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gif" ContentType="image/gi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4.xml" ContentType="application/vnd.openxmlformats-officedocument.drawing+xml"/>
  <Override PartName="/xl/charts/chartEx1.xml" ContentType="application/vnd.ms-office.chartex+xml"/>
  <Override PartName="/xl/charts/style16.xml" ContentType="application/vnd.ms-office.chartstyle+xml"/>
  <Override PartName="/xl/charts/colors1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https://d.docs.live.net/1401ef91fdd76d6c/Desktop/excel-sales-dashboard/"/>
    </mc:Choice>
  </mc:AlternateContent>
  <xr:revisionPtr revIDLastSave="0" documentId="13_ncr:1_{1516297D-2DAD-4E14-B66A-A532067ECA1B}" xr6:coauthVersionLast="47" xr6:coauthVersionMax="47" xr10:uidLastSave="{00000000-0000-0000-0000-000000000000}"/>
  <bookViews>
    <workbookView xWindow="-108" yWindow="-108" windowWidth="23256" windowHeight="12456" firstSheet="1" activeTab="1" xr2:uid="{E02C7608-4220-479E-A9AF-A04D4571D25B}"/>
  </bookViews>
  <sheets>
    <sheet name="Analysis 1" sheetId="2" r:id="rId1"/>
    <sheet name="Time Series Analysis" sheetId="1" r:id="rId2"/>
    <sheet name="Analysis 1 (2)" sheetId="3" r:id="rId3"/>
    <sheet name="Detail dashboard" sheetId="9" r:id="rId4"/>
    <sheet name="Product Analysis" sheetId="8" r:id="rId5"/>
    <sheet name="Customer Analysis (2)" sheetId="11" r:id="rId6"/>
  </sheets>
  <definedNames>
    <definedName name="_xlchart.v5.0" hidden="1">'Customer Analysis (2)'!$AA$13</definedName>
    <definedName name="_xlchart.v5.1" hidden="1">'Customer Analysis (2)'!$AA$14:$AA$19</definedName>
    <definedName name="_xlchart.v5.2" hidden="1">'Customer Analysis (2)'!$Z$13</definedName>
    <definedName name="_xlchart.v5.3" hidden="1">'Customer Analysis (2)'!$Z$14:$Z$19</definedName>
    <definedName name="looktable" localSheetId="2">'Analysis 1 (2)'!#REF!</definedName>
    <definedName name="looktable" localSheetId="5">'Customer Analysis (2)'!#REF!</definedName>
    <definedName name="looktable" localSheetId="4">'Product Analysis'!#REF!</definedName>
    <definedName name="looktable">'Analysis 1'!$M$10:$S$14</definedName>
    <definedName name="Slicer_Country">#N/A</definedName>
    <definedName name="Slicer_Month_Name">#N/A</definedName>
    <definedName name="Slicer_Year">#N/A</definedName>
  </definedNames>
  <calcPr calcId="191029"/>
  <pivotCaches>
    <pivotCache cacheId="0" r:id="rId7"/>
    <pivotCache cacheId="1" r:id="rId8"/>
    <pivotCache cacheId="2" r:id="rId9"/>
    <pivotCache cacheId="3" r:id="rId10"/>
    <pivotCache cacheId="4" r:id="rId11"/>
    <pivotCache cacheId="5" r:id="rId12"/>
    <pivotCache cacheId="6" r:id="rId13"/>
    <pivotCache cacheId="7" r:id="rId14"/>
    <pivotCache cacheId="8" r:id="rId15"/>
    <pivotCache cacheId="9" r:id="rId16"/>
    <pivotCache cacheId="10" r:id="rId17"/>
    <pivotCache cacheId="11" r:id="rId18"/>
    <pivotCache cacheId="12" r:id="rId19"/>
    <pivotCache cacheId="13" r:id="rId20"/>
    <pivotCache cacheId="14" r:id="rId21"/>
    <pivotCache cacheId="15" r:id="rId22"/>
    <pivotCache cacheId="16" r:id="rId23"/>
    <pivotCache cacheId="17" r:id="rId24"/>
    <pivotCache cacheId="18" r:id="rId25"/>
  </pivotCaches>
  <extLst>
    <ext xmlns:x14="http://schemas.microsoft.com/office/spreadsheetml/2009/9/main" uri="{876F7934-8845-4945-9796-88D515C7AA90}">
      <x14:pivotCaches>
        <pivotCache cacheId="19" r:id="rId26"/>
      </x14:pivotCaches>
    </ext>
    <ext xmlns:x14="http://schemas.microsoft.com/office/spreadsheetml/2009/9/main" uri="{BBE1A952-AA13-448e-AADC-164F8A28A991}">
      <x14:slicerCaches>
        <x14:slicerCache r:id="rId27"/>
        <x14:slicerCache r:id="rId28"/>
        <x14:slicerCache r:id="rId2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792336e1-dd1e-4633-964b-dbc632f5d6d5" name="FactInternetSales" connection="Query - FactInternetSales"/>
          <x15:modelTable id="DimSalesTerritory_2524ce11-2c7d-461c-a2d4-aa269a437636" name="DimSalesTerritory" connection="Query - DimSalesTerritory"/>
          <x15:modelTable id="DimProduct_b663385c-7437-47e3-a94b-e0ef9cca03cb" name="DimProduct" connection="Query - DimProduct"/>
          <x15:modelTable id="DimGeography_7afec6ae-1a14-49e4-a18e-ae9b0075e7f5" name="DimGeography" connection="Query - DimGeography"/>
          <x15:modelTable id="DimDate_3120d057-a965-4979-b870-11e9274f762f" name="DimDate" connection="Query - DimDate"/>
          <x15:modelTable id="DimCustomer_967709d3-8129-4015-ad05-b94936ad2d6a" name="DimCustomer" connection="Query - DimCustomer"/>
          <x15:modelTable id="All Measures_878267b4-4657-4e79-91dc-40f9a080b08c"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6" i="11" l="1"/>
  <c r="AJ5" i="11"/>
  <c r="AH5" i="11" s="1"/>
  <c r="AF7" i="11"/>
  <c r="AF8" i="11"/>
  <c r="AF9" i="11"/>
  <c r="Z14" i="11"/>
  <c r="AA14" i="11"/>
  <c r="Z15" i="11"/>
  <c r="AA15" i="11"/>
  <c r="Z16" i="11"/>
  <c r="AA16" i="11"/>
  <c r="Z17" i="11"/>
  <c r="AA17" i="11"/>
  <c r="Z18" i="11"/>
  <c r="AA18" i="11"/>
  <c r="Z19" i="11"/>
  <c r="AA19" i="11"/>
  <c r="AA13" i="11"/>
  <c r="Z13" i="11"/>
  <c r="AF5" i="11"/>
  <c r="AF6" i="11"/>
  <c r="AF10" i="11"/>
  <c r="AF4" i="11"/>
  <c r="U7" i="11"/>
  <c r="T4" i="11"/>
  <c r="T5" i="11"/>
  <c r="U5" i="11"/>
  <c r="T6" i="11"/>
  <c r="U6" i="11"/>
  <c r="T7" i="11"/>
  <c r="T8" i="11"/>
  <c r="U8" i="11"/>
  <c r="T9" i="11"/>
  <c r="U9" i="11"/>
  <c r="T10" i="11"/>
  <c r="U10" i="11"/>
  <c r="U4" i="11"/>
  <c r="L17" i="11"/>
  <c r="L16" i="11"/>
  <c r="K16" i="11"/>
  <c r="K17" i="11"/>
  <c r="K15" i="11"/>
  <c r="F9" i="11"/>
  <c r="G9" i="11" s="1"/>
  <c r="E9" i="11"/>
  <c r="F8" i="11"/>
  <c r="G8" i="11" s="1"/>
  <c r="E8" i="11"/>
  <c r="F7" i="11"/>
  <c r="G7" i="11" s="1"/>
  <c r="E7" i="11"/>
  <c r="F6" i="11"/>
  <c r="G6" i="11" s="1"/>
  <c r="E6" i="11"/>
  <c r="F5" i="11"/>
  <c r="G5" i="11" s="1"/>
  <c r="E5" i="11"/>
  <c r="F4" i="11"/>
  <c r="E4" i="11"/>
  <c r="AA9" i="8"/>
  <c r="AA10" i="8"/>
  <c r="AB10" i="8"/>
  <c r="AA11" i="8"/>
  <c r="AB11" i="8"/>
  <c r="AB9" i="8"/>
  <c r="V6" i="8"/>
  <c r="W6" i="8"/>
  <c r="X6" i="8" s="1"/>
  <c r="W7" i="8"/>
  <c r="X7" i="8" s="1"/>
  <c r="W8" i="8"/>
  <c r="W9" i="8"/>
  <c r="W10" i="8"/>
  <c r="W11" i="8"/>
  <c r="W12" i="8"/>
  <c r="W13" i="8"/>
  <c r="W14" i="8"/>
  <c r="V5" i="8"/>
  <c r="W5" i="8"/>
  <c r="X5" i="8" s="1"/>
  <c r="V7" i="8"/>
  <c r="V8" i="8"/>
  <c r="V9" i="8"/>
  <c r="V10" i="8"/>
  <c r="V11" i="8"/>
  <c r="V12" i="8"/>
  <c r="V13" i="8"/>
  <c r="V14" i="8"/>
  <c r="W4" i="8"/>
  <c r="V4" i="8"/>
  <c r="F5" i="8"/>
  <c r="G5" i="8" s="1"/>
  <c r="E137" i="8"/>
  <c r="F137" i="8"/>
  <c r="E138" i="8"/>
  <c r="F138" i="8"/>
  <c r="E139" i="8"/>
  <c r="F139" i="8"/>
  <c r="E140" i="8"/>
  <c r="F140" i="8"/>
  <c r="E141" i="8"/>
  <c r="F141" i="8"/>
  <c r="E142" i="8"/>
  <c r="F142" i="8"/>
  <c r="E143" i="8"/>
  <c r="F143" i="8"/>
  <c r="E144" i="8"/>
  <c r="F144" i="8"/>
  <c r="E145" i="8"/>
  <c r="F145" i="8"/>
  <c r="E146" i="8"/>
  <c r="F146" i="8"/>
  <c r="E147" i="8"/>
  <c r="F147" i="8"/>
  <c r="E148" i="8"/>
  <c r="F148" i="8"/>
  <c r="E149" i="8"/>
  <c r="F149" i="8"/>
  <c r="E150" i="8"/>
  <c r="F150" i="8"/>
  <c r="E151" i="8"/>
  <c r="F151" i="8"/>
  <c r="E152" i="8"/>
  <c r="F152" i="8"/>
  <c r="E153" i="8"/>
  <c r="F153" i="8"/>
  <c r="E154" i="8"/>
  <c r="F154" i="8"/>
  <c r="E155" i="8"/>
  <c r="F155" i="8"/>
  <c r="E156" i="8"/>
  <c r="F156" i="8"/>
  <c r="E157" i="8"/>
  <c r="F157" i="8"/>
  <c r="E158" i="8"/>
  <c r="F158" i="8"/>
  <c r="E159" i="8"/>
  <c r="F159" i="8"/>
  <c r="E160" i="8"/>
  <c r="F160" i="8"/>
  <c r="E161" i="8"/>
  <c r="F161" i="8"/>
  <c r="E162" i="8"/>
  <c r="F162" i="8"/>
  <c r="E163" i="8"/>
  <c r="F163" i="8"/>
  <c r="E164" i="8"/>
  <c r="F164" i="8"/>
  <c r="E165" i="8"/>
  <c r="F165" i="8"/>
  <c r="E166" i="8"/>
  <c r="F166" i="8"/>
  <c r="E167" i="8"/>
  <c r="F167" i="8"/>
  <c r="E168" i="8"/>
  <c r="F168" i="8"/>
  <c r="E169" i="8"/>
  <c r="F169" i="8"/>
  <c r="E170" i="8"/>
  <c r="F170" i="8"/>
  <c r="E171" i="8"/>
  <c r="F171" i="8"/>
  <c r="E172" i="8"/>
  <c r="F172" i="8"/>
  <c r="E173" i="8"/>
  <c r="F173" i="8"/>
  <c r="E174" i="8"/>
  <c r="F174" i="8"/>
  <c r="E175" i="8"/>
  <c r="F175" i="8"/>
  <c r="E176" i="8"/>
  <c r="F176" i="8"/>
  <c r="E177" i="8"/>
  <c r="F177" i="8"/>
  <c r="E178" i="8"/>
  <c r="F178" i="8"/>
  <c r="E179" i="8"/>
  <c r="F179" i="8"/>
  <c r="E180" i="8"/>
  <c r="F180" i="8"/>
  <c r="E181" i="8"/>
  <c r="F181" i="8"/>
  <c r="E182" i="8"/>
  <c r="F182" i="8"/>
  <c r="E183" i="8"/>
  <c r="F183" i="8"/>
  <c r="E184" i="8"/>
  <c r="F184" i="8"/>
  <c r="E185" i="8"/>
  <c r="F185" i="8"/>
  <c r="E186" i="8"/>
  <c r="F186" i="8"/>
  <c r="E187" i="8"/>
  <c r="F187" i="8"/>
  <c r="E188" i="8"/>
  <c r="F188" i="8"/>
  <c r="E189" i="8"/>
  <c r="F189" i="8"/>
  <c r="E190" i="8"/>
  <c r="F190" i="8"/>
  <c r="E191" i="8"/>
  <c r="F191" i="8"/>
  <c r="E192" i="8"/>
  <c r="F192" i="8"/>
  <c r="E193" i="8"/>
  <c r="F193" i="8"/>
  <c r="E194" i="8"/>
  <c r="F194" i="8"/>
  <c r="E195" i="8"/>
  <c r="F195" i="8"/>
  <c r="E196" i="8"/>
  <c r="F196" i="8"/>
  <c r="E197" i="8"/>
  <c r="F197" i="8"/>
  <c r="E198" i="8"/>
  <c r="F198" i="8"/>
  <c r="E199" i="8"/>
  <c r="F199" i="8"/>
  <c r="E200" i="8"/>
  <c r="F200" i="8"/>
  <c r="E201" i="8"/>
  <c r="F201" i="8"/>
  <c r="E202" i="8"/>
  <c r="F202" i="8"/>
  <c r="E203" i="8"/>
  <c r="F203" i="8"/>
  <c r="E204" i="8"/>
  <c r="F204" i="8"/>
  <c r="E205" i="8"/>
  <c r="F205" i="8"/>
  <c r="E206" i="8"/>
  <c r="F206" i="8"/>
  <c r="E207" i="8"/>
  <c r="F207" i="8"/>
  <c r="E208" i="8"/>
  <c r="F208" i="8"/>
  <c r="E209" i="8"/>
  <c r="F209" i="8"/>
  <c r="E210" i="8"/>
  <c r="F210" i="8"/>
  <c r="E211" i="8"/>
  <c r="F211" i="8"/>
  <c r="E212" i="8"/>
  <c r="F212" i="8"/>
  <c r="E213" i="8"/>
  <c r="F213" i="8"/>
  <c r="E214" i="8"/>
  <c r="F214" i="8"/>
  <c r="E215" i="8"/>
  <c r="F215" i="8"/>
  <c r="E216" i="8"/>
  <c r="F216" i="8"/>
  <c r="E217" i="8"/>
  <c r="F217" i="8"/>
  <c r="E218" i="8"/>
  <c r="F218" i="8"/>
  <c r="E219" i="8"/>
  <c r="F219" i="8"/>
  <c r="E220" i="8"/>
  <c r="F220" i="8"/>
  <c r="E221" i="8"/>
  <c r="F221" i="8"/>
  <c r="E222" i="8"/>
  <c r="F222" i="8"/>
  <c r="E223" i="8"/>
  <c r="F223" i="8"/>
  <c r="E224" i="8"/>
  <c r="F224" i="8"/>
  <c r="E225" i="8"/>
  <c r="F225" i="8"/>
  <c r="E226" i="8"/>
  <c r="F226" i="8"/>
  <c r="E227" i="8"/>
  <c r="F227" i="8"/>
  <c r="E228" i="8"/>
  <c r="F228" i="8"/>
  <c r="E229" i="8"/>
  <c r="F229" i="8"/>
  <c r="E230" i="8"/>
  <c r="F230" i="8"/>
  <c r="E231" i="8"/>
  <c r="F231" i="8"/>
  <c r="E232" i="8"/>
  <c r="F232" i="8"/>
  <c r="E233" i="8"/>
  <c r="F233" i="8"/>
  <c r="E234" i="8"/>
  <c r="F234" i="8"/>
  <c r="E235" i="8"/>
  <c r="F235" i="8"/>
  <c r="E236" i="8"/>
  <c r="F236" i="8"/>
  <c r="E237" i="8"/>
  <c r="F237" i="8"/>
  <c r="E238" i="8"/>
  <c r="F238" i="8"/>
  <c r="E239" i="8"/>
  <c r="F239" i="8"/>
  <c r="E240" i="8"/>
  <c r="F240" i="8"/>
  <c r="E241" i="8"/>
  <c r="F241" i="8"/>
  <c r="E242" i="8"/>
  <c r="F242" i="8"/>
  <c r="E243" i="8"/>
  <c r="F243" i="8"/>
  <c r="E244" i="8"/>
  <c r="F244" i="8"/>
  <c r="E245" i="8"/>
  <c r="F245" i="8"/>
  <c r="E246" i="8"/>
  <c r="F246" i="8"/>
  <c r="E247" i="8"/>
  <c r="F247" i="8"/>
  <c r="E248" i="8"/>
  <c r="F248" i="8"/>
  <c r="E249" i="8"/>
  <c r="F249" i="8"/>
  <c r="E250" i="8"/>
  <c r="F250" i="8"/>
  <c r="E251" i="8"/>
  <c r="F251" i="8"/>
  <c r="E252" i="8"/>
  <c r="F252" i="8"/>
  <c r="E253" i="8"/>
  <c r="F253" i="8"/>
  <c r="E254" i="8"/>
  <c r="F254" i="8"/>
  <c r="E255" i="8"/>
  <c r="F255" i="8"/>
  <c r="E256" i="8"/>
  <c r="F256" i="8"/>
  <c r="E257" i="8"/>
  <c r="F257" i="8"/>
  <c r="E258" i="8"/>
  <c r="F258" i="8"/>
  <c r="E259" i="8"/>
  <c r="F259" i="8"/>
  <c r="E260" i="8"/>
  <c r="F260" i="8"/>
  <c r="E261" i="8"/>
  <c r="F261" i="8"/>
  <c r="E262" i="8"/>
  <c r="F262" i="8"/>
  <c r="E263" i="8"/>
  <c r="F263" i="8"/>
  <c r="E264" i="8"/>
  <c r="F264" i="8"/>
  <c r="E265" i="8"/>
  <c r="F265" i="8"/>
  <c r="E266" i="8"/>
  <c r="F266" i="8"/>
  <c r="E267" i="8"/>
  <c r="F267" i="8"/>
  <c r="E268" i="8"/>
  <c r="F268" i="8"/>
  <c r="E269" i="8"/>
  <c r="F269" i="8"/>
  <c r="E270" i="8"/>
  <c r="F270" i="8"/>
  <c r="E271" i="8"/>
  <c r="F271" i="8"/>
  <c r="E272" i="8"/>
  <c r="F272" i="8"/>
  <c r="E273" i="8"/>
  <c r="F273" i="8"/>
  <c r="E274" i="8"/>
  <c r="F274" i="8"/>
  <c r="E275" i="8"/>
  <c r="F275" i="8"/>
  <c r="E276" i="8"/>
  <c r="F276" i="8"/>
  <c r="E277" i="8"/>
  <c r="F277" i="8"/>
  <c r="E278" i="8"/>
  <c r="F278" i="8"/>
  <c r="E279" i="8"/>
  <c r="F279" i="8"/>
  <c r="E280" i="8"/>
  <c r="F280" i="8"/>
  <c r="E281" i="8"/>
  <c r="F281" i="8"/>
  <c r="E282" i="8"/>
  <c r="F282" i="8"/>
  <c r="E283" i="8"/>
  <c r="F283" i="8"/>
  <c r="E284" i="8"/>
  <c r="F284" i="8"/>
  <c r="E285" i="8"/>
  <c r="F285" i="8"/>
  <c r="E286" i="8"/>
  <c r="F286" i="8"/>
  <c r="E287" i="8"/>
  <c r="F287" i="8"/>
  <c r="E288" i="8"/>
  <c r="F288" i="8"/>
  <c r="E289" i="8"/>
  <c r="F289" i="8"/>
  <c r="E290" i="8"/>
  <c r="F290" i="8"/>
  <c r="E291" i="8"/>
  <c r="F291" i="8"/>
  <c r="E292" i="8"/>
  <c r="F292" i="8"/>
  <c r="E293" i="8"/>
  <c r="F293" i="8"/>
  <c r="E294" i="8"/>
  <c r="F294" i="8"/>
  <c r="E295" i="8"/>
  <c r="F295" i="8"/>
  <c r="E296" i="8"/>
  <c r="F296" i="8"/>
  <c r="E297" i="8"/>
  <c r="F297" i="8"/>
  <c r="E298" i="8"/>
  <c r="F298" i="8"/>
  <c r="E299" i="8"/>
  <c r="F299" i="8"/>
  <c r="E300" i="8"/>
  <c r="F300" i="8"/>
  <c r="E301" i="8"/>
  <c r="F301" i="8"/>
  <c r="E302" i="8"/>
  <c r="F302" i="8"/>
  <c r="E303" i="8"/>
  <c r="F303" i="8"/>
  <c r="E304" i="8"/>
  <c r="F304" i="8"/>
  <c r="E305" i="8"/>
  <c r="F305" i="8"/>
  <c r="E306" i="8"/>
  <c r="F306" i="8"/>
  <c r="E307" i="8"/>
  <c r="F307" i="8"/>
  <c r="E308" i="8"/>
  <c r="F308" i="8"/>
  <c r="E309" i="8"/>
  <c r="F309" i="8"/>
  <c r="E310" i="8"/>
  <c r="F310" i="8"/>
  <c r="E311" i="8"/>
  <c r="F311" i="8"/>
  <c r="E312" i="8"/>
  <c r="F312" i="8"/>
  <c r="E313" i="8"/>
  <c r="F313" i="8"/>
  <c r="E314" i="8"/>
  <c r="F314" i="8"/>
  <c r="E315" i="8"/>
  <c r="F315" i="8"/>
  <c r="E316" i="8"/>
  <c r="F316" i="8"/>
  <c r="E317" i="8"/>
  <c r="F317" i="8"/>
  <c r="E318" i="8"/>
  <c r="F318" i="8"/>
  <c r="E319" i="8"/>
  <c r="F319" i="8"/>
  <c r="E320" i="8"/>
  <c r="F320" i="8"/>
  <c r="E321" i="8"/>
  <c r="F321" i="8"/>
  <c r="E322" i="8"/>
  <c r="F322" i="8"/>
  <c r="E323" i="8"/>
  <c r="F323" i="8"/>
  <c r="E324" i="8"/>
  <c r="F324" i="8"/>
  <c r="E325" i="8"/>
  <c r="F325" i="8"/>
  <c r="E326" i="8"/>
  <c r="F326" i="8"/>
  <c r="E327" i="8"/>
  <c r="F327" i="8"/>
  <c r="E328" i="8"/>
  <c r="F328" i="8"/>
  <c r="E329" i="8"/>
  <c r="F329" i="8"/>
  <c r="E330" i="8"/>
  <c r="F330" i="8"/>
  <c r="E331" i="8"/>
  <c r="F331" i="8"/>
  <c r="E332" i="8"/>
  <c r="F332" i="8"/>
  <c r="E333" i="8"/>
  <c r="F333" i="8"/>
  <c r="E334" i="8"/>
  <c r="F334" i="8"/>
  <c r="E335" i="8"/>
  <c r="F335" i="8"/>
  <c r="E336" i="8"/>
  <c r="F336" i="8"/>
  <c r="E337" i="8"/>
  <c r="F337" i="8"/>
  <c r="E338" i="8"/>
  <c r="F338" i="8"/>
  <c r="E339" i="8"/>
  <c r="F339" i="8"/>
  <c r="E340" i="8"/>
  <c r="F340" i="8"/>
  <c r="E341" i="8"/>
  <c r="F341" i="8"/>
  <c r="E342" i="8"/>
  <c r="F342" i="8"/>
  <c r="E343" i="8"/>
  <c r="F343" i="8"/>
  <c r="E344" i="8"/>
  <c r="F344" i="8"/>
  <c r="E345" i="8"/>
  <c r="F345" i="8"/>
  <c r="E346" i="8"/>
  <c r="F346" i="8"/>
  <c r="E347" i="8"/>
  <c r="F347" i="8"/>
  <c r="E348" i="8"/>
  <c r="F348" i="8"/>
  <c r="E349" i="8"/>
  <c r="F349" i="8"/>
  <c r="E350" i="8"/>
  <c r="F350" i="8"/>
  <c r="E351" i="8"/>
  <c r="F351" i="8"/>
  <c r="E352" i="8"/>
  <c r="F352" i="8"/>
  <c r="E353" i="8"/>
  <c r="F353" i="8"/>
  <c r="E354" i="8"/>
  <c r="F354" i="8"/>
  <c r="E355" i="8"/>
  <c r="F355" i="8"/>
  <c r="E356" i="8"/>
  <c r="F356" i="8"/>
  <c r="E357" i="8"/>
  <c r="F357" i="8"/>
  <c r="E358" i="8"/>
  <c r="F358" i="8"/>
  <c r="E359" i="8"/>
  <c r="F359" i="8"/>
  <c r="E360" i="8"/>
  <c r="F360" i="8"/>
  <c r="E361" i="8"/>
  <c r="F361" i="8"/>
  <c r="E362" i="8"/>
  <c r="F362" i="8"/>
  <c r="E363" i="8"/>
  <c r="F363" i="8"/>
  <c r="E364" i="8"/>
  <c r="F364" i="8"/>
  <c r="E365" i="8"/>
  <c r="F365" i="8"/>
  <c r="E366" i="8"/>
  <c r="F366" i="8"/>
  <c r="E367" i="8"/>
  <c r="F367" i="8"/>
  <c r="E368" i="8"/>
  <c r="F368" i="8"/>
  <c r="E369" i="8"/>
  <c r="F369" i="8"/>
  <c r="E370" i="8"/>
  <c r="F370" i="8"/>
  <c r="E371" i="8"/>
  <c r="F371" i="8"/>
  <c r="E372" i="8"/>
  <c r="F372" i="8"/>
  <c r="E373" i="8"/>
  <c r="F373" i="8"/>
  <c r="E374" i="8"/>
  <c r="F374" i="8"/>
  <c r="E375" i="8"/>
  <c r="F375" i="8"/>
  <c r="E376" i="8"/>
  <c r="F376" i="8"/>
  <c r="E377" i="8"/>
  <c r="F377" i="8"/>
  <c r="E378" i="8"/>
  <c r="F378" i="8"/>
  <c r="E379" i="8"/>
  <c r="F379" i="8"/>
  <c r="E380" i="8"/>
  <c r="F380" i="8"/>
  <c r="E381" i="8"/>
  <c r="F381" i="8"/>
  <c r="E382" i="8"/>
  <c r="F382" i="8"/>
  <c r="E383" i="8"/>
  <c r="F383" i="8"/>
  <c r="E384" i="8"/>
  <c r="F384" i="8"/>
  <c r="E385" i="8"/>
  <c r="F385" i="8"/>
  <c r="E386" i="8"/>
  <c r="F386" i="8"/>
  <c r="E387" i="8"/>
  <c r="F387" i="8"/>
  <c r="E388" i="8"/>
  <c r="F388" i="8"/>
  <c r="E389" i="8"/>
  <c r="F389" i="8"/>
  <c r="E390" i="8"/>
  <c r="F390" i="8"/>
  <c r="E391" i="8"/>
  <c r="F391" i="8"/>
  <c r="E392" i="8"/>
  <c r="F392" i="8"/>
  <c r="E393" i="8"/>
  <c r="F393" i="8"/>
  <c r="E394" i="8"/>
  <c r="F394" i="8"/>
  <c r="E395" i="8"/>
  <c r="F395" i="8"/>
  <c r="E396" i="8"/>
  <c r="F396" i="8"/>
  <c r="E397" i="8"/>
  <c r="F397" i="8"/>
  <c r="E398" i="8"/>
  <c r="F398" i="8"/>
  <c r="E399" i="8"/>
  <c r="F399" i="8"/>
  <c r="E400" i="8"/>
  <c r="F400" i="8"/>
  <c r="E401" i="8"/>
  <c r="F401" i="8"/>
  <c r="E402" i="8"/>
  <c r="F402" i="8"/>
  <c r="E403" i="8"/>
  <c r="F403" i="8"/>
  <c r="E404" i="8"/>
  <c r="F404" i="8"/>
  <c r="E405" i="8"/>
  <c r="F405" i="8"/>
  <c r="E406" i="8"/>
  <c r="F406" i="8"/>
  <c r="E407" i="8"/>
  <c r="F407" i="8"/>
  <c r="E408" i="8"/>
  <c r="F408" i="8"/>
  <c r="E409" i="8"/>
  <c r="F409" i="8"/>
  <c r="E410" i="8"/>
  <c r="F410" i="8"/>
  <c r="E411" i="8"/>
  <c r="F411" i="8"/>
  <c r="E412" i="8"/>
  <c r="F412" i="8"/>
  <c r="E413" i="8"/>
  <c r="F413" i="8"/>
  <c r="E414" i="8"/>
  <c r="F414" i="8"/>
  <c r="E415" i="8"/>
  <c r="F415" i="8"/>
  <c r="E416" i="8"/>
  <c r="F416" i="8"/>
  <c r="E417" i="8"/>
  <c r="F417" i="8"/>
  <c r="E418" i="8"/>
  <c r="F418" i="8"/>
  <c r="E419" i="8"/>
  <c r="F419" i="8"/>
  <c r="E420" i="8"/>
  <c r="F420" i="8"/>
  <c r="E421" i="8"/>
  <c r="F421" i="8"/>
  <c r="E422" i="8"/>
  <c r="F422" i="8"/>
  <c r="E423" i="8"/>
  <c r="F423" i="8"/>
  <c r="E424" i="8"/>
  <c r="F424" i="8"/>
  <c r="E425" i="8"/>
  <c r="F425" i="8"/>
  <c r="E426" i="8"/>
  <c r="F426" i="8"/>
  <c r="E427" i="8"/>
  <c r="F427" i="8"/>
  <c r="E428" i="8"/>
  <c r="F428" i="8"/>
  <c r="E429" i="8"/>
  <c r="F429" i="8"/>
  <c r="E430" i="8"/>
  <c r="F430" i="8"/>
  <c r="E431" i="8"/>
  <c r="F431" i="8"/>
  <c r="E432" i="8"/>
  <c r="F432" i="8"/>
  <c r="E433" i="8"/>
  <c r="F433" i="8"/>
  <c r="E434" i="8"/>
  <c r="F434" i="8"/>
  <c r="E435" i="8"/>
  <c r="F435" i="8"/>
  <c r="E436" i="8"/>
  <c r="F436" i="8"/>
  <c r="E437" i="8"/>
  <c r="F437" i="8"/>
  <c r="E438" i="8"/>
  <c r="F438" i="8"/>
  <c r="E439" i="8"/>
  <c r="F439" i="8"/>
  <c r="E440" i="8"/>
  <c r="F440" i="8"/>
  <c r="E441" i="8"/>
  <c r="F441" i="8"/>
  <c r="E442" i="8"/>
  <c r="F442" i="8"/>
  <c r="E443" i="8"/>
  <c r="F443" i="8"/>
  <c r="E444" i="8"/>
  <c r="F444" i="8"/>
  <c r="E445" i="8"/>
  <c r="F445" i="8"/>
  <c r="E446" i="8"/>
  <c r="F446" i="8"/>
  <c r="E447" i="8"/>
  <c r="F447" i="8"/>
  <c r="E448" i="8"/>
  <c r="F448" i="8"/>
  <c r="E449" i="8"/>
  <c r="F449" i="8"/>
  <c r="E450" i="8"/>
  <c r="F450" i="8"/>
  <c r="E451" i="8"/>
  <c r="F451" i="8"/>
  <c r="E452" i="8"/>
  <c r="F452" i="8"/>
  <c r="E453" i="8"/>
  <c r="F453" i="8"/>
  <c r="E454" i="8"/>
  <c r="F454" i="8"/>
  <c r="E455" i="8"/>
  <c r="F455" i="8"/>
  <c r="E456" i="8"/>
  <c r="F456" i="8"/>
  <c r="E457" i="8"/>
  <c r="F457" i="8"/>
  <c r="E458" i="8"/>
  <c r="F458" i="8"/>
  <c r="E459" i="8"/>
  <c r="F459" i="8"/>
  <c r="E460" i="8"/>
  <c r="F460" i="8"/>
  <c r="E461" i="8"/>
  <c r="F461" i="8"/>
  <c r="E462" i="8"/>
  <c r="F462" i="8"/>
  <c r="E463" i="8"/>
  <c r="F463" i="8"/>
  <c r="E464" i="8"/>
  <c r="F464" i="8"/>
  <c r="E465" i="8"/>
  <c r="F465" i="8"/>
  <c r="E466" i="8"/>
  <c r="F466" i="8"/>
  <c r="E467" i="8"/>
  <c r="F467" i="8"/>
  <c r="E468" i="8"/>
  <c r="F468" i="8"/>
  <c r="E469" i="8"/>
  <c r="F469" i="8"/>
  <c r="E470" i="8"/>
  <c r="F470" i="8"/>
  <c r="E471" i="8"/>
  <c r="F471" i="8"/>
  <c r="E472" i="8"/>
  <c r="F472" i="8"/>
  <c r="E473" i="8"/>
  <c r="F473" i="8"/>
  <c r="E474" i="8"/>
  <c r="F474" i="8"/>
  <c r="E475" i="8"/>
  <c r="F475" i="8"/>
  <c r="E476" i="8"/>
  <c r="F476" i="8"/>
  <c r="E477" i="8"/>
  <c r="F477" i="8"/>
  <c r="E478" i="8"/>
  <c r="F478" i="8"/>
  <c r="E479" i="8"/>
  <c r="F479" i="8"/>
  <c r="E480" i="8"/>
  <c r="F480" i="8"/>
  <c r="E481" i="8"/>
  <c r="F481" i="8"/>
  <c r="E482" i="8"/>
  <c r="F482" i="8"/>
  <c r="E483" i="8"/>
  <c r="F483" i="8"/>
  <c r="E484" i="8"/>
  <c r="F484" i="8"/>
  <c r="E485" i="8"/>
  <c r="F485" i="8"/>
  <c r="E486" i="8"/>
  <c r="F486" i="8"/>
  <c r="E487" i="8"/>
  <c r="F487" i="8"/>
  <c r="E488" i="8"/>
  <c r="F488" i="8"/>
  <c r="E489" i="8"/>
  <c r="F489" i="8"/>
  <c r="E490" i="8"/>
  <c r="F490" i="8"/>
  <c r="E491" i="8"/>
  <c r="F491" i="8"/>
  <c r="E492" i="8"/>
  <c r="F492" i="8"/>
  <c r="E493" i="8"/>
  <c r="F493" i="8"/>
  <c r="E494" i="8"/>
  <c r="F494" i="8"/>
  <c r="E495" i="8"/>
  <c r="F495" i="8"/>
  <c r="E496" i="8"/>
  <c r="F496" i="8"/>
  <c r="E497" i="8"/>
  <c r="F497" i="8"/>
  <c r="E498" i="8"/>
  <c r="F498" i="8"/>
  <c r="E499" i="8"/>
  <c r="F499" i="8"/>
  <c r="E500" i="8"/>
  <c r="F500" i="8"/>
  <c r="E501" i="8"/>
  <c r="F501" i="8"/>
  <c r="E502" i="8"/>
  <c r="F502" i="8"/>
  <c r="E503" i="8"/>
  <c r="F503" i="8"/>
  <c r="E504" i="8"/>
  <c r="F504" i="8"/>
  <c r="E505" i="8"/>
  <c r="F505" i="8"/>
  <c r="E506" i="8"/>
  <c r="F506" i="8"/>
  <c r="E507" i="8"/>
  <c r="F507" i="8"/>
  <c r="E508" i="8"/>
  <c r="F508" i="8"/>
  <c r="E509" i="8"/>
  <c r="F509" i="8"/>
  <c r="E510" i="8"/>
  <c r="F510" i="8"/>
  <c r="E4" i="8"/>
  <c r="E13" i="8"/>
  <c r="F13" i="8"/>
  <c r="E14" i="8"/>
  <c r="F14" i="8"/>
  <c r="E15" i="8"/>
  <c r="F15" i="8"/>
  <c r="E16" i="8"/>
  <c r="F16" i="8"/>
  <c r="E17" i="8"/>
  <c r="F17" i="8"/>
  <c r="E18" i="8"/>
  <c r="F18" i="8"/>
  <c r="E19" i="8"/>
  <c r="F19" i="8"/>
  <c r="E20" i="8"/>
  <c r="F20" i="8"/>
  <c r="E21" i="8"/>
  <c r="F21" i="8"/>
  <c r="E22" i="8"/>
  <c r="F22" i="8"/>
  <c r="E23" i="8"/>
  <c r="F23" i="8"/>
  <c r="E24" i="8"/>
  <c r="F24" i="8"/>
  <c r="E25" i="8"/>
  <c r="F25" i="8"/>
  <c r="E26" i="8"/>
  <c r="F26" i="8"/>
  <c r="E27" i="8"/>
  <c r="F27" i="8"/>
  <c r="E28" i="8"/>
  <c r="F28" i="8"/>
  <c r="E29" i="8"/>
  <c r="F29" i="8"/>
  <c r="E30" i="8"/>
  <c r="F30" i="8"/>
  <c r="E31" i="8"/>
  <c r="F31" i="8"/>
  <c r="E32" i="8"/>
  <c r="F32" i="8"/>
  <c r="E33" i="8"/>
  <c r="F33" i="8"/>
  <c r="E34" i="8"/>
  <c r="F34" i="8"/>
  <c r="E35" i="8"/>
  <c r="F35" i="8"/>
  <c r="E36" i="8"/>
  <c r="F36" i="8"/>
  <c r="E37" i="8"/>
  <c r="F37" i="8"/>
  <c r="E38" i="8"/>
  <c r="F38" i="8"/>
  <c r="E39" i="8"/>
  <c r="F39" i="8"/>
  <c r="E40" i="8"/>
  <c r="F40" i="8"/>
  <c r="E41" i="8"/>
  <c r="F41" i="8"/>
  <c r="E42" i="8"/>
  <c r="F42" i="8"/>
  <c r="E43" i="8"/>
  <c r="F43" i="8"/>
  <c r="E44" i="8"/>
  <c r="F44" i="8"/>
  <c r="E45" i="8"/>
  <c r="F45" i="8"/>
  <c r="E46" i="8"/>
  <c r="F46" i="8"/>
  <c r="E47" i="8"/>
  <c r="F47" i="8"/>
  <c r="E48" i="8"/>
  <c r="F48" i="8"/>
  <c r="E49" i="8"/>
  <c r="F49" i="8"/>
  <c r="E50" i="8"/>
  <c r="F50" i="8"/>
  <c r="E51" i="8"/>
  <c r="F51" i="8"/>
  <c r="E52" i="8"/>
  <c r="F52" i="8"/>
  <c r="E53" i="8"/>
  <c r="F53" i="8"/>
  <c r="E54" i="8"/>
  <c r="F54" i="8"/>
  <c r="E55" i="8"/>
  <c r="F55" i="8"/>
  <c r="E56" i="8"/>
  <c r="F56" i="8"/>
  <c r="E57" i="8"/>
  <c r="F57" i="8"/>
  <c r="E58" i="8"/>
  <c r="F58" i="8"/>
  <c r="E59" i="8"/>
  <c r="F59" i="8"/>
  <c r="E60" i="8"/>
  <c r="F60" i="8"/>
  <c r="E61" i="8"/>
  <c r="F61" i="8"/>
  <c r="E62" i="8"/>
  <c r="F62" i="8"/>
  <c r="E63" i="8"/>
  <c r="F63" i="8"/>
  <c r="E64" i="8"/>
  <c r="F64" i="8"/>
  <c r="E65" i="8"/>
  <c r="F65" i="8"/>
  <c r="E66" i="8"/>
  <c r="F66" i="8"/>
  <c r="E67" i="8"/>
  <c r="F67" i="8"/>
  <c r="E68" i="8"/>
  <c r="F68" i="8"/>
  <c r="E69" i="8"/>
  <c r="F69" i="8"/>
  <c r="E70" i="8"/>
  <c r="F70" i="8"/>
  <c r="E71" i="8"/>
  <c r="F71" i="8"/>
  <c r="E72" i="8"/>
  <c r="F72" i="8"/>
  <c r="E73" i="8"/>
  <c r="F73" i="8"/>
  <c r="E74" i="8"/>
  <c r="F74" i="8"/>
  <c r="E75" i="8"/>
  <c r="F75" i="8"/>
  <c r="E76" i="8"/>
  <c r="F76" i="8"/>
  <c r="E77" i="8"/>
  <c r="F77" i="8"/>
  <c r="E78" i="8"/>
  <c r="F78" i="8"/>
  <c r="E79" i="8"/>
  <c r="F79" i="8"/>
  <c r="E80" i="8"/>
  <c r="F80" i="8"/>
  <c r="E81" i="8"/>
  <c r="F81" i="8"/>
  <c r="E82" i="8"/>
  <c r="F82" i="8"/>
  <c r="E83" i="8"/>
  <c r="F83" i="8"/>
  <c r="E84" i="8"/>
  <c r="F84" i="8"/>
  <c r="E85" i="8"/>
  <c r="F85" i="8"/>
  <c r="E86" i="8"/>
  <c r="F86" i="8"/>
  <c r="E87" i="8"/>
  <c r="F87" i="8"/>
  <c r="E88" i="8"/>
  <c r="F88" i="8"/>
  <c r="E89" i="8"/>
  <c r="F89" i="8"/>
  <c r="E90" i="8"/>
  <c r="F90" i="8"/>
  <c r="E91" i="8"/>
  <c r="F91" i="8"/>
  <c r="E92" i="8"/>
  <c r="F92" i="8"/>
  <c r="E93" i="8"/>
  <c r="F93" i="8"/>
  <c r="E94" i="8"/>
  <c r="F94" i="8"/>
  <c r="E95" i="8"/>
  <c r="F95" i="8"/>
  <c r="E96" i="8"/>
  <c r="F96" i="8"/>
  <c r="E97" i="8"/>
  <c r="F97" i="8"/>
  <c r="E98" i="8"/>
  <c r="F98" i="8"/>
  <c r="E99" i="8"/>
  <c r="F99" i="8"/>
  <c r="E100" i="8"/>
  <c r="F100" i="8"/>
  <c r="E101" i="8"/>
  <c r="F101" i="8"/>
  <c r="E102" i="8"/>
  <c r="F102" i="8"/>
  <c r="E103" i="8"/>
  <c r="F103" i="8"/>
  <c r="E104" i="8"/>
  <c r="F104" i="8"/>
  <c r="E105" i="8"/>
  <c r="F105" i="8"/>
  <c r="E106" i="8"/>
  <c r="F106" i="8"/>
  <c r="E107" i="8"/>
  <c r="F107" i="8"/>
  <c r="E108" i="8"/>
  <c r="F108" i="8"/>
  <c r="E109" i="8"/>
  <c r="F109" i="8"/>
  <c r="E110" i="8"/>
  <c r="F110" i="8"/>
  <c r="E111" i="8"/>
  <c r="F111" i="8"/>
  <c r="E112" i="8"/>
  <c r="F112" i="8"/>
  <c r="E113" i="8"/>
  <c r="F113" i="8"/>
  <c r="E114" i="8"/>
  <c r="F114" i="8"/>
  <c r="E115" i="8"/>
  <c r="F115" i="8"/>
  <c r="E116" i="8"/>
  <c r="F116" i="8"/>
  <c r="E117" i="8"/>
  <c r="F117" i="8"/>
  <c r="E118" i="8"/>
  <c r="F118" i="8"/>
  <c r="E119" i="8"/>
  <c r="F119" i="8"/>
  <c r="E120" i="8"/>
  <c r="F120" i="8"/>
  <c r="E121" i="8"/>
  <c r="F121" i="8"/>
  <c r="E122" i="8"/>
  <c r="F122" i="8"/>
  <c r="E123" i="8"/>
  <c r="F123" i="8"/>
  <c r="E124" i="8"/>
  <c r="F124" i="8"/>
  <c r="E125" i="8"/>
  <c r="F125" i="8"/>
  <c r="E126" i="8"/>
  <c r="F126" i="8"/>
  <c r="E127" i="8"/>
  <c r="F127" i="8"/>
  <c r="E128" i="8"/>
  <c r="F128" i="8"/>
  <c r="E129" i="8"/>
  <c r="F129" i="8"/>
  <c r="E130" i="8"/>
  <c r="F130" i="8"/>
  <c r="E131" i="8"/>
  <c r="F131" i="8"/>
  <c r="E132" i="8"/>
  <c r="F132" i="8"/>
  <c r="E133" i="8"/>
  <c r="F133" i="8"/>
  <c r="E134" i="8"/>
  <c r="F134" i="8"/>
  <c r="E135" i="8"/>
  <c r="F135" i="8"/>
  <c r="E136" i="8"/>
  <c r="F136" i="8"/>
  <c r="F12" i="8"/>
  <c r="E12" i="8"/>
  <c r="F6" i="8"/>
  <c r="F8" i="8"/>
  <c r="G8" i="8" s="1"/>
  <c r="F9" i="8"/>
  <c r="G9" i="8" s="1"/>
  <c r="E5" i="8"/>
  <c r="E6" i="8"/>
  <c r="E7" i="8"/>
  <c r="F7" i="8"/>
  <c r="G7" i="8" s="1"/>
  <c r="E8" i="8"/>
  <c r="E9" i="8"/>
  <c r="F4" i="8"/>
  <c r="F11" i="8" s="1"/>
  <c r="S5" i="3"/>
  <c r="X6" i="3"/>
  <c r="X7" i="3"/>
  <c r="S6" i="3"/>
  <c r="S7" i="3"/>
  <c r="C18" i="2" a="1"/>
  <c r="C18" i="2" s="1"/>
  <c r="D18" i="2" s="1"/>
  <c r="F10" i="3"/>
  <c r="G6" i="3"/>
  <c r="H6" i="3" s="1"/>
  <c r="G7" i="3"/>
  <c r="H7" i="3" s="1"/>
  <c r="G5" i="3"/>
  <c r="R56" i="2"/>
  <c r="R50" i="2"/>
  <c r="R44" i="2"/>
  <c r="R38" i="2"/>
  <c r="R32" i="2"/>
  <c r="R26" i="2"/>
  <c r="Q19" i="2"/>
  <c r="R25" i="2" s="1"/>
  <c r="S25" i="2" s="1"/>
  <c r="C19" i="2" a="1"/>
  <c r="C19" i="2" s="1"/>
  <c r="C20" i="2" a="1"/>
  <c r="C20" i="2" s="1"/>
  <c r="C21" i="2" a="1"/>
  <c r="C21" i="2" s="1"/>
  <c r="C22" i="2" a="1"/>
  <c r="C22" i="2" s="1"/>
  <c r="B19" i="2"/>
  <c r="B20" i="2"/>
  <c r="B21" i="2"/>
  <c r="B22" i="2"/>
  <c r="B18" i="2"/>
  <c r="AB9" i="11" l="1" a="1"/>
  <c r="AB9" i="11" s="1"/>
  <c r="AJ8" i="11"/>
  <c r="AH6" i="11"/>
  <c r="AE13" i="11" s="1"/>
  <c r="AB5" i="11" a="1"/>
  <c r="AB5" i="11" s="1"/>
  <c r="AB10" i="11" a="1"/>
  <c r="AB10" i="11" s="1"/>
  <c r="AB8" i="11" a="1"/>
  <c r="AB8" i="11" s="1"/>
  <c r="AB7" i="11" a="1"/>
  <c r="AB7" i="11" s="1"/>
  <c r="AB6" i="11" a="1"/>
  <c r="AB6" i="11" s="1"/>
  <c r="V8" i="11"/>
  <c r="V5" i="11"/>
  <c r="V6" i="11"/>
  <c r="U13" i="11"/>
  <c r="U15" i="11" s="1"/>
  <c r="U16" i="11" s="1"/>
  <c r="V10" i="11"/>
  <c r="V9" i="11"/>
  <c r="V7" i="11"/>
  <c r="AC11" i="8"/>
  <c r="AC10" i="8"/>
  <c r="J5" i="8"/>
  <c r="F12" i="11"/>
  <c r="G6" i="8"/>
  <c r="J6" i="8"/>
  <c r="W12" i="3"/>
  <c r="W13" i="3" s="1"/>
  <c r="P11" i="3" a="1"/>
  <c r="P11" i="3" s="1"/>
  <c r="P10" i="3" a="1"/>
  <c r="P10" i="3" s="1"/>
  <c r="P8" i="3" a="1"/>
  <c r="P8" i="3" s="1"/>
  <c r="P9" i="3" a="1"/>
  <c r="P9" i="3" s="1"/>
  <c r="P5" i="3" a="1"/>
  <c r="P5" i="3" s="1"/>
  <c r="P7" i="3" a="1"/>
  <c r="P7" i="3" s="1"/>
  <c r="P6" i="3" a="1"/>
  <c r="P6" i="3" s="1"/>
  <c r="G10" i="3" a="1"/>
  <c r="G10" i="3" s="1"/>
  <c r="H5" i="3"/>
  <c r="S56" i="2"/>
  <c r="R49" i="2"/>
  <c r="S49" i="2" s="1"/>
  <c r="R55" i="2"/>
  <c r="S55" i="2" s="1"/>
  <c r="R37" i="2"/>
  <c r="S37" i="2" s="1"/>
  <c r="R43" i="2"/>
  <c r="S43" i="2" s="1"/>
  <c r="S32" i="2"/>
  <c r="S38" i="2"/>
  <c r="S44" i="2"/>
  <c r="R31" i="2"/>
  <c r="S31" i="2" s="1"/>
  <c r="S26" i="2"/>
  <c r="T26" i="2" s="1"/>
  <c r="E26" i="2"/>
  <c r="D20" i="2"/>
  <c r="E20" i="2" s="1"/>
  <c r="D19" i="2"/>
  <c r="E19" i="2" s="1"/>
  <c r="D22" i="2"/>
  <c r="E22" i="2" s="1"/>
  <c r="D21" i="2"/>
  <c r="E21" i="2" s="1"/>
  <c r="U14" i="11" l="1"/>
  <c r="K6" i="8"/>
  <c r="K5" i="8"/>
  <c r="F13" i="11"/>
  <c r="G13" i="11" s="1"/>
  <c r="P13" i="3"/>
  <c r="T55" i="2"/>
  <c r="T44" i="2"/>
  <c r="T31" i="2"/>
  <c r="T38" i="2"/>
  <c r="T32" i="2"/>
  <c r="T43" i="2"/>
  <c r="T37" i="2"/>
  <c r="T56" i="2"/>
  <c r="T25" i="2"/>
  <c r="S50" i="2"/>
  <c r="T50" i="2" s="1"/>
  <c r="C26" i="2"/>
  <c r="C27" i="2" s="1"/>
  <c r="G12" i="11" l="1"/>
  <c r="T49" i="2"/>
  <c r="R52" i="2" s="1"/>
  <c r="R28" i="2"/>
  <c r="R46" i="2"/>
  <c r="R34" i="2"/>
  <c r="R40" i="2"/>
  <c r="R58"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A4B4D68-0B35-40B2-AF75-068FEE227227}" name="Query - All Measures" description="Connection to the 'All Measures' query in the workbook." type="100" refreshedVersion="8" minRefreshableVersion="5">
    <extLst>
      <ext xmlns:x15="http://schemas.microsoft.com/office/spreadsheetml/2010/11/main" uri="{DE250136-89BD-433C-8126-D09CA5730AF9}">
        <x15:connection id="0179e425-f9ac-40c9-87b3-e9c1d75d3b5e">
          <x15:oledbPr connection="Provider=Microsoft.Mashup.OleDb.1;Data Source=$Workbook$;Location=&quot;All Measures&quot;;Extended Properties=&quot;&quot;">
            <x15:dbTables>
              <x15:dbTable name="All Measures"/>
            </x15:dbTables>
          </x15:oledbPr>
        </x15:connection>
      </ext>
    </extLst>
  </connection>
  <connection id="2" xr16:uid="{6B725E35-FA7A-4EC1-897A-52EA31955076}" name="Query - DimCustomer" description="Connection to the 'DimCustomer' query in the workbook." type="100" refreshedVersion="8" minRefreshableVersion="5">
    <extLst>
      <ext xmlns:x15="http://schemas.microsoft.com/office/spreadsheetml/2010/11/main" uri="{DE250136-89BD-433C-8126-D09CA5730AF9}">
        <x15:connection id="8409192b-d535-47c9-a773-8ba4c60d1def"/>
      </ext>
    </extLst>
  </connection>
  <connection id="3" xr16:uid="{CEF8761D-8E69-4780-90B1-2FCE1D6B8803}" name="Query - DimDate" description="Connection to the 'DimDate' query in the workbook." type="100" refreshedVersion="8" minRefreshableVersion="5">
    <extLst>
      <ext xmlns:x15="http://schemas.microsoft.com/office/spreadsheetml/2010/11/main" uri="{DE250136-89BD-433C-8126-D09CA5730AF9}">
        <x15:connection id="60e2aceb-2a51-4b7c-bb37-34ffd213d46e">
          <x15:oledbPr connection="Provider=Microsoft.Mashup.OleDb.1;Data Source=$Workbook$;Location=DimDate;Extended Properties=&quot;&quot;">
            <x15:dbTables>
              <x15:dbTable name="DimDate"/>
            </x15:dbTables>
          </x15:oledbPr>
        </x15:connection>
      </ext>
    </extLst>
  </connection>
  <connection id="4" xr16:uid="{E11ECDFB-3CCB-4485-9FAA-1C5AFE0E6A98}" name="Query - DimGeography" description="Connection to the 'DimGeography' query in the workbook." type="100" refreshedVersion="8" minRefreshableVersion="5">
    <extLst>
      <ext xmlns:x15="http://schemas.microsoft.com/office/spreadsheetml/2010/11/main" uri="{DE250136-89BD-433C-8126-D09CA5730AF9}">
        <x15:connection id="4699ad96-4a74-4688-a883-b5528715b50d"/>
      </ext>
    </extLst>
  </connection>
  <connection id="5" xr16:uid="{C845AC09-1F5C-45F7-80DD-F6B378074C8D}" name="Query - DimProduct" description="Connection to the 'DimProduct' query in the workbook." type="100" refreshedVersion="8" minRefreshableVersion="5">
    <extLst>
      <ext xmlns:x15="http://schemas.microsoft.com/office/spreadsheetml/2010/11/main" uri="{DE250136-89BD-433C-8126-D09CA5730AF9}">
        <x15:connection id="6b3c1677-d8d8-4959-8bfc-05fd83f9e250">
          <x15:oledbPr connection="Provider=Microsoft.Mashup.OleDb.1;Data Source=$Workbook$;Location=DimProduct;Extended Properties=&quot;&quot;">
            <x15:dbTables>
              <x15:dbTable name="DimProduct"/>
            </x15:dbTables>
          </x15:oledbPr>
        </x15:connection>
      </ext>
    </extLst>
  </connection>
  <connection id="6" xr16:uid="{4E46E385-E1C2-4376-8653-A12B6C12612B}" name="Query - DimSalesTerritory" description="Connection to the 'DimSalesTerritory' query in the workbook." type="100" refreshedVersion="8" minRefreshableVersion="5">
    <extLst>
      <ext xmlns:x15="http://schemas.microsoft.com/office/spreadsheetml/2010/11/main" uri="{DE250136-89BD-433C-8126-D09CA5730AF9}">
        <x15:connection id="e8554fa9-052e-48c6-939c-d4497eec8021">
          <x15:oledbPr connection="Provider=Microsoft.Mashup.OleDb.1;Data Source=$Workbook$;Location=DimSalesTerritory;Extended Properties=&quot;&quot;">
            <x15:dbTables>
              <x15:dbTable name="DimSalesTerritory"/>
            </x15:dbTables>
          </x15:oledbPr>
        </x15:connection>
      </ext>
    </extLst>
  </connection>
  <connection id="7" xr16:uid="{9A0A7176-C96B-427E-85FD-73F8C8DA4EC5}" name="Query - FactInternetSales" description="Connection to the 'FactInternetSales' query in the workbook." type="100" refreshedVersion="8" minRefreshableVersion="5">
    <extLst>
      <ext xmlns:x15="http://schemas.microsoft.com/office/spreadsheetml/2010/11/main" uri="{DE250136-89BD-433C-8126-D09CA5730AF9}">
        <x15:connection id="394cb621-523a-4dd7-84fb-1b234e1ac41a">
          <x15:oledbPr connection="Provider=Microsoft.Mashup.OleDb.1;Data Source=$Workbook$;Location=FactInternetSales;Extended Properties=&quot;&quot;">
            <x15:dbTables>
              <x15:dbTable name="FactInternetSales"/>
            </x15:dbTables>
          </x15:oledbPr>
        </x15:connection>
      </ext>
    </extLst>
  </connection>
  <connection id="8" xr16:uid="{B235C79A-6E9F-49FB-B438-F4654565F59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<sst xmlns="http://schemas.openxmlformats.org/spreadsheetml/2006/main" count="19172" uniqueCount="19088">
  <si>
    <t>#Transactions</t>
  </si>
  <si>
    <t>Quantity</t>
  </si>
  <si>
    <t>Total Revenue</t>
  </si>
  <si>
    <t>COGS</t>
  </si>
  <si>
    <t>Total Profit</t>
  </si>
  <si>
    <t>No. of Products</t>
  </si>
  <si>
    <t>Sold Products</t>
  </si>
  <si>
    <t>Profit Margin %</t>
  </si>
  <si>
    <t>Unsold Products</t>
  </si>
  <si>
    <t xml:space="preserve"> </t>
  </si>
  <si>
    <t>Year</t>
  </si>
  <si>
    <t>Option Button</t>
  </si>
  <si>
    <t xml:space="preserve">Above average </t>
  </si>
  <si>
    <t>Above average</t>
  </si>
  <si>
    <t>Total</t>
  </si>
  <si>
    <t>Percentage</t>
  </si>
  <si>
    <t>Caption</t>
  </si>
  <si>
    <t xml:space="preserve"> Revenue</t>
  </si>
  <si>
    <t xml:space="preserve"> Profit</t>
  </si>
  <si>
    <t>Transactions</t>
  </si>
  <si>
    <t>Check Selected Year</t>
  </si>
  <si>
    <t>Selected Yr</t>
  </si>
  <si>
    <t>Prev Yr</t>
  </si>
  <si>
    <t>Profit</t>
  </si>
  <si>
    <t>YOY Change</t>
  </si>
  <si>
    <t>Total Cogs</t>
  </si>
  <si>
    <t>Total %Margin</t>
  </si>
  <si>
    <t>Total Transactions</t>
  </si>
  <si>
    <t>Total Qty</t>
  </si>
  <si>
    <t>Revenue</t>
  </si>
  <si>
    <t>Cogs</t>
  </si>
  <si>
    <t>% Profit Margin</t>
  </si>
  <si>
    <t>Transaction</t>
  </si>
  <si>
    <t>Month Name</t>
  </si>
  <si>
    <t>Jul</t>
  </si>
  <si>
    <t>Jan</t>
  </si>
  <si>
    <t>Apr</t>
  </si>
  <si>
    <t>Feb</t>
  </si>
  <si>
    <t>Jun</t>
  </si>
  <si>
    <t>Mar</t>
  </si>
  <si>
    <t>May</t>
  </si>
  <si>
    <t>Day Name</t>
  </si>
  <si>
    <t>Fri</t>
  </si>
  <si>
    <t>Mon</t>
  </si>
  <si>
    <t>Sat</t>
  </si>
  <si>
    <t>Sun</t>
  </si>
  <si>
    <t>Thu</t>
  </si>
  <si>
    <t>Tue</t>
  </si>
  <si>
    <t>Wed</t>
  </si>
  <si>
    <t>Highlight</t>
  </si>
  <si>
    <t>Weekday</t>
  </si>
  <si>
    <t>Weekend</t>
  </si>
  <si>
    <t>Week Type</t>
  </si>
  <si>
    <t>%</t>
  </si>
  <si>
    <t>Top</t>
  </si>
  <si>
    <t>Quarter</t>
  </si>
  <si>
    <t>Qtr-1</t>
  </si>
  <si>
    <t>Qtr-2</t>
  </si>
  <si>
    <t>Qtr-3</t>
  </si>
  <si>
    <t>Qtr-4</t>
  </si>
  <si>
    <t>Sum of Total Profit</t>
  </si>
  <si>
    <t>EnglishProductName</t>
  </si>
  <si>
    <t>Mountain-100 Black, 38</t>
  </si>
  <si>
    <t>Mountain-100 Black, 42</t>
  </si>
  <si>
    <t>Mountain-100 Black, 44</t>
  </si>
  <si>
    <t>Mountain-100 Black, 48</t>
  </si>
  <si>
    <t>Mountain-100 Silver, 38</t>
  </si>
  <si>
    <t>Mountain-100 Silver, 42</t>
  </si>
  <si>
    <t>Mountain-100 Silver, 44</t>
  </si>
  <si>
    <t>Mountain-100 Silver, 48</t>
  </si>
  <si>
    <t>Mountain-200 Black, 38</t>
  </si>
  <si>
    <t>Mountain-200 Black, 42</t>
  </si>
  <si>
    <t>Mountain-200 Black, 46</t>
  </si>
  <si>
    <t>Mountain-200 Silver, 38</t>
  </si>
  <si>
    <t>Mountain-200 Silver, 42</t>
  </si>
  <si>
    <t>Mountain-200 Silver, 46</t>
  </si>
  <si>
    <t>Road-150 Red, 44</t>
  </si>
  <si>
    <t>Road-150 Red, 48</t>
  </si>
  <si>
    <t>Road-150 Red, 52</t>
  </si>
  <si>
    <t>Road-150 Red, 56</t>
  </si>
  <si>
    <t>Road-150 Red, 62</t>
  </si>
  <si>
    <t>Road-250 Black, 44</t>
  </si>
  <si>
    <t>Road-250 Black, 48</t>
  </si>
  <si>
    <t>Road-250 Black, 52</t>
  </si>
  <si>
    <t>Road-250 Black, 58</t>
  </si>
  <si>
    <t>Road-250 Red, 44</t>
  </si>
  <si>
    <t>Road-250 Red, 48</t>
  </si>
  <si>
    <t>Road-250 Red, 52</t>
  </si>
  <si>
    <t>Road-250 Red, 58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</si>
  <si>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</si>
  <si>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</si>
  <si>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</si>
  <si>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</si>
  <si>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</si>
  <si>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</si>
  <si>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</si>
  <si>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</si>
  <si>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</si>
  <si>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</si>
  <si>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</si>
  <si>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</si>
  <si>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</si>
  <si>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</si>
  <si>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</si>
  <si>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</si>
  <si>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</si>
  <si>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Touring-1000 Yellow, 54</t>
  </si>
  <si>
    <t>Touring-1000 Blue, 54</t>
  </si>
  <si>
    <t>Touring-1000 Blue, 46</t>
  </si>
  <si>
    <t>Road-350-W Yellow, 42</t>
  </si>
  <si>
    <t>Touring-1000 Blue, 60</t>
  </si>
  <si>
    <t>Road-350-W Yellow, 40</t>
  </si>
  <si>
    <t>Touring-1000 Blue, 50</t>
  </si>
  <si>
    <t>Touring-1000 Yellow, 46</t>
  </si>
  <si>
    <t>Road-350-W Yellow, 44</t>
  </si>
  <si>
    <t>Touring-1000 Yellow, 50</t>
  </si>
  <si>
    <t>Touring-1000 Yellow, 60</t>
  </si>
  <si>
    <t>Road-350-W Yellow, 48</t>
  </si>
  <si>
    <t>Road-750 Black, 44</t>
  </si>
  <si>
    <t>Road-750 Black, 48</t>
  </si>
  <si>
    <t>Mountain-400-W Silver, 38</t>
  </si>
  <si>
    <t>Road-750 Black, 52</t>
  </si>
  <si>
    <t>Touring-2000 Blue, 50</t>
  </si>
  <si>
    <t>Mountain-400-W Silver, 42</t>
  </si>
  <si>
    <t>Mountain-400-W Silver, 40</t>
  </si>
  <si>
    <t>Road-750 Black, 58</t>
  </si>
  <si>
    <t>Sport-100 Helmet, Black</t>
  </si>
  <si>
    <t>Sport-100 Helmet, Blue</t>
  </si>
  <si>
    <t>Sport-100 Helmet, Red</t>
  </si>
  <si>
    <t>HL Mountain Tire</t>
  </si>
  <si>
    <t>Touring-2000 Blue, 46</t>
  </si>
  <si>
    <t>Mountain-400-W Silver, 46</t>
  </si>
  <si>
    <t>Fender Set - Mountain</t>
  </si>
  <si>
    <t>Touring-2000 Blue, 54</t>
  </si>
  <si>
    <t>Touring-2000 Blue, 60</t>
  </si>
  <si>
    <t>Hitch Rack - 4-Bike</t>
  </si>
  <si>
    <t>Hydration Pack - 70 oz.</t>
  </si>
  <si>
    <t>Women's Mountain Shorts, M</t>
  </si>
  <si>
    <t>All-Purpose Bike Stand</t>
  </si>
  <si>
    <t>ML Mountain Tire</t>
  </si>
  <si>
    <t>HL Road Tire</t>
  </si>
  <si>
    <t>Women's Mountain Shorts, L</t>
  </si>
  <si>
    <t>Women's Mountain Shorts, S</t>
  </si>
  <si>
    <t>Touring-3000 Yellow, 50</t>
  </si>
  <si>
    <t>Mountain-500 Silver, 48</t>
  </si>
  <si>
    <t>Touring-3000 Yellow, 44</t>
  </si>
  <si>
    <t>Mountain Bottle Cage</t>
  </si>
  <si>
    <t>Water Bottle - 30 oz.</t>
  </si>
  <si>
    <t>LL Mountain Tire</t>
  </si>
  <si>
    <t>Touring-3000 Blue, 58</t>
  </si>
  <si>
    <t>Touring-3000 Blue, 54</t>
  </si>
  <si>
    <t>Touring-3000 Yellow, 58</t>
  </si>
  <si>
    <t>Mountain-500 Black, 42</t>
  </si>
  <si>
    <t>Touring Tire</t>
  </si>
  <si>
    <t>Mountain-500 Black, 44</t>
  </si>
  <si>
    <t>Mountain-500 Black, 40</t>
  </si>
  <si>
    <t>Mountain-500 Black, 48</t>
  </si>
  <si>
    <t>Mountain-500 Silver, 52</t>
  </si>
  <si>
    <t>Mountain Tire Tube</t>
  </si>
  <si>
    <t>Touring-3000 Blue, 62</t>
  </si>
  <si>
    <t>LL Road Tire</t>
  </si>
  <si>
    <t>Mountain-500 Silver, 40</t>
  </si>
  <si>
    <t>Touring-3000 Yellow, 62</t>
  </si>
  <si>
    <t>Classic Vest, L</t>
  </si>
  <si>
    <t>ML Road Tire</t>
  </si>
  <si>
    <t>Touring-3000 Blue, 44</t>
  </si>
  <si>
    <t>Mountain-500 Silver, 44</t>
  </si>
  <si>
    <t>Mountain-500 Black, 52</t>
  </si>
  <si>
    <t>Classic Vest, S</t>
  </si>
  <si>
    <t>Half-Finger Gloves, M</t>
  </si>
  <si>
    <t>Classic Vest, M</t>
  </si>
  <si>
    <t>Touring-3000 Yellow, 54</t>
  </si>
  <si>
    <t>Touring-3000 Blue, 50</t>
  </si>
  <si>
    <t>Half-Finger Gloves, S</t>
  </si>
  <si>
    <t>Mountain-500 Silver, 42</t>
  </si>
  <si>
    <t>Road Bottle Cage</t>
  </si>
  <si>
    <t>Half-Finger Gloves, L</t>
  </si>
  <si>
    <t>Long-Sleeve Logo Jersey, L</t>
  </si>
  <si>
    <t>Long-Sleeve Logo Jersey, S</t>
  </si>
  <si>
    <t>Long-Sleeve Logo Jersey, XL</t>
  </si>
  <si>
    <t>Long-Sleeve Logo Jersey, M</t>
  </si>
  <si>
    <t>Bike Wash - Dissolver</t>
  </si>
  <si>
    <t>Road Tire Tube</t>
  </si>
  <si>
    <t>Short-Sleeve Classic Jersey, S</t>
  </si>
  <si>
    <t>Patch Kit/8 Patches</t>
  </si>
  <si>
    <t>Short-Sleeve Classic Jersey, XL</t>
  </si>
  <si>
    <t>Short-Sleeve Classic Jersey, L</t>
  </si>
  <si>
    <t>AWC Logo Cap</t>
  </si>
  <si>
    <t>Short-Sleeve Classic Jersey, M</t>
  </si>
  <si>
    <t>Touring Tire Tube</t>
  </si>
  <si>
    <t>Racing Socks, M</t>
  </si>
  <si>
    <t>Racing Socks, L</t>
  </si>
  <si>
    <t>Others</t>
  </si>
  <si>
    <t>Top 5</t>
  </si>
  <si>
    <t>Full-Finger Gloves, L</t>
  </si>
  <si>
    <t>Mountain Bike Socks, L</t>
  </si>
  <si>
    <t>Thin-Jam Lock Nut 14</t>
  </si>
  <si>
    <t>HL Touring Frame - Blue, 46</t>
  </si>
  <si>
    <t>HL Road Frame - Black, 52</t>
  </si>
  <si>
    <t>HL Touring Frame - Blue, 50</t>
  </si>
  <si>
    <t>HL Road Front Wheel</t>
  </si>
  <si>
    <t>HL Touring Frame - Blue, 54</t>
  </si>
  <si>
    <t>ML Road Frame - Red, 60</t>
  </si>
  <si>
    <t>HL Touring Frame - Blue, 60</t>
  </si>
  <si>
    <t>External Lock Washer 1</t>
  </si>
  <si>
    <t>HL Touring Frame - Yellow, 46</t>
  </si>
  <si>
    <t>HL Road Frame - Red, 52</t>
  </si>
  <si>
    <t>HL Touring Frame - Yellow, 50</t>
  </si>
  <si>
    <t>Headset Ball Bearings</t>
  </si>
  <si>
    <t>HL Touring Frame - Yellow, 54</t>
  </si>
  <si>
    <t>Thin-Jam Hex Nut 14</t>
  </si>
  <si>
    <t>HL Touring Frame - Yellow, 60</t>
  </si>
  <si>
    <t>Touring Rim</t>
  </si>
  <si>
    <t>HL Touring Handlebars</t>
  </si>
  <si>
    <t>ML Road Pedal</t>
  </si>
  <si>
    <t>HL Touring Seat Assembly</t>
  </si>
  <si>
    <t>HL Mountain Seat/Saddle</t>
  </si>
  <si>
    <t>HL Touring Seat/Saddle</t>
  </si>
  <si>
    <t>External Lock Washer 5</t>
  </si>
  <si>
    <t>Blade</t>
  </si>
  <si>
    <t>Paint - Red</t>
  </si>
  <si>
    <t>Internal Lock Washer 1</t>
  </si>
  <si>
    <t>Flat Washer 9</t>
  </si>
  <si>
    <t>Internal Lock Washer 10</t>
  </si>
  <si>
    <t>Guide Pulley</t>
  </si>
  <si>
    <t>Internal Lock Washer 2</t>
  </si>
  <si>
    <t>Hex Nut 16</t>
  </si>
  <si>
    <t>Internal Lock Washer 3</t>
  </si>
  <si>
    <t>Stem</t>
  </si>
  <si>
    <t>Internal Lock Washer 4</t>
  </si>
  <si>
    <t>Thin-Jam Hex Nut 7</t>
  </si>
  <si>
    <t>Internal Lock Washer 5</t>
  </si>
  <si>
    <t>Thin-Jam Lock Nut 7</t>
  </si>
  <si>
    <t>Internal Lock Washer 6</t>
  </si>
  <si>
    <t>ML Road Frame - Red, 44</t>
  </si>
  <si>
    <t>Internal Lock Washer 7</t>
  </si>
  <si>
    <t>ML Road Frame-W - Yellow, 44</t>
  </si>
  <si>
    <t>Internal Lock Washer 8</t>
  </si>
  <si>
    <t>ML Road Seat/Saddle</t>
  </si>
  <si>
    <t>Internal Lock Washer 9</t>
  </si>
  <si>
    <t>Mountain Pump</t>
  </si>
  <si>
    <t>Keyed Washer</t>
  </si>
  <si>
    <t>Cup-Shaped Race</t>
  </si>
  <si>
    <t>LL Bottom Bracket</t>
  </si>
  <si>
    <t>Mountain-300 Black, 38</t>
  </si>
  <si>
    <t>LL Crankarm</t>
  </si>
  <si>
    <t>HL Nipple</t>
  </si>
  <si>
    <t>LL Crankset</t>
  </si>
  <si>
    <t>HL Road Seat/Saddle</t>
  </si>
  <si>
    <t>LL Fork</t>
  </si>
  <si>
    <t>HL Shell</t>
  </si>
  <si>
    <t>LL Grip Tape</t>
  </si>
  <si>
    <t>Flat Washer 5</t>
  </si>
  <si>
    <t>LL Headset</t>
  </si>
  <si>
    <t>Front Brakes</t>
  </si>
  <si>
    <t>LL Hub</t>
  </si>
  <si>
    <t>Road-450 Red, 52</t>
  </si>
  <si>
    <t>LL Mountain Frame - Black, 40</t>
  </si>
  <si>
    <t>Handlebar Tube</t>
  </si>
  <si>
    <t>LL Mountain Frame - Black, 42</t>
  </si>
  <si>
    <t>Hex Nut 12</t>
  </si>
  <si>
    <t>LL Mountain Frame - Black, 44</t>
  </si>
  <si>
    <t>Seat Lug</t>
  </si>
  <si>
    <t>LL Mountain Frame - Black, 48</t>
  </si>
  <si>
    <t>Hex Nut 2</t>
  </si>
  <si>
    <t>LL Mountain Frame - Black, 52</t>
  </si>
  <si>
    <t>Thin-Jam Hex Nut 10</t>
  </si>
  <si>
    <t>LL Mountain Frame - Silver, 40</t>
  </si>
  <si>
    <t>Thin-Jam Hex Nut 3</t>
  </si>
  <si>
    <t>LL Mountain Frame - Silver, 42</t>
  </si>
  <si>
    <t>Thin-Jam Lock Nut 10</t>
  </si>
  <si>
    <t>LL Mountain Frame - Silver, 44</t>
  </si>
  <si>
    <t>Thin-Jam Lock Nut 3</t>
  </si>
  <si>
    <t>LL Mountain Frame - Silver, 48</t>
  </si>
  <si>
    <t>Touring End Caps</t>
  </si>
  <si>
    <t>LL Mountain Frame - Silver, 52</t>
  </si>
  <si>
    <t>ML Mountain Seat/Saddle</t>
  </si>
  <si>
    <t>LL Mountain Front Wheel</t>
  </si>
  <si>
    <t>ML Road Frame - Red, 52</t>
  </si>
  <si>
    <t>LL Mountain Handlebars</t>
  </si>
  <si>
    <t>ML Road Frame-W - Yellow, 40</t>
  </si>
  <si>
    <t>LL Mountain Pedal</t>
  </si>
  <si>
    <t>ML Road Front Wheel</t>
  </si>
  <si>
    <t>LL Mountain Rear Wheel</t>
  </si>
  <si>
    <t>ML Road Rim</t>
  </si>
  <si>
    <t>LL Mountain Rim</t>
  </si>
  <si>
    <t>ML Touring Seat Assembly</t>
  </si>
  <si>
    <t>LL Mountain Seat Assembly</t>
  </si>
  <si>
    <t>HL Mountain Rear Wheel</t>
  </si>
  <si>
    <t>LL Mountain Seat/Saddle</t>
  </si>
  <si>
    <t>Chainring Nut</t>
  </si>
  <si>
    <t>Cable Lock</t>
  </si>
  <si>
    <t>Cone-Shaped Race</t>
  </si>
  <si>
    <t>LL Nipple</t>
  </si>
  <si>
    <t>Decal 2</t>
  </si>
  <si>
    <t>LL Road Frame - Black, 44</t>
  </si>
  <si>
    <t>External Lock Washer 3</t>
  </si>
  <si>
    <t>LL Road Frame - Black, 48</t>
  </si>
  <si>
    <t>Mountain-300 Black, 44</t>
  </si>
  <si>
    <t>LL Road Frame - Black, 52</t>
  </si>
  <si>
    <t>External Lock Washer 7</t>
  </si>
  <si>
    <t>LL Road Frame - Black, 58</t>
  </si>
  <si>
    <t>HL Road Frame - Black, 48</t>
  </si>
  <si>
    <t>LL Road Frame - Black, 60</t>
  </si>
  <si>
    <t>HL Road Frame - Black, 62</t>
  </si>
  <si>
    <t>LL Road Frame - Black, 62</t>
  </si>
  <si>
    <t>Paint - Black</t>
  </si>
  <si>
    <t>LL Road Frame - Red, 44</t>
  </si>
  <si>
    <t>HL Spindle/Axle</t>
  </si>
  <si>
    <t>LL Road Frame - Red, 48</t>
  </si>
  <si>
    <t>HL Road Frame - Red, 48</t>
  </si>
  <si>
    <t>LL Road Frame - Red, 52</t>
  </si>
  <si>
    <t>Flat Washer 3</t>
  </si>
  <si>
    <t>LL Road Frame - Red, 58</t>
  </si>
  <si>
    <t>Flat Washer 7</t>
  </si>
  <si>
    <t>LL Road Frame - Red, 60</t>
  </si>
  <si>
    <t>Fork End</t>
  </si>
  <si>
    <t>LL Road Frame - Red, 62</t>
  </si>
  <si>
    <t>Front Derailleur Cage</t>
  </si>
  <si>
    <t>LL Road Front Wheel</t>
  </si>
  <si>
    <t>Road-450 Red, 44</t>
  </si>
  <si>
    <t>LL Road Handlebars</t>
  </si>
  <si>
    <t>Road-450 Red, 60</t>
  </si>
  <si>
    <t>LL Road Pedal</t>
  </si>
  <si>
    <t>HL Road Frame - Red, 58</t>
  </si>
  <si>
    <t>LL Road Rear Wheel</t>
  </si>
  <si>
    <t>Headlights - Dual-Beam</t>
  </si>
  <si>
    <t>LL Road Rim</t>
  </si>
  <si>
    <t>Hex Nut 10</t>
  </si>
  <si>
    <t>LL Road Seat Assembly</t>
  </si>
  <si>
    <t>Hex Nut 14</t>
  </si>
  <si>
    <t>LL Road Seat/Saddle</t>
  </si>
  <si>
    <t>Hex Nut 18</t>
  </si>
  <si>
    <t>Chain</t>
  </si>
  <si>
    <t>Seat Stays</t>
  </si>
  <si>
    <t>LL Shell</t>
  </si>
  <si>
    <t>HL Road Pedal</t>
  </si>
  <si>
    <t>LL Spindle/Axle</t>
  </si>
  <si>
    <t>Hex Nut 21</t>
  </si>
  <si>
    <t>LL Touring Frame - Blue, 44</t>
  </si>
  <si>
    <t>Tension Pulley</t>
  </si>
  <si>
    <t>LL Touring Frame - Blue, 50</t>
  </si>
  <si>
    <t>Thin-Jam Hex Nut 12</t>
  </si>
  <si>
    <t>LL Touring Frame - Blue, 54</t>
  </si>
  <si>
    <t>Thin-Jam Hex Nut 16</t>
  </si>
  <si>
    <t>LL Touring Frame - Blue, 58</t>
  </si>
  <si>
    <t>Thin-Jam Hex Nut 5</t>
  </si>
  <si>
    <t>LL Touring Frame - Blue, 62</t>
  </si>
  <si>
    <t>Thin-Jam Hex Nut 9</t>
  </si>
  <si>
    <t>LL Touring Frame - Yellow, 44</t>
  </si>
  <si>
    <t>Thin-Jam Lock Nut 12</t>
  </si>
  <si>
    <t>LL Touring Frame - Yellow, 50</t>
  </si>
  <si>
    <t>Thin-Jam Lock Nut 16</t>
  </si>
  <si>
    <t>LL Touring Frame - Yellow, 54</t>
  </si>
  <si>
    <t>Thin-Jam Lock Nut 5</t>
  </si>
  <si>
    <t>LL Touring Frame - Yellow, 58</t>
  </si>
  <si>
    <t>Thin-Jam Lock Nut 9</t>
  </si>
  <si>
    <t>LL Touring Frame - Yellow, 62</t>
  </si>
  <si>
    <t>Touring Pedal</t>
  </si>
  <si>
    <t>LL Touring Handlebars</t>
  </si>
  <si>
    <t>HL Mountain Frame - Silver, 44</t>
  </si>
  <si>
    <t>LL Touring Seat Assembly</t>
  </si>
  <si>
    <t>Chainring</t>
  </si>
  <si>
    <t>LL Touring Seat/Saddle</t>
  </si>
  <si>
    <t>ML Road Frame - Red, 48</t>
  </si>
  <si>
    <t>Lock Nut 1</t>
  </si>
  <si>
    <t>ML Road Frame - Red, 58</t>
  </si>
  <si>
    <t>Lock Nut 10</t>
  </si>
  <si>
    <t>ML Road Frame-W - Yellow, 38</t>
  </si>
  <si>
    <t>Lock Nut 11</t>
  </si>
  <si>
    <t>ML Road Frame-W - Yellow, 42</t>
  </si>
  <si>
    <t>Lock Nut 12</t>
  </si>
  <si>
    <t>ML Road Frame-W - Yellow, 48</t>
  </si>
  <si>
    <t>Lock Nut 13</t>
  </si>
  <si>
    <t>ML Road Handlebars</t>
  </si>
  <si>
    <t>Lock Nut 14</t>
  </si>
  <si>
    <t>ML Road Rear Wheel</t>
  </si>
  <si>
    <t>Lock Nut 15</t>
  </si>
  <si>
    <t>ML Road Seat Assembly</t>
  </si>
  <si>
    <t>Lock Nut 16</t>
  </si>
  <si>
    <t>Chainring Bolts</t>
  </si>
  <si>
    <t>Lock Nut 17</t>
  </si>
  <si>
    <t>ML Touring Seat/Saddle</t>
  </si>
  <si>
    <t>Lock Nut 18</t>
  </si>
  <si>
    <t>Mountain Bike Socks, M</t>
  </si>
  <si>
    <t>Lock Nut 19</t>
  </si>
  <si>
    <t>Mountain End Caps</t>
  </si>
  <si>
    <t>Lock Nut 2</t>
  </si>
  <si>
    <t>HL Mountain Rim</t>
  </si>
  <si>
    <t>Lock Nut 20</t>
  </si>
  <si>
    <t>HL Mountain Seat Assembly</t>
  </si>
  <si>
    <t>Lock Nut 21</t>
  </si>
  <si>
    <t>Bearing Ball</t>
  </si>
  <si>
    <t>Lock Nut 22</t>
  </si>
  <si>
    <t>Crown Race</t>
  </si>
  <si>
    <t>Lock Nut 23</t>
  </si>
  <si>
    <t>Decal 1</t>
  </si>
  <si>
    <t>Lock Nut 3</t>
  </si>
  <si>
    <t>Down Tube</t>
  </si>
  <si>
    <t>Lock Nut 4</t>
  </si>
  <si>
    <t>External Lock Washer 2</t>
  </si>
  <si>
    <t>Lock Nut 5</t>
  </si>
  <si>
    <t>External Lock Washer 4</t>
  </si>
  <si>
    <t>Lock Nut 6</t>
  </si>
  <si>
    <t>Mountain-300 Black, 40</t>
  </si>
  <si>
    <t>Lock Nut 7</t>
  </si>
  <si>
    <t>Mountain-300 Black, 48</t>
  </si>
  <si>
    <t>Lock Nut 8</t>
  </si>
  <si>
    <t>External Lock Washer 6</t>
  </si>
  <si>
    <t>Lock Nut 9</t>
  </si>
  <si>
    <t>External Lock Washer 8</t>
  </si>
  <si>
    <t>Lock Ring</t>
  </si>
  <si>
    <t>HL Road Frame - Black, 44</t>
  </si>
  <si>
    <t>Lock Washer 1</t>
  </si>
  <si>
    <t>External Lock Washer 9</t>
  </si>
  <si>
    <t>Lock Washer 10</t>
  </si>
  <si>
    <t>HL Road Frame - Black, 58</t>
  </si>
  <si>
    <t>Lock Washer 11</t>
  </si>
  <si>
    <t>HL Road Frame - Red, 44</t>
  </si>
  <si>
    <t>Lock Washer 12</t>
  </si>
  <si>
    <t>Flat Washer 1</t>
  </si>
  <si>
    <t>Lock Washer 13</t>
  </si>
  <si>
    <t>Paint - Blue</t>
  </si>
  <si>
    <t>Lock Washer 2</t>
  </si>
  <si>
    <t>Paint - Silver</t>
  </si>
  <si>
    <t>Paint - Yellow</t>
  </si>
  <si>
    <t>HL Road Seat Assembly</t>
  </si>
  <si>
    <t>Pinch Bolt</t>
  </si>
  <si>
    <t>Rear Brakes</t>
  </si>
  <si>
    <t>Rear Derailleur Cage</t>
  </si>
  <si>
    <t>Lock Washer 3</t>
  </si>
  <si>
    <t>Rear Derailleur</t>
  </si>
  <si>
    <t>Lock Washer 4</t>
  </si>
  <si>
    <t>Reflector</t>
  </si>
  <si>
    <t>Lock Washer 5</t>
  </si>
  <si>
    <t>Road End Caps</t>
  </si>
  <si>
    <t>Lock Washer 6</t>
  </si>
  <si>
    <t>Flat Washer 2</t>
  </si>
  <si>
    <t>Chain Stays</t>
  </si>
  <si>
    <t>Flat Washer 4</t>
  </si>
  <si>
    <t>Women's Tights, L</t>
  </si>
  <si>
    <t>Flat Washer 6</t>
  </si>
  <si>
    <t>Women's Tights, S</t>
  </si>
  <si>
    <t>Flat Washer 8</t>
  </si>
  <si>
    <t>HL Mountain Frame - Silver, 48</t>
  </si>
  <si>
    <t>Fork Crown</t>
  </si>
  <si>
    <t>HL Mountain Front Wheel</t>
  </si>
  <si>
    <t>Freewheel</t>
  </si>
  <si>
    <t>HL Mountain Handlebars</t>
  </si>
  <si>
    <t>Front Derailleur</t>
  </si>
  <si>
    <t>HL Mountain Pedal</t>
  </si>
  <si>
    <t>Front Derailleur Linkage</t>
  </si>
  <si>
    <t>Lower Head Race</t>
  </si>
  <si>
    <t>Full-Finger Gloves, M</t>
  </si>
  <si>
    <t>Men's Bib-Shorts, L</t>
  </si>
  <si>
    <t>Road-450 Red, 48</t>
  </si>
  <si>
    <t>Men's Bib-Shorts, M</t>
  </si>
  <si>
    <t>Road-450 Red, 58</t>
  </si>
  <si>
    <t>Men's Bib-Shorts, S</t>
  </si>
  <si>
    <t>Full-Finger Gloves, S</t>
  </si>
  <si>
    <t>Men's Sports Shorts, L</t>
  </si>
  <si>
    <t>HL Road Frame - Red, 56</t>
  </si>
  <si>
    <t>Men's Sports Shorts, M</t>
  </si>
  <si>
    <t>HL Road Frame - Red, 62</t>
  </si>
  <si>
    <t>Men's Sports Shorts, S</t>
  </si>
  <si>
    <t>Head Tube</t>
  </si>
  <si>
    <t>Men's Sports Shorts, XL</t>
  </si>
  <si>
    <t>Headlights - Weatherproof</t>
  </si>
  <si>
    <t>Metal Angle</t>
  </si>
  <si>
    <t>Hex Nut 1</t>
  </si>
  <si>
    <t>Metal Bar 1</t>
  </si>
  <si>
    <t>Hex Nut 11</t>
  </si>
  <si>
    <t>Metal Bar 2</t>
  </si>
  <si>
    <t>Hex Nut 13</t>
  </si>
  <si>
    <t>Metal Plate 1</t>
  </si>
  <si>
    <t>Hex Nut 15</t>
  </si>
  <si>
    <t>Metal Plate 2</t>
  </si>
  <si>
    <t>Hex Nut 17</t>
  </si>
  <si>
    <t>Metal Plate 3</t>
  </si>
  <si>
    <t>Hex Nut 19</t>
  </si>
  <si>
    <t>Metal Sheet 1</t>
  </si>
  <si>
    <t>Seat Post</t>
  </si>
  <si>
    <t>Metal Sheet 2</t>
  </si>
  <si>
    <t>HL Road Rim</t>
  </si>
  <si>
    <t>Seat Tube</t>
  </si>
  <si>
    <t>Metal Sheet 3</t>
  </si>
  <si>
    <t>HL Road Handlebars</t>
  </si>
  <si>
    <t>Metal Sheet 4</t>
  </si>
  <si>
    <t>Spokes</t>
  </si>
  <si>
    <t>Metal Sheet 5</t>
  </si>
  <si>
    <t>Hex Nut 20</t>
  </si>
  <si>
    <t>Metal Sheet 6</t>
  </si>
  <si>
    <t>Steerer</t>
  </si>
  <si>
    <t>Metal Sheet 7</t>
  </si>
  <si>
    <t>Taillights - Battery-Powered</t>
  </si>
  <si>
    <t>Metal Tread Plate</t>
  </si>
  <si>
    <t>Thin-Jam Hex Nut 1</t>
  </si>
  <si>
    <t>Minipump</t>
  </si>
  <si>
    <t>Thin-Jam Hex Nut 11</t>
  </si>
  <si>
    <t>ML Bottom Bracket</t>
  </si>
  <si>
    <t>Thin-Jam Hex Nut 13</t>
  </si>
  <si>
    <t>ML Crankarm</t>
  </si>
  <si>
    <t>Thin-Jam Hex Nut 15</t>
  </si>
  <si>
    <t>ML Crankset</t>
  </si>
  <si>
    <t>Thin-Jam Hex Nut 2</t>
  </si>
  <si>
    <t>ML Fork</t>
  </si>
  <si>
    <t>Thin-Jam Hex Nut 4</t>
  </si>
  <si>
    <t>ML Grip Tape</t>
  </si>
  <si>
    <t>Thin-Jam Hex Nut 6</t>
  </si>
  <si>
    <t>ML Headset</t>
  </si>
  <si>
    <t>Thin-Jam Hex Nut 8</t>
  </si>
  <si>
    <t>Hex Nut 22</t>
  </si>
  <si>
    <t>Thin-Jam Lock Nut 1</t>
  </si>
  <si>
    <t>Hex Nut 23</t>
  </si>
  <si>
    <t>Thin-Jam Lock Nut 11</t>
  </si>
  <si>
    <t>Hex Nut 4</t>
  </si>
  <si>
    <t>Thin-Jam Lock Nut 13</t>
  </si>
  <si>
    <t>Hex Nut 6</t>
  </si>
  <si>
    <t>Thin-Jam Lock Nut 15</t>
  </si>
  <si>
    <t>Hex Nut 8</t>
  </si>
  <si>
    <t>Thin-Jam Lock Nut 2</t>
  </si>
  <si>
    <t>BB Ball Bearing</t>
  </si>
  <si>
    <t>Thin-Jam Lock Nut 4</t>
  </si>
  <si>
    <t>HL Crankarm</t>
  </si>
  <si>
    <t>Thin-Jam Lock Nut 6</t>
  </si>
  <si>
    <t>HL Fork</t>
  </si>
  <si>
    <t>Thin-Jam Lock Nut 8</t>
  </si>
  <si>
    <t>HL Headset</t>
  </si>
  <si>
    <t>Top Tube</t>
  </si>
  <si>
    <t>HL Mountain Frame - Black, 38</t>
  </si>
  <si>
    <t>Touring Front Wheel</t>
  </si>
  <si>
    <t>HL Mountain Frame - Black, 44</t>
  </si>
  <si>
    <t>Touring Rear Wheel</t>
  </si>
  <si>
    <t>HL Mountain Frame - Black, 48</t>
  </si>
  <si>
    <t>HL Road Rear Wheel</t>
  </si>
  <si>
    <t>Touring-Panniers, Large</t>
  </si>
  <si>
    <t>ML Mountain Frame - Black, 38</t>
  </si>
  <si>
    <t>Hex Nut 3</t>
  </si>
  <si>
    <t>ML Mountain Frame - Black, 40</t>
  </si>
  <si>
    <t>Hex Nut 5</t>
  </si>
  <si>
    <t>ML Mountain Frame - Black, 44</t>
  </si>
  <si>
    <t>Hex Nut 7</t>
  </si>
  <si>
    <t>ML Mountain Frame - Black, 48</t>
  </si>
  <si>
    <t>Hex Nut 9</t>
  </si>
  <si>
    <t>ML Mountain Frame-W - Silver, 38</t>
  </si>
  <si>
    <t>HL Bottom Bracket</t>
  </si>
  <si>
    <t>ML Mountain Frame-W - Silver, 40</t>
  </si>
  <si>
    <t>HL Crankset</t>
  </si>
  <si>
    <t>ML Mountain Frame-W - Silver, 42</t>
  </si>
  <si>
    <t>HL Grip Tape</t>
  </si>
  <si>
    <t>ML Mountain Frame-W - Silver, 46</t>
  </si>
  <si>
    <t>HL Hub</t>
  </si>
  <si>
    <t>ML Mountain Front Wheel</t>
  </si>
  <si>
    <t>HL Mountain Frame - Black, 42</t>
  </si>
  <si>
    <t>ML Mountain Handlebars</t>
  </si>
  <si>
    <t>HL Mountain Frame - Black, 46</t>
  </si>
  <si>
    <t>ML Mountain Pedal</t>
  </si>
  <si>
    <t>HL Mountain Frame - Silver, 38</t>
  </si>
  <si>
    <t>ML Mountain Rear Wheel</t>
  </si>
  <si>
    <t>HL Mountain Frame - Silver, 42</t>
  </si>
  <si>
    <t>ML Mountain Rim</t>
  </si>
  <si>
    <t>HL Mountain Frame - Silver, 46</t>
  </si>
  <si>
    <t>ML Mountain Seat Assembly</t>
  </si>
  <si>
    <t>Lock Washer 7</t>
  </si>
  <si>
    <t>Women's Tights, M</t>
  </si>
  <si>
    <t>Lock Washer 8</t>
  </si>
  <si>
    <t>Adjustable Race</t>
  </si>
  <si>
    <t>Lock Washer 9</t>
  </si>
  <si>
    <t>Products</t>
  </si>
  <si>
    <t>Duplicate</t>
  </si>
  <si>
    <t>Color</t>
  </si>
  <si>
    <t>Black</t>
  </si>
  <si>
    <t>Blue</t>
  </si>
  <si>
    <t>Grey</t>
  </si>
  <si>
    <t>Multi</t>
  </si>
  <si>
    <t>Red</t>
  </si>
  <si>
    <t>Silver</t>
  </si>
  <si>
    <t>Silver/Black</t>
  </si>
  <si>
    <t>Unspecified</t>
  </si>
  <si>
    <t>White</t>
  </si>
  <si>
    <t>Yellow</t>
  </si>
  <si>
    <t>Product price type</t>
  </si>
  <si>
    <t>Expensive</t>
  </si>
  <si>
    <t>Less Expensive</t>
  </si>
  <si>
    <t>Max Value</t>
  </si>
  <si>
    <t>Circle Position</t>
  </si>
  <si>
    <t>Full Name</t>
  </si>
  <si>
    <t>Aaron  Alexander</t>
  </si>
  <si>
    <t>Aaron  Bryant</t>
  </si>
  <si>
    <t>Aaron  Butler</t>
  </si>
  <si>
    <t>Aaron  Chen</t>
  </si>
  <si>
    <t>Aaron  Coleman</t>
  </si>
  <si>
    <t>Aaron  Edwards</t>
  </si>
  <si>
    <t>Aaron  Flores</t>
  </si>
  <si>
    <t>Aaron  Foster</t>
  </si>
  <si>
    <t>Aaron  Gonzales</t>
  </si>
  <si>
    <t>Aaron  Griffin</t>
  </si>
  <si>
    <t>Aaron  Henderson</t>
  </si>
  <si>
    <t>Aaron  Hernandez</t>
  </si>
  <si>
    <t>Aaron  Hill</t>
  </si>
  <si>
    <t>Aaron  Jai</t>
  </si>
  <si>
    <t>Aaron  Jenkins</t>
  </si>
  <si>
    <t>Aaron  Lal</t>
  </si>
  <si>
    <t>Aaron  Li</t>
  </si>
  <si>
    <t>Aaron  Perry</t>
  </si>
  <si>
    <t>Aaron  Powell</t>
  </si>
  <si>
    <t>Aaron  Roberts</t>
  </si>
  <si>
    <t>Aaron  Russell</t>
  </si>
  <si>
    <t>Aaron  Shan</t>
  </si>
  <si>
    <t>Aaron  Simmons</t>
  </si>
  <si>
    <t>Aaron A Allen</t>
  </si>
  <si>
    <t>Aaron A Hayes</t>
  </si>
  <si>
    <t>Aaron A Zhang</t>
  </si>
  <si>
    <t>Aaron B Adams</t>
  </si>
  <si>
    <t>Aaron C Campbell</t>
  </si>
  <si>
    <t>Aaron C Diaz</t>
  </si>
  <si>
    <t>Aaron C Scott</t>
  </si>
  <si>
    <t>Aaron C Yang</t>
  </si>
  <si>
    <t>Aaron E Baker</t>
  </si>
  <si>
    <t>Aaron E Evans</t>
  </si>
  <si>
    <t>Aaron J Carter</t>
  </si>
  <si>
    <t>Aaron J Hughes</t>
  </si>
  <si>
    <t>Aaron J McDonald</t>
  </si>
  <si>
    <t>Aaron J Sharma</t>
  </si>
  <si>
    <t>Aaron K Hall</t>
  </si>
  <si>
    <t>Aaron L King</t>
  </si>
  <si>
    <t>Aaron L Perez</t>
  </si>
  <si>
    <t>Aaron L Washington</t>
  </si>
  <si>
    <t>Aaron L Wright</t>
  </si>
  <si>
    <t>Aaron M Gonzalez</t>
  </si>
  <si>
    <t>Aaron M Kumar</t>
  </si>
  <si>
    <t>Aaron M Young</t>
  </si>
  <si>
    <t>Aaron N Ross</t>
  </si>
  <si>
    <t>Aaron P Collins</t>
  </si>
  <si>
    <t>Aaron R Green</t>
  </si>
  <si>
    <t>Aaron R Nelson</t>
  </si>
  <si>
    <t>Aaron R Phillips</t>
  </si>
  <si>
    <t>Aaron V Wang</t>
  </si>
  <si>
    <t>Aaron W Mitchell</t>
  </si>
  <si>
    <t>Aaron W Patterson</t>
  </si>
  <si>
    <t>Abby  Arthur</t>
  </si>
  <si>
    <t>Abby  Fernandez</t>
  </si>
  <si>
    <t>Abby  Madan</t>
  </si>
  <si>
    <t>Abby  Martinez</t>
  </si>
  <si>
    <t>Abby  Patel</t>
  </si>
  <si>
    <t>Abby  Perez</t>
  </si>
  <si>
    <t>Abby  Sandberg</t>
  </si>
  <si>
    <t>Abby  Subram</t>
  </si>
  <si>
    <t>Abby A Garcia</t>
  </si>
  <si>
    <t>Abby C Mehta</t>
  </si>
  <si>
    <t>Abby E Chandra</t>
  </si>
  <si>
    <t>Abby J Kapoor</t>
  </si>
  <si>
    <t>Abby J Sanchez</t>
  </si>
  <si>
    <t>Abby K Kovár</t>
  </si>
  <si>
    <t>Abby L Sai</t>
  </si>
  <si>
    <t>Abby M Lopez</t>
  </si>
  <si>
    <t>Abby P Gonzalez</t>
  </si>
  <si>
    <t>Abby P Rana</t>
  </si>
  <si>
    <t>Abby T Raman</t>
  </si>
  <si>
    <t>Abhijit  Thakur</t>
  </si>
  <si>
    <t>Abigail  Alexander</t>
  </si>
  <si>
    <t>Abigail  Barnes</t>
  </si>
  <si>
    <t>Abigail  Bell</t>
  </si>
  <si>
    <t>Abigail  Clark</t>
  </si>
  <si>
    <t>Abigail  Cox</t>
  </si>
  <si>
    <t>Abigail  Foster</t>
  </si>
  <si>
    <t>Abigail  Garcia</t>
  </si>
  <si>
    <t>Abigail  Gonzales</t>
  </si>
  <si>
    <t>Abigail  Harris</t>
  </si>
  <si>
    <t>Abigail  Henderson</t>
  </si>
  <si>
    <t>Abigail  Howard</t>
  </si>
  <si>
    <t>Abigail  James</t>
  </si>
  <si>
    <t>Abigail  Jenkins</t>
  </si>
  <si>
    <t>Abigail  Johnson</t>
  </si>
  <si>
    <t>Abigail  Martin</t>
  </si>
  <si>
    <t>Abigail  Martinez</t>
  </si>
  <si>
    <t>Abigail  Miller</t>
  </si>
  <si>
    <t>Abigail  Murphy</t>
  </si>
  <si>
    <t>Abigail  Patterson</t>
  </si>
  <si>
    <t>Abigail  Rodriguez</t>
  </si>
  <si>
    <t>Abigail  Rogers</t>
  </si>
  <si>
    <t>Abigail  Ross</t>
  </si>
  <si>
    <t>Abigail  Sanchez</t>
  </si>
  <si>
    <t>Abigail  Simmons</t>
  </si>
  <si>
    <t>Abigail  Smith</t>
  </si>
  <si>
    <t>Abigail  Stewart</t>
  </si>
  <si>
    <t>Abigail  Thompson</t>
  </si>
  <si>
    <t>Abigail  Torres</t>
  </si>
  <si>
    <t>Abigail  Walker</t>
  </si>
  <si>
    <t>Abigail  Washington</t>
  </si>
  <si>
    <t>Abigail A Gonzales</t>
  </si>
  <si>
    <t>Abigail A Griffin</t>
  </si>
  <si>
    <t>Abigail A Kelly</t>
  </si>
  <si>
    <t>Abigail B Powell</t>
  </si>
  <si>
    <t>Abigail C Brooks</t>
  </si>
  <si>
    <t>Abigail C Coleman</t>
  </si>
  <si>
    <t>Abigail C Morgan</t>
  </si>
  <si>
    <t>Abigail C Morris</t>
  </si>
  <si>
    <t>Abigail D Cooper</t>
  </si>
  <si>
    <t>Abigail D Rivera</t>
  </si>
  <si>
    <t>Abigail E Bailey</t>
  </si>
  <si>
    <t>Abigail E Coleman</t>
  </si>
  <si>
    <t>Abigail E Jones</t>
  </si>
  <si>
    <t>Abigail F Long</t>
  </si>
  <si>
    <t>Abigail G Diaz</t>
  </si>
  <si>
    <t>Abigail G Hughes</t>
  </si>
  <si>
    <t>Abigail H Patterson</t>
  </si>
  <si>
    <t>Abigail H Russell</t>
  </si>
  <si>
    <t>Abigail H Wood</t>
  </si>
  <si>
    <t>Abigail I Ross</t>
  </si>
  <si>
    <t>Abigail J Cook</t>
  </si>
  <si>
    <t>Abigail J Lewis</t>
  </si>
  <si>
    <t>Abigail J Sanders</t>
  </si>
  <si>
    <t>Abigail J Ward</t>
  </si>
  <si>
    <t>Abigail K Bryant</t>
  </si>
  <si>
    <t>Abigail K Butler</t>
  </si>
  <si>
    <t>Abigail L Anderson</t>
  </si>
  <si>
    <t>Abigail L Bennett</t>
  </si>
  <si>
    <t>Abigail L Diaz</t>
  </si>
  <si>
    <t>Abigail L Flores</t>
  </si>
  <si>
    <t>Abigail L Peterson</t>
  </si>
  <si>
    <t>Abigail M Long</t>
  </si>
  <si>
    <t>Abigail M Perry</t>
  </si>
  <si>
    <t>Abigail M Price</t>
  </si>
  <si>
    <t>Abigail M Williams</t>
  </si>
  <si>
    <t>Abigail R Foster</t>
  </si>
  <si>
    <t>Abigail R Henderson</t>
  </si>
  <si>
    <t>Abigail R Reed</t>
  </si>
  <si>
    <t>Abigail R Robinson</t>
  </si>
  <si>
    <t>Abigail S Ramirez</t>
  </si>
  <si>
    <t>Abigail S Richardson</t>
  </si>
  <si>
    <t>Abigail T Hughes</t>
  </si>
  <si>
    <t>Abigail T White</t>
  </si>
  <si>
    <t>Abigail W Simmons</t>
  </si>
  <si>
    <t>Adam  Adams</t>
  </si>
  <si>
    <t>Adam  Baker</t>
  </si>
  <si>
    <t>Adam  Bryant</t>
  </si>
  <si>
    <t>Adam  Butler</t>
  </si>
  <si>
    <t>Adam  Chen</t>
  </si>
  <si>
    <t>Adam  Edwards</t>
  </si>
  <si>
    <t>Adam  Griffin</t>
  </si>
  <si>
    <t>Adam  Hayes</t>
  </si>
  <si>
    <t>Adam  Henderson</t>
  </si>
  <si>
    <t>Adam  Hill</t>
  </si>
  <si>
    <t>Adam  Hughes</t>
  </si>
  <si>
    <t>Adam  Jai</t>
  </si>
  <si>
    <t>Adam  Lal</t>
  </si>
  <si>
    <t>Adam  Li</t>
  </si>
  <si>
    <t>Adam  Long</t>
  </si>
  <si>
    <t>Adam  Mitchell</t>
  </si>
  <si>
    <t>Adam  Perry</t>
  </si>
  <si>
    <t>Adam  Powell</t>
  </si>
  <si>
    <t>Adam  Ross</t>
  </si>
  <si>
    <t>Adam  Scott</t>
  </si>
  <si>
    <t>Adam  Sharma</t>
  </si>
  <si>
    <t>Adam  Simmons</t>
  </si>
  <si>
    <t>Adam  Wright</t>
  </si>
  <si>
    <t>Adam  Young</t>
  </si>
  <si>
    <t>Adam A Campbell</t>
  </si>
  <si>
    <t>Adam A Collins</t>
  </si>
  <si>
    <t>Adam A Hall</t>
  </si>
  <si>
    <t>Adam A Shan</t>
  </si>
  <si>
    <t>Adam B Nelson</t>
  </si>
  <si>
    <t>Adam C Allen</t>
  </si>
  <si>
    <t>Adam D Perez</t>
  </si>
  <si>
    <t>Adam E Lopez</t>
  </si>
  <si>
    <t>Adam G Washington</t>
  </si>
  <si>
    <t>Adam H Diaz</t>
  </si>
  <si>
    <t>Adam H Evans</t>
  </si>
  <si>
    <t>Adam J Gonzalez</t>
  </si>
  <si>
    <t>Adam J Russell</t>
  </si>
  <si>
    <t>Adam K Kumar</t>
  </si>
  <si>
    <t>Adam K Turner</t>
  </si>
  <si>
    <t>Adam L Flores</t>
  </si>
  <si>
    <t>Adam L Roberts</t>
  </si>
  <si>
    <t>Adam L Wang</t>
  </si>
  <si>
    <t>Adam M Gonzales</t>
  </si>
  <si>
    <t>Adam M Green</t>
  </si>
  <si>
    <t>Adam M Jenkins</t>
  </si>
  <si>
    <t>Adam M King</t>
  </si>
  <si>
    <t>Adam M Patterson</t>
  </si>
  <si>
    <t>Adam R Parker</t>
  </si>
  <si>
    <t>Adam R Phillips</t>
  </si>
  <si>
    <t>Adam W Hernandez</t>
  </si>
  <si>
    <t>Adam W Zhang</t>
  </si>
  <si>
    <t>Adrian  Bailey</t>
  </si>
  <si>
    <t>Adrian  Bell</t>
  </si>
  <si>
    <t>Adrian  Cooper</t>
  </si>
  <si>
    <t>Adrian  Morgan</t>
  </si>
  <si>
    <t>Adrian  Rivera</t>
  </si>
  <si>
    <t>Adrian  Sanders</t>
  </si>
  <si>
    <t>Adrian  Torres</t>
  </si>
  <si>
    <t>Adrian B Howard</t>
  </si>
  <si>
    <t>Adrian C James</t>
  </si>
  <si>
    <t>Adrian C Richardson</t>
  </si>
  <si>
    <t>Adrian C Stewart</t>
  </si>
  <si>
    <t>Adrian E Brooks</t>
  </si>
  <si>
    <t>Adrian F Morris</t>
  </si>
  <si>
    <t>Adrian J Cox</t>
  </si>
  <si>
    <t>Adrian J Peterson</t>
  </si>
  <si>
    <t>Adrian K Ramirez</t>
  </si>
  <si>
    <t>Adrian K Watson</t>
  </si>
  <si>
    <t>Adrian L Gray</t>
  </si>
  <si>
    <t>Adrian L Sanchez</t>
  </si>
  <si>
    <t>Adrian P Ward</t>
  </si>
  <si>
    <t>Adrian S Cook</t>
  </si>
  <si>
    <t>Adriana  Chandra</t>
  </si>
  <si>
    <t>Adriana  Garcia</t>
  </si>
  <si>
    <t>Adriana  Kapoor</t>
  </si>
  <si>
    <t>Adriana  Madan</t>
  </si>
  <si>
    <t>Adriana  Malhotra</t>
  </si>
  <si>
    <t>Adriana  Mehta</t>
  </si>
  <si>
    <t>Adriana  Rana</t>
  </si>
  <si>
    <t>Adriana  Rodriguez</t>
  </si>
  <si>
    <t>Adriana  Sanchez</t>
  </si>
  <si>
    <t>Adriana  Smith</t>
  </si>
  <si>
    <t>Adriana  Subram</t>
  </si>
  <si>
    <t>Adriana  Suri</t>
  </si>
  <si>
    <t>Adriana  Vance</t>
  </si>
  <si>
    <t>Adriana A Lopez</t>
  </si>
  <si>
    <t>Adriana A Sai</t>
  </si>
  <si>
    <t>Adriana C Raman</t>
  </si>
  <si>
    <t>Adriana J Arthur</t>
  </si>
  <si>
    <t>Adriana K Perez</t>
  </si>
  <si>
    <t>Adriana L Gonzalez</t>
  </si>
  <si>
    <t>Adriana L Patel</t>
  </si>
  <si>
    <t>Adriana M Sara</t>
  </si>
  <si>
    <t>Adriana S Martinez</t>
  </si>
  <si>
    <t>Adriana W Prasad</t>
  </si>
  <si>
    <t>Adrienne  Gill</t>
  </si>
  <si>
    <t>Adrienne  Gomez</t>
  </si>
  <si>
    <t>Adrienne  Gutierrez</t>
  </si>
  <si>
    <t>Adrienne  Martin</t>
  </si>
  <si>
    <t>Adrienne  Navarro</t>
  </si>
  <si>
    <t>Adrienne  Ruiz</t>
  </si>
  <si>
    <t>Adrienne  Sanz</t>
  </si>
  <si>
    <t>Adrienne  Serrano</t>
  </si>
  <si>
    <t>Adrienne  Suarez</t>
  </si>
  <si>
    <t>Adrienne  Vazquez</t>
  </si>
  <si>
    <t>Adrienne C Torres</t>
  </si>
  <si>
    <t>Adrienne L Alvarez</t>
  </si>
  <si>
    <t>Adrienne L Jiménez</t>
  </si>
  <si>
    <t>Adrienne L Ramos</t>
  </si>
  <si>
    <t>Adrienne M Blanco</t>
  </si>
  <si>
    <t>Adrienne M Dominguez</t>
  </si>
  <si>
    <t>Adrienne Y Hernandez</t>
  </si>
  <si>
    <t>Adrienne Y Ortega</t>
  </si>
  <si>
    <t>Aidan  Alexander</t>
  </si>
  <si>
    <t>Aidan  Barnes</t>
  </si>
  <si>
    <t>Aidan  Bennett</t>
  </si>
  <si>
    <t>Aidan  Flores</t>
  </si>
  <si>
    <t>Aidan  Foster</t>
  </si>
  <si>
    <t>Aidan  Hayes</t>
  </si>
  <si>
    <t>Aidan  Henderson</t>
  </si>
  <si>
    <t>Aidan  Jenkins</t>
  </si>
  <si>
    <t>Aidan  Powell</t>
  </si>
  <si>
    <t>Aidan  Russell</t>
  </si>
  <si>
    <t>Aidan  Simmons</t>
  </si>
  <si>
    <t>Aidan  Washington</t>
  </si>
  <si>
    <t>Aidan  Wood</t>
  </si>
  <si>
    <t>Aidan A Griffin</t>
  </si>
  <si>
    <t>Aidan B Butler</t>
  </si>
  <si>
    <t>Aidan B Patterson</t>
  </si>
  <si>
    <t>Aidan D Ross</t>
  </si>
  <si>
    <t>Aidan E Hughes</t>
  </si>
  <si>
    <t>Aidan G Gonzales</t>
  </si>
  <si>
    <t>Aidan J Long</t>
  </si>
  <si>
    <t>Aidan L Coleman</t>
  </si>
  <si>
    <t>Aidan L Diaz</t>
  </si>
  <si>
    <t>Aidan O Perry</t>
  </si>
  <si>
    <t>Aidan R Bryant</t>
  </si>
  <si>
    <t>Aimee  Chen</t>
  </si>
  <si>
    <t>Aimee  Gao</t>
  </si>
  <si>
    <t>Aimee  Guo</t>
  </si>
  <si>
    <t>Aimee  Huang</t>
  </si>
  <si>
    <t>Aimee  Li</t>
  </si>
  <si>
    <t>Aimee  Liu</t>
  </si>
  <si>
    <t>Aimee  She</t>
  </si>
  <si>
    <t>Aimee  Wang</t>
  </si>
  <si>
    <t>Aimee  Wu</t>
  </si>
  <si>
    <t>Aimee  Zeng</t>
  </si>
  <si>
    <t>Aimee  Zhang</t>
  </si>
  <si>
    <t>Aimee A He</t>
  </si>
  <si>
    <t>Aimee H Zheng</t>
  </si>
  <si>
    <t>Aimee J Lu</t>
  </si>
  <si>
    <t>Aimee M Zhou</t>
  </si>
  <si>
    <t>Aimee R Hu</t>
  </si>
  <si>
    <t>Aimee R Ma</t>
  </si>
  <si>
    <t>Aimee R Sun</t>
  </si>
  <si>
    <t>Ajay  Solanki</t>
  </si>
  <si>
    <t>Alan  Cai</t>
  </si>
  <si>
    <t>Alan  Chen</t>
  </si>
  <si>
    <t>Alan  Gao</t>
  </si>
  <si>
    <t>Alan  Guo</t>
  </si>
  <si>
    <t>Alan  Hu</t>
  </si>
  <si>
    <t>Alan  Lin</t>
  </si>
  <si>
    <t>Alan  Lu</t>
  </si>
  <si>
    <t>Alan  Shen</t>
  </si>
  <si>
    <t>Alan  Wang</t>
  </si>
  <si>
    <t>Alan  Xu</t>
  </si>
  <si>
    <t>Alan  Ye</t>
  </si>
  <si>
    <t>Alan  Zhang</t>
  </si>
  <si>
    <t>Alan  Zheng</t>
  </si>
  <si>
    <t>Alan  Zhou</t>
  </si>
  <si>
    <t>Alan  Zhu</t>
  </si>
  <si>
    <t>Alan A He</t>
  </si>
  <si>
    <t>Alan A Huang</t>
  </si>
  <si>
    <t>Alan A She</t>
  </si>
  <si>
    <t>Alan J Ma</t>
  </si>
  <si>
    <t>Alan L Liang</t>
  </si>
  <si>
    <t>Alan L Yang</t>
  </si>
  <si>
    <t>Alan M Li</t>
  </si>
  <si>
    <t>Alan M Zeng</t>
  </si>
  <si>
    <t>Alan V Liu</t>
  </si>
  <si>
    <t>Alan W Sun</t>
  </si>
  <si>
    <t>Albert  Dominguez</t>
  </si>
  <si>
    <t>Albert  Hernandez</t>
  </si>
  <si>
    <t>Albert  Martin</t>
  </si>
  <si>
    <t>Albert  Moreno</t>
  </si>
  <si>
    <t>Albert  Romero</t>
  </si>
  <si>
    <t>Albert  Rubio</t>
  </si>
  <si>
    <t>Albert  Vazquez</t>
  </si>
  <si>
    <t>Albert A Diaz</t>
  </si>
  <si>
    <t>Albert A Ortega</t>
  </si>
  <si>
    <t>Albert D Jiménez</t>
  </si>
  <si>
    <t>Albert E Ramos</t>
  </si>
  <si>
    <t>Albert E Serrano</t>
  </si>
  <si>
    <t>Albert G Sanz</t>
  </si>
  <si>
    <t>Albert L Navarro</t>
  </si>
  <si>
    <t>Albert M Alonso</t>
  </si>
  <si>
    <t>Albert M Gomez</t>
  </si>
  <si>
    <t>Albert R Alvarez</t>
  </si>
  <si>
    <t>Albert S Cabello</t>
  </si>
  <si>
    <t>Albert W Blanco</t>
  </si>
  <si>
    <t>Albert W Castro</t>
  </si>
  <si>
    <t>Albert W Suarez</t>
  </si>
  <si>
    <t>Alberto  Alonso</t>
  </si>
  <si>
    <t>Alberto  Alvarez</t>
  </si>
  <si>
    <t>Alberto  Gomez</t>
  </si>
  <si>
    <t>Alberto  Ortega</t>
  </si>
  <si>
    <t>Alberto  Ramos</t>
  </si>
  <si>
    <t>Alberto  Romero</t>
  </si>
  <si>
    <t>Alberto A Diaz</t>
  </si>
  <si>
    <t>Alberto C Jiménez</t>
  </si>
  <si>
    <t>Alberto C Navarro</t>
  </si>
  <si>
    <t>Alberto D Hernandez</t>
  </si>
  <si>
    <t>Alberto G Suarez</t>
  </si>
  <si>
    <t>Alberto J Muñoz</t>
  </si>
  <si>
    <t>Alberto L Ruiz</t>
  </si>
  <si>
    <t>Alberto L Serrano</t>
  </si>
  <si>
    <t>Alberto M Sanz</t>
  </si>
  <si>
    <t>Alberto P Gill</t>
  </si>
  <si>
    <t>Alberto R Blanco</t>
  </si>
  <si>
    <t>Alberto R Dominguez</t>
  </si>
  <si>
    <t>Alberto R Gutierrez</t>
  </si>
  <si>
    <t>Alberto R Martin</t>
  </si>
  <si>
    <t>Alberto W Rowe</t>
  </si>
  <si>
    <t>Alejandro  Beck</t>
  </si>
  <si>
    <t>Alejandro  Chen</t>
  </si>
  <si>
    <t>Alejandro  Deng</t>
  </si>
  <si>
    <t>Alejandro  Guo</t>
  </si>
  <si>
    <t>Alejandro  Hu</t>
  </si>
  <si>
    <t>Alejandro  Huang</t>
  </si>
  <si>
    <t>Alejandro  Kumar</t>
  </si>
  <si>
    <t>Alejandro  Lal</t>
  </si>
  <si>
    <t>Alejandro  Lu</t>
  </si>
  <si>
    <t>Alejandro  Shan</t>
  </si>
  <si>
    <t>Alejandro  Wang</t>
  </si>
  <si>
    <t>Alejandro  Wu</t>
  </si>
  <si>
    <t>Alejandro  Xie</t>
  </si>
  <si>
    <t>Alejandro A Li</t>
  </si>
  <si>
    <t>Alejandro A Zhou</t>
  </si>
  <si>
    <t>Alejandro B Andersen</t>
  </si>
  <si>
    <t>Alejandro B Sun</t>
  </si>
  <si>
    <t>Alejandro C Zhao</t>
  </si>
  <si>
    <t>Alejandro E Raji</t>
  </si>
  <si>
    <t>Alejandro E Zhu</t>
  </si>
  <si>
    <t>Alejandro F Chavez</t>
  </si>
  <si>
    <t>Alejandro H She</t>
  </si>
  <si>
    <t>Alejandro J Cai</t>
  </si>
  <si>
    <t>Alejandro J Nath</t>
  </si>
  <si>
    <t>Alejandro J Shen</t>
  </si>
  <si>
    <t>Alejandro J Xu</t>
  </si>
  <si>
    <t>Alejandro J Yuan</t>
  </si>
  <si>
    <t>Alejandro J Zeng</t>
  </si>
  <si>
    <t>Alejandro K Goel</t>
  </si>
  <si>
    <t>Alejandro K Luo</t>
  </si>
  <si>
    <t>Alejandro K Zheng</t>
  </si>
  <si>
    <t>Alejandro L Lin</t>
  </si>
  <si>
    <t>Alejandro L Ma</t>
  </si>
  <si>
    <t>Alejandro L Tang</t>
  </si>
  <si>
    <t>Alejandro M Chander</t>
  </si>
  <si>
    <t>Alejandro M Yang</t>
  </si>
  <si>
    <t>Alejandro P Gao</t>
  </si>
  <si>
    <t>Alejandro P Zhang</t>
  </si>
  <si>
    <t>Alejandro R Anand</t>
  </si>
  <si>
    <t>Alejandro R Liu</t>
  </si>
  <si>
    <t>Alejandro R Rai</t>
  </si>
  <si>
    <t>Alejandro R Xu</t>
  </si>
  <si>
    <t>Alejandro S Nara</t>
  </si>
  <si>
    <t>Alejandro T Sharma</t>
  </si>
  <si>
    <t>Alejandro W Liang</t>
  </si>
  <si>
    <t>Alejandro W Ye</t>
  </si>
  <si>
    <t>Alex  Allen</t>
  </si>
  <si>
    <t>Alex  Baker</t>
  </si>
  <si>
    <t>Alex  Brooks</t>
  </si>
  <si>
    <t>Alex  Campbell</t>
  </si>
  <si>
    <t>Alex  Cook</t>
  </si>
  <si>
    <t>Alex  Cox</t>
  </si>
  <si>
    <t>Alex  Gray</t>
  </si>
  <si>
    <t>Alex  Hernandez</t>
  </si>
  <si>
    <t>Alex  Lopez</t>
  </si>
  <si>
    <t>Alex  Morris</t>
  </si>
  <si>
    <t>Alex  Murphy</t>
  </si>
  <si>
    <t>Alex  Nelson</t>
  </si>
  <si>
    <t>Alex  Parker</t>
  </si>
  <si>
    <t>Alex  Perez</t>
  </si>
  <si>
    <t>Alex  Wright</t>
  </si>
  <si>
    <t>Alex A Gonzalez</t>
  </si>
  <si>
    <t>Alex A Rogers</t>
  </si>
  <si>
    <t>Alex B King</t>
  </si>
  <si>
    <t>Alex B Watson</t>
  </si>
  <si>
    <t>Alex C Adams</t>
  </si>
  <si>
    <t>Alex C Evans</t>
  </si>
  <si>
    <t>Alex C Hill</t>
  </si>
  <si>
    <t>Alex D Young</t>
  </si>
  <si>
    <t>Alex E Richardson</t>
  </si>
  <si>
    <t>Alex E Sanders</t>
  </si>
  <si>
    <t>Alex F Phillips</t>
  </si>
  <si>
    <t>Alex I Reed</t>
  </si>
  <si>
    <t>Alex I Ward</t>
  </si>
  <si>
    <t>Alex J Ramirez</t>
  </si>
  <si>
    <t>Alex J Turner</t>
  </si>
  <si>
    <t>Alex K Edwards</t>
  </si>
  <si>
    <t>Alex K Green</t>
  </si>
  <si>
    <t>Alex K Roberts</t>
  </si>
  <si>
    <t>Alex K Sanchez</t>
  </si>
  <si>
    <t>Alex L Bailey</t>
  </si>
  <si>
    <t>Alex L Cooper</t>
  </si>
  <si>
    <t>Alex L James</t>
  </si>
  <si>
    <t>Alex L Torres</t>
  </si>
  <si>
    <t>Alex M Bell</t>
  </si>
  <si>
    <t>Alex M Carter</t>
  </si>
  <si>
    <t>Alex M Morgan</t>
  </si>
  <si>
    <t>Alex M Peterson</t>
  </si>
  <si>
    <t>Alex M Stewart</t>
  </si>
  <si>
    <t>Alex O Kelly</t>
  </si>
  <si>
    <t>Alex S Collins</t>
  </si>
  <si>
    <t>Alex S Mitchell</t>
  </si>
  <si>
    <t>Alex T Scott</t>
  </si>
  <si>
    <t>Alex W Howard</t>
  </si>
  <si>
    <t>Alexa  Bailey</t>
  </si>
  <si>
    <t>Alexa  Cook</t>
  </si>
  <si>
    <t>Alexa  Cooper</t>
  </si>
  <si>
    <t>Alexa  Cox</t>
  </si>
  <si>
    <t>Alexa  Gray</t>
  </si>
  <si>
    <t>Alexa  Howard</t>
  </si>
  <si>
    <t>Alexa  James</t>
  </si>
  <si>
    <t>Alexa  Kelly</t>
  </si>
  <si>
    <t>Alexa  Morris</t>
  </si>
  <si>
    <t>Alexa  Murphy</t>
  </si>
  <si>
    <t>Alexa  Peterson</t>
  </si>
  <si>
    <t>Alexa  Richardson</t>
  </si>
  <si>
    <t>Alexa  Rivera</t>
  </si>
  <si>
    <t>Alexa  Watson</t>
  </si>
  <si>
    <t>Alexa A Travers</t>
  </si>
  <si>
    <t>Alexa C Reed</t>
  </si>
  <si>
    <t>Alexa D Stewart</t>
  </si>
  <si>
    <t>Alexa E Sanders</t>
  </si>
  <si>
    <t>Alexa F Brooks</t>
  </si>
  <si>
    <t>Alexa H Rogers</t>
  </si>
  <si>
    <t>Alexa J Sanchez</t>
  </si>
  <si>
    <t>Alexa R Bell</t>
  </si>
  <si>
    <t>Alexa W Ward</t>
  </si>
  <si>
    <t>Alexander  Garcia</t>
  </si>
  <si>
    <t>Alexander  Miller</t>
  </si>
  <si>
    <t>Alexander  Smith</t>
  </si>
  <si>
    <t>Alexander  Thompson</t>
  </si>
  <si>
    <t>Alexander  Wilson</t>
  </si>
  <si>
    <t>Alexander D White</t>
  </si>
  <si>
    <t>Alexander E Harris</t>
  </si>
  <si>
    <t>Alexander E Taylor</t>
  </si>
  <si>
    <t>Alexander G Anderson</t>
  </si>
  <si>
    <t>Alexander I Jones</t>
  </si>
  <si>
    <t>Alexander J Robinson</t>
  </si>
  <si>
    <t>Alexander K Martin</t>
  </si>
  <si>
    <t>Alexander K Martinez</t>
  </si>
  <si>
    <t>Alexander L Brown</t>
  </si>
  <si>
    <t>Alexander L Williams</t>
  </si>
  <si>
    <t>Alexander M Johnson</t>
  </si>
  <si>
    <t>Alexander M Walker</t>
  </si>
  <si>
    <t>Alexander R Jackson</t>
  </si>
  <si>
    <t>Alexander S Davis</t>
  </si>
  <si>
    <t>Alexander S Lee</t>
  </si>
  <si>
    <t>Alexander S Rodriguez</t>
  </si>
  <si>
    <t>Alexandra  Baker</t>
  </si>
  <si>
    <t>Alexandra  Bennett</t>
  </si>
  <si>
    <t>Alexandra  Bryant</t>
  </si>
  <si>
    <t>Alexandra  Collins</t>
  </si>
  <si>
    <t>Alexandra  Cook</t>
  </si>
  <si>
    <t>Alexandra  Cooper</t>
  </si>
  <si>
    <t>Alexandra  Davis</t>
  </si>
  <si>
    <t>Alexandra  Edwards</t>
  </si>
  <si>
    <t>Alexandra  Evans</t>
  </si>
  <si>
    <t>Alexandra  Foster</t>
  </si>
  <si>
    <t>Alexandra  Gray</t>
  </si>
  <si>
    <t>Alexandra  Griffin</t>
  </si>
  <si>
    <t>Alexandra  Hall</t>
  </si>
  <si>
    <t>Alexandra  Harris</t>
  </si>
  <si>
    <t>Alexandra  Howard</t>
  </si>
  <si>
    <t>Alexandra  Hughes</t>
  </si>
  <si>
    <t>Alexandra  James</t>
  </si>
  <si>
    <t>Alexandra  Lee</t>
  </si>
  <si>
    <t>Alexandra  Lewis</t>
  </si>
  <si>
    <t>Alexandra  Lopez</t>
  </si>
  <si>
    <t>Alexandra  McDonald</t>
  </si>
  <si>
    <t>Alexandra  Mitchell</t>
  </si>
  <si>
    <t>Alexandra  Moore</t>
  </si>
  <si>
    <t>Alexandra  Morris</t>
  </si>
  <si>
    <t>Alexandra  Murphy</t>
  </si>
  <si>
    <t>Alexandra  Nelson</t>
  </si>
  <si>
    <t>Alexandra  Powell</t>
  </si>
  <si>
    <t>Alexandra  Richardson</t>
  </si>
  <si>
    <t>Alexandra  Rivera</t>
  </si>
  <si>
    <t>Alexandra  Roberts</t>
  </si>
  <si>
    <t>Alexandra  Rodriguez</t>
  </si>
  <si>
    <t>Alexandra  Sanders</t>
  </si>
  <si>
    <t>Alexandra  Scott</t>
  </si>
  <si>
    <t>Alexandra  Smith</t>
  </si>
  <si>
    <t>Alexandra  Taylor</t>
  </si>
  <si>
    <t>Alexandra  Turner</t>
  </si>
  <si>
    <t>Alexandra  Walker</t>
  </si>
  <si>
    <t>Alexandra  Wilson</t>
  </si>
  <si>
    <t>Alexandra A Coleman</t>
  </si>
  <si>
    <t>Alexandra A Jackson</t>
  </si>
  <si>
    <t>Alexandra A Patterson</t>
  </si>
  <si>
    <t>Alexandra A Robinson</t>
  </si>
  <si>
    <t>Alexandra A Winston</t>
  </si>
  <si>
    <t>Alexandra B Allen</t>
  </si>
  <si>
    <t>Alexandra B Jones</t>
  </si>
  <si>
    <t>Alexandra B Ramirez</t>
  </si>
  <si>
    <t>Alexandra B White</t>
  </si>
  <si>
    <t>Alexandra C Flores</t>
  </si>
  <si>
    <t>Alexandra C Hernandez</t>
  </si>
  <si>
    <t>Alexandra C King</t>
  </si>
  <si>
    <t>Alexandra C Martin</t>
  </si>
  <si>
    <t>Alexandra C Price</t>
  </si>
  <si>
    <t>Alexandra C Reed</t>
  </si>
  <si>
    <t>Alexandra C Ross</t>
  </si>
  <si>
    <t>Alexandra C Thomas</t>
  </si>
  <si>
    <t>Alexandra C Wood</t>
  </si>
  <si>
    <t>Alexandra D Jenkins</t>
  </si>
  <si>
    <t>Alexandra E Carter</t>
  </si>
  <si>
    <t>Alexandra E Miller</t>
  </si>
  <si>
    <t>Alexandra E Wagner</t>
  </si>
  <si>
    <t>Alexandra E Washington</t>
  </si>
  <si>
    <t>Alexandra E Wright</t>
  </si>
  <si>
    <t>Alexandra G Parker</t>
  </si>
  <si>
    <t>Alexandra H Brooks</t>
  </si>
  <si>
    <t>Alexandra H Russell</t>
  </si>
  <si>
    <t>Alexandra H Watson</t>
  </si>
  <si>
    <t>Alexandra I Young</t>
  </si>
  <si>
    <t>Alexandra J Adams</t>
  </si>
  <si>
    <t>Alexandra J Bailey</t>
  </si>
  <si>
    <t>Alexandra J Diaz</t>
  </si>
  <si>
    <t>Alexandra J Garcia</t>
  </si>
  <si>
    <t>Alexandra J Henderson</t>
  </si>
  <si>
    <t>Alexandra J Johnson</t>
  </si>
  <si>
    <t>Alexandra J Sanchez</t>
  </si>
  <si>
    <t>Alexandra K Campbell</t>
  </si>
  <si>
    <t>Alexandra K Hill</t>
  </si>
  <si>
    <t>Alexandra L Anderson</t>
  </si>
  <si>
    <t>Alexandra L Perry</t>
  </si>
  <si>
    <t>Alexandra M Alexander</t>
  </si>
  <si>
    <t>Alexandra M Gonzales</t>
  </si>
  <si>
    <t>Alexandra M Green</t>
  </si>
  <si>
    <t>Alexandra M Hall</t>
  </si>
  <si>
    <t>Alexandra M Morgan</t>
  </si>
  <si>
    <t>Alexandra M Perez</t>
  </si>
  <si>
    <t>Alexandra M Rogers</t>
  </si>
  <si>
    <t>Alexandra P Barnes</t>
  </si>
  <si>
    <t>Alexandra R Bell</t>
  </si>
  <si>
    <t>Alexandra R Brown</t>
  </si>
  <si>
    <t>Alexandra R Clark</t>
  </si>
  <si>
    <t>Alexandra S Stewart</t>
  </si>
  <si>
    <t>Alexandra S Thompson</t>
  </si>
  <si>
    <t>Alexandra W Cox</t>
  </si>
  <si>
    <t>Alexandre  Lobao</t>
  </si>
  <si>
    <t>Alexandria  Alexander</t>
  </si>
  <si>
    <t>Alexandria  Barnes</t>
  </si>
  <si>
    <t>Alexandria  Bradley</t>
  </si>
  <si>
    <t>Alexandria  Brooks</t>
  </si>
  <si>
    <t>Alexandria  Bryant</t>
  </si>
  <si>
    <t>Alexandria  Butler</t>
  </si>
  <si>
    <t>Alexandria  Cook</t>
  </si>
  <si>
    <t>Alexandria  Diaz</t>
  </si>
  <si>
    <t>Alexandria  Flores</t>
  </si>
  <si>
    <t>Alexandria  Griffin</t>
  </si>
  <si>
    <t>Alexandria  Howard</t>
  </si>
  <si>
    <t>Alexandria  Morris</t>
  </si>
  <si>
    <t>Alexandria  Murphy</t>
  </si>
  <si>
    <t>Alexandria  Powell</t>
  </si>
  <si>
    <t>Alexandria  Price</t>
  </si>
  <si>
    <t>Alexandria  Reed</t>
  </si>
  <si>
    <t>Alexandria  Richardson</t>
  </si>
  <si>
    <t>Alexandria  Rogers</t>
  </si>
  <si>
    <t>Alexandria  Ross</t>
  </si>
  <si>
    <t>Alexandria  Sandberg</t>
  </si>
  <si>
    <t>Alexandria  Simmons</t>
  </si>
  <si>
    <t>Alexandria  Stewart</t>
  </si>
  <si>
    <t>Alexandria A Bell</t>
  </si>
  <si>
    <t>Alexandria A Gonzales</t>
  </si>
  <si>
    <t>Alexandria A Patterson</t>
  </si>
  <si>
    <t>Alexandria A Ramirez</t>
  </si>
  <si>
    <t>Alexandria A Sanchez</t>
  </si>
  <si>
    <t>Alexandria C Coleman</t>
  </si>
  <si>
    <t>Alexandria C Hayes</t>
  </si>
  <si>
    <t>Alexandria C Ward</t>
  </si>
  <si>
    <t>Alexandria D Russell</t>
  </si>
  <si>
    <t>Alexandria E Gray</t>
  </si>
  <si>
    <t>Alexandria E Long</t>
  </si>
  <si>
    <t>Alexandria F Peterson</t>
  </si>
  <si>
    <t>Alexandria I Kelly</t>
  </si>
  <si>
    <t>Alexandria L Cox</t>
  </si>
  <si>
    <t>Alexandria L Foster</t>
  </si>
  <si>
    <t>Alexandria L Jenkins</t>
  </si>
  <si>
    <t>Alexandria L Morgan</t>
  </si>
  <si>
    <t>Alexandria M Washington</t>
  </si>
  <si>
    <t>Alexandria M Wood</t>
  </si>
  <si>
    <t>Alexandria R Henderson</t>
  </si>
  <si>
    <t>Alexandria T Watson</t>
  </si>
  <si>
    <t>Alexandria V Bailey</t>
  </si>
  <si>
    <t>Alexandria W Hughes</t>
  </si>
  <si>
    <t>Alexia  Alexander</t>
  </si>
  <si>
    <t>Alexia  Bennett</t>
  </si>
  <si>
    <t>Alexia  Diaz</t>
  </si>
  <si>
    <t>Alexia  Foster</t>
  </si>
  <si>
    <t>Alexia  Hayes</t>
  </si>
  <si>
    <t>Alexia  Powell</t>
  </si>
  <si>
    <t>Alexia  Russell</t>
  </si>
  <si>
    <t>Alexia  Washington</t>
  </si>
  <si>
    <t>Alexia  Wood</t>
  </si>
  <si>
    <t>Alexia D Barnes</t>
  </si>
  <si>
    <t>Alexia D Flores</t>
  </si>
  <si>
    <t>Alexia E Coleman</t>
  </si>
  <si>
    <t>Alexia F Butler</t>
  </si>
  <si>
    <t>Alexia J Perry</t>
  </si>
  <si>
    <t>Alexia L Bryant</t>
  </si>
  <si>
    <t>Alexia L Price</t>
  </si>
  <si>
    <t>Alexia M Henderson</t>
  </si>
  <si>
    <t>Alexia M Hughes</t>
  </si>
  <si>
    <t>Alexia S Ross</t>
  </si>
  <si>
    <t>Alexia W Griffin</t>
  </si>
  <si>
    <t>Alexis  Bennett</t>
  </si>
  <si>
    <t>Alexis  Butler</t>
  </si>
  <si>
    <t>Alexis  Clark</t>
  </si>
  <si>
    <t>Alexis  Diaz</t>
  </si>
  <si>
    <t>Alexis  Flores</t>
  </si>
  <si>
    <t>Alexis  Foster</t>
  </si>
  <si>
    <t>Alexis  Gonzales</t>
  </si>
  <si>
    <t>Alexis  Harris</t>
  </si>
  <si>
    <t>Alexis  Hayes</t>
  </si>
  <si>
    <t>Alexis  Henderson</t>
  </si>
  <si>
    <t>Alexis  Jenkins</t>
  </si>
  <si>
    <t>Alexis  Long</t>
  </si>
  <si>
    <t>Alexis  Moore</t>
  </si>
  <si>
    <t>Alexis  Patterson</t>
  </si>
  <si>
    <t>Alexis  Robinson</t>
  </si>
  <si>
    <t>Alexis  Simmons</t>
  </si>
  <si>
    <t>Alexis  Taylor</t>
  </si>
  <si>
    <t>Alexis  Thomas</t>
  </si>
  <si>
    <t>Alexis  Walker</t>
  </si>
  <si>
    <t>Alexis  Washington</t>
  </si>
  <si>
    <t>Alexis A Brown</t>
  </si>
  <si>
    <t>Alexis A Bryant</t>
  </si>
  <si>
    <t>Alexis A Miller</t>
  </si>
  <si>
    <t>Alexis A Wood</t>
  </si>
  <si>
    <t>Alexis B Hughes</t>
  </si>
  <si>
    <t>Alexis C White</t>
  </si>
  <si>
    <t>Alexis D Williams</t>
  </si>
  <si>
    <t>Alexis D Wilson</t>
  </si>
  <si>
    <t>Alexis E Price</t>
  </si>
  <si>
    <t>Alexis G Lewis</t>
  </si>
  <si>
    <t>Alexis H Hall</t>
  </si>
  <si>
    <t>Alexis J Barnes</t>
  </si>
  <si>
    <t>Alexis J Johnson</t>
  </si>
  <si>
    <t>Alexis L Alexander</t>
  </si>
  <si>
    <t>Alexis L Lee</t>
  </si>
  <si>
    <t>Alexis L Rodriguez</t>
  </si>
  <si>
    <t>Alexis L Ross</t>
  </si>
  <si>
    <t>Alexis L Russell</t>
  </si>
  <si>
    <t>Alexis L Smith</t>
  </si>
  <si>
    <t>Alexis M Coleman</t>
  </si>
  <si>
    <t>Alexis M Jones</t>
  </si>
  <si>
    <t>Alexis M Powell</t>
  </si>
  <si>
    <t>Alexis R Thompson</t>
  </si>
  <si>
    <t>Alexis S Ashe</t>
  </si>
  <si>
    <t>Alexis S Griffin</t>
  </si>
  <si>
    <t>Alexis S Martinez</t>
  </si>
  <si>
    <t>Alexis S Perry</t>
  </si>
  <si>
    <t>Alfredo  Carlson</t>
  </si>
  <si>
    <t>Alfredo  Jiménez</t>
  </si>
  <si>
    <t>Alfredo  Moreno</t>
  </si>
  <si>
    <t>Alfredo  Ramos</t>
  </si>
  <si>
    <t>Alfredo  Romero</t>
  </si>
  <si>
    <t>Alfredo  Ruiz</t>
  </si>
  <si>
    <t>Alfredo  Sandberg</t>
  </si>
  <si>
    <t>Alfredo  Serrano</t>
  </si>
  <si>
    <t>Alfredo  Suarez</t>
  </si>
  <si>
    <t>Alfredo  Torres</t>
  </si>
  <si>
    <t>Alfredo C Gomez</t>
  </si>
  <si>
    <t>Alfredo C Hernandez</t>
  </si>
  <si>
    <t>Alfredo C Munoz</t>
  </si>
  <si>
    <t>Alfredo D Rubio</t>
  </si>
  <si>
    <t>Alfredo F Dominguez</t>
  </si>
  <si>
    <t>Alfredo J Gutierrez</t>
  </si>
  <si>
    <t>Alfredo M Gill</t>
  </si>
  <si>
    <t>Alfredo N Navarro</t>
  </si>
  <si>
    <t>Alfredo P Martin</t>
  </si>
  <si>
    <t>Alfredo T Alonso</t>
  </si>
  <si>
    <t>Alfredo T Blanco</t>
  </si>
  <si>
    <t>Alfredo W Diaz</t>
  </si>
  <si>
    <t>Alfredo W Ortega</t>
  </si>
  <si>
    <t>Alice J. Serventi</t>
  </si>
  <si>
    <t>Alicia  Jai</t>
  </si>
  <si>
    <t>Alicia  Lal</t>
  </si>
  <si>
    <t>Alicia  Luo</t>
  </si>
  <si>
    <t>Alicia  Pal</t>
  </si>
  <si>
    <t>Alicia  Raje</t>
  </si>
  <si>
    <t>Alicia  Raji</t>
  </si>
  <si>
    <t>Alicia  Shan</t>
  </si>
  <si>
    <t>Alicia  Xie</t>
  </si>
  <si>
    <t>Alicia  Xu</t>
  </si>
  <si>
    <t>Alicia  Yuan</t>
  </si>
  <si>
    <t>Alicia A Chapman</t>
  </si>
  <si>
    <t>Alicia D Shen</t>
  </si>
  <si>
    <t>Alicia H Goel</t>
  </si>
  <si>
    <t>Alícia J Anand</t>
  </si>
  <si>
    <t>Alicia L Beck</t>
  </si>
  <si>
    <t>Alicia L Sharma</t>
  </si>
  <si>
    <t>Alicia M Rai</t>
  </si>
  <si>
    <t>Alicia S Andersen</t>
  </si>
  <si>
    <t>Alicia W She</t>
  </si>
  <si>
    <t>Alisha  Andersen</t>
  </si>
  <si>
    <t>Alisha  Cai</t>
  </si>
  <si>
    <t>Alisha  Chander</t>
  </si>
  <si>
    <t>Alisha  Deng</t>
  </si>
  <si>
    <t>Alisha  Gao</t>
  </si>
  <si>
    <t>Alisha  Holt</t>
  </si>
  <si>
    <t>Alisha  Lin</t>
  </si>
  <si>
    <t>Alisha  Luo</t>
  </si>
  <si>
    <t>Alisha  Ma</t>
  </si>
  <si>
    <t>Alisha  Nath</t>
  </si>
  <si>
    <t>Alisha  Rai</t>
  </si>
  <si>
    <t>Alisha  Raji</t>
  </si>
  <si>
    <t>Alisha  Shan</t>
  </si>
  <si>
    <t>Alisha  Sun</t>
  </si>
  <si>
    <t>Alisha  Wu</t>
  </si>
  <si>
    <t>Alisha  Xu</t>
  </si>
  <si>
    <t>Alisha  Yang</t>
  </si>
  <si>
    <t>Alisha  Zheng</t>
  </si>
  <si>
    <t>Alisha A Tang</t>
  </si>
  <si>
    <t>Alisha A Zeng</t>
  </si>
  <si>
    <t>Alisha C Goel</t>
  </si>
  <si>
    <t>Alisha C Lal</t>
  </si>
  <si>
    <t>Alisha C Xie</t>
  </si>
  <si>
    <t>Alisha D Lu</t>
  </si>
  <si>
    <t>Alisha D Nara</t>
  </si>
  <si>
    <t>Alisha E Beck</t>
  </si>
  <si>
    <t>Alisha E Hu</t>
  </si>
  <si>
    <t>Alisha E Huang</t>
  </si>
  <si>
    <t>Alisha G She</t>
  </si>
  <si>
    <t>Alisha G Zhang</t>
  </si>
  <si>
    <t>Alisha G Zhu</t>
  </si>
  <si>
    <t>Alisha I Kumar</t>
  </si>
  <si>
    <t>Alisha J Chen</t>
  </si>
  <si>
    <t>Alisha J Raje</t>
  </si>
  <si>
    <t>Alisha J Shen</t>
  </si>
  <si>
    <t>Alisha J Ye</t>
  </si>
  <si>
    <t>Alisha L Liang</t>
  </si>
  <si>
    <t>Alisha L Liu</t>
  </si>
  <si>
    <t>Alisha M Alan</t>
  </si>
  <si>
    <t>Alisha M Chande</t>
  </si>
  <si>
    <t>Alisha M Yuan</t>
  </si>
  <si>
    <t>Alisha M Zhao</t>
  </si>
  <si>
    <t>Alisha N Oliver</t>
  </si>
  <si>
    <t>Alisha P Guo</t>
  </si>
  <si>
    <t>Alisha R He</t>
  </si>
  <si>
    <t>Alisha V Wang</t>
  </si>
  <si>
    <t>Alisha W Li</t>
  </si>
  <si>
    <t>Alison  Andersen</t>
  </si>
  <si>
    <t>Alison  Beck</t>
  </si>
  <si>
    <t>Alison  Chande</t>
  </si>
  <si>
    <t>Alison  Chander</t>
  </si>
  <si>
    <t>Alison  Goel</t>
  </si>
  <si>
    <t>Alison  Jai</t>
  </si>
  <si>
    <t>Alison  Kumar</t>
  </si>
  <si>
    <t>Alison  Lal</t>
  </si>
  <si>
    <t>Alison  Nara</t>
  </si>
  <si>
    <t>Alison  Pal</t>
  </si>
  <si>
    <t>Alison  Raji</t>
  </si>
  <si>
    <t>Alison  Shan</t>
  </si>
  <si>
    <t>Alison  Sharma</t>
  </si>
  <si>
    <t>Alison  Tang</t>
  </si>
  <si>
    <t>Alison  Xu</t>
  </si>
  <si>
    <t>Alison A Luo</t>
  </si>
  <si>
    <t>Alison A Shen</t>
  </si>
  <si>
    <t>Alison H Xie</t>
  </si>
  <si>
    <t>Alison J Anand</t>
  </si>
  <si>
    <t>Alison J Nath</t>
  </si>
  <si>
    <t>Alison J Raje</t>
  </si>
  <si>
    <t>Alison K Yuan</t>
  </si>
  <si>
    <t>Alison M Rai</t>
  </si>
  <si>
    <t>Alison W Deng</t>
  </si>
  <si>
    <t>Allen  Chandra</t>
  </si>
  <si>
    <t>Allen  Fernandez</t>
  </si>
  <si>
    <t>Allen  Gonzalez</t>
  </si>
  <si>
    <t>Allen  Kapoor</t>
  </si>
  <si>
    <t>Allen  Martinez</t>
  </si>
  <si>
    <t>Allen  Schmidt</t>
  </si>
  <si>
    <t>Allen  Smith</t>
  </si>
  <si>
    <t>Allen  Subram</t>
  </si>
  <si>
    <t>Allen  Suri</t>
  </si>
  <si>
    <t>Allen A Malhotra</t>
  </si>
  <si>
    <t>Allen B Perez</t>
  </si>
  <si>
    <t>Allen D Rana</t>
  </si>
  <si>
    <t>Allen E Sai</t>
  </si>
  <si>
    <t>Allen F Garcia</t>
  </si>
  <si>
    <t>Allen I Mehta</t>
  </si>
  <si>
    <t>Allen J Patel</t>
  </si>
  <si>
    <t>Allen L Rodriguez</t>
  </si>
  <si>
    <t>Allen M Arthur</t>
  </si>
  <si>
    <t>Allen O Lopez</t>
  </si>
  <si>
    <t>Allen R Raman</t>
  </si>
  <si>
    <t>Allison  Bailey</t>
  </si>
  <si>
    <t>Allison  Baker</t>
  </si>
  <si>
    <t>Allison  Brooks</t>
  </si>
  <si>
    <t>Allison  Campbell</t>
  </si>
  <si>
    <t>Allison  Carter</t>
  </si>
  <si>
    <t>Allison  Collins</t>
  </si>
  <si>
    <t>Allison  Edwards</t>
  </si>
  <si>
    <t>Allison  Evans</t>
  </si>
  <si>
    <t>Allison  Gonzalez</t>
  </si>
  <si>
    <t>Allison  Green</t>
  </si>
  <si>
    <t>Allison  Howard</t>
  </si>
  <si>
    <t>Allison  Kelly</t>
  </si>
  <si>
    <t>Allison  Mitchell</t>
  </si>
  <si>
    <t>Allison  Nelson</t>
  </si>
  <si>
    <t>Allison  Parker</t>
  </si>
  <si>
    <t>Allison  Phillips</t>
  </si>
  <si>
    <t>Allison  Ramirez</t>
  </si>
  <si>
    <t>Allison  Reed</t>
  </si>
  <si>
    <t>Allison  Richardson</t>
  </si>
  <si>
    <t>Allison  Rogers</t>
  </si>
  <si>
    <t>Allison  Sanchez</t>
  </si>
  <si>
    <t>Allison  Scott</t>
  </si>
  <si>
    <t>Allison  Ward</t>
  </si>
  <si>
    <t>Allison A Allen</t>
  </si>
  <si>
    <t>Allison A Peterson</t>
  </si>
  <si>
    <t>Allison A Turner</t>
  </si>
  <si>
    <t>Allison B Morris</t>
  </si>
  <si>
    <t>Allison B Sanders</t>
  </si>
  <si>
    <t>Allison C Perez</t>
  </si>
  <si>
    <t>Allison D Gray</t>
  </si>
  <si>
    <t>Allison D Lopez</t>
  </si>
  <si>
    <t>Allison E Torres</t>
  </si>
  <si>
    <t>Allison H Watson</t>
  </si>
  <si>
    <t>Allison J Cooper</t>
  </si>
  <si>
    <t>Allison J Murphy</t>
  </si>
  <si>
    <t>Allison L Adams</t>
  </si>
  <si>
    <t>Allison L Bell</t>
  </si>
  <si>
    <t>Allison L Cox</t>
  </si>
  <si>
    <t>Allison M Hernandez</t>
  </si>
  <si>
    <t>Allison M James</t>
  </si>
  <si>
    <t>Allison M King</t>
  </si>
  <si>
    <t>Allison M Rivera</t>
  </si>
  <si>
    <t>Allison M Roberts</t>
  </si>
  <si>
    <t>Allison R Stewart</t>
  </si>
  <si>
    <t>Allison R Wright</t>
  </si>
  <si>
    <t>Allison R Young</t>
  </si>
  <si>
    <t>Alma L. Son</t>
  </si>
  <si>
    <t>Alvin  Beck</t>
  </si>
  <si>
    <t>Alvin  Chen</t>
  </si>
  <si>
    <t>Alvin  Goldstein</t>
  </si>
  <si>
    <t>Alvin  He</t>
  </si>
  <si>
    <t>Alvin  Huang</t>
  </si>
  <si>
    <t>Alvin  Jai</t>
  </si>
  <si>
    <t>Alvin  Lal</t>
  </si>
  <si>
    <t>Alvin  Li</t>
  </si>
  <si>
    <t>Alvin  Lin</t>
  </si>
  <si>
    <t>Alvin  Lu</t>
  </si>
  <si>
    <t>Alvin  Luo</t>
  </si>
  <si>
    <t>Alvin  Ma</t>
  </si>
  <si>
    <t>Alvin  Rai</t>
  </si>
  <si>
    <t>Alvin  Shen</t>
  </si>
  <si>
    <t>Alvin  Sun</t>
  </si>
  <si>
    <t>Alvin  Wang</t>
  </si>
  <si>
    <t>Alvin  Xu</t>
  </si>
  <si>
    <t>Alvin  Yang</t>
  </si>
  <si>
    <t>Alvin  Yuan</t>
  </si>
  <si>
    <t>Alvin  Zhang</t>
  </si>
  <si>
    <t>Alvin  Zhu</t>
  </si>
  <si>
    <t>Alvin A Nara</t>
  </si>
  <si>
    <t>Alvin A Zhao</t>
  </si>
  <si>
    <t>Alvin B Ye</t>
  </si>
  <si>
    <t>Alvin C Andersen</t>
  </si>
  <si>
    <t>Alvin C Deng</t>
  </si>
  <si>
    <t>Alvin C Pal</t>
  </si>
  <si>
    <t>Alvin D Cai</t>
  </si>
  <si>
    <t>Alvin E Hu</t>
  </si>
  <si>
    <t>Alvin E She</t>
  </si>
  <si>
    <t>Alvin G Anand</t>
  </si>
  <si>
    <t>Alvin J Xu</t>
  </si>
  <si>
    <t>Alvin K Liu</t>
  </si>
  <si>
    <t>Alvin L Tang</t>
  </si>
  <si>
    <t>Alvin M Sharma</t>
  </si>
  <si>
    <t>Alvin M Xie</t>
  </si>
  <si>
    <t>Alvin M Zeng</t>
  </si>
  <si>
    <t>Alvin R Guo</t>
  </si>
  <si>
    <t>Alvin R Kumar</t>
  </si>
  <si>
    <t>Alvin R Nath</t>
  </si>
  <si>
    <t>Alvin S Raji</t>
  </si>
  <si>
    <t>Alvin V Zheng</t>
  </si>
  <si>
    <t>Alvin W Chande</t>
  </si>
  <si>
    <t>Alyssa  Bryant</t>
  </si>
  <si>
    <t>Alyssa  Diaz</t>
  </si>
  <si>
    <t>Alyssa  Flores</t>
  </si>
  <si>
    <t>Alyssa  Hughes</t>
  </si>
  <si>
    <t>Alyssa  Lee</t>
  </si>
  <si>
    <t>Alyssa  Martin</t>
  </si>
  <si>
    <t>Alyssa  Miller</t>
  </si>
  <si>
    <t>Alyssa  Morris</t>
  </si>
  <si>
    <t>Alyssa  Powell</t>
  </si>
  <si>
    <t>Alyssa  Price</t>
  </si>
  <si>
    <t>Alyssa  Ramirez</t>
  </si>
  <si>
    <t>Alyssa  Reed</t>
  </si>
  <si>
    <t>Alyssa  Rodriguez</t>
  </si>
  <si>
    <t>Alyssa  Rogers</t>
  </si>
  <si>
    <t>Alyssa  Ross</t>
  </si>
  <si>
    <t>Alyssa  Sanchez</t>
  </si>
  <si>
    <t>Alyssa  Smith</t>
  </si>
  <si>
    <t>Alyssa  West</t>
  </si>
  <si>
    <t>Alyssa  Wilson</t>
  </si>
  <si>
    <t>Alyssa A Cook</t>
  </si>
  <si>
    <t>Alyssa A Howard</t>
  </si>
  <si>
    <t>Alyssa A Richardson</t>
  </si>
  <si>
    <t>Alyssa C Ashe</t>
  </si>
  <si>
    <t>Alyssa C Bailey</t>
  </si>
  <si>
    <t>Alyssa C Bradley</t>
  </si>
  <si>
    <t>Alyssa C Coleman</t>
  </si>
  <si>
    <t>Alyssa C Davis</t>
  </si>
  <si>
    <t>Alyssa C Gray</t>
  </si>
  <si>
    <t>Alyssa C Patterson</t>
  </si>
  <si>
    <t>Alyssa C Robinson</t>
  </si>
  <si>
    <t>Alyssa C Stewart</t>
  </si>
  <si>
    <t>Alyssa C Watson</t>
  </si>
  <si>
    <t>Alyssa D Kelly</t>
  </si>
  <si>
    <t>Alyssa E Cooper</t>
  </si>
  <si>
    <t>Alyssa E Harris</t>
  </si>
  <si>
    <t>Alyssa E Moore</t>
  </si>
  <si>
    <t>Alyssa F Brooks</t>
  </si>
  <si>
    <t>Alyssa F Cox</t>
  </si>
  <si>
    <t>Alyssa H Henderson</t>
  </si>
  <si>
    <t>Alyssa I Foster</t>
  </si>
  <si>
    <t>Alyssa J Clark</t>
  </si>
  <si>
    <t>Alyssa J James</t>
  </si>
  <si>
    <t>Alyssa K Johnson</t>
  </si>
  <si>
    <t>Alyssa K Lewis</t>
  </si>
  <si>
    <t>Alyssa K Thompson</t>
  </si>
  <si>
    <t>Alyssa L Butler</t>
  </si>
  <si>
    <t>Alyssa L Garcia</t>
  </si>
  <si>
    <t>Alyssa L Jackson</t>
  </si>
  <si>
    <t>Alyssa L Jenkins</t>
  </si>
  <si>
    <t>Alyssa L Morgan</t>
  </si>
  <si>
    <t>Alyssa L Thomas</t>
  </si>
  <si>
    <t>Alyssa L White</t>
  </si>
  <si>
    <t>Alyssa M Alexander</t>
  </si>
  <si>
    <t>Alyssa M Hall</t>
  </si>
  <si>
    <t>Alyssa M Jones</t>
  </si>
  <si>
    <t>Alyssa M Taylor</t>
  </si>
  <si>
    <t>Alyssa M Ward</t>
  </si>
  <si>
    <t>Alyssa N Russell</t>
  </si>
  <si>
    <t>Alyssa O Brown</t>
  </si>
  <si>
    <t>Alyssa O Murphy</t>
  </si>
  <si>
    <t>Alyssa P Martinez</t>
  </si>
  <si>
    <t>Alyssa R Sanders</t>
  </si>
  <si>
    <t>Alyssa S Barnes</t>
  </si>
  <si>
    <t>Alyssa S Gonzales</t>
  </si>
  <si>
    <t>Alyssa S Rivera</t>
  </si>
  <si>
    <t>Alyssa S Wood</t>
  </si>
  <si>
    <t>Alyssa W Perry</t>
  </si>
  <si>
    <t>Amanda  Allen</t>
  </si>
  <si>
    <t>Amanda  Baker</t>
  </si>
  <si>
    <t>Amanda  Bradley</t>
  </si>
  <si>
    <t>Amanda  Butler</t>
  </si>
  <si>
    <t>Amanda  Campbell</t>
  </si>
  <si>
    <t>Amanda  Coleman</t>
  </si>
  <si>
    <t>Amanda  Collins</t>
  </si>
  <si>
    <t>Amanda  Cox</t>
  </si>
  <si>
    <t>Amanda  Edwards</t>
  </si>
  <si>
    <t>Amanda  Evans</t>
  </si>
  <si>
    <t>Amanda  Flores</t>
  </si>
  <si>
    <t>Amanda  Foster</t>
  </si>
  <si>
    <t>Amanda  Green</t>
  </si>
  <si>
    <t>Amanda  Hall</t>
  </si>
  <si>
    <t>Amanda  Hernandez</t>
  </si>
  <si>
    <t>Amanda  Hill</t>
  </si>
  <si>
    <t>Amanda  Howard</t>
  </si>
  <si>
    <t>Amanda  Hughes</t>
  </si>
  <si>
    <t>Amanda  Jenkins</t>
  </si>
  <si>
    <t>Amanda  Morris</t>
  </si>
  <si>
    <t>Amanda  Nelson</t>
  </si>
  <si>
    <t>Amanda  Parker</t>
  </si>
  <si>
    <t>Amanda  Perez</t>
  </si>
  <si>
    <t>Amanda  Perry</t>
  </si>
  <si>
    <t>Amanda  Peterson</t>
  </si>
  <si>
    <t>Amanda  Powell</t>
  </si>
  <si>
    <t>Amanda  Richardson</t>
  </si>
  <si>
    <t>Amanda  Rivera</t>
  </si>
  <si>
    <t>Amanda  Roberts</t>
  </si>
  <si>
    <t>Amanda  Russell</t>
  </si>
  <si>
    <t>Amanda  Sanders</t>
  </si>
  <si>
    <t>Amanda  Scott</t>
  </si>
  <si>
    <t>Amanda  Ward</t>
  </si>
  <si>
    <t>Amanda  Washington</t>
  </si>
  <si>
    <t>Amanda  Wright</t>
  </si>
  <si>
    <t>Amanda  Young</t>
  </si>
  <si>
    <t>Amanda A Bryant</t>
  </si>
  <si>
    <t>Amanda A Gonzalez</t>
  </si>
  <si>
    <t>Amanda A Griffin</t>
  </si>
  <si>
    <t>Amanda A Henderson</t>
  </si>
  <si>
    <t>Amanda A Long</t>
  </si>
  <si>
    <t>Amanda A Mitchell</t>
  </si>
  <si>
    <t>Amanda A Rogers</t>
  </si>
  <si>
    <t>Amanda A Watson</t>
  </si>
  <si>
    <t>Amanda C Gonzales</t>
  </si>
  <si>
    <t>Amanda E Gray</t>
  </si>
  <si>
    <t>Amanda E Ramirez</t>
  </si>
  <si>
    <t>Amanda E Ross</t>
  </si>
  <si>
    <t>Amanda F Brooks</t>
  </si>
  <si>
    <t>Amanda G Phillips</t>
  </si>
  <si>
    <t>Amanda J King</t>
  </si>
  <si>
    <t>Amanda J Lopez</t>
  </si>
  <si>
    <t>Amanda L Alexander</t>
  </si>
  <si>
    <t>Amanda L Morgan</t>
  </si>
  <si>
    <t>Amanda L Turner</t>
  </si>
  <si>
    <t>Amanda M Bailey</t>
  </si>
  <si>
    <t>Amanda M Bennett</t>
  </si>
  <si>
    <t>Amanda M Carter</t>
  </si>
  <si>
    <t>Amanda M Simmons</t>
  </si>
  <si>
    <t>Amanda M Stewart</t>
  </si>
  <si>
    <t>Amanda N Barnes</t>
  </si>
  <si>
    <t>Amanda P Adams</t>
  </si>
  <si>
    <t>Amanda P Cooper</t>
  </si>
  <si>
    <t>Amanda R James</t>
  </si>
  <si>
    <t>Amanda S Cook</t>
  </si>
  <si>
    <t>Amanda S Diaz</t>
  </si>
  <si>
    <t>Amanda S Price</t>
  </si>
  <si>
    <t>Amanda S Wood</t>
  </si>
  <si>
    <t>Amanda T Torres</t>
  </si>
  <si>
    <t>Amber  Adams</t>
  </si>
  <si>
    <t>Amber  Baker</t>
  </si>
  <si>
    <t>Amber  Campbell</t>
  </si>
  <si>
    <t>Amber  Evans</t>
  </si>
  <si>
    <t>Amber  Green</t>
  </si>
  <si>
    <t>Amber  Hall</t>
  </si>
  <si>
    <t>Amber  Hernandez</t>
  </si>
  <si>
    <t>Amber  Lopez</t>
  </si>
  <si>
    <t>Amber  Parker</t>
  </si>
  <si>
    <t>Amber  Phillips</t>
  </si>
  <si>
    <t>Amber  Turner</t>
  </si>
  <si>
    <t>Amber A Allen</t>
  </si>
  <si>
    <t>Amber A Nelson</t>
  </si>
  <si>
    <t>Amber B Edwards</t>
  </si>
  <si>
    <t>Amber B Scott</t>
  </si>
  <si>
    <t>Amber D Perez</t>
  </si>
  <si>
    <t>Amber E Carter</t>
  </si>
  <si>
    <t>Amber E Mitchell</t>
  </si>
  <si>
    <t>Amber L Gonzalez</t>
  </si>
  <si>
    <t>Amber L Wright</t>
  </si>
  <si>
    <t>Amber L Young</t>
  </si>
  <si>
    <t>Amber M Collins</t>
  </si>
  <si>
    <t>Amber S King</t>
  </si>
  <si>
    <t>Amber W Hill</t>
  </si>
  <si>
    <t>Amber W Roberts</t>
  </si>
  <si>
    <t>Amy  Cai</t>
  </si>
  <si>
    <t>Amy  Gao</t>
  </si>
  <si>
    <t>Amy  He</t>
  </si>
  <si>
    <t>Amy  Hu</t>
  </si>
  <si>
    <t>Amy  Liang</t>
  </si>
  <si>
    <t>Amy  Lin</t>
  </si>
  <si>
    <t>Amy  Wu</t>
  </si>
  <si>
    <t>Amy  Yang</t>
  </si>
  <si>
    <t>Amy  Ye</t>
  </si>
  <si>
    <t>Amy  Zeng</t>
  </si>
  <si>
    <t>Amy  Zhang</t>
  </si>
  <si>
    <t>Amy A Guo</t>
  </si>
  <si>
    <t>Amy A Lu</t>
  </si>
  <si>
    <t>Amy C Huang</t>
  </si>
  <si>
    <t>Amy C Sun</t>
  </si>
  <si>
    <t>Amy C Zhao</t>
  </si>
  <si>
    <t>Amy E Chow</t>
  </si>
  <si>
    <t>Amy E Ma</t>
  </si>
  <si>
    <t>Amy J Li</t>
  </si>
  <si>
    <t>Amy R Zheng</t>
  </si>
  <si>
    <t>Amy W Zhu</t>
  </si>
  <si>
    <t>Ana  Barnes</t>
  </si>
  <si>
    <t>Ana  Bradley</t>
  </si>
  <si>
    <t>Ana  Bryant</t>
  </si>
  <si>
    <t>Ana  Butler</t>
  </si>
  <si>
    <t>Ana  Flores</t>
  </si>
  <si>
    <t>Ana  Griffin</t>
  </si>
  <si>
    <t>Ana  Hayes</t>
  </si>
  <si>
    <t>Ana  Henderson</t>
  </si>
  <si>
    <t>Ana  Long</t>
  </si>
  <si>
    <t>Ana  Perry</t>
  </si>
  <si>
    <t>Ana  Powell</t>
  </si>
  <si>
    <t>Ana  Simmons</t>
  </si>
  <si>
    <t>Ana  Washington</t>
  </si>
  <si>
    <t>Ana A Wood</t>
  </si>
  <si>
    <t>Ana D Diaz</t>
  </si>
  <si>
    <t>Ana E Price</t>
  </si>
  <si>
    <t>Ana L Coleman</t>
  </si>
  <si>
    <t>Ana L Patterson</t>
  </si>
  <si>
    <t>Ana R Alexander</t>
  </si>
  <si>
    <t>Ana R Russell</t>
  </si>
  <si>
    <t>Ana S Foster</t>
  </si>
  <si>
    <t>Ana T Ross</t>
  </si>
  <si>
    <t>Anders B Skjønaa</t>
  </si>
  <si>
    <t>Andre  Kapoor</t>
  </si>
  <si>
    <t>Andre  Lopez</t>
  </si>
  <si>
    <t>Andre  Martinez</t>
  </si>
  <si>
    <t>Andre  Perez</t>
  </si>
  <si>
    <t>Andre  Prasad</t>
  </si>
  <si>
    <t>Andre  Rana</t>
  </si>
  <si>
    <t>Andre  Sai</t>
  </si>
  <si>
    <t>Andre  Sanchez</t>
  </si>
  <si>
    <t>Andre  Smith</t>
  </si>
  <si>
    <t>Andre  Subram</t>
  </si>
  <si>
    <t>Andre C Madan</t>
  </si>
  <si>
    <t>Andre D Raman</t>
  </si>
  <si>
    <t>Andre D Suri</t>
  </si>
  <si>
    <t>Andre E Arun</t>
  </si>
  <si>
    <t>Andre F Mehta</t>
  </si>
  <si>
    <t>Andre H Garcia</t>
  </si>
  <si>
    <t>Andre L Chandra</t>
  </si>
  <si>
    <t>Andre L Gonzalez</t>
  </si>
  <si>
    <t>Andre M Sara</t>
  </si>
  <si>
    <t>Andre R Patel</t>
  </si>
  <si>
    <t>Andre S Kovár</t>
  </si>
  <si>
    <t>Andrea  Bell</t>
  </si>
  <si>
    <t>Andrea  Campbell</t>
  </si>
  <si>
    <t>Andrea  Collins</t>
  </si>
  <si>
    <t>Andrea  Cook</t>
  </si>
  <si>
    <t>Andrea  Cooper</t>
  </si>
  <si>
    <t>Andrea  Cox</t>
  </si>
  <si>
    <t>Andrea  Edwards</t>
  </si>
  <si>
    <t>Andrea  Evans</t>
  </si>
  <si>
    <t>Andrea  Green</t>
  </si>
  <si>
    <t>Andrea  Hill</t>
  </si>
  <si>
    <t>Andrea  Howard</t>
  </si>
  <si>
    <t>Andrea  Kelly</t>
  </si>
  <si>
    <t>Andrea  Lopez</t>
  </si>
  <si>
    <t>Andrea  Morris</t>
  </si>
  <si>
    <t>Andrea  Perez</t>
  </si>
  <si>
    <t>Andrea  Peterson</t>
  </si>
  <si>
    <t>Andrea  Phillips</t>
  </si>
  <si>
    <t>Andrea  Ramirez</t>
  </si>
  <si>
    <t>Andrea  Richardson</t>
  </si>
  <si>
    <t>Andrea  Rusko</t>
  </si>
  <si>
    <t>Andrea  Ward</t>
  </si>
  <si>
    <t>Andrea  Wright</t>
  </si>
  <si>
    <t>Andrea  Young</t>
  </si>
  <si>
    <t>Andrea A Roberts</t>
  </si>
  <si>
    <t>Andrea A Turner</t>
  </si>
  <si>
    <t>Andrea C Hall</t>
  </si>
  <si>
    <t>Andrea D Hernandez</t>
  </si>
  <si>
    <t>Andrea D James</t>
  </si>
  <si>
    <t>Andrea D Reed</t>
  </si>
  <si>
    <t>Andrea G Watson</t>
  </si>
  <si>
    <t>Andrea K Allen</t>
  </si>
  <si>
    <t>Andrea K Gray</t>
  </si>
  <si>
    <t>Andrea K King</t>
  </si>
  <si>
    <t>Andrea L Baker</t>
  </si>
  <si>
    <t>Andrea L Brooks</t>
  </si>
  <si>
    <t>Andrea L Parker</t>
  </si>
  <si>
    <t>Andrea L Rogers</t>
  </si>
  <si>
    <t>Andrea L Sanchez</t>
  </si>
  <si>
    <t>Andrea L Sanders</t>
  </si>
  <si>
    <t>Andrea L Torres</t>
  </si>
  <si>
    <t>Andrea M Adams</t>
  </si>
  <si>
    <t>Andrea M Gonzalez</t>
  </si>
  <si>
    <t>Andrea M Morgan</t>
  </si>
  <si>
    <t>Andrea M Stewart</t>
  </si>
  <si>
    <t>Andrea R Murphy</t>
  </si>
  <si>
    <t>Andrés  Anand</t>
  </si>
  <si>
    <t>Andres  Andersen</t>
  </si>
  <si>
    <t>Andres  Deng</t>
  </si>
  <si>
    <t>Andres  Nath</t>
  </si>
  <si>
    <t>Andres  Raje</t>
  </si>
  <si>
    <t>Andres  Shen</t>
  </si>
  <si>
    <t>Andres  Xie</t>
  </si>
  <si>
    <t>Andres A Nara</t>
  </si>
  <si>
    <t>Andres B Goel</t>
  </si>
  <si>
    <t>Andres B Jai</t>
  </si>
  <si>
    <t>Andres C Sharma</t>
  </si>
  <si>
    <t>Andres E Chander</t>
  </si>
  <si>
    <t>Andres E Raji</t>
  </si>
  <si>
    <t>Andres G Chavez</t>
  </si>
  <si>
    <t>Andres L Kumar</t>
  </si>
  <si>
    <t>Andres L Lal</t>
  </si>
  <si>
    <t>Andres L Luo</t>
  </si>
  <si>
    <t>Andres S Pal</t>
  </si>
  <si>
    <t>Andres T Shan</t>
  </si>
  <si>
    <t>Andrew  Anderson</t>
  </si>
  <si>
    <t>Andrew  Brown</t>
  </si>
  <si>
    <t>Andrew  Jackson</t>
  </si>
  <si>
    <t>Andrew  Lewis</t>
  </si>
  <si>
    <t>Andrew  Smith</t>
  </si>
  <si>
    <t>Andrew A Moore</t>
  </si>
  <si>
    <t>Andrew B Taylor</t>
  </si>
  <si>
    <t>Andrew C Davis</t>
  </si>
  <si>
    <t>Andrew C Jones</t>
  </si>
  <si>
    <t>Andrew C Martinez</t>
  </si>
  <si>
    <t>Andrew C Miller</t>
  </si>
  <si>
    <t>Andrew C Thomas</t>
  </si>
  <si>
    <t>Andrew F Johnson</t>
  </si>
  <si>
    <t>Andrew G Lee</t>
  </si>
  <si>
    <t>Andrew J Garcia</t>
  </si>
  <si>
    <t>Andrew J Robinson</t>
  </si>
  <si>
    <t>Andrew L Clark</t>
  </si>
  <si>
    <t>Andrew L Lan</t>
  </si>
  <si>
    <t>Andrew M Walker</t>
  </si>
  <si>
    <t>Andrew N Rodriguez</t>
  </si>
  <si>
    <t>Andrew R Wilson</t>
  </si>
  <si>
    <t>Andrew T Wedge</t>
  </si>
  <si>
    <t>Andrew W Williams</t>
  </si>
  <si>
    <t>Andy  Alonso</t>
  </si>
  <si>
    <t>Andy  Alvarez</t>
  </si>
  <si>
    <t>Andy  Blanco</t>
  </si>
  <si>
    <t>Andy  Carlson</t>
  </si>
  <si>
    <t>Andy  Diaz</t>
  </si>
  <si>
    <t>Andy  Gill</t>
  </si>
  <si>
    <t>Andy  Gomez</t>
  </si>
  <si>
    <t>Andy  Gutierrez</t>
  </si>
  <si>
    <t>Andy  Hernandez</t>
  </si>
  <si>
    <t>Andy  Jiménez</t>
  </si>
  <si>
    <t>Andy  Ruth</t>
  </si>
  <si>
    <t>Andy  Serrano</t>
  </si>
  <si>
    <t>Andy  Suarez</t>
  </si>
  <si>
    <t>Andy  Vazquez</t>
  </si>
  <si>
    <t>Andy A Ortega</t>
  </si>
  <si>
    <t>Andy C Munoz</t>
  </si>
  <si>
    <t>Andy F Martin</t>
  </si>
  <si>
    <t>Andy H Navarro</t>
  </si>
  <si>
    <t>Andy K Romero</t>
  </si>
  <si>
    <t>Andy L Dominguez</t>
  </si>
  <si>
    <t>Andy M Rubio</t>
  </si>
  <si>
    <t>Andy R Torres</t>
  </si>
  <si>
    <t>Angel  Adams</t>
  </si>
  <si>
    <t>Angel  Baker</t>
  </si>
  <si>
    <t>Angel  Carter</t>
  </si>
  <si>
    <t>Angel  Cooper</t>
  </si>
  <si>
    <t>Angel  Evans</t>
  </si>
  <si>
    <t>Angel  Lopez</t>
  </si>
  <si>
    <t>Angel  Nelson</t>
  </si>
  <si>
    <t>Angel  Parker</t>
  </si>
  <si>
    <t>Angel  Peterson</t>
  </si>
  <si>
    <t>Angel  Phillips</t>
  </si>
  <si>
    <t>Angel  Ramirez</t>
  </si>
  <si>
    <t>Angel  Richardson</t>
  </si>
  <si>
    <t>Angel  Rivera</t>
  </si>
  <si>
    <t>Angel  Rogers</t>
  </si>
  <si>
    <t>Angel  Sanders</t>
  </si>
  <si>
    <t>Angel  Torres</t>
  </si>
  <si>
    <t>Angel  Wright</t>
  </si>
  <si>
    <t>Angel A Howard</t>
  </si>
  <si>
    <t>Angel A James</t>
  </si>
  <si>
    <t>Angel A Ward</t>
  </si>
  <si>
    <t>Angel B Young</t>
  </si>
  <si>
    <t>Angel C Morris</t>
  </si>
  <si>
    <t>Angel D Brooks</t>
  </si>
  <si>
    <t>Angel D Campbell</t>
  </si>
  <si>
    <t>Angel D Gonzalez</t>
  </si>
  <si>
    <t>Angel E Hill</t>
  </si>
  <si>
    <t>Angel E Kelly</t>
  </si>
  <si>
    <t>Angel E Scott</t>
  </si>
  <si>
    <t>Angel G Allen</t>
  </si>
  <si>
    <t>Angel G Morgan</t>
  </si>
  <si>
    <t>Angel H Hall</t>
  </si>
  <si>
    <t>Angel H Roberts</t>
  </si>
  <si>
    <t>Angel J Edwards</t>
  </si>
  <si>
    <t>Angel J Stewart</t>
  </si>
  <si>
    <t>Angel L Turner</t>
  </si>
  <si>
    <t>Angel M Cook</t>
  </si>
  <si>
    <t>Angel M Cox</t>
  </si>
  <si>
    <t>Angel M Gray</t>
  </si>
  <si>
    <t>Angel M King</t>
  </si>
  <si>
    <t>Angel M Murphy</t>
  </si>
  <si>
    <t>Angel N Mitchell</t>
  </si>
  <si>
    <t>Angel S Perez</t>
  </si>
  <si>
    <t>Angel T Bailey</t>
  </si>
  <si>
    <t>Angel W Reed</t>
  </si>
  <si>
    <t>Angela  Alexander</t>
  </si>
  <si>
    <t>Angela  Bailey</t>
  </si>
  <si>
    <t>Angela  Brooks</t>
  </si>
  <si>
    <t>Angela  Cook</t>
  </si>
  <si>
    <t>Angela  Cooper</t>
  </si>
  <si>
    <t>Angela  Cox</t>
  </si>
  <si>
    <t>Angela  Foster</t>
  </si>
  <si>
    <t>Angela  Griffin</t>
  </si>
  <si>
    <t>Angela  Hayes</t>
  </si>
  <si>
    <t>Angela  Hughes</t>
  </si>
  <si>
    <t>Angela  Jenkins</t>
  </si>
  <si>
    <t>Angela  Long</t>
  </si>
  <si>
    <t>Angela  Morgan</t>
  </si>
  <si>
    <t>Angela  Murphy</t>
  </si>
  <si>
    <t>Angela  Patterson</t>
  </si>
  <si>
    <t>Angela  Perry</t>
  </si>
  <si>
    <t>Angela  Peterson</t>
  </si>
  <si>
    <t>Angela  Ramirez</t>
  </si>
  <si>
    <t>Angela  Rogers</t>
  </si>
  <si>
    <t>Angela  Russell</t>
  </si>
  <si>
    <t>Angela  Sanders</t>
  </si>
  <si>
    <t>Angela  Stewart</t>
  </si>
  <si>
    <t>Angela A Morris</t>
  </si>
  <si>
    <t>Angela B Flores</t>
  </si>
  <si>
    <t>Angela C Sánchez</t>
  </si>
  <si>
    <t>Angela D Price</t>
  </si>
  <si>
    <t>Angela D Ross</t>
  </si>
  <si>
    <t>Angela D Washington</t>
  </si>
  <si>
    <t>Angela E Bell</t>
  </si>
  <si>
    <t>Angela E Bennett</t>
  </si>
  <si>
    <t>Angela G Torres</t>
  </si>
  <si>
    <t>Angela J Howard</t>
  </si>
  <si>
    <t>Angela J Kelly</t>
  </si>
  <si>
    <t>Angela J Rivera</t>
  </si>
  <si>
    <t>Angela K Diaz</t>
  </si>
  <si>
    <t>Angela K Reed</t>
  </si>
  <si>
    <t>Angela L Butler</t>
  </si>
  <si>
    <t>Angela M Barnes</t>
  </si>
  <si>
    <t>Angela M Coleman</t>
  </si>
  <si>
    <t>Angela M Ward</t>
  </si>
  <si>
    <t>Angela M Watson</t>
  </si>
  <si>
    <t>Angela M Wood</t>
  </si>
  <si>
    <t>Angela R James</t>
  </si>
  <si>
    <t>Angela R Powell</t>
  </si>
  <si>
    <t>Angela S Gonzales</t>
  </si>
  <si>
    <t>Angela T Gray</t>
  </si>
  <si>
    <t>Angela T Henderson</t>
  </si>
  <si>
    <t>Angela W Simmons</t>
  </si>
  <si>
    <t>Angelica  Alexander</t>
  </si>
  <si>
    <t>Angelica  Barnes</t>
  </si>
  <si>
    <t>Angelica  Bryant</t>
  </si>
  <si>
    <t>Angelica  Butler</t>
  </si>
  <si>
    <t>Angelica  Coleman</t>
  </si>
  <si>
    <t>Angelica  Diaz</t>
  </si>
  <si>
    <t>Angelica  Foster</t>
  </si>
  <si>
    <t>Angelica  Griffin</t>
  </si>
  <si>
    <t>Angelica  Hayes</t>
  </si>
  <si>
    <t>Angelica  Patterson</t>
  </si>
  <si>
    <t>Angelica  Perry</t>
  </si>
  <si>
    <t>Angelica  Russell</t>
  </si>
  <si>
    <t>Angelica  Washington</t>
  </si>
  <si>
    <t>Angelica A Ross</t>
  </si>
  <si>
    <t>Angelica C Long</t>
  </si>
  <si>
    <t>Angelica E Powell</t>
  </si>
  <si>
    <t>Angelica G Hughes</t>
  </si>
  <si>
    <t>Angelica J Jenkins</t>
  </si>
  <si>
    <t>Angelica K Gonzales</t>
  </si>
  <si>
    <t>Angelica L Bennett</t>
  </si>
  <si>
    <t>Angelica M Flores</t>
  </si>
  <si>
    <t>Angelica M Henderson</t>
  </si>
  <si>
    <t>Angelica M Wood</t>
  </si>
  <si>
    <t>Anibal  Sousa</t>
  </si>
  <si>
    <t>Ann  Arun</t>
  </si>
  <si>
    <t>Ann  Chandra</t>
  </si>
  <si>
    <t>Ann  Gonzalez</t>
  </si>
  <si>
    <t>Ann  Kapoor</t>
  </si>
  <si>
    <t>Ann  Madan</t>
  </si>
  <si>
    <t>Ann  Martinez</t>
  </si>
  <si>
    <t>Ann  Patel</t>
  </si>
  <si>
    <t>Ann  Sai</t>
  </si>
  <si>
    <t>Ann  Suri</t>
  </si>
  <si>
    <t>Ann A Sara</t>
  </si>
  <si>
    <t>Ann A Van</t>
  </si>
  <si>
    <t>Ann B Malhotra</t>
  </si>
  <si>
    <t>Ann C Rana</t>
  </si>
  <si>
    <t>Ann D Prasad</t>
  </si>
  <si>
    <t>Ann D Sanchez</t>
  </si>
  <si>
    <t>Ann E Raman</t>
  </si>
  <si>
    <t>Ann M Fernandez</t>
  </si>
  <si>
    <t>Ann M Mehta</t>
  </si>
  <si>
    <t>Ann M Subram</t>
  </si>
  <si>
    <t>Ann S Rodriguez</t>
  </si>
  <si>
    <t>Ann T Lopez</t>
  </si>
  <si>
    <t>Anna  Alexander</t>
  </si>
  <si>
    <t>Anna  Bailey</t>
  </si>
  <si>
    <t>Anna  Barnes</t>
  </si>
  <si>
    <t>Anna  Brown</t>
  </si>
  <si>
    <t>Anna  Coleman</t>
  </si>
  <si>
    <t>Anna  Cooper</t>
  </si>
  <si>
    <t>Anna  Diaz</t>
  </si>
  <si>
    <t>Anna  Griffin</t>
  </si>
  <si>
    <t>Anna  Henderson</t>
  </si>
  <si>
    <t>Anna  Hughes</t>
  </si>
  <si>
    <t>Anna  Jackson</t>
  </si>
  <si>
    <t>Anna  James</t>
  </si>
  <si>
    <t>Anna  Johnson</t>
  </si>
  <si>
    <t>Anna  Lee</t>
  </si>
  <si>
    <t>Anna  Lewis</t>
  </si>
  <si>
    <t>Anna  Long</t>
  </si>
  <si>
    <t>Anna  Patterson</t>
  </si>
  <si>
    <t>Anna  Perry</t>
  </si>
  <si>
    <t>Anna  Price</t>
  </si>
  <si>
    <t>Anna  Ramirez</t>
  </si>
  <si>
    <t>Anna  Rivera</t>
  </si>
  <si>
    <t>Anna  Robinson</t>
  </si>
  <si>
    <t>Anna  Rogers</t>
  </si>
  <si>
    <t>Anna  Sanchez</t>
  </si>
  <si>
    <t>Anna  Stewart</t>
  </si>
  <si>
    <t>Anna  Thompson</t>
  </si>
  <si>
    <t>Anna  Ward</t>
  </si>
  <si>
    <t>Anna  Washington</t>
  </si>
  <si>
    <t>Anna  Watson</t>
  </si>
  <si>
    <t>Anna  White</t>
  </si>
  <si>
    <t>Anna A Clark</t>
  </si>
  <si>
    <t>Anna A Foster</t>
  </si>
  <si>
    <t>Anna A Howard</t>
  </si>
  <si>
    <t>Anna A Jones</t>
  </si>
  <si>
    <t>Anna A Moore</t>
  </si>
  <si>
    <t>Anna A Morris</t>
  </si>
  <si>
    <t>Anna B Garcia</t>
  </si>
  <si>
    <t>Anna D Ross</t>
  </si>
  <si>
    <t>Anna D Taylor</t>
  </si>
  <si>
    <t>Anna E Gonzales</t>
  </si>
  <si>
    <t>Anna E Morgan</t>
  </si>
  <si>
    <t>Anna E Sanders</t>
  </si>
  <si>
    <t>Anna H Flores</t>
  </si>
  <si>
    <t>Anna J Hall</t>
  </si>
  <si>
    <t>Anna J Martinez</t>
  </si>
  <si>
    <t>Anna J Powell</t>
  </si>
  <si>
    <t>Anna J Wood</t>
  </si>
  <si>
    <t>Anna K Bell</t>
  </si>
  <si>
    <t>Anna K Davis</t>
  </si>
  <si>
    <t>Anna K Simmons</t>
  </si>
  <si>
    <t>Anna L Cox</t>
  </si>
  <si>
    <t>Anna L Harris</t>
  </si>
  <si>
    <t>Anna L Martin</t>
  </si>
  <si>
    <t>Anna L Murphy</t>
  </si>
  <si>
    <t>Anna M Butler</t>
  </si>
  <si>
    <t>Anna M Cook</t>
  </si>
  <si>
    <t>Anna M Jenkins</t>
  </si>
  <si>
    <t>Anna O Russell</t>
  </si>
  <si>
    <t>Anna P Rodriguez</t>
  </si>
  <si>
    <t>Anna P Torres</t>
  </si>
  <si>
    <t>Anna R Anderson</t>
  </si>
  <si>
    <t>Anna R Gray</t>
  </si>
  <si>
    <t>Anna R Richardson</t>
  </si>
  <si>
    <t>Anna R Thomas</t>
  </si>
  <si>
    <t>Anna R Williams</t>
  </si>
  <si>
    <t>Anna S Brooks</t>
  </si>
  <si>
    <t>Anna S Bryant</t>
  </si>
  <si>
    <t>Anna S Miller</t>
  </si>
  <si>
    <t>Anna S Reed</t>
  </si>
  <si>
    <t>Anne  Alonso</t>
  </si>
  <si>
    <t>Anne  Blanco</t>
  </si>
  <si>
    <t>Anne  Dominguez</t>
  </si>
  <si>
    <t>Anne  Gill</t>
  </si>
  <si>
    <t>Anne  Gomez</t>
  </si>
  <si>
    <t>Anne  Gutierrez</t>
  </si>
  <si>
    <t>Anne  Jiménez</t>
  </si>
  <si>
    <t>Anne  Munoz</t>
  </si>
  <si>
    <t>Anne  Navarro</t>
  </si>
  <si>
    <t>Anne  Ortega</t>
  </si>
  <si>
    <t>Anne  Romero</t>
  </si>
  <si>
    <t>Anne  Serrano</t>
  </si>
  <si>
    <t>Anne  Vazquez</t>
  </si>
  <si>
    <t>Anne A Alvarez</t>
  </si>
  <si>
    <t>Anne A Moreno</t>
  </si>
  <si>
    <t>Anne B Hernandez</t>
  </si>
  <si>
    <t>Anne H Carlson</t>
  </si>
  <si>
    <t>Anne J Ruiz</t>
  </si>
  <si>
    <t>Anne R Ramos</t>
  </si>
  <si>
    <t>Anne R. Sims</t>
  </si>
  <si>
    <t>Anne T Rubio</t>
  </si>
  <si>
    <t>Anne V Martin</t>
  </si>
  <si>
    <t>Anne W Torres</t>
  </si>
  <si>
    <t>Anthony  Clark</t>
  </si>
  <si>
    <t>Anthony  Harris</t>
  </si>
  <si>
    <t>Anthony  Lewis</t>
  </si>
  <si>
    <t>Anthony  Martinez</t>
  </si>
  <si>
    <t>Anthony  Thompson</t>
  </si>
  <si>
    <t>Anthony  White</t>
  </si>
  <si>
    <t>Anthony  Wilson</t>
  </si>
  <si>
    <t>Anthony A Anderson</t>
  </si>
  <si>
    <t>Anthony A Miller</t>
  </si>
  <si>
    <t>Anthony D Johnson</t>
  </si>
  <si>
    <t>Anthony E Robinson</t>
  </si>
  <si>
    <t>Anthony F Taylor</t>
  </si>
  <si>
    <t>Anthony G Rodriguez</t>
  </si>
  <si>
    <t>Anthony J Brown</t>
  </si>
  <si>
    <t>Anthony J Garcia</t>
  </si>
  <si>
    <t>Anthony L Jones</t>
  </si>
  <si>
    <t>Anthony M Lee</t>
  </si>
  <si>
    <t>Anthony M Moore</t>
  </si>
  <si>
    <t>Anthony S Davis</t>
  </si>
  <si>
    <t>Anthony T Walker</t>
  </si>
  <si>
    <t>Anthony V Williams</t>
  </si>
  <si>
    <t>Antonio  Alexander</t>
  </si>
  <si>
    <t>Antonio  Barnes</t>
  </si>
  <si>
    <t>Antonio  Butler</t>
  </si>
  <si>
    <t>Antonio  Diaz</t>
  </si>
  <si>
    <t>Antonio  Foster</t>
  </si>
  <si>
    <t>Antonio  Gonzales</t>
  </si>
  <si>
    <t>Antonio  Hayes</t>
  </si>
  <si>
    <t>Antonio  Henderson</t>
  </si>
  <si>
    <t>Antonio  Ross</t>
  </si>
  <si>
    <t>Antonio  Simmons</t>
  </si>
  <si>
    <t>Antonio  Wood</t>
  </si>
  <si>
    <t>Antonio C Bennett</t>
  </si>
  <si>
    <t>Antonio D Flores</t>
  </si>
  <si>
    <t>Antonio E Long</t>
  </si>
  <si>
    <t>Antonio E Powell</t>
  </si>
  <si>
    <t>Antonio E Price</t>
  </si>
  <si>
    <t>Antonio G Patterson</t>
  </si>
  <si>
    <t>Antonio J Griffin</t>
  </si>
  <si>
    <t>Antonio K Washington</t>
  </si>
  <si>
    <t>Antonio L Perry</t>
  </si>
  <si>
    <t>Antonio L Russell</t>
  </si>
  <si>
    <t>Antonio M Jenkins</t>
  </si>
  <si>
    <t>Antonio P Hughes</t>
  </si>
  <si>
    <t>Antonio R Bryant</t>
  </si>
  <si>
    <t>April  Anand</t>
  </si>
  <si>
    <t>April  Beck</t>
  </si>
  <si>
    <t>April  Deng</t>
  </si>
  <si>
    <t>April  Jai</t>
  </si>
  <si>
    <t>April  Luo</t>
  </si>
  <si>
    <t>April  She</t>
  </si>
  <si>
    <t>April  Xie</t>
  </si>
  <si>
    <t>April A Tang</t>
  </si>
  <si>
    <t>April C Andersen</t>
  </si>
  <si>
    <t>April C Goel</t>
  </si>
  <si>
    <t>April C Pal</t>
  </si>
  <si>
    <t>April E Nara</t>
  </si>
  <si>
    <t>April G Kumar</t>
  </si>
  <si>
    <t>April J Sharma</t>
  </si>
  <si>
    <t>April J Shen</t>
  </si>
  <si>
    <t>April L Raji</t>
  </si>
  <si>
    <t>April L Shan</t>
  </si>
  <si>
    <t>April R Nath</t>
  </si>
  <si>
    <t>April R Raje</t>
  </si>
  <si>
    <t>Ariana  Bell</t>
  </si>
  <si>
    <t>Ariana  Cook</t>
  </si>
  <si>
    <t>Ariana  Cooper</t>
  </si>
  <si>
    <t>Ariana  James</t>
  </si>
  <si>
    <t>Ariana  Morgan</t>
  </si>
  <si>
    <t>Ariana  Peterson</t>
  </si>
  <si>
    <t>Ariana  Rivera</t>
  </si>
  <si>
    <t>Ariana  Stewart</t>
  </si>
  <si>
    <t>Ariana  Watson</t>
  </si>
  <si>
    <t>Ariana A Howard</t>
  </si>
  <si>
    <t>Ariana B Cox</t>
  </si>
  <si>
    <t>Ariana B Richardson</t>
  </si>
  <si>
    <t>Ariana C Sanchez</t>
  </si>
  <si>
    <t>Ariana D Gray</t>
  </si>
  <si>
    <t>Ariana E Murphy</t>
  </si>
  <si>
    <t>Ariana F Rogers</t>
  </si>
  <si>
    <t>Ariana J Bailey</t>
  </si>
  <si>
    <t>Ariana K Sanders</t>
  </si>
  <si>
    <t>Ariana M Ready</t>
  </si>
  <si>
    <t>Ariana R Brooks</t>
  </si>
  <si>
    <t>Ariana R Kelly</t>
  </si>
  <si>
    <t>Ariana V Ramirez</t>
  </si>
  <si>
    <t>Ariana V Ward</t>
  </si>
  <si>
    <t>Arianna  Alexander</t>
  </si>
  <si>
    <t>Arianna  Brooks</t>
  </si>
  <si>
    <t>Arianna  Bryant</t>
  </si>
  <si>
    <t>Arianna  Coleman</t>
  </si>
  <si>
    <t>Arianna  Cook</t>
  </si>
  <si>
    <t>Arianna  Cooper</t>
  </si>
  <si>
    <t>Arianna  Flores</t>
  </si>
  <si>
    <t>Arianna  Gray</t>
  </si>
  <si>
    <t>Arianna  Hayes</t>
  </si>
  <si>
    <t>Arianna  Henderson</t>
  </si>
  <si>
    <t>Arianna  Kelly</t>
  </si>
  <si>
    <t>Arianna  Morgan</t>
  </si>
  <si>
    <t>Arianna  Powell</t>
  </si>
  <si>
    <t>Arianna  Russell</t>
  </si>
  <si>
    <t>Arianna  Sanchez</t>
  </si>
  <si>
    <t>Arianna  Stewart</t>
  </si>
  <si>
    <t>Arianna  Ward</t>
  </si>
  <si>
    <t>Arianna  Wood</t>
  </si>
  <si>
    <t>Arianna A Barnes</t>
  </si>
  <si>
    <t>Arianna A Hughes</t>
  </si>
  <si>
    <t>Arianna A James</t>
  </si>
  <si>
    <t>Arianna A Torres</t>
  </si>
  <si>
    <t>Arianna A Watson</t>
  </si>
  <si>
    <t>Arianna C Butler</t>
  </si>
  <si>
    <t>Arianna C Diaz</t>
  </si>
  <si>
    <t>Arianna C Ramirez</t>
  </si>
  <si>
    <t>Arianna C Richardson</t>
  </si>
  <si>
    <t>Arianna C Washington</t>
  </si>
  <si>
    <t>Arianna D Cox</t>
  </si>
  <si>
    <t>Arianna E Jenkins</t>
  </si>
  <si>
    <t>Arianna E Ross</t>
  </si>
  <si>
    <t>Arianna E Sanders</t>
  </si>
  <si>
    <t>Arianna G Bailey</t>
  </si>
  <si>
    <t>Arianna H Reed</t>
  </si>
  <si>
    <t>Arianna H Simmons</t>
  </si>
  <si>
    <t>Arianna J Peterson</t>
  </si>
  <si>
    <t>Arianna K Bennett</t>
  </si>
  <si>
    <t>Arianna L Foster</t>
  </si>
  <si>
    <t>Arianna M Bell</t>
  </si>
  <si>
    <t>Arianna N Murphy</t>
  </si>
  <si>
    <t>Arianna R Rivera</t>
  </si>
  <si>
    <t>Arianna S Gonzales</t>
  </si>
  <si>
    <t>Arianna W Howard</t>
  </si>
  <si>
    <t>Arianna W Morris</t>
  </si>
  <si>
    <t>Arianna W Price</t>
  </si>
  <si>
    <t>Arif A Rizaldy</t>
  </si>
  <si>
    <t>Armando  Carlson</t>
  </si>
  <si>
    <t>Armando  Gutierrez</t>
  </si>
  <si>
    <t>Armando  Hernandez</t>
  </si>
  <si>
    <t>Armando  Martin</t>
  </si>
  <si>
    <t>Armando  Moreno</t>
  </si>
  <si>
    <t>Armando  Navarro</t>
  </si>
  <si>
    <t>Armando  Schmidt</t>
  </si>
  <si>
    <t>Armando  Suarez</t>
  </si>
  <si>
    <t>Armando  Torres</t>
  </si>
  <si>
    <t>Armando  Vazquez</t>
  </si>
  <si>
    <t>Armando A Romero</t>
  </si>
  <si>
    <t>Armando E Muñoz</t>
  </si>
  <si>
    <t>Armando F Blanco</t>
  </si>
  <si>
    <t>Armando F Ramos</t>
  </si>
  <si>
    <t>Armando J Gill</t>
  </si>
  <si>
    <t>Armando K Ortega</t>
  </si>
  <si>
    <t>Armando L Dominguez</t>
  </si>
  <si>
    <t>Armando M Alonso</t>
  </si>
  <si>
    <t>Armando M Alvarez</t>
  </si>
  <si>
    <t>Armando P Diaz</t>
  </si>
  <si>
    <t>Armando S Gomez</t>
  </si>
  <si>
    <t>Armando T Rubio</t>
  </si>
  <si>
    <t>Armando W Ruiz</t>
  </si>
  <si>
    <t>Arthur  Alvarez</t>
  </si>
  <si>
    <t>Arthur  Blanco</t>
  </si>
  <si>
    <t>Arthur  Diaz</t>
  </si>
  <si>
    <t>Arthur  Dominguez</t>
  </si>
  <si>
    <t>Arthur  Gill</t>
  </si>
  <si>
    <t>Arthur  Gomez</t>
  </si>
  <si>
    <t>Arthur  Kapoor</t>
  </si>
  <si>
    <t>Arthur  Moreno</t>
  </si>
  <si>
    <t>Arthur  Navarro</t>
  </si>
  <si>
    <t>Arthur  Perry</t>
  </si>
  <si>
    <t>Arthur  Prasad</t>
  </si>
  <si>
    <t>Arthur  Raman</t>
  </si>
  <si>
    <t>Arthur  Rodriguez</t>
  </si>
  <si>
    <t>Arthur  Romero</t>
  </si>
  <si>
    <t>Arthur  Ruiz</t>
  </si>
  <si>
    <t>Arthur  Sanchez</t>
  </si>
  <si>
    <t>Arthur  Sanz</t>
  </si>
  <si>
    <t>Arthur  Smith</t>
  </si>
  <si>
    <t>Arthur  Suri</t>
  </si>
  <si>
    <t>Arthur  Torres</t>
  </si>
  <si>
    <t>Arthur  Vazquez</t>
  </si>
  <si>
    <t>Arthur  Washington</t>
  </si>
  <si>
    <t>Arthur  Wilson</t>
  </si>
  <si>
    <t>Arthur A Gutierrez</t>
  </si>
  <si>
    <t>Arthur A Mehta</t>
  </si>
  <si>
    <t>Arthur A Van</t>
  </si>
  <si>
    <t>Arthur B Patel</t>
  </si>
  <si>
    <t>Arthur D Madan</t>
  </si>
  <si>
    <t>Arthur D Rana</t>
  </si>
  <si>
    <t>Arthur D Sara</t>
  </si>
  <si>
    <t>Arthur E Malhotra</t>
  </si>
  <si>
    <t>Arthur E Sai</t>
  </si>
  <si>
    <t>Arthur E Subram</t>
  </si>
  <si>
    <t>Arthur G Gonzalez</t>
  </si>
  <si>
    <t>Arthur J Fernandez</t>
  </si>
  <si>
    <t>Arthur K Jiménez</t>
  </si>
  <si>
    <t>Arthur L Chandra</t>
  </si>
  <si>
    <t>Arthur L Martin</t>
  </si>
  <si>
    <t>Arthur L Munoz</t>
  </si>
  <si>
    <t>Arthur L Perez</t>
  </si>
  <si>
    <t>Arthur M Alonso</t>
  </si>
  <si>
    <t>Arthur P Carlson</t>
  </si>
  <si>
    <t>Arthur S Rubio</t>
  </si>
  <si>
    <t>Arthur T Garcia</t>
  </si>
  <si>
    <t>Arthur W Hernandez</t>
  </si>
  <si>
    <t>Arturo  Anand</t>
  </si>
  <si>
    <t>Arturo  Andersen</t>
  </si>
  <si>
    <t>Arturo  Carson</t>
  </si>
  <si>
    <t>Arturo  Gao</t>
  </si>
  <si>
    <t>Arturo  He</t>
  </si>
  <si>
    <t>Arturo  Huang</t>
  </si>
  <si>
    <t>Arturo  Lal</t>
  </si>
  <si>
    <t>Arturo  Li</t>
  </si>
  <si>
    <t>Arturo  Lin</t>
  </si>
  <si>
    <t>Arturo  Liu</t>
  </si>
  <si>
    <t>Arturo  Luo</t>
  </si>
  <si>
    <t>Arturo  Nara</t>
  </si>
  <si>
    <t>Arturo  Raji</t>
  </si>
  <si>
    <t>Arturo  Shan</t>
  </si>
  <si>
    <t>Arturo  Sharma</t>
  </si>
  <si>
    <t>Arturo  Shen</t>
  </si>
  <si>
    <t>Arturo  Xu</t>
  </si>
  <si>
    <t>Arturo  Yang</t>
  </si>
  <si>
    <t>Arturo  Ye</t>
  </si>
  <si>
    <t>Arturo  Yuan</t>
  </si>
  <si>
    <t>Arturo  Zhao</t>
  </si>
  <si>
    <t>Arturo A Deng</t>
  </si>
  <si>
    <t>Arturo A Wang</t>
  </si>
  <si>
    <t>Arturo A Wu</t>
  </si>
  <si>
    <t>Arturo C Ma</t>
  </si>
  <si>
    <t>Arturo C Raje</t>
  </si>
  <si>
    <t>Arturo C Sun</t>
  </si>
  <si>
    <t>Arturo C Zheng</t>
  </si>
  <si>
    <t>Arturo E Lu</t>
  </si>
  <si>
    <t>Arturo F Zhou</t>
  </si>
  <si>
    <t>Arturo H Chande</t>
  </si>
  <si>
    <t>Arturo J Goel</t>
  </si>
  <si>
    <t>Arturo J Xie</t>
  </si>
  <si>
    <t>Arturo K Guo</t>
  </si>
  <si>
    <t>Arturo M Cai</t>
  </si>
  <si>
    <t>Arturo M Zhu</t>
  </si>
  <si>
    <t>Arturo P Pal</t>
  </si>
  <si>
    <t>Arturo R Hu</t>
  </si>
  <si>
    <t>Arturo R Xu</t>
  </si>
  <si>
    <t>Arturo S Tang</t>
  </si>
  <si>
    <t>Arturo S Zeng</t>
  </si>
  <si>
    <t>Arturo T Jai</t>
  </si>
  <si>
    <t>Arturo T Rai</t>
  </si>
  <si>
    <t>Arturo V Chen</t>
  </si>
  <si>
    <t>Arturo V Zhang</t>
  </si>
  <si>
    <t>Arturo W Kumar</t>
  </si>
  <si>
    <t>Arturo W Liang</t>
  </si>
  <si>
    <t>Ashlee  Anand</t>
  </si>
  <si>
    <t>Ashlee  Deng</t>
  </si>
  <si>
    <t>Ashlee  Goel</t>
  </si>
  <si>
    <t>Ashlee  Jai</t>
  </si>
  <si>
    <t>Ashlee  Luo</t>
  </si>
  <si>
    <t>Ashlee  She</t>
  </si>
  <si>
    <t>Ashlee  Xu</t>
  </si>
  <si>
    <t>Ashlee A Lal</t>
  </si>
  <si>
    <t>Ashlee A Nara</t>
  </si>
  <si>
    <t>Ashlee C Shen</t>
  </si>
  <si>
    <t>Ashlee D Shan</t>
  </si>
  <si>
    <t>Ashlee D Tang</t>
  </si>
  <si>
    <t>Ashlee E Raje</t>
  </si>
  <si>
    <t>Ashlee J Andersen</t>
  </si>
  <si>
    <t>Ashlee L Beck</t>
  </si>
  <si>
    <t>Ashlee L Raji</t>
  </si>
  <si>
    <t>Ashlee M Kumar</t>
  </si>
  <si>
    <t>Ashlee N Chande</t>
  </si>
  <si>
    <t>Ashlee P Sharma</t>
  </si>
  <si>
    <t>Ashlee R Moyer</t>
  </si>
  <si>
    <t>Ashlee S Xie</t>
  </si>
  <si>
    <t>Ashley  Anderson</t>
  </si>
  <si>
    <t>Ashley  Bennett</t>
  </si>
  <si>
    <t>Ashley  Coleman</t>
  </si>
  <si>
    <t>Ashley  Davis</t>
  </si>
  <si>
    <t>Ashley  Garcia</t>
  </si>
  <si>
    <t>Ashley  Griffin</t>
  </si>
  <si>
    <t>Ashley  Henderson</t>
  </si>
  <si>
    <t>Ashley  Jackson</t>
  </si>
  <si>
    <t>Ashley  Jenkins</t>
  </si>
  <si>
    <t>Ashley  Long</t>
  </si>
  <si>
    <t>Ashley  Martin</t>
  </si>
  <si>
    <t>Ashley  Martinez</t>
  </si>
  <si>
    <t>Ashley  Powell</t>
  </si>
  <si>
    <t>Ashley  Ross</t>
  </si>
  <si>
    <t>Ashley  Russell</t>
  </si>
  <si>
    <t>Ashley  Thompson</t>
  </si>
  <si>
    <t>Ashley  Washington</t>
  </si>
  <si>
    <t>Ashley  Wood</t>
  </si>
  <si>
    <t>Ashley A Butler</t>
  </si>
  <si>
    <t>Ashley A Hall</t>
  </si>
  <si>
    <t>Ashley C Diaz</t>
  </si>
  <si>
    <t>Ashley C Foster</t>
  </si>
  <si>
    <t>Ashley C Gonzales</t>
  </si>
  <si>
    <t>Ashley C Smith</t>
  </si>
  <si>
    <t>Ashley D Brown</t>
  </si>
  <si>
    <t>Ashley D Lee</t>
  </si>
  <si>
    <t>Ashley D Walker</t>
  </si>
  <si>
    <t>Ashley D White</t>
  </si>
  <si>
    <t>Ashley E Rodriguez</t>
  </si>
  <si>
    <t>Ashley E Taylor</t>
  </si>
  <si>
    <t>Ashley F Moore</t>
  </si>
  <si>
    <t>Ashley G Williams</t>
  </si>
  <si>
    <t>Ashley H Clark</t>
  </si>
  <si>
    <t>Ashley H Price</t>
  </si>
  <si>
    <t>Ashley H Robinson</t>
  </si>
  <si>
    <t>Ashley J Alexander</t>
  </si>
  <si>
    <t>Ashley J Barnes</t>
  </si>
  <si>
    <t>Ashley J Bryant</t>
  </si>
  <si>
    <t>Ashley J Flores</t>
  </si>
  <si>
    <t>Ashley J Thomas</t>
  </si>
  <si>
    <t>Ashley L Lewis</t>
  </si>
  <si>
    <t>Ashley M Harris</t>
  </si>
  <si>
    <t>Ashley M Hughes</t>
  </si>
  <si>
    <t>Ashley P Hayes</t>
  </si>
  <si>
    <t>Ashley R Jones</t>
  </si>
  <si>
    <t>Ashley R Patterson</t>
  </si>
  <si>
    <t>Ashley R Perry</t>
  </si>
  <si>
    <t>Ashley R Simmons</t>
  </si>
  <si>
    <t>Ashley S Johnson</t>
  </si>
  <si>
    <t>Ashley S Wilson</t>
  </si>
  <si>
    <t>Ashley V Miller</t>
  </si>
  <si>
    <t>Audrey  Blanco</t>
  </si>
  <si>
    <t>Audrey  Gomez</t>
  </si>
  <si>
    <t>Audrey  Gutierrez</t>
  </si>
  <si>
    <t>Audrey  Hernandez</t>
  </si>
  <si>
    <t>Audrey  Martin</t>
  </si>
  <si>
    <t>Audrey  Moreno</t>
  </si>
  <si>
    <t>Audrey  Ramos</t>
  </si>
  <si>
    <t>Audrey  Ruiz</t>
  </si>
  <si>
    <t>Audrey  Sanz</t>
  </si>
  <si>
    <t>Audrey  Serrano</t>
  </si>
  <si>
    <t>Audrey  Suarez</t>
  </si>
  <si>
    <t>Audrey  Torres</t>
  </si>
  <si>
    <t>Audrey  Vazquez</t>
  </si>
  <si>
    <t>Audrey A Carlson</t>
  </si>
  <si>
    <t>Audrey D Ortega</t>
  </si>
  <si>
    <t>Audrey E Dominguez</t>
  </si>
  <si>
    <t>Audrey H Diaz</t>
  </si>
  <si>
    <t>Audrey H Gill</t>
  </si>
  <si>
    <t>Audrey J Alonso</t>
  </si>
  <si>
    <t>Audrey L Alvarez</t>
  </si>
  <si>
    <t>Audrey L Rubio</t>
  </si>
  <si>
    <t>Audrey S Navarro</t>
  </si>
  <si>
    <t>Audrey S Romero</t>
  </si>
  <si>
    <t>Audrey V Munoz</t>
  </si>
  <si>
    <t>Austin  Alexander</t>
  </si>
  <si>
    <t>Austin  Harris</t>
  </si>
  <si>
    <t>Austin  Hayes</t>
  </si>
  <si>
    <t>Austin  Henderson</t>
  </si>
  <si>
    <t>Austin  Johnson</t>
  </si>
  <si>
    <t>Austin  Jones</t>
  </si>
  <si>
    <t>Austin  Kumar</t>
  </si>
  <si>
    <t>Austin  Lee</t>
  </si>
  <si>
    <t>Austin  Martinez</t>
  </si>
  <si>
    <t>Austin  Russell</t>
  </si>
  <si>
    <t>Austin  Shan</t>
  </si>
  <si>
    <t>Austin  Sharma</t>
  </si>
  <si>
    <t>Austin  Smith</t>
  </si>
  <si>
    <t>Austin  Thompson</t>
  </si>
  <si>
    <t>Austin  Washington</t>
  </si>
  <si>
    <t>Austin  Williams</t>
  </si>
  <si>
    <t>Austin  Zhang</t>
  </si>
  <si>
    <t>Austin A Wang</t>
  </si>
  <si>
    <t>Austin B Li</t>
  </si>
  <si>
    <t>Austin C Foster</t>
  </si>
  <si>
    <t>Austin C Lewis</t>
  </si>
  <si>
    <t>Austin C Perry</t>
  </si>
  <si>
    <t>Austin D Garcia</t>
  </si>
  <si>
    <t>Austin D Gonzales</t>
  </si>
  <si>
    <t>Austin D Jenkins</t>
  </si>
  <si>
    <t>Austin E Anderson</t>
  </si>
  <si>
    <t>Austin E Davis</t>
  </si>
  <si>
    <t>Austin F Walker</t>
  </si>
  <si>
    <t>Austin H Long</t>
  </si>
  <si>
    <t>Austin H Yang</t>
  </si>
  <si>
    <t>Austin J Flores</t>
  </si>
  <si>
    <t>Austin J Rodriguez</t>
  </si>
  <si>
    <t>Austin K Griffin</t>
  </si>
  <si>
    <t>Austin L Bryant</t>
  </si>
  <si>
    <t>Austin L Robinson</t>
  </si>
  <si>
    <t>Austin L Simmons</t>
  </si>
  <si>
    <t>Austin L Taylor</t>
  </si>
  <si>
    <t>Austin L White</t>
  </si>
  <si>
    <t>Austin M Diaz</t>
  </si>
  <si>
    <t>Austin M Jai</t>
  </si>
  <si>
    <t>Austin M Lal</t>
  </si>
  <si>
    <t>Austin N Moore</t>
  </si>
  <si>
    <t>Austin O Patterson</t>
  </si>
  <si>
    <t>Austin P Hughes</t>
  </si>
  <si>
    <t>Austin R Powell</t>
  </si>
  <si>
    <t>Austin T Brown</t>
  </si>
  <si>
    <t>Austin T Martin</t>
  </si>
  <si>
    <t>Austin V Chen</t>
  </si>
  <si>
    <t>Austin V Coleman</t>
  </si>
  <si>
    <t>Austin W Butler</t>
  </si>
  <si>
    <t>Autumn  He</t>
  </si>
  <si>
    <t>Autumn  Huang</t>
  </si>
  <si>
    <t>Autumn  Liang</t>
  </si>
  <si>
    <t>Autumn  Lu</t>
  </si>
  <si>
    <t>Autumn  Ma</t>
  </si>
  <si>
    <t>Autumn  Wang</t>
  </si>
  <si>
    <t>Autumn  Wu</t>
  </si>
  <si>
    <t>Autumn  Zeng</t>
  </si>
  <si>
    <t>Autumn  Zhu</t>
  </si>
  <si>
    <t>Autumn A Guo</t>
  </si>
  <si>
    <t>Autumn A Sun</t>
  </si>
  <si>
    <t>Autumn A Zheng</t>
  </si>
  <si>
    <t>Autumn D Zhang</t>
  </si>
  <si>
    <t>Autumn E Lin</t>
  </si>
  <si>
    <t>Autumn I Chen</t>
  </si>
  <si>
    <t>Autumn I Xu</t>
  </si>
  <si>
    <t>Autumn J Liu</t>
  </si>
  <si>
    <t>Autumn J Zhao</t>
  </si>
  <si>
    <t>Autumn L Zhou</t>
  </si>
  <si>
    <t>Autumn O Cai</t>
  </si>
  <si>
    <t>Autumn P Li</t>
  </si>
  <si>
    <t>Autumn W Gao</t>
  </si>
  <si>
    <t>Bailey  Adams</t>
  </si>
  <si>
    <t>Bailey  Baker</t>
  </si>
  <si>
    <t>Bailey  Carter</t>
  </si>
  <si>
    <t>Bailey  Collins</t>
  </si>
  <si>
    <t>Bailey  Cook</t>
  </si>
  <si>
    <t>Bailey  Cooper</t>
  </si>
  <si>
    <t>Bailey  Evans</t>
  </si>
  <si>
    <t>Bailey  Green</t>
  </si>
  <si>
    <t>Bailey  Morgan</t>
  </si>
  <si>
    <t>Bailey  Morris</t>
  </si>
  <si>
    <t>Bailey  Murphy</t>
  </si>
  <si>
    <t>Bailey  Phillips</t>
  </si>
  <si>
    <t>Bailey  Rivera</t>
  </si>
  <si>
    <t>Bailey  Rogers</t>
  </si>
  <si>
    <t>Bailey  Sanchez</t>
  </si>
  <si>
    <t>Bailey  Torres</t>
  </si>
  <si>
    <t>Bailey  Turner</t>
  </si>
  <si>
    <t>Bailey A Bailey</t>
  </si>
  <si>
    <t>Bailey A Gray</t>
  </si>
  <si>
    <t>Bailey A James</t>
  </si>
  <si>
    <t>Bailey A King</t>
  </si>
  <si>
    <t>Bailey A Parker</t>
  </si>
  <si>
    <t>Bailey A Sanders</t>
  </si>
  <si>
    <t>Bailey A Scott</t>
  </si>
  <si>
    <t>Bailey B Mitchell</t>
  </si>
  <si>
    <t>Bailey C Hall</t>
  </si>
  <si>
    <t>Bailey D Cox</t>
  </si>
  <si>
    <t>Bailey D Peterson</t>
  </si>
  <si>
    <t>Bailey E Bell</t>
  </si>
  <si>
    <t>Bailey E Gonzalez</t>
  </si>
  <si>
    <t>Bailey F Allen</t>
  </si>
  <si>
    <t>Bailey G Richardson</t>
  </si>
  <si>
    <t>Bailey J Hernandez</t>
  </si>
  <si>
    <t>Bailey J Stewart</t>
  </si>
  <si>
    <t>Bailey L Hill</t>
  </si>
  <si>
    <t>Bailey L Ramirez</t>
  </si>
  <si>
    <t>Bailey L Reed</t>
  </si>
  <si>
    <t>Bailey L Ward</t>
  </si>
  <si>
    <t>Bailey L Wright</t>
  </si>
  <si>
    <t>Bailey M Brooks</t>
  </si>
  <si>
    <t>Bailey M Roberts</t>
  </si>
  <si>
    <t>Bailey R Kelly</t>
  </si>
  <si>
    <t>Bailey R Lopez</t>
  </si>
  <si>
    <t>Bailey R Young</t>
  </si>
  <si>
    <t>Barbara  Ashe</t>
  </si>
  <si>
    <t>Barbara  Beck</t>
  </si>
  <si>
    <t>Barbara  Chande</t>
  </si>
  <si>
    <t>Barbara  Deng</t>
  </si>
  <si>
    <t>Barbara  Gao</t>
  </si>
  <si>
    <t>Barbara  Goel</t>
  </si>
  <si>
    <t>Barbara  Hu</t>
  </si>
  <si>
    <t>Barbara  Huang</t>
  </si>
  <si>
    <t>Barbara  Li</t>
  </si>
  <si>
    <t>Barbara  Lin</t>
  </si>
  <si>
    <t>Barbara  Lu</t>
  </si>
  <si>
    <t>Barbara  Luo</t>
  </si>
  <si>
    <t>Barbara  Ma</t>
  </si>
  <si>
    <t>Barbara  Nara</t>
  </si>
  <si>
    <t>Barbara  Raji</t>
  </si>
  <si>
    <t>Barbara  Shen</t>
  </si>
  <si>
    <t>Barbara  Tang</t>
  </si>
  <si>
    <t>Barbara  Xie</t>
  </si>
  <si>
    <t>Barbara  Xu</t>
  </si>
  <si>
    <t>Barbara  Yuan</t>
  </si>
  <si>
    <t>Barbara  Zeng</t>
  </si>
  <si>
    <t>Barbara  Zhang</t>
  </si>
  <si>
    <t>Barbara  Zhao</t>
  </si>
  <si>
    <t>Barbara  Zheng</t>
  </si>
  <si>
    <t>Barbara  Zhou</t>
  </si>
  <si>
    <t>Barbara A Cai</t>
  </si>
  <si>
    <t>Barbara A Liu</t>
  </si>
  <si>
    <t>Barbara A Ye</t>
  </si>
  <si>
    <t>Barbara D Sharma</t>
  </si>
  <si>
    <t>Barbara G Andersen</t>
  </si>
  <si>
    <t>Barbara H Zhu</t>
  </si>
  <si>
    <t>Barbara J Rai</t>
  </si>
  <si>
    <t>Barbara K Jai</t>
  </si>
  <si>
    <t>Barbara M Chen</t>
  </si>
  <si>
    <t>Barbara M Wang</t>
  </si>
  <si>
    <t>Barbara M Wu</t>
  </si>
  <si>
    <t>Barbara N Kumar</t>
  </si>
  <si>
    <t>Barbara R He</t>
  </si>
  <si>
    <t>Barbara R. Schultz</t>
  </si>
  <si>
    <t>Barbara T Liang</t>
  </si>
  <si>
    <t>Barbara W Lal</t>
  </si>
  <si>
    <t>Barry  Arun</t>
  </si>
  <si>
    <t>Barry  Garcia</t>
  </si>
  <si>
    <t>Barry  Madan</t>
  </si>
  <si>
    <t>Barry  Malhotra</t>
  </si>
  <si>
    <t>Barry  Rana</t>
  </si>
  <si>
    <t>Barry  Sai</t>
  </si>
  <si>
    <t>Barry  Srini</t>
  </si>
  <si>
    <t>Barry  Suri</t>
  </si>
  <si>
    <t>Barry A Kovár</t>
  </si>
  <si>
    <t>Barry A Prasad</t>
  </si>
  <si>
    <t>Barry A Raman</t>
  </si>
  <si>
    <t>Barry B Fernandez</t>
  </si>
  <si>
    <t>Barry D Martinez</t>
  </si>
  <si>
    <t>Barry E Subram</t>
  </si>
  <si>
    <t>Barry J Patel</t>
  </si>
  <si>
    <t>Barry M Perez</t>
  </si>
  <si>
    <t>Barry O Rodriguez</t>
  </si>
  <si>
    <t>Barry R Lopez</t>
  </si>
  <si>
    <t>Barry R Sara</t>
  </si>
  <si>
    <t>Begoña M Hurtado</t>
  </si>
  <si>
    <t>Ben  Adams</t>
  </si>
  <si>
    <t>Benjamin  Anderson</t>
  </si>
  <si>
    <t>Benjamin  Clark</t>
  </si>
  <si>
    <t>Benjamin  Flores</t>
  </si>
  <si>
    <t>Benjamin  Gonzales</t>
  </si>
  <si>
    <t>Benjamin  Griffin</t>
  </si>
  <si>
    <t>Benjamin  Harris</t>
  </si>
  <si>
    <t>Benjamin  Jai</t>
  </si>
  <si>
    <t>Benjamin  Kumar</t>
  </si>
  <si>
    <t>Benjamin  Lee</t>
  </si>
  <si>
    <t>Benjamin  Lewis</t>
  </si>
  <si>
    <t>Benjamin  Martin</t>
  </si>
  <si>
    <t>Benjamin  Martinez</t>
  </si>
  <si>
    <t>Benjamin  Patterson</t>
  </si>
  <si>
    <t>Benjamin  Perry</t>
  </si>
  <si>
    <t>Benjamin  Rodriguez</t>
  </si>
  <si>
    <t>Benjamin  Ross</t>
  </si>
  <si>
    <t>Benjamin  Shan</t>
  </si>
  <si>
    <t>Benjamin  Taylor</t>
  </si>
  <si>
    <t>Benjamin  Thompson</t>
  </si>
  <si>
    <t>Benjamin  Walker</t>
  </si>
  <si>
    <t>Benjamin  Wilson</t>
  </si>
  <si>
    <t>Benjamin  Yang</t>
  </si>
  <si>
    <t>Benjamin A Alexander</t>
  </si>
  <si>
    <t>Benjamin A Lal</t>
  </si>
  <si>
    <t>Benjamin A Smith</t>
  </si>
  <si>
    <t>Benjamin C Butler</t>
  </si>
  <si>
    <t>Benjamin C Davis</t>
  </si>
  <si>
    <t>Benjamin C Hayes</t>
  </si>
  <si>
    <t>Benjamin C Jones</t>
  </si>
  <si>
    <t>Benjamin C Long</t>
  </si>
  <si>
    <t>Benjamin C Winter</t>
  </si>
  <si>
    <t>Benjamin D Brown</t>
  </si>
  <si>
    <t>Benjamin D Foster</t>
  </si>
  <si>
    <t>Benjamin D Moore</t>
  </si>
  <si>
    <t>Benjamin D Washington</t>
  </si>
  <si>
    <t>Benjamin E Bryant</t>
  </si>
  <si>
    <t>Benjamin E Russell</t>
  </si>
  <si>
    <t>Benjamin F Coleman</t>
  </si>
  <si>
    <t>Benjamin F Powell</t>
  </si>
  <si>
    <t>Benjamin F Zhang</t>
  </si>
  <si>
    <t>Benjamin G Miller</t>
  </si>
  <si>
    <t>Benjamin H Li</t>
  </si>
  <si>
    <t>Benjamin H Sharma</t>
  </si>
  <si>
    <t>Benjamin I Simmons</t>
  </si>
  <si>
    <t>Benjamin J Chen</t>
  </si>
  <si>
    <t>Benjamin J Jackson</t>
  </si>
  <si>
    <t>Benjamin J Thomas</t>
  </si>
  <si>
    <t>Benjamin L Garcia</t>
  </si>
  <si>
    <t>Benjamin L Robinson</t>
  </si>
  <si>
    <t>Benjamin M Diaz</t>
  </si>
  <si>
    <t>Benjamin M Johnson</t>
  </si>
  <si>
    <t>Benjamin R Henderson</t>
  </si>
  <si>
    <t>Benjamin R Hughes</t>
  </si>
  <si>
    <t>Benjamin R Wang</t>
  </si>
  <si>
    <t>Bernard  Thames</t>
  </si>
  <si>
    <t>Beth  Blanco</t>
  </si>
  <si>
    <t>Beth  Dominguez</t>
  </si>
  <si>
    <t>Beth  Gill</t>
  </si>
  <si>
    <t>Beth  Moreno</t>
  </si>
  <si>
    <t>Beth  Navarro</t>
  </si>
  <si>
    <t>Beth  Romero</t>
  </si>
  <si>
    <t>Beth  Rubio</t>
  </si>
  <si>
    <t>Beth  Sanz</t>
  </si>
  <si>
    <t>Beth  Serrano</t>
  </si>
  <si>
    <t>Beth  Torres</t>
  </si>
  <si>
    <t>Beth A Ortega</t>
  </si>
  <si>
    <t>Beth A Srini</t>
  </si>
  <si>
    <t>Beth A Vazquez</t>
  </si>
  <si>
    <t>Beth C Gomez</t>
  </si>
  <si>
    <t>Beth C Gutierrez</t>
  </si>
  <si>
    <t>Beth H Jiménez</t>
  </si>
  <si>
    <t>Beth J Carlson</t>
  </si>
  <si>
    <t>Beth K Martin</t>
  </si>
  <si>
    <t>Beth K Suarez</t>
  </si>
  <si>
    <t>Beth L Hernandez</t>
  </si>
  <si>
    <t>Beth L Ruiz</t>
  </si>
  <si>
    <t>Beth M Alvarez</t>
  </si>
  <si>
    <t>Beth P Diaz</t>
  </si>
  <si>
    <t>Beth R Alonso</t>
  </si>
  <si>
    <t>Bethany  Andersen</t>
  </si>
  <si>
    <t>Bethany  Ashe</t>
  </si>
  <si>
    <t>Bethany  Chande</t>
  </si>
  <si>
    <t>Bethany  Goel</t>
  </si>
  <si>
    <t>Bethany  Kumar</t>
  </si>
  <si>
    <t>Bethany  Luo</t>
  </si>
  <si>
    <t>Bethany  Nara</t>
  </si>
  <si>
    <t>Bethany  Nath</t>
  </si>
  <si>
    <t>Bethany  She</t>
  </si>
  <si>
    <t>Bethany  Tang</t>
  </si>
  <si>
    <t>Bethany A Deng</t>
  </si>
  <si>
    <t>Bethany A Lal</t>
  </si>
  <si>
    <t>Bethany B Jai</t>
  </si>
  <si>
    <t>Bethany B Raje</t>
  </si>
  <si>
    <t>Bethany C Shen</t>
  </si>
  <si>
    <t>Bethany F Xu</t>
  </si>
  <si>
    <t>Bethany G Yuan</t>
  </si>
  <si>
    <t>Bethany H Beck</t>
  </si>
  <si>
    <t>Bethany J Raji</t>
  </si>
  <si>
    <t>Bethany K Chander</t>
  </si>
  <si>
    <t>Bethany L Raheem</t>
  </si>
  <si>
    <t>Bethany L Shan</t>
  </si>
  <si>
    <t>Bethany W Pal</t>
  </si>
  <si>
    <t>Bharat  Mirchandani</t>
  </si>
  <si>
    <t>Bianca  Chen</t>
  </si>
  <si>
    <t>Bianca  Hu</t>
  </si>
  <si>
    <t>Bianca  Lin</t>
  </si>
  <si>
    <t>Bianca  Lu</t>
  </si>
  <si>
    <t>Bianca  Ma</t>
  </si>
  <si>
    <t>Bianca  Wang</t>
  </si>
  <si>
    <t>Bianca  Zhao</t>
  </si>
  <si>
    <t>Bianca A Zimmerman</t>
  </si>
  <si>
    <t>Bianca B Liang</t>
  </si>
  <si>
    <t>Bianca C Gao</t>
  </si>
  <si>
    <t>Bianca D Cai</t>
  </si>
  <si>
    <t>Bianca D Zhu</t>
  </si>
  <si>
    <t>Bianca E Yang</t>
  </si>
  <si>
    <t>Bianca F Wu</t>
  </si>
  <si>
    <t>Bianca G Zheng</t>
  </si>
  <si>
    <t>Bianca J Harrison</t>
  </si>
  <si>
    <t>Bianca J Huang</t>
  </si>
  <si>
    <t>Bianca K Liu</t>
  </si>
  <si>
    <t>Bianca Y Guo</t>
  </si>
  <si>
    <t>Billy  Blanco</t>
  </si>
  <si>
    <t>Billy  Diaz</t>
  </si>
  <si>
    <t>Billy  Gutierrez</t>
  </si>
  <si>
    <t>Billy  Moreno</t>
  </si>
  <si>
    <t>Billy  Ortega</t>
  </si>
  <si>
    <t>Billy  Romero</t>
  </si>
  <si>
    <t>Billy  Schmidt</t>
  </si>
  <si>
    <t>Billy A Alvarez</t>
  </si>
  <si>
    <t>Billy B Martin</t>
  </si>
  <si>
    <t>Billy C Carlson</t>
  </si>
  <si>
    <t>Billy C Hernandez</t>
  </si>
  <si>
    <t>Billy F Torres</t>
  </si>
  <si>
    <t>Billy J Munoz</t>
  </si>
  <si>
    <t>Billy L Gill</t>
  </si>
  <si>
    <t>Billy L Jiménez</t>
  </si>
  <si>
    <t>Billy L Rubio</t>
  </si>
  <si>
    <t>Billy M Alonso</t>
  </si>
  <si>
    <t>Billy M Dominguez</t>
  </si>
  <si>
    <t>Billy M Ruiz</t>
  </si>
  <si>
    <t>Billy M Suarez</t>
  </si>
  <si>
    <t>Billy P Serrano</t>
  </si>
  <si>
    <t>Billy R Gomez</t>
  </si>
  <si>
    <t>Birgit  Seidel</t>
  </si>
  <si>
    <t>Blake  Allen</t>
  </si>
  <si>
    <t>Blake  Anderson</t>
  </si>
  <si>
    <t>Blake  Baker</t>
  </si>
  <si>
    <t>Blake  Bennett</t>
  </si>
  <si>
    <t>Blake  Brown</t>
  </si>
  <si>
    <t>Blake  Butler</t>
  </si>
  <si>
    <t>Blake  Campbell</t>
  </si>
  <si>
    <t>Blake  Clark</t>
  </si>
  <si>
    <t>Blake  Coleman</t>
  </si>
  <si>
    <t>Blake  Collins</t>
  </si>
  <si>
    <t>Blake  Edwards</t>
  </si>
  <si>
    <t>Blake  Flores</t>
  </si>
  <si>
    <t>Blake  Hernandez</t>
  </si>
  <si>
    <t>Blake  Hill</t>
  </si>
  <si>
    <t>Blake  Jackson</t>
  </si>
  <si>
    <t>Blake  Jenkins</t>
  </si>
  <si>
    <t>Blake  Johnson</t>
  </si>
  <si>
    <t>Blake  Jones</t>
  </si>
  <si>
    <t>Blake  Lewis</t>
  </si>
  <si>
    <t>Blake  Long</t>
  </si>
  <si>
    <t>Blake  Martin</t>
  </si>
  <si>
    <t>Blake  Miller</t>
  </si>
  <si>
    <t>Blake  Mitchell</t>
  </si>
  <si>
    <t>Blake  Parker</t>
  </si>
  <si>
    <t>Blake  Patterson</t>
  </si>
  <si>
    <t>Blake  Phillips</t>
  </si>
  <si>
    <t>Blake  Price</t>
  </si>
  <si>
    <t>Blake  Roberts</t>
  </si>
  <si>
    <t>Blake  Rodriguez</t>
  </si>
  <si>
    <t>Blake  Simmons</t>
  </si>
  <si>
    <t>Blake  Thompson</t>
  </si>
  <si>
    <t>Blake  Turner</t>
  </si>
  <si>
    <t>Blake  Williams</t>
  </si>
  <si>
    <t>Blake  Wilson</t>
  </si>
  <si>
    <t>Blake  Wright</t>
  </si>
  <si>
    <t>Blake A Barnes</t>
  </si>
  <si>
    <t>Blake A Russell</t>
  </si>
  <si>
    <t>Blake C Bryant</t>
  </si>
  <si>
    <t>Blake C Gonzales</t>
  </si>
  <si>
    <t>Blake C Henderson</t>
  </si>
  <si>
    <t>Blake D Hughes</t>
  </si>
  <si>
    <t>Blake D Lee</t>
  </si>
  <si>
    <t>Blake D Perry</t>
  </si>
  <si>
    <t>Blake D Scott</t>
  </si>
  <si>
    <t>Blake D Thomas</t>
  </si>
  <si>
    <t>Blake E Carter</t>
  </si>
  <si>
    <t>Blake E Diaz</t>
  </si>
  <si>
    <t>Blake E Evans</t>
  </si>
  <si>
    <t>Blake E Robinson</t>
  </si>
  <si>
    <t>Blake F Hall</t>
  </si>
  <si>
    <t>Blake G Hayes</t>
  </si>
  <si>
    <t>Blake I Nelson</t>
  </si>
  <si>
    <t>Blake J Garcia</t>
  </si>
  <si>
    <t>Blake J Powell</t>
  </si>
  <si>
    <t>Blake K Foster</t>
  </si>
  <si>
    <t>Blake L Adams</t>
  </si>
  <si>
    <t>Blake M Gonzalez</t>
  </si>
  <si>
    <t>Blake M Harris</t>
  </si>
  <si>
    <t>Blake M Martinez</t>
  </si>
  <si>
    <t>Blake M Perez</t>
  </si>
  <si>
    <t>Blake M Ross</t>
  </si>
  <si>
    <t>Blake N Davis</t>
  </si>
  <si>
    <t>Blake P Green</t>
  </si>
  <si>
    <t>Blake P White</t>
  </si>
  <si>
    <t>Blake R Lopez</t>
  </si>
  <si>
    <t>Blake R Walker</t>
  </si>
  <si>
    <t>Blake S Griffin</t>
  </si>
  <si>
    <t>Blake S Moore</t>
  </si>
  <si>
    <t>Blake S Taylor</t>
  </si>
  <si>
    <t>Blake S Young</t>
  </si>
  <si>
    <t>Blake T Washington</t>
  </si>
  <si>
    <t>Bob  Garcia</t>
  </si>
  <si>
    <t>Bob  Lopez</t>
  </si>
  <si>
    <t>Bob A Alan</t>
  </si>
  <si>
    <t>Bob J Fernandez</t>
  </si>
  <si>
    <t>Bob M Kapoor</t>
  </si>
  <si>
    <t>Bob S Gonzalez</t>
  </si>
  <si>
    <t>Bob W Chapman</t>
  </si>
  <si>
    <t>Bobby  Ray</t>
  </si>
  <si>
    <t>Bobby  Rodriguez</t>
  </si>
  <si>
    <t>Bobby  Sai</t>
  </si>
  <si>
    <t>Bobby  Van</t>
  </si>
  <si>
    <t>Bobby D Perez</t>
  </si>
  <si>
    <t>Bobby D Raman</t>
  </si>
  <si>
    <t>Bobby D Saunders</t>
  </si>
  <si>
    <t>Bobby J Sanchez</t>
  </si>
  <si>
    <t>Bobby J Subram</t>
  </si>
  <si>
    <t>Bobby L Suri</t>
  </si>
  <si>
    <t>Bobby M Mehta</t>
  </si>
  <si>
    <t>Bobby W Prasad</t>
  </si>
  <si>
    <t>Bonnie  Goel</t>
  </si>
  <si>
    <t>Bonnie  Jai</t>
  </si>
  <si>
    <t>Bonnie  Luo</t>
  </si>
  <si>
    <t>Bonnie  Pal</t>
  </si>
  <si>
    <t>Bonnie  Rai</t>
  </si>
  <si>
    <t>Bonnie  Raje</t>
  </si>
  <si>
    <t>Bonnie  Raji</t>
  </si>
  <si>
    <t>Bonnie  Shan</t>
  </si>
  <si>
    <t>Bonnie  She</t>
  </si>
  <si>
    <t>Bonnie  Shen</t>
  </si>
  <si>
    <t>Bonnie  Xie</t>
  </si>
  <si>
    <t>Bonnie A Beck</t>
  </si>
  <si>
    <t>Bonnie A Deng</t>
  </si>
  <si>
    <t>Bonnie A Lal</t>
  </si>
  <si>
    <t>Bonnie C Kennedy</t>
  </si>
  <si>
    <t>Bonnie C Xu</t>
  </si>
  <si>
    <t>Bonnie D Andersen</t>
  </si>
  <si>
    <t>Bonnie F Nath</t>
  </si>
  <si>
    <t>Bonnie H Yuan</t>
  </si>
  <si>
    <t>Bonnie L Chande</t>
  </si>
  <si>
    <t>Bonnie L. Skelly</t>
  </si>
  <si>
    <t>Bonnie P Nara</t>
  </si>
  <si>
    <t>Bonnie R Sharma</t>
  </si>
  <si>
    <t>Bonnie W Tang</t>
  </si>
  <si>
    <t>Brad  Ashe</t>
  </si>
  <si>
    <t>Brad  Beck</t>
  </si>
  <si>
    <t>Brad  Kumar</t>
  </si>
  <si>
    <t>Brad  Lal</t>
  </si>
  <si>
    <t>Brad  Nath</t>
  </si>
  <si>
    <t>Brad  She</t>
  </si>
  <si>
    <t>Brad  Tang</t>
  </si>
  <si>
    <t>Brad  Xu</t>
  </si>
  <si>
    <t>Brad C Jai</t>
  </si>
  <si>
    <t>Brad C Raji</t>
  </si>
  <si>
    <t>Brad D Deng</t>
  </si>
  <si>
    <t>Brad D Xie</t>
  </si>
  <si>
    <t>Brad E Raje</t>
  </si>
  <si>
    <t>Brad G Nara</t>
  </si>
  <si>
    <t>Brad H Shan</t>
  </si>
  <si>
    <t>Brad J Sharma</t>
  </si>
  <si>
    <t>Brad K Chander</t>
  </si>
  <si>
    <t>Brad K Oliver</t>
  </si>
  <si>
    <t>Brad M Goel</t>
  </si>
  <si>
    <t>Brad S Andersen</t>
  </si>
  <si>
    <t>Brad S Chande</t>
  </si>
  <si>
    <t>Brad S Pritchett</t>
  </si>
  <si>
    <t>Brad S Rai</t>
  </si>
  <si>
    <t>Brad S Yuan</t>
  </si>
  <si>
    <t>Bradley  Anand</t>
  </si>
  <si>
    <t>Bradley  Carson</t>
  </si>
  <si>
    <t>Bradley  Goel</t>
  </si>
  <si>
    <t>Bradley  Jai</t>
  </si>
  <si>
    <t>Bradley  Kumar</t>
  </si>
  <si>
    <t>Bradley  Lal</t>
  </si>
  <si>
    <t>Bradley  Nara</t>
  </si>
  <si>
    <t>Bradley  Rai</t>
  </si>
  <si>
    <t>Bradley  Sharma</t>
  </si>
  <si>
    <t>Bradley  Shen</t>
  </si>
  <si>
    <t>Bradley  Tang</t>
  </si>
  <si>
    <t>Bradley  Yuan</t>
  </si>
  <si>
    <t>Bradley A Andersen</t>
  </si>
  <si>
    <t>Bradley E Raji</t>
  </si>
  <si>
    <t>Bradley J Xie</t>
  </si>
  <si>
    <t>Bradley L Beck</t>
  </si>
  <si>
    <t>Bradley L Raje</t>
  </si>
  <si>
    <t>Bradley L She</t>
  </si>
  <si>
    <t>Bradley M Luo</t>
  </si>
  <si>
    <t>Bradley M Pal</t>
  </si>
  <si>
    <t>Bradley R Chande</t>
  </si>
  <si>
    <t>Bradley T Xu</t>
  </si>
  <si>
    <t>Brandi  Alonso</t>
  </si>
  <si>
    <t>Brandi  Ashe</t>
  </si>
  <si>
    <t>Brandi  Diaz</t>
  </si>
  <si>
    <t>Brandi  Dominguez</t>
  </si>
  <si>
    <t>Brandi  Jiménez</t>
  </si>
  <si>
    <t>Brandi  Navarro</t>
  </si>
  <si>
    <t>Brandi  Romero</t>
  </si>
  <si>
    <t>Brandi  Ruiz</t>
  </si>
  <si>
    <t>Brandi  Serrano</t>
  </si>
  <si>
    <t>Brandi  Suarez</t>
  </si>
  <si>
    <t>Brandi  Vazquez</t>
  </si>
  <si>
    <t>Brandi A Martin</t>
  </si>
  <si>
    <t>Brandi C Hernandez</t>
  </si>
  <si>
    <t>Brandi D Gill</t>
  </si>
  <si>
    <t>Brandi J Sanz</t>
  </si>
  <si>
    <t>Brandi L Blanco</t>
  </si>
  <si>
    <t>Brandi M Gomez</t>
  </si>
  <si>
    <t>Brandi M Munoz</t>
  </si>
  <si>
    <t>Brandi M Ortega</t>
  </si>
  <si>
    <t>Brandi M Rubio</t>
  </si>
  <si>
    <t>Brandi S Gutierrez</t>
  </si>
  <si>
    <t>Brandi W Carlson</t>
  </si>
  <si>
    <t>Brandon  Alexander</t>
  </si>
  <si>
    <t>Brandon  Bryant</t>
  </si>
  <si>
    <t>Brandon  Butler</t>
  </si>
  <si>
    <t>Brandon  Coleman</t>
  </si>
  <si>
    <t>Brandon  Davis</t>
  </si>
  <si>
    <t>Brandon  Diaz</t>
  </si>
  <si>
    <t>Brandon  Harris</t>
  </si>
  <si>
    <t>Brandon  Hayes</t>
  </si>
  <si>
    <t>Brandon  Jai</t>
  </si>
  <si>
    <t>Brandon  Lal</t>
  </si>
  <si>
    <t>Brandon  Lee</t>
  </si>
  <si>
    <t>Brandon  Li</t>
  </si>
  <si>
    <t>Brandon  Perry</t>
  </si>
  <si>
    <t>Brandon  Powell</t>
  </si>
  <si>
    <t>Brandon  Ross</t>
  </si>
  <si>
    <t>Brandon  Russell</t>
  </si>
  <si>
    <t>Brandon  Sharma</t>
  </si>
  <si>
    <t>Brandon  Simmons</t>
  </si>
  <si>
    <t>Brandon  Williams</t>
  </si>
  <si>
    <t>Brandon  Wilson</t>
  </si>
  <si>
    <t>Brandon  Yang</t>
  </si>
  <si>
    <t>Brandon A Kumar</t>
  </si>
  <si>
    <t>Brandon A Lewis</t>
  </si>
  <si>
    <t>Brandon A Smith</t>
  </si>
  <si>
    <t>Brandon C Clark</t>
  </si>
  <si>
    <t>Brandon C Jackson</t>
  </si>
  <si>
    <t>Brandon C Jones</t>
  </si>
  <si>
    <t>Brandon C Taylor</t>
  </si>
  <si>
    <t>Brandon C White</t>
  </si>
  <si>
    <t>Brandon D Gonzales</t>
  </si>
  <si>
    <t>Brandon E Brown</t>
  </si>
  <si>
    <t>Brandon E Wagner</t>
  </si>
  <si>
    <t>Brandon E Washington</t>
  </si>
  <si>
    <t>Brandon J Jenkins</t>
  </si>
  <si>
    <t>Brandon J Johnson</t>
  </si>
  <si>
    <t>Brandon J Robinson</t>
  </si>
  <si>
    <t>Brandon J Thompson</t>
  </si>
  <si>
    <t>Brandon J Walker</t>
  </si>
  <si>
    <t>Brandon K Chen</t>
  </si>
  <si>
    <t>Brandon K Rodriguez</t>
  </si>
  <si>
    <t>Brandon L Flores</t>
  </si>
  <si>
    <t>Brandon L Henderson</t>
  </si>
  <si>
    <t>Brandon L Miller</t>
  </si>
  <si>
    <t>Brandon L Patterson</t>
  </si>
  <si>
    <t>Brandon L Thomas</t>
  </si>
  <si>
    <t>Brandon M Long</t>
  </si>
  <si>
    <t>Brandon R Foster</t>
  </si>
  <si>
    <t>Brandon R Zhang</t>
  </si>
  <si>
    <t>Brandon S Anderson</t>
  </si>
  <si>
    <t>Brandon S Martin</t>
  </si>
  <si>
    <t>Brandon S Martinez</t>
  </si>
  <si>
    <t>Brandon T Moore</t>
  </si>
  <si>
    <t>Brandon V Garcia</t>
  </si>
  <si>
    <t>Brandy  Garcia</t>
  </si>
  <si>
    <t>Brandy  Gonzalez</t>
  </si>
  <si>
    <t>Brandy  Malhotra</t>
  </si>
  <si>
    <t>Brandy  Mehta</t>
  </si>
  <si>
    <t>Brandy  Patel</t>
  </si>
  <si>
    <t>Brandy  Raman</t>
  </si>
  <si>
    <t>Brandy  Sanchez</t>
  </si>
  <si>
    <t>Brandy  Saunders</t>
  </si>
  <si>
    <t>Brandy  Subram</t>
  </si>
  <si>
    <t>Brandy  Suri</t>
  </si>
  <si>
    <t>Brandy A Madan</t>
  </si>
  <si>
    <t>Brandy A Rana</t>
  </si>
  <si>
    <t>Brandy B Fernandez</t>
  </si>
  <si>
    <t>Brandy C Perez</t>
  </si>
  <si>
    <t>Brandy I Kapoor</t>
  </si>
  <si>
    <t>Brandy J Arun</t>
  </si>
  <si>
    <t>Brandy L Martinez</t>
  </si>
  <si>
    <t>Brandy P Chandra</t>
  </si>
  <si>
    <t>Brandy P Prasad</t>
  </si>
  <si>
    <t>Brandy S Lopez</t>
  </si>
  <si>
    <t>Brandy S Sai</t>
  </si>
  <si>
    <t>Brandy W Srini</t>
  </si>
  <si>
    <t>Brenda  Arun</t>
  </si>
  <si>
    <t>Brenda  Chandra</t>
  </si>
  <si>
    <t>Brenda  Garcia</t>
  </si>
  <si>
    <t>Brenda  Gonzalez</t>
  </si>
  <si>
    <t>Brenda  Lopez</t>
  </si>
  <si>
    <t>Brenda  Madan</t>
  </si>
  <si>
    <t>Brenda  Malhotra</t>
  </si>
  <si>
    <t>Brenda  Perez</t>
  </si>
  <si>
    <t>Brenda  Sanchez</t>
  </si>
  <si>
    <t>Brenda C Kapoor</t>
  </si>
  <si>
    <t>Brenda D Suri</t>
  </si>
  <si>
    <t>Brenda E Prasad</t>
  </si>
  <si>
    <t>Brenda F Mehta</t>
  </si>
  <si>
    <t>Brenda F Rana</t>
  </si>
  <si>
    <t>Brenda J Stone</t>
  </si>
  <si>
    <t>Brenda J Van</t>
  </si>
  <si>
    <t>Brenda L Fernandez</t>
  </si>
  <si>
    <t>Brenda L Subram</t>
  </si>
  <si>
    <t>Brenda M Martinez</t>
  </si>
  <si>
    <t>Brenda Q Saunders</t>
  </si>
  <si>
    <t>Brenda S Rodriguez</t>
  </si>
  <si>
    <t>Brenda V Sai</t>
  </si>
  <si>
    <t>Brendan  Andersen</t>
  </si>
  <si>
    <t>Brendan  Beck</t>
  </si>
  <si>
    <t>Brendan  Deng</t>
  </si>
  <si>
    <t>Brendan  Goldstein</t>
  </si>
  <si>
    <t>Brendan  Jai</t>
  </si>
  <si>
    <t>Brendan  Kumar</t>
  </si>
  <si>
    <t>Brendan  Raje</t>
  </si>
  <si>
    <t>Brendan  Raji</t>
  </si>
  <si>
    <t>Brendan  She</t>
  </si>
  <si>
    <t>Brendan  Xie</t>
  </si>
  <si>
    <t>Brendan A Nara</t>
  </si>
  <si>
    <t>Brendan A Rai</t>
  </si>
  <si>
    <t>Brendan C Nath</t>
  </si>
  <si>
    <t>Brendan L Anand</t>
  </si>
  <si>
    <t>Brendan L Lal</t>
  </si>
  <si>
    <t>Brendan L Pal</t>
  </si>
  <si>
    <t>Brendan L Shen</t>
  </si>
  <si>
    <t>Brendan L Xu</t>
  </si>
  <si>
    <t>Brendan Q Chande</t>
  </si>
  <si>
    <t>Brendan S Yuan</t>
  </si>
  <si>
    <t>Brendan V Shan</t>
  </si>
  <si>
    <t>Brent  Huang</t>
  </si>
  <si>
    <t>Brent  Ma</t>
  </si>
  <si>
    <t>Brent  McDonald</t>
  </si>
  <si>
    <t>Brent  Stone</t>
  </si>
  <si>
    <t>Brent  Sun</t>
  </si>
  <si>
    <t>Brent  Wang</t>
  </si>
  <si>
    <t>Brent  Wu</t>
  </si>
  <si>
    <t>Brent  Yang</t>
  </si>
  <si>
    <t>Brent  Ye</t>
  </si>
  <si>
    <t>Brent  Zhao</t>
  </si>
  <si>
    <t>Brent  Zheng</t>
  </si>
  <si>
    <t>Brent  Zhou</t>
  </si>
  <si>
    <t>Brent  Zhu</t>
  </si>
  <si>
    <t>Brent A Chen</t>
  </si>
  <si>
    <t>Brent E Gao</t>
  </si>
  <si>
    <t>Brent J Guo</t>
  </si>
  <si>
    <t>Brent L Lin</t>
  </si>
  <si>
    <t>Brent L Zhang</t>
  </si>
  <si>
    <t>Brent P Li</t>
  </si>
  <si>
    <t>Brent R He</t>
  </si>
  <si>
    <t>Brent R Lu</t>
  </si>
  <si>
    <t>Brent S Zeng</t>
  </si>
  <si>
    <t>Brett  Garcia</t>
  </si>
  <si>
    <t>Brett  Lopez</t>
  </si>
  <si>
    <t>Brett  Martinez</t>
  </si>
  <si>
    <t>Brett  Mehta</t>
  </si>
  <si>
    <t>Brett  Rodriguez</t>
  </si>
  <si>
    <t>Brett  Sai</t>
  </si>
  <si>
    <t>Brett  Sanchez</t>
  </si>
  <si>
    <t>Brett  Van</t>
  </si>
  <si>
    <t>Brett A Patel</t>
  </si>
  <si>
    <t>Brett A Prasad</t>
  </si>
  <si>
    <t>Brett B Subram</t>
  </si>
  <si>
    <t>Brett D Srini</t>
  </si>
  <si>
    <t>Brett E Malhotra</t>
  </si>
  <si>
    <t>Brett J Gonzalez</t>
  </si>
  <si>
    <t>Brett L Fernandez</t>
  </si>
  <si>
    <t>Brett L Kapoor</t>
  </si>
  <si>
    <t>Brett L Madan</t>
  </si>
  <si>
    <t>Brett L Raman</t>
  </si>
  <si>
    <t>Brett L Rana</t>
  </si>
  <si>
    <t>Brett M Perez</t>
  </si>
  <si>
    <t>Brett S Chandra</t>
  </si>
  <si>
    <t>Brett V Arun</t>
  </si>
  <si>
    <t>Brian  Gray</t>
  </si>
  <si>
    <t>Brian  Lauer</t>
  </si>
  <si>
    <t>Brian  Murphy</t>
  </si>
  <si>
    <t>Brian  Peterson</t>
  </si>
  <si>
    <t>Brian  Richardson</t>
  </si>
  <si>
    <t>Brian  Rogers</t>
  </si>
  <si>
    <t>Brian  Stewart</t>
  </si>
  <si>
    <t>Brian  Watson</t>
  </si>
  <si>
    <t>Brian A Kelly</t>
  </si>
  <si>
    <t>Brian A Rivera</t>
  </si>
  <si>
    <t>Brian B James</t>
  </si>
  <si>
    <t>Brian E Cox</t>
  </si>
  <si>
    <t>Brian E Reed</t>
  </si>
  <si>
    <t>Brian F Sanchez</t>
  </si>
  <si>
    <t>Brian J Sanders</t>
  </si>
  <si>
    <t>Brian J Torres</t>
  </si>
  <si>
    <t>Brian L Brooks</t>
  </si>
  <si>
    <t>Brian L Cooper</t>
  </si>
  <si>
    <t>Brian L Morris</t>
  </si>
  <si>
    <t>Brian M Ramirez</t>
  </si>
  <si>
    <t>Brian O Cook</t>
  </si>
  <si>
    <t>Brian R Bailey</t>
  </si>
  <si>
    <t>Brian R Bell</t>
  </si>
  <si>
    <t>Brian S Howard</t>
  </si>
  <si>
    <t>Brian T Albrecht</t>
  </si>
  <si>
    <t>Brian T Morgan</t>
  </si>
  <si>
    <t>Briana  Alonso</t>
  </si>
  <si>
    <t>Briana  Ashe</t>
  </si>
  <si>
    <t>Briana  Carlson</t>
  </si>
  <si>
    <t>Briana  Diaz</t>
  </si>
  <si>
    <t>Briana  Dominguez</t>
  </si>
  <si>
    <t>Briana  Munoz</t>
  </si>
  <si>
    <t>Briana  Ruiz</t>
  </si>
  <si>
    <t>Briana  Torres</t>
  </si>
  <si>
    <t>Briana A Gomez</t>
  </si>
  <si>
    <t>Briana A Romero</t>
  </si>
  <si>
    <t>Briana A Suarez</t>
  </si>
  <si>
    <t>Briana D Gill</t>
  </si>
  <si>
    <t>Briana J Gutierrez</t>
  </si>
  <si>
    <t>Briana J Ramos</t>
  </si>
  <si>
    <t>Briana L Martin</t>
  </si>
  <si>
    <t>Briana L Moreno</t>
  </si>
  <si>
    <t>Briana L Ortega</t>
  </si>
  <si>
    <t>Briana M Sandoval</t>
  </si>
  <si>
    <t>Briana T Jiménez</t>
  </si>
  <si>
    <t>Brianna  Alexander</t>
  </si>
  <si>
    <t>Brianna  Bailey</t>
  </si>
  <si>
    <t>Brianna  Cooper</t>
  </si>
  <si>
    <t>Brianna  Cox</t>
  </si>
  <si>
    <t>Brianna  Flores</t>
  </si>
  <si>
    <t>Brianna  Foster</t>
  </si>
  <si>
    <t>Brianna  Gray</t>
  </si>
  <si>
    <t>Brianna  Hall</t>
  </si>
  <si>
    <t>Brianna  Harris</t>
  </si>
  <si>
    <t>Brianna  Jackson</t>
  </si>
  <si>
    <t>Brianna  James</t>
  </si>
  <si>
    <t>Brianna  Jones</t>
  </si>
  <si>
    <t>Brianna  McDonald</t>
  </si>
  <si>
    <t>Brianna  Miller</t>
  </si>
  <si>
    <t>Brianna  Moore</t>
  </si>
  <si>
    <t>Brianna  Reed</t>
  </si>
  <si>
    <t>Brianna  Robinson</t>
  </si>
  <si>
    <t>Brianna  Rogers</t>
  </si>
  <si>
    <t>Brianna  Taylor</t>
  </si>
  <si>
    <t>Brianna  Thomas</t>
  </si>
  <si>
    <t>Brianna  Watson</t>
  </si>
  <si>
    <t>Brianna  Wood</t>
  </si>
  <si>
    <t>Brianna A Hughes</t>
  </si>
  <si>
    <t>Brianna A Rivera</t>
  </si>
  <si>
    <t>Brianna B Butler</t>
  </si>
  <si>
    <t>Brianna B Patterson</t>
  </si>
  <si>
    <t>Brianna C Henderson</t>
  </si>
  <si>
    <t>Brianna C Kelly</t>
  </si>
  <si>
    <t>Brianna D Howard</t>
  </si>
  <si>
    <t>Brianna D Morgan</t>
  </si>
  <si>
    <t>Brianna D Smith</t>
  </si>
  <si>
    <t>Brianna E Cook</t>
  </si>
  <si>
    <t>Brianna E Garcia</t>
  </si>
  <si>
    <t>Brianna E Simmons</t>
  </si>
  <si>
    <t>Brianna G Richardson</t>
  </si>
  <si>
    <t>Brianna H Lewis</t>
  </si>
  <si>
    <t>Brianna H Martinez</t>
  </si>
  <si>
    <t>Brianna J Brooks</t>
  </si>
  <si>
    <t>Brianna J Johnson</t>
  </si>
  <si>
    <t>Brianna J Price</t>
  </si>
  <si>
    <t>Brianna J Rodriguez</t>
  </si>
  <si>
    <t>Brianna J White</t>
  </si>
  <si>
    <t>Brianna K Griffin</t>
  </si>
  <si>
    <t>Brianna K Murphy</t>
  </si>
  <si>
    <t>Brianna L Gonzales</t>
  </si>
  <si>
    <t>Brianna L Powell</t>
  </si>
  <si>
    <t>Brianna L Ross</t>
  </si>
  <si>
    <t>Brianna L Stewart</t>
  </si>
  <si>
    <t>Brianna M Davis</t>
  </si>
  <si>
    <t>Brianna M Diaz</t>
  </si>
  <si>
    <t>Brianna M Martin</t>
  </si>
  <si>
    <t>Brianna M Russell</t>
  </si>
  <si>
    <t>Brianna M Torres</t>
  </si>
  <si>
    <t>Brianna M Walker</t>
  </si>
  <si>
    <t>Brianna M Williams</t>
  </si>
  <si>
    <t>Brianna P Jenkins</t>
  </si>
  <si>
    <t>Brianna P Morris</t>
  </si>
  <si>
    <t>Brianna P Sanchez</t>
  </si>
  <si>
    <t>Brianna R Anderson</t>
  </si>
  <si>
    <t>Brianna R Bell</t>
  </si>
  <si>
    <t>Brianna R Bryant</t>
  </si>
  <si>
    <t>Brianna R Clark</t>
  </si>
  <si>
    <t>Brianna R Lee</t>
  </si>
  <si>
    <t>Brianna S Ward</t>
  </si>
  <si>
    <t>Brianna T Sandberg</t>
  </si>
  <si>
    <t>Brianna W Perry</t>
  </si>
  <si>
    <t>Brianna W Peterson</t>
  </si>
  <si>
    <t>Brianna X Thompson</t>
  </si>
  <si>
    <t>Bridget  Anand</t>
  </si>
  <si>
    <t>Bridget  Goel</t>
  </si>
  <si>
    <t>Bridget  Kennedy</t>
  </si>
  <si>
    <t>Bridget  Kumar</t>
  </si>
  <si>
    <t>Bridget  Pal</t>
  </si>
  <si>
    <t>Bridget  Shan</t>
  </si>
  <si>
    <t>Bridget  Shen</t>
  </si>
  <si>
    <t>Bridget  Tang</t>
  </si>
  <si>
    <t>Bridget  Xu</t>
  </si>
  <si>
    <t>Bridget  Yuan</t>
  </si>
  <si>
    <t>Bridget A Luo</t>
  </si>
  <si>
    <t>Bridget A Raje</t>
  </si>
  <si>
    <t>Bridget C Nath</t>
  </si>
  <si>
    <t>Bridget E Chande</t>
  </si>
  <si>
    <t>Bridget H Sharma</t>
  </si>
  <si>
    <t>Bridget K Andersen</t>
  </si>
  <si>
    <t>Bridget L Deng</t>
  </si>
  <si>
    <t>Bridget L Nara</t>
  </si>
  <si>
    <t>Bridget L Rai</t>
  </si>
  <si>
    <t>Bridget M Jai</t>
  </si>
  <si>
    <t>Bridget M She</t>
  </si>
  <si>
    <t>Bridget R Xie</t>
  </si>
  <si>
    <t>Britta  Simon</t>
  </si>
  <si>
    <t>Brittany  Alexander</t>
  </si>
  <si>
    <t>Brittany  Bryant</t>
  </si>
  <si>
    <t>Brittany  Butler</t>
  </si>
  <si>
    <t>Brittany  Coleman</t>
  </si>
  <si>
    <t>Brittany  Diaz</t>
  </si>
  <si>
    <t>Brittany  Flores</t>
  </si>
  <si>
    <t>Brittany  Gonzales</t>
  </si>
  <si>
    <t>Brittany  Hayes</t>
  </si>
  <si>
    <t>Brittany  Hughes</t>
  </si>
  <si>
    <t>Brittany  Perry</t>
  </si>
  <si>
    <t>Brittany  Price</t>
  </si>
  <si>
    <t>Brittany  Russell</t>
  </si>
  <si>
    <t>Brittany  Simmons</t>
  </si>
  <si>
    <t>Brittany  Wood</t>
  </si>
  <si>
    <t>Brittany C Powell</t>
  </si>
  <si>
    <t>Brittany G Long</t>
  </si>
  <si>
    <t>Brittany J Bennett</t>
  </si>
  <si>
    <t>Brittany M Patterson</t>
  </si>
  <si>
    <t>Brittany R Barnes</t>
  </si>
  <si>
    <t>Brittany R Foster</t>
  </si>
  <si>
    <t>Brittany W Griffin</t>
  </si>
  <si>
    <t>Brittany W Henderson</t>
  </si>
  <si>
    <t>Brittney  He</t>
  </si>
  <si>
    <t>Brittney  Holt</t>
  </si>
  <si>
    <t>Brittney  Hu</t>
  </si>
  <si>
    <t>Brittney  Ma</t>
  </si>
  <si>
    <t>Brittney  Sun</t>
  </si>
  <si>
    <t>Brittney  Wu</t>
  </si>
  <si>
    <t>Brittney A Lu</t>
  </si>
  <si>
    <t>Brittney A Ye</t>
  </si>
  <si>
    <t>Brittney B Guo</t>
  </si>
  <si>
    <t>Brittney B Zheng</t>
  </si>
  <si>
    <t>Brittney C Chen</t>
  </si>
  <si>
    <t>Brittney C West</t>
  </si>
  <si>
    <t>Brittney D Lin</t>
  </si>
  <si>
    <t>Brittney E Xu</t>
  </si>
  <si>
    <t>Brittney E Zhu</t>
  </si>
  <si>
    <t>Brittney K Zeng</t>
  </si>
  <si>
    <t>Brittney K Zhou</t>
  </si>
  <si>
    <t>Brittney L Cai</t>
  </si>
  <si>
    <t>Brittney M Liu</t>
  </si>
  <si>
    <t>Brittney M She</t>
  </si>
  <si>
    <t>Brittney M Zhao</t>
  </si>
  <si>
    <t>Brittney R Liang</t>
  </si>
  <si>
    <t>Brittney W Zhang</t>
  </si>
  <si>
    <t>Brooke  Cooper</t>
  </si>
  <si>
    <t>Brooke  James</t>
  </si>
  <si>
    <t>Brooke  Kelly</t>
  </si>
  <si>
    <t>Brooke  Morris</t>
  </si>
  <si>
    <t>Brooke  Murphy</t>
  </si>
  <si>
    <t>Brooke  Reed</t>
  </si>
  <si>
    <t>Brooke  Richardson</t>
  </si>
  <si>
    <t>Brooke  Rogers</t>
  </si>
  <si>
    <t>Brooke  Sanchez</t>
  </si>
  <si>
    <t>Brooke  Sanders</t>
  </si>
  <si>
    <t>Brooke  Travers</t>
  </si>
  <si>
    <t>Brooke  Ward</t>
  </si>
  <si>
    <t>Brooke A Peterson</t>
  </si>
  <si>
    <t>Brooke C Ramirez</t>
  </si>
  <si>
    <t>Brooke D Howard</t>
  </si>
  <si>
    <t>Brooke H Bell</t>
  </si>
  <si>
    <t>Brooke J Watson</t>
  </si>
  <si>
    <t>Brooke L Rivera</t>
  </si>
  <si>
    <t>Brooke M Morgan</t>
  </si>
  <si>
    <t>Brooke P Brooks</t>
  </si>
  <si>
    <t>Brooke P Gray</t>
  </si>
  <si>
    <t>Brooke R Stewart</t>
  </si>
  <si>
    <t>Brooke V Cook</t>
  </si>
  <si>
    <t>Bruce  Ashe</t>
  </si>
  <si>
    <t>Bruce  Dominguez</t>
  </si>
  <si>
    <t>Bruce  Gomez</t>
  </si>
  <si>
    <t>Bruce  Gonzalez</t>
  </si>
  <si>
    <t>Bruce  Hernandez</t>
  </si>
  <si>
    <t>Bruce  Lopez</t>
  </si>
  <si>
    <t>Bruce  Mehta</t>
  </si>
  <si>
    <t>Bruce  Patel</t>
  </si>
  <si>
    <t>Bruce  Prasad</t>
  </si>
  <si>
    <t>Bruce  Raman</t>
  </si>
  <si>
    <t>Bruce  Ramos</t>
  </si>
  <si>
    <t>Bruce  Rodriguez</t>
  </si>
  <si>
    <t>Bruce  Sai</t>
  </si>
  <si>
    <t>Bruce  Sanchez</t>
  </si>
  <si>
    <t>Bruce  Sanz</t>
  </si>
  <si>
    <t>Bruce  Sara</t>
  </si>
  <si>
    <t>Bruce  Serrano</t>
  </si>
  <si>
    <t>Bruce  Suarez</t>
  </si>
  <si>
    <t>Bruce  Subram</t>
  </si>
  <si>
    <t>Bruce  Torres</t>
  </si>
  <si>
    <t>Bruce B Garcia</t>
  </si>
  <si>
    <t>Bruce C Blanco</t>
  </si>
  <si>
    <t>Bruce D Martin</t>
  </si>
  <si>
    <t>Bruce D Martinez</t>
  </si>
  <si>
    <t>Bruce D Navarro</t>
  </si>
  <si>
    <t>Bruce D Srini</t>
  </si>
  <si>
    <t>Bruce E Fernandez</t>
  </si>
  <si>
    <t>Bruce E Jordan</t>
  </si>
  <si>
    <t>Bruce E Rana</t>
  </si>
  <si>
    <t>Bruce E Rubio</t>
  </si>
  <si>
    <t>Bruce F Moreno</t>
  </si>
  <si>
    <t>Bruce G Madan</t>
  </si>
  <si>
    <t>Bruce G Suri</t>
  </si>
  <si>
    <t>Bruce H Chandra</t>
  </si>
  <si>
    <t>Bruce L Alonso</t>
  </si>
  <si>
    <t>Bruce L Diaz</t>
  </si>
  <si>
    <t>Bruce L Jiménez</t>
  </si>
  <si>
    <t>Bruce P Vazquez</t>
  </si>
  <si>
    <t>Bruce R Perez</t>
  </si>
  <si>
    <t>Bruce R Ward</t>
  </si>
  <si>
    <t>Bruce S Carlson</t>
  </si>
  <si>
    <t>Bruce S Gutierrez</t>
  </si>
  <si>
    <t>Bruce T Arun</t>
  </si>
  <si>
    <t>Bruce W Ruiz</t>
  </si>
  <si>
    <t>Bryan  Cooper</t>
  </si>
  <si>
    <t>Bryan  Cox</t>
  </si>
  <si>
    <t>Bryan  Howard</t>
  </si>
  <si>
    <t>Bryan  Kelly</t>
  </si>
  <si>
    <t>Bryan  Morgan</t>
  </si>
  <si>
    <t>Bryan  Ramirez</t>
  </si>
  <si>
    <t>Bryan  Reed</t>
  </si>
  <si>
    <t>Bryan  Rivera</t>
  </si>
  <si>
    <t>Bryan  Rogers</t>
  </si>
  <si>
    <t>Bryan  Sanchez</t>
  </si>
  <si>
    <t>Bryan  Townsend</t>
  </si>
  <si>
    <t>Bryan C Bell</t>
  </si>
  <si>
    <t>Bryan D Morris</t>
  </si>
  <si>
    <t>Bryan E Bailey</t>
  </si>
  <si>
    <t>Bryan E James</t>
  </si>
  <si>
    <t>Bryan J Gray</t>
  </si>
  <si>
    <t>Bryan L Murphy</t>
  </si>
  <si>
    <t>Bryan M Stewart</t>
  </si>
  <si>
    <t>Bryan T Sanders</t>
  </si>
  <si>
    <t>Bryant  Garcia</t>
  </si>
  <si>
    <t>Bryant  Kapoor</t>
  </si>
  <si>
    <t>Bryant  Lopez</t>
  </si>
  <si>
    <t>Bryant  Martinez</t>
  </si>
  <si>
    <t>Bryant  Rana</t>
  </si>
  <si>
    <t>Bryant  Subram</t>
  </si>
  <si>
    <t>Bryant  Van</t>
  </si>
  <si>
    <t>Bryant C Arun</t>
  </si>
  <si>
    <t>Bryant C Malhotra</t>
  </si>
  <si>
    <t>Bryant C Mehta</t>
  </si>
  <si>
    <t>Bryant C Sanchez</t>
  </si>
  <si>
    <t>Bryant E Suri</t>
  </si>
  <si>
    <t>Bryant G Chapman</t>
  </si>
  <si>
    <t>Bryant K Sara</t>
  </si>
  <si>
    <t>Bryant L Patel</t>
  </si>
  <si>
    <t>Bryant L Perez</t>
  </si>
  <si>
    <t>Bryant P Srini</t>
  </si>
  <si>
    <t>Bryant R Fernandez</t>
  </si>
  <si>
    <t>Bryant R Rodriguez</t>
  </si>
  <si>
    <t>Bryant S Raman</t>
  </si>
  <si>
    <t>Bryant S Sai</t>
  </si>
  <si>
    <t>Bryce  Brooks</t>
  </si>
  <si>
    <t>Bryce  Cook</t>
  </si>
  <si>
    <t>Bryce  Cox</t>
  </si>
  <si>
    <t>Bryce  James</t>
  </si>
  <si>
    <t>Bryce  Morris</t>
  </si>
  <si>
    <t>Bryce  Peterson</t>
  </si>
  <si>
    <t>Bryce  Reed</t>
  </si>
  <si>
    <t>Bryce  Richardson</t>
  </si>
  <si>
    <t>Bryce  Rivera</t>
  </si>
  <si>
    <t>Bryce  Rogers</t>
  </si>
  <si>
    <t>Bryce  Watson</t>
  </si>
  <si>
    <t>Bryce A Sanders</t>
  </si>
  <si>
    <t>Bryce B Stewart</t>
  </si>
  <si>
    <t>Bryce C Ward</t>
  </si>
  <si>
    <t>Bryce D Cooper</t>
  </si>
  <si>
    <t>Bryce E Howard</t>
  </si>
  <si>
    <t>Bryce H Ramirez</t>
  </si>
  <si>
    <t>Bryce I Torres</t>
  </si>
  <si>
    <t>Bryce J Morgan</t>
  </si>
  <si>
    <t>Bryce L Bailey</t>
  </si>
  <si>
    <t>Bryce O Bell</t>
  </si>
  <si>
    <t>Bryce R Murphy</t>
  </si>
  <si>
    <t>Byron  Carlson</t>
  </si>
  <si>
    <t>Byron  Gomez</t>
  </si>
  <si>
    <t>Byron  Hernandez</t>
  </si>
  <si>
    <t>Byron  Jiménez</t>
  </si>
  <si>
    <t>Byron  Navarro</t>
  </si>
  <si>
    <t>Byron  Ortega</t>
  </si>
  <si>
    <t>Byron  Ramos</t>
  </si>
  <si>
    <t>Byron  Romero</t>
  </si>
  <si>
    <t>Byron  Rubio</t>
  </si>
  <si>
    <t>Byron  Sanz</t>
  </si>
  <si>
    <t>Byron  Vazquez</t>
  </si>
  <si>
    <t>Byron A Diaz</t>
  </si>
  <si>
    <t>Byron E Martin</t>
  </si>
  <si>
    <t>Byron G Serrano</t>
  </si>
  <si>
    <t>Byron J Gill</t>
  </si>
  <si>
    <t>Byron K Gutierrez</t>
  </si>
  <si>
    <t>Byron R Suarez</t>
  </si>
  <si>
    <t>Caitlin  Bailey</t>
  </si>
  <si>
    <t>Caitlin  Brooks</t>
  </si>
  <si>
    <t>Caitlin  Cooper</t>
  </si>
  <si>
    <t>Caitlin  Cox</t>
  </si>
  <si>
    <t>Caitlin  Kelly</t>
  </si>
  <si>
    <t>Caitlin  Morris</t>
  </si>
  <si>
    <t>Caitlin  Ramirez</t>
  </si>
  <si>
    <t>Caitlin  Sanders</t>
  </si>
  <si>
    <t>Caitlin  Stewart</t>
  </si>
  <si>
    <t>Caitlin  Ward</t>
  </si>
  <si>
    <t>Caitlin A Howard</t>
  </si>
  <si>
    <t>Caitlin A Reed</t>
  </si>
  <si>
    <t>Caitlin C Bell</t>
  </si>
  <si>
    <t>Caitlin C Morgan</t>
  </si>
  <si>
    <t>Caitlin C Watson</t>
  </si>
  <si>
    <t>Caitlin D Rogers</t>
  </si>
  <si>
    <t>Caitlin J Peterson</t>
  </si>
  <si>
    <t>Caitlin L Murphy</t>
  </si>
  <si>
    <t>Caitlin L Rivera</t>
  </si>
  <si>
    <t>Caitlin M Sanchez</t>
  </si>
  <si>
    <t>Caitlin T Richardson</t>
  </si>
  <si>
    <t>Caitlin V James</t>
  </si>
  <si>
    <t>Caleb  Alexander</t>
  </si>
  <si>
    <t>Caleb  Butler</t>
  </si>
  <si>
    <t>Caleb  Campbell</t>
  </si>
  <si>
    <t>Caleb  Collins</t>
  </si>
  <si>
    <t>Caleb  Edwards</t>
  </si>
  <si>
    <t>Caleb  Foster</t>
  </si>
  <si>
    <t>Caleb  Gonzalez</t>
  </si>
  <si>
    <t>Caleb  Griffin</t>
  </si>
  <si>
    <t>Caleb  Hayes</t>
  </si>
  <si>
    <t>Caleb  Henderson</t>
  </si>
  <si>
    <t>Caleb  Jenkins</t>
  </si>
  <si>
    <t>Caleb  Li</t>
  </si>
  <si>
    <t>Caleb  Lopez</t>
  </si>
  <si>
    <t>Caleb  Nelson</t>
  </si>
  <si>
    <t>Caleb  Patterson</t>
  </si>
  <si>
    <t>Caleb  Perez</t>
  </si>
  <si>
    <t>Caleb  Perry</t>
  </si>
  <si>
    <t>Caleb  Roberts</t>
  </si>
  <si>
    <t>Caleb  Ross</t>
  </si>
  <si>
    <t>Caleb  Russell</t>
  </si>
  <si>
    <t>Caleb  Scott</t>
  </si>
  <si>
    <t>Caleb  Turner</t>
  </si>
  <si>
    <t>Caleb  Washington</t>
  </si>
  <si>
    <t>Caleb  Wright</t>
  </si>
  <si>
    <t>Caleb  Yang</t>
  </si>
  <si>
    <t>Caleb  Zhang</t>
  </si>
  <si>
    <t>Caleb A Gonzales</t>
  </si>
  <si>
    <t>Caleb A Hernandez</t>
  </si>
  <si>
    <t>Caleb A Parker</t>
  </si>
  <si>
    <t>Caleb A Shan</t>
  </si>
  <si>
    <t>Caleb C Young</t>
  </si>
  <si>
    <t>Caleb D Coleman</t>
  </si>
  <si>
    <t>Caleb F Baker</t>
  </si>
  <si>
    <t>Caleb F Carter</t>
  </si>
  <si>
    <t>Caleb G Powell</t>
  </si>
  <si>
    <t>Caleb H Green</t>
  </si>
  <si>
    <t>Caleb J King</t>
  </si>
  <si>
    <t>Caleb J Kumar</t>
  </si>
  <si>
    <t>Caleb K Mitchell</t>
  </si>
  <si>
    <t>Caleb M Allen</t>
  </si>
  <si>
    <t>Caleb M Hall</t>
  </si>
  <si>
    <t>Caleb M Hughes</t>
  </si>
  <si>
    <t>Caleb M Simmons</t>
  </si>
  <si>
    <t>Caleb P Long</t>
  </si>
  <si>
    <t>Caleb P Wang</t>
  </si>
  <si>
    <t>Caleb R Lal</t>
  </si>
  <si>
    <t>Caleb R Sharma</t>
  </si>
  <si>
    <t>Caleb S Diaz</t>
  </si>
  <si>
    <t>Caleb S Evans</t>
  </si>
  <si>
    <t>Caleb S Flores</t>
  </si>
  <si>
    <t>Caleb S Phillips</t>
  </si>
  <si>
    <t>Caleb W Hill</t>
  </si>
  <si>
    <t>Calvin  Andersen</t>
  </si>
  <si>
    <t>Calvin  Beck</t>
  </si>
  <si>
    <t>Calvin  Chander</t>
  </si>
  <si>
    <t>Calvin  Deng</t>
  </si>
  <si>
    <t>Calvin  Nath</t>
  </si>
  <si>
    <t>Calvin  Rai</t>
  </si>
  <si>
    <t>Calvin  Shan</t>
  </si>
  <si>
    <t>Calvin  Yuan</t>
  </si>
  <si>
    <t>Calvin A Raji</t>
  </si>
  <si>
    <t>Calvin A Sharma</t>
  </si>
  <si>
    <t>Calvin A She</t>
  </si>
  <si>
    <t>Calvin A Xie</t>
  </si>
  <si>
    <t>Calvin E Anand</t>
  </si>
  <si>
    <t>Calvin E Chande</t>
  </si>
  <si>
    <t>Calvin E Xu</t>
  </si>
  <si>
    <t>Calvin G Sutton</t>
  </si>
  <si>
    <t>Calvin J Goel</t>
  </si>
  <si>
    <t>Calvin J Nara</t>
  </si>
  <si>
    <t>Calvin L Kumar</t>
  </si>
  <si>
    <t>Calvin S Jai</t>
  </si>
  <si>
    <t>Calvin T Luo</t>
  </si>
  <si>
    <t>Calvin W Shen</t>
  </si>
  <si>
    <t>Cameron  Alexander</t>
  </si>
  <si>
    <t>Cameron  Bryant</t>
  </si>
  <si>
    <t>Cameron  Coleman</t>
  </si>
  <si>
    <t>Cameron  Diaz</t>
  </si>
  <si>
    <t>Cameron  Flores</t>
  </si>
  <si>
    <t>Cameron  Garcia</t>
  </si>
  <si>
    <t>Cameron  Griffin</t>
  </si>
  <si>
    <t>Cameron  Harris</t>
  </si>
  <si>
    <t>Cameron  Li</t>
  </si>
  <si>
    <t>Cameron  Long</t>
  </si>
  <si>
    <t>Cameron  McDonald</t>
  </si>
  <si>
    <t>Cameron  Miller</t>
  </si>
  <si>
    <t>Cameron  Perry</t>
  </si>
  <si>
    <t>Cameron  Powell</t>
  </si>
  <si>
    <t>Cameron  White</t>
  </si>
  <si>
    <t>Cameron  Wilson</t>
  </si>
  <si>
    <t>Cameron  Yang</t>
  </si>
  <si>
    <t>Cameron A Hughes</t>
  </si>
  <si>
    <t>Cameron C Foster</t>
  </si>
  <si>
    <t>Cameron C Robinson</t>
  </si>
  <si>
    <t>Cameron D Brown</t>
  </si>
  <si>
    <t>Cameron D Hayes</t>
  </si>
  <si>
    <t>Cameron D Russell</t>
  </si>
  <si>
    <t>Cameron E Thomas</t>
  </si>
  <si>
    <t>Cameron F Jai</t>
  </si>
  <si>
    <t>Cameron F Zhang</t>
  </si>
  <si>
    <t>Cameron H Jackson</t>
  </si>
  <si>
    <t>Cameron J Chen</t>
  </si>
  <si>
    <t>Cameron J Henderson</t>
  </si>
  <si>
    <t>Cameron J Simmons</t>
  </si>
  <si>
    <t>Cameron J Washington</t>
  </si>
  <si>
    <t>Cameron L Anderson</t>
  </si>
  <si>
    <t>Cameron L Gonzales</t>
  </si>
  <si>
    <t>Cameron L Lee</t>
  </si>
  <si>
    <t>Cameron L Rodriguez</t>
  </si>
  <si>
    <t>Cameron L Sharma</t>
  </si>
  <si>
    <t>Cameron M Jones</t>
  </si>
  <si>
    <t>Cameron M Lal</t>
  </si>
  <si>
    <t>Cameron M Lewis</t>
  </si>
  <si>
    <t>Cameron M Moore</t>
  </si>
  <si>
    <t>Cameron M Patterson</t>
  </si>
  <si>
    <t>Cameron M Shan</t>
  </si>
  <si>
    <t>Cameron M Smith</t>
  </si>
  <si>
    <t>Cameron M Thompson</t>
  </si>
  <si>
    <t>Cameron M Walker</t>
  </si>
  <si>
    <t>Cameron R Johnson</t>
  </si>
  <si>
    <t>Cameron S Kumar</t>
  </si>
  <si>
    <t>Cameron T Taylor</t>
  </si>
  <si>
    <t>Cameron T Wang</t>
  </si>
  <si>
    <t>Cameron W Butler</t>
  </si>
  <si>
    <t>Cameron W Clark</t>
  </si>
  <si>
    <t>Candace  Chapman</t>
  </si>
  <si>
    <t>Candace  Fernandez</t>
  </si>
  <si>
    <t>Candace  Gonzalez</t>
  </si>
  <si>
    <t>Candace  Kapoor</t>
  </si>
  <si>
    <t>Candace  Madan</t>
  </si>
  <si>
    <t>Candace  Mehta</t>
  </si>
  <si>
    <t>Candace  Perez</t>
  </si>
  <si>
    <t>Candace  Sara</t>
  </si>
  <si>
    <t>Candace  Srini</t>
  </si>
  <si>
    <t>Candace  Subram</t>
  </si>
  <si>
    <t>Candace B Sai</t>
  </si>
  <si>
    <t>Candace D Patel</t>
  </si>
  <si>
    <t>Candace G Martinez</t>
  </si>
  <si>
    <t>Candace J Arun</t>
  </si>
  <si>
    <t>Candace J Malhotra</t>
  </si>
  <si>
    <t>Candace L Rana</t>
  </si>
  <si>
    <t>Candace L Sanchez</t>
  </si>
  <si>
    <t>Candace M Raman</t>
  </si>
  <si>
    <t>Candace S Prasad</t>
  </si>
  <si>
    <t>Candace S Van</t>
  </si>
  <si>
    <t>Candice  Cai</t>
  </si>
  <si>
    <t>Candice  Chow</t>
  </si>
  <si>
    <t>Candice  Guo</t>
  </si>
  <si>
    <t>Candice  He</t>
  </si>
  <si>
    <t>Candice  Hu</t>
  </si>
  <si>
    <t>Candice  Liang</t>
  </si>
  <si>
    <t>Candice  Liu</t>
  </si>
  <si>
    <t>Candice  Ma</t>
  </si>
  <si>
    <t>Candice  She</t>
  </si>
  <si>
    <t>Candice  Wang</t>
  </si>
  <si>
    <t>Candice  Zhao</t>
  </si>
  <si>
    <t>Candice A Sun</t>
  </si>
  <si>
    <t>Candice E Zeng</t>
  </si>
  <si>
    <t>Candice I Lu</t>
  </si>
  <si>
    <t>Candice J Huang</t>
  </si>
  <si>
    <t>Candice J Zhang</t>
  </si>
  <si>
    <t>Candice J Zimmerman</t>
  </si>
  <si>
    <t>Candice K Lin</t>
  </si>
  <si>
    <t>Candice L Ye</t>
  </si>
  <si>
    <t>Candice L Zhou</t>
  </si>
  <si>
    <t>Candice M Gao</t>
  </si>
  <si>
    <t>Candice S Zhu</t>
  </si>
  <si>
    <t>Candice W Xu</t>
  </si>
  <si>
    <t>Cara  Hu</t>
  </si>
  <si>
    <t>Cara  Li</t>
  </si>
  <si>
    <t>Cara  Lin</t>
  </si>
  <si>
    <t>Cara  Lu</t>
  </si>
  <si>
    <t>Cara  Ma</t>
  </si>
  <si>
    <t>Cara  Wang</t>
  </si>
  <si>
    <t>Cara  Wu</t>
  </si>
  <si>
    <t>Cara  Xu</t>
  </si>
  <si>
    <t>Cara  Zeng</t>
  </si>
  <si>
    <t>Cara  Zhang</t>
  </si>
  <si>
    <t>Cara  Zhou</t>
  </si>
  <si>
    <t>Cara B Gao</t>
  </si>
  <si>
    <t>Cara E Sun</t>
  </si>
  <si>
    <t>Cara H She</t>
  </si>
  <si>
    <t>Cara J He</t>
  </si>
  <si>
    <t>Cara L Cai</t>
  </si>
  <si>
    <t>Cara L Ye</t>
  </si>
  <si>
    <t>Cara L Zheng</t>
  </si>
  <si>
    <t>Cara M Liang</t>
  </si>
  <si>
    <t>Cara R Guo</t>
  </si>
  <si>
    <t>Carl  Anand</t>
  </si>
  <si>
    <t>Carl  Chande</t>
  </si>
  <si>
    <t>Carl  Chander</t>
  </si>
  <si>
    <t>Carl  Deng</t>
  </si>
  <si>
    <t>Carl  Jai</t>
  </si>
  <si>
    <t>Carl  Kumar</t>
  </si>
  <si>
    <t>Carl  Luo</t>
  </si>
  <si>
    <t>Carl  Raji</t>
  </si>
  <si>
    <t>Carl  Sharma</t>
  </si>
  <si>
    <t>Carl  Tang</t>
  </si>
  <si>
    <t>Carl A She</t>
  </si>
  <si>
    <t>Carl C Lal</t>
  </si>
  <si>
    <t>Carl D Shan</t>
  </si>
  <si>
    <t>Carl H Nath</t>
  </si>
  <si>
    <t>Carl J Andersen</t>
  </si>
  <si>
    <t>Carl J Raje</t>
  </si>
  <si>
    <t>Carl K Nara</t>
  </si>
  <si>
    <t>Carl L Shen</t>
  </si>
  <si>
    <t>Carl M Beck</t>
  </si>
  <si>
    <t>Carl P Yuan</t>
  </si>
  <si>
    <t>Carl R Xie</t>
  </si>
  <si>
    <t>Carl S Goel</t>
  </si>
  <si>
    <t>Carla  Arthur</t>
  </si>
  <si>
    <t>Carla  Fernandez</t>
  </si>
  <si>
    <t>Carla  Garcia</t>
  </si>
  <si>
    <t>Carla  Kapoor</t>
  </si>
  <si>
    <t>Carla  Martinez</t>
  </si>
  <si>
    <t>Carla  Patel</t>
  </si>
  <si>
    <t>Carla  Perez</t>
  </si>
  <si>
    <t>Carla  Prasad</t>
  </si>
  <si>
    <t>Carla  Sanchez</t>
  </si>
  <si>
    <t>Carla  Srini</t>
  </si>
  <si>
    <t>Carla  Suri</t>
  </si>
  <si>
    <t>Carla A Sullivan</t>
  </si>
  <si>
    <t>Carla C Chapman</t>
  </si>
  <si>
    <t>Carla C Van</t>
  </si>
  <si>
    <t>Carla D Madan</t>
  </si>
  <si>
    <t>Carla G Lopez</t>
  </si>
  <si>
    <t>Carla J Gonzalez</t>
  </si>
  <si>
    <t>Carla K Rana</t>
  </si>
  <si>
    <t>Carla L Mehta</t>
  </si>
  <si>
    <t>Carla L Raman</t>
  </si>
  <si>
    <t>Carla V Rodriguez</t>
  </si>
  <si>
    <t>Carla W Malhotra</t>
  </si>
  <si>
    <t>Carlos  Adams</t>
  </si>
  <si>
    <t>Carlos  Bailey</t>
  </si>
  <si>
    <t>Carlos  Baker</t>
  </si>
  <si>
    <t>Carlos  Bell</t>
  </si>
  <si>
    <t>Carlos  Brooks</t>
  </si>
  <si>
    <t>Carlos  Edwards</t>
  </si>
  <si>
    <t>Carlos  Gonzalez</t>
  </si>
  <si>
    <t>Carlos  Gray</t>
  </si>
  <si>
    <t>Carlos  Green</t>
  </si>
  <si>
    <t>Carlos  Hall</t>
  </si>
  <si>
    <t>Carlos  Hernandez</t>
  </si>
  <si>
    <t>Carlos  Hill</t>
  </si>
  <si>
    <t>Carlos  Howard</t>
  </si>
  <si>
    <t>Carlos  James</t>
  </si>
  <si>
    <t>Carlos  Lopez</t>
  </si>
  <si>
    <t>Carlos  Mitchell</t>
  </si>
  <si>
    <t>Carlos  Morgan</t>
  </si>
  <si>
    <t>Carlos  Nelson</t>
  </si>
  <si>
    <t>Carlos  Richardson</t>
  </si>
  <si>
    <t>Carlos  Roberts</t>
  </si>
  <si>
    <t>Carlos  Rogers</t>
  </si>
  <si>
    <t>Carlos  Sanders</t>
  </si>
  <si>
    <t>Carlos  Scott</t>
  </si>
  <si>
    <t>Carlos  Ward</t>
  </si>
  <si>
    <t>Carlos  Watson</t>
  </si>
  <si>
    <t>Carlos A Carter</t>
  </si>
  <si>
    <t>Carlos A Murphy</t>
  </si>
  <si>
    <t>Carlos B Collins</t>
  </si>
  <si>
    <t>Carlos B Peterson</t>
  </si>
  <si>
    <t>Carlos C Kelly</t>
  </si>
  <si>
    <t>Carlos C Parker</t>
  </si>
  <si>
    <t>Carlos C Rivera</t>
  </si>
  <si>
    <t>Carlos D Phillips</t>
  </si>
  <si>
    <t>Carlos E Campbell</t>
  </si>
  <si>
    <t>Carlos E Reed</t>
  </si>
  <si>
    <t>Carlos E Stewart</t>
  </si>
  <si>
    <t>Carlos E Turner</t>
  </si>
  <si>
    <t>Carlos G Young</t>
  </si>
  <si>
    <t>Carlos J Evans</t>
  </si>
  <si>
    <t>Carlos J Morris</t>
  </si>
  <si>
    <t>Carlos K Wright</t>
  </si>
  <si>
    <t>Carlos L Cox</t>
  </si>
  <si>
    <t>Carlos M Allen</t>
  </si>
  <si>
    <t>Carlos M King</t>
  </si>
  <si>
    <t>Carlos M Perez</t>
  </si>
  <si>
    <t>Carlos M Ramirez</t>
  </si>
  <si>
    <t>Carlos M. Short</t>
  </si>
  <si>
    <t>Carlos R Cook</t>
  </si>
  <si>
    <t>Carlos S Cooper</t>
  </si>
  <si>
    <t>Carlos W Sanchez</t>
  </si>
  <si>
    <t>Carly  Anand</t>
  </si>
  <si>
    <t>Carly  Beck</t>
  </si>
  <si>
    <t>Carly  Jai</t>
  </si>
  <si>
    <t>Carly  Rai</t>
  </si>
  <si>
    <t>Carly  Shan</t>
  </si>
  <si>
    <t>Carly  Sharma</t>
  </si>
  <si>
    <t>Carly  Shen</t>
  </si>
  <si>
    <t>Carly  Yuan</t>
  </si>
  <si>
    <t>Carly A Andersen</t>
  </si>
  <si>
    <t>Carly A Tang</t>
  </si>
  <si>
    <t>Carly C Chander</t>
  </si>
  <si>
    <t>Carly C Goel</t>
  </si>
  <si>
    <t>Carly E Deng</t>
  </si>
  <si>
    <t>Carly G Xu</t>
  </si>
  <si>
    <t>Carly H Luo</t>
  </si>
  <si>
    <t>Carly J Nath</t>
  </si>
  <si>
    <t>Carly J Raje</t>
  </si>
  <si>
    <t>Carly L Lal</t>
  </si>
  <si>
    <t>Carly L Raji</t>
  </si>
  <si>
    <t>Carly R Kumar</t>
  </si>
  <si>
    <t>Carly R Xie</t>
  </si>
  <si>
    <t>Carmen  Kim</t>
  </si>
  <si>
    <t>Carmen  Malhotra</t>
  </si>
  <si>
    <t>Carmen A Rana</t>
  </si>
  <si>
    <t>Carmen C Mehta</t>
  </si>
  <si>
    <t>Carmen C Perez</t>
  </si>
  <si>
    <t>Carmen E Martinez</t>
  </si>
  <si>
    <t>Carmen E Suri</t>
  </si>
  <si>
    <t>Carmen F Stone</t>
  </si>
  <si>
    <t>Carmen G Raman</t>
  </si>
  <si>
    <t>Carmen J Garcia</t>
  </si>
  <si>
    <t>Carmen J Subram</t>
  </si>
  <si>
    <t>Carmen L Prasad</t>
  </si>
  <si>
    <t>Carmen M Arthur</t>
  </si>
  <si>
    <t>Carmen M Patel</t>
  </si>
  <si>
    <t>Carmen R Chandra</t>
  </si>
  <si>
    <t>Carmen S Lopez</t>
  </si>
  <si>
    <t>Carmen V Madan</t>
  </si>
  <si>
    <t>Carmen W Sara</t>
  </si>
  <si>
    <t>Carol  Nelson</t>
  </si>
  <si>
    <t>Carol  Perry</t>
  </si>
  <si>
    <t>Carol  Robinson</t>
  </si>
  <si>
    <t>Carol  Saunders</t>
  </si>
  <si>
    <t>Carol  Scott</t>
  </si>
  <si>
    <t>Carol  Serrano</t>
  </si>
  <si>
    <t>Carol A Brooks</t>
  </si>
  <si>
    <t>Carol A Torres</t>
  </si>
  <si>
    <t>Carol Ann F. Rockne</t>
  </si>
  <si>
    <t>Carol C Rai</t>
  </si>
  <si>
    <t>Carol C Wright</t>
  </si>
  <si>
    <t>Carol D Cooper</t>
  </si>
  <si>
    <t>Carol D Martinez</t>
  </si>
  <si>
    <t>Carol E Nath</t>
  </si>
  <si>
    <t>Carol J Long</t>
  </si>
  <si>
    <t>Carol K Rubio</t>
  </si>
  <si>
    <t>Carol K Washington</t>
  </si>
  <si>
    <t>Carol L Cox</t>
  </si>
  <si>
    <t>Carol L Patterson</t>
  </si>
  <si>
    <t>Carol L Simmons</t>
  </si>
  <si>
    <t>Carol L Zhou</t>
  </si>
  <si>
    <t>Carol P White</t>
  </si>
  <si>
    <t>Carol P Xu</t>
  </si>
  <si>
    <t>Carol T Howard</t>
  </si>
  <si>
    <t>Caroline  Alexander</t>
  </si>
  <si>
    <t>Caroline  Barnes</t>
  </si>
  <si>
    <t>Caroline  Bennett</t>
  </si>
  <si>
    <t>Caroline  Butler</t>
  </si>
  <si>
    <t>Caroline  Coleman</t>
  </si>
  <si>
    <t>Caroline  Diaz</t>
  </si>
  <si>
    <t>Caroline  Flores</t>
  </si>
  <si>
    <t>Caroline  Foster</t>
  </si>
  <si>
    <t>Caroline  Gonzales</t>
  </si>
  <si>
    <t>Caroline  Griffin</t>
  </si>
  <si>
    <t>Caroline  Henderson</t>
  </si>
  <si>
    <t>Caroline  Long</t>
  </si>
  <si>
    <t>Caroline  Perry</t>
  </si>
  <si>
    <t>Caroline  Price</t>
  </si>
  <si>
    <t>Caroline  Ross</t>
  </si>
  <si>
    <t>Caroline  Simmons</t>
  </si>
  <si>
    <t>Caroline  Wood</t>
  </si>
  <si>
    <t>Caroline A Patterson</t>
  </si>
  <si>
    <t>Caroline C Hughes</t>
  </si>
  <si>
    <t>Caroline D Washington</t>
  </si>
  <si>
    <t>Caroline L Bryant</t>
  </si>
  <si>
    <t>Caroline L Russell</t>
  </si>
  <si>
    <t>Carolyn  Alonso</t>
  </si>
  <si>
    <t>Carolyn  Browning</t>
  </si>
  <si>
    <t>Carolyn  Garcia</t>
  </si>
  <si>
    <t>Carolyn  Gill</t>
  </si>
  <si>
    <t>Carolyn  Madan</t>
  </si>
  <si>
    <t>Carolyn  Mehta</t>
  </si>
  <si>
    <t>Carolyn  Moreno</t>
  </si>
  <si>
    <t>Carolyn  Navarro</t>
  </si>
  <si>
    <t>Carolyn  Prasad</t>
  </si>
  <si>
    <t>Carolyn  Ramos</t>
  </si>
  <si>
    <t>Carolyn  Rana</t>
  </si>
  <si>
    <t>Carolyn  Rodriguez</t>
  </si>
  <si>
    <t>Carolyn  Sanchez</t>
  </si>
  <si>
    <t>Carolyn  Sanz</t>
  </si>
  <si>
    <t>Carolyn  Subram</t>
  </si>
  <si>
    <t>Carolyn  Torres</t>
  </si>
  <si>
    <t>Carolyn  Van</t>
  </si>
  <si>
    <t>Carolyn  Vazquez</t>
  </si>
  <si>
    <t>Carolyn A Arthur</t>
  </si>
  <si>
    <t>Carolyn A Gomez</t>
  </si>
  <si>
    <t>Carolyn A Martinez</t>
  </si>
  <si>
    <t>Carolyn A Rowe</t>
  </si>
  <si>
    <t>Carolyn A Serrano</t>
  </si>
  <si>
    <t>Carolyn B Perez</t>
  </si>
  <si>
    <t>Carolyn B Suarez</t>
  </si>
  <si>
    <t>Carolyn C Alvarez</t>
  </si>
  <si>
    <t>Carolyn C Diaz</t>
  </si>
  <si>
    <t>Carolyn F Dominguez</t>
  </si>
  <si>
    <t>Carolyn H Gonzalez</t>
  </si>
  <si>
    <t>Carolyn L Lopez</t>
  </si>
  <si>
    <t>Carolyn L Munoz</t>
  </si>
  <si>
    <t>Carolyn M Gutierrez</t>
  </si>
  <si>
    <t>Carolyn M Kapoor</t>
  </si>
  <si>
    <t>Carolyn M Malhotra</t>
  </si>
  <si>
    <t>Carolyn M Martin</t>
  </si>
  <si>
    <t>Carolyn M Ruiz</t>
  </si>
  <si>
    <t>Carolyn S Carlson</t>
  </si>
  <si>
    <t>Carolyn S Chandra</t>
  </si>
  <si>
    <t>Carolyn S Fernandez</t>
  </si>
  <si>
    <t>Carolyn S Srini</t>
  </si>
  <si>
    <t>Carolyn S Suri</t>
  </si>
  <si>
    <t>Carolyn V Raman</t>
  </si>
  <si>
    <t>Carrie  Alonso</t>
  </si>
  <si>
    <t>Carrie  Carlson</t>
  </si>
  <si>
    <t>Carrie  Gill</t>
  </si>
  <si>
    <t>Carrie  Gomez</t>
  </si>
  <si>
    <t>Carrie  Jiménez</t>
  </si>
  <si>
    <t>Carrie  Romero</t>
  </si>
  <si>
    <t>Carrie  Rubio</t>
  </si>
  <si>
    <t>Carrie  Torres</t>
  </si>
  <si>
    <t>Carrie  Vazquez</t>
  </si>
  <si>
    <t>Carrie C Gutierrez</t>
  </si>
  <si>
    <t>Carrie D Ruiz</t>
  </si>
  <si>
    <t>Carrie E Diaz</t>
  </si>
  <si>
    <t>Carrie E Hernandez</t>
  </si>
  <si>
    <t>Carrie G Browning</t>
  </si>
  <si>
    <t>Carrie L Ortega</t>
  </si>
  <si>
    <t>Carrie L Serrano</t>
  </si>
  <si>
    <t>Carrie M Schmidt</t>
  </si>
  <si>
    <t>Carrie R Munoz</t>
  </si>
  <si>
    <t>Carrie W Alvarez</t>
  </si>
  <si>
    <t>Carrie W Moreno</t>
  </si>
  <si>
    <t>Carson  Barnes</t>
  </si>
  <si>
    <t>Carson  Bryant</t>
  </si>
  <si>
    <t>Carson  Coleman</t>
  </si>
  <si>
    <t>Carson  Diaz</t>
  </si>
  <si>
    <t>Carson  Henderson</t>
  </si>
  <si>
    <t>Carson  Hughes</t>
  </si>
  <si>
    <t>Carson  Long</t>
  </si>
  <si>
    <t>Carson  Powell</t>
  </si>
  <si>
    <t>Carson  Price</t>
  </si>
  <si>
    <t>Carson  Russell</t>
  </si>
  <si>
    <t>Carson  Washington</t>
  </si>
  <si>
    <t>Carson A Hayes</t>
  </si>
  <si>
    <t>Carson A Simmons</t>
  </si>
  <si>
    <t>Carson C Perry</t>
  </si>
  <si>
    <t>Carson G Alexander</t>
  </si>
  <si>
    <t>Carson J Flores</t>
  </si>
  <si>
    <t>Carson J Gonzales</t>
  </si>
  <si>
    <t>Carson J Wood</t>
  </si>
  <si>
    <t>Carson L Foster</t>
  </si>
  <si>
    <t>Carson L Griffin</t>
  </si>
  <si>
    <t>Carson L Patterson</t>
  </si>
  <si>
    <t>Carson S Jenkins</t>
  </si>
  <si>
    <t>Carson T Butler</t>
  </si>
  <si>
    <t>Casey  Andersen</t>
  </si>
  <si>
    <t>Casey  Browning</t>
  </si>
  <si>
    <t>Casey  Chande</t>
  </si>
  <si>
    <t>Casey  Dominguez</t>
  </si>
  <si>
    <t>Casey  Gill</t>
  </si>
  <si>
    <t>Casey  Gomez</t>
  </si>
  <si>
    <t>Casey  Gutierrez</t>
  </si>
  <si>
    <t>Casey  Jiménez</t>
  </si>
  <si>
    <t>Casey  Luo</t>
  </si>
  <si>
    <t>Casey  Moreno</t>
  </si>
  <si>
    <t>Casey  Nath</t>
  </si>
  <si>
    <t>Casey  Navarro</t>
  </si>
  <si>
    <t>Casey  Pal</t>
  </si>
  <si>
    <t>Casey  Sanz</t>
  </si>
  <si>
    <t>Casey  Suarez</t>
  </si>
  <si>
    <t>Casey  Tang</t>
  </si>
  <si>
    <t>Casey  Torres</t>
  </si>
  <si>
    <t>Casey  Xie</t>
  </si>
  <si>
    <t>Casey A Alvarez</t>
  </si>
  <si>
    <t>Casey A Raje</t>
  </si>
  <si>
    <t>Casey A Rubio</t>
  </si>
  <si>
    <t>Casey A Sharma</t>
  </si>
  <si>
    <t>Casey C Chander</t>
  </si>
  <si>
    <t>Casey C Deng</t>
  </si>
  <si>
    <t>Casey C Jai</t>
  </si>
  <si>
    <t>Casey C Lal</t>
  </si>
  <si>
    <t>Casey C Raji</t>
  </si>
  <si>
    <t>Casey C Ramos</t>
  </si>
  <si>
    <t>Casey C Shan</t>
  </si>
  <si>
    <t>Casey C She</t>
  </si>
  <si>
    <t>Casey D Ortega</t>
  </si>
  <si>
    <t>Casey D Shen</t>
  </si>
  <si>
    <t>Casey E Alonso</t>
  </si>
  <si>
    <t>Casey E Nara</t>
  </si>
  <si>
    <t>Casey F Anand</t>
  </si>
  <si>
    <t>Casey G Carlson</t>
  </si>
  <si>
    <t>Casey G Kumar</t>
  </si>
  <si>
    <t>Casey I Hernandez</t>
  </si>
  <si>
    <t>Casey J Martin</t>
  </si>
  <si>
    <t>Casey J Xu</t>
  </si>
  <si>
    <t>Casey K Yuan</t>
  </si>
  <si>
    <t>Casey M Rai</t>
  </si>
  <si>
    <t>Casey O Serrano</t>
  </si>
  <si>
    <t>Casey S Diaz</t>
  </si>
  <si>
    <t>Casey S Vazquez</t>
  </si>
  <si>
    <t>Casey T Rowe</t>
  </si>
  <si>
    <t>Casey W Munoz</t>
  </si>
  <si>
    <t>Cassandra  Chandra</t>
  </si>
  <si>
    <t>Cassandra  Garcia</t>
  </si>
  <si>
    <t>Cassandra  Gonzalez</t>
  </si>
  <si>
    <t>Cassandra  Kapoor</t>
  </si>
  <si>
    <t>Cassandra  Lopez</t>
  </si>
  <si>
    <t>Cassandra  Mehta</t>
  </si>
  <si>
    <t>Cassandra  Perez</t>
  </si>
  <si>
    <t>Cassandra  Raman</t>
  </si>
  <si>
    <t>Cassandra  Rana</t>
  </si>
  <si>
    <t>Cassandra  Van</t>
  </si>
  <si>
    <t>Cassandra A Martinez</t>
  </si>
  <si>
    <t>Cassandra B Suri</t>
  </si>
  <si>
    <t>Cassandra C Fernandez</t>
  </si>
  <si>
    <t>Cassandra D Madan</t>
  </si>
  <si>
    <t>Cassandra D Prasad</t>
  </si>
  <si>
    <t>Cassandra D Sara</t>
  </si>
  <si>
    <t>Cassandra L Malhotra</t>
  </si>
  <si>
    <t>Cassandra M Arthur</t>
  </si>
  <si>
    <t>Cassandra M Subram</t>
  </si>
  <si>
    <t>Cassandra P Patel</t>
  </si>
  <si>
    <t>Cassandra R Sai</t>
  </si>
  <si>
    <t>Cassandra S Srini</t>
  </si>
  <si>
    <t>Cassandra T Sanchez</t>
  </si>
  <si>
    <t>Cassidy  Alexander</t>
  </si>
  <si>
    <t>Cassidy  Barnes</t>
  </si>
  <si>
    <t>Cassidy  Bryant</t>
  </si>
  <si>
    <t>Cassidy  Coleman</t>
  </si>
  <si>
    <t>Cassidy  Diaz</t>
  </si>
  <si>
    <t>Cassidy  Foster</t>
  </si>
  <si>
    <t>Cassidy  Griffin</t>
  </si>
  <si>
    <t>Cassidy  Hayes</t>
  </si>
  <si>
    <t>Cassidy  Henderson</t>
  </si>
  <si>
    <t>Cassidy  Hughes</t>
  </si>
  <si>
    <t>Cassidy  Long</t>
  </si>
  <si>
    <t>Cassidy  Perry</t>
  </si>
  <si>
    <t>Cassidy  Powell</t>
  </si>
  <si>
    <t>Cassidy  Washington</t>
  </si>
  <si>
    <t>Cassidy  Wood</t>
  </si>
  <si>
    <t>Cassidy A Bennett</t>
  </si>
  <si>
    <t>Cassidy A Patterson</t>
  </si>
  <si>
    <t>Cassidy A Price</t>
  </si>
  <si>
    <t>Cassidy C Gonzales</t>
  </si>
  <si>
    <t>Cassidy G Simmons</t>
  </si>
  <si>
    <t>Cassidy L Butler</t>
  </si>
  <si>
    <t>Cassidy L Flores</t>
  </si>
  <si>
    <t>Cassidy L Jenkins</t>
  </si>
  <si>
    <t>Cassidy N Russell</t>
  </si>
  <si>
    <t>Cassidy W Ross</t>
  </si>
  <si>
    <t>Cassie  Andersen</t>
  </si>
  <si>
    <t>Cassie  Chande</t>
  </si>
  <si>
    <t>Cassie  Goel</t>
  </si>
  <si>
    <t>Cassie  Lal</t>
  </si>
  <si>
    <t>Cassie  Luo</t>
  </si>
  <si>
    <t>Cassie  Nara</t>
  </si>
  <si>
    <t>Cassie  Nath</t>
  </si>
  <si>
    <t>Cassie  Raje</t>
  </si>
  <si>
    <t>Cassie  Shan</t>
  </si>
  <si>
    <t>Cassie  She</t>
  </si>
  <si>
    <t>Cassie  Xu</t>
  </si>
  <si>
    <t>Cassie A Raji</t>
  </si>
  <si>
    <t>Cassie A Sharma</t>
  </si>
  <si>
    <t>Cassie E Jai</t>
  </si>
  <si>
    <t>Cassie J Yuan</t>
  </si>
  <si>
    <t>Cassie L Deng</t>
  </si>
  <si>
    <t>Cassie M Anand</t>
  </si>
  <si>
    <t>Cassie M Chander</t>
  </si>
  <si>
    <t>Cassie M Kennedy</t>
  </si>
  <si>
    <t>Cassie R Rai</t>
  </si>
  <si>
    <t>Cassie S Sutton</t>
  </si>
  <si>
    <t>Catherine  Kelly</t>
  </si>
  <si>
    <t>Catherine  Morris</t>
  </si>
  <si>
    <t>Catherine  Peterson</t>
  </si>
  <si>
    <t>Catherine  Richardson</t>
  </si>
  <si>
    <t>Catherine  Rivera</t>
  </si>
  <si>
    <t>Catherine  Sanchez</t>
  </si>
  <si>
    <t>Catherine  Sanders</t>
  </si>
  <si>
    <t>Catherine  Stewart</t>
  </si>
  <si>
    <t>Catherine  Ward</t>
  </si>
  <si>
    <t>Catherine A Cooper</t>
  </si>
  <si>
    <t>Catherine A Morgan</t>
  </si>
  <si>
    <t>Catherine A Rogers</t>
  </si>
  <si>
    <t>Catherine C Torres</t>
  </si>
  <si>
    <t>Catherine E Ramirez</t>
  </si>
  <si>
    <t>Catherine J Brooks</t>
  </si>
  <si>
    <t>Catherine K Cox</t>
  </si>
  <si>
    <t>Catherine K James</t>
  </si>
  <si>
    <t>Catherine L Murphy</t>
  </si>
  <si>
    <t>Catherine M Reed</t>
  </si>
  <si>
    <t>Catherine S Howard</t>
  </si>
  <si>
    <t>Cathy J. Sloan</t>
  </si>
  <si>
    <t>Cedric  Cai</t>
  </si>
  <si>
    <t>Cedric  Hu</t>
  </si>
  <si>
    <t>Cedric  Huang</t>
  </si>
  <si>
    <t>Cedric  Li</t>
  </si>
  <si>
    <t>Cedric  Liu</t>
  </si>
  <si>
    <t>Cedric  Pal</t>
  </si>
  <si>
    <t>Cedric  Rai</t>
  </si>
  <si>
    <t>Cedric  Raji</t>
  </si>
  <si>
    <t>Cedric  Shen</t>
  </si>
  <si>
    <t>Cedric  Sun</t>
  </si>
  <si>
    <t>Cedric  Wang</t>
  </si>
  <si>
    <t>Cedric  Xu</t>
  </si>
  <si>
    <t>Cedric  Yang</t>
  </si>
  <si>
    <t>Cedric  Yuan</t>
  </si>
  <si>
    <t>Cedric  Zeng</t>
  </si>
  <si>
    <t>Cedric  Zhou</t>
  </si>
  <si>
    <t>Cedric A Gao</t>
  </si>
  <si>
    <t>Cedric A Sharma</t>
  </si>
  <si>
    <t>Cedric B Kumar</t>
  </si>
  <si>
    <t>Cedric C Lin</t>
  </si>
  <si>
    <t>Cedric C Nath</t>
  </si>
  <si>
    <t>Cedric D Zhang</t>
  </si>
  <si>
    <t>Cedric E Wu</t>
  </si>
  <si>
    <t>Cedric H Chander</t>
  </si>
  <si>
    <t>Cedric H Shan</t>
  </si>
  <si>
    <t>Cedric J Chande</t>
  </si>
  <si>
    <t>Cedric K Ye</t>
  </si>
  <si>
    <t>Cedric L Beck</t>
  </si>
  <si>
    <t>Cedric L Xie</t>
  </si>
  <si>
    <t>Cedric M Nara</t>
  </si>
  <si>
    <t>Cedric M Tang</t>
  </si>
  <si>
    <t>Cedric M Xu</t>
  </si>
  <si>
    <t>Cedric P Anand</t>
  </si>
  <si>
    <t>Cedric R Chen</t>
  </si>
  <si>
    <t>Cedric R Guo</t>
  </si>
  <si>
    <t>Cedric R Liang</t>
  </si>
  <si>
    <t>Cedric R She</t>
  </si>
  <si>
    <t>Cedric T Zhu</t>
  </si>
  <si>
    <t>Cedric V Zheng</t>
  </si>
  <si>
    <t>Cedric W He</t>
  </si>
  <si>
    <t>Cedric W Ma</t>
  </si>
  <si>
    <t>Cesar  Fernandez</t>
  </si>
  <si>
    <t>Cesar  Lopez</t>
  </si>
  <si>
    <t>Cesar  Martinez</t>
  </si>
  <si>
    <t>Cesar  Prasad</t>
  </si>
  <si>
    <t>Cesar  Sai</t>
  </si>
  <si>
    <t>Cesar  Srini</t>
  </si>
  <si>
    <t>Cesar  Suri</t>
  </si>
  <si>
    <t>Cesar C McDonald</t>
  </si>
  <si>
    <t>César C Raman</t>
  </si>
  <si>
    <t>Cesar C Sara</t>
  </si>
  <si>
    <t>Cesar E Madan</t>
  </si>
  <si>
    <t>Cesar J Arun</t>
  </si>
  <si>
    <t>Cesar J Kapoor</t>
  </si>
  <si>
    <t>Cesar J Mehta</t>
  </si>
  <si>
    <t>Cesar L Garcia</t>
  </si>
  <si>
    <t>Cesar L Perez</t>
  </si>
  <si>
    <t>Cesar L Rana</t>
  </si>
  <si>
    <t>Cesar L Rodriguez</t>
  </si>
  <si>
    <t>Cesar L Subram</t>
  </si>
  <si>
    <t>Cesar N Gonzalez</t>
  </si>
  <si>
    <t>Cesar R Chandra</t>
  </si>
  <si>
    <t>Cesar W Sánchez</t>
  </si>
  <si>
    <t>Chad  Anand</t>
  </si>
  <si>
    <t>Chad  Deng</t>
  </si>
  <si>
    <t>Chad  Goel</t>
  </si>
  <si>
    <t>Chad  Kumar</t>
  </si>
  <si>
    <t>Chad  Nath</t>
  </si>
  <si>
    <t>Chad  Raji</t>
  </si>
  <si>
    <t>Chad  Shen</t>
  </si>
  <si>
    <t>Chad  Xu</t>
  </si>
  <si>
    <t>Chad A Rai</t>
  </si>
  <si>
    <t>Chad A Raje</t>
  </si>
  <si>
    <t>Chad A Xie</t>
  </si>
  <si>
    <t>Chad C Jai</t>
  </si>
  <si>
    <t>Chad C Yuan</t>
  </si>
  <si>
    <t>Chad J Andersen</t>
  </si>
  <si>
    <t>Chad J Sharma</t>
  </si>
  <si>
    <t>Chad K Nara</t>
  </si>
  <si>
    <t>Chad L Pal</t>
  </si>
  <si>
    <t>Chad L Tang</t>
  </si>
  <si>
    <t>Chad M Shan</t>
  </si>
  <si>
    <t>Chad R Luo</t>
  </si>
  <si>
    <t>Chad S Lal</t>
  </si>
  <si>
    <t>Charles  Allen</t>
  </si>
  <si>
    <t>Charles  Baker</t>
  </si>
  <si>
    <t>Charles  Brown</t>
  </si>
  <si>
    <t>Charles  Cook</t>
  </si>
  <si>
    <t>Charles  Cooper</t>
  </si>
  <si>
    <t>Charles  Davis</t>
  </si>
  <si>
    <t>Charles  Green</t>
  </si>
  <si>
    <t>Charles  Hall</t>
  </si>
  <si>
    <t>Charles  Howard</t>
  </si>
  <si>
    <t>Charles  James</t>
  </si>
  <si>
    <t>Charles  Johnston</t>
  </si>
  <si>
    <t>Charles  Jones</t>
  </si>
  <si>
    <t>Charles  Lee</t>
  </si>
  <si>
    <t>Charles  Moore</t>
  </si>
  <si>
    <t>Charles  Morris</t>
  </si>
  <si>
    <t>Charles  Parker</t>
  </si>
  <si>
    <t>Charles  Perez</t>
  </si>
  <si>
    <t>Charles  Peterson</t>
  </si>
  <si>
    <t>Charles  Phillips</t>
  </si>
  <si>
    <t>Charles  Reed</t>
  </si>
  <si>
    <t>Charles  Rivera</t>
  </si>
  <si>
    <t>Charles  Rogers</t>
  </si>
  <si>
    <t>Charles  Taylor</t>
  </si>
  <si>
    <t>Charles  Thomas</t>
  </si>
  <si>
    <t>Charles  Turner</t>
  </si>
  <si>
    <t>Charles  Walker</t>
  </si>
  <si>
    <t>Charles  Ward</t>
  </si>
  <si>
    <t>Charles  Weisman</t>
  </si>
  <si>
    <t>Charles  Williams</t>
  </si>
  <si>
    <t>Charles A Wilson</t>
  </si>
  <si>
    <t>Charles B Brooks</t>
  </si>
  <si>
    <t>Charles B Collins</t>
  </si>
  <si>
    <t>Charles C Bailey</t>
  </si>
  <si>
    <t>Charles D Hernandez</t>
  </si>
  <si>
    <t>Charles D Kelly</t>
  </si>
  <si>
    <t>Charles D Martinez</t>
  </si>
  <si>
    <t>Charles D Robinson</t>
  </si>
  <si>
    <t>Charles E Harris</t>
  </si>
  <si>
    <t>Charles E Rodriguez</t>
  </si>
  <si>
    <t>Charles E Sanders</t>
  </si>
  <si>
    <t>Charles F Stewart</t>
  </si>
  <si>
    <t>Charles G Morgan</t>
  </si>
  <si>
    <t>Charles H Lopez</t>
  </si>
  <si>
    <t>Charles I Richardson</t>
  </si>
  <si>
    <t>Charles J Bell</t>
  </si>
  <si>
    <t>Charles J Gonzalez</t>
  </si>
  <si>
    <t>Charles J Ramirez</t>
  </si>
  <si>
    <t>Charles J Thompson</t>
  </si>
  <si>
    <t>Charles K Clark</t>
  </si>
  <si>
    <t>Charles K Cox</t>
  </si>
  <si>
    <t>Charles L Evans</t>
  </si>
  <si>
    <t>Charles L King</t>
  </si>
  <si>
    <t>Charles L Martin</t>
  </si>
  <si>
    <t>Charles L Mitchell</t>
  </si>
  <si>
    <t>Charles M Garcia</t>
  </si>
  <si>
    <t>Charles M Gray</t>
  </si>
  <si>
    <t>Charles M Lewis</t>
  </si>
  <si>
    <t>Charles M Murphy</t>
  </si>
  <si>
    <t>Charles M Scott</t>
  </si>
  <si>
    <t>Charles M Smith</t>
  </si>
  <si>
    <t>Charles O Miller</t>
  </si>
  <si>
    <t>Charles P Jackson</t>
  </si>
  <si>
    <t>Charles R Adams</t>
  </si>
  <si>
    <t>Charles R Carter</t>
  </si>
  <si>
    <t>Charles S Torres</t>
  </si>
  <si>
    <t>Charles T Anderson</t>
  </si>
  <si>
    <t>Charles W Sanchez</t>
  </si>
  <si>
    <t>Charles W Watson</t>
  </si>
  <si>
    <t>Chase  Bell</t>
  </si>
  <si>
    <t>Chase  Cooper</t>
  </si>
  <si>
    <t>Chase  Cox</t>
  </si>
  <si>
    <t>Chase  Peterson</t>
  </si>
  <si>
    <t>Chase  Reed</t>
  </si>
  <si>
    <t>Chase  Rivera</t>
  </si>
  <si>
    <t>Chase  Rogers</t>
  </si>
  <si>
    <t>Chase  Sandberg</t>
  </si>
  <si>
    <t>Chase  Stewart</t>
  </si>
  <si>
    <t>Chase  Watson</t>
  </si>
  <si>
    <t>Chase A Brooks</t>
  </si>
  <si>
    <t>Chase A Ramirez</t>
  </si>
  <si>
    <t>Chase A Richardson</t>
  </si>
  <si>
    <t>Chase A Sanchez</t>
  </si>
  <si>
    <t>Chase D Morgan</t>
  </si>
  <si>
    <t>Chase E Bailey</t>
  </si>
  <si>
    <t>Chase E Kelly</t>
  </si>
  <si>
    <t>Chase F Morris</t>
  </si>
  <si>
    <t>Chase J Gray</t>
  </si>
  <si>
    <t>Chase J James</t>
  </si>
  <si>
    <t>Chase J Murphy</t>
  </si>
  <si>
    <t>Chase K Howard</t>
  </si>
  <si>
    <t>Chase L Cook</t>
  </si>
  <si>
    <t>Chase T Ward</t>
  </si>
  <si>
    <t>Chelsea  Garcia</t>
  </si>
  <si>
    <t>Chelsea  Jordan</t>
  </si>
  <si>
    <t>Chelsea  Lopez</t>
  </si>
  <si>
    <t>Chelsea  Mehta</t>
  </si>
  <si>
    <t>Chelsea  Rodriguez</t>
  </si>
  <si>
    <t>Chelsea  Sai</t>
  </si>
  <si>
    <t>Chelsea  Sanchez</t>
  </si>
  <si>
    <t>Chelsea  Subram</t>
  </si>
  <si>
    <t>Chelsea  Weber</t>
  </si>
  <si>
    <t>Chelsea C Raman</t>
  </si>
  <si>
    <t>Chelsea D Chandra</t>
  </si>
  <si>
    <t>Chelsea E Gonzalez</t>
  </si>
  <si>
    <t>Chelsea J Fernandez</t>
  </si>
  <si>
    <t>Chelsea K Perez</t>
  </si>
  <si>
    <t>Chelsea L Suri</t>
  </si>
  <si>
    <t>Chelsea M Arun</t>
  </si>
  <si>
    <t>Chelsea M Prasad</t>
  </si>
  <si>
    <t>Chelsea O Madan</t>
  </si>
  <si>
    <t>Chelsea P McDonald</t>
  </si>
  <si>
    <t>Chelsea P Patel</t>
  </si>
  <si>
    <t>Chelsea R Ray</t>
  </si>
  <si>
    <t>Chelsea S Martinez</t>
  </si>
  <si>
    <t>Chelsea S Sara</t>
  </si>
  <si>
    <t>Chelsea S Srini</t>
  </si>
  <si>
    <t>Cheryl  Blanco</t>
  </si>
  <si>
    <t>Cheryl  Hernandez</t>
  </si>
  <si>
    <t>Cheryl  Jiménez</t>
  </si>
  <si>
    <t>Cheryl  Navarro</t>
  </si>
  <si>
    <t>Cheryl  Ortega</t>
  </si>
  <si>
    <t>Cheryl  Suarez</t>
  </si>
  <si>
    <t>Cheryl A Alvarez</t>
  </si>
  <si>
    <t>Cheryl A Diaz</t>
  </si>
  <si>
    <t>Cheryl A Moreno</t>
  </si>
  <si>
    <t>Cheryl A Ramos</t>
  </si>
  <si>
    <t>Cheryl A Romero</t>
  </si>
  <si>
    <t>Cheryl A Vazquez</t>
  </si>
  <si>
    <t>Cheryl C Martin</t>
  </si>
  <si>
    <t>Cheryl C Munoz</t>
  </si>
  <si>
    <t>Cheryl G Sanz</t>
  </si>
  <si>
    <t>Cheryl J Ruiz</t>
  </si>
  <si>
    <t>Cheryl J Serrano</t>
  </si>
  <si>
    <t>Cheryl L Alan</t>
  </si>
  <si>
    <t>Cheryl M Carlson</t>
  </si>
  <si>
    <t>Cheryl M Dominguez</t>
  </si>
  <si>
    <t>Cheryl O Gutierrez</t>
  </si>
  <si>
    <t>Cheryl R Gill</t>
  </si>
  <si>
    <t>Cheryl T Torres</t>
  </si>
  <si>
    <t>Chloe  Alexander</t>
  </si>
  <si>
    <t>Chloe  Allen</t>
  </si>
  <si>
    <t>Chloe  Baker</t>
  </si>
  <si>
    <t>Chloe  Bell</t>
  </si>
  <si>
    <t>Chloe  Campbell</t>
  </si>
  <si>
    <t>Chloe  Carter</t>
  </si>
  <si>
    <t>Chloe  Cox</t>
  </si>
  <si>
    <t>Chloe  Diaz</t>
  </si>
  <si>
    <t>Chloe  Evans</t>
  </si>
  <si>
    <t>Chloe  Gonzales</t>
  </si>
  <si>
    <t>Chloe  Gonzalez</t>
  </si>
  <si>
    <t>Chloe  Griffin</t>
  </si>
  <si>
    <t>Chloe  Harris</t>
  </si>
  <si>
    <t>Chloe  Henderson</t>
  </si>
  <si>
    <t>Chloe  Hernandez</t>
  </si>
  <si>
    <t>Chloe  Jones</t>
  </si>
  <si>
    <t>Chloe  Long</t>
  </si>
  <si>
    <t>Chloe  Patterson</t>
  </si>
  <si>
    <t>Chloe  Perry</t>
  </si>
  <si>
    <t>Chloe  Price</t>
  </si>
  <si>
    <t>Chloe  Ramirez</t>
  </si>
  <si>
    <t>Chloe  Reed</t>
  </si>
  <si>
    <t>Chloe  Roberts</t>
  </si>
  <si>
    <t>Chloe  Sanchez</t>
  </si>
  <si>
    <t>Chloe  Smith</t>
  </si>
  <si>
    <t>Chloe  Turner</t>
  </si>
  <si>
    <t>Chloe  Wright</t>
  </si>
  <si>
    <t>Chloe  Young</t>
  </si>
  <si>
    <t>Chloe A Adams</t>
  </si>
  <si>
    <t>Chloe A Bradley</t>
  </si>
  <si>
    <t>Chloe A Coleman</t>
  </si>
  <si>
    <t>Chloe A Scott</t>
  </si>
  <si>
    <t>Chloe A Williams</t>
  </si>
  <si>
    <t>Chloe A Wilson</t>
  </si>
  <si>
    <t>Chloe C Martin</t>
  </si>
  <si>
    <t>Chloe C Peterson</t>
  </si>
  <si>
    <t>Chloe C Rodriguez</t>
  </si>
  <si>
    <t>Chloe C Sanders</t>
  </si>
  <si>
    <t>Chloe C White</t>
  </si>
  <si>
    <t>Chloe D Brown</t>
  </si>
  <si>
    <t>Chloe D Morris</t>
  </si>
  <si>
    <t>Chloe D Torres</t>
  </si>
  <si>
    <t>Chloe E Butler</t>
  </si>
  <si>
    <t>Chloe E Hall</t>
  </si>
  <si>
    <t>Chloe E Nelson</t>
  </si>
  <si>
    <t>Chloe E Perez</t>
  </si>
  <si>
    <t>Chloe F Flores</t>
  </si>
  <si>
    <t>Chloe F Robinson</t>
  </si>
  <si>
    <t>Chloe J Bennett</t>
  </si>
  <si>
    <t>Chloe J Bryant</t>
  </si>
  <si>
    <t>Chloe J Green</t>
  </si>
  <si>
    <t>Chloe J Hughes</t>
  </si>
  <si>
    <t>Chloe J Jackson</t>
  </si>
  <si>
    <t>Chloe J Lee</t>
  </si>
  <si>
    <t>Chloe J Parker</t>
  </si>
  <si>
    <t>Chloe J Powell</t>
  </si>
  <si>
    <t>Chloe K Clark</t>
  </si>
  <si>
    <t>Chloe K Mitchell</t>
  </si>
  <si>
    <t>Chloe K Phillips</t>
  </si>
  <si>
    <t>Chloe L Bailey</t>
  </si>
  <si>
    <t>Chloe L Collins</t>
  </si>
  <si>
    <t>Chloe L Cook</t>
  </si>
  <si>
    <t>Chloe L Hall</t>
  </si>
  <si>
    <t>Chloe L Johnson</t>
  </si>
  <si>
    <t>Chloe L Lopez</t>
  </si>
  <si>
    <t>Chloe L Moore</t>
  </si>
  <si>
    <t>Chloe L Morgan</t>
  </si>
  <si>
    <t>Chloe L Ross</t>
  </si>
  <si>
    <t>Chloe L Ward</t>
  </si>
  <si>
    <t>Chloe L Wood</t>
  </si>
  <si>
    <t>Chloe M Brooks</t>
  </si>
  <si>
    <t>Chloe M Garcia</t>
  </si>
  <si>
    <t>Chloe M Kelly</t>
  </si>
  <si>
    <t>Chloe M Rogers</t>
  </si>
  <si>
    <t>Chloe M Russell</t>
  </si>
  <si>
    <t>Chloe M Thompson</t>
  </si>
  <si>
    <t>Chloe M Walker</t>
  </si>
  <si>
    <t>Chloe O Watson</t>
  </si>
  <si>
    <t>Chloe R Anderson</t>
  </si>
  <si>
    <t>Chloe R Hill</t>
  </si>
  <si>
    <t>Chloe R Richardson</t>
  </si>
  <si>
    <t>Chloe R Rivera</t>
  </si>
  <si>
    <t>Chloe R Taylor</t>
  </si>
  <si>
    <t>Chloe S Howard</t>
  </si>
  <si>
    <t>Chloe V Miller</t>
  </si>
  <si>
    <t>Chloe W Jenkins</t>
  </si>
  <si>
    <t>Chloe W King</t>
  </si>
  <si>
    <t>Chloe W Washington</t>
  </si>
  <si>
    <t>Christian  Anderson</t>
  </si>
  <si>
    <t>Christian  Brown</t>
  </si>
  <si>
    <t>Christian  Butler</t>
  </si>
  <si>
    <t>Christian  Coleman</t>
  </si>
  <si>
    <t>Christian  Gonzales</t>
  </si>
  <si>
    <t>Christian  Griffin</t>
  </si>
  <si>
    <t>Christian  Henderson</t>
  </si>
  <si>
    <t>Christian  Long</t>
  </si>
  <si>
    <t>Christian  Perry</t>
  </si>
  <si>
    <t>Christian  Powell</t>
  </si>
  <si>
    <t>Christian  Ross</t>
  </si>
  <si>
    <t>Christian  Sharma</t>
  </si>
  <si>
    <t>Christian  Simmons</t>
  </si>
  <si>
    <t>Christian  Taylor</t>
  </si>
  <si>
    <t>Christian  Walker</t>
  </si>
  <si>
    <t>Christian  Wang</t>
  </si>
  <si>
    <t>Christian  Williams</t>
  </si>
  <si>
    <t>Christian  Wilson</t>
  </si>
  <si>
    <t>Christian  Yang</t>
  </si>
  <si>
    <t>Christian A Thomas</t>
  </si>
  <si>
    <t>Christian A Thompson</t>
  </si>
  <si>
    <t>Christian A White</t>
  </si>
  <si>
    <t>Christian B Moore</t>
  </si>
  <si>
    <t>Christian C Alexander</t>
  </si>
  <si>
    <t>Christian C Davis</t>
  </si>
  <si>
    <t>Christian C Foster</t>
  </si>
  <si>
    <t>Christian D Chen</t>
  </si>
  <si>
    <t>Christian D Zhang</t>
  </si>
  <si>
    <t>Christian E Flores</t>
  </si>
  <si>
    <t>Christian G Lewis</t>
  </si>
  <si>
    <t>Christian H Clark</t>
  </si>
  <si>
    <t>Christian J Garcia</t>
  </si>
  <si>
    <t>Christian J Harris</t>
  </si>
  <si>
    <t>Christian J Hughes</t>
  </si>
  <si>
    <t>Christian L Jackson</t>
  </si>
  <si>
    <t>Christian L Kumar</t>
  </si>
  <si>
    <t>Christian L Shan</t>
  </si>
  <si>
    <t>Christian L Smith</t>
  </si>
  <si>
    <t>Christian M Bryant</t>
  </si>
  <si>
    <t>Christian M Jenkins</t>
  </si>
  <si>
    <t>Christian M Lal</t>
  </si>
  <si>
    <t>Christian M Patterson</t>
  </si>
  <si>
    <t>Christian P Martinez</t>
  </si>
  <si>
    <t>Christian R Hayes</t>
  </si>
  <si>
    <t>Christian R Lee</t>
  </si>
  <si>
    <t>Christian R Rodriguez</t>
  </si>
  <si>
    <t>Christian R Washington</t>
  </si>
  <si>
    <t>Christian S Johnson</t>
  </si>
  <si>
    <t>Christian S Jones</t>
  </si>
  <si>
    <t>Christian S Russell</t>
  </si>
  <si>
    <t>Christian T Robinson</t>
  </si>
  <si>
    <t>Christian V Martin</t>
  </si>
  <si>
    <t>Christina  Bell</t>
  </si>
  <si>
    <t>Christina  Cook</t>
  </si>
  <si>
    <t>Christina  Cox</t>
  </si>
  <si>
    <t>Christina  Howard</t>
  </si>
  <si>
    <t>Christina  James</t>
  </si>
  <si>
    <t>Christina  Morris</t>
  </si>
  <si>
    <t>Christina  Murphy</t>
  </si>
  <si>
    <t>Christina  Peterson</t>
  </si>
  <si>
    <t>Christina  Reed</t>
  </si>
  <si>
    <t>Christina  Richardson</t>
  </si>
  <si>
    <t>Christina  Sanders</t>
  </si>
  <si>
    <t>Christina  Watson</t>
  </si>
  <si>
    <t>Christina A Bailey</t>
  </si>
  <si>
    <t>Christina C Cooper</t>
  </si>
  <si>
    <t>Christina C Gray</t>
  </si>
  <si>
    <t>Christina F Rogers</t>
  </si>
  <si>
    <t>Christina H Ward</t>
  </si>
  <si>
    <t>Christina K Rivera</t>
  </si>
  <si>
    <t>Christina M Ramirez</t>
  </si>
  <si>
    <t>Christina M Torres</t>
  </si>
  <si>
    <t>Christina R Stewart</t>
  </si>
  <si>
    <t>Christina S Sanchez</t>
  </si>
  <si>
    <t>Christina W Brooks</t>
  </si>
  <si>
    <t>Christine  Beck</t>
  </si>
  <si>
    <t>Christine  Chande</t>
  </si>
  <si>
    <t>Christine  Nara</t>
  </si>
  <si>
    <t>Christine  She</t>
  </si>
  <si>
    <t>Christine  Sutton</t>
  </si>
  <si>
    <t>Christine  Yuan</t>
  </si>
  <si>
    <t>Christine A Andersen</t>
  </si>
  <si>
    <t>Christine A Goel</t>
  </si>
  <si>
    <t>Christine D Stone</t>
  </si>
  <si>
    <t>Christine I Pal</t>
  </si>
  <si>
    <t>Christine J Jai</t>
  </si>
  <si>
    <t>Christine J Luo</t>
  </si>
  <si>
    <t>Christine J Raji</t>
  </si>
  <si>
    <t>Christine L Chander</t>
  </si>
  <si>
    <t>Christine M Nath</t>
  </si>
  <si>
    <t>Christine R Shan</t>
  </si>
  <si>
    <t>Christine W Raje</t>
  </si>
  <si>
    <t>Christopher  Anderson</t>
  </si>
  <si>
    <t>Christopher  Garcia</t>
  </si>
  <si>
    <t>Christopher  Johnson</t>
  </si>
  <si>
    <t>Christopher  Lewis</t>
  </si>
  <si>
    <t>Christopher  Miller</t>
  </si>
  <si>
    <t>Christopher  Winston</t>
  </si>
  <si>
    <t>Christopher A Harris</t>
  </si>
  <si>
    <t>Christopher A Robinson</t>
  </si>
  <si>
    <t>Christopher B Martin</t>
  </si>
  <si>
    <t>Christopher C Brown</t>
  </si>
  <si>
    <t>Christopher C Jackson</t>
  </si>
  <si>
    <t>Christopher E Rodriguez</t>
  </si>
  <si>
    <t>Christopher E Smith</t>
  </si>
  <si>
    <t>Christopher E Taylor</t>
  </si>
  <si>
    <t>Christopher E Wilson</t>
  </si>
  <si>
    <t>Christopher F Martinez</t>
  </si>
  <si>
    <t>Christopher J Jones</t>
  </si>
  <si>
    <t>Christopher J Moore</t>
  </si>
  <si>
    <t>Christopher L Walker</t>
  </si>
  <si>
    <t>Christopher M Davis</t>
  </si>
  <si>
    <t>Christopher M Lee</t>
  </si>
  <si>
    <t>Christopher M Thomas</t>
  </si>
  <si>
    <t>Christopher R Clark</t>
  </si>
  <si>
    <t>Christopher R White</t>
  </si>
  <si>
    <t>Christy  Chande</t>
  </si>
  <si>
    <t>Christy  Goel</t>
  </si>
  <si>
    <t>Christy  Huang</t>
  </si>
  <si>
    <t>Christy  Li</t>
  </si>
  <si>
    <t>Christy  Liu</t>
  </si>
  <si>
    <t>Christy  Lu</t>
  </si>
  <si>
    <t>Christy  Luo</t>
  </si>
  <si>
    <t>Christy  Ma</t>
  </si>
  <si>
    <t>Christy  Nara</t>
  </si>
  <si>
    <t>Christy  Rai</t>
  </si>
  <si>
    <t>Christy  Raje</t>
  </si>
  <si>
    <t>Christy  Raji</t>
  </si>
  <si>
    <t>Christy  Sun</t>
  </si>
  <si>
    <t>Christy  Wang</t>
  </si>
  <si>
    <t>Christy  Ye</t>
  </si>
  <si>
    <t>Christy  Zheng</t>
  </si>
  <si>
    <t>Christy  Zhou</t>
  </si>
  <si>
    <t>Christy  Zhu</t>
  </si>
  <si>
    <t>Christy A Andersen</t>
  </si>
  <si>
    <t>Christy A Beck</t>
  </si>
  <si>
    <t>Christy A Zimmerman</t>
  </si>
  <si>
    <t>Christy C Cai</t>
  </si>
  <si>
    <t>Christy C Lal</t>
  </si>
  <si>
    <t>Christy C Xie</t>
  </si>
  <si>
    <t>Christy D Gao</t>
  </si>
  <si>
    <t>Christy D Wu</t>
  </si>
  <si>
    <t>Christy E Chander</t>
  </si>
  <si>
    <t>Christy G Hu</t>
  </si>
  <si>
    <t>Christy G Jai</t>
  </si>
  <si>
    <t>Christy I Liang</t>
  </si>
  <si>
    <t>Christy J Deng</t>
  </si>
  <si>
    <t>Christy J Kumar</t>
  </si>
  <si>
    <t>Christy L Zeng</t>
  </si>
  <si>
    <t>Christy M Chow</t>
  </si>
  <si>
    <t>Christy M McDonald</t>
  </si>
  <si>
    <t>Christy M Shan</t>
  </si>
  <si>
    <t>Christy R Guo</t>
  </si>
  <si>
    <t>Christy R Pal</t>
  </si>
  <si>
    <t>Christy R Tang</t>
  </si>
  <si>
    <t>Christy U Nath</t>
  </si>
  <si>
    <t>Cindy  Foster</t>
  </si>
  <si>
    <t>Cindy  Gonzalez</t>
  </si>
  <si>
    <t>Cindy  James</t>
  </si>
  <si>
    <t>Cindy  Jordan</t>
  </si>
  <si>
    <t>Cindy  Raman</t>
  </si>
  <si>
    <t>Cindy  Rana</t>
  </si>
  <si>
    <t>Cindy  Rodriguez</t>
  </si>
  <si>
    <t>Cindy  Stewart</t>
  </si>
  <si>
    <t>Cindy  Suri</t>
  </si>
  <si>
    <t>Cindy  Weber</t>
  </si>
  <si>
    <t>Cindy A Garcia</t>
  </si>
  <si>
    <t>Cindy A Gray</t>
  </si>
  <si>
    <t>Cindy A Mehta</t>
  </si>
  <si>
    <t>Cindy A Patel</t>
  </si>
  <si>
    <t>Cindy C Lewis</t>
  </si>
  <si>
    <t>Cindy C Prasad</t>
  </si>
  <si>
    <t>Cindy E Edwards</t>
  </si>
  <si>
    <t>Cindy E Sai</t>
  </si>
  <si>
    <t>Cindy E Srini</t>
  </si>
  <si>
    <t>Cindy G Ramos</t>
  </si>
  <si>
    <t>Cindy K Sanchez</t>
  </si>
  <si>
    <t>Cindy L Lopez</t>
  </si>
  <si>
    <t>Cindy L Subram</t>
  </si>
  <si>
    <t>Cindy M Murphy</t>
  </si>
  <si>
    <t>Cindy M Sara</t>
  </si>
  <si>
    <t>Cindy R Madan</t>
  </si>
  <si>
    <t>Cindy T Malhotra</t>
  </si>
  <si>
    <t>Clarence  Andersen</t>
  </si>
  <si>
    <t>Clarence  Goel</t>
  </si>
  <si>
    <t>Clarence  Guo</t>
  </si>
  <si>
    <t>Clarence  He</t>
  </si>
  <si>
    <t>Clarence  Hu</t>
  </si>
  <si>
    <t>Clarence  Kumar</t>
  </si>
  <si>
    <t>Clarence  Lin</t>
  </si>
  <si>
    <t>Clarence  Liu</t>
  </si>
  <si>
    <t>Clarence  Nath</t>
  </si>
  <si>
    <t>Clarence  Pal</t>
  </si>
  <si>
    <t>Clarence  Shan</t>
  </si>
  <si>
    <t>Clarence  Xie</t>
  </si>
  <si>
    <t>Clarence  Xu</t>
  </si>
  <si>
    <t>Clarence  Zheng</t>
  </si>
  <si>
    <t>Clarence  Zhou</t>
  </si>
  <si>
    <t>Clarence A Chande</t>
  </si>
  <si>
    <t>Clarence A Raji</t>
  </si>
  <si>
    <t>Clarence A Sharma</t>
  </si>
  <si>
    <t>Clarence A Zhu</t>
  </si>
  <si>
    <t>Clarence C Huang</t>
  </si>
  <si>
    <t>Clarence D Rai</t>
  </si>
  <si>
    <t>Clarence D Yang</t>
  </si>
  <si>
    <t>Clarence D Yuan</t>
  </si>
  <si>
    <t>Clarence E Chander</t>
  </si>
  <si>
    <t>Clarence G Nara</t>
  </si>
  <si>
    <t>Clarence H Gao</t>
  </si>
  <si>
    <t>Clarence J Liang</t>
  </si>
  <si>
    <t>Clarence L Cai</t>
  </si>
  <si>
    <t>Clarence L Lal</t>
  </si>
  <si>
    <t>Clarence L She</t>
  </si>
  <si>
    <t>Clarence L Wu</t>
  </si>
  <si>
    <t>Clarence L Zeng</t>
  </si>
  <si>
    <t>Clarence M Anand</t>
  </si>
  <si>
    <t>Clarence M Li</t>
  </si>
  <si>
    <t>Clarence M Luo</t>
  </si>
  <si>
    <t>Clarence M Zhang</t>
  </si>
  <si>
    <t>Clarence P Ye</t>
  </si>
  <si>
    <t>Clarence R Chen</t>
  </si>
  <si>
    <t>Clarence R Zhao</t>
  </si>
  <si>
    <t>Clarence S Jai</t>
  </si>
  <si>
    <t>Clarence W Deng</t>
  </si>
  <si>
    <t>Claudia  Gao</t>
  </si>
  <si>
    <t>Claudia  Holt</t>
  </si>
  <si>
    <t>Claudia  McDonald</t>
  </si>
  <si>
    <t>Claudia  Yang</t>
  </si>
  <si>
    <t>Claudia  Zhang</t>
  </si>
  <si>
    <t>Claudia  Zheng</t>
  </si>
  <si>
    <t>Claudia A Lin</t>
  </si>
  <si>
    <t>Claudia C She</t>
  </si>
  <si>
    <t>Claudia E Ma</t>
  </si>
  <si>
    <t>Claudia E McDonald</t>
  </si>
  <si>
    <t>Claudia E Zhao</t>
  </si>
  <si>
    <t>Claudia F He</t>
  </si>
  <si>
    <t>Claudia J Li</t>
  </si>
  <si>
    <t>Claudia J Sun</t>
  </si>
  <si>
    <t>Claudia J Xu</t>
  </si>
  <si>
    <t>Claudia J Ye</t>
  </si>
  <si>
    <t>Claudia M Huang</t>
  </si>
  <si>
    <t>Claudia M Zeng</t>
  </si>
  <si>
    <t>Claudia M Zhou</t>
  </si>
  <si>
    <t>Claudia R Chen</t>
  </si>
  <si>
    <t>Claudia R Guo</t>
  </si>
  <si>
    <t>Clayton  Anand</t>
  </si>
  <si>
    <t>Clayton  Andersen</t>
  </si>
  <si>
    <t>Clayton  Beck</t>
  </si>
  <si>
    <t>Clayton  Chavez</t>
  </si>
  <si>
    <t>Clayton  Goel</t>
  </si>
  <si>
    <t>Clayton  He</t>
  </si>
  <si>
    <t>Clayton  Jai</t>
  </si>
  <si>
    <t>Clayton  Kumar</t>
  </si>
  <si>
    <t>Clayton  Nara</t>
  </si>
  <si>
    <t>Clayton  Nath</t>
  </si>
  <si>
    <t>Clayton  Pal</t>
  </si>
  <si>
    <t>Clayton  Raji</t>
  </si>
  <si>
    <t>Clayton  Shan</t>
  </si>
  <si>
    <t>Clayton  She</t>
  </si>
  <si>
    <t>Clayton  Stone</t>
  </si>
  <si>
    <t>Clayton  Sun</t>
  </si>
  <si>
    <t>Clayton  Tang</t>
  </si>
  <si>
    <t>Clayton  Xie</t>
  </si>
  <si>
    <t>Clayton  Xu</t>
  </si>
  <si>
    <t>Clayton  Zeng</t>
  </si>
  <si>
    <t>Clayton  Zhang</t>
  </si>
  <si>
    <t>Clayton  Zhao</t>
  </si>
  <si>
    <t>Clayton  Zhou</t>
  </si>
  <si>
    <t>Clayton A Chen</t>
  </si>
  <si>
    <t>Clayton A Ye</t>
  </si>
  <si>
    <t>Clayton C Gao</t>
  </si>
  <si>
    <t>Clayton C Yang</t>
  </si>
  <si>
    <t>Clayton D Sharma</t>
  </si>
  <si>
    <t>Clayton E Liang</t>
  </si>
  <si>
    <t>Clayton F Li</t>
  </si>
  <si>
    <t>Clayton G Deng</t>
  </si>
  <si>
    <t>Clayton J Guo</t>
  </si>
  <si>
    <t>Clayton K Cai</t>
  </si>
  <si>
    <t>Clayton K Rai</t>
  </si>
  <si>
    <t>Clayton L Liu</t>
  </si>
  <si>
    <t>Clayton L Lu</t>
  </si>
  <si>
    <t>Clayton L Wagner</t>
  </si>
  <si>
    <t>Clayton M Lin</t>
  </si>
  <si>
    <t>Clayton M Zhu</t>
  </si>
  <si>
    <t>Clayton P Raje</t>
  </si>
  <si>
    <t>Clayton W Xu</t>
  </si>
  <si>
    <t>Clifford  Arun</t>
  </si>
  <si>
    <t>Clifford  Garcia</t>
  </si>
  <si>
    <t>Clifford  Gonzalez</t>
  </si>
  <si>
    <t>Clifford  Martinez</t>
  </si>
  <si>
    <t>Clifford  Mehta</t>
  </si>
  <si>
    <t>Clifford  Prasad</t>
  </si>
  <si>
    <t>Clifford  Rodriguez</t>
  </si>
  <si>
    <t>Clifford  Sai</t>
  </si>
  <si>
    <t>Clifford  Sanchez</t>
  </si>
  <si>
    <t>Clifford  Srini</t>
  </si>
  <si>
    <t>Clifford  Suri</t>
  </si>
  <si>
    <t>Clifford A Kapoor</t>
  </si>
  <si>
    <t>Clifford A Weber</t>
  </si>
  <si>
    <t>Clifford C Chapman</t>
  </si>
  <si>
    <t>Clifford E Fernandez</t>
  </si>
  <si>
    <t>Clifford E Lopez</t>
  </si>
  <si>
    <t>Clifford F Subram</t>
  </si>
  <si>
    <t>Clifford G Malhotra</t>
  </si>
  <si>
    <t>Clifford L Patel</t>
  </si>
  <si>
    <t>Clifford M Sara</t>
  </si>
  <si>
    <t>Clifford R Perez</t>
  </si>
  <si>
    <t>Clinton  Alonso</t>
  </si>
  <si>
    <t>Clinton  Alvarez</t>
  </si>
  <si>
    <t>Clinton  Dominguez</t>
  </si>
  <si>
    <t>Clinton  Gill</t>
  </si>
  <si>
    <t>Clinton  Gutierrez</t>
  </si>
  <si>
    <t>Clinton  Hernandez</t>
  </si>
  <si>
    <t>Clinton  Navarro</t>
  </si>
  <si>
    <t>Clinton  Serrano</t>
  </si>
  <si>
    <t>Clinton  Suarez</t>
  </si>
  <si>
    <t>Clinton A Rubio</t>
  </si>
  <si>
    <t>Clinton C Vazquez</t>
  </si>
  <si>
    <t>Clinton D Jiménez</t>
  </si>
  <si>
    <t>Clinton E Carlson</t>
  </si>
  <si>
    <t>Clinton F Munoz</t>
  </si>
  <si>
    <t>Clinton F Romero</t>
  </si>
  <si>
    <t>Clinton H Moreno</t>
  </si>
  <si>
    <t>Clinton J Blanco</t>
  </si>
  <si>
    <t>Clinton S Sandberg</t>
  </si>
  <si>
    <t>Cody  Cox</t>
  </si>
  <si>
    <t>Cody  Howard</t>
  </si>
  <si>
    <t>Cody  Kelly</t>
  </si>
  <si>
    <t>Cody  Morgan</t>
  </si>
  <si>
    <t>Cody  Murphy</t>
  </si>
  <si>
    <t>Cody  Reed</t>
  </si>
  <si>
    <t>Cody  Richardson</t>
  </si>
  <si>
    <t>Cody  Sanchez</t>
  </si>
  <si>
    <t>Cody  Torres</t>
  </si>
  <si>
    <t>Cody  Ward</t>
  </si>
  <si>
    <t>Cody  West</t>
  </si>
  <si>
    <t>Cody A Bell</t>
  </si>
  <si>
    <t>Cody A Cooper</t>
  </si>
  <si>
    <t>Cody A James</t>
  </si>
  <si>
    <t>Cody A Morris</t>
  </si>
  <si>
    <t>Cody A Stewart</t>
  </si>
  <si>
    <t>Cody C Gray</t>
  </si>
  <si>
    <t>Cody F Rogers</t>
  </si>
  <si>
    <t>Cody G Bailey</t>
  </si>
  <si>
    <t>Cody K Cook</t>
  </si>
  <si>
    <t>Cody L Rivera</t>
  </si>
  <si>
    <t>Cody M Ramirez</t>
  </si>
  <si>
    <t>Cody R Sanders</t>
  </si>
  <si>
    <t>Cole  Bell</t>
  </si>
  <si>
    <t>Cole  Brooks</t>
  </si>
  <si>
    <t>Cole  Gray</t>
  </si>
  <si>
    <t>Cole  Murphy</t>
  </si>
  <si>
    <t>Cole  Reed</t>
  </si>
  <si>
    <t>Cole  Richardson</t>
  </si>
  <si>
    <t>Cole  Sanchez</t>
  </si>
  <si>
    <t>Cole  Sanders</t>
  </si>
  <si>
    <t>Cole  Ward</t>
  </si>
  <si>
    <t>Cole A Torres</t>
  </si>
  <si>
    <t>Cole A Watson</t>
  </si>
  <si>
    <t>Cole C Cooper</t>
  </si>
  <si>
    <t>Cole D Morgan</t>
  </si>
  <si>
    <t>Cole D Morris</t>
  </si>
  <si>
    <t>Cole E Ramirez</t>
  </si>
  <si>
    <t>Cole J Kelly</t>
  </si>
  <si>
    <t>Cole L Peterson</t>
  </si>
  <si>
    <t>Cole L Stewart</t>
  </si>
  <si>
    <t>Cole M Cox</t>
  </si>
  <si>
    <t>Cole M Rogers</t>
  </si>
  <si>
    <t>Cole Q Bailey</t>
  </si>
  <si>
    <t>Cole R Rivera</t>
  </si>
  <si>
    <t>Cole S James</t>
  </si>
  <si>
    <t>Cole W Cook</t>
  </si>
  <si>
    <t>Colin  Andersen</t>
  </si>
  <si>
    <t>Colin  Cai</t>
  </si>
  <si>
    <t>Colin  Chavez</t>
  </si>
  <si>
    <t>Colin  Gao</t>
  </si>
  <si>
    <t>Colin  Huang</t>
  </si>
  <si>
    <t>Colin  Jai</t>
  </si>
  <si>
    <t>Colin  Kumar</t>
  </si>
  <si>
    <t>Colin  Liang</t>
  </si>
  <si>
    <t>Colin  Lin</t>
  </si>
  <si>
    <t>Colin  Liu</t>
  </si>
  <si>
    <t>Colin  Ma</t>
  </si>
  <si>
    <t>Colin  Pal</t>
  </si>
  <si>
    <t>Colin  Raje</t>
  </si>
  <si>
    <t>Colin  Shan</t>
  </si>
  <si>
    <t>Colin  Tang</t>
  </si>
  <si>
    <t>Colin  Xie</t>
  </si>
  <si>
    <t>Colin  Xu</t>
  </si>
  <si>
    <t>Colin  Ye</t>
  </si>
  <si>
    <t>Colin  Yuan</t>
  </si>
  <si>
    <t>Colin  Zeng</t>
  </si>
  <si>
    <t>Colin  Zhou</t>
  </si>
  <si>
    <t>Colin  Zhu</t>
  </si>
  <si>
    <t>Colin A Raji</t>
  </si>
  <si>
    <t>Colin B Deng</t>
  </si>
  <si>
    <t>Colin B He</t>
  </si>
  <si>
    <t>Colin C Xu</t>
  </si>
  <si>
    <t>Colin D Zhao</t>
  </si>
  <si>
    <t>Colin F Chen</t>
  </si>
  <si>
    <t>Colin G Anand</t>
  </si>
  <si>
    <t>Colin G Goel</t>
  </si>
  <si>
    <t>Colin H Lu</t>
  </si>
  <si>
    <t>Colin J Li</t>
  </si>
  <si>
    <t>Colin J Sun</t>
  </si>
  <si>
    <t>Colin J Yang</t>
  </si>
  <si>
    <t>Colin K Stone</t>
  </si>
  <si>
    <t>Colin L Luo</t>
  </si>
  <si>
    <t>Colin M Lal</t>
  </si>
  <si>
    <t>Colin M She</t>
  </si>
  <si>
    <t>Colin M Zheng</t>
  </si>
  <si>
    <t>Colin N Nath</t>
  </si>
  <si>
    <t>Colin P Chander</t>
  </si>
  <si>
    <t>Colin R Beck</t>
  </si>
  <si>
    <t>Colin R Wang</t>
  </si>
  <si>
    <t>Colin T Wu</t>
  </si>
  <si>
    <t>Colin W Rai</t>
  </si>
  <si>
    <t>Colleen  Gao</t>
  </si>
  <si>
    <t>Colleen  Goel</t>
  </si>
  <si>
    <t>Colleen  Jai</t>
  </si>
  <si>
    <t>Colleen  Lu</t>
  </si>
  <si>
    <t>Colleen  Nath</t>
  </si>
  <si>
    <t>Colleen  Rai</t>
  </si>
  <si>
    <t>Colleen  Raji</t>
  </si>
  <si>
    <t>Colleen  Sharma</t>
  </si>
  <si>
    <t>Colleen  Shen</t>
  </si>
  <si>
    <t>Colleen  Wu</t>
  </si>
  <si>
    <t>Colleen  Xu</t>
  </si>
  <si>
    <t>Colleen  Yang</t>
  </si>
  <si>
    <t>Colleen  Zheng</t>
  </si>
  <si>
    <t>Colleen  Zhou</t>
  </si>
  <si>
    <t>Colleen  Zhu</t>
  </si>
  <si>
    <t>Colleen A Guo</t>
  </si>
  <si>
    <t>Colleen A Liu</t>
  </si>
  <si>
    <t>Colleen A Ma</t>
  </si>
  <si>
    <t>Colleen A Tang</t>
  </si>
  <si>
    <t>Colleen C Chen</t>
  </si>
  <si>
    <t>Colleen C Sun</t>
  </si>
  <si>
    <t>Colleen C West</t>
  </si>
  <si>
    <t>Colleen C Xie</t>
  </si>
  <si>
    <t>Colleen C Xu</t>
  </si>
  <si>
    <t>Colleen D Shan</t>
  </si>
  <si>
    <t>Colleen E Lin</t>
  </si>
  <si>
    <t>Colleen E Luo</t>
  </si>
  <si>
    <t>Colleen E She</t>
  </si>
  <si>
    <t>Colleen H Chavez</t>
  </si>
  <si>
    <t>Colleen H Li</t>
  </si>
  <si>
    <t>Colleen J Beck</t>
  </si>
  <si>
    <t>Colleen J Cai</t>
  </si>
  <si>
    <t>Colleen J Hu</t>
  </si>
  <si>
    <t>Colleen L Andersen</t>
  </si>
  <si>
    <t>Colleen L Harrison</t>
  </si>
  <si>
    <t>Colleen L Nara</t>
  </si>
  <si>
    <t>Colleen L Zeng</t>
  </si>
  <si>
    <t>Colleen L Zhang</t>
  </si>
  <si>
    <t>Colleen L Zhao</t>
  </si>
  <si>
    <t>Colleen M Raje</t>
  </si>
  <si>
    <t>Colleen M Yuan</t>
  </si>
  <si>
    <t>Colleen N Anand</t>
  </si>
  <si>
    <t>Colleen Q Liang</t>
  </si>
  <si>
    <t>Colleen R Kumar</t>
  </si>
  <si>
    <t>Colleen S Deng</t>
  </si>
  <si>
    <t>Colleen S Huang</t>
  </si>
  <si>
    <t>Connie  Morgan</t>
  </si>
  <si>
    <t>Connie  Rai</t>
  </si>
  <si>
    <t>Connie R Liang</t>
  </si>
  <si>
    <t>Connor  Adams</t>
  </si>
  <si>
    <t>Connor  Allen</t>
  </si>
  <si>
    <t>Connor  Baker</t>
  </si>
  <si>
    <t>Connor  Bryant</t>
  </si>
  <si>
    <t>Connor  Butler</t>
  </si>
  <si>
    <t>Connor  Coleman</t>
  </si>
  <si>
    <t>Connor  Diaz</t>
  </si>
  <si>
    <t>Connor  Edwards</t>
  </si>
  <si>
    <t>Connor  Flores</t>
  </si>
  <si>
    <t>Connor  Hayes</t>
  </si>
  <si>
    <t>Connor  Henderson</t>
  </si>
  <si>
    <t>Connor  Hernandez</t>
  </si>
  <si>
    <t>Connor  Jenkins</t>
  </si>
  <si>
    <t>Connor  King</t>
  </si>
  <si>
    <t>Connor  Li</t>
  </si>
  <si>
    <t>Connor  Lopez</t>
  </si>
  <si>
    <t>Connor  Nelson</t>
  </si>
  <si>
    <t>Connor  Perez</t>
  </si>
  <si>
    <t>Connor  Perry</t>
  </si>
  <si>
    <t>Connor  Russell</t>
  </si>
  <si>
    <t>Connor  Simmons</t>
  </si>
  <si>
    <t>Connor  Turner</t>
  </si>
  <si>
    <t>Connor  Washington</t>
  </si>
  <si>
    <t>Connor  Wright</t>
  </si>
  <si>
    <t>Connor  Yang</t>
  </si>
  <si>
    <t>Connor  Young</t>
  </si>
  <si>
    <t>Connor A Winston</t>
  </si>
  <si>
    <t>Connor C Lal</t>
  </si>
  <si>
    <t>Connor C Shan</t>
  </si>
  <si>
    <t>Connor D Jai</t>
  </si>
  <si>
    <t>Connor E Hall</t>
  </si>
  <si>
    <t>Connor E Phillips</t>
  </si>
  <si>
    <t>Connor G Alexander</t>
  </si>
  <si>
    <t>Connor G Kumar</t>
  </si>
  <si>
    <t>Connor J Collins</t>
  </si>
  <si>
    <t>Connor J Evans</t>
  </si>
  <si>
    <t>Connor J Green</t>
  </si>
  <si>
    <t>Connor J Parker</t>
  </si>
  <si>
    <t>Connor J Ross</t>
  </si>
  <si>
    <t>Connor K Campbell</t>
  </si>
  <si>
    <t>Connor L Hill</t>
  </si>
  <si>
    <t>Connor L Mitchell</t>
  </si>
  <si>
    <t>Connor M Chen</t>
  </si>
  <si>
    <t>Connor M Gonzales</t>
  </si>
  <si>
    <t>Connor M Powell</t>
  </si>
  <si>
    <t>Connor M Sharma</t>
  </si>
  <si>
    <t>Connor R Scott</t>
  </si>
  <si>
    <t>Connor R Zhang</t>
  </si>
  <si>
    <t>Connor S Griffin</t>
  </si>
  <si>
    <t>Connor S Hughes</t>
  </si>
  <si>
    <t>Connor W Roberts</t>
  </si>
  <si>
    <t>Corey  Deng</t>
  </si>
  <si>
    <t>Corey  Goel</t>
  </si>
  <si>
    <t>Corey  Kumar</t>
  </si>
  <si>
    <t>Corey  Luo</t>
  </si>
  <si>
    <t>Corey  Nara</t>
  </si>
  <si>
    <t>Corey  Pal</t>
  </si>
  <si>
    <t>Corey  Raje</t>
  </si>
  <si>
    <t>Corey  Raji</t>
  </si>
  <si>
    <t>Corey  Shen</t>
  </si>
  <si>
    <t>Corey  Tang</t>
  </si>
  <si>
    <t>Corey  Yuan</t>
  </si>
  <si>
    <t>Corey A Chander</t>
  </si>
  <si>
    <t>Corey D Beck</t>
  </si>
  <si>
    <t>Corey E Anand</t>
  </si>
  <si>
    <t>Corey H Lal</t>
  </si>
  <si>
    <t>Corey J Xie</t>
  </si>
  <si>
    <t>Corey M Sharma</t>
  </si>
  <si>
    <t>Corey R Chavez</t>
  </si>
  <si>
    <t>Corey T Andersen</t>
  </si>
  <si>
    <t>Corey T She</t>
  </si>
  <si>
    <t>Cory  Madan</t>
  </si>
  <si>
    <t>Cory  Perez</t>
  </si>
  <si>
    <t>Cory  Prasad</t>
  </si>
  <si>
    <t>Cory  Raman</t>
  </si>
  <si>
    <t>Cory  Rodriguez</t>
  </si>
  <si>
    <t>Cory  Weber</t>
  </si>
  <si>
    <t>Cory A Martinez</t>
  </si>
  <si>
    <t>Cory A Mehta</t>
  </si>
  <si>
    <t>Cory A Sara</t>
  </si>
  <si>
    <t>Cory B Garcia</t>
  </si>
  <si>
    <t>Cory B Subram</t>
  </si>
  <si>
    <t>Cory E Malhotra</t>
  </si>
  <si>
    <t>Cory E Rana</t>
  </si>
  <si>
    <t>Cory E Sai</t>
  </si>
  <si>
    <t>Cory J Chandra</t>
  </si>
  <si>
    <t>Cory J Patel</t>
  </si>
  <si>
    <t>Cory J Suri</t>
  </si>
  <si>
    <t>Cory L Kapoor</t>
  </si>
  <si>
    <t>Cory O Arun</t>
  </si>
  <si>
    <t>Cory P Fernandez</t>
  </si>
  <si>
    <t>Courtney  Campbell</t>
  </si>
  <si>
    <t>Courtney  Carter</t>
  </si>
  <si>
    <t>Courtney  Gonzalez</t>
  </si>
  <si>
    <t>Courtney  Hernandez</t>
  </si>
  <si>
    <t>Courtney  Hill</t>
  </si>
  <si>
    <t>Courtney  Lopez</t>
  </si>
  <si>
    <t>Courtney  Mitchell</t>
  </si>
  <si>
    <t>Courtney  Parker</t>
  </si>
  <si>
    <t>Courtney  Phillips</t>
  </si>
  <si>
    <t>Courtney  Young</t>
  </si>
  <si>
    <t>Courtney A Baker</t>
  </si>
  <si>
    <t>Courtney A Edwards</t>
  </si>
  <si>
    <t>Courtney A Turner</t>
  </si>
  <si>
    <t>Courtney B Hall</t>
  </si>
  <si>
    <t>Courtney C Adams</t>
  </si>
  <si>
    <t>Courtney D Wright</t>
  </si>
  <si>
    <t>Courtney L Evans</t>
  </si>
  <si>
    <t>Courtney L King</t>
  </si>
  <si>
    <t>Courtney M Allen</t>
  </si>
  <si>
    <t>Courtney M Green</t>
  </si>
  <si>
    <t>Courtney T Nelson</t>
  </si>
  <si>
    <t>Craig  Blanco</t>
  </si>
  <si>
    <t>Craig  Gutierrez</t>
  </si>
  <si>
    <t>Craig  Jiménez</t>
  </si>
  <si>
    <t>Craig  Navarro</t>
  </si>
  <si>
    <t>Craig  Ortega</t>
  </si>
  <si>
    <t>Craig  Ramos</t>
  </si>
  <si>
    <t>Craig  Romero</t>
  </si>
  <si>
    <t>Craig  Rubio</t>
  </si>
  <si>
    <t>Craig  Suarez</t>
  </si>
  <si>
    <t>Craig  Vazquez</t>
  </si>
  <si>
    <t>Craig A Alonso</t>
  </si>
  <si>
    <t>Craig C Ruiz</t>
  </si>
  <si>
    <t>Craig D Gomez</t>
  </si>
  <si>
    <t>Craig G Carlson</t>
  </si>
  <si>
    <t>Craig M Diaz</t>
  </si>
  <si>
    <t>Craig M Martin</t>
  </si>
  <si>
    <t>Craig M Sanz</t>
  </si>
  <si>
    <t>Craig N Moreno</t>
  </si>
  <si>
    <t>Craig R Gill</t>
  </si>
  <si>
    <t>Craig V Munoz</t>
  </si>
  <si>
    <t>Cristina  Chande</t>
  </si>
  <si>
    <t>Cristina  Chander</t>
  </si>
  <si>
    <t>Cristina  Goel</t>
  </si>
  <si>
    <t>Cristina  Shan</t>
  </si>
  <si>
    <t>Cristina  Shen</t>
  </si>
  <si>
    <t>Cristina  Xu</t>
  </si>
  <si>
    <t>Cristina A Anand</t>
  </si>
  <si>
    <t>Cristina C Xie</t>
  </si>
  <si>
    <t>Cristina D Tang</t>
  </si>
  <si>
    <t>Cristina E Raji</t>
  </si>
  <si>
    <t>Cristina J Beck</t>
  </si>
  <si>
    <t>Cristina J Deng</t>
  </si>
  <si>
    <t>Cristina J Sharma</t>
  </si>
  <si>
    <t>Cristina L Yuan</t>
  </si>
  <si>
    <t>Cristina M Lal</t>
  </si>
  <si>
    <t>Cristina M She</t>
  </si>
  <si>
    <t>Cristina N Kumar</t>
  </si>
  <si>
    <t>Cristina R Jai</t>
  </si>
  <si>
    <t>Cristina R Nara</t>
  </si>
  <si>
    <t>Cristina S Raje</t>
  </si>
  <si>
    <t>Crystal  Guo</t>
  </si>
  <si>
    <t>Crystal  Hu</t>
  </si>
  <si>
    <t>Crystal  Lin</t>
  </si>
  <si>
    <t>Crystal  Liu</t>
  </si>
  <si>
    <t>Crystal  Zeng</t>
  </si>
  <si>
    <t>Crystal  Zhao</t>
  </si>
  <si>
    <t>Crystal  Zheng</t>
  </si>
  <si>
    <t>Crystal A Lu</t>
  </si>
  <si>
    <t>Crystal A Yang</t>
  </si>
  <si>
    <t>Crystal A Zhang</t>
  </si>
  <si>
    <t>Crystal C Wang</t>
  </si>
  <si>
    <t>Crystal C Zhu</t>
  </si>
  <si>
    <t>Crystal E Sun</t>
  </si>
  <si>
    <t>Crystal E Xu</t>
  </si>
  <si>
    <t>Crystal J Gao</t>
  </si>
  <si>
    <t>Crystal J Liang</t>
  </si>
  <si>
    <t>Crystal L Cai</t>
  </si>
  <si>
    <t>Crystal L Huang</t>
  </si>
  <si>
    <t>Crystal L Li</t>
  </si>
  <si>
    <t>Crystal M Chen</t>
  </si>
  <si>
    <t>Crystal S He</t>
  </si>
  <si>
    <t>Crystal W Wu</t>
  </si>
  <si>
    <t>Curtis  Cai</t>
  </si>
  <si>
    <t>Curtis  Lu</t>
  </si>
  <si>
    <t>Curtis  Ma</t>
  </si>
  <si>
    <t>Curtis  She</t>
  </si>
  <si>
    <t>Curtis  Yang</t>
  </si>
  <si>
    <t>Curtis  Zhou</t>
  </si>
  <si>
    <t>Curtis A Wang</t>
  </si>
  <si>
    <t>Curtis D Gao</t>
  </si>
  <si>
    <t>Curtis D He</t>
  </si>
  <si>
    <t>Curtis E Li</t>
  </si>
  <si>
    <t>Curtis E Zeng</t>
  </si>
  <si>
    <t>Curtis G Hu</t>
  </si>
  <si>
    <t>Curtis J Liang</t>
  </si>
  <si>
    <t>Curtis L Liu</t>
  </si>
  <si>
    <t>Curtis M Xu</t>
  </si>
  <si>
    <t>Curtis N Lin</t>
  </si>
  <si>
    <t>Curtis O Guo</t>
  </si>
  <si>
    <t>Curtis O Wu</t>
  </si>
  <si>
    <t>Curtis S Zheng</t>
  </si>
  <si>
    <t>Curtis T Zimmerman</t>
  </si>
  <si>
    <t>Cynthia  Arun</t>
  </si>
  <si>
    <t>Cynthia  Chandra</t>
  </si>
  <si>
    <t>Cynthia  Gonzalez</t>
  </si>
  <si>
    <t>Cynthia  Kapoor</t>
  </si>
  <si>
    <t>Cynthia  Madan</t>
  </si>
  <si>
    <t>Cynthia  Malhotra</t>
  </si>
  <si>
    <t>Cynthia  Martinez</t>
  </si>
  <si>
    <t>Cynthia  Mehta</t>
  </si>
  <si>
    <t>Cynthia  Sai</t>
  </si>
  <si>
    <t>Cynthia  Saunders</t>
  </si>
  <si>
    <t>Cynthia  Srini</t>
  </si>
  <si>
    <t>Cynthia  Suri</t>
  </si>
  <si>
    <t>Cynthia  Weber</t>
  </si>
  <si>
    <t>Cynthia A Perez</t>
  </si>
  <si>
    <t>Cynthia A Subram</t>
  </si>
  <si>
    <t>Cynthia D Lopez</t>
  </si>
  <si>
    <t>Cynthia E Rodriguez</t>
  </si>
  <si>
    <t>Cynthia K Garcia</t>
  </si>
  <si>
    <t>Cynthia L Fernandez</t>
  </si>
  <si>
    <t>Cynthia L Prasad</t>
  </si>
  <si>
    <t>Cynthia L Rana</t>
  </si>
  <si>
    <t>Cynthia M Patel</t>
  </si>
  <si>
    <t>Cynthia P Raman</t>
  </si>
  <si>
    <t>Cynthia S Sanchez</t>
  </si>
  <si>
    <t>Daisuke  Yanagishima</t>
  </si>
  <si>
    <t>Daisy  Alonso</t>
  </si>
  <si>
    <t>Daisy  Gutierrez</t>
  </si>
  <si>
    <t>Daisy  Hernandez</t>
  </si>
  <si>
    <t>Daisy  Jiménez</t>
  </si>
  <si>
    <t>Daisy  Munoz</t>
  </si>
  <si>
    <t>Daisy  Navarro</t>
  </si>
  <si>
    <t>Daisy  Ortega</t>
  </si>
  <si>
    <t>Daisy  Ramos</t>
  </si>
  <si>
    <t>Daisy  Sanz</t>
  </si>
  <si>
    <t>Daisy A Rubio</t>
  </si>
  <si>
    <t>Daisy A Suarez</t>
  </si>
  <si>
    <t>Daisy B Carlson</t>
  </si>
  <si>
    <t>Daisy E Gill</t>
  </si>
  <si>
    <t>Daisy L Blanco</t>
  </si>
  <si>
    <t>Daisy L Vazquez</t>
  </si>
  <si>
    <t>Daisy M Romero</t>
  </si>
  <si>
    <t>Daisy P Alvarez</t>
  </si>
  <si>
    <t>Daisy P Serrano</t>
  </si>
  <si>
    <t>Dakota  Alexander</t>
  </si>
  <si>
    <t>Dakota  Barnes</t>
  </si>
  <si>
    <t>Dakota  Butler</t>
  </si>
  <si>
    <t>Dakota  Diaz</t>
  </si>
  <si>
    <t>Dakota  Flores</t>
  </si>
  <si>
    <t>Dakota  Griffin</t>
  </si>
  <si>
    <t>Dakota  Perry</t>
  </si>
  <si>
    <t>Dakota  Ross</t>
  </si>
  <si>
    <t>Dakota A Russell</t>
  </si>
  <si>
    <t>Dakota D Bradley</t>
  </si>
  <si>
    <t>Dakota D Jenkins</t>
  </si>
  <si>
    <t>Dakota L Bryant</t>
  </si>
  <si>
    <t>Dakota L Powell</t>
  </si>
  <si>
    <t>Dakota M Henderson</t>
  </si>
  <si>
    <t>Dakota M Patterson</t>
  </si>
  <si>
    <t>Dakota N Long</t>
  </si>
  <si>
    <t>Dakota N Wood</t>
  </si>
  <si>
    <t>Dakota T Gonzales</t>
  </si>
  <si>
    <t>Dakota T Simmons</t>
  </si>
  <si>
    <t>Dale  Chander</t>
  </si>
  <si>
    <t>Dale  Deng</t>
  </si>
  <si>
    <t>Dale  Lal</t>
  </si>
  <si>
    <t>Dale  Pal</t>
  </si>
  <si>
    <t>Dale  Raji</t>
  </si>
  <si>
    <t>Dale  Shen</t>
  </si>
  <si>
    <t>Dale  Xu</t>
  </si>
  <si>
    <t>Dale  Yuan</t>
  </si>
  <si>
    <t>Dale A Anand</t>
  </si>
  <si>
    <t>Dale A Tang</t>
  </si>
  <si>
    <t>Dale B Andersen</t>
  </si>
  <si>
    <t>Dale B Nath</t>
  </si>
  <si>
    <t>Dale C Holt</t>
  </si>
  <si>
    <t>Dale E Rai</t>
  </si>
  <si>
    <t>Dale H Raje</t>
  </si>
  <si>
    <t>Dale K Chande</t>
  </si>
  <si>
    <t>Dale L Nara</t>
  </si>
  <si>
    <t>Dale L She</t>
  </si>
  <si>
    <t>Dale M Goel</t>
  </si>
  <si>
    <t>Dale M Luo</t>
  </si>
  <si>
    <t>Dale R Beck</t>
  </si>
  <si>
    <t>Dalton  Adams</t>
  </si>
  <si>
    <t>Dalton  Alexander</t>
  </si>
  <si>
    <t>Dalton  Bell</t>
  </si>
  <si>
    <t>Dalton  Cooper</t>
  </si>
  <si>
    <t>Dalton  Cox</t>
  </si>
  <si>
    <t>Dalton  Diaz</t>
  </si>
  <si>
    <t>Dalton  Flores</t>
  </si>
  <si>
    <t>Dalton  Gonzales</t>
  </si>
  <si>
    <t>Dalton  Gray</t>
  </si>
  <si>
    <t>Dalton  Green</t>
  </si>
  <si>
    <t>Dalton  Hall</t>
  </si>
  <si>
    <t>Dalton  Henderson</t>
  </si>
  <si>
    <t>Dalton  Howard</t>
  </si>
  <si>
    <t>Dalton  Jackson</t>
  </si>
  <si>
    <t>Dalton  James</t>
  </si>
  <si>
    <t>Dalton  Jenkins</t>
  </si>
  <si>
    <t>Dalton  Johnson</t>
  </si>
  <si>
    <t>Dalton  Lewis</t>
  </si>
  <si>
    <t>Dalton  Long</t>
  </si>
  <si>
    <t>Dalton  Morris</t>
  </si>
  <si>
    <t>Dalton  Nicholls</t>
  </si>
  <si>
    <t>Dalton  Parker</t>
  </si>
  <si>
    <t>Dalton  Perez</t>
  </si>
  <si>
    <t>Dalton  Phillips</t>
  </si>
  <si>
    <t>Dalton  Reed</t>
  </si>
  <si>
    <t>Dalton  Roberts</t>
  </si>
  <si>
    <t>Dalton  Russell</t>
  </si>
  <si>
    <t>Dalton  Sanders</t>
  </si>
  <si>
    <t>Dalton  Scott</t>
  </si>
  <si>
    <t>Dalton  Simmons</t>
  </si>
  <si>
    <t>Dalton  Taylor</t>
  </si>
  <si>
    <t>Dalton  Thomas</t>
  </si>
  <si>
    <t>Dalton  Torres</t>
  </si>
  <si>
    <t>Dalton  Turner</t>
  </si>
  <si>
    <t>Dalton  Ward</t>
  </si>
  <si>
    <t>Dalton A Anderson</t>
  </si>
  <si>
    <t>Dalton A Butler</t>
  </si>
  <si>
    <t>Dalton A Hernandez</t>
  </si>
  <si>
    <t>Dalton A Patterson</t>
  </si>
  <si>
    <t>Dalton A Perry</t>
  </si>
  <si>
    <t>Dalton A Rogers</t>
  </si>
  <si>
    <t>Dalton A Williams</t>
  </si>
  <si>
    <t>Dalton B Baker</t>
  </si>
  <si>
    <t>Dalton C Barnes</t>
  </si>
  <si>
    <t>Dalton C Brooks</t>
  </si>
  <si>
    <t>Dalton C Bryant</t>
  </si>
  <si>
    <t>Dalton C Campbell</t>
  </si>
  <si>
    <t>Dalton C Hayes</t>
  </si>
  <si>
    <t>Dalton C Powell</t>
  </si>
  <si>
    <t>Dalton C Sanchez</t>
  </si>
  <si>
    <t>Dalton D Miller</t>
  </si>
  <si>
    <t>Dalton E Cook</t>
  </si>
  <si>
    <t>Dalton E Evans</t>
  </si>
  <si>
    <t>Dalton E Foster</t>
  </si>
  <si>
    <t>Dalton E Gonzalez</t>
  </si>
  <si>
    <t>Dalton E Hill</t>
  </si>
  <si>
    <t>Dalton E Hughes</t>
  </si>
  <si>
    <t>Dalton E Rivera</t>
  </si>
  <si>
    <t>Dalton I Carter</t>
  </si>
  <si>
    <t>Dalton J Lee</t>
  </si>
  <si>
    <t>Dalton J Martin</t>
  </si>
  <si>
    <t>Dalton J Rodriguez</t>
  </si>
  <si>
    <t>Dalton L Bennett</t>
  </si>
  <si>
    <t>Dalton L Edwards</t>
  </si>
  <si>
    <t>Dalton L Kelly</t>
  </si>
  <si>
    <t>Dalton L Moore</t>
  </si>
  <si>
    <t>Dalton L Morgan</t>
  </si>
  <si>
    <t>Dalton L Stewart</t>
  </si>
  <si>
    <t>Dalton M Coleman</t>
  </si>
  <si>
    <t>Dalton M Collins</t>
  </si>
  <si>
    <t>Dalton M Garcia</t>
  </si>
  <si>
    <t>Dalton M Martinez</t>
  </si>
  <si>
    <t>Dalton M Robinson</t>
  </si>
  <si>
    <t>Dalton M Ross</t>
  </si>
  <si>
    <t>Dalton M Stone</t>
  </si>
  <si>
    <t>Dalton N Brown</t>
  </si>
  <si>
    <t>Dalton N Murphy</t>
  </si>
  <si>
    <t>Dalton N Wright</t>
  </si>
  <si>
    <t>Dalton P Bailey</t>
  </si>
  <si>
    <t>Dalton P Clark</t>
  </si>
  <si>
    <t>Dalton P Watson</t>
  </si>
  <si>
    <t>Dalton R Mitchell</t>
  </si>
  <si>
    <t>Dalton R Ramirez</t>
  </si>
  <si>
    <t>Dalton R Washington</t>
  </si>
  <si>
    <t>Dalton R White</t>
  </si>
  <si>
    <t>Dalton R Wilson</t>
  </si>
  <si>
    <t>Dalton R Young</t>
  </si>
  <si>
    <t>Dalton S Walker</t>
  </si>
  <si>
    <t>Dalton S Wood</t>
  </si>
  <si>
    <t>Dalton T Jones</t>
  </si>
  <si>
    <t>Dalton W Lopez</t>
  </si>
  <si>
    <t>Dalton W Richardson</t>
  </si>
  <si>
    <t>Dalton Y Thompson</t>
  </si>
  <si>
    <t>Damien  Chander</t>
  </si>
  <si>
    <t>Damien  He</t>
  </si>
  <si>
    <t>Damien  Hu</t>
  </si>
  <si>
    <t>Damien  Huang</t>
  </si>
  <si>
    <t>Damien  Jai</t>
  </si>
  <si>
    <t>Damien  Lal</t>
  </si>
  <si>
    <t>Damien  Ma</t>
  </si>
  <si>
    <t>Damien  Stone</t>
  </si>
  <si>
    <t>Damien  Tang</t>
  </si>
  <si>
    <t>Damien  Xie</t>
  </si>
  <si>
    <t>Damien  Xu</t>
  </si>
  <si>
    <t>Damien  Zhou</t>
  </si>
  <si>
    <t>Damien A Chande</t>
  </si>
  <si>
    <t>Damien A Chen</t>
  </si>
  <si>
    <t>Damien A Deng</t>
  </si>
  <si>
    <t>Damien A Sun</t>
  </si>
  <si>
    <t>Damien A Zheng</t>
  </si>
  <si>
    <t>Damien C Shen</t>
  </si>
  <si>
    <t>Damien C Zhang</t>
  </si>
  <si>
    <t>Damien E Beck</t>
  </si>
  <si>
    <t>Damien K Andersen</t>
  </si>
  <si>
    <t>Damien K Raji</t>
  </si>
  <si>
    <t>Damien L Anand</t>
  </si>
  <si>
    <t>Damien L Li</t>
  </si>
  <si>
    <t>Damien L Lin</t>
  </si>
  <si>
    <t>Damien L Luo</t>
  </si>
  <si>
    <t>Damien M Liang</t>
  </si>
  <si>
    <t>Damien M Liu</t>
  </si>
  <si>
    <t>Damien M Lu</t>
  </si>
  <si>
    <t>Damien M Pal</t>
  </si>
  <si>
    <t>Damien M Shan</t>
  </si>
  <si>
    <t>Damien M Ye</t>
  </si>
  <si>
    <t>Damien M Yuan</t>
  </si>
  <si>
    <t>Damien M Zhu</t>
  </si>
  <si>
    <t>Damien S Raje</t>
  </si>
  <si>
    <t>Damien S Zhao</t>
  </si>
  <si>
    <t>Damien W Nara</t>
  </si>
  <si>
    <t>Damien W Rai</t>
  </si>
  <si>
    <t>Dana  Alvarez</t>
  </si>
  <si>
    <t>Dana  Gomez</t>
  </si>
  <si>
    <t>Dana  Gutierrez</t>
  </si>
  <si>
    <t>Dana  Jiménez</t>
  </si>
  <si>
    <t>Dana  Muñoz</t>
  </si>
  <si>
    <t>Dana  Ortega</t>
  </si>
  <si>
    <t>Dana  Romero</t>
  </si>
  <si>
    <t>Dana  Rubio</t>
  </si>
  <si>
    <t>Dana A Torres</t>
  </si>
  <si>
    <t>Dana B Dominguez</t>
  </si>
  <si>
    <t>Dana C Diaz</t>
  </si>
  <si>
    <t>Dana D Moreno</t>
  </si>
  <si>
    <t>Dana D Ramos</t>
  </si>
  <si>
    <t>Dana H Carlson</t>
  </si>
  <si>
    <t>Dana J Alonso</t>
  </si>
  <si>
    <t>Dana J Navarro</t>
  </si>
  <si>
    <t>Dana K Martin</t>
  </si>
  <si>
    <t>Dana L Blanco</t>
  </si>
  <si>
    <t>Dana M Gill</t>
  </si>
  <si>
    <t>Dana M Ruiz</t>
  </si>
  <si>
    <t>Dana M Suarez</t>
  </si>
  <si>
    <t>Dana M Vazquez</t>
  </si>
  <si>
    <t>Dana S Schmidt</t>
  </si>
  <si>
    <t>Dana S Serrano</t>
  </si>
  <si>
    <t>Daniel  Anderson</t>
  </si>
  <si>
    <t>Daniel  Davis</t>
  </si>
  <si>
    <t>Daniel  Jackson</t>
  </si>
  <si>
    <t>Daniel  Johnson</t>
  </si>
  <si>
    <t>Daniel  Lee</t>
  </si>
  <si>
    <t>Daniel  Martin</t>
  </si>
  <si>
    <t>Daniel  Shimshoni</t>
  </si>
  <si>
    <t>Daniel  Thomas</t>
  </si>
  <si>
    <t>Daniel C Garcia</t>
  </si>
  <si>
    <t>Daniel E Walker</t>
  </si>
  <si>
    <t>Daniel J Brown</t>
  </si>
  <si>
    <t>Daniel J Jones</t>
  </si>
  <si>
    <t>Daniel J Weisman</t>
  </si>
  <si>
    <t>Daniel K Wilson</t>
  </si>
  <si>
    <t>Daniel L Clark</t>
  </si>
  <si>
    <t>Daniel L Moore</t>
  </si>
  <si>
    <t>Daniel P Martinez</t>
  </si>
  <si>
    <t>Daniel P Taylor</t>
  </si>
  <si>
    <t>Daniel P Thompson</t>
  </si>
  <si>
    <t>Daniel R Rodriguez</t>
  </si>
  <si>
    <t>Daniel S Williams</t>
  </si>
  <si>
    <t>Daniel T Harris</t>
  </si>
  <si>
    <t>Daniel V Miller</t>
  </si>
  <si>
    <t>Daniel W Lewis</t>
  </si>
  <si>
    <t>Danielle  Bell</t>
  </si>
  <si>
    <t>Danielle  Brooks</t>
  </si>
  <si>
    <t>Danielle  Cox</t>
  </si>
  <si>
    <t>Danielle  Howard</t>
  </si>
  <si>
    <t>Danielle  James</t>
  </si>
  <si>
    <t>Danielle  Kelly</t>
  </si>
  <si>
    <t>Danielle  Morgan</t>
  </si>
  <si>
    <t>Danielle  Murphy</t>
  </si>
  <si>
    <t>Danielle  Ramirez</t>
  </si>
  <si>
    <t>Danielle  Richardson</t>
  </si>
  <si>
    <t>Danielle  Rivera</t>
  </si>
  <si>
    <t>Danielle  Rogers</t>
  </si>
  <si>
    <t>Danielle  Sanchez</t>
  </si>
  <si>
    <t>Danielle  Ward</t>
  </si>
  <si>
    <t>Danielle  Watson</t>
  </si>
  <si>
    <t>Danielle B Gray</t>
  </si>
  <si>
    <t>Danielle C Reed</t>
  </si>
  <si>
    <t>Danielle G Torres</t>
  </si>
  <si>
    <t>Danielle J Cooper</t>
  </si>
  <si>
    <t>Danielle J Sanders</t>
  </si>
  <si>
    <t>Danielle L Peterson</t>
  </si>
  <si>
    <t>Danielle M Cook</t>
  </si>
  <si>
    <t>Danielle P Stewart</t>
  </si>
  <si>
    <t>Danielle W Morris</t>
  </si>
  <si>
    <t>Danielle Y Bailey</t>
  </si>
  <si>
    <t>Danny  Alvarez</t>
  </si>
  <si>
    <t>Danny  Blanco</t>
  </si>
  <si>
    <t>Danny  Carlson</t>
  </si>
  <si>
    <t>Danny  Hernandez</t>
  </si>
  <si>
    <t>Danny  Jiménez</t>
  </si>
  <si>
    <t>Danny  Martin</t>
  </si>
  <si>
    <t>Danny  Munoz</t>
  </si>
  <si>
    <t>Danny  Ramos</t>
  </si>
  <si>
    <t>Danny  Romero</t>
  </si>
  <si>
    <t>Danny  Rubio</t>
  </si>
  <si>
    <t>Danny  Ruiz</t>
  </si>
  <si>
    <t>Danny  Serrano</t>
  </si>
  <si>
    <t>Danny  Suarez</t>
  </si>
  <si>
    <t>Danny  Travers</t>
  </si>
  <si>
    <t>Danny C Diaz</t>
  </si>
  <si>
    <t>Danny J Navarro</t>
  </si>
  <si>
    <t>Danny J Vazquez</t>
  </si>
  <si>
    <t>Danny K Ortega</t>
  </si>
  <si>
    <t>Danny L Gill</t>
  </si>
  <si>
    <t>Danny L Gutierrez</t>
  </si>
  <si>
    <t>Danny M Moreno</t>
  </si>
  <si>
    <t>Danny M Schmidt</t>
  </si>
  <si>
    <t>Danny S Alonso</t>
  </si>
  <si>
    <t>Danny V Gomez</t>
  </si>
  <si>
    <t>Darrell  Andersen</t>
  </si>
  <si>
    <t>Darrell  Chande</t>
  </si>
  <si>
    <t>Darrell  Goel</t>
  </si>
  <si>
    <t>Darrell  Lal</t>
  </si>
  <si>
    <t>Darrell  Raje</t>
  </si>
  <si>
    <t>Darrell  Yuan</t>
  </si>
  <si>
    <t>Darrell A Deng</t>
  </si>
  <si>
    <t>Darrell C Chander</t>
  </si>
  <si>
    <t>Darrell C Rai</t>
  </si>
  <si>
    <t>Darrell J Beck</t>
  </si>
  <si>
    <t>Darrell J Luo</t>
  </si>
  <si>
    <t>Darrell J Shan</t>
  </si>
  <si>
    <t>Darrell J Stone</t>
  </si>
  <si>
    <t>Darrell K Xie</t>
  </si>
  <si>
    <t>Darrell L Kumar</t>
  </si>
  <si>
    <t>Darrell M Anand</t>
  </si>
  <si>
    <t>Darrell M Pal</t>
  </si>
  <si>
    <t>Darrell T Jai</t>
  </si>
  <si>
    <t>Darrell T Raji</t>
  </si>
  <si>
    <t>Darren  Alonso</t>
  </si>
  <si>
    <t>Darren  Alvarez</t>
  </si>
  <si>
    <t>Darren  Arun</t>
  </si>
  <si>
    <t>Darren  Blanco</t>
  </si>
  <si>
    <t>Darren  Chandra</t>
  </si>
  <si>
    <t>Darren  Diaz</t>
  </si>
  <si>
    <t>Darren  Fernandez</t>
  </si>
  <si>
    <t>Darren  Garcia</t>
  </si>
  <si>
    <t>Darren  Gonzalez</t>
  </si>
  <si>
    <t>Darren  Lopez</t>
  </si>
  <si>
    <t>Darren  Madan</t>
  </si>
  <si>
    <t>Darren  Martin</t>
  </si>
  <si>
    <t>Darren  Moreno</t>
  </si>
  <si>
    <t>Darren  Munoz</t>
  </si>
  <si>
    <t>Darren  Prasad</t>
  </si>
  <si>
    <t>Darren  Ramos</t>
  </si>
  <si>
    <t>Darren  Rubio</t>
  </si>
  <si>
    <t>Darren  Sanchez</t>
  </si>
  <si>
    <t>Darren  Schmidt</t>
  </si>
  <si>
    <t>Darren  Serrano</t>
  </si>
  <si>
    <t>Darren  Suri</t>
  </si>
  <si>
    <t>Darren  Townsend</t>
  </si>
  <si>
    <t>Darren  Vazquez</t>
  </si>
  <si>
    <t>Darren A Gutierrez</t>
  </si>
  <si>
    <t>Darren A Hernandez</t>
  </si>
  <si>
    <t>Darren A Romero</t>
  </si>
  <si>
    <t>Darren A Ruiz</t>
  </si>
  <si>
    <t>Darren A Saunders</t>
  </si>
  <si>
    <t>Darren A Weber</t>
  </si>
  <si>
    <t>Darren C Patel</t>
  </si>
  <si>
    <t>Darren C Suarez</t>
  </si>
  <si>
    <t>Darren D Carlson</t>
  </si>
  <si>
    <t>Darren E Kapoor</t>
  </si>
  <si>
    <t>Darren E Navarro</t>
  </si>
  <si>
    <t>Darren E Sai</t>
  </si>
  <si>
    <t>Darren I Rodriguez</t>
  </si>
  <si>
    <t>Darren K Raman</t>
  </si>
  <si>
    <t>Darren L Malhotra</t>
  </si>
  <si>
    <t>Darren M Dominguez</t>
  </si>
  <si>
    <t>Darren M Gill</t>
  </si>
  <si>
    <t>Darren M Rana</t>
  </si>
  <si>
    <t>Darren P Srini</t>
  </si>
  <si>
    <t>Darren W Jiménez</t>
  </si>
  <si>
    <t>Darryl  Gao</t>
  </si>
  <si>
    <t>Darryl  Hu</t>
  </si>
  <si>
    <t>Darryl  Liang</t>
  </si>
  <si>
    <t>Darryl  Liu</t>
  </si>
  <si>
    <t>Darryl  Lu</t>
  </si>
  <si>
    <t>Darryl  Xu</t>
  </si>
  <si>
    <t>Darryl  Ye</t>
  </si>
  <si>
    <t>Darryl  Zhao</t>
  </si>
  <si>
    <t>Darryl  Zheng</t>
  </si>
  <si>
    <t>Darryl C Zeng</t>
  </si>
  <si>
    <t>Darryl J Lin</t>
  </si>
  <si>
    <t>Darryl J Zhang</t>
  </si>
  <si>
    <t>Darryl K Yang</t>
  </si>
  <si>
    <t>Darryl L Sun</t>
  </si>
  <si>
    <t>Darryl L Wu</t>
  </si>
  <si>
    <t>Darryl M Guo</t>
  </si>
  <si>
    <t>Darryl R He</t>
  </si>
  <si>
    <t>Darryl R Ma</t>
  </si>
  <si>
    <t>Darryl S Chen</t>
  </si>
  <si>
    <t>Darryl T Li</t>
  </si>
  <si>
    <t>Darryl T Zhou</t>
  </si>
  <si>
    <t>Darryl Y West</t>
  </si>
  <si>
    <t>Dave E Natsuhara</t>
  </si>
  <si>
    <t>David  Alexander</t>
  </si>
  <si>
    <t>David  Chen</t>
  </si>
  <si>
    <t>David  Davis</t>
  </si>
  <si>
    <t>David  Diaz</t>
  </si>
  <si>
    <t>David  Garcia</t>
  </si>
  <si>
    <t>David  Griffin</t>
  </si>
  <si>
    <t>David  Hayes</t>
  </si>
  <si>
    <t>David  Hughes</t>
  </si>
  <si>
    <t>David  Jackson</t>
  </si>
  <si>
    <t>David  Jai</t>
  </si>
  <si>
    <t>David  Jenkins</t>
  </si>
  <si>
    <t>David  Kumar</t>
  </si>
  <si>
    <t>David  Lewis</t>
  </si>
  <si>
    <t>David  Rodriguez</t>
  </si>
  <si>
    <t>David  Russell</t>
  </si>
  <si>
    <t>David  Shan</t>
  </si>
  <si>
    <t>David  Simpson</t>
  </si>
  <si>
    <t>David  So</t>
  </si>
  <si>
    <t>David  Taylor</t>
  </si>
  <si>
    <t>David  Thomas</t>
  </si>
  <si>
    <t>David  Walker</t>
  </si>
  <si>
    <t>David  Washington</t>
  </si>
  <si>
    <t>David  Williams</t>
  </si>
  <si>
    <t>David  Wright</t>
  </si>
  <si>
    <t>David  Yang</t>
  </si>
  <si>
    <t>David A Anderson</t>
  </si>
  <si>
    <t>David A Bryant</t>
  </si>
  <si>
    <t>David A Foster</t>
  </si>
  <si>
    <t>David A Li</t>
  </si>
  <si>
    <t>David A Miller</t>
  </si>
  <si>
    <t>David A Moore</t>
  </si>
  <si>
    <t>David B Gonzales</t>
  </si>
  <si>
    <t>David B Martin</t>
  </si>
  <si>
    <t>David B. Shepard</t>
  </si>
  <si>
    <t>David C Harris</t>
  </si>
  <si>
    <t>David C Robinson</t>
  </si>
  <si>
    <t>David D Coleman</t>
  </si>
  <si>
    <t>David D Jones</t>
  </si>
  <si>
    <t>David E Lal</t>
  </si>
  <si>
    <t>David E Simmons</t>
  </si>
  <si>
    <t>David G Clark</t>
  </si>
  <si>
    <t>David H Butler</t>
  </si>
  <si>
    <t>David I Johnson</t>
  </si>
  <si>
    <t>David J Brown</t>
  </si>
  <si>
    <t>David J Flores</t>
  </si>
  <si>
    <t>David J Lee</t>
  </si>
  <si>
    <t>David M Henderson</t>
  </si>
  <si>
    <t>David M Ross</t>
  </si>
  <si>
    <t>David M Wilson</t>
  </si>
  <si>
    <t>David P White</t>
  </si>
  <si>
    <t>David R Martinez</t>
  </si>
  <si>
    <t>David R. Robinett</t>
  </si>
  <si>
    <t>David S Patterson</t>
  </si>
  <si>
    <t>David V Long</t>
  </si>
  <si>
    <t>David W Perry</t>
  </si>
  <si>
    <t>David W Powell</t>
  </si>
  <si>
    <t>Dawn  Andersen</t>
  </si>
  <si>
    <t>Dawn  Chander</t>
  </si>
  <si>
    <t>Dawn  Goel</t>
  </si>
  <si>
    <t>Dawn  He</t>
  </si>
  <si>
    <t>Dawn  Jai</t>
  </si>
  <si>
    <t>Dawn  Lal</t>
  </si>
  <si>
    <t>Dawn  Pal</t>
  </si>
  <si>
    <t>Dawn  Sharma</t>
  </si>
  <si>
    <t>Dawn  Xie</t>
  </si>
  <si>
    <t>Dawn  Xu</t>
  </si>
  <si>
    <t>Dawn  Ye</t>
  </si>
  <si>
    <t>Dawn  Zhao</t>
  </si>
  <si>
    <t>Dawn  Zhou</t>
  </si>
  <si>
    <t>Dawn  Zhu</t>
  </si>
  <si>
    <t>Dawn A Chande</t>
  </si>
  <si>
    <t>Dawn A Luo</t>
  </si>
  <si>
    <t>Dawn A Ma</t>
  </si>
  <si>
    <t>Dawn A Yang</t>
  </si>
  <si>
    <t>Dawn A Yuan</t>
  </si>
  <si>
    <t>Dawn A Zhang</t>
  </si>
  <si>
    <t>Dawn B Li</t>
  </si>
  <si>
    <t>Dawn C Chen</t>
  </si>
  <si>
    <t>Dawn C Gao</t>
  </si>
  <si>
    <t>Dawn C Liu</t>
  </si>
  <si>
    <t>Dawn C Raji</t>
  </si>
  <si>
    <t>Dawn D Raje</t>
  </si>
  <si>
    <t>Dawn D Zeng</t>
  </si>
  <si>
    <t>Dawn E Huang</t>
  </si>
  <si>
    <t>Dawn F Zheng</t>
  </si>
  <si>
    <t>Dawn G Hu</t>
  </si>
  <si>
    <t>Dawn G Lu</t>
  </si>
  <si>
    <t>Dawn J Shan</t>
  </si>
  <si>
    <t>Dawn L Beck</t>
  </si>
  <si>
    <t>Dawn L Deng</t>
  </si>
  <si>
    <t>Dawn L Nath</t>
  </si>
  <si>
    <t>Dawn L Shen</t>
  </si>
  <si>
    <t>Dawn L Sun</t>
  </si>
  <si>
    <t>Dawn L Wang</t>
  </si>
  <si>
    <t>Dawn M Nara</t>
  </si>
  <si>
    <t>Dawn N Lin</t>
  </si>
  <si>
    <t>Dawn R Guo</t>
  </si>
  <si>
    <t>Dawn R Tang</t>
  </si>
  <si>
    <t>Dawn T Stone</t>
  </si>
  <si>
    <t>Dawn T Wu</t>
  </si>
  <si>
    <t>Dawn W Kumar</t>
  </si>
  <si>
    <t>Deanna  Ashe</t>
  </si>
  <si>
    <t>Deanna  Blanco</t>
  </si>
  <si>
    <t>Deanna  Chandra</t>
  </si>
  <si>
    <t>Deanna  Dominguez</t>
  </si>
  <si>
    <t>Deanna  Fernandez</t>
  </si>
  <si>
    <t>Deanna  Gill</t>
  </si>
  <si>
    <t>Deanna  Gomez</t>
  </si>
  <si>
    <t>Deanna  Jiménez</t>
  </si>
  <si>
    <t>Deanna  Martin</t>
  </si>
  <si>
    <t>Deanna  Martinez</t>
  </si>
  <si>
    <t>Deanna  Moreno</t>
  </si>
  <si>
    <t>Deanna  Munoz</t>
  </si>
  <si>
    <t>Deanna  Perez</t>
  </si>
  <si>
    <t>Deanna  Prasad</t>
  </si>
  <si>
    <t>Deanna  Rodriguez</t>
  </si>
  <si>
    <t>Deanna  Srini</t>
  </si>
  <si>
    <t>Deanna  Suarez</t>
  </si>
  <si>
    <t>Deanna  Subram</t>
  </si>
  <si>
    <t>Deanna  Suri</t>
  </si>
  <si>
    <t>Deanna A Alonso</t>
  </si>
  <si>
    <t>Deanna A Navarro</t>
  </si>
  <si>
    <t>Deanna C Madan</t>
  </si>
  <si>
    <t>Deanna D Diaz</t>
  </si>
  <si>
    <t>Deanna D Kapoor</t>
  </si>
  <si>
    <t>Deanna D Ramos</t>
  </si>
  <si>
    <t>Deanna D Sai</t>
  </si>
  <si>
    <t>Deanna E Gutierrez</t>
  </si>
  <si>
    <t>Deanna E Torres</t>
  </si>
  <si>
    <t>Deanna H Patel</t>
  </si>
  <si>
    <t>Deanna H Raman</t>
  </si>
  <si>
    <t>Deanna H Schmidt</t>
  </si>
  <si>
    <t>Deanna K Alvarez</t>
  </si>
  <si>
    <t>Deanna K Romero</t>
  </si>
  <si>
    <t>Deanna L Lopez</t>
  </si>
  <si>
    <t>Deanna L Weber</t>
  </si>
  <si>
    <t>Deanna M Malhotra</t>
  </si>
  <si>
    <t>Deanna N Ruiz</t>
  </si>
  <si>
    <t>Deanna N. Sabella</t>
  </si>
  <si>
    <t>Deanna P Mehta</t>
  </si>
  <si>
    <t>Deanna R Hernandez</t>
  </si>
  <si>
    <t>Deanna R Vazquez</t>
  </si>
  <si>
    <t>Deanna S Garcia</t>
  </si>
  <si>
    <t>Deanna S Gonzalez</t>
  </si>
  <si>
    <t>Deanna S Sara</t>
  </si>
  <si>
    <t>Deanna T Rubio</t>
  </si>
  <si>
    <t>Deanna W Serrano</t>
  </si>
  <si>
    <t>Deb  Foster</t>
  </si>
  <si>
    <t>Deb  Hughes</t>
  </si>
  <si>
    <t>Deb  Price</t>
  </si>
  <si>
    <t>Deb  Torres</t>
  </si>
  <si>
    <t>Deb A Dominguez</t>
  </si>
  <si>
    <t>Deb A Moreno</t>
  </si>
  <si>
    <t>Deb R Wagner</t>
  </si>
  <si>
    <t>Deborah  Andersen</t>
  </si>
  <si>
    <t>Deborah  Deng</t>
  </si>
  <si>
    <t>Deborah  Shan</t>
  </si>
  <si>
    <t>Deborah  She</t>
  </si>
  <si>
    <t>Deborah  Shen</t>
  </si>
  <si>
    <t>Deborah  Tang</t>
  </si>
  <si>
    <t>Deborah  Xu</t>
  </si>
  <si>
    <t>Deborah  Yuan</t>
  </si>
  <si>
    <t>Deborah A Anand</t>
  </si>
  <si>
    <t>Deborah C Xie</t>
  </si>
  <si>
    <t>Deborah E Nara</t>
  </si>
  <si>
    <t>Deborah K Kumar</t>
  </si>
  <si>
    <t>Deborah L Chande</t>
  </si>
  <si>
    <t>Deborah M Pal</t>
  </si>
  <si>
    <t>Deborah R McDonald</t>
  </si>
  <si>
    <t>Deborah R Sharma</t>
  </si>
  <si>
    <t>Deborah S Goel</t>
  </si>
  <si>
    <t>Deborah T Lal</t>
  </si>
  <si>
    <t>Deborah W Raje</t>
  </si>
  <si>
    <t>Denise  Arun</t>
  </si>
  <si>
    <t>Denise  Malhotra</t>
  </si>
  <si>
    <t>Denise  Mehta</t>
  </si>
  <si>
    <t>Denise  Patel</t>
  </si>
  <si>
    <t>Denise  Prasad</t>
  </si>
  <si>
    <t>Denise  Rodriguez</t>
  </si>
  <si>
    <t>Denise  Sanchez</t>
  </si>
  <si>
    <t>Denise  Smith</t>
  </si>
  <si>
    <t>Denise  Stone</t>
  </si>
  <si>
    <t>Denise  Subram</t>
  </si>
  <si>
    <t>Denise A Fernandez</t>
  </si>
  <si>
    <t>Denise C Suri</t>
  </si>
  <si>
    <t>Denise F Raman</t>
  </si>
  <si>
    <t>Denise K Lopez</t>
  </si>
  <si>
    <t>Denise L Martinez</t>
  </si>
  <si>
    <t>Denise L Vance</t>
  </si>
  <si>
    <t>Denise M Kapoor</t>
  </si>
  <si>
    <t>Denise P Gonzalez</t>
  </si>
  <si>
    <t>Denise R Madan</t>
  </si>
  <si>
    <t>Denise S Rana</t>
  </si>
  <si>
    <t>Denise W Perez</t>
  </si>
  <si>
    <t>Dennis  Cai</t>
  </si>
  <si>
    <t>Dennis  Gao</t>
  </si>
  <si>
    <t>Dennis  Guo</t>
  </si>
  <si>
    <t>Dennis  Huang</t>
  </si>
  <si>
    <t>Dennis  Li</t>
  </si>
  <si>
    <t>Dennis  Liang</t>
  </si>
  <si>
    <t>Dennis  Lin</t>
  </si>
  <si>
    <t>Dennis  Liu</t>
  </si>
  <si>
    <t>Dennis  Xu</t>
  </si>
  <si>
    <t>Dennis  Zhang</t>
  </si>
  <si>
    <t>Dennis  Zhao</t>
  </si>
  <si>
    <t>Dennis C Wang</t>
  </si>
  <si>
    <t>Dennis E Ma</t>
  </si>
  <si>
    <t>Dennis E Zheng</t>
  </si>
  <si>
    <t>Dennis E Zhu</t>
  </si>
  <si>
    <t>Dennis G Wu</t>
  </si>
  <si>
    <t>Dennis J He</t>
  </si>
  <si>
    <t>Dennis J Hu</t>
  </si>
  <si>
    <t>Dennis K Sun</t>
  </si>
  <si>
    <t>Dennis L Ware</t>
  </si>
  <si>
    <t>Dennis M Chen</t>
  </si>
  <si>
    <t>Dennis M She</t>
  </si>
  <si>
    <t>Dennis M Ye</t>
  </si>
  <si>
    <t>Dennis P Yang</t>
  </si>
  <si>
    <t>Dennis R Zhou</t>
  </si>
  <si>
    <t>Dennis S Zeng</t>
  </si>
  <si>
    <t>Derek  Anand</t>
  </si>
  <si>
    <t>Derek  Beck</t>
  </si>
  <si>
    <t>Derek  Chande</t>
  </si>
  <si>
    <t>Derek  Chander</t>
  </si>
  <si>
    <t>Derek  Goel</t>
  </si>
  <si>
    <t>Derek  Nath</t>
  </si>
  <si>
    <t>Derek  Pal</t>
  </si>
  <si>
    <t>Derek  Raje</t>
  </si>
  <si>
    <t>Derek  She</t>
  </si>
  <si>
    <t>Derek  Xie</t>
  </si>
  <si>
    <t>Derek A Nara</t>
  </si>
  <si>
    <t>Derek D Raji</t>
  </si>
  <si>
    <t>Derek E Jai</t>
  </si>
  <si>
    <t>Derek I Sharma</t>
  </si>
  <si>
    <t>Derek L Tang</t>
  </si>
  <si>
    <t>Derek L Yuan</t>
  </si>
  <si>
    <t>Derek M Kumar</t>
  </si>
  <si>
    <t>Derek M Xu</t>
  </si>
  <si>
    <t>Derek R Shan</t>
  </si>
  <si>
    <t>Derek T Shen</t>
  </si>
  <si>
    <t>Derrick  Bradley</t>
  </si>
  <si>
    <t>Derrick  Gomez</t>
  </si>
  <si>
    <t>Derrick  Hernandez</t>
  </si>
  <si>
    <t>Derrick  Martin</t>
  </si>
  <si>
    <t>Derrick  Munoz</t>
  </si>
  <si>
    <t>Derrick  Navarro</t>
  </si>
  <si>
    <t>Derrick  Ramos</t>
  </si>
  <si>
    <t>Derrick  Romero</t>
  </si>
  <si>
    <t>Derrick  Serrano</t>
  </si>
  <si>
    <t>Derrick  Torres</t>
  </si>
  <si>
    <t>Derrick  Vazquez</t>
  </si>
  <si>
    <t>Derrick A Dominguez</t>
  </si>
  <si>
    <t>Derrick B Jiménez</t>
  </si>
  <si>
    <t>Derrick C Moreno</t>
  </si>
  <si>
    <t>Derrick C Ruiz</t>
  </si>
  <si>
    <t>Derrick P Rubio</t>
  </si>
  <si>
    <t>Derrick R Carlson</t>
  </si>
  <si>
    <t>Derrick R Diaz</t>
  </si>
  <si>
    <t>Derrick R Schmidt</t>
  </si>
  <si>
    <t>Derrick W Alonso</t>
  </si>
  <si>
    <t>Desiree  Alvarez</t>
  </si>
  <si>
    <t>Desiree  Gill</t>
  </si>
  <si>
    <t>Desiree  Gutierrez</t>
  </si>
  <si>
    <t>Desiree  Munoz</t>
  </si>
  <si>
    <t>Desiree  Navarro</t>
  </si>
  <si>
    <t>Desiree  Sanz</t>
  </si>
  <si>
    <t>Desiree  Serrano</t>
  </si>
  <si>
    <t>Desiree  Vazquez</t>
  </si>
  <si>
    <t>Desiree A Ortega</t>
  </si>
  <si>
    <t>Desiree D Rubio</t>
  </si>
  <si>
    <t>Desirée E Moreno</t>
  </si>
  <si>
    <t>Desiree H Suarez</t>
  </si>
  <si>
    <t>Desiree J Alonso</t>
  </si>
  <si>
    <t>Desiree J Bradley</t>
  </si>
  <si>
    <t>Desiree J Romero</t>
  </si>
  <si>
    <t>Desiree L Jimenez</t>
  </si>
  <si>
    <t>Desiree M Torres</t>
  </si>
  <si>
    <t>Desiree S Dominguez</t>
  </si>
  <si>
    <t>Desiree V Carlson</t>
  </si>
  <si>
    <t>Destiny  Alexander</t>
  </si>
  <si>
    <t>Destiny  Anderson</t>
  </si>
  <si>
    <t>Destiny  Bennett</t>
  </si>
  <si>
    <t>Destiny  Brown</t>
  </si>
  <si>
    <t>Destiny  Butler</t>
  </si>
  <si>
    <t>Destiny  Davis</t>
  </si>
  <si>
    <t>Destiny  Diaz</t>
  </si>
  <si>
    <t>Destiny  Johnson</t>
  </si>
  <si>
    <t>Destiny  Jones</t>
  </si>
  <si>
    <t>Destiny  Lee</t>
  </si>
  <si>
    <t>Destiny  Lewis</t>
  </si>
  <si>
    <t>Destiny  Long</t>
  </si>
  <si>
    <t>Destiny  Miller</t>
  </si>
  <si>
    <t>Destiny  Morgan</t>
  </si>
  <si>
    <t>Destiny  Morris</t>
  </si>
  <si>
    <t>Destiny  Perry</t>
  </si>
  <si>
    <t>Destiny  Peterson</t>
  </si>
  <si>
    <t>Destiny  Powell</t>
  </si>
  <si>
    <t>Destiny  Price</t>
  </si>
  <si>
    <t>Destiny  Reed</t>
  </si>
  <si>
    <t>Destiny  Rogers</t>
  </si>
  <si>
    <t>Destiny  Sanders</t>
  </si>
  <si>
    <t>Destiny  Smith</t>
  </si>
  <si>
    <t>Destiny  Stewart</t>
  </si>
  <si>
    <t>Destiny  Ward</t>
  </si>
  <si>
    <t>Destiny  Washington</t>
  </si>
  <si>
    <t>Destiny  Wilson</t>
  </si>
  <si>
    <t>Destiny A Barnes</t>
  </si>
  <si>
    <t>Destiny A Bell</t>
  </si>
  <si>
    <t>Destiny A Henderson</t>
  </si>
  <si>
    <t>Destiny A James</t>
  </si>
  <si>
    <t>Destiny A Murphy</t>
  </si>
  <si>
    <t>Destiny B Garcia</t>
  </si>
  <si>
    <t>Destiny B Gray</t>
  </si>
  <si>
    <t>Destiny C Bailey</t>
  </si>
  <si>
    <t>Destiny C Bryant</t>
  </si>
  <si>
    <t>Destiny C Griffin</t>
  </si>
  <si>
    <t>Destiny C Howard</t>
  </si>
  <si>
    <t>Destiny C Kelly</t>
  </si>
  <si>
    <t>Destiny C Martin</t>
  </si>
  <si>
    <t>Destiny C Moore</t>
  </si>
  <si>
    <t>Destiny C Rivera</t>
  </si>
  <si>
    <t>Destiny C Wood</t>
  </si>
  <si>
    <t>Destiny D White</t>
  </si>
  <si>
    <t>Destiny E Foster</t>
  </si>
  <si>
    <t>Destiny G Cook</t>
  </si>
  <si>
    <t>Destiny G Hall</t>
  </si>
  <si>
    <t>Destiny G Jenkins</t>
  </si>
  <si>
    <t>Destiny H Ramirez</t>
  </si>
  <si>
    <t>Destiny J Rodriguez</t>
  </si>
  <si>
    <t>Destiny J Sanchez</t>
  </si>
  <si>
    <t>Destiny K Ross</t>
  </si>
  <si>
    <t>Destiny K Torres</t>
  </si>
  <si>
    <t>Destiny L Clark</t>
  </si>
  <si>
    <t>Destiny L Flores</t>
  </si>
  <si>
    <t>Destiny L Richardson</t>
  </si>
  <si>
    <t>Destiny M Cox</t>
  </si>
  <si>
    <t>Destiny M Harris</t>
  </si>
  <si>
    <t>Destiny M Jackson</t>
  </si>
  <si>
    <t>Destiny M Taylor</t>
  </si>
  <si>
    <t>Destiny M Walker</t>
  </si>
  <si>
    <t>Destiny P Hughes</t>
  </si>
  <si>
    <t>Destiny P Thompson</t>
  </si>
  <si>
    <t>Destiny S Brooks</t>
  </si>
  <si>
    <t>Destiny S Williams</t>
  </si>
  <si>
    <t>Destiny T Cooper</t>
  </si>
  <si>
    <t>Destiny V Simmons</t>
  </si>
  <si>
    <t>Destiny W Coleman</t>
  </si>
  <si>
    <t>Destiny W Watson</t>
  </si>
  <si>
    <t>Devin  Adams</t>
  </si>
  <si>
    <t>Devin  Alexander</t>
  </si>
  <si>
    <t>Devin  Allen</t>
  </si>
  <si>
    <t>Devin  Bell</t>
  </si>
  <si>
    <t>Devin  Bennett</t>
  </si>
  <si>
    <t>Devin  Brooks</t>
  </si>
  <si>
    <t>Devin  Brown</t>
  </si>
  <si>
    <t>Devin  Bryant</t>
  </si>
  <si>
    <t>Devin  Campbell</t>
  </si>
  <si>
    <t>Devin  Clark</t>
  </si>
  <si>
    <t>Devin  Collins</t>
  </si>
  <si>
    <t>Devin  Cooper</t>
  </si>
  <si>
    <t>Devin  Gonzalez</t>
  </si>
  <si>
    <t>Devin  Gray</t>
  </si>
  <si>
    <t>Devin  Griffin</t>
  </si>
  <si>
    <t>Devin  Hall</t>
  </si>
  <si>
    <t>Devin  Harris</t>
  </si>
  <si>
    <t>Devin  Hayes</t>
  </si>
  <si>
    <t>Devin  Hill</t>
  </si>
  <si>
    <t>Devin  James</t>
  </si>
  <si>
    <t>Devin  Jenkins</t>
  </si>
  <si>
    <t>Devin  Johnson</t>
  </si>
  <si>
    <t>Devin  King</t>
  </si>
  <si>
    <t>Devin  Lopez</t>
  </si>
  <si>
    <t>Devin  Mitchell</t>
  </si>
  <si>
    <t>Devin  Morris</t>
  </si>
  <si>
    <t>Devin  Murphy</t>
  </si>
  <si>
    <t>Devin  Nelson</t>
  </si>
  <si>
    <t>Devin  Parker</t>
  </si>
  <si>
    <t>Devin  Perez</t>
  </si>
  <si>
    <t>Devin  Perry</t>
  </si>
  <si>
    <t>Devin  Phillips</t>
  </si>
  <si>
    <t>Devin  Powell</t>
  </si>
  <si>
    <t>Devin  Ramirez</t>
  </si>
  <si>
    <t>Devin  Robinson</t>
  </si>
  <si>
    <t>Devin  Rodriguez</t>
  </si>
  <si>
    <t>Devin  Thomas</t>
  </si>
  <si>
    <t>Devin  Thompson</t>
  </si>
  <si>
    <t>Devin  Young</t>
  </si>
  <si>
    <t>Devin A Anderson</t>
  </si>
  <si>
    <t>Devin A Flores</t>
  </si>
  <si>
    <t>Devin A Garcia</t>
  </si>
  <si>
    <t>Devin A Kelly</t>
  </si>
  <si>
    <t>Devin A Ross</t>
  </si>
  <si>
    <t>Devin A Russell</t>
  </si>
  <si>
    <t>Devin A Torres</t>
  </si>
  <si>
    <t>Devin A Watson</t>
  </si>
  <si>
    <t>Devin A Wood</t>
  </si>
  <si>
    <t>Devin B Roberts</t>
  </si>
  <si>
    <t>Devin C Cox</t>
  </si>
  <si>
    <t>Devin C Evans</t>
  </si>
  <si>
    <t>Devin D Diaz</t>
  </si>
  <si>
    <t>Devin E Morgan</t>
  </si>
  <si>
    <t>Devin E Patterson</t>
  </si>
  <si>
    <t>Devin E Stewart</t>
  </si>
  <si>
    <t>Devin G Foster</t>
  </si>
  <si>
    <t>Devin G Richardson</t>
  </si>
  <si>
    <t>Devin H Jones</t>
  </si>
  <si>
    <t>Devin I White</t>
  </si>
  <si>
    <t>Devin J Carter</t>
  </si>
  <si>
    <t>Devin J Green</t>
  </si>
  <si>
    <t>Devin J Long</t>
  </si>
  <si>
    <t>Devin J Martinez</t>
  </si>
  <si>
    <t>Devin J Moore</t>
  </si>
  <si>
    <t>Devin J Reed</t>
  </si>
  <si>
    <t>Devin J Rivera</t>
  </si>
  <si>
    <t>Devin J Sanchez</t>
  </si>
  <si>
    <t>Devin J Sanders</t>
  </si>
  <si>
    <t>Devin J Turner</t>
  </si>
  <si>
    <t>Devin J Ward</t>
  </si>
  <si>
    <t>Devin K Henderson</t>
  </si>
  <si>
    <t>Devin K Simmons</t>
  </si>
  <si>
    <t>Devin L Jackson</t>
  </si>
  <si>
    <t>Devin L Taylor</t>
  </si>
  <si>
    <t>Devin L Wilson</t>
  </si>
  <si>
    <t>Devin M Butler</t>
  </si>
  <si>
    <t>Devin M Peterson</t>
  </si>
  <si>
    <t>Devin M Price</t>
  </si>
  <si>
    <t>Devin P Hughes</t>
  </si>
  <si>
    <t>Devin P Martin</t>
  </si>
  <si>
    <t>Devin P Walker</t>
  </si>
  <si>
    <t>Devin R Baker</t>
  </si>
  <si>
    <t>Devin R Coleman</t>
  </si>
  <si>
    <t>Devin S Hernandez</t>
  </si>
  <si>
    <t>Devin S Howard</t>
  </si>
  <si>
    <t>Devin T Smith</t>
  </si>
  <si>
    <t>Devin T Williams</t>
  </si>
  <si>
    <t>Devon  Beck</t>
  </si>
  <si>
    <t>Devon  Chander</t>
  </si>
  <si>
    <t>Devon  Goel</t>
  </si>
  <si>
    <t>Devon  Jai</t>
  </si>
  <si>
    <t>Devon  Raheem</t>
  </si>
  <si>
    <t>Devon  Raje</t>
  </si>
  <si>
    <t>Devon C Nara</t>
  </si>
  <si>
    <t>Devon C Sharma</t>
  </si>
  <si>
    <t>Devon D Luo</t>
  </si>
  <si>
    <t>Devon D Raji</t>
  </si>
  <si>
    <t>Devon G Shen</t>
  </si>
  <si>
    <t>Devon H Deng</t>
  </si>
  <si>
    <t>Devon J Kennedy</t>
  </si>
  <si>
    <t>Devon L Chande</t>
  </si>
  <si>
    <t>Devon L Lal</t>
  </si>
  <si>
    <t>Devon L Tang</t>
  </si>
  <si>
    <t>Devon L Xie</t>
  </si>
  <si>
    <t>Devon M Pal</t>
  </si>
  <si>
    <t>Devon T Shan</t>
  </si>
  <si>
    <t>Diana  Alvarez</t>
  </si>
  <si>
    <t>Diana  Carlson</t>
  </si>
  <si>
    <t>Diana  Gill</t>
  </si>
  <si>
    <t>Diana  Gutierrez</t>
  </si>
  <si>
    <t>Diana  Martin</t>
  </si>
  <si>
    <t>Diana  Munoz</t>
  </si>
  <si>
    <t>Diana  Ortega</t>
  </si>
  <si>
    <t>Diana  Romero</t>
  </si>
  <si>
    <t>Diana  Rubio</t>
  </si>
  <si>
    <t>Diana  Sanz</t>
  </si>
  <si>
    <t>Diana  Vazquez</t>
  </si>
  <si>
    <t>Diana A Navarro</t>
  </si>
  <si>
    <t>Diana C Ruiz</t>
  </si>
  <si>
    <t>Diana F Hernandez</t>
  </si>
  <si>
    <t>Diana J Moreno</t>
  </si>
  <si>
    <t>Diana J Ramos</t>
  </si>
  <si>
    <t>Diana J Suarez</t>
  </si>
  <si>
    <t>Diana K Serrano</t>
  </si>
  <si>
    <t>Diana L Alonso</t>
  </si>
  <si>
    <t>Diana L Dominguez</t>
  </si>
  <si>
    <t>Diana M Jimenez</t>
  </si>
  <si>
    <t>Diana M Torres</t>
  </si>
  <si>
    <t>Diane  Alvarez</t>
  </si>
  <si>
    <t>Diane  Gill</t>
  </si>
  <si>
    <t>Diane  Jimenez</t>
  </si>
  <si>
    <t>Diane  Martin</t>
  </si>
  <si>
    <t>Diane  Navarro</t>
  </si>
  <si>
    <t>Diane  Rubio</t>
  </si>
  <si>
    <t>Diane A Bradley</t>
  </si>
  <si>
    <t>Diane A Dominguez</t>
  </si>
  <si>
    <t>Diane D Vazquez</t>
  </si>
  <si>
    <t>Diane E Serrano</t>
  </si>
  <si>
    <t>Diane F Romero</t>
  </si>
  <si>
    <t>Diane F Ruiz</t>
  </si>
  <si>
    <t>Diane L Ramos</t>
  </si>
  <si>
    <t>Diane L Suarez</t>
  </si>
  <si>
    <t>Diane M Alonso</t>
  </si>
  <si>
    <t>Diane M Sanz</t>
  </si>
  <si>
    <t>Diane M Torres</t>
  </si>
  <si>
    <t>Diane P Hernandez</t>
  </si>
  <si>
    <t>Diane R Munoz</t>
  </si>
  <si>
    <t>Diane S Moreno</t>
  </si>
  <si>
    <t>Diane W Carlson</t>
  </si>
  <si>
    <t>Dianne K. Slattengren</t>
  </si>
  <si>
    <t>Dominic  Chandra</t>
  </si>
  <si>
    <t>Dominic  Fernandez</t>
  </si>
  <si>
    <t>Dominic  Martinez</t>
  </si>
  <si>
    <t>Dominic  Mehta</t>
  </si>
  <si>
    <t>Dominic  Patel</t>
  </si>
  <si>
    <t>Dominic  Raman</t>
  </si>
  <si>
    <t>Dominic  Sanchez</t>
  </si>
  <si>
    <t>Dominic  Suri</t>
  </si>
  <si>
    <t>Dominic  Vance</t>
  </si>
  <si>
    <t>Dominic A Garcia</t>
  </si>
  <si>
    <t>Dominic A Perez</t>
  </si>
  <si>
    <t>Dominic A Sai</t>
  </si>
  <si>
    <t>Dominic B Lopez</t>
  </si>
  <si>
    <t>Dominic B Rana</t>
  </si>
  <si>
    <t>Dominic C Sara</t>
  </si>
  <si>
    <t>Dominic D Prasad</t>
  </si>
  <si>
    <t>Dominic E Rodriguez</t>
  </si>
  <si>
    <t>Dominic F Madan</t>
  </si>
  <si>
    <t>Dominic J Kapoor</t>
  </si>
  <si>
    <t>Dominic L Gonzalez</t>
  </si>
  <si>
    <t>Dominic M Srini</t>
  </si>
  <si>
    <t>Dominic M Sullivan</t>
  </si>
  <si>
    <t>Dominique  Fernandez</t>
  </si>
  <si>
    <t>Dominique  Garcia</t>
  </si>
  <si>
    <t>Dominique  Malhotra</t>
  </si>
  <si>
    <t>Dominique  Martinez</t>
  </si>
  <si>
    <t>Dominique  Patel</t>
  </si>
  <si>
    <t>Dominique  Perez</t>
  </si>
  <si>
    <t>Dominique  Sai</t>
  </si>
  <si>
    <t>Dominique  Suri</t>
  </si>
  <si>
    <t>Dominique A Sanchez</t>
  </si>
  <si>
    <t>Dominique D Raman</t>
  </si>
  <si>
    <t>Dominique F Mehta</t>
  </si>
  <si>
    <t>Dominique H Chandra</t>
  </si>
  <si>
    <t>Dominique J Gonzalez</t>
  </si>
  <si>
    <t>Dominique L Prasad</t>
  </si>
  <si>
    <t>Dominique M Jordan</t>
  </si>
  <si>
    <t>Dominique M Saunders</t>
  </si>
  <si>
    <t>Dominique S Arun</t>
  </si>
  <si>
    <t>Dominique S Lopez</t>
  </si>
  <si>
    <t>Dominique S Subram</t>
  </si>
  <si>
    <t>Don  Guo</t>
  </si>
  <si>
    <t>Don  Lee</t>
  </si>
  <si>
    <t>Don A Lal</t>
  </si>
  <si>
    <t>Don A Roessler</t>
  </si>
  <si>
    <t>Don S Malhotra</t>
  </si>
  <si>
    <t>Donald  Chandra</t>
  </si>
  <si>
    <t>Donald  Garcia</t>
  </si>
  <si>
    <t>Donald  Gonzalez</t>
  </si>
  <si>
    <t>Donald  Kapoor</t>
  </si>
  <si>
    <t>Donald  Prasad</t>
  </si>
  <si>
    <t>Donald  Raman</t>
  </si>
  <si>
    <t>Donald  Sanchez</t>
  </si>
  <si>
    <t>Donald  Srini</t>
  </si>
  <si>
    <t>Donald  Suri</t>
  </si>
  <si>
    <t>Donald A Lopez</t>
  </si>
  <si>
    <t>Donald B Arun</t>
  </si>
  <si>
    <t>Donald C Fernandez</t>
  </si>
  <si>
    <t>Donald C Subram</t>
  </si>
  <si>
    <t>Donald D Martinez</t>
  </si>
  <si>
    <t>Donald E McDonald</t>
  </si>
  <si>
    <t>Donald L Rodriguez</t>
  </si>
  <si>
    <t>Donald M Kovár</t>
  </si>
  <si>
    <t>Donald M Patel</t>
  </si>
  <si>
    <t>Donald M Sara</t>
  </si>
  <si>
    <t>Donald R Madan</t>
  </si>
  <si>
    <t>Donald S Mehta</t>
  </si>
  <si>
    <t>Donald V Perez</t>
  </si>
  <si>
    <t>Donna  Chande</t>
  </si>
  <si>
    <t>Donna  Kumar</t>
  </si>
  <si>
    <t>Donna  Lal</t>
  </si>
  <si>
    <t>Donna  Nath</t>
  </si>
  <si>
    <t>Donna  Rai</t>
  </si>
  <si>
    <t>Donna  Raji</t>
  </si>
  <si>
    <t>Donna  Sharma</t>
  </si>
  <si>
    <t>Donna  Xie</t>
  </si>
  <si>
    <t>Donna A Raje</t>
  </si>
  <si>
    <t>Donna B Deng</t>
  </si>
  <si>
    <t>Donna D Chander</t>
  </si>
  <si>
    <t>Donna D She</t>
  </si>
  <si>
    <t>Donna D Yuan</t>
  </si>
  <si>
    <t>Donna E Luo</t>
  </si>
  <si>
    <t>Donna H Goel</t>
  </si>
  <si>
    <t>Donna J Beck</t>
  </si>
  <si>
    <t>Donna J Shan</t>
  </si>
  <si>
    <t>Donna M Anand</t>
  </si>
  <si>
    <t>Donna S Pal</t>
  </si>
  <si>
    <t>Donna S Tang</t>
  </si>
  <si>
    <t>Dorothy B. Robinson</t>
  </si>
  <si>
    <t>Douglas  Fernandez</t>
  </si>
  <si>
    <t>Douglas  Garcia</t>
  </si>
  <si>
    <t>Douglas  Madan</t>
  </si>
  <si>
    <t>Douglas  Mehta</t>
  </si>
  <si>
    <t>Douglas  Patel</t>
  </si>
  <si>
    <t>Douglas  Perez</t>
  </si>
  <si>
    <t>Douglas  Raman</t>
  </si>
  <si>
    <t>Douglas  Rana</t>
  </si>
  <si>
    <t>Douglas  Subram</t>
  </si>
  <si>
    <t>Douglas  Suri</t>
  </si>
  <si>
    <t>Douglas  Vance</t>
  </si>
  <si>
    <t>Douglas A Sai</t>
  </si>
  <si>
    <t>Douglas C Martinez</t>
  </si>
  <si>
    <t>Douglas D Kapoor</t>
  </si>
  <si>
    <t>Douglas E Gonzalez</t>
  </si>
  <si>
    <t>Douglas J Prasad</t>
  </si>
  <si>
    <t>Douglas L Malhotra</t>
  </si>
  <si>
    <t>Douglas M Arun</t>
  </si>
  <si>
    <t>Douglas M Sanchez</t>
  </si>
  <si>
    <t>Douglas M Srini</t>
  </si>
  <si>
    <t>Douglas S Sara</t>
  </si>
  <si>
    <t>Douglas W Rodriguez</t>
  </si>
  <si>
    <t>Drew  Anand</t>
  </si>
  <si>
    <t>Drew  Bhat</t>
  </si>
  <si>
    <t>Drew  Goel</t>
  </si>
  <si>
    <t>Drew  Luo</t>
  </si>
  <si>
    <t>Drew  Pal</t>
  </si>
  <si>
    <t>Drew  Raji</t>
  </si>
  <si>
    <t>Drew  Shan</t>
  </si>
  <si>
    <t>Drew  Sharma</t>
  </si>
  <si>
    <t>Drew  She</t>
  </si>
  <si>
    <t>Drew  Xu</t>
  </si>
  <si>
    <t>Drew A Lal</t>
  </si>
  <si>
    <t>Drew A Nara</t>
  </si>
  <si>
    <t>Drew A Xie</t>
  </si>
  <si>
    <t>Drew D Rai</t>
  </si>
  <si>
    <t>Drew D Raje</t>
  </si>
  <si>
    <t>Drew E Deng</t>
  </si>
  <si>
    <t>Drew J Chander</t>
  </si>
  <si>
    <t>Drew K Andersen</t>
  </si>
  <si>
    <t>Drew L Shen</t>
  </si>
  <si>
    <t>Drew M Jai</t>
  </si>
  <si>
    <t>Drew R Chande</t>
  </si>
  <si>
    <t>Drew R Yuan</t>
  </si>
  <si>
    <t>Drew W Kumar</t>
  </si>
  <si>
    <t>Drew W Tang</t>
  </si>
  <si>
    <t>Dustin  Anand</t>
  </si>
  <si>
    <t>Dustin  Chande</t>
  </si>
  <si>
    <t>Dustin  Chander</t>
  </si>
  <si>
    <t>Dustin  Goldstein</t>
  </si>
  <si>
    <t>Dustin  Jai</t>
  </si>
  <si>
    <t>Dustin  Luo</t>
  </si>
  <si>
    <t>Dustin  Nath</t>
  </si>
  <si>
    <t>Dustin  Pal</t>
  </si>
  <si>
    <t>Dustin  Raje</t>
  </si>
  <si>
    <t>Dustin  Raji</t>
  </si>
  <si>
    <t>Dustin  Shan</t>
  </si>
  <si>
    <t>Dustin  Shen</t>
  </si>
  <si>
    <t>Dustin  Xie</t>
  </si>
  <si>
    <t>Dustin  Xu</t>
  </si>
  <si>
    <t>Dustin  Yuan</t>
  </si>
  <si>
    <t>Dustin A Lal</t>
  </si>
  <si>
    <t>Dustin E She</t>
  </si>
  <si>
    <t>Dustin F Deng</t>
  </si>
  <si>
    <t>Dustin J Rai</t>
  </si>
  <si>
    <t>Dustin L Andersen</t>
  </si>
  <si>
    <t>Dustin M Nara</t>
  </si>
  <si>
    <t>Dustin M Sharma</t>
  </si>
  <si>
    <t>Dustin R Kumar</t>
  </si>
  <si>
    <t>Dwayne  Gomez</t>
  </si>
  <si>
    <t>Dwayne  Gutierrez</t>
  </si>
  <si>
    <t>Dwayne  Martin</t>
  </si>
  <si>
    <t>Dwayne  Romero</t>
  </si>
  <si>
    <t>Dwayne  Serrano</t>
  </si>
  <si>
    <t>Dwayne A Gill</t>
  </si>
  <si>
    <t>Dwayne A Ruiz</t>
  </si>
  <si>
    <t>Dwayne C Ortega</t>
  </si>
  <si>
    <t>Dwayne C Vazquez</t>
  </si>
  <si>
    <t>Dwayne D Rubio</t>
  </si>
  <si>
    <t>Dwayne D Sanz</t>
  </si>
  <si>
    <t>Dwayne F Hernandez</t>
  </si>
  <si>
    <t>Dwayne F Munoz</t>
  </si>
  <si>
    <t>Dwayne G Alvarez</t>
  </si>
  <si>
    <t>Dwayne H Navarro</t>
  </si>
  <si>
    <t>Dwayne J Suarez</t>
  </si>
  <si>
    <t>Dwayne L Dominguez</t>
  </si>
  <si>
    <t>Dwayne M Alonso</t>
  </si>
  <si>
    <t>Dwayne R Ramos</t>
  </si>
  <si>
    <t>Dwayne R Torres</t>
  </si>
  <si>
    <t>Dwayne T Moreno</t>
  </si>
  <si>
    <t>Dylan  Alexander</t>
  </si>
  <si>
    <t>Dylan  Anderson</t>
  </si>
  <si>
    <t>Dylan  Butler</t>
  </si>
  <si>
    <t>Dylan  Chen</t>
  </si>
  <si>
    <t>Dylan  Coleman</t>
  </si>
  <si>
    <t>Dylan  Davis</t>
  </si>
  <si>
    <t>Dylan  Diaz</t>
  </si>
  <si>
    <t>Dylan  Griffin</t>
  </si>
  <si>
    <t>Dylan  Jones</t>
  </si>
  <si>
    <t>Dylan  Lewis</t>
  </si>
  <si>
    <t>Dylan  Martin</t>
  </si>
  <si>
    <t>Dylan  Miller</t>
  </si>
  <si>
    <t>Dylan  Patterson</t>
  </si>
  <si>
    <t>Dylan  Shan</t>
  </si>
  <si>
    <t>Dylan  Sharma</t>
  </si>
  <si>
    <t>Dylan  Simmons</t>
  </si>
  <si>
    <t>Dylan  Thomas</t>
  </si>
  <si>
    <t>Dylan  Wang</t>
  </si>
  <si>
    <t>Dylan A Lee</t>
  </si>
  <si>
    <t>Dylan A Washington</t>
  </si>
  <si>
    <t>Dylan B Flores</t>
  </si>
  <si>
    <t>Dylan C Hughes</t>
  </si>
  <si>
    <t>Dylan C Jackson</t>
  </si>
  <si>
    <t>Dylan C Long</t>
  </si>
  <si>
    <t>Dylan C Wilson</t>
  </si>
  <si>
    <t>Dylan D Clark</t>
  </si>
  <si>
    <t>Dylan D Foster</t>
  </si>
  <si>
    <t>Dylan D Kumar</t>
  </si>
  <si>
    <t>Dylan D Lal</t>
  </si>
  <si>
    <t>Dylan D Ross</t>
  </si>
  <si>
    <t>Dylan D Thompson</t>
  </si>
  <si>
    <t>Dylan E Rodriguez</t>
  </si>
  <si>
    <t>Dylan H Li</t>
  </si>
  <si>
    <t>Dylan H Moore</t>
  </si>
  <si>
    <t>Dylan J Brown</t>
  </si>
  <si>
    <t>Dylan J Bryant</t>
  </si>
  <si>
    <t>Dylan J Gonzales</t>
  </si>
  <si>
    <t>Dylan J Jai</t>
  </si>
  <si>
    <t>Dylan L Garcia</t>
  </si>
  <si>
    <t>Dylan L Harris</t>
  </si>
  <si>
    <t>Dylan L Jenkins</t>
  </si>
  <si>
    <t>Dylan L Robinson</t>
  </si>
  <si>
    <t>Dylan L Zhang</t>
  </si>
  <si>
    <t>Dylan M Martinez</t>
  </si>
  <si>
    <t>Dylan M Perry</t>
  </si>
  <si>
    <t>Dylan M Powell</t>
  </si>
  <si>
    <t>Dylan O Hayes</t>
  </si>
  <si>
    <t>Dylan P Taylor</t>
  </si>
  <si>
    <t>Dylan S Walker</t>
  </si>
  <si>
    <t>Dylan T Williams</t>
  </si>
  <si>
    <t>Dylan W Russell</t>
  </si>
  <si>
    <t>Ebony  Arun</t>
  </si>
  <si>
    <t>Ebony  Carlson</t>
  </si>
  <si>
    <t>Ebony  Chandra</t>
  </si>
  <si>
    <t>Ebony  Diaz</t>
  </si>
  <si>
    <t>Ebony  Fernandez</t>
  </si>
  <si>
    <t>Ebony  Gonzalez</t>
  </si>
  <si>
    <t>Ebony  Jimenez</t>
  </si>
  <si>
    <t>Ebony  Lopez</t>
  </si>
  <si>
    <t>Ebony  Madan</t>
  </si>
  <si>
    <t>Ebony  Malhotra</t>
  </si>
  <si>
    <t>Ebony  Martinez</t>
  </si>
  <si>
    <t>Ebony  Munoz</t>
  </si>
  <si>
    <t>Ebony  Patel</t>
  </si>
  <si>
    <t>Ebony  Prasad</t>
  </si>
  <si>
    <t>Ebony  Raman</t>
  </si>
  <si>
    <t>Ebony  Ramos</t>
  </si>
  <si>
    <t>Ebony  Rodriguez</t>
  </si>
  <si>
    <t>Ebony  Ruiz</t>
  </si>
  <si>
    <t>Ebony  Sara</t>
  </si>
  <si>
    <t>Ebony  Suarez</t>
  </si>
  <si>
    <t>Ebony  Vance</t>
  </si>
  <si>
    <t>Ebony A Romero</t>
  </si>
  <si>
    <t>Ebony A Srini</t>
  </si>
  <si>
    <t>Ebony A Suri</t>
  </si>
  <si>
    <t>Ebony B Vazquez</t>
  </si>
  <si>
    <t>Ebony C Gomez</t>
  </si>
  <si>
    <t>Ebony C Sai</t>
  </si>
  <si>
    <t>Ebony E Ashe</t>
  </si>
  <si>
    <t>Ebony E Gill</t>
  </si>
  <si>
    <t>Ebony F Martin</t>
  </si>
  <si>
    <t>Ebony I Sanz</t>
  </si>
  <si>
    <t>Ebony J Blanco</t>
  </si>
  <si>
    <t>Ebony J Mehta</t>
  </si>
  <si>
    <t>Ebony J Moreno</t>
  </si>
  <si>
    <t>Ebony J Rana</t>
  </si>
  <si>
    <t>Ebony K Subram</t>
  </si>
  <si>
    <t>Ebony M Alvarez</t>
  </si>
  <si>
    <t>Ebony M Perez</t>
  </si>
  <si>
    <t>Ebony R Dominguez</t>
  </si>
  <si>
    <t>Ebony R Gutierrez</t>
  </si>
  <si>
    <t>Ebony S Garcia</t>
  </si>
  <si>
    <t>Ebony S Hernandez</t>
  </si>
  <si>
    <t>Eddie  Carlson</t>
  </si>
  <si>
    <t>Eddie  Gomez</t>
  </si>
  <si>
    <t>Eddie  Johnsen</t>
  </si>
  <si>
    <t>Eddie  Munoz</t>
  </si>
  <si>
    <t>Eddie  Ortega</t>
  </si>
  <si>
    <t>Eddie  Romero</t>
  </si>
  <si>
    <t>Eddie  Serrano</t>
  </si>
  <si>
    <t>Eddie A Alvarez</t>
  </si>
  <si>
    <t>Eddie A Sanz</t>
  </si>
  <si>
    <t>Eddie A Suarez</t>
  </si>
  <si>
    <t>Eddie C Martin</t>
  </si>
  <si>
    <t>Eddie C Navarro</t>
  </si>
  <si>
    <t>Eddie C Ruiz</t>
  </si>
  <si>
    <t>Eddie I Hernandez</t>
  </si>
  <si>
    <t>Eddie J Gill</t>
  </si>
  <si>
    <t>Eddie L Alonso</t>
  </si>
  <si>
    <t>Eddie L Rubio</t>
  </si>
  <si>
    <t>Eddie L Torres</t>
  </si>
  <si>
    <t>Eddie O Dominguez</t>
  </si>
  <si>
    <t>Eddie R Gutierrez</t>
  </si>
  <si>
    <t>Eddie T Ramos</t>
  </si>
  <si>
    <t>Eddie T Vazquez</t>
  </si>
  <si>
    <t>Edgar  Arun</t>
  </si>
  <si>
    <t>Edgar  Kapoor</t>
  </si>
  <si>
    <t>Edgar  Mehta</t>
  </si>
  <si>
    <t>Edgar  Sai</t>
  </si>
  <si>
    <t>Edgar  Sanchez</t>
  </si>
  <si>
    <t>Edgar  Srini</t>
  </si>
  <si>
    <t>Edgar  Subram</t>
  </si>
  <si>
    <t>Edgar  Suri</t>
  </si>
  <si>
    <t>Edgar  Vance</t>
  </si>
  <si>
    <t>Edgar A Garcia</t>
  </si>
  <si>
    <t>Edgar A Gonzalez</t>
  </si>
  <si>
    <t>Edgar A Raman</t>
  </si>
  <si>
    <t>Edgar A Sara</t>
  </si>
  <si>
    <t>Edgar B Martinez</t>
  </si>
  <si>
    <t>Edgar B Perez</t>
  </si>
  <si>
    <t>Edgar B Rodriguez</t>
  </si>
  <si>
    <t>Edgar C Chapman</t>
  </si>
  <si>
    <t>Edgar E Prasad</t>
  </si>
  <si>
    <t>Edgar K Malhotra</t>
  </si>
  <si>
    <t>Edgar M Madan</t>
  </si>
  <si>
    <t>Edgar M Patel</t>
  </si>
  <si>
    <t>Edgar M Rana</t>
  </si>
  <si>
    <t>Edgar O Lopez</t>
  </si>
  <si>
    <t>Eduardo  Allen</t>
  </si>
  <si>
    <t>Eduardo  Anderson</t>
  </si>
  <si>
    <t>Eduardo  Baker</t>
  </si>
  <si>
    <t>Eduardo  Bell</t>
  </si>
  <si>
    <t>Eduardo  Bennett</t>
  </si>
  <si>
    <t>Eduardo  Campbell</t>
  </si>
  <si>
    <t>Eduardo  Carter</t>
  </si>
  <si>
    <t>Eduardo  Clark</t>
  </si>
  <si>
    <t>Eduardo  Coleman</t>
  </si>
  <si>
    <t>Eduardo  Collins</t>
  </si>
  <si>
    <t>Eduardo  Cook</t>
  </si>
  <si>
    <t>Eduardo  Evans</t>
  </si>
  <si>
    <t>Eduardo  Foster</t>
  </si>
  <si>
    <t>Eduardo  Gonzalez</t>
  </si>
  <si>
    <t>Eduardo  Hall</t>
  </si>
  <si>
    <t>Eduardo  Hughes</t>
  </si>
  <si>
    <t>Eduardo  King</t>
  </si>
  <si>
    <t>Eduardo  Lee</t>
  </si>
  <si>
    <t>Eduardo  Lewis</t>
  </si>
  <si>
    <t>Eduardo  Martin</t>
  </si>
  <si>
    <t>Eduardo  Miller</t>
  </si>
  <si>
    <t>Eduardo  Morris</t>
  </si>
  <si>
    <t>Eduardo  Patterson</t>
  </si>
  <si>
    <t>Eduardo  Powell</t>
  </si>
  <si>
    <t>Eduardo  Ramirez</t>
  </si>
  <si>
    <t>Eduardo  Reed</t>
  </si>
  <si>
    <t>Eduardo  Robinson</t>
  </si>
  <si>
    <t>Eduardo  Rodriguez</t>
  </si>
  <si>
    <t>Eduardo  Ross</t>
  </si>
  <si>
    <t>Eduardo  Russell</t>
  </si>
  <si>
    <t>Eduardo  Sanchez</t>
  </si>
  <si>
    <t>Eduardo  Sanders</t>
  </si>
  <si>
    <t>Eduardo  Scott</t>
  </si>
  <si>
    <t>Eduardo  Simmons</t>
  </si>
  <si>
    <t>Eduardo  Smith</t>
  </si>
  <si>
    <t>Eduardo  Stewart</t>
  </si>
  <si>
    <t>Eduardo  Thompson</t>
  </si>
  <si>
    <t>Eduardo  Torres</t>
  </si>
  <si>
    <t>Eduardo  Turner</t>
  </si>
  <si>
    <t>Eduardo  Walker</t>
  </si>
  <si>
    <t>Eduardo  Williams</t>
  </si>
  <si>
    <t>Eduardo  Wilson</t>
  </si>
  <si>
    <t>Eduardo A Adams</t>
  </si>
  <si>
    <t>Eduardo A Nelson</t>
  </si>
  <si>
    <t>Eduardo A Peterson</t>
  </si>
  <si>
    <t>Eduardo A Phillips</t>
  </si>
  <si>
    <t>Eduardo B Mitchell</t>
  </si>
  <si>
    <t>Eduardo B Roberts</t>
  </si>
  <si>
    <t>Eduardo C Gonzales</t>
  </si>
  <si>
    <t>Eduardo C Jackson</t>
  </si>
  <si>
    <t>Eduardo C James</t>
  </si>
  <si>
    <t>Eduardo C Kelly</t>
  </si>
  <si>
    <t>Eduardo C Young</t>
  </si>
  <si>
    <t>Eduardo D Garcia</t>
  </si>
  <si>
    <t>Eduardo E Alexander</t>
  </si>
  <si>
    <t>Eduardo E Richardson</t>
  </si>
  <si>
    <t>Eduardo E Rivera</t>
  </si>
  <si>
    <t>Eduardo E Wood</t>
  </si>
  <si>
    <t>Eduardo F Brooks</t>
  </si>
  <si>
    <t>Eduardo F Davis</t>
  </si>
  <si>
    <t>Eduardo F Long</t>
  </si>
  <si>
    <t>Eduardo F White</t>
  </si>
  <si>
    <t>Eduardo G Butler</t>
  </si>
  <si>
    <t>Eduardo I Ward</t>
  </si>
  <si>
    <t>Eduardo J Brown</t>
  </si>
  <si>
    <t>Eduardo J Cooper</t>
  </si>
  <si>
    <t>Eduardo J Hernandez</t>
  </si>
  <si>
    <t>Eduardo J Lopez</t>
  </si>
  <si>
    <t>Eduardo J Thomas</t>
  </si>
  <si>
    <t>Eduardo L Bailey</t>
  </si>
  <si>
    <t>Eduardo L Diaz</t>
  </si>
  <si>
    <t>Eduardo L Gray</t>
  </si>
  <si>
    <t>Eduardo L Taylor</t>
  </si>
  <si>
    <t>Eduardo M Griffin</t>
  </si>
  <si>
    <t>Eduardo M Morgan</t>
  </si>
  <si>
    <t>Eduardo M Parker</t>
  </si>
  <si>
    <t>Eduardo M Perez</t>
  </si>
  <si>
    <t>Eduardo M Watson</t>
  </si>
  <si>
    <t>Eduardo O Jenkins</t>
  </si>
  <si>
    <t>Eduardo P Cox</t>
  </si>
  <si>
    <t>Eduardo Q Johnson</t>
  </si>
  <si>
    <t>Eduardo R Barnes</t>
  </si>
  <si>
    <t>Eduardo R Henderson</t>
  </si>
  <si>
    <t>Eduardo R Perry</t>
  </si>
  <si>
    <t>Eduardo S Flores</t>
  </si>
  <si>
    <t>Eduardo S Harris</t>
  </si>
  <si>
    <t>Eduardo S Murphy</t>
  </si>
  <si>
    <t>Eduardo S Rogers</t>
  </si>
  <si>
    <t>Eduardo W Martinez</t>
  </si>
  <si>
    <t>Eduardo W Price</t>
  </si>
  <si>
    <t>Edward  Adams</t>
  </si>
  <si>
    <t>Edward  Baker</t>
  </si>
  <si>
    <t>Edward  Brown</t>
  </si>
  <si>
    <t>Edward  Campbell</t>
  </si>
  <si>
    <t>Edward  Carter</t>
  </si>
  <si>
    <t>Edward  Davis</t>
  </si>
  <si>
    <t>Edward  Diaz</t>
  </si>
  <si>
    <t>Edward  Edwards</t>
  </si>
  <si>
    <t>Edward  Flores</t>
  </si>
  <si>
    <t>Edward  Garcia</t>
  </si>
  <si>
    <t>Edward  Gonzalez</t>
  </si>
  <si>
    <t>Edward  Griffin</t>
  </si>
  <si>
    <t>Edward  Hall</t>
  </si>
  <si>
    <t>Edward  Harris</t>
  </si>
  <si>
    <t>Edward  Hayes</t>
  </si>
  <si>
    <t>Edward  Henderson</t>
  </si>
  <si>
    <t>Edward  Hernandez</t>
  </si>
  <si>
    <t>Edward  Hughes</t>
  </si>
  <si>
    <t>Edward  Jackson</t>
  </si>
  <si>
    <t>Edward  Jones</t>
  </si>
  <si>
    <t>Edward  King</t>
  </si>
  <si>
    <t>Edward  Lewis</t>
  </si>
  <si>
    <t>Edward  Miller</t>
  </si>
  <si>
    <t>Edward  Mitchell</t>
  </si>
  <si>
    <t>Edward  Nelson</t>
  </si>
  <si>
    <t>Edward  Patterson</t>
  </si>
  <si>
    <t>Edward  Phillips</t>
  </si>
  <si>
    <t>Edward  Price</t>
  </si>
  <si>
    <t>Edward  Rodriguez</t>
  </si>
  <si>
    <t>Edward  Ross</t>
  </si>
  <si>
    <t>Edward  Russell</t>
  </si>
  <si>
    <t>Edward  Smith</t>
  </si>
  <si>
    <t>Edward  Thompson</t>
  </si>
  <si>
    <t>Edward  Washington</t>
  </si>
  <si>
    <t>Edward  Wright</t>
  </si>
  <si>
    <t>Edward A Barnes</t>
  </si>
  <si>
    <t>Edward A Coleman</t>
  </si>
  <si>
    <t>Edward A Hill</t>
  </si>
  <si>
    <t>Edward A Martinez</t>
  </si>
  <si>
    <t>Edward A Moore</t>
  </si>
  <si>
    <t>Edward A Perry</t>
  </si>
  <si>
    <t>Edward A Young</t>
  </si>
  <si>
    <t>Edward C Green</t>
  </si>
  <si>
    <t>Edward C Lee</t>
  </si>
  <si>
    <t>Edward C Taylor</t>
  </si>
  <si>
    <t>Edward D Walker</t>
  </si>
  <si>
    <t>Edward D Williams</t>
  </si>
  <si>
    <t>Edward E Alexander</t>
  </si>
  <si>
    <t>Edward E Thomas</t>
  </si>
  <si>
    <t>Edward H Johnson</t>
  </si>
  <si>
    <t>Edward H Long</t>
  </si>
  <si>
    <t>Edward J Perez</t>
  </si>
  <si>
    <t>Edward J Scott</t>
  </si>
  <si>
    <t>Edward J White</t>
  </si>
  <si>
    <t>Edward J Wood</t>
  </si>
  <si>
    <t>Edward L Anderson</t>
  </si>
  <si>
    <t>Edward L Bryant</t>
  </si>
  <si>
    <t>Edward L Butler</t>
  </si>
  <si>
    <t>Edward L Lopez</t>
  </si>
  <si>
    <t>Edward L Wilson</t>
  </si>
  <si>
    <t>Edward M Collins</t>
  </si>
  <si>
    <t>Edward M Gonzales</t>
  </si>
  <si>
    <t>Edward N Parker</t>
  </si>
  <si>
    <t>Edward R Clark</t>
  </si>
  <si>
    <t>Edward R Foster</t>
  </si>
  <si>
    <t>Edward S Jenkins</t>
  </si>
  <si>
    <t>Edward S Powell</t>
  </si>
  <si>
    <t>Edward S Roberts</t>
  </si>
  <si>
    <t>Edward S Turner</t>
  </si>
  <si>
    <t>Edward W Martin</t>
  </si>
  <si>
    <t>Edwin  Bhat</t>
  </si>
  <si>
    <t>Edwin  Chen</t>
  </si>
  <si>
    <t>Edwin  Gao</t>
  </si>
  <si>
    <t>Edwin  Goel</t>
  </si>
  <si>
    <t>Edwin  He</t>
  </si>
  <si>
    <t>Edwin  Hu</t>
  </si>
  <si>
    <t>Edwin  Huang</t>
  </si>
  <si>
    <t>Edwin  Jai</t>
  </si>
  <si>
    <t>Edwin  Kumar</t>
  </si>
  <si>
    <t>Edwin  Lal</t>
  </si>
  <si>
    <t>Edwin  Li</t>
  </si>
  <si>
    <t>Edwin  Lin</t>
  </si>
  <si>
    <t>Edwin  Liu</t>
  </si>
  <si>
    <t>Edwin  Lu</t>
  </si>
  <si>
    <t>Edwin  Nath</t>
  </si>
  <si>
    <t>Edwin  Raji</t>
  </si>
  <si>
    <t>Edwin  Shan</t>
  </si>
  <si>
    <t>Edwin  She</t>
  </si>
  <si>
    <t>Edwin  Tang</t>
  </si>
  <si>
    <t>Edwin  West</t>
  </si>
  <si>
    <t>Edwin  Xu</t>
  </si>
  <si>
    <t>Edwin  Ye</t>
  </si>
  <si>
    <t>Edwin  Yuan</t>
  </si>
  <si>
    <t>Edwin  Zhang</t>
  </si>
  <si>
    <t>Edwin  Zhao</t>
  </si>
  <si>
    <t>Edwin  Zhou</t>
  </si>
  <si>
    <t>Edwin  Zhu</t>
  </si>
  <si>
    <t>Edwin A Deng</t>
  </si>
  <si>
    <t>Edwin C Shen</t>
  </si>
  <si>
    <t>Edwin D Raje</t>
  </si>
  <si>
    <t>Edwin E Xie</t>
  </si>
  <si>
    <t>Edwin F Wu</t>
  </si>
  <si>
    <t>Edwin J Ferrier</t>
  </si>
  <si>
    <t>Edwin J Xu</t>
  </si>
  <si>
    <t>Edwin J Zheng</t>
  </si>
  <si>
    <t>Edwin K Sharma</t>
  </si>
  <si>
    <t>Edwin M Chande</t>
  </si>
  <si>
    <t>Edwin M Guo</t>
  </si>
  <si>
    <t>Edwin M Pal</t>
  </si>
  <si>
    <t>Edwin M Rai</t>
  </si>
  <si>
    <t>Edwin O Sun</t>
  </si>
  <si>
    <t>Edwin R Nara</t>
  </si>
  <si>
    <t>Edwin R Yang</t>
  </si>
  <si>
    <t>Edwin S Luo</t>
  </si>
  <si>
    <t>Edwin T Chander</t>
  </si>
  <si>
    <t>Edwin W Liang</t>
  </si>
  <si>
    <t>Elena  Velez Amezaga</t>
  </si>
  <si>
    <t>Elijah  Alexander</t>
  </si>
  <si>
    <t>Elijah  Baker</t>
  </si>
  <si>
    <t>Elijah  Carter</t>
  </si>
  <si>
    <t>Elijah  Chen</t>
  </si>
  <si>
    <t>Elijah  Coleman</t>
  </si>
  <si>
    <t>Elijah  Diaz</t>
  </si>
  <si>
    <t>Elijah  Hernandez</t>
  </si>
  <si>
    <t>Elijah  Hughes</t>
  </si>
  <si>
    <t>Elijah  Jai</t>
  </si>
  <si>
    <t>Elijah  Kumar</t>
  </si>
  <si>
    <t>Elijah  Lal</t>
  </si>
  <si>
    <t>Elijah  Li</t>
  </si>
  <si>
    <t>Elijah  Long</t>
  </si>
  <si>
    <t>Elijah  McDonald</t>
  </si>
  <si>
    <t>Elijah  Nelson</t>
  </si>
  <si>
    <t>Elijah  Parker</t>
  </si>
  <si>
    <t>Elijah  Perez</t>
  </si>
  <si>
    <t>Elijah  Perry</t>
  </si>
  <si>
    <t>Elijah  Phillips</t>
  </si>
  <si>
    <t>Elijah  Roberts</t>
  </si>
  <si>
    <t>Elijah  Scott</t>
  </si>
  <si>
    <t>Elijah  Young</t>
  </si>
  <si>
    <t>Elijah  Zhang</t>
  </si>
  <si>
    <t>Elijah A Gonzales</t>
  </si>
  <si>
    <t>Elijah A Mitchell</t>
  </si>
  <si>
    <t>Elijah A Patterson</t>
  </si>
  <si>
    <t>Elijah C Flores</t>
  </si>
  <si>
    <t>Elijah D Butler</t>
  </si>
  <si>
    <t>Elijah D Edwards</t>
  </si>
  <si>
    <t>Elijah E Hill</t>
  </si>
  <si>
    <t>Elijah E Powell</t>
  </si>
  <si>
    <t>Elijah E Ross</t>
  </si>
  <si>
    <t>Elijah H Allen</t>
  </si>
  <si>
    <t>Elijah I Wright</t>
  </si>
  <si>
    <t>Elijah L Adams</t>
  </si>
  <si>
    <t>Elijah L Collins</t>
  </si>
  <si>
    <t>Elijah L Shan</t>
  </si>
  <si>
    <t>Elijah L Washington</t>
  </si>
  <si>
    <t>Elijah L Yang</t>
  </si>
  <si>
    <t>Elijah M Henderson</t>
  </si>
  <si>
    <t>Elijah M King</t>
  </si>
  <si>
    <t>Elijah M Russell</t>
  </si>
  <si>
    <t>Elijah M Sharma</t>
  </si>
  <si>
    <t>Elijah P Griffin</t>
  </si>
  <si>
    <t>Elijah P Hayes</t>
  </si>
  <si>
    <t>Elijah R Campbell</t>
  </si>
  <si>
    <t>Elijah R Hall</t>
  </si>
  <si>
    <t>Elijah S Evans</t>
  </si>
  <si>
    <t>Elijah S Jenkins</t>
  </si>
  <si>
    <t>Elijah S Wang</t>
  </si>
  <si>
    <t>Elizabeth  Alexander</t>
  </si>
  <si>
    <t>Elizabeth  Bradley</t>
  </si>
  <si>
    <t>Elizabeth  Bryant</t>
  </si>
  <si>
    <t>Elizabeth  Coleman</t>
  </si>
  <si>
    <t>Elizabeth  Henderson</t>
  </si>
  <si>
    <t>Elizabeth  Hughes</t>
  </si>
  <si>
    <t>Elizabeth  Johnson</t>
  </si>
  <si>
    <t>Elizabeth  Lee</t>
  </si>
  <si>
    <t>Elizabeth  Martinez</t>
  </si>
  <si>
    <t>Elizabeth  Miller</t>
  </si>
  <si>
    <t>Elizabeth  Perry</t>
  </si>
  <si>
    <t>Elizabeth  Robinson</t>
  </si>
  <si>
    <t>Elizabeth  Walker</t>
  </si>
  <si>
    <t>Elizabeth  Weisman</t>
  </si>
  <si>
    <t>Elizabeth  West</t>
  </si>
  <si>
    <t>Elizabeth A Russell</t>
  </si>
  <si>
    <t>Elizabeth A Simmons</t>
  </si>
  <si>
    <t>Elizabeth A Thomas</t>
  </si>
  <si>
    <t>Elizabeth A White</t>
  </si>
  <si>
    <t>Elizabeth B Garcia</t>
  </si>
  <si>
    <t>Elizabeth D Wood</t>
  </si>
  <si>
    <t>Elizabeth E Gonzales</t>
  </si>
  <si>
    <t>Elizabeth E Patterson</t>
  </si>
  <si>
    <t>Elizabeth E Ross</t>
  </si>
  <si>
    <t>Elizabeth F Long</t>
  </si>
  <si>
    <t>Elizabeth H Brown</t>
  </si>
  <si>
    <t>Elizabeth I Jenkins</t>
  </si>
  <si>
    <t>Elizabeth J Barnes</t>
  </si>
  <si>
    <t>Elizabeth J Clark</t>
  </si>
  <si>
    <t>Elizabeth J Moore</t>
  </si>
  <si>
    <t>Elizabeth J Price</t>
  </si>
  <si>
    <t>Elizabeth J Rodriguez</t>
  </si>
  <si>
    <t>Elizabeth K Davis</t>
  </si>
  <si>
    <t>Elizabeth K Jackson</t>
  </si>
  <si>
    <t>Elizabeth K Powell</t>
  </si>
  <si>
    <t>Elizabeth L Griffin</t>
  </si>
  <si>
    <t>Elizabeth L Hall</t>
  </si>
  <si>
    <t>Elizabeth L Harris</t>
  </si>
  <si>
    <t>Elizabeth L Hayes</t>
  </si>
  <si>
    <t>Elizabeth L Martin</t>
  </si>
  <si>
    <t>Elizabeth M Butler</t>
  </si>
  <si>
    <t>Elizabeth P Jones</t>
  </si>
  <si>
    <t>Elizabeth P Taylor</t>
  </si>
  <si>
    <t>Elizabeth R Wilson</t>
  </si>
  <si>
    <t>Elizabeth S Lewis</t>
  </si>
  <si>
    <t>Elizabeth T Diaz</t>
  </si>
  <si>
    <t>Elizabeth W Thompson</t>
  </si>
  <si>
    <t>Emily  Brown</t>
  </si>
  <si>
    <t>Emily  Bryant</t>
  </si>
  <si>
    <t>Emily  Coleman</t>
  </si>
  <si>
    <t>Emily  Davis</t>
  </si>
  <si>
    <t>Emily  Flores</t>
  </si>
  <si>
    <t>Emily  Foster</t>
  </si>
  <si>
    <t>Emily  Griffin</t>
  </si>
  <si>
    <t>Emily  Hall</t>
  </si>
  <si>
    <t>Emily  Hayes</t>
  </si>
  <si>
    <t>Emily  Hughes</t>
  </si>
  <si>
    <t>Emily  Jackson</t>
  </si>
  <si>
    <t>Emily  Jenkins</t>
  </si>
  <si>
    <t>Emily  Johnson</t>
  </si>
  <si>
    <t>Emily  Jones</t>
  </si>
  <si>
    <t>Emily  Lee</t>
  </si>
  <si>
    <t>Emily  Patterson</t>
  </si>
  <si>
    <t>Emily  Robinson</t>
  </si>
  <si>
    <t>Emily  Russell</t>
  </si>
  <si>
    <t>Emily  Simmons</t>
  </si>
  <si>
    <t>Emily  Taylor</t>
  </si>
  <si>
    <t>Emily  Thomas</t>
  </si>
  <si>
    <t>Emily  Thompson</t>
  </si>
  <si>
    <t>Emily  Washington</t>
  </si>
  <si>
    <t>Emily  Williams</t>
  </si>
  <si>
    <t>Emily  Wilson</t>
  </si>
  <si>
    <t>Emily  Wood</t>
  </si>
  <si>
    <t>Emily A Bennett</t>
  </si>
  <si>
    <t>Emily A Powell</t>
  </si>
  <si>
    <t>Emily A Price</t>
  </si>
  <si>
    <t>Emily A Ross</t>
  </si>
  <si>
    <t>Emily A Smith</t>
  </si>
  <si>
    <t>Emily E Garcia</t>
  </si>
  <si>
    <t>Emily F Martinez</t>
  </si>
  <si>
    <t>Emily F Perry</t>
  </si>
  <si>
    <t>Emily G Barnes</t>
  </si>
  <si>
    <t>Emily L Alexander</t>
  </si>
  <si>
    <t>Emily L Long</t>
  </si>
  <si>
    <t>Emily L Walker</t>
  </si>
  <si>
    <t>Emily M Anderson</t>
  </si>
  <si>
    <t>Emily M Butler</t>
  </si>
  <si>
    <t>Emily M White</t>
  </si>
  <si>
    <t>Emily P Gonzales</t>
  </si>
  <si>
    <t>Emily P Harris</t>
  </si>
  <si>
    <t>Emily R Clark</t>
  </si>
  <si>
    <t>Emily R Miller</t>
  </si>
  <si>
    <t>Emily R Rodriguez</t>
  </si>
  <si>
    <t>Emily S Diaz</t>
  </si>
  <si>
    <t>Emily T Martin</t>
  </si>
  <si>
    <t>Emily W Moore</t>
  </si>
  <si>
    <t>Emma  Bradley</t>
  </si>
  <si>
    <t>Emma  Coleman</t>
  </si>
  <si>
    <t>Emma  Davis</t>
  </si>
  <si>
    <t>Emma  Foster</t>
  </si>
  <si>
    <t>Emma  Howard</t>
  </si>
  <si>
    <t>Emma  James</t>
  </si>
  <si>
    <t>Emma  Lee</t>
  </si>
  <si>
    <t>Emma  Lewis</t>
  </si>
  <si>
    <t>Emma  Martinez</t>
  </si>
  <si>
    <t>Emma  Moore</t>
  </si>
  <si>
    <t>Emma  Morgan</t>
  </si>
  <si>
    <t>Emma  Murphy</t>
  </si>
  <si>
    <t>Emma  Perry</t>
  </si>
  <si>
    <t>Emma  Ramirez</t>
  </si>
  <si>
    <t>Emma  Richardson</t>
  </si>
  <si>
    <t>Emma  Ross</t>
  </si>
  <si>
    <t>Emma  Sanchez</t>
  </si>
  <si>
    <t>Emma  Torres</t>
  </si>
  <si>
    <t>Emma  Washington</t>
  </si>
  <si>
    <t>Emma  Watson</t>
  </si>
  <si>
    <t>Emma A Anderson</t>
  </si>
  <si>
    <t>Emma A Henderson</t>
  </si>
  <si>
    <t>Emma A Hughes</t>
  </si>
  <si>
    <t>Emma A Kelly</t>
  </si>
  <si>
    <t>Emma C Gray</t>
  </si>
  <si>
    <t>Emma C Robinson</t>
  </si>
  <si>
    <t>Emma C Thompson</t>
  </si>
  <si>
    <t>Emma D Clark</t>
  </si>
  <si>
    <t>Emma D Garcia</t>
  </si>
  <si>
    <t>Emma E Bennett</t>
  </si>
  <si>
    <t>Emma E Bryant</t>
  </si>
  <si>
    <t>Emma E Hall</t>
  </si>
  <si>
    <t>Emma E Jones</t>
  </si>
  <si>
    <t>Emma F Jackson</t>
  </si>
  <si>
    <t>Emma F Long</t>
  </si>
  <si>
    <t>Emma G Cook</t>
  </si>
  <si>
    <t>Emma H Bailey</t>
  </si>
  <si>
    <t>Emma H Harris</t>
  </si>
  <si>
    <t>Emma H Price</t>
  </si>
  <si>
    <t>Emma H Reed</t>
  </si>
  <si>
    <t>Emma H Rodriguez</t>
  </si>
  <si>
    <t>Emma I Russell</t>
  </si>
  <si>
    <t>Emma J Patterson</t>
  </si>
  <si>
    <t>Emma J Rivera</t>
  </si>
  <si>
    <t>Emma J Rogers</t>
  </si>
  <si>
    <t>Emma J Sandberg</t>
  </si>
  <si>
    <t>Emma J Stewart</t>
  </si>
  <si>
    <t>Emma J Thomas</t>
  </si>
  <si>
    <t>Emma J Wilson</t>
  </si>
  <si>
    <t>Emma K Peterson</t>
  </si>
  <si>
    <t>Emma K Williams</t>
  </si>
  <si>
    <t>Emma L Diaz</t>
  </si>
  <si>
    <t>Emma L Jenkins</t>
  </si>
  <si>
    <t>Emma L Morris</t>
  </si>
  <si>
    <t>Emma L Simmons</t>
  </si>
  <si>
    <t>Emma M Johnson</t>
  </si>
  <si>
    <t>Emma M Taylor</t>
  </si>
  <si>
    <t>Emma M Walker</t>
  </si>
  <si>
    <t>Emma N White</t>
  </si>
  <si>
    <t>Emma P Flores</t>
  </si>
  <si>
    <t>Emma P Gonzales</t>
  </si>
  <si>
    <t>Emma R Cooper</t>
  </si>
  <si>
    <t>Emma R Cox</t>
  </si>
  <si>
    <t>Emma R Griffin</t>
  </si>
  <si>
    <t>Emma R Miller</t>
  </si>
  <si>
    <t>Emma S Butler</t>
  </si>
  <si>
    <t>Emma W Brown</t>
  </si>
  <si>
    <t>Emma W Ward</t>
  </si>
  <si>
    <t>Emmanuel  Fernandez</t>
  </si>
  <si>
    <t>Emmanuel  Malhotra</t>
  </si>
  <si>
    <t>Emmanuel  Patel</t>
  </si>
  <si>
    <t>Emmanuel  Prasad</t>
  </si>
  <si>
    <t>Emmanuel  Sai</t>
  </si>
  <si>
    <t>Emmanuel  Smith</t>
  </si>
  <si>
    <t>Emmanuel  Suri</t>
  </si>
  <si>
    <t>Emmanuel A Kapoor</t>
  </si>
  <si>
    <t>Emmanuel A Rodriguez</t>
  </si>
  <si>
    <t>Emmanuel C Subram</t>
  </si>
  <si>
    <t>Emmanuel D Madan</t>
  </si>
  <si>
    <t>Emmanuel E Chandra</t>
  </si>
  <si>
    <t>Emmanuel F Sanchez</t>
  </si>
  <si>
    <t>Emmanuel J Rana</t>
  </si>
  <si>
    <t>Emmanuel O Perez</t>
  </si>
  <si>
    <t>Emmanuel R Arun</t>
  </si>
  <si>
    <t>Emmanuel R Lopez</t>
  </si>
  <si>
    <t>Emmanuel T Garcia</t>
  </si>
  <si>
    <t>Emmanuel V Martinez</t>
  </si>
  <si>
    <t>Emmanuel W Raman</t>
  </si>
  <si>
    <t>Eric  Adams</t>
  </si>
  <si>
    <t>Eric  Bryant</t>
  </si>
  <si>
    <t>Eric  Campbell</t>
  </si>
  <si>
    <t>Eric  Carter</t>
  </si>
  <si>
    <t>Eric  Edwards</t>
  </si>
  <si>
    <t>Eric  Foster</t>
  </si>
  <si>
    <t>Eric  Green</t>
  </si>
  <si>
    <t>Eric  Griffin</t>
  </si>
  <si>
    <t>Eric  Henderson</t>
  </si>
  <si>
    <t>Eric  Hughes</t>
  </si>
  <si>
    <t>Eric  Jai</t>
  </si>
  <si>
    <t>Eric  King</t>
  </si>
  <si>
    <t>Eric  Kumar</t>
  </si>
  <si>
    <t>Eric  Lal</t>
  </si>
  <si>
    <t>Eric  Lopez</t>
  </si>
  <si>
    <t>Eric  Perry</t>
  </si>
  <si>
    <t>Eric  Powell</t>
  </si>
  <si>
    <t>Eric  Roberts</t>
  </si>
  <si>
    <t>Eric  Ross</t>
  </si>
  <si>
    <t>Eric  Rothenberg</t>
  </si>
  <si>
    <t>Eric  Russell</t>
  </si>
  <si>
    <t>Eric  Scott</t>
  </si>
  <si>
    <t>Eric  Sharma</t>
  </si>
  <si>
    <t>Eric  Wang</t>
  </si>
  <si>
    <t>Eric  Washington</t>
  </si>
  <si>
    <t>Eric  Wright</t>
  </si>
  <si>
    <t>Eric  Young</t>
  </si>
  <si>
    <t>Eric  Zhang</t>
  </si>
  <si>
    <t>Eric A Gonzales</t>
  </si>
  <si>
    <t>Eric A Hayes</t>
  </si>
  <si>
    <t>Eric A Patterson</t>
  </si>
  <si>
    <t>Eric A Perez</t>
  </si>
  <si>
    <t>Eric B Turner</t>
  </si>
  <si>
    <t>Eric C Gonzalez</t>
  </si>
  <si>
    <t>Eric C Hall</t>
  </si>
  <si>
    <t>Eric E Li</t>
  </si>
  <si>
    <t>Eric G Hill</t>
  </si>
  <si>
    <t>Eric H Parker</t>
  </si>
  <si>
    <t>Eric L Collins</t>
  </si>
  <si>
    <t>Eric L Jenkins</t>
  </si>
  <si>
    <t>Eric L Shan</t>
  </si>
  <si>
    <t>Eric L Yang</t>
  </si>
  <si>
    <t>Eric M Evans</t>
  </si>
  <si>
    <t>Eric M Simmons</t>
  </si>
  <si>
    <t>Eric N Baker</t>
  </si>
  <si>
    <t>Eric N Chen</t>
  </si>
  <si>
    <t>Eric O Allen</t>
  </si>
  <si>
    <t>Eric R Diaz</t>
  </si>
  <si>
    <t>Eric S Alexander</t>
  </si>
  <si>
    <t>Eric S Long</t>
  </si>
  <si>
    <t>Eric T Coleman</t>
  </si>
  <si>
    <t>Eric W Phillips</t>
  </si>
  <si>
    <t>Erica  Cai</t>
  </si>
  <si>
    <t>Erica  Hu</t>
  </si>
  <si>
    <t>Erica  Lu</t>
  </si>
  <si>
    <t>Erica  Wu</t>
  </si>
  <si>
    <t>Erica  Yang</t>
  </si>
  <si>
    <t>Erica  Zeng</t>
  </si>
  <si>
    <t>Erica  Zhao</t>
  </si>
  <si>
    <t>Erica  Zhu</t>
  </si>
  <si>
    <t>Erica A Liu</t>
  </si>
  <si>
    <t>Erica C Huang</t>
  </si>
  <si>
    <t>Erica C Liang</t>
  </si>
  <si>
    <t>Erica E Lin</t>
  </si>
  <si>
    <t>Erica E Ye</t>
  </si>
  <si>
    <t>Erica F He</t>
  </si>
  <si>
    <t>Erica J Wang</t>
  </si>
  <si>
    <t>Erica J Zhang</t>
  </si>
  <si>
    <t>Erica K Zheng</t>
  </si>
  <si>
    <t>Erica M Xu</t>
  </si>
  <si>
    <t>Erica M Zhou</t>
  </si>
  <si>
    <t>Erica P Chen</t>
  </si>
  <si>
    <t>Erica P Sun</t>
  </si>
  <si>
    <t>Erica R Gao</t>
  </si>
  <si>
    <t>Erick  Garcia</t>
  </si>
  <si>
    <t>Erick  Martinez</t>
  </si>
  <si>
    <t>Erick  Perez</t>
  </si>
  <si>
    <t>Erick  Sanchez</t>
  </si>
  <si>
    <t>Erick  Suri</t>
  </si>
  <si>
    <t>Erick  Vance</t>
  </si>
  <si>
    <t>Erick A Lopez</t>
  </si>
  <si>
    <t>Erick A Malhotra</t>
  </si>
  <si>
    <t>Erick C Arun</t>
  </si>
  <si>
    <t>Erick C Patel</t>
  </si>
  <si>
    <t>Erick C Rana</t>
  </si>
  <si>
    <t>Erick D Rodriguez</t>
  </si>
  <si>
    <t>Erick E Fernandez</t>
  </si>
  <si>
    <t>Erick E Gonzalez</t>
  </si>
  <si>
    <t>Erick E Mehta</t>
  </si>
  <si>
    <t>Erick E Prasad</t>
  </si>
  <si>
    <t>Erick H Srini</t>
  </si>
  <si>
    <t>Erick J Kapoor</t>
  </si>
  <si>
    <t>Erick L Sai</t>
  </si>
  <si>
    <t>Erick M Sara</t>
  </si>
  <si>
    <t>Erick S Subram</t>
  </si>
  <si>
    <t>Erick W Madan</t>
  </si>
  <si>
    <t>Erik  Gill</t>
  </si>
  <si>
    <t>Erik  Martin</t>
  </si>
  <si>
    <t>Erik  Serrano</t>
  </si>
  <si>
    <t>Erik A Ortega</t>
  </si>
  <si>
    <t>Erik A Vazquez</t>
  </si>
  <si>
    <t>Erik C Hernandez</t>
  </si>
  <si>
    <t>Erik C Rubio</t>
  </si>
  <si>
    <t>Erik E Munoz</t>
  </si>
  <si>
    <t>Erik E Navarro</t>
  </si>
  <si>
    <t>Erik H Jimenez</t>
  </si>
  <si>
    <t>Erik I Sanz</t>
  </si>
  <si>
    <t>Erik J Blanco</t>
  </si>
  <si>
    <t>Erik J Torres</t>
  </si>
  <si>
    <t>Erik L Dominguez</t>
  </si>
  <si>
    <t>Erik M Alvarez</t>
  </si>
  <si>
    <t>Erik M Ramos</t>
  </si>
  <si>
    <t>Erik R Romero</t>
  </si>
  <si>
    <t>Erik S Diaz</t>
  </si>
  <si>
    <t>Erik S Gutierrez</t>
  </si>
  <si>
    <t>Erik S Ruiz</t>
  </si>
  <si>
    <t>Erik T Gomez</t>
  </si>
  <si>
    <t>Erik W Suarez</t>
  </si>
  <si>
    <t>Erika  Alvarez</t>
  </si>
  <si>
    <t>Erika  Carlson</t>
  </si>
  <si>
    <t>Erika  Gomez</t>
  </si>
  <si>
    <t>Erika  Gutierrez</t>
  </si>
  <si>
    <t>Erika  Hernandez</t>
  </si>
  <si>
    <t>Erika  Munoz</t>
  </si>
  <si>
    <t>Erika  Romero</t>
  </si>
  <si>
    <t>Erika  Serrano</t>
  </si>
  <si>
    <t>Erika  Suarez</t>
  </si>
  <si>
    <t>Erika A Gill</t>
  </si>
  <si>
    <t>Erika A Rubio</t>
  </si>
  <si>
    <t>Erika C Dominguez</t>
  </si>
  <si>
    <t>Erika F Diaz</t>
  </si>
  <si>
    <t>Erika J Ruiz</t>
  </si>
  <si>
    <t>Erika J Sanz</t>
  </si>
  <si>
    <t>Erika K Navarro</t>
  </si>
  <si>
    <t>Erika L Blanco</t>
  </si>
  <si>
    <t>Erika P Ortega</t>
  </si>
  <si>
    <t>Erika S Torres</t>
  </si>
  <si>
    <t>Erika S Vazquez</t>
  </si>
  <si>
    <t>Erin  Cook</t>
  </si>
  <si>
    <t>Erin  Cox</t>
  </si>
  <si>
    <t>Erin  Gray</t>
  </si>
  <si>
    <t>Erin  James</t>
  </si>
  <si>
    <t>Erin  Morgan</t>
  </si>
  <si>
    <t>Erin  Morris</t>
  </si>
  <si>
    <t>Erin  Murphy</t>
  </si>
  <si>
    <t>Erin  Rivera</t>
  </si>
  <si>
    <t>Erin  Rogers</t>
  </si>
  <si>
    <t>Erin  Sanchez</t>
  </si>
  <si>
    <t>Erin  Torres</t>
  </si>
  <si>
    <t>Erin A Sanders</t>
  </si>
  <si>
    <t>Erin B Watson</t>
  </si>
  <si>
    <t>Erin D Kelly</t>
  </si>
  <si>
    <t>Erin I Reed</t>
  </si>
  <si>
    <t>Erin J Ramirez</t>
  </si>
  <si>
    <t>Erin L Brooks</t>
  </si>
  <si>
    <t>Erin L Howard</t>
  </si>
  <si>
    <t>Erin N Peterson</t>
  </si>
  <si>
    <t>Erin P Cooper</t>
  </si>
  <si>
    <t>Erin R Richardson</t>
  </si>
  <si>
    <t>Erin R Stewart</t>
  </si>
  <si>
    <t>Erin S Bailey</t>
  </si>
  <si>
    <t>Erin S Bradley</t>
  </si>
  <si>
    <t>Ernest  Gao</t>
  </si>
  <si>
    <t>Ernest  Guo</t>
  </si>
  <si>
    <t>Ernest  Harrison</t>
  </si>
  <si>
    <t>Ernest  Hu</t>
  </si>
  <si>
    <t>Ernest  Lin</t>
  </si>
  <si>
    <t>Ernest  Liu</t>
  </si>
  <si>
    <t>Ernest  She</t>
  </si>
  <si>
    <t>Ernest  Wang</t>
  </si>
  <si>
    <t>Ernest  Zhu</t>
  </si>
  <si>
    <t>Ernest A Ye</t>
  </si>
  <si>
    <t>Ernest C Zhao</t>
  </si>
  <si>
    <t>Ernest H Lu</t>
  </si>
  <si>
    <t>Ernest L Huang</t>
  </si>
  <si>
    <t>Ernest L Li</t>
  </si>
  <si>
    <t>Ernest L Wu</t>
  </si>
  <si>
    <t>Ernest M Zeng</t>
  </si>
  <si>
    <t>Ernest M Zhang</t>
  </si>
  <si>
    <t>Ernest N Liang</t>
  </si>
  <si>
    <t>Ernest P Zhou</t>
  </si>
  <si>
    <t>Ernest R Xu</t>
  </si>
  <si>
    <t>Ernest V Sun</t>
  </si>
  <si>
    <t>Ernest W Chen</t>
  </si>
  <si>
    <t>Ethan  Anderson</t>
  </si>
  <si>
    <t>Ethan  Brown</t>
  </si>
  <si>
    <t>Ethan  Chen</t>
  </si>
  <si>
    <t>Ethan  Davis</t>
  </si>
  <si>
    <t>Ethan  Diaz</t>
  </si>
  <si>
    <t>Ethan  Foster</t>
  </si>
  <si>
    <t>Ethan  Garcia</t>
  </si>
  <si>
    <t>Ethan  Griffin</t>
  </si>
  <si>
    <t>Ethan  Hayes</t>
  </si>
  <si>
    <t>Ethan  Henderson</t>
  </si>
  <si>
    <t>Ethan  Hughes</t>
  </si>
  <si>
    <t>Ethan  Jai</t>
  </si>
  <si>
    <t>Ethan  Jones</t>
  </si>
  <si>
    <t>Ethan  Kumar</t>
  </si>
  <si>
    <t>Ethan  Lewis</t>
  </si>
  <si>
    <t>Ethan  Perry</t>
  </si>
  <si>
    <t>Ethan  Ross</t>
  </si>
  <si>
    <t>Ethan  Shan</t>
  </si>
  <si>
    <t>Ethan  Simmons</t>
  </si>
  <si>
    <t>Ethan  Smith</t>
  </si>
  <si>
    <t>Ethan  Taylor</t>
  </si>
  <si>
    <t>Ethan  Thomas</t>
  </si>
  <si>
    <t>Ethan  Thompson</t>
  </si>
  <si>
    <t>Ethan  Walker</t>
  </si>
  <si>
    <t>Ethan  Williams</t>
  </si>
  <si>
    <t>Ethan A Alexander</t>
  </si>
  <si>
    <t>Ethan A Clark</t>
  </si>
  <si>
    <t>Ethan A Lal</t>
  </si>
  <si>
    <t>Ethan B Flores</t>
  </si>
  <si>
    <t>Ethan C Jackson</t>
  </si>
  <si>
    <t>Ethan C Martinez</t>
  </si>
  <si>
    <t>Ethan C White</t>
  </si>
  <si>
    <t>Ethan D Gonzales</t>
  </si>
  <si>
    <t>Ethan E Butler</t>
  </si>
  <si>
    <t>Ethan E Rodriguez</t>
  </si>
  <si>
    <t>Ethan F Jenkins</t>
  </si>
  <si>
    <t>Ethan G Coleman</t>
  </si>
  <si>
    <t>Ethan G Zhang</t>
  </si>
  <si>
    <t>Ethan H Long</t>
  </si>
  <si>
    <t>Ethan I Russell</t>
  </si>
  <si>
    <t>Ethan J Lee</t>
  </si>
  <si>
    <t>Ethan J Robinson</t>
  </si>
  <si>
    <t>Ethan J Wilson</t>
  </si>
  <si>
    <t>Ethan L Bryant</t>
  </si>
  <si>
    <t>Ethan L Harris</t>
  </si>
  <si>
    <t>Ethan L Johnson</t>
  </si>
  <si>
    <t>Ethan L Powell</t>
  </si>
  <si>
    <t>Ethan L Yang</t>
  </si>
  <si>
    <t>Ethan M Martin</t>
  </si>
  <si>
    <t>Ethan M Moore</t>
  </si>
  <si>
    <t>Ethan M Sharma</t>
  </si>
  <si>
    <t>Ethan R Patterson</t>
  </si>
  <si>
    <t>Ethan R Winston</t>
  </si>
  <si>
    <t>Eugene  Gao</t>
  </si>
  <si>
    <t>Eugene  Liang</t>
  </si>
  <si>
    <t>Eugene  Lin</t>
  </si>
  <si>
    <t>Eugene  Liu</t>
  </si>
  <si>
    <t>Eugene  Wang</t>
  </si>
  <si>
    <t>Eugene  Yang</t>
  </si>
  <si>
    <t>Eugene  Zeng</t>
  </si>
  <si>
    <t>Eugene  Zhao</t>
  </si>
  <si>
    <t>Eugene  Zheng</t>
  </si>
  <si>
    <t>Eugene A Li</t>
  </si>
  <si>
    <t>Eugene A Ma</t>
  </si>
  <si>
    <t>Eugene A Xu</t>
  </si>
  <si>
    <t>Eugene C Zhang</t>
  </si>
  <si>
    <t>Eugene D Zhu</t>
  </si>
  <si>
    <t>Eugene E Ye</t>
  </si>
  <si>
    <t>Eugene J Sun</t>
  </si>
  <si>
    <t>Eugene L Chen</t>
  </si>
  <si>
    <t>Eugene L He</t>
  </si>
  <si>
    <t>Eugene L Huang</t>
  </si>
  <si>
    <t>Eugene L She</t>
  </si>
  <si>
    <t>Eugene N Lu</t>
  </si>
  <si>
    <t>Eugene P Wu</t>
  </si>
  <si>
    <t>Eugene R Guo</t>
  </si>
  <si>
    <t>Evan  Adams</t>
  </si>
  <si>
    <t>Evan  Allen</t>
  </si>
  <si>
    <t>Evan  Bradley</t>
  </si>
  <si>
    <t>Evan  Brooks</t>
  </si>
  <si>
    <t>Evan  Collins</t>
  </si>
  <si>
    <t>Evan  Evans</t>
  </si>
  <si>
    <t>Evan  Gonzalez</t>
  </si>
  <si>
    <t>Evan  Gray</t>
  </si>
  <si>
    <t>Evan  Hall</t>
  </si>
  <si>
    <t>Evan  Hill</t>
  </si>
  <si>
    <t>Evan  Kelly</t>
  </si>
  <si>
    <t>Evan  King</t>
  </si>
  <si>
    <t>Evan  Lopez</t>
  </si>
  <si>
    <t>Evan  Nelson</t>
  </si>
  <si>
    <t>Evan  Peterson</t>
  </si>
  <si>
    <t>Evan  Rogers</t>
  </si>
  <si>
    <t>Evan  Torres</t>
  </si>
  <si>
    <t>Evan  Turner</t>
  </si>
  <si>
    <t>Evan  Wright</t>
  </si>
  <si>
    <t>Evan  Young</t>
  </si>
  <si>
    <t>Evan A Watson</t>
  </si>
  <si>
    <t>Evan C Bailey</t>
  </si>
  <si>
    <t>Evan C Sanders</t>
  </si>
  <si>
    <t>Evan C Scott</t>
  </si>
  <si>
    <t>Evan E Baker</t>
  </si>
  <si>
    <t>Evan G Cox</t>
  </si>
  <si>
    <t>Evan G Hernandez</t>
  </si>
  <si>
    <t>Evan G Morgan</t>
  </si>
  <si>
    <t>Evan H Cook</t>
  </si>
  <si>
    <t>Evan J Cooper</t>
  </si>
  <si>
    <t>Evan J Phillips</t>
  </si>
  <si>
    <t>Evan J Richardson</t>
  </si>
  <si>
    <t>Evan K Carter</t>
  </si>
  <si>
    <t>Evan K Ramirez</t>
  </si>
  <si>
    <t>Evan L Edwards</t>
  </si>
  <si>
    <t>Evan L Murphy</t>
  </si>
  <si>
    <t>Evan M Green</t>
  </si>
  <si>
    <t>Evan M Stewart</t>
  </si>
  <si>
    <t>Evan R Mitchell</t>
  </si>
  <si>
    <t>Evan R Parker</t>
  </si>
  <si>
    <t>Evan R Perez</t>
  </si>
  <si>
    <t>Evan R Sanchez</t>
  </si>
  <si>
    <t>Evan S Howard</t>
  </si>
  <si>
    <t>Evan S Ward</t>
  </si>
  <si>
    <t>Evan V James</t>
  </si>
  <si>
    <t>Evan V Reed</t>
  </si>
  <si>
    <t>Evan W Campbell</t>
  </si>
  <si>
    <t>Evan Y Rivera</t>
  </si>
  <si>
    <t>Evelyn  Arun</t>
  </si>
  <si>
    <t>Evelyn  Malhotra</t>
  </si>
  <si>
    <t>Evelyn  Perez</t>
  </si>
  <si>
    <t>Evelyn  Prasad</t>
  </si>
  <si>
    <t>Evelyn  Rodriguez</t>
  </si>
  <si>
    <t>Evelyn  Sai</t>
  </si>
  <si>
    <t>Evelyn  Sara</t>
  </si>
  <si>
    <t>Evelyn  Srini</t>
  </si>
  <si>
    <t>Evelyn A Suri</t>
  </si>
  <si>
    <t>Evelyn C Vance</t>
  </si>
  <si>
    <t>Evelyn D Madan</t>
  </si>
  <si>
    <t>Evelyn D Rana</t>
  </si>
  <si>
    <t>Evelyn E Kapoor</t>
  </si>
  <si>
    <t>Evelyn E Lopez</t>
  </si>
  <si>
    <t>Evelyn J Martinez</t>
  </si>
  <si>
    <t>Evelyn L Gonzalez</t>
  </si>
  <si>
    <t>Evelyn P Chandra</t>
  </si>
  <si>
    <t>Evelyn R Fernandez</t>
  </si>
  <si>
    <t>Evelyn S Mehta</t>
  </si>
  <si>
    <t>Evelyn S Subram</t>
  </si>
  <si>
    <t>Evelyn W Patel</t>
  </si>
  <si>
    <t>Evelyn W Raman</t>
  </si>
  <si>
    <t>Faith  Brooks</t>
  </si>
  <si>
    <t>Faith  Butler</t>
  </si>
  <si>
    <t>Faith  Cook</t>
  </si>
  <si>
    <t>Faith  Flores</t>
  </si>
  <si>
    <t>Faith  Foster</t>
  </si>
  <si>
    <t>Faith  Gray</t>
  </si>
  <si>
    <t>Faith  Hayes</t>
  </si>
  <si>
    <t>Faith  Henderson</t>
  </si>
  <si>
    <t>Faith  Howard</t>
  </si>
  <si>
    <t>Faith  Jenkins</t>
  </si>
  <si>
    <t>Faith  Kelly</t>
  </si>
  <si>
    <t>Faith  Murphy</t>
  </si>
  <si>
    <t>Faith  Perry</t>
  </si>
  <si>
    <t>Faith  Peterson</t>
  </si>
  <si>
    <t>Faith  Ramirez</t>
  </si>
  <si>
    <t>Faith  Rogers</t>
  </si>
  <si>
    <t>Faith  Sanchez</t>
  </si>
  <si>
    <t>Faith  Stewart</t>
  </si>
  <si>
    <t>Faith  Washington</t>
  </si>
  <si>
    <t>Faith A Alexander</t>
  </si>
  <si>
    <t>Faith A James</t>
  </si>
  <si>
    <t>Faith A Russell</t>
  </si>
  <si>
    <t>Faith A Torres</t>
  </si>
  <si>
    <t>Faith A Ward</t>
  </si>
  <si>
    <t>Faith B Coleman</t>
  </si>
  <si>
    <t>Faith C Reed</t>
  </si>
  <si>
    <t>Faith D Bailey</t>
  </si>
  <si>
    <t>Faith F Barnes</t>
  </si>
  <si>
    <t>Faith L Bryant</t>
  </si>
  <si>
    <t>Faith L Griffin</t>
  </si>
  <si>
    <t>Faith L Patterson</t>
  </si>
  <si>
    <t>Faith L Price</t>
  </si>
  <si>
    <t>Faith M Diaz</t>
  </si>
  <si>
    <t>Faith O Powell</t>
  </si>
  <si>
    <t>Faith R Gonzales</t>
  </si>
  <si>
    <t>Faith S Hughes</t>
  </si>
  <si>
    <t>Faith S Simmons</t>
  </si>
  <si>
    <t>Faith V Wood</t>
  </si>
  <si>
    <t>Felicia  Blanco</t>
  </si>
  <si>
    <t>Felicia  Carlson</t>
  </si>
  <si>
    <t>Felicia  Gill</t>
  </si>
  <si>
    <t>Felicia  Ramos</t>
  </si>
  <si>
    <t>Felicia  Romero</t>
  </si>
  <si>
    <t>Felicia  Vazquez</t>
  </si>
  <si>
    <t>Felicia A Alonso</t>
  </si>
  <si>
    <t>Felicia A Moreno</t>
  </si>
  <si>
    <t>Felicia C Moyer</t>
  </si>
  <si>
    <t>Felicia D Munoz</t>
  </si>
  <si>
    <t>Felicia E Gutierrez</t>
  </si>
  <si>
    <t>Felicia J Diaz</t>
  </si>
  <si>
    <t>Felicia J Gomez</t>
  </si>
  <si>
    <t>Felicia J Ortega</t>
  </si>
  <si>
    <t>Felicia L Jimenez</t>
  </si>
  <si>
    <t>Felicia L Martin</t>
  </si>
  <si>
    <t>Felicia L Ruiz</t>
  </si>
  <si>
    <t>Felicia L Townsend</t>
  </si>
  <si>
    <t>Felicia R Dominguez</t>
  </si>
  <si>
    <t>Felicia S Rubio</t>
  </si>
  <si>
    <t>Felicia W Suarez</t>
  </si>
  <si>
    <t>Fernando  Alexander</t>
  </si>
  <si>
    <t>Fernando  Barnes</t>
  </si>
  <si>
    <t>Fernando  Brown</t>
  </si>
  <si>
    <t>Fernando  Butler</t>
  </si>
  <si>
    <t>Fernando  Campbell</t>
  </si>
  <si>
    <t>Fernando  Carter</t>
  </si>
  <si>
    <t>Fernando  Davis</t>
  </si>
  <si>
    <t>Fernando  Edwards</t>
  </si>
  <si>
    <t>Fernando  Green</t>
  </si>
  <si>
    <t>Fernando  Hall</t>
  </si>
  <si>
    <t>Fernando  Hill</t>
  </si>
  <si>
    <t>Fernando  Hughes</t>
  </si>
  <si>
    <t>Fernando  Jackson</t>
  </si>
  <si>
    <t>Fernando  King</t>
  </si>
  <si>
    <t>Fernando  Lewis</t>
  </si>
  <si>
    <t>Fernando  Long</t>
  </si>
  <si>
    <t>Fernando  Martin</t>
  </si>
  <si>
    <t>Fernando  Martinez</t>
  </si>
  <si>
    <t>Fernando  Miller</t>
  </si>
  <si>
    <t>Fernando  Mitchell</t>
  </si>
  <si>
    <t>Fernando  Moore</t>
  </si>
  <si>
    <t>Fernando  Perez</t>
  </si>
  <si>
    <t>Fernando  Perry</t>
  </si>
  <si>
    <t>Fernando  Phillips</t>
  </si>
  <si>
    <t>Fernando  Price</t>
  </si>
  <si>
    <t>Fernando  Robinson</t>
  </si>
  <si>
    <t>Fernando  Ross</t>
  </si>
  <si>
    <t>Fernando  Russell</t>
  </si>
  <si>
    <t>Fernando  Smith</t>
  </si>
  <si>
    <t>Fernando  Thompson</t>
  </si>
  <si>
    <t>Fernando  Turner</t>
  </si>
  <si>
    <t>Fernando  Wilson</t>
  </si>
  <si>
    <t>Fernando A Gonzalez</t>
  </si>
  <si>
    <t>Fernando A Rodriguez</t>
  </si>
  <si>
    <t>Fernando B Gonzales</t>
  </si>
  <si>
    <t>Fernando C Clark</t>
  </si>
  <si>
    <t>Fernando C Scott</t>
  </si>
  <si>
    <t>Fernando E Coleman</t>
  </si>
  <si>
    <t>Fernando E Patterson</t>
  </si>
  <si>
    <t>Fernando E Washington</t>
  </si>
  <si>
    <t>Fernando G Hayes</t>
  </si>
  <si>
    <t>Fernando G Nelson</t>
  </si>
  <si>
    <t>Fernando H Allen</t>
  </si>
  <si>
    <t>Fernando I Johnson</t>
  </si>
  <si>
    <t>Fernando J Griffin</t>
  </si>
  <si>
    <t>Fernando J Jenkins</t>
  </si>
  <si>
    <t>Fernando K Lee</t>
  </si>
  <si>
    <t>Fernando K Wood</t>
  </si>
  <si>
    <t>Fernando L Thomas</t>
  </si>
  <si>
    <t>Fernando L Williams</t>
  </si>
  <si>
    <t>Fernando L Wright</t>
  </si>
  <si>
    <t>Fernando M Bennett</t>
  </si>
  <si>
    <t>Fernando M Bryant</t>
  </si>
  <si>
    <t>Fernando M Collins</t>
  </si>
  <si>
    <t>Fernando M Flores</t>
  </si>
  <si>
    <t>Fernando M Lopez</t>
  </si>
  <si>
    <t>Fernando P Hernandez</t>
  </si>
  <si>
    <t>Fernando R Baker</t>
  </si>
  <si>
    <t>Fernando R Harris</t>
  </si>
  <si>
    <t>Fernando R Walker</t>
  </si>
  <si>
    <t>Fernando S Adams</t>
  </si>
  <si>
    <t>Fernando W Diaz</t>
  </si>
  <si>
    <t>Fernando W Evans</t>
  </si>
  <si>
    <t>Fernando W Taylor</t>
  </si>
  <si>
    <t>Florian L Stiller</t>
  </si>
  <si>
    <t>Francis  Alvarez</t>
  </si>
  <si>
    <t>Francis  Carlson</t>
  </si>
  <si>
    <t>Francis  Dominguez</t>
  </si>
  <si>
    <t>Francis  Gill</t>
  </si>
  <si>
    <t>Francis  Gutierrez</t>
  </si>
  <si>
    <t>Francis  Hernandez</t>
  </si>
  <si>
    <t>Francis  Jimenez</t>
  </si>
  <si>
    <t>Francis  Ramos</t>
  </si>
  <si>
    <t>Francis  Romero</t>
  </si>
  <si>
    <t>Francis  Sanz</t>
  </si>
  <si>
    <t>Francis  Suarez</t>
  </si>
  <si>
    <t>Francis  Torres</t>
  </si>
  <si>
    <t>Francis A Moreno</t>
  </si>
  <si>
    <t>Francis D Ruiz</t>
  </si>
  <si>
    <t>Francis E Vazquez</t>
  </si>
  <si>
    <t>Francis F Ortega</t>
  </si>
  <si>
    <t>Francis J Alonso</t>
  </si>
  <si>
    <t>Francis J Blanco</t>
  </si>
  <si>
    <t>Francis J Navarro</t>
  </si>
  <si>
    <t>Francis R Serrano</t>
  </si>
  <si>
    <t>Francis T Gomez</t>
  </si>
  <si>
    <t>Francisco  Fernandez</t>
  </si>
  <si>
    <t>Francisco  Garcia</t>
  </si>
  <si>
    <t>Francisco  Javier Castrejón</t>
  </si>
  <si>
    <t>Francisco  Martinez</t>
  </si>
  <si>
    <t>Francisco  Patel</t>
  </si>
  <si>
    <t>Francisco  Prasad</t>
  </si>
  <si>
    <t>Francisco  Rana</t>
  </si>
  <si>
    <t>Francisco  Rodriguez</t>
  </si>
  <si>
    <t>Francisco  Suri</t>
  </si>
  <si>
    <t>Francisco A Chandra</t>
  </si>
  <si>
    <t>Francisco A Sara</t>
  </si>
  <si>
    <t>Francisco A Subram</t>
  </si>
  <si>
    <t>Francisco A Vance</t>
  </si>
  <si>
    <t>Francisco D Sanchez</t>
  </si>
  <si>
    <t>Francisco H Srini</t>
  </si>
  <si>
    <t>Francisco K Mehta</t>
  </si>
  <si>
    <t>Francisco L Gonzalez</t>
  </si>
  <si>
    <t>Francisco L Lopez</t>
  </si>
  <si>
    <t>Francisco M Kapoor</t>
  </si>
  <si>
    <t>Francisco M Perez</t>
  </si>
  <si>
    <t>Francisco M Raman</t>
  </si>
  <si>
    <t>Francisco S Madan</t>
  </si>
  <si>
    <t>Francisco W Ashe</t>
  </si>
  <si>
    <t>Francisco W Sai</t>
  </si>
  <si>
    <t>Frank  Blanco</t>
  </si>
  <si>
    <t>Frank  Carlson</t>
  </si>
  <si>
    <t>Frank  Gomez</t>
  </si>
  <si>
    <t>Frank  Jimenez</t>
  </si>
  <si>
    <t>Frank  Martin</t>
  </si>
  <si>
    <t>Frank  Munoz</t>
  </si>
  <si>
    <t>Frank  Ramos</t>
  </si>
  <si>
    <t>Frank  Rubio</t>
  </si>
  <si>
    <t>Frank  Serrano</t>
  </si>
  <si>
    <t>Frank  Suarez</t>
  </si>
  <si>
    <t>Frank  Vazquez</t>
  </si>
  <si>
    <t>Frank C Gill</t>
  </si>
  <si>
    <t>Frank E Moreno</t>
  </si>
  <si>
    <t>Frank F Diaz</t>
  </si>
  <si>
    <t>Frank F Navarro</t>
  </si>
  <si>
    <t>Frank G Alvarez</t>
  </si>
  <si>
    <t>Frank G Gutierrez</t>
  </si>
  <si>
    <t>Frank G Hernandez</t>
  </si>
  <si>
    <t>Frank M Dominguez</t>
  </si>
  <si>
    <t>Frank M Romero</t>
  </si>
  <si>
    <t>Frank M Ruiz</t>
  </si>
  <si>
    <t>Frank M Torres</t>
  </si>
  <si>
    <t>Frank T Sanz</t>
  </si>
  <si>
    <t>Franklin  Becker</t>
  </si>
  <si>
    <t>Franklin  Ferrier</t>
  </si>
  <si>
    <t>Franklin  Ma</t>
  </si>
  <si>
    <t>Franklin  Nath</t>
  </si>
  <si>
    <t>Franklin  Pal</t>
  </si>
  <si>
    <t>Franklin  Raji</t>
  </si>
  <si>
    <t>Franklin  She</t>
  </si>
  <si>
    <t>Franklin  Shen</t>
  </si>
  <si>
    <t>Franklin  Sun</t>
  </si>
  <si>
    <t>Franklin  Yang</t>
  </si>
  <si>
    <t>Franklin  Yuan</t>
  </si>
  <si>
    <t>Franklin  Zhao</t>
  </si>
  <si>
    <t>Franklin  Zheng</t>
  </si>
  <si>
    <t>Franklin  Zhou</t>
  </si>
  <si>
    <t>Franklin  Zhu</t>
  </si>
  <si>
    <t>Franklin A Chen</t>
  </si>
  <si>
    <t>Franklin A Lal</t>
  </si>
  <si>
    <t>Franklin A Xie</t>
  </si>
  <si>
    <t>Franklin B Li</t>
  </si>
  <si>
    <t>Franklin C Shan</t>
  </si>
  <si>
    <t>Franklin C Xu</t>
  </si>
  <si>
    <t>Franklin D Raje</t>
  </si>
  <si>
    <t>Franklin D Xu</t>
  </si>
  <si>
    <t>Franklin E Chander</t>
  </si>
  <si>
    <t>Franklin E Goel</t>
  </si>
  <si>
    <t>Franklin H Hu</t>
  </si>
  <si>
    <t>Franklin J Luo</t>
  </si>
  <si>
    <t>Franklin K He</t>
  </si>
  <si>
    <t>Franklin L Chande</t>
  </si>
  <si>
    <t>Franklin L Liu</t>
  </si>
  <si>
    <t>Franklin L Sharma</t>
  </si>
  <si>
    <t>Franklin L Ye</t>
  </si>
  <si>
    <t>Franklin L Zhang</t>
  </si>
  <si>
    <t>Franklin M Huang</t>
  </si>
  <si>
    <t>Franklin M Lin</t>
  </si>
  <si>
    <t>Franklin M Rai</t>
  </si>
  <si>
    <t>Franklin N Tang</t>
  </si>
  <si>
    <t>Franklin R Gao</t>
  </si>
  <si>
    <t>Franklin S Jai</t>
  </si>
  <si>
    <t>Franklin S Wang</t>
  </si>
  <si>
    <t>Frederick  Chandra</t>
  </si>
  <si>
    <t>Frederick  Gonzalez</t>
  </si>
  <si>
    <t>Frederick  Madan</t>
  </si>
  <si>
    <t>Frederick  Malhotra</t>
  </si>
  <si>
    <t>Frederick  Martinez</t>
  </si>
  <si>
    <t>Frederick  Patel</t>
  </si>
  <si>
    <t>Frederick  Perez</t>
  </si>
  <si>
    <t>Frederick  Prasad</t>
  </si>
  <si>
    <t>Frederick  Sai</t>
  </si>
  <si>
    <t>Frederick  Sanchez</t>
  </si>
  <si>
    <t>Frederick  Sara</t>
  </si>
  <si>
    <t>Frederick  Srini</t>
  </si>
  <si>
    <t>Frederick  Suri</t>
  </si>
  <si>
    <t>Frederick  Vance</t>
  </si>
  <si>
    <t>Frederick F Raman</t>
  </si>
  <si>
    <t>Frederick J Garcia</t>
  </si>
  <si>
    <t>Frederick J Rana</t>
  </si>
  <si>
    <t>Frederick M Subram</t>
  </si>
  <si>
    <t>Frederick S Rodriguez</t>
  </si>
  <si>
    <t>Gabriel  Allen</t>
  </si>
  <si>
    <t>Gabriel  Baker</t>
  </si>
  <si>
    <t>Gabriel  Bryant</t>
  </si>
  <si>
    <t>Gabriel  Butler</t>
  </si>
  <si>
    <t>Gabriel  Chow</t>
  </si>
  <si>
    <t>Gabriel  Diaz</t>
  </si>
  <si>
    <t>Gabriel  Evans</t>
  </si>
  <si>
    <t>Gabriel  Flores</t>
  </si>
  <si>
    <t>Gabriel  Griffin</t>
  </si>
  <si>
    <t>Gabriel  Hall</t>
  </si>
  <si>
    <t>Gabriel  Jai</t>
  </si>
  <si>
    <t>Gabriel  Lal</t>
  </si>
  <si>
    <t>Gabriel  Long</t>
  </si>
  <si>
    <t>Gabriel  Lopez</t>
  </si>
  <si>
    <t>Gabriel  Parker</t>
  </si>
  <si>
    <t>Gabriel  Russell</t>
  </si>
  <si>
    <t>Gabriel  Scott</t>
  </si>
  <si>
    <t>Gabriel  Sharma</t>
  </si>
  <si>
    <t>Gabriel  Simmons</t>
  </si>
  <si>
    <t>Gabriel  Wang</t>
  </si>
  <si>
    <t>Gabriel  Washington</t>
  </si>
  <si>
    <t>Gabriel  Wright</t>
  </si>
  <si>
    <t>Gabriel  Zhang</t>
  </si>
  <si>
    <t>Gabriel A Nelson</t>
  </si>
  <si>
    <t>Gabriel A Perry</t>
  </si>
  <si>
    <t>Gabriel B Campbell</t>
  </si>
  <si>
    <t>Gabriel B Coleman</t>
  </si>
  <si>
    <t>Gabriel C Alexander</t>
  </si>
  <si>
    <t>Gabriel C Patterson</t>
  </si>
  <si>
    <t>Gabriel C Young</t>
  </si>
  <si>
    <t>Gabriel E Perez</t>
  </si>
  <si>
    <t>Gabriel E Turner</t>
  </si>
  <si>
    <t>Gabriel G Foster</t>
  </si>
  <si>
    <t>Gabriel J Hernandez</t>
  </si>
  <si>
    <t>Gabriel J Li</t>
  </si>
  <si>
    <t>Gabriel J Mitchell</t>
  </si>
  <si>
    <t>Gabriel K Ross</t>
  </si>
  <si>
    <t>Gabriel L Collins</t>
  </si>
  <si>
    <t>Gabriel L Green</t>
  </si>
  <si>
    <t>Gabriel L Hill</t>
  </si>
  <si>
    <t>Gabriel L Hughes</t>
  </si>
  <si>
    <t>Gabriel M Gonzales</t>
  </si>
  <si>
    <t>Gabriel M Jenkins</t>
  </si>
  <si>
    <t>Gabriel M Powell</t>
  </si>
  <si>
    <t>Gabriel R Gonzalez</t>
  </si>
  <si>
    <t>Gabriel R Kumar</t>
  </si>
  <si>
    <t>Gabriel R Phillips</t>
  </si>
  <si>
    <t>Gabriel R Roberts</t>
  </si>
  <si>
    <t>Gabriel S Adams</t>
  </si>
  <si>
    <t>Gabriel S Carter</t>
  </si>
  <si>
    <t>Gabriel T Shan</t>
  </si>
  <si>
    <t>Gabriel V King</t>
  </si>
  <si>
    <t>Gabriel W Yang</t>
  </si>
  <si>
    <t>Gabriella  Allen</t>
  </si>
  <si>
    <t>Gabriella  Baker</t>
  </si>
  <si>
    <t>Gabriella  Bell</t>
  </si>
  <si>
    <t>Gabriella  Campbell</t>
  </si>
  <si>
    <t>Gabriella  Carter</t>
  </si>
  <si>
    <t>Gabriella  Cook</t>
  </si>
  <si>
    <t>Gabriella  Cox</t>
  </si>
  <si>
    <t>Gabriella  Hall</t>
  </si>
  <si>
    <t>Gabriella  Hernandez</t>
  </si>
  <si>
    <t>Gabriella  Hill</t>
  </si>
  <si>
    <t>Gabriella  Howard</t>
  </si>
  <si>
    <t>Gabriella  King</t>
  </si>
  <si>
    <t>Gabriella  Lopez</t>
  </si>
  <si>
    <t>Gabriella  Morgan</t>
  </si>
  <si>
    <t>Gabriella  Parker</t>
  </si>
  <si>
    <t>Gabriella  Phillips</t>
  </si>
  <si>
    <t>Gabriella  Richardson</t>
  </si>
  <si>
    <t>Gabriella  Rivera</t>
  </si>
  <si>
    <t>Gabriella  Sanders</t>
  </si>
  <si>
    <t>Gabriella  Stewart</t>
  </si>
  <si>
    <t>Gabriella  Torres</t>
  </si>
  <si>
    <t>Gabriella  Ward</t>
  </si>
  <si>
    <t>Gabriella A Bailey</t>
  </si>
  <si>
    <t>Gabriella A Perez</t>
  </si>
  <si>
    <t>Gabriella A Reed</t>
  </si>
  <si>
    <t>Gabriella A Scott</t>
  </si>
  <si>
    <t>Gabriella C Green</t>
  </si>
  <si>
    <t>Gabriella D Murphy</t>
  </si>
  <si>
    <t>Gabriella D Watson</t>
  </si>
  <si>
    <t>Gabriella F Morris</t>
  </si>
  <si>
    <t>Gabriella G Sanchez</t>
  </si>
  <si>
    <t>Gabriella J Collins</t>
  </si>
  <si>
    <t>Gabriella J Roberts</t>
  </si>
  <si>
    <t>Gabriella K Adams</t>
  </si>
  <si>
    <t>Gabriella K Evans</t>
  </si>
  <si>
    <t>Gabriella L Cooper</t>
  </si>
  <si>
    <t>Gabriella L Edwards</t>
  </si>
  <si>
    <t>Gabriella L Kelly</t>
  </si>
  <si>
    <t>Gabriella L Mitchell</t>
  </si>
  <si>
    <t>Gabriella M Gray</t>
  </si>
  <si>
    <t>Gabriella M Peterson</t>
  </si>
  <si>
    <t>Gabriella M Ramirez</t>
  </si>
  <si>
    <t>Gabriella M Turner</t>
  </si>
  <si>
    <t>Gabriella M Young</t>
  </si>
  <si>
    <t>Gabriella O Nelson</t>
  </si>
  <si>
    <t>Gabriella S James</t>
  </si>
  <si>
    <t>Gabriella Z Gonzalez</t>
  </si>
  <si>
    <t>Gabrielle  Alexander</t>
  </si>
  <si>
    <t>Gabrielle  Barnes</t>
  </si>
  <si>
    <t>Gabrielle  Bell</t>
  </si>
  <si>
    <t>Gabrielle  Bennett</t>
  </si>
  <si>
    <t>Gabrielle  Bryant</t>
  </si>
  <si>
    <t>Gabrielle  Butler</t>
  </si>
  <si>
    <t>Gabrielle  Coleman</t>
  </si>
  <si>
    <t>Gabrielle  Collins</t>
  </si>
  <si>
    <t>Gabrielle  Cook</t>
  </si>
  <si>
    <t>Gabrielle  Cox</t>
  </si>
  <si>
    <t>Gabrielle  Diaz</t>
  </si>
  <si>
    <t>Gabrielle  Edwards</t>
  </si>
  <si>
    <t>Gabrielle  Foster</t>
  </si>
  <si>
    <t>Gabrielle  Gonzales</t>
  </si>
  <si>
    <t>Gabrielle  Gonzalez</t>
  </si>
  <si>
    <t>Gabrielle  Griffin</t>
  </si>
  <si>
    <t>Gabrielle  Howard</t>
  </si>
  <si>
    <t>Gabrielle  Hughes</t>
  </si>
  <si>
    <t>Gabrielle  James</t>
  </si>
  <si>
    <t>Gabrielle  Kelly</t>
  </si>
  <si>
    <t>Gabrielle  King</t>
  </si>
  <si>
    <t>Gabrielle  Long</t>
  </si>
  <si>
    <t>Gabrielle  Mitchell</t>
  </si>
  <si>
    <t>Gabrielle  Morgan</t>
  </si>
  <si>
    <t>Gabrielle  Murphy</t>
  </si>
  <si>
    <t>Gabrielle  Parker</t>
  </si>
  <si>
    <t>Gabrielle  Patterson</t>
  </si>
  <si>
    <t>Gabrielle  Perez</t>
  </si>
  <si>
    <t>Gabrielle  Perry</t>
  </si>
  <si>
    <t>Gabrielle  Price</t>
  </si>
  <si>
    <t>Gabrielle  Reed</t>
  </si>
  <si>
    <t>Gabrielle  Rivera</t>
  </si>
  <si>
    <t>Gabrielle  Rogers</t>
  </si>
  <si>
    <t>Gabrielle  Scott</t>
  </si>
  <si>
    <t>Gabrielle  Simmons</t>
  </si>
  <si>
    <t>Gabrielle  Washington</t>
  </si>
  <si>
    <t>Gabrielle  Wright</t>
  </si>
  <si>
    <t>Gabrielle A Hernandez</t>
  </si>
  <si>
    <t>Gabrielle A Morris</t>
  </si>
  <si>
    <t>Gabrielle A Turner</t>
  </si>
  <si>
    <t>Gabrielle A Watson</t>
  </si>
  <si>
    <t>Gabrielle B Carter</t>
  </si>
  <si>
    <t>Gabrielle B Henderson</t>
  </si>
  <si>
    <t>Gabrielle B Jenkins</t>
  </si>
  <si>
    <t>Gabrielle C Cannata</t>
  </si>
  <si>
    <t>Gabrielle D Baker</t>
  </si>
  <si>
    <t>Gabrielle D Lopez</t>
  </si>
  <si>
    <t>Gabrielle D Peterson</t>
  </si>
  <si>
    <t>Gabrielle E Gray</t>
  </si>
  <si>
    <t>Gabrielle E Roberts</t>
  </si>
  <si>
    <t>Gabrielle F Powell</t>
  </si>
  <si>
    <t>Gabrielle H Ramirez</t>
  </si>
  <si>
    <t>Gabrielle J Adams</t>
  </si>
  <si>
    <t>Gabrielle J Evans</t>
  </si>
  <si>
    <t>Gabrielle J Hall</t>
  </si>
  <si>
    <t>Gabrielle J Ross</t>
  </si>
  <si>
    <t>Gabrielle J Russell</t>
  </si>
  <si>
    <t>Gabrielle L Young</t>
  </si>
  <si>
    <t>Gabrielle M Brooks</t>
  </si>
  <si>
    <t>Gabrielle M Green</t>
  </si>
  <si>
    <t>Gabrielle M Sanders</t>
  </si>
  <si>
    <t>Gabrielle R Stewart</t>
  </si>
  <si>
    <t>Gabrielle R Ward</t>
  </si>
  <si>
    <t>Gabrielle S Cooper</t>
  </si>
  <si>
    <t>Gabrielle S Wood</t>
  </si>
  <si>
    <t>Gabrielle T Torres</t>
  </si>
  <si>
    <t>Gail  Butler</t>
  </si>
  <si>
    <t>Gail  Griffin</t>
  </si>
  <si>
    <t>Gail  Moore</t>
  </si>
  <si>
    <t>Gail C Alexander</t>
  </si>
  <si>
    <t>Gail L Russell</t>
  </si>
  <si>
    <t>Garrett  Bailey</t>
  </si>
  <si>
    <t>Garrett  Howard</t>
  </si>
  <si>
    <t>Garrett  James</t>
  </si>
  <si>
    <t>Garrett  Murphy</t>
  </si>
  <si>
    <t>Garrett  Peterson</t>
  </si>
  <si>
    <t>Garrett  Richardson</t>
  </si>
  <si>
    <t>Garrett  Rivera</t>
  </si>
  <si>
    <t>Garrett  Rogers</t>
  </si>
  <si>
    <t>Garrett  Sanders</t>
  </si>
  <si>
    <t>Garrett  Travers</t>
  </si>
  <si>
    <t>Garrett  Ward</t>
  </si>
  <si>
    <t>Garrett C Cooper</t>
  </si>
  <si>
    <t>Garrett C Morris</t>
  </si>
  <si>
    <t>Garrett C Reed</t>
  </si>
  <si>
    <t>Garrett D Cook</t>
  </si>
  <si>
    <t>Garrett E Sanchez</t>
  </si>
  <si>
    <t>Garrett J Bell</t>
  </si>
  <si>
    <t>Garrett J Morgan</t>
  </si>
  <si>
    <t>Garrett L Brooks</t>
  </si>
  <si>
    <t>Garrett M Ramirez</t>
  </si>
  <si>
    <t>Garrett N Gray</t>
  </si>
  <si>
    <t>Garrett O Stewart</t>
  </si>
  <si>
    <t>Garrett R Cox</t>
  </si>
  <si>
    <t>Garrett R Watson</t>
  </si>
  <si>
    <t>Garrett S Kelly</t>
  </si>
  <si>
    <t>Gary  Alvarez</t>
  </si>
  <si>
    <t>Gary  Blanco</t>
  </si>
  <si>
    <t>Gary  Diaz</t>
  </si>
  <si>
    <t>Gary  Dominguez</t>
  </si>
  <si>
    <t>Gary  Gomez</t>
  </si>
  <si>
    <t>Gary  Hernandez</t>
  </si>
  <si>
    <t>Gary  Ortega</t>
  </si>
  <si>
    <t>Gary  Romero</t>
  </si>
  <si>
    <t>Gary  Ruiz</t>
  </si>
  <si>
    <t>Gary  Schare</t>
  </si>
  <si>
    <t>Gary  Vazquez</t>
  </si>
  <si>
    <t>Gary B Gill</t>
  </si>
  <si>
    <t>Gary C Alonso</t>
  </si>
  <si>
    <t>Gary C Gutierrez</t>
  </si>
  <si>
    <t>Gary D Munoz</t>
  </si>
  <si>
    <t>Gary E Jimenez</t>
  </si>
  <si>
    <t>Gary E Moreno</t>
  </si>
  <si>
    <t>Gary E Navarro</t>
  </si>
  <si>
    <t>Gary G Serrano</t>
  </si>
  <si>
    <t>Gary L Martin</t>
  </si>
  <si>
    <t>Gary M Rubio</t>
  </si>
  <si>
    <t>Gary R Carlson</t>
  </si>
  <si>
    <t>Gary S Ramos</t>
  </si>
  <si>
    <t>Gavin  Bennett</t>
  </si>
  <si>
    <t>Gavin  Coleman</t>
  </si>
  <si>
    <t>Gavin  Gonzales</t>
  </si>
  <si>
    <t>Gavin  Griffin</t>
  </si>
  <si>
    <t>Gavin  Hughes</t>
  </si>
  <si>
    <t>Gavin  Jenkins</t>
  </si>
  <si>
    <t>Gavin  Long</t>
  </si>
  <si>
    <t>Gavin  Patterson</t>
  </si>
  <si>
    <t>Gavin  Ross</t>
  </si>
  <si>
    <t>Gavin  Russell</t>
  </si>
  <si>
    <t>Gavin  Wood</t>
  </si>
  <si>
    <t>Gavin A Hayes</t>
  </si>
  <si>
    <t>Gavin C Washington</t>
  </si>
  <si>
    <t>Gavin D Butler</t>
  </si>
  <si>
    <t>Gavin E Diaz</t>
  </si>
  <si>
    <t>Gavin I Henderson</t>
  </si>
  <si>
    <t>Gavin J Price</t>
  </si>
  <si>
    <t>Gavin K Alexander</t>
  </si>
  <si>
    <t>Gavin M Perry</t>
  </si>
  <si>
    <t>Gavin M Powell</t>
  </si>
  <si>
    <t>Gavin T Stone</t>
  </si>
  <si>
    <t>Gavin W Bryant</t>
  </si>
  <si>
    <t>Geoffrey  Fernandez</t>
  </si>
  <si>
    <t>Geoffrey  Garcia</t>
  </si>
  <si>
    <t>Geoffrey  Gonzalez</t>
  </si>
  <si>
    <t>Geoffrey  Kapoor</t>
  </si>
  <si>
    <t>Geoffrey  Kovár</t>
  </si>
  <si>
    <t>Geoffrey  Rana</t>
  </si>
  <si>
    <t>Geoffrey  Rodriguez</t>
  </si>
  <si>
    <t>Geoffrey  Sanchez</t>
  </si>
  <si>
    <t>Geoffrey  Sara</t>
  </si>
  <si>
    <t>Geoffrey  Suri</t>
  </si>
  <si>
    <t>Geoffrey A Lopez</t>
  </si>
  <si>
    <t>Geoffrey E Ashe</t>
  </si>
  <si>
    <t>Geoffrey L Martinez</t>
  </si>
  <si>
    <t>Geoffrey L Subram</t>
  </si>
  <si>
    <t>Geoffrey M Chandra</t>
  </si>
  <si>
    <t>Geoffrey M Madan</t>
  </si>
  <si>
    <t>Geoffrey M Patel</t>
  </si>
  <si>
    <t>Geoffrey P Perez</t>
  </si>
  <si>
    <t>Geoffrey P Raman</t>
  </si>
  <si>
    <t>Geoffrey W Malhotra</t>
  </si>
  <si>
    <t>George  Fernandez</t>
  </si>
  <si>
    <t>George  Garcia</t>
  </si>
  <si>
    <t>George  Lopez</t>
  </si>
  <si>
    <t>George  Louverdis</t>
  </si>
  <si>
    <t>George  McDonald</t>
  </si>
  <si>
    <t>George  Patel</t>
  </si>
  <si>
    <t>George  Rana</t>
  </si>
  <si>
    <t>George  Sara</t>
  </si>
  <si>
    <t>George  Srini</t>
  </si>
  <si>
    <t>George  Suri</t>
  </si>
  <si>
    <t>George A Rodriguez</t>
  </si>
  <si>
    <t>George C Perez</t>
  </si>
  <si>
    <t>George C Prasad</t>
  </si>
  <si>
    <t>George C Subram</t>
  </si>
  <si>
    <t>George H Chandra</t>
  </si>
  <si>
    <t>George J Arun</t>
  </si>
  <si>
    <t>George L Gonzalez</t>
  </si>
  <si>
    <t>George L Kapoor</t>
  </si>
  <si>
    <t>George L Martinez</t>
  </si>
  <si>
    <t>George L Mehta</t>
  </si>
  <si>
    <t>George M Raman</t>
  </si>
  <si>
    <t>George M Sanchez</t>
  </si>
  <si>
    <t>George R Vance</t>
  </si>
  <si>
    <t>George T Sai</t>
  </si>
  <si>
    <t>Gerald  Alonso</t>
  </si>
  <si>
    <t>Gerald  Arun</t>
  </si>
  <si>
    <t>Gerald  Chandra</t>
  </si>
  <si>
    <t>Gerald  Gomez</t>
  </si>
  <si>
    <t>Gerald  Gonzalez</t>
  </si>
  <si>
    <t>Gerald  Gutierrez</t>
  </si>
  <si>
    <t>Gerald  Martinez</t>
  </si>
  <si>
    <t>Gerald  Mehta</t>
  </si>
  <si>
    <t>Gerald  Navarro</t>
  </si>
  <si>
    <t>Gerald  Patel</t>
  </si>
  <si>
    <t>Gerald  Ramos</t>
  </si>
  <si>
    <t>Gerald  Rodriguez</t>
  </si>
  <si>
    <t>Gerald  Sanchez</t>
  </si>
  <si>
    <t>Gerald  Srini</t>
  </si>
  <si>
    <t>Gerald  Subram</t>
  </si>
  <si>
    <t>Gerald  Suri</t>
  </si>
  <si>
    <t>Gerald  Vazquez</t>
  </si>
  <si>
    <t>Gerald A Carlson</t>
  </si>
  <si>
    <t>Gerald A Gill</t>
  </si>
  <si>
    <t>Gerald A Malhotra</t>
  </si>
  <si>
    <t>Gerald A Moreno</t>
  </si>
  <si>
    <t>Gerald A Rubio</t>
  </si>
  <si>
    <t>Gerald B Prasad</t>
  </si>
  <si>
    <t>Gerald C Rana</t>
  </si>
  <si>
    <t>Gerald C Ruiz</t>
  </si>
  <si>
    <t>Gerald C Sara</t>
  </si>
  <si>
    <t>Gerald E Dominguez</t>
  </si>
  <si>
    <t>Gerald E Jimenez</t>
  </si>
  <si>
    <t>Gerald E Madan</t>
  </si>
  <si>
    <t>Gerald J Sanz</t>
  </si>
  <si>
    <t>Gerald K Martin</t>
  </si>
  <si>
    <t>Gerald K Romero</t>
  </si>
  <si>
    <t>Gerald L Hernandez</t>
  </si>
  <si>
    <t>Gerald L Jordan</t>
  </si>
  <si>
    <t>Gerald L Sai</t>
  </si>
  <si>
    <t>Gerald M Diaz</t>
  </si>
  <si>
    <t>Gerald M Lopez</t>
  </si>
  <si>
    <t>Gerald M Serrano</t>
  </si>
  <si>
    <t>Gerald M Torres</t>
  </si>
  <si>
    <t>Gerald M Vance</t>
  </si>
  <si>
    <t>Gerald N Perez</t>
  </si>
  <si>
    <t>Gerald R Munoz</t>
  </si>
  <si>
    <t>Gerald V Raman</t>
  </si>
  <si>
    <t>Gerrit Jan Straatsma</t>
  </si>
  <si>
    <t>Gilbert  Becker</t>
  </si>
  <si>
    <t>Gilbert  Gao</t>
  </si>
  <si>
    <t>Gilbert  Goel</t>
  </si>
  <si>
    <t>Gilbert  He</t>
  </si>
  <si>
    <t>Gilbert  Lal</t>
  </si>
  <si>
    <t>Gilbert  Li</t>
  </si>
  <si>
    <t>Gilbert  Liang</t>
  </si>
  <si>
    <t>Gilbert  Luo</t>
  </si>
  <si>
    <t>Gilbert  Ma</t>
  </si>
  <si>
    <t>Gilbert  Pal</t>
  </si>
  <si>
    <t>Gilbert  Raje</t>
  </si>
  <si>
    <t>Gilbert  Raji</t>
  </si>
  <si>
    <t>Gilbert  Sharma</t>
  </si>
  <si>
    <t>Gilbert  She</t>
  </si>
  <si>
    <t>Gilbert  Xie</t>
  </si>
  <si>
    <t>Gilbert  Xu</t>
  </si>
  <si>
    <t>Gilbert  Ye</t>
  </si>
  <si>
    <t>Gilbert  Zhao</t>
  </si>
  <si>
    <t>Gilbert  Zhou</t>
  </si>
  <si>
    <t>Gilbert  Zhu</t>
  </si>
  <si>
    <t>Gilbert A Zheng</t>
  </si>
  <si>
    <t>Gilbert B Rai</t>
  </si>
  <si>
    <t>Gilbert B Shan</t>
  </si>
  <si>
    <t>Gilbert C Deng</t>
  </si>
  <si>
    <t>Gilbert C Shen</t>
  </si>
  <si>
    <t>Gilbert C Zeng</t>
  </si>
  <si>
    <t>Gilbert D Tang</t>
  </si>
  <si>
    <t>Gilbert E Chen</t>
  </si>
  <si>
    <t>Gilbert E Zhang</t>
  </si>
  <si>
    <t>Gilbert G McDonald</t>
  </si>
  <si>
    <t>Gilbert H Guo</t>
  </si>
  <si>
    <t>Gilbert I Ferrier</t>
  </si>
  <si>
    <t>Gilbert J Cai</t>
  </si>
  <si>
    <t>Gilbert J Jai</t>
  </si>
  <si>
    <t>Gilbert K Nath</t>
  </si>
  <si>
    <t>Gilbert L Hu</t>
  </si>
  <si>
    <t>Gilbert L Kumar</t>
  </si>
  <si>
    <t>Gilbert L Sun</t>
  </si>
  <si>
    <t>Gilbert M Yang</t>
  </si>
  <si>
    <t>Gilbert N Huang</t>
  </si>
  <si>
    <t>Gilbert O Nara</t>
  </si>
  <si>
    <t>Gilbert T Andersen</t>
  </si>
  <si>
    <t>Gina  Alvarez</t>
  </si>
  <si>
    <t>Gina  Blanco</t>
  </si>
  <si>
    <t>Gina  Diaz</t>
  </si>
  <si>
    <t>Gina  Hernandez</t>
  </si>
  <si>
    <t>Gina  Jiménez</t>
  </si>
  <si>
    <t>Gina  Romero</t>
  </si>
  <si>
    <t>Gina  Ruiz</t>
  </si>
  <si>
    <t>Gina  Schmidt</t>
  </si>
  <si>
    <t>Gina  Serrano</t>
  </si>
  <si>
    <t>Gina  Suarez</t>
  </si>
  <si>
    <t>Gina  Torres</t>
  </si>
  <si>
    <t>Gina  Vazquez</t>
  </si>
  <si>
    <t>Gina A Gutierrez</t>
  </si>
  <si>
    <t>Gina C Alonso</t>
  </si>
  <si>
    <t>Gina E Martin</t>
  </si>
  <si>
    <t>Gina F Gill</t>
  </si>
  <si>
    <t>Gina J Moreno</t>
  </si>
  <si>
    <t>Gina L Dominguez</t>
  </si>
  <si>
    <t>Gina M Navarro</t>
  </si>
  <si>
    <t>Gina R Carlson</t>
  </si>
  <si>
    <t>Giorgio  Veronesi</t>
  </si>
  <si>
    <t>Giraldo Hierro Sandoval</t>
  </si>
  <si>
    <t>Glenn  Cai</t>
  </si>
  <si>
    <t>Glenn  Gao</t>
  </si>
  <si>
    <t>Glenn  Huang</t>
  </si>
  <si>
    <t>Glenn  Liang</t>
  </si>
  <si>
    <t>Glenn  Lin</t>
  </si>
  <si>
    <t>Glenn  Liu</t>
  </si>
  <si>
    <t>Glenn  Lu</t>
  </si>
  <si>
    <t>Glenn  Xu</t>
  </si>
  <si>
    <t>Glenn  Zheng</t>
  </si>
  <si>
    <t>Glenn  Zhu</t>
  </si>
  <si>
    <t>Glenn A Li</t>
  </si>
  <si>
    <t>Glenn A Zeng</t>
  </si>
  <si>
    <t>Glenn A Zhang</t>
  </si>
  <si>
    <t>Glenn A Zhou</t>
  </si>
  <si>
    <t>Glenn C Zhao</t>
  </si>
  <si>
    <t>Glenn D Sun</t>
  </si>
  <si>
    <t>Glenn J Guo</t>
  </si>
  <si>
    <t>Glenn K Chen</t>
  </si>
  <si>
    <t>Glenn L She</t>
  </si>
  <si>
    <t>Glenn L Ye</t>
  </si>
  <si>
    <t>Glenn M Ma</t>
  </si>
  <si>
    <t>Glenn R Hu</t>
  </si>
  <si>
    <t>Glenn R Wang</t>
  </si>
  <si>
    <t>Glenn R Wu</t>
  </si>
  <si>
    <t>Gloria  Diaz</t>
  </si>
  <si>
    <t>Gloria  Gill</t>
  </si>
  <si>
    <t>Gloria  Reed</t>
  </si>
  <si>
    <t>Gloria  Ruiz</t>
  </si>
  <si>
    <t>Gloria A Dominguez</t>
  </si>
  <si>
    <t>Gloria A Gonzales</t>
  </si>
  <si>
    <t>Gloria A Martin</t>
  </si>
  <si>
    <t>Gloria A Ramos</t>
  </si>
  <si>
    <t>Gloria B Alvarez</t>
  </si>
  <si>
    <t>Gloria G Serrano</t>
  </si>
  <si>
    <t>Gloria G Torres</t>
  </si>
  <si>
    <t>Gloria L Bradley</t>
  </si>
  <si>
    <t>Gloria L Gutierrez</t>
  </si>
  <si>
    <t>Gloria L Munoz</t>
  </si>
  <si>
    <t>Gloria M Navarro</t>
  </si>
  <si>
    <t>Gloria M Vazquez</t>
  </si>
  <si>
    <t>Gloria P Carlson</t>
  </si>
  <si>
    <t>Gloria R Ortega</t>
  </si>
  <si>
    <t>Gloria R Romero</t>
  </si>
  <si>
    <t>Gloria S Alonso</t>
  </si>
  <si>
    <t>Gloria T Rubio</t>
  </si>
  <si>
    <t>Gloria V Sanz</t>
  </si>
  <si>
    <t>Grace  Bell</t>
  </si>
  <si>
    <t>Grace  Brown</t>
  </si>
  <si>
    <t>Grace  Cox</t>
  </si>
  <si>
    <t>Grace  Davis</t>
  </si>
  <si>
    <t>Grace  Garcia</t>
  </si>
  <si>
    <t>Grace  Griffin</t>
  </si>
  <si>
    <t>Grace  Jenkins</t>
  </si>
  <si>
    <t>Grace  Jones</t>
  </si>
  <si>
    <t>Grace  Kelly</t>
  </si>
  <si>
    <t>Grace  Miller</t>
  </si>
  <si>
    <t>Grace  Ramirez</t>
  </si>
  <si>
    <t>Grace  Ross</t>
  </si>
  <si>
    <t>Grace  Sanchez</t>
  </si>
  <si>
    <t>Grace  Smith</t>
  </si>
  <si>
    <t>Grace  Taylor</t>
  </si>
  <si>
    <t>Grace  White</t>
  </si>
  <si>
    <t>Grace  Williams</t>
  </si>
  <si>
    <t>Grace  Wilson</t>
  </si>
  <si>
    <t>Grace  Wood</t>
  </si>
  <si>
    <t>Grace A Bennett</t>
  </si>
  <si>
    <t>Grace A Gray</t>
  </si>
  <si>
    <t>Grace A Hall</t>
  </si>
  <si>
    <t>Grace A Hughes</t>
  </si>
  <si>
    <t>Grace A Morris</t>
  </si>
  <si>
    <t>Grace A Richardson</t>
  </si>
  <si>
    <t>Grace A Russell</t>
  </si>
  <si>
    <t>Grace A Thompson</t>
  </si>
  <si>
    <t>Grace A Washington</t>
  </si>
  <si>
    <t>Grace B Powell</t>
  </si>
  <si>
    <t>Grace C Bailey</t>
  </si>
  <si>
    <t>Grace C Cook</t>
  </si>
  <si>
    <t>Grace C Cooper</t>
  </si>
  <si>
    <t>Grace C Flores</t>
  </si>
  <si>
    <t>Grace C Jackson</t>
  </si>
  <si>
    <t>Grace C Rodriguez</t>
  </si>
  <si>
    <t>Grace D Anderson</t>
  </si>
  <si>
    <t>Grace D Watson</t>
  </si>
  <si>
    <t>Grace E Morgan</t>
  </si>
  <si>
    <t>Grace E Perry</t>
  </si>
  <si>
    <t>Grace E Price</t>
  </si>
  <si>
    <t>Grace G Brooks</t>
  </si>
  <si>
    <t>Grace H Stewart</t>
  </si>
  <si>
    <t>Grace J Alexander</t>
  </si>
  <si>
    <t>Grace J Bryant</t>
  </si>
  <si>
    <t>Grace J Coleman</t>
  </si>
  <si>
    <t>Grace J Howard</t>
  </si>
  <si>
    <t>Grace J Lee</t>
  </si>
  <si>
    <t>Grace J Long</t>
  </si>
  <si>
    <t>Grace J Murphy</t>
  </si>
  <si>
    <t>Grace J Torres</t>
  </si>
  <si>
    <t>Grace L Clark</t>
  </si>
  <si>
    <t>Grace L Harris</t>
  </si>
  <si>
    <t>Grace L James</t>
  </si>
  <si>
    <t>Grace L Thomas</t>
  </si>
  <si>
    <t>Grace M Henderson</t>
  </si>
  <si>
    <t>Grace M Johnson</t>
  </si>
  <si>
    <t>Grace M Martin</t>
  </si>
  <si>
    <t>Grace M Martinez</t>
  </si>
  <si>
    <t>Grace M Moore</t>
  </si>
  <si>
    <t>Grace M Patterson</t>
  </si>
  <si>
    <t>Grace M Rivera</t>
  </si>
  <si>
    <t>Grace M Simmons</t>
  </si>
  <si>
    <t>Grace R Barnes</t>
  </si>
  <si>
    <t>Grace R Diaz</t>
  </si>
  <si>
    <t>Grace R Lewis</t>
  </si>
  <si>
    <t>Grace R Walker</t>
  </si>
  <si>
    <t>Grace S Ward</t>
  </si>
  <si>
    <t>Grace T Butler</t>
  </si>
  <si>
    <t>Grace Y Peterson</t>
  </si>
  <si>
    <t>Grant  Becker</t>
  </si>
  <si>
    <t>Grant  Chander</t>
  </si>
  <si>
    <t>Grant  Ferrier</t>
  </si>
  <si>
    <t>Grant  Jai</t>
  </si>
  <si>
    <t>Grant  Nara</t>
  </si>
  <si>
    <t>Grant  Pal</t>
  </si>
  <si>
    <t>Grant  Shan</t>
  </si>
  <si>
    <t>Grant A Andersen</t>
  </si>
  <si>
    <t>Grant A Kumar</t>
  </si>
  <si>
    <t>Grant A Nath</t>
  </si>
  <si>
    <t>Grant B Shen</t>
  </si>
  <si>
    <t>Grant C Deng</t>
  </si>
  <si>
    <t>Grant C Yuan</t>
  </si>
  <si>
    <t>Grant D Xie</t>
  </si>
  <si>
    <t>Grant E She</t>
  </si>
  <si>
    <t>Grant H Tang</t>
  </si>
  <si>
    <t>Grant L Lal</t>
  </si>
  <si>
    <t>Grant M Xu</t>
  </si>
  <si>
    <t>Grant R Rai</t>
  </si>
  <si>
    <t>Grant R Raji</t>
  </si>
  <si>
    <t>Grant R Sharma</t>
  </si>
  <si>
    <t>Grant S Goel</t>
  </si>
  <si>
    <t>Grant S Raje</t>
  </si>
  <si>
    <t>Greg  Russell</t>
  </si>
  <si>
    <t>Greg C White</t>
  </si>
  <si>
    <t>Greg G Carter</t>
  </si>
  <si>
    <t>Greg M Taylor</t>
  </si>
  <si>
    <t>Gregory  Andersen</t>
  </si>
  <si>
    <t>Gregory  Goel</t>
  </si>
  <si>
    <t>Gregory  Jai</t>
  </si>
  <si>
    <t>Gregory  Kumar</t>
  </si>
  <si>
    <t>Gregory  Luo</t>
  </si>
  <si>
    <t>Gregory  Nara</t>
  </si>
  <si>
    <t>Gregory  Nath</t>
  </si>
  <si>
    <t>Gregory  Pal</t>
  </si>
  <si>
    <t>Gregory  Raji</t>
  </si>
  <si>
    <t>Gregory  Shan</t>
  </si>
  <si>
    <t>Gregory  She</t>
  </si>
  <si>
    <t>Gregory  Shen</t>
  </si>
  <si>
    <t>Gregory  Tang</t>
  </si>
  <si>
    <t>Gregory  Xie</t>
  </si>
  <si>
    <t>Gregory  Xu</t>
  </si>
  <si>
    <t>Gregory  Yuan</t>
  </si>
  <si>
    <t>Gregory C Raje</t>
  </si>
  <si>
    <t>Gregory J Chander</t>
  </si>
  <si>
    <t>Gregory J Ferrier</t>
  </si>
  <si>
    <t>Gregory J Rai</t>
  </si>
  <si>
    <t>Gregory M Becker</t>
  </si>
  <si>
    <t>Gregory R Winston</t>
  </si>
  <si>
    <t>Gregory S Chande</t>
  </si>
  <si>
    <t>Gretchen  Rivas</t>
  </si>
  <si>
    <t>Hailey  Baker</t>
  </si>
  <si>
    <t>Hailey  Barnes</t>
  </si>
  <si>
    <t>Hailey  Brooks</t>
  </si>
  <si>
    <t>Hailey  Campbell</t>
  </si>
  <si>
    <t>Hailey  Collins</t>
  </si>
  <si>
    <t>Hailey  Cooper</t>
  </si>
  <si>
    <t>Hailey  Cox</t>
  </si>
  <si>
    <t>Hailey  Edwards</t>
  </si>
  <si>
    <t>Hailey  Hill</t>
  </si>
  <si>
    <t>Hailey  Mitchell</t>
  </si>
  <si>
    <t>Hailey  Morris</t>
  </si>
  <si>
    <t>Hailey  Phillips</t>
  </si>
  <si>
    <t>Hailey  Price</t>
  </si>
  <si>
    <t>Hailey  Ramirez</t>
  </si>
  <si>
    <t>Hailey  Reed</t>
  </si>
  <si>
    <t>Hailey  Sanders</t>
  </si>
  <si>
    <t>Hailey  Stewart</t>
  </si>
  <si>
    <t>Hailey  Torres</t>
  </si>
  <si>
    <t>Hailey  Turner</t>
  </si>
  <si>
    <t>Hailey A Hernandez</t>
  </si>
  <si>
    <t>Hailey A King</t>
  </si>
  <si>
    <t>Hailey C Alexander</t>
  </si>
  <si>
    <t>Hailey C Allen</t>
  </si>
  <si>
    <t>Hailey C Evans</t>
  </si>
  <si>
    <t>Hailey C Henderson</t>
  </si>
  <si>
    <t>Hailey C James</t>
  </si>
  <si>
    <t>Hailey C Jenkins</t>
  </si>
  <si>
    <t>Hailey C Ross</t>
  </si>
  <si>
    <t>Hailey D Butler</t>
  </si>
  <si>
    <t>Hailey E Griffin</t>
  </si>
  <si>
    <t>Hailey F Murphy</t>
  </si>
  <si>
    <t>Hailey G Morgan</t>
  </si>
  <si>
    <t>Hailey G Perry</t>
  </si>
  <si>
    <t>Hailey I Patterson</t>
  </si>
  <si>
    <t>Hailey I Watson</t>
  </si>
  <si>
    <t>Hailey J Coleman</t>
  </si>
  <si>
    <t>Hailey J Foster</t>
  </si>
  <si>
    <t>Hailey J Gray</t>
  </si>
  <si>
    <t>Hailey J Parker</t>
  </si>
  <si>
    <t>Hailey J Ward</t>
  </si>
  <si>
    <t>Hailey L Carter</t>
  </si>
  <si>
    <t>Hailey L Cook</t>
  </si>
  <si>
    <t>Hailey L Flores</t>
  </si>
  <si>
    <t>Hailey L Roberts</t>
  </si>
  <si>
    <t>Hailey L Rogers</t>
  </si>
  <si>
    <t>Hailey L Simmons</t>
  </si>
  <si>
    <t>Hailey M Adams</t>
  </si>
  <si>
    <t>Hailey M Lopez</t>
  </si>
  <si>
    <t>Hailey M Perez</t>
  </si>
  <si>
    <t>Hailey M Young</t>
  </si>
  <si>
    <t>Hailey N Gonzales</t>
  </si>
  <si>
    <t>Hailey P Russell</t>
  </si>
  <si>
    <t>Hailey R Bailey</t>
  </si>
  <si>
    <t>Hailey R Bennett</t>
  </si>
  <si>
    <t>Hailey R Bryant</t>
  </si>
  <si>
    <t>Hailey R Gonzalez</t>
  </si>
  <si>
    <t>Hailey R Hughes</t>
  </si>
  <si>
    <t>Hailey R Peterson</t>
  </si>
  <si>
    <t>Hailey R Rivera</t>
  </si>
  <si>
    <t>Hailey S Washington</t>
  </si>
  <si>
    <t>Hailey T Wood</t>
  </si>
  <si>
    <t>Hailey W Diaz</t>
  </si>
  <si>
    <t>Hailey W Green</t>
  </si>
  <si>
    <t>Hailey W Richardson</t>
  </si>
  <si>
    <t>Haley  Alexander</t>
  </si>
  <si>
    <t>Haley  Bryant</t>
  </si>
  <si>
    <t>Haley  Cooper</t>
  </si>
  <si>
    <t>Haley  Cox</t>
  </si>
  <si>
    <t>Haley  Diaz</t>
  </si>
  <si>
    <t>Haley  Evans</t>
  </si>
  <si>
    <t>Haley  Foster</t>
  </si>
  <si>
    <t>Haley  Gonzales</t>
  </si>
  <si>
    <t>Haley  Gray</t>
  </si>
  <si>
    <t>Haley  Hall</t>
  </si>
  <si>
    <t>Haley  Howard</t>
  </si>
  <si>
    <t>Haley  Kelly</t>
  </si>
  <si>
    <t>Haley  Long</t>
  </si>
  <si>
    <t>Haley  Murphy</t>
  </si>
  <si>
    <t>Haley  Nelson</t>
  </si>
  <si>
    <t>Haley  Parker</t>
  </si>
  <si>
    <t>Haley  Patterson</t>
  </si>
  <si>
    <t>Haley  Powell</t>
  </si>
  <si>
    <t>Haley  Richardson</t>
  </si>
  <si>
    <t>Haley  Russell</t>
  </si>
  <si>
    <t>Haley  Sanders</t>
  </si>
  <si>
    <t>Haley  Scott</t>
  </si>
  <si>
    <t>Haley  Stewart</t>
  </si>
  <si>
    <t>Haley  Wright</t>
  </si>
  <si>
    <t>Haley  Young</t>
  </si>
  <si>
    <t>Haley A Bell</t>
  </si>
  <si>
    <t>Haley A Henderson</t>
  </si>
  <si>
    <t>Haley A Morgan</t>
  </si>
  <si>
    <t>Haley A Morris</t>
  </si>
  <si>
    <t>Haley A Price</t>
  </si>
  <si>
    <t>Haley A Ramirez</t>
  </si>
  <si>
    <t>Haley B Phillips</t>
  </si>
  <si>
    <t>Haley C Mitchell</t>
  </si>
  <si>
    <t>Haley C Rivera</t>
  </si>
  <si>
    <t>Haley D Edwards</t>
  </si>
  <si>
    <t>Haley E Wood</t>
  </si>
  <si>
    <t>Haley F Washington</t>
  </si>
  <si>
    <t>Haley H Perry</t>
  </si>
  <si>
    <t>Haley J Barnes</t>
  </si>
  <si>
    <t>Haley J Gonzalez</t>
  </si>
  <si>
    <t>Haley J Hill</t>
  </si>
  <si>
    <t>Haley J Ward</t>
  </si>
  <si>
    <t>Haley L Butler</t>
  </si>
  <si>
    <t>Haley L Campbell</t>
  </si>
  <si>
    <t>Haley L Griffin</t>
  </si>
  <si>
    <t>Haley L Hernandez</t>
  </si>
  <si>
    <t>Haley L Jenkins</t>
  </si>
  <si>
    <t>Haley M Adams</t>
  </si>
  <si>
    <t>Haley M Flores</t>
  </si>
  <si>
    <t>Haley M Hughes</t>
  </si>
  <si>
    <t>Haley M Lopez</t>
  </si>
  <si>
    <t>Haley M Rogers</t>
  </si>
  <si>
    <t>Haley M Turner</t>
  </si>
  <si>
    <t>Haley R Sanchez</t>
  </si>
  <si>
    <t>Haley S Bailey</t>
  </si>
  <si>
    <t>Haley S Brooks</t>
  </si>
  <si>
    <t>Haley T Allen</t>
  </si>
  <si>
    <t>Haley T Ross</t>
  </si>
  <si>
    <t>Haley T Simmons</t>
  </si>
  <si>
    <t>Haley W Torres</t>
  </si>
  <si>
    <t>Hannah  Flores</t>
  </si>
  <si>
    <t>Hannah  Garcia</t>
  </si>
  <si>
    <t>Hannah  Gonzales</t>
  </si>
  <si>
    <t>Hannah  Griffin</t>
  </si>
  <si>
    <t>Hannah  Hall</t>
  </si>
  <si>
    <t>Hannah  Henderson</t>
  </si>
  <si>
    <t>Hannah  Johnson</t>
  </si>
  <si>
    <t>Hannah  Jones</t>
  </si>
  <si>
    <t>Hannah  Lewis</t>
  </si>
  <si>
    <t>Hannah  Moore</t>
  </si>
  <si>
    <t>Hannah  Powell</t>
  </si>
  <si>
    <t>Hannah  Robinson</t>
  </si>
  <si>
    <t>Hannah  Rodriguez</t>
  </si>
  <si>
    <t>Hannah  Thomas</t>
  </si>
  <si>
    <t>Hannah  Wood</t>
  </si>
  <si>
    <t>Hannah A Alexander</t>
  </si>
  <si>
    <t>Hannah A Price</t>
  </si>
  <si>
    <t>Hannah A Russell</t>
  </si>
  <si>
    <t>Hannah A Washington</t>
  </si>
  <si>
    <t>Hannah C Anderson</t>
  </si>
  <si>
    <t>Hannah C Diaz</t>
  </si>
  <si>
    <t>Hannah C Ross</t>
  </si>
  <si>
    <t>Hannah C Thompson</t>
  </si>
  <si>
    <t>Hannah C Wilson</t>
  </si>
  <si>
    <t>Hannah D Bryant</t>
  </si>
  <si>
    <t>Hannah E Bennett</t>
  </si>
  <si>
    <t>Hannah E Foster</t>
  </si>
  <si>
    <t>Hannah E Long</t>
  </si>
  <si>
    <t>Hannah F Lee</t>
  </si>
  <si>
    <t>Hannah F Walker</t>
  </si>
  <si>
    <t>Hannah G Jackson</t>
  </si>
  <si>
    <t>Hannah G Jenkins</t>
  </si>
  <si>
    <t>Hannah H Clark</t>
  </si>
  <si>
    <t>Hannah J Hayes</t>
  </si>
  <si>
    <t>Hannah J Patterson</t>
  </si>
  <si>
    <t>Hannah J Smith</t>
  </si>
  <si>
    <t>Hannah L Coleman</t>
  </si>
  <si>
    <t>Hannah L Davis</t>
  </si>
  <si>
    <t>Hannah M Martinez</t>
  </si>
  <si>
    <t>Hannah R Brown</t>
  </si>
  <si>
    <t>Hannah R Butler</t>
  </si>
  <si>
    <t>Hannah R Williams</t>
  </si>
  <si>
    <t>Hannah S Harris</t>
  </si>
  <si>
    <t>Hannah W Barnes</t>
  </si>
  <si>
    <t>Hany  Morcos</t>
  </si>
  <si>
    <t>Harold  Arun</t>
  </si>
  <si>
    <t>Harold  Lopez</t>
  </si>
  <si>
    <t>Harold  Malhotra</t>
  </si>
  <si>
    <t>Harold  Patel</t>
  </si>
  <si>
    <t>Harold  Prasad</t>
  </si>
  <si>
    <t>Harold  Sai</t>
  </si>
  <si>
    <t>Harold A Madan</t>
  </si>
  <si>
    <t>Harold A Ray</t>
  </si>
  <si>
    <t>Harold C Fernandez</t>
  </si>
  <si>
    <t>Harold C Perez</t>
  </si>
  <si>
    <t>Harold D Subram</t>
  </si>
  <si>
    <t>Harold F Raman</t>
  </si>
  <si>
    <t>Harold J Martinez</t>
  </si>
  <si>
    <t>Harold J McDonald</t>
  </si>
  <si>
    <t>Harold K Chandra</t>
  </si>
  <si>
    <t>Harold K Garcia</t>
  </si>
  <si>
    <t>Harold M Rodriguez</t>
  </si>
  <si>
    <t>Harold S Kapoor</t>
  </si>
  <si>
    <t>Harold S Sara</t>
  </si>
  <si>
    <t>Harold T Sanchez</t>
  </si>
  <si>
    <t>Heather  Cai</t>
  </si>
  <si>
    <t>Heather  Gao</t>
  </si>
  <si>
    <t>Heather  Hu</t>
  </si>
  <si>
    <t>Heather  Huang</t>
  </si>
  <si>
    <t>Heather  Lu</t>
  </si>
  <si>
    <t>Heather  Ma</t>
  </si>
  <si>
    <t>Heather  Sun</t>
  </si>
  <si>
    <t>Heather  Xu</t>
  </si>
  <si>
    <t>Heather  Yang</t>
  </si>
  <si>
    <t>Heather  Zhang</t>
  </si>
  <si>
    <t>Heather  Zhao</t>
  </si>
  <si>
    <t>Heather  Zheng</t>
  </si>
  <si>
    <t>Heather  Zhu</t>
  </si>
  <si>
    <t>Heather C Li</t>
  </si>
  <si>
    <t>Heather E Liang</t>
  </si>
  <si>
    <t>Heather E Zeng</t>
  </si>
  <si>
    <t>Heather G He</t>
  </si>
  <si>
    <t>Heather L Lin</t>
  </si>
  <si>
    <t>Heather M Chen</t>
  </si>
  <si>
    <t>Heather M Wu</t>
  </si>
  <si>
    <t>Heather M Zhou</t>
  </si>
  <si>
    <t>Heather R Wang</t>
  </si>
  <si>
    <t>Hector  Carlson</t>
  </si>
  <si>
    <t>Hector  Gutierrez</t>
  </si>
  <si>
    <t>Hector  Jimenez</t>
  </si>
  <si>
    <t>Hector  Martin</t>
  </si>
  <si>
    <t>Hector  Moreno</t>
  </si>
  <si>
    <t>Hector  Muñoz</t>
  </si>
  <si>
    <t>Hector  Navarro</t>
  </si>
  <si>
    <t>Hector  Ramos</t>
  </si>
  <si>
    <t>Hector  Ruiz</t>
  </si>
  <si>
    <t>Hector  Sanz</t>
  </si>
  <si>
    <t>Hector A Diaz</t>
  </si>
  <si>
    <t>Hector A Gomez</t>
  </si>
  <si>
    <t>Hector E Hernandez</t>
  </si>
  <si>
    <t>Hector E Ortega</t>
  </si>
  <si>
    <t>Hector E Romero</t>
  </si>
  <si>
    <t>Hector E Torres</t>
  </si>
  <si>
    <t>Hector E Vazquez</t>
  </si>
  <si>
    <t>Hector J Blanco</t>
  </si>
  <si>
    <t>Hector K Serrano</t>
  </si>
  <si>
    <t>Hector L Alonso</t>
  </si>
  <si>
    <t>Hector L Suarez</t>
  </si>
  <si>
    <t>Hector M Gill</t>
  </si>
  <si>
    <t>Heidi  Lopez</t>
  </si>
  <si>
    <t>Heidi  Mehta</t>
  </si>
  <si>
    <t>Heidi  Perez</t>
  </si>
  <si>
    <t>Heidi  Sanchez</t>
  </si>
  <si>
    <t>Heidi  Srini</t>
  </si>
  <si>
    <t>Heidi  Suri</t>
  </si>
  <si>
    <t>Heidi  Vance</t>
  </si>
  <si>
    <t>Heidi A Malhotra</t>
  </si>
  <si>
    <t>Heidi D Kapoor</t>
  </si>
  <si>
    <t>Heidi H Chandra</t>
  </si>
  <si>
    <t>Heidi L Fernandez</t>
  </si>
  <si>
    <t>Heidi L Martinez</t>
  </si>
  <si>
    <t>Heidi L Raman</t>
  </si>
  <si>
    <t>Heidi L Rodriguez</t>
  </si>
  <si>
    <t>Heidi L Subram</t>
  </si>
  <si>
    <t>Heidi M Prasad</t>
  </si>
  <si>
    <t>Heidi M Rana</t>
  </si>
  <si>
    <t>Heidi R Garcia</t>
  </si>
  <si>
    <t>Heidi R Patel</t>
  </si>
  <si>
    <t>Heidi S Sai</t>
  </si>
  <si>
    <t>Heidi T Sara</t>
  </si>
  <si>
    <t>Heidi Z Arun</t>
  </si>
  <si>
    <t>Heidi Z Gonzalez</t>
  </si>
  <si>
    <t>Henry  Martinez</t>
  </si>
  <si>
    <t>Henry  Nelson</t>
  </si>
  <si>
    <t>Henry  Patel</t>
  </si>
  <si>
    <t>Henry  Perez</t>
  </si>
  <si>
    <t>Henry  Rana</t>
  </si>
  <si>
    <t>Henry  Sanchez</t>
  </si>
  <si>
    <t>Henry  Suri</t>
  </si>
  <si>
    <t>Henry  Vance</t>
  </si>
  <si>
    <t>Henry  Young</t>
  </si>
  <si>
    <t>Henry  Zimmerman</t>
  </si>
  <si>
    <t>Henry A Fernandez</t>
  </si>
  <si>
    <t>Henry B Garcia</t>
  </si>
  <si>
    <t>Henry C Kapoor</t>
  </si>
  <si>
    <t>Henry E Madan</t>
  </si>
  <si>
    <t>Henry J Stone</t>
  </si>
  <si>
    <t>Henry L Arun</t>
  </si>
  <si>
    <t>Henry L Chapman</t>
  </si>
  <si>
    <t>Henry L Sara</t>
  </si>
  <si>
    <t>Henry L Sullivan</t>
  </si>
  <si>
    <t>Henry M Lopez</t>
  </si>
  <si>
    <t>Henry M Prasad</t>
  </si>
  <si>
    <t>Henry R Mehta</t>
  </si>
  <si>
    <t>Henry S Raman</t>
  </si>
  <si>
    <t>Henry W Gonzalez</t>
  </si>
  <si>
    <t>Holly  Arun</t>
  </si>
  <si>
    <t>Holly  Chandra</t>
  </si>
  <si>
    <t>Holly  Garcia</t>
  </si>
  <si>
    <t>Holly  Lopez</t>
  </si>
  <si>
    <t>Holly  Raman</t>
  </si>
  <si>
    <t>Holly  Rana</t>
  </si>
  <si>
    <t>Holly  Sanchez</t>
  </si>
  <si>
    <t>Holly  Srini</t>
  </si>
  <si>
    <t>Holly B Martinez</t>
  </si>
  <si>
    <t>Holly E Perez</t>
  </si>
  <si>
    <t>Holly J Subram</t>
  </si>
  <si>
    <t>Holly L Mehta</t>
  </si>
  <si>
    <t>Holly M Fernandez</t>
  </si>
  <si>
    <t>Holly M Suri</t>
  </si>
  <si>
    <t>Holly R Malhotra</t>
  </si>
  <si>
    <t>Holly S Vance</t>
  </si>
  <si>
    <t>Holly V Sai</t>
  </si>
  <si>
    <t>Hunter  Adams</t>
  </si>
  <si>
    <t>Hunter  Anderson</t>
  </si>
  <si>
    <t>Hunter  Brown</t>
  </si>
  <si>
    <t>Hunter  Bryant</t>
  </si>
  <si>
    <t>Hunter  Campbell</t>
  </si>
  <si>
    <t>Hunter  Collins</t>
  </si>
  <si>
    <t>Hunter  Davis</t>
  </si>
  <si>
    <t>Hunter  Edwards</t>
  </si>
  <si>
    <t>Hunter  Evans</t>
  </si>
  <si>
    <t>Hunter  Flores</t>
  </si>
  <si>
    <t>Hunter  Gonzales</t>
  </si>
  <si>
    <t>Hunter  Hall</t>
  </si>
  <si>
    <t>Hunter  Hayes</t>
  </si>
  <si>
    <t>Hunter  Hernandez</t>
  </si>
  <si>
    <t>Hunter  Hill</t>
  </si>
  <si>
    <t>Hunter  Hughes</t>
  </si>
  <si>
    <t>Hunter  Jackson</t>
  </si>
  <si>
    <t>Hunter  Jenkins</t>
  </si>
  <si>
    <t>Hunter  Jones</t>
  </si>
  <si>
    <t>Hunter  King</t>
  </si>
  <si>
    <t>Hunter  Kumar</t>
  </si>
  <si>
    <t>Hunter  Lal</t>
  </si>
  <si>
    <t>Hunter  McDonald</t>
  </si>
  <si>
    <t>Hunter  Miller</t>
  </si>
  <si>
    <t>Hunter  Moore</t>
  </si>
  <si>
    <t>Hunter  Parker</t>
  </si>
  <si>
    <t>Hunter  Perry</t>
  </si>
  <si>
    <t>Hunter  Powell</t>
  </si>
  <si>
    <t>Hunter  Roberts</t>
  </si>
  <si>
    <t>Hunter  Ross</t>
  </si>
  <si>
    <t>Hunter  Shan</t>
  </si>
  <si>
    <t>Hunter  Simmons</t>
  </si>
  <si>
    <t>Hunter  Thomas</t>
  </si>
  <si>
    <t>Hunter  Thompson</t>
  </si>
  <si>
    <t>Hunter  Turner</t>
  </si>
  <si>
    <t>Hunter  Walker</t>
  </si>
  <si>
    <t>Hunter  Wang</t>
  </si>
  <si>
    <t>Hunter  Washington</t>
  </si>
  <si>
    <t>Hunter A Butler</t>
  </si>
  <si>
    <t>Hunter A Foster</t>
  </si>
  <si>
    <t>Hunter A Lopez</t>
  </si>
  <si>
    <t>Hunter A Mitchell</t>
  </si>
  <si>
    <t>Hunter A Sharma</t>
  </si>
  <si>
    <t>Hunter B Chen</t>
  </si>
  <si>
    <t>Hunter B Patterson</t>
  </si>
  <si>
    <t>Hunter C Gonzalez</t>
  </si>
  <si>
    <t>Hunter C Henderson</t>
  </si>
  <si>
    <t>Hunter D Griffin</t>
  </si>
  <si>
    <t>Hunter E Lee</t>
  </si>
  <si>
    <t>Hunter E Perez</t>
  </si>
  <si>
    <t>Hunter E Yang</t>
  </si>
  <si>
    <t>Hunter F Coleman</t>
  </si>
  <si>
    <t>Hunter G Li</t>
  </si>
  <si>
    <t>Hunter G Phillips</t>
  </si>
  <si>
    <t>Hunter H Baker</t>
  </si>
  <si>
    <t>Hunter J Garcia</t>
  </si>
  <si>
    <t>Hunter J Lewis</t>
  </si>
  <si>
    <t>Hunter J Robinson</t>
  </si>
  <si>
    <t>Hunter J Williams</t>
  </si>
  <si>
    <t>Hunter K Martinez</t>
  </si>
  <si>
    <t>Hunter L Allen</t>
  </si>
  <si>
    <t>Hunter L Smith</t>
  </si>
  <si>
    <t>Hunter M Jai</t>
  </si>
  <si>
    <t>Hunter M Johnson</t>
  </si>
  <si>
    <t>Hunter M Scott</t>
  </si>
  <si>
    <t>Hunter P Rodriguez</t>
  </si>
  <si>
    <t>Hunter R Wilson</t>
  </si>
  <si>
    <t>Hunter R Wright</t>
  </si>
  <si>
    <t>Hunter S Clark</t>
  </si>
  <si>
    <t>Hunter S Diaz</t>
  </si>
  <si>
    <t>Ian  Bell</t>
  </si>
  <si>
    <t>Ian  Brown</t>
  </si>
  <si>
    <t>Ian  Bryant</t>
  </si>
  <si>
    <t>Ian  Campbell</t>
  </si>
  <si>
    <t>Ian  Coleman</t>
  </si>
  <si>
    <t>Ian  Collins</t>
  </si>
  <si>
    <t>Ian  Cooper</t>
  </si>
  <si>
    <t>Ian  Flores</t>
  </si>
  <si>
    <t>Ian  Gonzalez</t>
  </si>
  <si>
    <t>Ian  Griffin</t>
  </si>
  <si>
    <t>Ian  Hughes</t>
  </si>
  <si>
    <t>Ian  Jones</t>
  </si>
  <si>
    <t>Ian  Kelly</t>
  </si>
  <si>
    <t>Ian  King</t>
  </si>
  <si>
    <t>Ian  Lee</t>
  </si>
  <si>
    <t>Ian  Lewis</t>
  </si>
  <si>
    <t>Ian  Martinez</t>
  </si>
  <si>
    <t>Ian  Mitchell</t>
  </si>
  <si>
    <t>Ian  Morgan</t>
  </si>
  <si>
    <t>Ian  Phillips</t>
  </si>
  <si>
    <t>Ian  Powell</t>
  </si>
  <si>
    <t>Ian  Ramirez</t>
  </si>
  <si>
    <t>Ian  Richardson</t>
  </si>
  <si>
    <t>Ian  Rivera</t>
  </si>
  <si>
    <t>Ian  Scott</t>
  </si>
  <si>
    <t>Ian  Stewart</t>
  </si>
  <si>
    <t>Ian  Thomas</t>
  </si>
  <si>
    <t>Ian  Walker</t>
  </si>
  <si>
    <t>Ian  Ward</t>
  </si>
  <si>
    <t>Ian  Young</t>
  </si>
  <si>
    <t>Ian A Allen</t>
  </si>
  <si>
    <t>Ian A Edwards</t>
  </si>
  <si>
    <t>Ian A Foster</t>
  </si>
  <si>
    <t>Ian A Gray</t>
  </si>
  <si>
    <t>Ian A Hall</t>
  </si>
  <si>
    <t>Ian A James</t>
  </si>
  <si>
    <t>Ian A Morris</t>
  </si>
  <si>
    <t>Ian A Perry</t>
  </si>
  <si>
    <t>Ian B Miller</t>
  </si>
  <si>
    <t>Ian C Adams</t>
  </si>
  <si>
    <t>Ian C Long</t>
  </si>
  <si>
    <t>Ian C Wood</t>
  </si>
  <si>
    <t>Ian D Alexander</t>
  </si>
  <si>
    <t>Ian D Cox</t>
  </si>
  <si>
    <t>Ian D Diaz</t>
  </si>
  <si>
    <t>Ian D Reed</t>
  </si>
  <si>
    <t>Ian D Robinson</t>
  </si>
  <si>
    <t>Ian D Rogers</t>
  </si>
  <si>
    <t>Ian E Henderson</t>
  </si>
  <si>
    <t>Ian E Johnson</t>
  </si>
  <si>
    <t>Ian F Sanchez</t>
  </si>
  <si>
    <t>Ian G Lopez</t>
  </si>
  <si>
    <t>Ian G Murphy</t>
  </si>
  <si>
    <t>Ian G Watson</t>
  </si>
  <si>
    <t>Ian J Price</t>
  </si>
  <si>
    <t>Ian K Bennett</t>
  </si>
  <si>
    <t>Ian K Cook</t>
  </si>
  <si>
    <t>Ian K Martin</t>
  </si>
  <si>
    <t>Ian K Wilson</t>
  </si>
  <si>
    <t>Ian L Clark</t>
  </si>
  <si>
    <t>Ian L Howard</t>
  </si>
  <si>
    <t>Ian L Moore</t>
  </si>
  <si>
    <t>Ian L Perez</t>
  </si>
  <si>
    <t>Ian L Peterson</t>
  </si>
  <si>
    <t>Ian L Smith</t>
  </si>
  <si>
    <t>Ian M Anderson</t>
  </si>
  <si>
    <t>Ian M Barnes</t>
  </si>
  <si>
    <t>Ian M Jenkins</t>
  </si>
  <si>
    <t>Ian M Roberts</t>
  </si>
  <si>
    <t>Ian M Simmons</t>
  </si>
  <si>
    <t>Ian M Washington</t>
  </si>
  <si>
    <t>Ian M White</t>
  </si>
  <si>
    <t>Ian M Williams</t>
  </si>
  <si>
    <t>Ian N Sanders</t>
  </si>
  <si>
    <t>Ian P Wright</t>
  </si>
  <si>
    <t>Ian R Bailey</t>
  </si>
  <si>
    <t>Ian R Patterson</t>
  </si>
  <si>
    <t>Ian R Ross</t>
  </si>
  <si>
    <t>Ian S Green</t>
  </si>
  <si>
    <t>Ian S Hayes</t>
  </si>
  <si>
    <t>Ian T Davis</t>
  </si>
  <si>
    <t>Ian T Gonzales</t>
  </si>
  <si>
    <t>Ian T Russell</t>
  </si>
  <si>
    <t>Ian V Baker</t>
  </si>
  <si>
    <t>Ian V Torres</t>
  </si>
  <si>
    <t>Ian W Brooks</t>
  </si>
  <si>
    <t>Ian W Harris</t>
  </si>
  <si>
    <t>Ian W Rodriguez</t>
  </si>
  <si>
    <t>Ioannis  Xylaras</t>
  </si>
  <si>
    <t>Irma J. Sherwood</t>
  </si>
  <si>
    <t>Irving W Schmidt</t>
  </si>
  <si>
    <t>Isaac  Adams</t>
  </si>
  <si>
    <t>Isaac  Bailey</t>
  </si>
  <si>
    <t>Isaac  Campbell</t>
  </si>
  <si>
    <t>Isaac  Carter</t>
  </si>
  <si>
    <t>Isaac  Collins</t>
  </si>
  <si>
    <t>Isaac  Cox</t>
  </si>
  <si>
    <t>Isaac  Hernandez</t>
  </si>
  <si>
    <t>Isaac  Hill</t>
  </si>
  <si>
    <t>Isaac  James</t>
  </si>
  <si>
    <t>Isaac  Lopez</t>
  </si>
  <si>
    <t>Isaac  Mitchell</t>
  </si>
  <si>
    <t>Isaac  Morgan</t>
  </si>
  <si>
    <t>Isaac  Oliver</t>
  </si>
  <si>
    <t>Isaac  Ramirez</t>
  </si>
  <si>
    <t>Isaac  Rogers</t>
  </si>
  <si>
    <t>Isaac  Sanchez</t>
  </si>
  <si>
    <t>Isaac  Sandberg</t>
  </si>
  <si>
    <t>Isaac  Turner</t>
  </si>
  <si>
    <t>Isaac  Young</t>
  </si>
  <si>
    <t>Isaac A Evans</t>
  </si>
  <si>
    <t>Isaac A Phillips</t>
  </si>
  <si>
    <t>Isaac A Wright</t>
  </si>
  <si>
    <t>Isaac B Richardson</t>
  </si>
  <si>
    <t>Isaac C Green</t>
  </si>
  <si>
    <t>Isaac C King</t>
  </si>
  <si>
    <t>Isaac C Parker</t>
  </si>
  <si>
    <t>Isaac D Reed</t>
  </si>
  <si>
    <t>Isaac D Rivera</t>
  </si>
  <si>
    <t>Isaac E Gonzalez</t>
  </si>
  <si>
    <t>Isaac G Gray</t>
  </si>
  <si>
    <t>Isaac G Morris</t>
  </si>
  <si>
    <t>Isaac I Cooper</t>
  </si>
  <si>
    <t>Isaac J Allen</t>
  </si>
  <si>
    <t>Isaac J Peterson</t>
  </si>
  <si>
    <t>Isaac L Murphy</t>
  </si>
  <si>
    <t>Isaac L Scott</t>
  </si>
  <si>
    <t>Isaac M Brooks</t>
  </si>
  <si>
    <t>Isaac M Cook</t>
  </si>
  <si>
    <t>Isaac M Howard</t>
  </si>
  <si>
    <t>Isaac M Ward</t>
  </si>
  <si>
    <t>Isaac P Kelly</t>
  </si>
  <si>
    <t>Isaac R Edwards</t>
  </si>
  <si>
    <t>Isaac S Perez</t>
  </si>
  <si>
    <t>Isaac S Watson</t>
  </si>
  <si>
    <t>Isabel  Alexander</t>
  </si>
  <si>
    <t>Isabel  Barnes</t>
  </si>
  <si>
    <t>Isabel  Bradley</t>
  </si>
  <si>
    <t>Isabel  Butler</t>
  </si>
  <si>
    <t>Isabel  Flores</t>
  </si>
  <si>
    <t>Isabel  Gonzales</t>
  </si>
  <si>
    <t>Isabel  Hayes</t>
  </si>
  <si>
    <t>Isabel  Long</t>
  </si>
  <si>
    <t>Isabel  Perry</t>
  </si>
  <si>
    <t>Isabel  Powell</t>
  </si>
  <si>
    <t>Isabel  Ross</t>
  </si>
  <si>
    <t>Isabel  Wood</t>
  </si>
  <si>
    <t>Isabel C Jenkins</t>
  </si>
  <si>
    <t>Isabel C Russell</t>
  </si>
  <si>
    <t>Isabel H Simmons</t>
  </si>
  <si>
    <t>Isabel J Diaz</t>
  </si>
  <si>
    <t>Isabel L Bryant</t>
  </si>
  <si>
    <t>Isabel L Henderson</t>
  </si>
  <si>
    <t>Isabel M Foster</t>
  </si>
  <si>
    <t>Isabel M Patterson</t>
  </si>
  <si>
    <t>Isabel M Price</t>
  </si>
  <si>
    <t>Isabel S Coleman</t>
  </si>
  <si>
    <t>Isabella  Adams</t>
  </si>
  <si>
    <t>Isabella  Alexander</t>
  </si>
  <si>
    <t>Isabella  Allen</t>
  </si>
  <si>
    <t>Isabella  Anderson</t>
  </si>
  <si>
    <t>Isabella  Bailey</t>
  </si>
  <si>
    <t>Isabella  Bell</t>
  </si>
  <si>
    <t>Isabella  Brooks</t>
  </si>
  <si>
    <t>Isabella  Clark</t>
  </si>
  <si>
    <t>Isabella  Cox</t>
  </si>
  <si>
    <t>Isabella  Flores</t>
  </si>
  <si>
    <t>Isabella  Foster</t>
  </si>
  <si>
    <t>Isabella  Garcia</t>
  </si>
  <si>
    <t>Isabella  Gray</t>
  </si>
  <si>
    <t>Isabella  Green</t>
  </si>
  <si>
    <t>Isabella  Hall</t>
  </si>
  <si>
    <t>Isabella  Harris</t>
  </si>
  <si>
    <t>Isabella  Hernandez</t>
  </si>
  <si>
    <t>Isabella  Hughes</t>
  </si>
  <si>
    <t>Isabella  Jones</t>
  </si>
  <si>
    <t>Isabella  Kelly</t>
  </si>
  <si>
    <t>Isabella  Lee</t>
  </si>
  <si>
    <t>Isabella  Lewis</t>
  </si>
  <si>
    <t>Isabella  Lopez</t>
  </si>
  <si>
    <t>Isabella  Mitchell</t>
  </si>
  <si>
    <t>Isabella  Murphy</t>
  </si>
  <si>
    <t>Isabella  Nelson</t>
  </si>
  <si>
    <t>Isabella  Peterson</t>
  </si>
  <si>
    <t>Isabella  Phillips</t>
  </si>
  <si>
    <t>Isabella  Reed</t>
  </si>
  <si>
    <t>Isabella  Roberts</t>
  </si>
  <si>
    <t>Isabella  Rodriguez</t>
  </si>
  <si>
    <t>Isabella  Rogers</t>
  </si>
  <si>
    <t>Isabella  Ross</t>
  </si>
  <si>
    <t>Isabella  Simmons</t>
  </si>
  <si>
    <t>Isabella  Thompson</t>
  </si>
  <si>
    <t>Isabella  Torres</t>
  </si>
  <si>
    <t>Isabella  Walker</t>
  </si>
  <si>
    <t>Isabella  Ward</t>
  </si>
  <si>
    <t>Isabella  Washington</t>
  </si>
  <si>
    <t>Isabella  West</t>
  </si>
  <si>
    <t>Isabella  Williams</t>
  </si>
  <si>
    <t>Isabella  Young</t>
  </si>
  <si>
    <t>Isabella A Baker</t>
  </si>
  <si>
    <t>Isabella A Butler</t>
  </si>
  <si>
    <t>Isabella A Davis</t>
  </si>
  <si>
    <t>Isabella A Edwards</t>
  </si>
  <si>
    <t>Isabella A Evans</t>
  </si>
  <si>
    <t>Isabella A Martin</t>
  </si>
  <si>
    <t>Isabella A Perry</t>
  </si>
  <si>
    <t>Isabella A Russell</t>
  </si>
  <si>
    <t>Isabella B Moore</t>
  </si>
  <si>
    <t>Isabella C Campbell</t>
  </si>
  <si>
    <t>Isabella C Carter</t>
  </si>
  <si>
    <t>Isabella C Long</t>
  </si>
  <si>
    <t>Isabella C Wood</t>
  </si>
  <si>
    <t>Isabella D Coleman</t>
  </si>
  <si>
    <t>Isabella D Collins</t>
  </si>
  <si>
    <t>Isabella D Cook</t>
  </si>
  <si>
    <t>Isabella D Perez</t>
  </si>
  <si>
    <t>Isabella D Sanchez</t>
  </si>
  <si>
    <t>Isabella D Sandberg</t>
  </si>
  <si>
    <t>Isabella D Wright</t>
  </si>
  <si>
    <t>Isabella E King</t>
  </si>
  <si>
    <t>Isabella F Richardson</t>
  </si>
  <si>
    <t>Isabella F Smith</t>
  </si>
  <si>
    <t>Isabella H Diaz</t>
  </si>
  <si>
    <t>Isabella I White</t>
  </si>
  <si>
    <t>Isabella J Barnes</t>
  </si>
  <si>
    <t>Isabella J Griffin</t>
  </si>
  <si>
    <t>Isabella J Howard</t>
  </si>
  <si>
    <t>Isabella J Martinez</t>
  </si>
  <si>
    <t>Isabella K Bennett</t>
  </si>
  <si>
    <t>Isabella L Brown</t>
  </si>
  <si>
    <t>Isabella L Bryant</t>
  </si>
  <si>
    <t>Isabella L Gonzalez</t>
  </si>
  <si>
    <t>Isabella L Henderson</t>
  </si>
  <si>
    <t>Isabella L Jackson</t>
  </si>
  <si>
    <t>Isabella L Morgan</t>
  </si>
  <si>
    <t>Isabella L Parker</t>
  </si>
  <si>
    <t>Isabella L Powell</t>
  </si>
  <si>
    <t>Isabella L Price</t>
  </si>
  <si>
    <t>Isabella L Taylor</t>
  </si>
  <si>
    <t>Isabella M Morris</t>
  </si>
  <si>
    <t>Isabella M Stewart</t>
  </si>
  <si>
    <t>Isabella M Thomas</t>
  </si>
  <si>
    <t>Isabella P Hill</t>
  </si>
  <si>
    <t>Isabella P Johnson</t>
  </si>
  <si>
    <t>Isabella P Robinson</t>
  </si>
  <si>
    <t>Isabella R Gonzales</t>
  </si>
  <si>
    <t>Isabella R James</t>
  </si>
  <si>
    <t>Isabella R Scott</t>
  </si>
  <si>
    <t>Isabella W Hall</t>
  </si>
  <si>
    <t>Isabelle  Bryant</t>
  </si>
  <si>
    <t>Isabelle  Butler</t>
  </si>
  <si>
    <t>Isabelle  Diaz</t>
  </si>
  <si>
    <t>Isabelle  Foster</t>
  </si>
  <si>
    <t>Isabelle  Griffin</t>
  </si>
  <si>
    <t>Isabelle  Hughes</t>
  </si>
  <si>
    <t>Isabelle  Price</t>
  </si>
  <si>
    <t>Isabelle  Simmons</t>
  </si>
  <si>
    <t>Isabelle A Flores</t>
  </si>
  <si>
    <t>Isabelle A Perry</t>
  </si>
  <si>
    <t>Isabelle C Barnes</t>
  </si>
  <si>
    <t>Isabelle C Bennett</t>
  </si>
  <si>
    <t>Isabelle C Patterson</t>
  </si>
  <si>
    <t>Isabelle C Winston</t>
  </si>
  <si>
    <t>Isabelle C Wood</t>
  </si>
  <si>
    <t>Isabelle D Ross</t>
  </si>
  <si>
    <t>Isabelle J Coleman</t>
  </si>
  <si>
    <t>Isabelle K Henderson</t>
  </si>
  <si>
    <t>Isabelle L Alexander</t>
  </si>
  <si>
    <t>Isabelle S Russell</t>
  </si>
  <si>
    <t>Isabelle W Long</t>
  </si>
  <si>
    <t>Isaiah  Baker</t>
  </si>
  <si>
    <t>Isaiah  Campbell</t>
  </si>
  <si>
    <t>Isaiah  Carter</t>
  </si>
  <si>
    <t>Isaiah  Gonzalez</t>
  </si>
  <si>
    <t>Isaiah  Hall</t>
  </si>
  <si>
    <t>Isaiah  Howard</t>
  </si>
  <si>
    <t>Isaiah  James</t>
  </si>
  <si>
    <t>Isaiah  Lopez</t>
  </si>
  <si>
    <t>Isaiah  Morgan</t>
  </si>
  <si>
    <t>Isaiah  Morris</t>
  </si>
  <si>
    <t>Isaiah  Murphy</t>
  </si>
  <si>
    <t>Isaiah  Nelson</t>
  </si>
  <si>
    <t>Isaiah  Peterson</t>
  </si>
  <si>
    <t>Isaiah  Phillips</t>
  </si>
  <si>
    <t>Isaiah  Ramirez</t>
  </si>
  <si>
    <t>Isaiah  Richardson</t>
  </si>
  <si>
    <t>Isaiah  Sanchez</t>
  </si>
  <si>
    <t>Isaiah  Sanders</t>
  </si>
  <si>
    <t>Isaiah  Ward</t>
  </si>
  <si>
    <t>Isaiah  Watson</t>
  </si>
  <si>
    <t>Isaiah A Allen</t>
  </si>
  <si>
    <t>Isaiah A Collins</t>
  </si>
  <si>
    <t>Isaiah A Gray</t>
  </si>
  <si>
    <t>Isaiah A Mitchell</t>
  </si>
  <si>
    <t>Isaiah A Stewart</t>
  </si>
  <si>
    <t>Isaiah A Young</t>
  </si>
  <si>
    <t>Isaiah B Edwards</t>
  </si>
  <si>
    <t>Isaiah D Hill</t>
  </si>
  <si>
    <t>Isaiah D Wright</t>
  </si>
  <si>
    <t>Isaiah E Cox</t>
  </si>
  <si>
    <t>Isaiah E Scott</t>
  </si>
  <si>
    <t>Isaiah E Torres</t>
  </si>
  <si>
    <t>Isaiah G Hernandez</t>
  </si>
  <si>
    <t>Isaiah H Bailey</t>
  </si>
  <si>
    <t>Isaiah J Brooks</t>
  </si>
  <si>
    <t>Isaiah J Evans</t>
  </si>
  <si>
    <t>Isaiah J Green</t>
  </si>
  <si>
    <t>Isaiah J Parker</t>
  </si>
  <si>
    <t>Isaiah K Rivera</t>
  </si>
  <si>
    <t>Isaiah L Adams</t>
  </si>
  <si>
    <t>Isaiah M Roberts</t>
  </si>
  <si>
    <t>Isaiah M Turner</t>
  </si>
  <si>
    <t>Isaiah O Reed</t>
  </si>
  <si>
    <t>Isaiah P King</t>
  </si>
  <si>
    <t>Isaiah R Perez</t>
  </si>
  <si>
    <t>Isaiah W Bell</t>
  </si>
  <si>
    <t>Isaiah W Rogers</t>
  </si>
  <si>
    <t>Ivan  Fernandez</t>
  </si>
  <si>
    <t>Ivan  Lopez</t>
  </si>
  <si>
    <t>Ivan  Martinez</t>
  </si>
  <si>
    <t>Ivan  Suri</t>
  </si>
  <si>
    <t>Ivan  Weber</t>
  </si>
  <si>
    <t>Ivan A Subram</t>
  </si>
  <si>
    <t>Ivan C Gonzalez</t>
  </si>
  <si>
    <t>Ivan E Malhotra</t>
  </si>
  <si>
    <t>Ivan E Sai</t>
  </si>
  <si>
    <t>Ivan H Rodriguez</t>
  </si>
  <si>
    <t>Ivan K Rana</t>
  </si>
  <si>
    <t>Ivan L Garcia</t>
  </si>
  <si>
    <t>Ivan L Sara</t>
  </si>
  <si>
    <t>Ivan M Prasad</t>
  </si>
  <si>
    <t>Ivan S Mehta</t>
  </si>
  <si>
    <t>Ivan S Perez</t>
  </si>
  <si>
    <t>Ivan S Raman</t>
  </si>
  <si>
    <t>Ivan T Kapoor</t>
  </si>
  <si>
    <t>Jack  Adams</t>
  </si>
  <si>
    <t>Jack  Butler</t>
  </si>
  <si>
    <t>Jack  Campbell</t>
  </si>
  <si>
    <t>Jack  Carter</t>
  </si>
  <si>
    <t>Jack  Coleman</t>
  </si>
  <si>
    <t>Jack  Evans</t>
  </si>
  <si>
    <t>Jack  Foster</t>
  </si>
  <si>
    <t>Jack  Green</t>
  </si>
  <si>
    <t>Jack  Jai</t>
  </si>
  <si>
    <t>Jack  Jenkins</t>
  </si>
  <si>
    <t>Jack  Long</t>
  </si>
  <si>
    <t>Jack  Parker</t>
  </si>
  <si>
    <t>Jack  Perez</t>
  </si>
  <si>
    <t>Jack  Perry</t>
  </si>
  <si>
    <t>Jack  Ross</t>
  </si>
  <si>
    <t>Jack  Russell</t>
  </si>
  <si>
    <t>Jack  Sharma</t>
  </si>
  <si>
    <t>Jack  Zimmerman</t>
  </si>
  <si>
    <t>Jack A Gonzalez</t>
  </si>
  <si>
    <t>Jack A Scott</t>
  </si>
  <si>
    <t>Jack A Yang</t>
  </si>
  <si>
    <t>Jack D Bryant</t>
  </si>
  <si>
    <t>Jack E Chen</t>
  </si>
  <si>
    <t>Jack E Kumar</t>
  </si>
  <si>
    <t>Jack E Roberts</t>
  </si>
  <si>
    <t>Jack H Diaz</t>
  </si>
  <si>
    <t>Jack H King</t>
  </si>
  <si>
    <t>Jack I Lopez</t>
  </si>
  <si>
    <t>Jack I Nelson</t>
  </si>
  <si>
    <t>Jack J Alexander</t>
  </si>
  <si>
    <t>Jack J Collins</t>
  </si>
  <si>
    <t>Jack J Li</t>
  </si>
  <si>
    <t>Jack J Powell</t>
  </si>
  <si>
    <t>Jack K Simmons</t>
  </si>
  <si>
    <t>Jack L Flores</t>
  </si>
  <si>
    <t>Jack L Gonzales</t>
  </si>
  <si>
    <t>Jack L Griffin</t>
  </si>
  <si>
    <t>Jack L Hayes</t>
  </si>
  <si>
    <t>Jack L Mitchell</t>
  </si>
  <si>
    <t>Jack L Turner</t>
  </si>
  <si>
    <t>Jack L Wang</t>
  </si>
  <si>
    <t>Jack L Young</t>
  </si>
  <si>
    <t>Jack M Allen</t>
  </si>
  <si>
    <t>Jack M Henderson</t>
  </si>
  <si>
    <t>Jack M Hernandez</t>
  </si>
  <si>
    <t>Jack M Washington</t>
  </si>
  <si>
    <t>Jack N Hill</t>
  </si>
  <si>
    <t>Jack P Hall</t>
  </si>
  <si>
    <t>Jack R Lal</t>
  </si>
  <si>
    <t>Jack R Phillips</t>
  </si>
  <si>
    <t>Jack R Wright</t>
  </si>
  <si>
    <t>Jack S Hughes</t>
  </si>
  <si>
    <t>Jack T Shan</t>
  </si>
  <si>
    <t>Jack W Baker</t>
  </si>
  <si>
    <t>Jack W Edwards</t>
  </si>
  <si>
    <t>Jackson  Alexander</t>
  </si>
  <si>
    <t>Jackson  Campbell</t>
  </si>
  <si>
    <t>Jackson  Collins</t>
  </si>
  <si>
    <t>Jackson  Diaz</t>
  </si>
  <si>
    <t>Jackson  Edwards</t>
  </si>
  <si>
    <t>Jackson  Evans</t>
  </si>
  <si>
    <t>Jackson  Gonzales</t>
  </si>
  <si>
    <t>Jackson  Hall</t>
  </si>
  <si>
    <t>Jackson  Hayes</t>
  </si>
  <si>
    <t>Jackson  Hughes</t>
  </si>
  <si>
    <t>Jackson  Jai</t>
  </si>
  <si>
    <t>Jackson  Jenkins</t>
  </si>
  <si>
    <t>Jackson  Kumar</t>
  </si>
  <si>
    <t>Jackson  Long</t>
  </si>
  <si>
    <t>Jackson  Lopez</t>
  </si>
  <si>
    <t>Jackson  Mitchell</t>
  </si>
  <si>
    <t>Jackson  Nelson</t>
  </si>
  <si>
    <t>Jackson  Roberts</t>
  </si>
  <si>
    <t>Jackson  Scott</t>
  </si>
  <si>
    <t>Jackson  Shan</t>
  </si>
  <si>
    <t>Jackson  Sharma</t>
  </si>
  <si>
    <t>Jackson  Turner</t>
  </si>
  <si>
    <t>Jackson  Washington</t>
  </si>
  <si>
    <t>Jackson  Wright</t>
  </si>
  <si>
    <t>Jackson  Yang</t>
  </si>
  <si>
    <t>Jackson  Zhang</t>
  </si>
  <si>
    <t>Jackson A Foster</t>
  </si>
  <si>
    <t>Jackson A Henderson</t>
  </si>
  <si>
    <t>Jackson A Powell</t>
  </si>
  <si>
    <t>Jackson A Ross</t>
  </si>
  <si>
    <t>Jackson C Simmons</t>
  </si>
  <si>
    <t>Jackson D Hill</t>
  </si>
  <si>
    <t>Jackson D Phillips</t>
  </si>
  <si>
    <t>Jackson E King</t>
  </si>
  <si>
    <t>Jackson E Lal</t>
  </si>
  <si>
    <t>Jackson G Perez</t>
  </si>
  <si>
    <t>Jackson H Adams</t>
  </si>
  <si>
    <t>Jackson H Patterson</t>
  </si>
  <si>
    <t>Jackson J Allen</t>
  </si>
  <si>
    <t>Jackson J Bryant</t>
  </si>
  <si>
    <t>Jackson J Butler</t>
  </si>
  <si>
    <t>Jackson J Perry</t>
  </si>
  <si>
    <t>Jackson L Li</t>
  </si>
  <si>
    <t>Jackson L Russell</t>
  </si>
  <si>
    <t>Jackson M Hernandez</t>
  </si>
  <si>
    <t>Jackson M Parker</t>
  </si>
  <si>
    <t>Jackson S Carter</t>
  </si>
  <si>
    <t>Jackson S Chen</t>
  </si>
  <si>
    <t>Jackson S Coleman</t>
  </si>
  <si>
    <t>Jackson S Gonzalez</t>
  </si>
  <si>
    <t>Jackson S Green</t>
  </si>
  <si>
    <t>Jackson S Wang</t>
  </si>
  <si>
    <t>Jackson W Young</t>
  </si>
  <si>
    <t>Jaclyn  Andersen</t>
  </si>
  <si>
    <t>Jaclyn  Becker</t>
  </si>
  <si>
    <t>Jaclyn  Cai</t>
  </si>
  <si>
    <t>Jaclyn  Gao</t>
  </si>
  <si>
    <t>Jaclyn  Guo</t>
  </si>
  <si>
    <t>Jaclyn  He</t>
  </si>
  <si>
    <t>Jaclyn  Huang</t>
  </si>
  <si>
    <t>Jaclyn  Jai</t>
  </si>
  <si>
    <t>Jaclyn  Kumar</t>
  </si>
  <si>
    <t>Jaclyn  Li</t>
  </si>
  <si>
    <t>Jaclyn  Liang</t>
  </si>
  <si>
    <t>Jaclyn  Lin</t>
  </si>
  <si>
    <t>Jaclyn  Liu</t>
  </si>
  <si>
    <t>Jaclyn  Luo</t>
  </si>
  <si>
    <t>Jaclyn  Ma</t>
  </si>
  <si>
    <t>Jaclyn  Pal</t>
  </si>
  <si>
    <t>Jaclyn  Raji</t>
  </si>
  <si>
    <t>Jaclyn  Shan</t>
  </si>
  <si>
    <t>Jaclyn  Sun</t>
  </si>
  <si>
    <t>Jaclyn  Wu</t>
  </si>
  <si>
    <t>Jaclyn  Xie</t>
  </si>
  <si>
    <t>Jaclyn  Xu</t>
  </si>
  <si>
    <t>Jaclyn  Yang</t>
  </si>
  <si>
    <t>Jaclyn  Ye</t>
  </si>
  <si>
    <t>Jaclyn  Yuan</t>
  </si>
  <si>
    <t>Jaclyn  Zhang</t>
  </si>
  <si>
    <t>Jaclyn A Chander</t>
  </si>
  <si>
    <t>Jaclyn A Shen</t>
  </si>
  <si>
    <t>Jaclyn A Zhu</t>
  </si>
  <si>
    <t>Jaclyn C Chen</t>
  </si>
  <si>
    <t>Jaclyn C Sharma</t>
  </si>
  <si>
    <t>Jaclyn C Zhou</t>
  </si>
  <si>
    <t>Jaclyn D Ferrier</t>
  </si>
  <si>
    <t>Jaclyn D Lu</t>
  </si>
  <si>
    <t>Jaclyn D Zhao</t>
  </si>
  <si>
    <t>Jaclyn F Zheng</t>
  </si>
  <si>
    <t>Jaclyn G She</t>
  </si>
  <si>
    <t>Jaclyn I Rai</t>
  </si>
  <si>
    <t>Jaclyn K Tang</t>
  </si>
  <si>
    <t>Jaclyn L Xu</t>
  </si>
  <si>
    <t>Jaclyn M Lal</t>
  </si>
  <si>
    <t>Jaclyn M Nara</t>
  </si>
  <si>
    <t>Jaclyn M Wang</t>
  </si>
  <si>
    <t>Jaclyn R Zeng</t>
  </si>
  <si>
    <t>Jaclyn S Chande</t>
  </si>
  <si>
    <t>Jacob  Brown</t>
  </si>
  <si>
    <t>Jacob  Clark</t>
  </si>
  <si>
    <t>Jacob  Lee</t>
  </si>
  <si>
    <t>Jacob  Martinez</t>
  </si>
  <si>
    <t>Jacob  Miller</t>
  </si>
  <si>
    <t>Jacob  Robinson</t>
  </si>
  <si>
    <t>Jacob  Rodriguez</t>
  </si>
  <si>
    <t>Jacob  Williams</t>
  </si>
  <si>
    <t>Jacob A Smith</t>
  </si>
  <si>
    <t>Jacob C Thomas</t>
  </si>
  <si>
    <t>Jacob F Davis</t>
  </si>
  <si>
    <t>Jacob G Harris</t>
  </si>
  <si>
    <t>Jacob H Wilson</t>
  </si>
  <si>
    <t>Jacob I Johnson</t>
  </si>
  <si>
    <t>Jacob K Lewis</t>
  </si>
  <si>
    <t>Jacob K White</t>
  </si>
  <si>
    <t>Jacob M Taylor</t>
  </si>
  <si>
    <t>Jacob N Walker</t>
  </si>
  <si>
    <t>Jacob V Anderson</t>
  </si>
  <si>
    <t>Jacqueline  Bailey</t>
  </si>
  <si>
    <t>Jacqueline  Bennett</t>
  </si>
  <si>
    <t>Jacqueline  Bradley</t>
  </si>
  <si>
    <t>Jacqueline  Flores</t>
  </si>
  <si>
    <t>Jacqueline  Gonzales</t>
  </si>
  <si>
    <t>Jacqueline  Gray</t>
  </si>
  <si>
    <t>Jacqueline  Griffin</t>
  </si>
  <si>
    <t>Jacqueline  Hughes</t>
  </si>
  <si>
    <t>Jacqueline  Jenkins</t>
  </si>
  <si>
    <t>Jacqueline  Kelly</t>
  </si>
  <si>
    <t>Jacqueline  Morgan</t>
  </si>
  <si>
    <t>Jacqueline  Perry</t>
  </si>
  <si>
    <t>Jacqueline  Powell</t>
  </si>
  <si>
    <t>Jacqueline  Reed</t>
  </si>
  <si>
    <t>Jacqueline  Rivera</t>
  </si>
  <si>
    <t>Jacqueline  Ross</t>
  </si>
  <si>
    <t>Jacqueline  Russell</t>
  </si>
  <si>
    <t>Jacqueline  Torres</t>
  </si>
  <si>
    <t>Jacqueline  Ward</t>
  </si>
  <si>
    <t>Jacqueline  Wood</t>
  </si>
  <si>
    <t>Jacqueline A Coleman</t>
  </si>
  <si>
    <t>Jacqueline A Cook</t>
  </si>
  <si>
    <t>Jacqueline A Murphy</t>
  </si>
  <si>
    <t>Jacqueline C Diaz</t>
  </si>
  <si>
    <t>Jacqueline C Washington</t>
  </si>
  <si>
    <t>Jacqueline D Peterson</t>
  </si>
  <si>
    <t>Jacqueline E Long</t>
  </si>
  <si>
    <t>Jacqueline E Sanchez</t>
  </si>
  <si>
    <t>Jacqueline F Watson</t>
  </si>
  <si>
    <t>Jacqueline G Cox</t>
  </si>
  <si>
    <t>Jacqueline H Hayes</t>
  </si>
  <si>
    <t>Jacqueline H Howard</t>
  </si>
  <si>
    <t>Jacqueline H Morris</t>
  </si>
  <si>
    <t>Jacqueline J Alexander</t>
  </si>
  <si>
    <t>Jacqueline K Foster</t>
  </si>
  <si>
    <t>Jacqueline L Bell</t>
  </si>
  <si>
    <t>Jacqueline L Butler</t>
  </si>
  <si>
    <t>Jacqueline L James</t>
  </si>
  <si>
    <t>Jacqueline L Sanders</t>
  </si>
  <si>
    <t>Jacqueline R Henderson</t>
  </si>
  <si>
    <t>Jacqueline R Patterson</t>
  </si>
  <si>
    <t>Jacqueline R Price</t>
  </si>
  <si>
    <t>Jacqueline R Ramirez</t>
  </si>
  <si>
    <t>Jacqueline S Cooper</t>
  </si>
  <si>
    <t>Jacqueline S Rogers</t>
  </si>
  <si>
    <t>Jacqueline W Brooks</t>
  </si>
  <si>
    <t>Jacqueline W Simmons</t>
  </si>
  <si>
    <t>Jacquelyn  Blanco</t>
  </si>
  <si>
    <t>Jacquelyn  Castro</t>
  </si>
  <si>
    <t>Jacquelyn  Dominguez</t>
  </si>
  <si>
    <t>Jacquelyn  Gill</t>
  </si>
  <si>
    <t>Jacquelyn  Jimenez</t>
  </si>
  <si>
    <t>Jacquelyn  Moreno</t>
  </si>
  <si>
    <t>Jacquelyn  Munoz</t>
  </si>
  <si>
    <t>Jacquelyn  Navarro</t>
  </si>
  <si>
    <t>Jacquelyn  Romero</t>
  </si>
  <si>
    <t>Jacquelyn  Saunders</t>
  </si>
  <si>
    <t>Jacquelyn  Serrano</t>
  </si>
  <si>
    <t>Jacquelyn  Vazquez</t>
  </si>
  <si>
    <t>Jacquelyn A Alonso</t>
  </si>
  <si>
    <t>Jacquelyn C Gutierrez</t>
  </si>
  <si>
    <t>Jacquelyn C Suarez</t>
  </si>
  <si>
    <t>Jacquelyn D Ortega</t>
  </si>
  <si>
    <t>Jacquelyn I Rowe</t>
  </si>
  <si>
    <t>Jacquelyn J Hernandez</t>
  </si>
  <si>
    <t>Jacquelyn K Diaz</t>
  </si>
  <si>
    <t>Jacquelyn L Ruiz</t>
  </si>
  <si>
    <t>Jacquelyn M Martin</t>
  </si>
  <si>
    <t>Jacquelyn P Torres</t>
  </si>
  <si>
    <t>Jacquelyn R Gomez</t>
  </si>
  <si>
    <t>Jacquelyn Y Ramos</t>
  </si>
  <si>
    <t>Jada  Adams</t>
  </si>
  <si>
    <t>Jada  Allen</t>
  </si>
  <si>
    <t>Jada  Bell</t>
  </si>
  <si>
    <t>Jada  Cook</t>
  </si>
  <si>
    <t>Jada  Cooper</t>
  </si>
  <si>
    <t>Jada  Mitchell</t>
  </si>
  <si>
    <t>Jada  Murphy</t>
  </si>
  <si>
    <t>Jada  Nelson</t>
  </si>
  <si>
    <t>Jada  Perez</t>
  </si>
  <si>
    <t>Jada  Peterson</t>
  </si>
  <si>
    <t>Jada  Ramirez</t>
  </si>
  <si>
    <t>Jada  Reed</t>
  </si>
  <si>
    <t>Jada  Richardson</t>
  </si>
  <si>
    <t>Jada  Rivera</t>
  </si>
  <si>
    <t>Jada  Rogers</t>
  </si>
  <si>
    <t>Jada  Sanchez</t>
  </si>
  <si>
    <t>Jada A Brooks</t>
  </si>
  <si>
    <t>Jada A Morgan</t>
  </si>
  <si>
    <t>Jada C Collins</t>
  </si>
  <si>
    <t>Jada F Campbell</t>
  </si>
  <si>
    <t>Jada G Baker</t>
  </si>
  <si>
    <t>Jada J Carter</t>
  </si>
  <si>
    <t>Jada J Roberts</t>
  </si>
  <si>
    <t>Jada J Sanders</t>
  </si>
  <si>
    <t>Jada L Parker</t>
  </si>
  <si>
    <t>Jada S Morris</t>
  </si>
  <si>
    <t>Jada S Phillips</t>
  </si>
  <si>
    <t>Jada W Bailey</t>
  </si>
  <si>
    <t>Jade  Kelly</t>
  </si>
  <si>
    <t>Jade  Murphy</t>
  </si>
  <si>
    <t>Jade  Reed</t>
  </si>
  <si>
    <t>Jade  Rivera</t>
  </si>
  <si>
    <t>Jade  Torres</t>
  </si>
  <si>
    <t>Jade C Cook</t>
  </si>
  <si>
    <t>Jade D Stewart</t>
  </si>
  <si>
    <t>Jade D Ward</t>
  </si>
  <si>
    <t>Jade E Bailey</t>
  </si>
  <si>
    <t>Jade I Rogers</t>
  </si>
  <si>
    <t>Jade J Peterson</t>
  </si>
  <si>
    <t>Jade L Brooks</t>
  </si>
  <si>
    <t>Jade L Cooper</t>
  </si>
  <si>
    <t>Jade M James</t>
  </si>
  <si>
    <t>Jade M Sanchez</t>
  </si>
  <si>
    <t>Jade P Morgan</t>
  </si>
  <si>
    <t>Jade P Sanders</t>
  </si>
  <si>
    <t>Jade R Howard</t>
  </si>
  <si>
    <t>Jade R Richardson</t>
  </si>
  <si>
    <t>Jade T Bell</t>
  </si>
  <si>
    <t>Jaime  Alonso</t>
  </si>
  <si>
    <t>Jaime  Andersen</t>
  </si>
  <si>
    <t>Jaime  Blanco</t>
  </si>
  <si>
    <t>Jaime  Chande</t>
  </si>
  <si>
    <t>Jaime  Gomez</t>
  </si>
  <si>
    <t>Jaime  Hernandez</t>
  </si>
  <si>
    <t>Jaime  Martin</t>
  </si>
  <si>
    <t>Jaime  Moreno</t>
  </si>
  <si>
    <t>Jaime  Nath</t>
  </si>
  <si>
    <t>Jaime  Pal</t>
  </si>
  <si>
    <t>Jaime  Ramos</t>
  </si>
  <si>
    <t>Jaime  Shan</t>
  </si>
  <si>
    <t>Jaime  Shen</t>
  </si>
  <si>
    <t>Jaime  Vazquez</t>
  </si>
  <si>
    <t>Jaime  Xie</t>
  </si>
  <si>
    <t>Jaime A Diaz</t>
  </si>
  <si>
    <t>Jaime A Gutierrez</t>
  </si>
  <si>
    <t>Jaime B Raje</t>
  </si>
  <si>
    <t>Jaime B Romero</t>
  </si>
  <si>
    <t>Jaime C Alvarez</t>
  </si>
  <si>
    <t>Jaime C Gutierrez</t>
  </si>
  <si>
    <t>Jaime C Moreno</t>
  </si>
  <si>
    <t>Jaime C Muñoz</t>
  </si>
  <si>
    <t>Jaime C Sanz</t>
  </si>
  <si>
    <t>Jaime D Nara</t>
  </si>
  <si>
    <t>Jaime D She</t>
  </si>
  <si>
    <t>Jaime E Jimenez</t>
  </si>
  <si>
    <t>Jaime E Luo</t>
  </si>
  <si>
    <t>Jaime G Yuan</t>
  </si>
  <si>
    <t>Jaime J Becker</t>
  </si>
  <si>
    <t>Jaime J Carlson</t>
  </si>
  <si>
    <t>Jaime J Jimenez</t>
  </si>
  <si>
    <t>Jaime J Ruiz</t>
  </si>
  <si>
    <t>Jaime L Chander</t>
  </si>
  <si>
    <t>Jaime L Raji</t>
  </si>
  <si>
    <t>Jaime L Suarez</t>
  </si>
  <si>
    <t>Jaime L Sutton</t>
  </si>
  <si>
    <t>Jaime M Gill</t>
  </si>
  <si>
    <t>Jaime M Jai</t>
  </si>
  <si>
    <t>Jaime M Rai</t>
  </si>
  <si>
    <t>Jaime M Serrano</t>
  </si>
  <si>
    <t>Jaime M Torres</t>
  </si>
  <si>
    <t>Jaime O Kumar</t>
  </si>
  <si>
    <t>Jaime P Ferrier</t>
  </si>
  <si>
    <t>Jaime R Deng</t>
  </si>
  <si>
    <t>Jaime R Dominguez</t>
  </si>
  <si>
    <t>Jaime R Rubio</t>
  </si>
  <si>
    <t>Jaime T Navarro</t>
  </si>
  <si>
    <t>Jaime W Goel</t>
  </si>
  <si>
    <t>Jake  Chen</t>
  </si>
  <si>
    <t>Jake  Huang</t>
  </si>
  <si>
    <t>Jake  Lin</t>
  </si>
  <si>
    <t>Jake  Liu</t>
  </si>
  <si>
    <t>Jake  She</t>
  </si>
  <si>
    <t>Jake  Zeng</t>
  </si>
  <si>
    <t>Jake  Zhang</t>
  </si>
  <si>
    <t>Jake  Zhao</t>
  </si>
  <si>
    <t>Jake  Zheng</t>
  </si>
  <si>
    <t>Jake  Zukowski</t>
  </si>
  <si>
    <t>Jake A Gao</t>
  </si>
  <si>
    <t>Jake A Zhou</t>
  </si>
  <si>
    <t>Jake E Wu</t>
  </si>
  <si>
    <t>Jake E Xu</t>
  </si>
  <si>
    <t>Jake G Ma</t>
  </si>
  <si>
    <t>Jake G Zhu</t>
  </si>
  <si>
    <t>Jake J Wang</t>
  </si>
  <si>
    <t>Jake L Hu</t>
  </si>
  <si>
    <t>Jake L Li</t>
  </si>
  <si>
    <t>Jake L Yang</t>
  </si>
  <si>
    <t>Jake M He</t>
  </si>
  <si>
    <t>Jake P Guo</t>
  </si>
  <si>
    <t>Jake T Cai</t>
  </si>
  <si>
    <t>James  Adams</t>
  </si>
  <si>
    <t>James  Alexander</t>
  </si>
  <si>
    <t>James  Anderson</t>
  </si>
  <si>
    <t>James  Bryant</t>
  </si>
  <si>
    <t>James  Carter</t>
  </si>
  <si>
    <t>James  Coleman</t>
  </si>
  <si>
    <t>James  Davis</t>
  </si>
  <si>
    <t>James  Griffin</t>
  </si>
  <si>
    <t>James  Hall</t>
  </si>
  <si>
    <t>James  Henderson</t>
  </si>
  <si>
    <t>James  Hernandez</t>
  </si>
  <si>
    <t>James  Hughes</t>
  </si>
  <si>
    <t>James  Jenkins</t>
  </si>
  <si>
    <t>James  Johnson</t>
  </si>
  <si>
    <t>James  Kumar</t>
  </si>
  <si>
    <t>James  Martinez</t>
  </si>
  <si>
    <t>James  Mitchell</t>
  </si>
  <si>
    <t>James  Parker</t>
  </si>
  <si>
    <t>James  Perry</t>
  </si>
  <si>
    <t>James  Roberts</t>
  </si>
  <si>
    <t>James  Robinson</t>
  </si>
  <si>
    <t>James  Shan</t>
  </si>
  <si>
    <t>James  Simmons</t>
  </si>
  <si>
    <t>James  Smith</t>
  </si>
  <si>
    <t>James  White</t>
  </si>
  <si>
    <t>James  Yang</t>
  </si>
  <si>
    <t>James  Zhang</t>
  </si>
  <si>
    <t>James A Baker</t>
  </si>
  <si>
    <t>James A Li</t>
  </si>
  <si>
    <t>James A Wright</t>
  </si>
  <si>
    <t>James C Brown</t>
  </si>
  <si>
    <t>James C Butler</t>
  </si>
  <si>
    <t>James C Evans</t>
  </si>
  <si>
    <t>James C Garcia</t>
  </si>
  <si>
    <t>James C Walker</t>
  </si>
  <si>
    <t>James D Campbell</t>
  </si>
  <si>
    <t>James D Chen</t>
  </si>
  <si>
    <t>James D Russell</t>
  </si>
  <si>
    <t>James E Clark</t>
  </si>
  <si>
    <t>James E Collins</t>
  </si>
  <si>
    <t>James E Lopez</t>
  </si>
  <si>
    <t>James E Turner</t>
  </si>
  <si>
    <t>James F Lewis</t>
  </si>
  <si>
    <t>James F Ross</t>
  </si>
  <si>
    <t>James G Phillips</t>
  </si>
  <si>
    <t>James Garner Ptaszynski</t>
  </si>
  <si>
    <t>James J Jai</t>
  </si>
  <si>
    <t>James J Lee</t>
  </si>
  <si>
    <t>James J Miller</t>
  </si>
  <si>
    <t>James J Rodriguez</t>
  </si>
  <si>
    <t>James J Williams</t>
  </si>
  <si>
    <t>James K Edwards</t>
  </si>
  <si>
    <t>James K Thomas</t>
  </si>
  <si>
    <t>James L Gonzales</t>
  </si>
  <si>
    <t>James L Jackson</t>
  </si>
  <si>
    <t>James L Nelson</t>
  </si>
  <si>
    <t>James L Perez</t>
  </si>
  <si>
    <t>James L Sharma</t>
  </si>
  <si>
    <t>James M Gonzalez</t>
  </si>
  <si>
    <t>James M Green</t>
  </si>
  <si>
    <t>James M Harris</t>
  </si>
  <si>
    <t>James M Lal</t>
  </si>
  <si>
    <t>James M Martin</t>
  </si>
  <si>
    <t>James M West</t>
  </si>
  <si>
    <t>James M Wilson</t>
  </si>
  <si>
    <t>James M Young</t>
  </si>
  <si>
    <t>James P Patterson</t>
  </si>
  <si>
    <t>James R Hayes</t>
  </si>
  <si>
    <t>James R Thompson</t>
  </si>
  <si>
    <t>James R Washington</t>
  </si>
  <si>
    <t>James S Hill</t>
  </si>
  <si>
    <t>James V Allen</t>
  </si>
  <si>
    <t>James V Flores</t>
  </si>
  <si>
    <t>James V Powell</t>
  </si>
  <si>
    <t>James W Diaz</t>
  </si>
  <si>
    <t>James W Jones</t>
  </si>
  <si>
    <t>James Y Long</t>
  </si>
  <si>
    <t>James Y Moore</t>
  </si>
  <si>
    <t>Jamie  Carlson</t>
  </si>
  <si>
    <t>Jamie  Chow</t>
  </si>
  <si>
    <t>Jamie  Dominguez</t>
  </si>
  <si>
    <t>Jamie  Gao</t>
  </si>
  <si>
    <t>Jamie  Guo</t>
  </si>
  <si>
    <t>Jamie  Harrison</t>
  </si>
  <si>
    <t>Jamie  Hernandez</t>
  </si>
  <si>
    <t>Jamie  Huang</t>
  </si>
  <si>
    <t>Jamie  Jimenez</t>
  </si>
  <si>
    <t>Jamie  Li</t>
  </si>
  <si>
    <t>Jamie  Lin</t>
  </si>
  <si>
    <t>Jamie  Moreno</t>
  </si>
  <si>
    <t>Jamie  Ortega</t>
  </si>
  <si>
    <t>Jamie  Sanz</t>
  </si>
  <si>
    <t>Jamie  Serrano</t>
  </si>
  <si>
    <t>Jamie  Sun</t>
  </si>
  <si>
    <t>Jamie  Torres</t>
  </si>
  <si>
    <t>Jamie  Vazquez</t>
  </si>
  <si>
    <t>Jamie  Wagner</t>
  </si>
  <si>
    <t>Jamie  Zhao</t>
  </si>
  <si>
    <t>Jamie  Zhou</t>
  </si>
  <si>
    <t>Jamie A Gutierrez</t>
  </si>
  <si>
    <t>Jamie C Hu</t>
  </si>
  <si>
    <t>Jamie C Ye</t>
  </si>
  <si>
    <t>Jamie D Xu</t>
  </si>
  <si>
    <t>Jamie E Liang</t>
  </si>
  <si>
    <t>Jamie H Muñoz</t>
  </si>
  <si>
    <t>Jamie J Liu</t>
  </si>
  <si>
    <t>Jamie J Zhu</t>
  </si>
  <si>
    <t>Jamie L Ramos</t>
  </si>
  <si>
    <t>Jamie L Zeng</t>
  </si>
  <si>
    <t>Jamie L Zheng</t>
  </si>
  <si>
    <t>Jamie M Lu</t>
  </si>
  <si>
    <t>Jamie M Suarez</t>
  </si>
  <si>
    <t>Jamie M Zhang</t>
  </si>
  <si>
    <t>Jamie P Ashe</t>
  </si>
  <si>
    <t>Jamie P Ma</t>
  </si>
  <si>
    <t>Jamie R Blanco</t>
  </si>
  <si>
    <t>Jamie S Alan</t>
  </si>
  <si>
    <t>Jamie S Cai</t>
  </si>
  <si>
    <t>Jamie S Wu</t>
  </si>
  <si>
    <t>Jamie S Yang</t>
  </si>
  <si>
    <t>Jamie W Rubio</t>
  </si>
  <si>
    <t>Jan  Edwards</t>
  </si>
  <si>
    <t>Jan  Hill</t>
  </si>
  <si>
    <t>Jan  Howard</t>
  </si>
  <si>
    <t>Jan  King</t>
  </si>
  <si>
    <t>Jan  Lopez</t>
  </si>
  <si>
    <t>Jan A Gonzalez</t>
  </si>
  <si>
    <t>Jan D Cox</t>
  </si>
  <si>
    <t>Jan J Green</t>
  </si>
  <si>
    <t>Jan K Watson</t>
  </si>
  <si>
    <t>Jan L Hernandez</t>
  </si>
  <si>
    <t>Jan M Evans</t>
  </si>
  <si>
    <t>Jan M Gray</t>
  </si>
  <si>
    <t>Jan M Hall</t>
  </si>
  <si>
    <t>Jan R Cox</t>
  </si>
  <si>
    <t>Jan R James</t>
  </si>
  <si>
    <t>Janelle  Fernandez</t>
  </si>
  <si>
    <t>Janelle  Garcia</t>
  </si>
  <si>
    <t>Janelle  Malhotra</t>
  </si>
  <si>
    <t>Janelle  Martinez</t>
  </si>
  <si>
    <t>Janelle  Perez</t>
  </si>
  <si>
    <t>Janelle  Rodriguez</t>
  </si>
  <si>
    <t>Janelle  Sai</t>
  </si>
  <si>
    <t>Janelle  Sanchez</t>
  </si>
  <si>
    <t>Janelle  Subram</t>
  </si>
  <si>
    <t>Janelle  Suri</t>
  </si>
  <si>
    <t>Janelle A Kapoor</t>
  </si>
  <si>
    <t>Janelle C Chandra</t>
  </si>
  <si>
    <t>Janelle C Raman</t>
  </si>
  <si>
    <t>Janelle E Madan</t>
  </si>
  <si>
    <t>Janelle G Lopez</t>
  </si>
  <si>
    <t>Janelle J Arthur</t>
  </si>
  <si>
    <t>Janelle M Prasad</t>
  </si>
  <si>
    <t>Janelle S Gonzalez</t>
  </si>
  <si>
    <t>Janelle T Patel</t>
  </si>
  <si>
    <t>Janet  Browning</t>
  </si>
  <si>
    <t>Janet  Dominguez</t>
  </si>
  <si>
    <t>Janet  Gomez</t>
  </si>
  <si>
    <t>Janet  Munoz</t>
  </si>
  <si>
    <t>Janet  Serrano</t>
  </si>
  <si>
    <t>Janet  Sheperdigian</t>
  </si>
  <si>
    <t>Janet  Ward</t>
  </si>
  <si>
    <t>Janet  Young</t>
  </si>
  <si>
    <t>Janet A Carlson</t>
  </si>
  <si>
    <t>Janet A Torres</t>
  </si>
  <si>
    <t>Janet B Gill</t>
  </si>
  <si>
    <t>Janet B Ramos</t>
  </si>
  <si>
    <t>Janet D Romero</t>
  </si>
  <si>
    <t>Janet E Wright</t>
  </si>
  <si>
    <t>Janet G Alvarez</t>
  </si>
  <si>
    <t>Janet J Navarro</t>
  </si>
  <si>
    <t>Janet J Sanz</t>
  </si>
  <si>
    <t>Janet J Torres</t>
  </si>
  <si>
    <t>Janet K Alonso</t>
  </si>
  <si>
    <t>Janet L Martin</t>
  </si>
  <si>
    <t>Janet L Moreno</t>
  </si>
  <si>
    <t>Janet L Ortega</t>
  </si>
  <si>
    <t>Janet L Scott</t>
  </si>
  <si>
    <t>Janet M Gutierrez</t>
  </si>
  <si>
    <t>Janet M Ruiz</t>
  </si>
  <si>
    <t>Janet M Turner</t>
  </si>
  <si>
    <t>Janet P Jimenez</t>
  </si>
  <si>
    <t>Janet R Diaz</t>
  </si>
  <si>
    <t>Janet R Stewart</t>
  </si>
  <si>
    <t>Janet R Vazquez</t>
  </si>
  <si>
    <t>Janet S Watson</t>
  </si>
  <si>
    <t>Janet V Suarez</t>
  </si>
  <si>
    <t>Janice  Bennett</t>
  </si>
  <si>
    <t>Jared  Bailey</t>
  </si>
  <si>
    <t>Jared  Bell</t>
  </si>
  <si>
    <t>Jared  Brooks</t>
  </si>
  <si>
    <t>Jared  Cook</t>
  </si>
  <si>
    <t>Jared  Morris</t>
  </si>
  <si>
    <t>Jared  Peterson</t>
  </si>
  <si>
    <t>Jared  Ramirez</t>
  </si>
  <si>
    <t>Jared  Rivera</t>
  </si>
  <si>
    <t>Jared  Torres</t>
  </si>
  <si>
    <t>Jared A Gray</t>
  </si>
  <si>
    <t>Jared A Morgan</t>
  </si>
  <si>
    <t>Jared A Ward</t>
  </si>
  <si>
    <t>Jared A Watson</t>
  </si>
  <si>
    <t>Jared C Howard</t>
  </si>
  <si>
    <t>Jared C Richardson</t>
  </si>
  <si>
    <t>Jared C Sanders</t>
  </si>
  <si>
    <t>Jared E Cox</t>
  </si>
  <si>
    <t>Jared J Kelly</t>
  </si>
  <si>
    <t>Jared J Rogers</t>
  </si>
  <si>
    <t>Jared J Sanchez</t>
  </si>
  <si>
    <t>Jared L Stewart</t>
  </si>
  <si>
    <t>Jared M James</t>
  </si>
  <si>
    <t>Jared M Reed</t>
  </si>
  <si>
    <t>Jared V Moyer</t>
  </si>
  <si>
    <t>Jarred  Martin</t>
  </si>
  <si>
    <t>Jarred K Gill</t>
  </si>
  <si>
    <t>Jarrod  Chandra</t>
  </si>
  <si>
    <t>Jarrod  Gonzalez</t>
  </si>
  <si>
    <t>Jarrod  Kapoor</t>
  </si>
  <si>
    <t>Jarrod  Prasad</t>
  </si>
  <si>
    <t>Jarrod  Raman</t>
  </si>
  <si>
    <t>Jarrod  Rana</t>
  </si>
  <si>
    <t>Jarrod  Rodriguez</t>
  </si>
  <si>
    <t>Jarrod  Sanchez</t>
  </si>
  <si>
    <t>Jarrod  Sara</t>
  </si>
  <si>
    <t>Jarrod  Srini</t>
  </si>
  <si>
    <t>Jarrod A Subram</t>
  </si>
  <si>
    <t>Jarrod B Fernandez</t>
  </si>
  <si>
    <t>Jarrod C Madan</t>
  </si>
  <si>
    <t>Jarrod C Perez</t>
  </si>
  <si>
    <t>Jarrod E Malhotra</t>
  </si>
  <si>
    <t>Jarrod E Patel</t>
  </si>
  <si>
    <t>Jarrod E Suri</t>
  </si>
  <si>
    <t>Jarrod H Martinez</t>
  </si>
  <si>
    <t>Jarrod M Weber</t>
  </si>
  <si>
    <t>Jarrod R Arthur</t>
  </si>
  <si>
    <t>Jarrod S Mehta</t>
  </si>
  <si>
    <t>Jasmine  Brown</t>
  </si>
  <si>
    <t>Jasmine  Butler</t>
  </si>
  <si>
    <t>Jasmine  Cox</t>
  </si>
  <si>
    <t>Jasmine  Flores</t>
  </si>
  <si>
    <t>Jasmine  Foster</t>
  </si>
  <si>
    <t>Jasmine  Griffin</t>
  </si>
  <si>
    <t>Jasmine  Harris</t>
  </si>
  <si>
    <t>Jasmine  Henderson</t>
  </si>
  <si>
    <t>Jasmine  Hughes</t>
  </si>
  <si>
    <t>Jasmine  Jackson</t>
  </si>
  <si>
    <t>Jasmine  James</t>
  </si>
  <si>
    <t>Jasmine  Lewis</t>
  </si>
  <si>
    <t>Jasmine  Ramirez</t>
  </si>
  <si>
    <t>Jasmine  Reed</t>
  </si>
  <si>
    <t>Jasmine  Richardson</t>
  </si>
  <si>
    <t>Jasmine  Robinson</t>
  </si>
  <si>
    <t>Jasmine  Smith</t>
  </si>
  <si>
    <t>Jasmine  Stewart</t>
  </si>
  <si>
    <t>Jasmine  Walker</t>
  </si>
  <si>
    <t>Jasmine  Washington</t>
  </si>
  <si>
    <t>Jasmine  White</t>
  </si>
  <si>
    <t>Jasmine  Wilson</t>
  </si>
  <si>
    <t>Jasmine A Alexander</t>
  </si>
  <si>
    <t>Jasmine A Anderson</t>
  </si>
  <si>
    <t>Jasmine A Diaz</t>
  </si>
  <si>
    <t>Jasmine A Garcia</t>
  </si>
  <si>
    <t>Jasmine A Gray</t>
  </si>
  <si>
    <t>Jasmine A Powell</t>
  </si>
  <si>
    <t>Jasmine A Rivera</t>
  </si>
  <si>
    <t>Jasmine A Russell</t>
  </si>
  <si>
    <t>Jasmine A Taylor</t>
  </si>
  <si>
    <t>Jasmine A Thompson</t>
  </si>
  <si>
    <t>Jasmine A Torres</t>
  </si>
  <si>
    <t>Jasmine B Bell</t>
  </si>
  <si>
    <t>Jasmine C Cook</t>
  </si>
  <si>
    <t>Jasmine C Gonzales</t>
  </si>
  <si>
    <t>Jasmine C Long</t>
  </si>
  <si>
    <t>Jasmine C Ward</t>
  </si>
  <si>
    <t>Jasmine D Kelly</t>
  </si>
  <si>
    <t>Jasmine D Simmons</t>
  </si>
  <si>
    <t>Jasmine E Bailey</t>
  </si>
  <si>
    <t>Jasmine E Clark</t>
  </si>
  <si>
    <t>Jasmine E Sanders</t>
  </si>
  <si>
    <t>Jasmine J Barnes</t>
  </si>
  <si>
    <t>Jasmine J Bryant</t>
  </si>
  <si>
    <t>Jasmine J Jones</t>
  </si>
  <si>
    <t>Jasmine K Rogers</t>
  </si>
  <si>
    <t>Jasmine L Coleman</t>
  </si>
  <si>
    <t>Jasmine L Price</t>
  </si>
  <si>
    <t>Jasmine L West</t>
  </si>
  <si>
    <t>Jasmine M Davis</t>
  </si>
  <si>
    <t>Jasmine M Hall</t>
  </si>
  <si>
    <t>Jasmine M Rodriguez</t>
  </si>
  <si>
    <t>Jasmine M Thomas</t>
  </si>
  <si>
    <t>Jasmine R Peterson</t>
  </si>
  <si>
    <t>Jasmine S Brooks</t>
  </si>
  <si>
    <t>Jasmine S Jenkins</t>
  </si>
  <si>
    <t>Jasmine S Johnson</t>
  </si>
  <si>
    <t>Jasmine S Ross</t>
  </si>
  <si>
    <t>Jasmine T Williams</t>
  </si>
  <si>
    <t>Jasmine T Wood</t>
  </si>
  <si>
    <t>Jasmine W Lee</t>
  </si>
  <si>
    <t>Jason  Adams</t>
  </si>
  <si>
    <t>Jason  Alexander</t>
  </si>
  <si>
    <t>Jason  Allen</t>
  </si>
  <si>
    <t>Jason  Bryant</t>
  </si>
  <si>
    <t>Jason  Butler</t>
  </si>
  <si>
    <t>Jason  Carter</t>
  </si>
  <si>
    <t>Jason  Chen</t>
  </si>
  <si>
    <t>Jason  Diaz</t>
  </si>
  <si>
    <t>Jason  Edwards</t>
  </si>
  <si>
    <t>Jason  Gonzales</t>
  </si>
  <si>
    <t>Jason  Gonzalez</t>
  </si>
  <si>
    <t>Jason  Hayes</t>
  </si>
  <si>
    <t>Jason  King</t>
  </si>
  <si>
    <t>Jason  Kumar</t>
  </si>
  <si>
    <t>Jason  Li</t>
  </si>
  <si>
    <t>Jason  Long</t>
  </si>
  <si>
    <t>Jason  Patterson</t>
  </si>
  <si>
    <t>Jason  Perez</t>
  </si>
  <si>
    <t>Jason  Phillips</t>
  </si>
  <si>
    <t>Jason  Scott</t>
  </si>
  <si>
    <t>Jason  Shan</t>
  </si>
  <si>
    <t>Jason  Washington</t>
  </si>
  <si>
    <t>Jason  Young</t>
  </si>
  <si>
    <t>Jason A Foster</t>
  </si>
  <si>
    <t>Jason A Hall</t>
  </si>
  <si>
    <t>Jason A Russell</t>
  </si>
  <si>
    <t>Jason C Flores</t>
  </si>
  <si>
    <t>Jason C Hill</t>
  </si>
  <si>
    <t>Jason D Green</t>
  </si>
  <si>
    <t>Jason E Collins</t>
  </si>
  <si>
    <t>Jason F Parker</t>
  </si>
  <si>
    <t>Jason F Sharma</t>
  </si>
  <si>
    <t>Jason G Roberts</t>
  </si>
  <si>
    <t>Jason H Coleman</t>
  </si>
  <si>
    <t>Jason J Campbell</t>
  </si>
  <si>
    <t>Jason K Mitchell</t>
  </si>
  <si>
    <t>Jason K Wright</t>
  </si>
  <si>
    <t>Jason L Griffin</t>
  </si>
  <si>
    <t>Jason L Jenkins</t>
  </si>
  <si>
    <t>Jason L Powell</t>
  </si>
  <si>
    <t>Jason L Ross</t>
  </si>
  <si>
    <t>Jason L Zhang</t>
  </si>
  <si>
    <t>Jason M Perry</t>
  </si>
  <si>
    <t>Jason M Simmons</t>
  </si>
  <si>
    <t>Jason M Yang</t>
  </si>
  <si>
    <t>Jason P Evans</t>
  </si>
  <si>
    <t>Jason R Lopez</t>
  </si>
  <si>
    <t>Jason R Nelson</t>
  </si>
  <si>
    <t>Jason R Wang</t>
  </si>
  <si>
    <t>Javier  Browning</t>
  </si>
  <si>
    <t>Javier  Dominguez</t>
  </si>
  <si>
    <t>Javier  Gill</t>
  </si>
  <si>
    <t>Javier  Gutierrez</t>
  </si>
  <si>
    <t>Javier  Muñoz</t>
  </si>
  <si>
    <t>Javier  Navarro</t>
  </si>
  <si>
    <t>Javier  Vazquez</t>
  </si>
  <si>
    <t>Javier A Hernandez</t>
  </si>
  <si>
    <t>Javier E Rubio</t>
  </si>
  <si>
    <t>Javier E Sanz</t>
  </si>
  <si>
    <t>Javier L Alvarez</t>
  </si>
  <si>
    <t>Javier M Jiménez</t>
  </si>
  <si>
    <t>Javier P Ortega</t>
  </si>
  <si>
    <t>Javier R Serrano</t>
  </si>
  <si>
    <t>Javier R Torres</t>
  </si>
  <si>
    <t>Javier W Ramos</t>
  </si>
  <si>
    <t>Jay  Carlson</t>
  </si>
  <si>
    <t>Jay  Chandra</t>
  </si>
  <si>
    <t>Jay  Diaz</t>
  </si>
  <si>
    <t>Jay  Fernandez</t>
  </si>
  <si>
    <t>Jay  Garcia</t>
  </si>
  <si>
    <t>Jay  Gill</t>
  </si>
  <si>
    <t>Jay  Gomez</t>
  </si>
  <si>
    <t>Jay  Hernandez</t>
  </si>
  <si>
    <t>Jay  Malhotra</t>
  </si>
  <si>
    <t>Jay  Martin</t>
  </si>
  <si>
    <t>Jay  Martinez</t>
  </si>
  <si>
    <t>Jay  Moyer</t>
  </si>
  <si>
    <t>Jay  Patel</t>
  </si>
  <si>
    <t>Jay  Prasad</t>
  </si>
  <si>
    <t>Jay  Rana</t>
  </si>
  <si>
    <t>Jay  Rubio</t>
  </si>
  <si>
    <t>Jay  Sanz</t>
  </si>
  <si>
    <t>Jay  Serrano</t>
  </si>
  <si>
    <t>Jay  Suri</t>
  </si>
  <si>
    <t>Jay  Vazquez</t>
  </si>
  <si>
    <t>Jay A Alonso</t>
  </si>
  <si>
    <t>Jay A Dominguez</t>
  </si>
  <si>
    <t>Jay A Lopez</t>
  </si>
  <si>
    <t>Jay A Sai</t>
  </si>
  <si>
    <t>Jay A Weber</t>
  </si>
  <si>
    <t>Jay C Gonzalez</t>
  </si>
  <si>
    <t>Jay C Gutierrez</t>
  </si>
  <si>
    <t>Jay C Suarez</t>
  </si>
  <si>
    <t>Jay D Alvarez</t>
  </si>
  <si>
    <t>Jay D Ramos</t>
  </si>
  <si>
    <t>Jay F Kapoor</t>
  </si>
  <si>
    <t>Jay J Moreno</t>
  </si>
  <si>
    <t>Jay K Nicholls</t>
  </si>
  <si>
    <t>Jay L Madan</t>
  </si>
  <si>
    <t>Jay L Ruiz</t>
  </si>
  <si>
    <t>Jay M Browning</t>
  </si>
  <si>
    <t>Jay M Perez</t>
  </si>
  <si>
    <t>Jay M Raman</t>
  </si>
  <si>
    <t>Jay M Rodriguez</t>
  </si>
  <si>
    <t>Jay M Sara</t>
  </si>
  <si>
    <t>Jay M Srini</t>
  </si>
  <si>
    <t>Jay M Torres</t>
  </si>
  <si>
    <t>Jay N Romero</t>
  </si>
  <si>
    <t>Jay R Arthur</t>
  </si>
  <si>
    <t>Jay S Mehta</t>
  </si>
  <si>
    <t>Jay W Sanchez</t>
  </si>
  <si>
    <t>Jeff  Smith</t>
  </si>
  <si>
    <t>Jeffery  He</t>
  </si>
  <si>
    <t>Jeffery  Huang</t>
  </si>
  <si>
    <t>Jeffery  Li</t>
  </si>
  <si>
    <t>Jeffery  Liang</t>
  </si>
  <si>
    <t>Jeffery  Ma</t>
  </si>
  <si>
    <t>Jeffery  Yang</t>
  </si>
  <si>
    <t>Jeffery  Zhao</t>
  </si>
  <si>
    <t>Jeffery A Cai</t>
  </si>
  <si>
    <t>Jeffery B Lu</t>
  </si>
  <si>
    <t>Jeffery C Chen</t>
  </si>
  <si>
    <t>Jeffery C Guo</t>
  </si>
  <si>
    <t>Jeffery C Zeng</t>
  </si>
  <si>
    <t>Jeffery C Zhang</t>
  </si>
  <si>
    <t>Jeffery D Wu</t>
  </si>
  <si>
    <t>Jeffery E Hu</t>
  </si>
  <si>
    <t>Jeffery E Wang</t>
  </si>
  <si>
    <t>Jeffery E Zhu</t>
  </si>
  <si>
    <t>Jeffery J Lin</t>
  </si>
  <si>
    <t>Jeffery J Sun</t>
  </si>
  <si>
    <t>Jeffery M Liu</t>
  </si>
  <si>
    <t>Jeffery M She</t>
  </si>
  <si>
    <t>Jeffery M Zhou</t>
  </si>
  <si>
    <t>Jeffery W Zheng</t>
  </si>
  <si>
    <t>Jeffery Y Ye</t>
  </si>
  <si>
    <t>Jenna  Evans</t>
  </si>
  <si>
    <t>Jenna  Hall</t>
  </si>
  <si>
    <t>Jenna  Mitchell</t>
  </si>
  <si>
    <t>Jenna  Perez</t>
  </si>
  <si>
    <t>Jenna  Turner</t>
  </si>
  <si>
    <t>Jenna  Wright</t>
  </si>
  <si>
    <t>Jenna A Campbell</t>
  </si>
  <si>
    <t>Jenna A Parker</t>
  </si>
  <si>
    <t>Jenna C Gonzalez</t>
  </si>
  <si>
    <t>Jenna D Nelson</t>
  </si>
  <si>
    <t>Jenna E Hernandez</t>
  </si>
  <si>
    <t>Jenna G Collins</t>
  </si>
  <si>
    <t>Jenna J Baker</t>
  </si>
  <si>
    <t>Jenna J Green</t>
  </si>
  <si>
    <t>Jenna L Adams</t>
  </si>
  <si>
    <t>Jenna M Hill</t>
  </si>
  <si>
    <t>Jenna M Lopez</t>
  </si>
  <si>
    <t>Jenna M Scott</t>
  </si>
  <si>
    <t>Jenna R King</t>
  </si>
  <si>
    <t>Jenna T Allen</t>
  </si>
  <si>
    <t>Jenna T Phillips</t>
  </si>
  <si>
    <t>Jenna T Roberts</t>
  </si>
  <si>
    <t>Jenna W Edwards</t>
  </si>
  <si>
    <t>Jenna W Young</t>
  </si>
  <si>
    <t>Jennifer  Adams</t>
  </si>
  <si>
    <t>Jennifer  Allen</t>
  </si>
  <si>
    <t>Jennifer  Clark</t>
  </si>
  <si>
    <t>Jennifer  Collins</t>
  </si>
  <si>
    <t>Jennifer  Edwards</t>
  </si>
  <si>
    <t>Jennifer  Foster</t>
  </si>
  <si>
    <t>Jennifer  Garcia</t>
  </si>
  <si>
    <t>Jennifer  Gonzales</t>
  </si>
  <si>
    <t>Jennifer  Gonzalez</t>
  </si>
  <si>
    <t>Jennifer  Green</t>
  </si>
  <si>
    <t>Jennifer  Hernandez</t>
  </si>
  <si>
    <t>Jennifer  Hill</t>
  </si>
  <si>
    <t>Jennifer  Howard</t>
  </si>
  <si>
    <t>Jennifer  Jackson</t>
  </si>
  <si>
    <t>Jennifer  Kelly</t>
  </si>
  <si>
    <t>Jennifer  Lewis</t>
  </si>
  <si>
    <t>Jennifer  Miller</t>
  </si>
  <si>
    <t>Jennifer  Nelson</t>
  </si>
  <si>
    <t>Jennifer  Roberts</t>
  </si>
  <si>
    <t>Jennifer  Rogers</t>
  </si>
  <si>
    <t>Jennifer  Ross</t>
  </si>
  <si>
    <t>Jennifer  Simmons</t>
  </si>
  <si>
    <t>Jennifer  Taylor</t>
  </si>
  <si>
    <t>Jennifer  Thomas</t>
  </si>
  <si>
    <t>Jennifer  Turner</t>
  </si>
  <si>
    <t>Jennifer  Walker</t>
  </si>
  <si>
    <t>Jennifer  Washington</t>
  </si>
  <si>
    <t>Jennifer  Wilson</t>
  </si>
  <si>
    <t>Jennifer  Wright</t>
  </si>
  <si>
    <t>Jennifer A Alexander</t>
  </si>
  <si>
    <t>Jennifer A Barnes</t>
  </si>
  <si>
    <t>Jennifer A Bell</t>
  </si>
  <si>
    <t>Jennifer A Brown</t>
  </si>
  <si>
    <t>Jennifer A Cox</t>
  </si>
  <si>
    <t>Jennifer A Davis</t>
  </si>
  <si>
    <t>Jennifer A Moore</t>
  </si>
  <si>
    <t>Jennifer A Phillips</t>
  </si>
  <si>
    <t>Jennifer A Smith</t>
  </si>
  <si>
    <t>Jennifer B Griffin</t>
  </si>
  <si>
    <t>Jennifer B Jenkins</t>
  </si>
  <si>
    <t>Jennifer B Mitchell</t>
  </si>
  <si>
    <t>Jennifer B Reed</t>
  </si>
  <si>
    <t>Jennifer B Torres</t>
  </si>
  <si>
    <t>Jennifer C King</t>
  </si>
  <si>
    <t>Jennifer C Russell</t>
  </si>
  <si>
    <t>Jennifer D Butler</t>
  </si>
  <si>
    <t>Jennifer D James</t>
  </si>
  <si>
    <t>Jennifer D Lopez</t>
  </si>
  <si>
    <t>Jennifer D Morris</t>
  </si>
  <si>
    <t>Jennifer D Parker</t>
  </si>
  <si>
    <t>Jennifer E Ramirez</t>
  </si>
  <si>
    <t>Jennifer E Sanders</t>
  </si>
  <si>
    <t>Jennifer E Williams</t>
  </si>
  <si>
    <t>Jennifer F Johnson</t>
  </si>
  <si>
    <t>Jennifer G Bennett</t>
  </si>
  <si>
    <t>Jennifer H Peterson</t>
  </si>
  <si>
    <t>Jennifer H Watson</t>
  </si>
  <si>
    <t>Jennifer J Bryant</t>
  </si>
  <si>
    <t>Jennifer J Cook</t>
  </si>
  <si>
    <t>Jennifer J Murphy</t>
  </si>
  <si>
    <t>Jennifer J Perry</t>
  </si>
  <si>
    <t>Jennifer J Price</t>
  </si>
  <si>
    <t>Jennifer J Sanchez</t>
  </si>
  <si>
    <t>Jennifer J Ward</t>
  </si>
  <si>
    <t>Jennifer K Evans</t>
  </si>
  <si>
    <t>Jennifer L Brooks</t>
  </si>
  <si>
    <t>Jennifer L Coleman</t>
  </si>
  <si>
    <t>Jennifer L Jones</t>
  </si>
  <si>
    <t>Jennifer L Long</t>
  </si>
  <si>
    <t>Jennifer L Morgan</t>
  </si>
  <si>
    <t>Jennifer L Robinson</t>
  </si>
  <si>
    <t>Jennifer L Wood</t>
  </si>
  <si>
    <t>Jennifer M Anderson</t>
  </si>
  <si>
    <t>Jennifer M Baker</t>
  </si>
  <si>
    <t>Jennifer M Diaz</t>
  </si>
  <si>
    <t>Jennifer M Patterson</t>
  </si>
  <si>
    <t>Jennifer M Perez</t>
  </si>
  <si>
    <t>Jennifer M Scott</t>
  </si>
  <si>
    <t>Jennifer M Young</t>
  </si>
  <si>
    <t>Jennifer P Thompson</t>
  </si>
  <si>
    <t>Jennifer R Harris</t>
  </si>
  <si>
    <t>Jennifer R Lee</t>
  </si>
  <si>
    <t>Jennifer S Bailey</t>
  </si>
  <si>
    <t>Jennifer S Cooper</t>
  </si>
  <si>
    <t>Jennifer S Rivera</t>
  </si>
  <si>
    <t>Jennifer S Stewart</t>
  </si>
  <si>
    <t>Jennifer S White</t>
  </si>
  <si>
    <t>Jennifer T Hall</t>
  </si>
  <si>
    <t>Jennifer T Rodriguez</t>
  </si>
  <si>
    <t>Jennifer W Campbell</t>
  </si>
  <si>
    <t>Jennifer W Carter</t>
  </si>
  <si>
    <t>Jennifer W Hughes</t>
  </si>
  <si>
    <t>Jenny  Andersen</t>
  </si>
  <si>
    <t>Jenny  Becker</t>
  </si>
  <si>
    <t>Jenny  Chen</t>
  </si>
  <si>
    <t>Jenny  Ferrier</t>
  </si>
  <si>
    <t>Jenny  Huang</t>
  </si>
  <si>
    <t>Jenny  Liu</t>
  </si>
  <si>
    <t>Jenny  McDonald</t>
  </si>
  <si>
    <t>Jenny  Nara</t>
  </si>
  <si>
    <t>Jenny  Nath</t>
  </si>
  <si>
    <t>Jenny  Pal</t>
  </si>
  <si>
    <t>Jenny  Raje</t>
  </si>
  <si>
    <t>Jenny  Raji</t>
  </si>
  <si>
    <t>Jenny  She</t>
  </si>
  <si>
    <t>Jenny  Ye</t>
  </si>
  <si>
    <t>Jenny  Zimmerman</t>
  </si>
  <si>
    <t>Jenny A Chander</t>
  </si>
  <si>
    <t>Jenny A Hu</t>
  </si>
  <si>
    <t>Jenny A Lin</t>
  </si>
  <si>
    <t>Jenny B Chande</t>
  </si>
  <si>
    <t>Jenny B Li</t>
  </si>
  <si>
    <t>Jenny B Xu</t>
  </si>
  <si>
    <t>Jenny C Goel</t>
  </si>
  <si>
    <t>Jenny C He</t>
  </si>
  <si>
    <t>Jenny C Kumar</t>
  </si>
  <si>
    <t>Jenny C Lal</t>
  </si>
  <si>
    <t>Jenny D Rai</t>
  </si>
  <si>
    <t>Jenny E Tang</t>
  </si>
  <si>
    <t>Jenny F Guo</t>
  </si>
  <si>
    <t>Jenny H Zhang</t>
  </si>
  <si>
    <t>Jenny J Lu</t>
  </si>
  <si>
    <t>Jenny J Zeng</t>
  </si>
  <si>
    <t>Jenny J Zhu</t>
  </si>
  <si>
    <t>Jenny K Xu</t>
  </si>
  <si>
    <t>Jenny L Luo</t>
  </si>
  <si>
    <t>Jenny L Sun</t>
  </si>
  <si>
    <t>Jenny M Wagner</t>
  </si>
  <si>
    <t>Jenny R Yang</t>
  </si>
  <si>
    <t>Jenny R Zheng</t>
  </si>
  <si>
    <t>Jenny S Liang</t>
  </si>
  <si>
    <t>Jenny S Wu</t>
  </si>
  <si>
    <t>Jenny S Zhou</t>
  </si>
  <si>
    <t>Jenny V Shen</t>
  </si>
  <si>
    <t>Jenny W Cai</t>
  </si>
  <si>
    <t>Jenny W Shan</t>
  </si>
  <si>
    <t>Jeremiah  Edwards</t>
  </si>
  <si>
    <t>Jeremiah  Evans</t>
  </si>
  <si>
    <t>Jeremiah  Garcia</t>
  </si>
  <si>
    <t>Jeremiah  Gonzalez</t>
  </si>
  <si>
    <t>Jeremiah  Gray</t>
  </si>
  <si>
    <t>Jeremiah  Griffin</t>
  </si>
  <si>
    <t>Jeremiah  Jones</t>
  </si>
  <si>
    <t>Jeremiah  King</t>
  </si>
  <si>
    <t>Jeremiah  Lee</t>
  </si>
  <si>
    <t>Jeremiah  Lewis</t>
  </si>
  <si>
    <t>Jeremiah  Long</t>
  </si>
  <si>
    <t>Jeremiah  Lopez</t>
  </si>
  <si>
    <t>Jeremiah  Miller</t>
  </si>
  <si>
    <t>Jeremiah  Morris</t>
  </si>
  <si>
    <t>Jeremiah  Sanders</t>
  </si>
  <si>
    <t>Jeremiah  Scott</t>
  </si>
  <si>
    <t>Jeremiah  Simmons</t>
  </si>
  <si>
    <t>Jeremiah  Stewart</t>
  </si>
  <si>
    <t>Jeremiah  Thomas</t>
  </si>
  <si>
    <t>Jeremiah A Jackson</t>
  </si>
  <si>
    <t>Jeremiah A Johnson</t>
  </si>
  <si>
    <t>Jeremiah A Walker</t>
  </si>
  <si>
    <t>Jeremiah B Harris</t>
  </si>
  <si>
    <t>Jeremiah C Hernandez</t>
  </si>
  <si>
    <t>Jeremiah C Hill</t>
  </si>
  <si>
    <t>Jeremiah C Hughes</t>
  </si>
  <si>
    <t>Jeremiah C Jenkins</t>
  </si>
  <si>
    <t>Jeremiah D Flores</t>
  </si>
  <si>
    <t>Jeremiah D Henderson</t>
  </si>
  <si>
    <t>Jeremiah D Martinez</t>
  </si>
  <si>
    <t>Jeremiah E Martin</t>
  </si>
  <si>
    <t>Jeremiah E Sanchez</t>
  </si>
  <si>
    <t>Jeremiah F Turner</t>
  </si>
  <si>
    <t>Jeremiah I Townsend</t>
  </si>
  <si>
    <t>Jeremiah L Howard</t>
  </si>
  <si>
    <t>Jeremiah L Ross</t>
  </si>
  <si>
    <t>Jeremiah L Russell</t>
  </si>
  <si>
    <t>Jeremiah L Smith</t>
  </si>
  <si>
    <t>Jeremiah M Hall</t>
  </si>
  <si>
    <t>Jeremiah M Taylor</t>
  </si>
  <si>
    <t>Jeremiah S Diaz</t>
  </si>
  <si>
    <t>Jeremiah S Green</t>
  </si>
  <si>
    <t>Jeremiah S James</t>
  </si>
  <si>
    <t>Jeremiah S Mitchell</t>
  </si>
  <si>
    <t>Jeremiah T Gonzales</t>
  </si>
  <si>
    <t>Jeremiah U Moore</t>
  </si>
  <si>
    <t>Jeremiah W Hayes</t>
  </si>
  <si>
    <t>Jeremy  Bailey</t>
  </si>
  <si>
    <t>Jeremy  Baker</t>
  </si>
  <si>
    <t>Jeremy  Barnes</t>
  </si>
  <si>
    <t>Jeremy  Brooks</t>
  </si>
  <si>
    <t>Jeremy  Bryant</t>
  </si>
  <si>
    <t>Jeremy  Butler</t>
  </si>
  <si>
    <t>Jeremy  Campbell</t>
  </si>
  <si>
    <t>Jeremy  Carter</t>
  </si>
  <si>
    <t>Jeremy  Collins</t>
  </si>
  <si>
    <t>Jeremy  Cook</t>
  </si>
  <si>
    <t>Jeremy  Cooper</t>
  </si>
  <si>
    <t>Jeremy  Cox</t>
  </si>
  <si>
    <t>Jeremy  Davis</t>
  </si>
  <si>
    <t>Jeremy  Murphy</t>
  </si>
  <si>
    <t>Jeremy  Parker</t>
  </si>
  <si>
    <t>Jeremy  Patterson</t>
  </si>
  <si>
    <t>Jeremy  Powell</t>
  </si>
  <si>
    <t>Jeremy  Price</t>
  </si>
  <si>
    <t>Jeremy  Reed</t>
  </si>
  <si>
    <t>Jeremy  Rivera</t>
  </si>
  <si>
    <t>Jeremy  Roberts</t>
  </si>
  <si>
    <t>Jeremy  Washington</t>
  </si>
  <si>
    <t>Jeremy  White</t>
  </si>
  <si>
    <t>Jeremy  Young</t>
  </si>
  <si>
    <t>Jeremy A Watson</t>
  </si>
  <si>
    <t>Jeremy C Perry</t>
  </si>
  <si>
    <t>Jeremy C Wood</t>
  </si>
  <si>
    <t>Jeremy D Adams</t>
  </si>
  <si>
    <t>Jeremy D Alexander</t>
  </si>
  <si>
    <t>Jeremy D Ward</t>
  </si>
  <si>
    <t>Jeremy E Phillips</t>
  </si>
  <si>
    <t>Jeremy F Bell</t>
  </si>
  <si>
    <t>Jeremy G Rogers</t>
  </si>
  <si>
    <t>Jeremy J Allen</t>
  </si>
  <si>
    <t>Jeremy J Anderson</t>
  </si>
  <si>
    <t>Jeremy J Clark</t>
  </si>
  <si>
    <t>Jeremy K Nelson</t>
  </si>
  <si>
    <t>Jeremy L Bennett</t>
  </si>
  <si>
    <t>Jeremy L Peterson</t>
  </si>
  <si>
    <t>Jeremy L Rodriguez</t>
  </si>
  <si>
    <t>Jeremy M Perez</t>
  </si>
  <si>
    <t>Jeremy P Richardson</t>
  </si>
  <si>
    <t>Jeremy S Robinson</t>
  </si>
  <si>
    <t>Jeremy S Wright</t>
  </si>
  <si>
    <t>Jeremy T Wilson</t>
  </si>
  <si>
    <t>Jeremy Y Ramirez</t>
  </si>
  <si>
    <t>Jermaine  Fernandez</t>
  </si>
  <si>
    <t>Jermaine  Garcia</t>
  </si>
  <si>
    <t>Jermaine  Lopez</t>
  </si>
  <si>
    <t>Jermaine  Rodriguez</t>
  </si>
  <si>
    <t>Jermaine  Subram</t>
  </si>
  <si>
    <t>Jermaine A Chandra</t>
  </si>
  <si>
    <t>Jermaine A Gonzalez</t>
  </si>
  <si>
    <t>Jermaine A Kapoor</t>
  </si>
  <si>
    <t>Jermaine A Sara</t>
  </si>
  <si>
    <t>Jermaine C Madan</t>
  </si>
  <si>
    <t>Jermaine C Weber</t>
  </si>
  <si>
    <t>Jermaine D Sanchez</t>
  </si>
  <si>
    <t>Jermaine E Mehta</t>
  </si>
  <si>
    <t>Jermaine E Patel</t>
  </si>
  <si>
    <t>Jermaine E Raman</t>
  </si>
  <si>
    <t>Jermaine G Sai</t>
  </si>
  <si>
    <t>Jermaine H Arthur</t>
  </si>
  <si>
    <t>Jermaine H Prasad</t>
  </si>
  <si>
    <t>Jermaine J Perez</t>
  </si>
  <si>
    <t>Jermaine L Martinez</t>
  </si>
  <si>
    <t>Jermaine S Rana</t>
  </si>
  <si>
    <t>Jerome  Browning</t>
  </si>
  <si>
    <t>Jerome  Gutierrez</t>
  </si>
  <si>
    <t>Jerome  Hernandez</t>
  </si>
  <si>
    <t>Jerome  Johnsen</t>
  </si>
  <si>
    <t>Jerome  Romero</t>
  </si>
  <si>
    <t>Jerome  Sanz</t>
  </si>
  <si>
    <t>Jerome  Vazquez</t>
  </si>
  <si>
    <t>Jerome A Gill</t>
  </si>
  <si>
    <t>Jerome A Serrano</t>
  </si>
  <si>
    <t>Jerome B Navarro</t>
  </si>
  <si>
    <t>Jerome D Martin</t>
  </si>
  <si>
    <t>Jerome F Dominguez</t>
  </si>
  <si>
    <t>Jerome H Alonso</t>
  </si>
  <si>
    <t>Jerome H Diaz</t>
  </si>
  <si>
    <t>Jerome J Carlson</t>
  </si>
  <si>
    <t>Jerome J Gomez</t>
  </si>
  <si>
    <t>Jerome J Ruiz</t>
  </si>
  <si>
    <t>Jerome L Ramos</t>
  </si>
  <si>
    <t>Jerome L Rubio</t>
  </si>
  <si>
    <t>Jerome L Suarez</t>
  </si>
  <si>
    <t>Jerome N Torres</t>
  </si>
  <si>
    <t>Jerry  Andersen</t>
  </si>
  <si>
    <t>Jerry  Chande</t>
  </si>
  <si>
    <t>Jerry  Deng</t>
  </si>
  <si>
    <t>Jerry  Johnsen</t>
  </si>
  <si>
    <t>Jerry  Kumar</t>
  </si>
  <si>
    <t>Jerry  Nara</t>
  </si>
  <si>
    <t>Jerry  Nath</t>
  </si>
  <si>
    <t>Jerry  Pal</t>
  </si>
  <si>
    <t>Jerry  Shan</t>
  </si>
  <si>
    <t>Jerry  Tang</t>
  </si>
  <si>
    <t>Jerry  Xie</t>
  </si>
  <si>
    <t>Jerry  Xu</t>
  </si>
  <si>
    <t>Jerry C Sharma</t>
  </si>
  <si>
    <t>Jerry C She</t>
  </si>
  <si>
    <t>Jerry D Rai</t>
  </si>
  <si>
    <t>Jerry D Yuan</t>
  </si>
  <si>
    <t>Jerry E Raje</t>
  </si>
  <si>
    <t>Jerry L Becker</t>
  </si>
  <si>
    <t>Jerry L Lal</t>
  </si>
  <si>
    <t>Jerry M Chander</t>
  </si>
  <si>
    <t>Jerry M Ferrier</t>
  </si>
  <si>
    <t>Jerry M Luo</t>
  </si>
  <si>
    <t>Jerry M Shen</t>
  </si>
  <si>
    <t>Jesse  Allen</t>
  </si>
  <si>
    <t>Jesse  Brooks</t>
  </si>
  <si>
    <t>Jesse  Campbell</t>
  </si>
  <si>
    <t>Jesse  Cook</t>
  </si>
  <si>
    <t>Jesse  Cox</t>
  </si>
  <si>
    <t>Jesse  Edwards</t>
  </si>
  <si>
    <t>Jesse  Evans</t>
  </si>
  <si>
    <t>Jesse  Gray</t>
  </si>
  <si>
    <t>Jesse  Green</t>
  </si>
  <si>
    <t>Jesse  Hall</t>
  </si>
  <si>
    <t>Jesse  Kelly</t>
  </si>
  <si>
    <t>Jesse  Lopez</t>
  </si>
  <si>
    <t>Jesse  Morgan</t>
  </si>
  <si>
    <t>Jesse  Morris</t>
  </si>
  <si>
    <t>Jesse  Murphy</t>
  </si>
  <si>
    <t>Jesse  Parker</t>
  </si>
  <si>
    <t>Jesse  Perez</t>
  </si>
  <si>
    <t>Jesse  Phillips</t>
  </si>
  <si>
    <t>Jesse  Ramirez</t>
  </si>
  <si>
    <t>Jesse  Rivera</t>
  </si>
  <si>
    <t>Jesse  Roberts</t>
  </si>
  <si>
    <t>Jesse  Rogers</t>
  </si>
  <si>
    <t>Jesse  Sanders</t>
  </si>
  <si>
    <t>Jesse  Scott</t>
  </si>
  <si>
    <t>Jesse  Stewart</t>
  </si>
  <si>
    <t>Jesse  Turner</t>
  </si>
  <si>
    <t>Jesse  Watson</t>
  </si>
  <si>
    <t>Jesse A Bailey</t>
  </si>
  <si>
    <t>Jesse A Ward</t>
  </si>
  <si>
    <t>Jesse C James</t>
  </si>
  <si>
    <t>Jesse C Mitchell</t>
  </si>
  <si>
    <t>Jesse D Gonzalez</t>
  </si>
  <si>
    <t>Jesse D Hernandez</t>
  </si>
  <si>
    <t>Jesse D Howard</t>
  </si>
  <si>
    <t>Jesse E Carter</t>
  </si>
  <si>
    <t>Jesse E Peterson</t>
  </si>
  <si>
    <t>Jesse E Reed</t>
  </si>
  <si>
    <t>Jesse E Wright</t>
  </si>
  <si>
    <t>Jesse E Young</t>
  </si>
  <si>
    <t>Jesse J King</t>
  </si>
  <si>
    <t>Jesse K Bell</t>
  </si>
  <si>
    <t>Jesse M Adams</t>
  </si>
  <si>
    <t>Jesse M Baker</t>
  </si>
  <si>
    <t>Jesse M Nelson</t>
  </si>
  <si>
    <t>Jesse M Richardson</t>
  </si>
  <si>
    <t>Jesse M Sanchez</t>
  </si>
  <si>
    <t>Jesse S Torres</t>
  </si>
  <si>
    <t>Jessica  Anderson</t>
  </si>
  <si>
    <t>Jessica  Barnes</t>
  </si>
  <si>
    <t>Jessica  Bell</t>
  </si>
  <si>
    <t>Jessica  Brooks</t>
  </si>
  <si>
    <t>Jessica  Bryant</t>
  </si>
  <si>
    <t>Jessica  Coleman</t>
  </si>
  <si>
    <t>Jessica  Cooper</t>
  </si>
  <si>
    <t>Jessica  Davis</t>
  </si>
  <si>
    <t>Jessica  Diaz</t>
  </si>
  <si>
    <t>Jessica  Foster</t>
  </si>
  <si>
    <t>Jessica  Garcia</t>
  </si>
  <si>
    <t>Jessica  Gray</t>
  </si>
  <si>
    <t>Jessica  Hall</t>
  </si>
  <si>
    <t>Jessica  Henderson</t>
  </si>
  <si>
    <t>Jessica  Howard</t>
  </si>
  <si>
    <t>Jessica  James</t>
  </si>
  <si>
    <t>Jessica  Jenkins</t>
  </si>
  <si>
    <t>Jessica  Johnson</t>
  </si>
  <si>
    <t>Jessica  Kelly</t>
  </si>
  <si>
    <t>Jessica  Lee</t>
  </si>
  <si>
    <t>Jessica  Martinez</t>
  </si>
  <si>
    <t>Jessica  Miller</t>
  </si>
  <si>
    <t>Jessica  Morgan</t>
  </si>
  <si>
    <t>Jessica  Morris</t>
  </si>
  <si>
    <t>Jessica  Murphy</t>
  </si>
  <si>
    <t>Jessica  Patterson</t>
  </si>
  <si>
    <t>Jessica  Perry</t>
  </si>
  <si>
    <t>Jessica  Powell</t>
  </si>
  <si>
    <t>Jessica  Robinson</t>
  </si>
  <si>
    <t>Jessica  Rodriguez</t>
  </si>
  <si>
    <t>Jessica  Ross</t>
  </si>
  <si>
    <t>Jessica  Russell</t>
  </si>
  <si>
    <t>Jessica  Sanders</t>
  </si>
  <si>
    <t>Jessica  Stewart</t>
  </si>
  <si>
    <t>Jessica  Taylor</t>
  </si>
  <si>
    <t>Jessica  Thomas</t>
  </si>
  <si>
    <t>Jessica  Thompson</t>
  </si>
  <si>
    <t>Jessica  Torres</t>
  </si>
  <si>
    <t>Jessica  Ward</t>
  </si>
  <si>
    <t>Jessica  Watson</t>
  </si>
  <si>
    <t>Jessica  White</t>
  </si>
  <si>
    <t>Jessica  Wilson</t>
  </si>
  <si>
    <t>Jessica  Wood</t>
  </si>
  <si>
    <t>Jessica A Gonzales</t>
  </si>
  <si>
    <t>Jessica A Griffin</t>
  </si>
  <si>
    <t>Jessica A Hughes</t>
  </si>
  <si>
    <t>Jessica A Williams</t>
  </si>
  <si>
    <t>Jessica B Cox</t>
  </si>
  <si>
    <t>Jessica C Simmons</t>
  </si>
  <si>
    <t>Jessica C Smith</t>
  </si>
  <si>
    <t>Jessica G Jones</t>
  </si>
  <si>
    <t>Jessica H Reed</t>
  </si>
  <si>
    <t>Jessica J Cook</t>
  </si>
  <si>
    <t>Jessica J Moore</t>
  </si>
  <si>
    <t>Jessica K Alexander</t>
  </si>
  <si>
    <t>Jessica K Butler</t>
  </si>
  <si>
    <t>Jessica L Bailey</t>
  </si>
  <si>
    <t>Jessica L Brown</t>
  </si>
  <si>
    <t>Jessica L Clark</t>
  </si>
  <si>
    <t>Jessica M Jackson</t>
  </si>
  <si>
    <t>Jessica M Peterson</t>
  </si>
  <si>
    <t>Jessica M Rivera</t>
  </si>
  <si>
    <t>Jessica M Rogers</t>
  </si>
  <si>
    <t>Jessica M Sanchez</t>
  </si>
  <si>
    <t>Jessica N Walker</t>
  </si>
  <si>
    <t>Jessica P Harris</t>
  </si>
  <si>
    <t>Jessica R Flores</t>
  </si>
  <si>
    <t>Jessica R Long</t>
  </si>
  <si>
    <t>Jessica R Ramirez</t>
  </si>
  <si>
    <t>Jessica S Bennett</t>
  </si>
  <si>
    <t>Jessica S Martin</t>
  </si>
  <si>
    <t>Jessica S Richardson</t>
  </si>
  <si>
    <t>Jessica W Lewis</t>
  </si>
  <si>
    <t>Jessie  Alvarez</t>
  </si>
  <si>
    <t>Jessie  Carlson</t>
  </si>
  <si>
    <t>Jessie  Chen</t>
  </si>
  <si>
    <t>Jessie  Gao</t>
  </si>
  <si>
    <t>Jessie  He</t>
  </si>
  <si>
    <t>Jessie  Huang</t>
  </si>
  <si>
    <t>Jessie  Jimenez</t>
  </si>
  <si>
    <t>Jessie  Liang</t>
  </si>
  <si>
    <t>Jessie  Liu</t>
  </si>
  <si>
    <t>Jessie  Ma</t>
  </si>
  <si>
    <t>Jessie  Munoz</t>
  </si>
  <si>
    <t>Jessie  Navarro</t>
  </si>
  <si>
    <t>Jessie  Romero</t>
  </si>
  <si>
    <t>Jessie  Sanz</t>
  </si>
  <si>
    <t>Jessie  Zeng</t>
  </si>
  <si>
    <t>Jessie  Zhou</t>
  </si>
  <si>
    <t>Jessie A Cai</t>
  </si>
  <si>
    <t>Jessie A Dominguez</t>
  </si>
  <si>
    <t>Jessie A Hernandez</t>
  </si>
  <si>
    <t>Jessie A Serrano</t>
  </si>
  <si>
    <t>Jessie A She</t>
  </si>
  <si>
    <t>Jessie B Wang</t>
  </si>
  <si>
    <t>Jessie C Moreno</t>
  </si>
  <si>
    <t>Jessie D Suarez</t>
  </si>
  <si>
    <t>Jessie D Zhu</t>
  </si>
  <si>
    <t>Jessie E Gutierrez</t>
  </si>
  <si>
    <t>Jessie E Vazquez</t>
  </si>
  <si>
    <t>Jessie E Yang</t>
  </si>
  <si>
    <t>Jessie F Hu</t>
  </si>
  <si>
    <t>Jessie J Alonso</t>
  </si>
  <si>
    <t>Jessie J Guo</t>
  </si>
  <si>
    <t>Jessie J Ortega</t>
  </si>
  <si>
    <t>Jessie J Rubio</t>
  </si>
  <si>
    <t>Jessie J Ye</t>
  </si>
  <si>
    <t>Jessie L Wu</t>
  </si>
  <si>
    <t>Jessie R Blanco</t>
  </si>
  <si>
    <t>Jessie R Ramos</t>
  </si>
  <si>
    <t>Jessie R Travers</t>
  </si>
  <si>
    <t>Jessie R Xu</t>
  </si>
  <si>
    <t>Jessie R Zhao</t>
  </si>
  <si>
    <t>Jessie W Zheng</t>
  </si>
  <si>
    <t>Jésus  Carlson</t>
  </si>
  <si>
    <t>Jésus  Dominguez</t>
  </si>
  <si>
    <t>Jésus  Gomez</t>
  </si>
  <si>
    <t>Jésus  Martin</t>
  </si>
  <si>
    <t>Jésus  Rubio</t>
  </si>
  <si>
    <t>Jésus  Sanz</t>
  </si>
  <si>
    <t>Jésus  Suarez</t>
  </si>
  <si>
    <t>Jésus  Vazquez</t>
  </si>
  <si>
    <t>Jésus B Serrano</t>
  </si>
  <si>
    <t>Jésus E Blanco</t>
  </si>
  <si>
    <t>Jésus E Gutierrez</t>
  </si>
  <si>
    <t>Jésus E Ramos</t>
  </si>
  <si>
    <t>Jésus F Diaz</t>
  </si>
  <si>
    <t>Jésus H Alvarez</t>
  </si>
  <si>
    <t>Jésus K Munoz</t>
  </si>
  <si>
    <t>Jésus L Navarro</t>
  </si>
  <si>
    <t>Jésus L Ortega</t>
  </si>
  <si>
    <t>Jésus M Gill</t>
  </si>
  <si>
    <t>Jésus M Hernandez</t>
  </si>
  <si>
    <t>Jésus R Romero</t>
  </si>
  <si>
    <t>Jésus V Alonso</t>
  </si>
  <si>
    <t>Jill  Alonso</t>
  </si>
  <si>
    <t>Jill  Blanco</t>
  </si>
  <si>
    <t>Jill  Carlson</t>
  </si>
  <si>
    <t>Jill  Gomez</t>
  </si>
  <si>
    <t>Jill  Jimenez</t>
  </si>
  <si>
    <t>Jill  Martinez</t>
  </si>
  <si>
    <t>Jill  Miller</t>
  </si>
  <si>
    <t>Jill  Moore</t>
  </si>
  <si>
    <t>Jill  Navarro</t>
  </si>
  <si>
    <t>Jill  Patterson</t>
  </si>
  <si>
    <t>Jill  Ramos</t>
  </si>
  <si>
    <t>Jill  Rubio</t>
  </si>
  <si>
    <t>Jill  Sandoval</t>
  </si>
  <si>
    <t>Jill  Serrano</t>
  </si>
  <si>
    <t>Jill  Vazquez</t>
  </si>
  <si>
    <t>Jill A Ortega</t>
  </si>
  <si>
    <t>Jill A Travers</t>
  </si>
  <si>
    <t>Jill C Martin</t>
  </si>
  <si>
    <t>Jill E Moreno</t>
  </si>
  <si>
    <t>Jill E Perry</t>
  </si>
  <si>
    <t>Jill F Diaz</t>
  </si>
  <si>
    <t>Jill H Dominguez</t>
  </si>
  <si>
    <t>Jill J Ashe</t>
  </si>
  <si>
    <t>Jill J Gill</t>
  </si>
  <si>
    <t>Jill J Murphy</t>
  </si>
  <si>
    <t>Jill J Suarez</t>
  </si>
  <si>
    <t>Jill L Hernandez</t>
  </si>
  <si>
    <t>Jill M Munoz</t>
  </si>
  <si>
    <t>Jill N Gutierrez</t>
  </si>
  <si>
    <t>Jill P Ruiz</t>
  </si>
  <si>
    <t>Jillian  Garcia</t>
  </si>
  <si>
    <t>Jillian  Gonzalez</t>
  </si>
  <si>
    <t>Jillian  Lopez</t>
  </si>
  <si>
    <t>Jillian  Malhotra</t>
  </si>
  <si>
    <t>Jillian  Martinez</t>
  </si>
  <si>
    <t>Jillian  Patel</t>
  </si>
  <si>
    <t>Jillian  Prasad</t>
  </si>
  <si>
    <t>Jillian  Raman</t>
  </si>
  <si>
    <t>Jillian  Rana</t>
  </si>
  <si>
    <t>Jillian  Rodriguez</t>
  </si>
  <si>
    <t>Jillian  Sai</t>
  </si>
  <si>
    <t>Jillian  Saunders</t>
  </si>
  <si>
    <t>Jillian A Madan</t>
  </si>
  <si>
    <t>Jillian D Vance</t>
  </si>
  <si>
    <t>Jillian E Perez</t>
  </si>
  <si>
    <t>Jillian H Mehta</t>
  </si>
  <si>
    <t>Jillian J Arthur</t>
  </si>
  <si>
    <t>Jillian K Fernandez</t>
  </si>
  <si>
    <t>Jillian L Srini</t>
  </si>
  <si>
    <t>Jillian L Suri</t>
  </si>
  <si>
    <t>Jillian R Kapoor</t>
  </si>
  <si>
    <t>Jim  Rodman</t>
  </si>
  <si>
    <t>Jimmy  Carlson</t>
  </si>
  <si>
    <t>Jimmy  Dominguez</t>
  </si>
  <si>
    <t>Jimmy  Gill</t>
  </si>
  <si>
    <t>Jimmy  Gomez</t>
  </si>
  <si>
    <t>Jimmy  Hernandez</t>
  </si>
  <si>
    <t>Jimmy  Jimenez</t>
  </si>
  <si>
    <t>Jimmy  Martin</t>
  </si>
  <si>
    <t>Jimmy  Ramos</t>
  </si>
  <si>
    <t>Jimmy  Romero</t>
  </si>
  <si>
    <t>Jimmy  Rubio</t>
  </si>
  <si>
    <t>Jimmy  Sanz</t>
  </si>
  <si>
    <t>Jimmy D Diaz</t>
  </si>
  <si>
    <t>Jimmy D Vazquez</t>
  </si>
  <si>
    <t>Jimmy E Munoz</t>
  </si>
  <si>
    <t>Jimmy E Navarro</t>
  </si>
  <si>
    <t>Jimmy E Ruiz</t>
  </si>
  <si>
    <t>Jimmy J Suarez</t>
  </si>
  <si>
    <t>Jimmy L Moreno</t>
  </si>
  <si>
    <t>Jimmy L Serrano</t>
  </si>
  <si>
    <t>Jimmy M Gutierrez</t>
  </si>
  <si>
    <t>Jimmy M Ortega</t>
  </si>
  <si>
    <t>Jimmy S Ashe</t>
  </si>
  <si>
    <t>Jimmy T Alonso</t>
  </si>
  <si>
    <t>Jimmy V Blanco</t>
  </si>
  <si>
    <t>Jimmy V Travers</t>
  </si>
  <si>
    <t>Joan  Collins</t>
  </si>
  <si>
    <t>Joan  Cook</t>
  </si>
  <si>
    <t>Joan  James</t>
  </si>
  <si>
    <t>Joan  Jenkins</t>
  </si>
  <si>
    <t>Joan  Navarro</t>
  </si>
  <si>
    <t>Joan  Washington</t>
  </si>
  <si>
    <t>Joan A Carter</t>
  </si>
  <si>
    <t>Joan A Ross</t>
  </si>
  <si>
    <t>Joan B Ross</t>
  </si>
  <si>
    <t>Joan B Vazquez</t>
  </si>
  <si>
    <t>Joan D Watson</t>
  </si>
  <si>
    <t>Joan E King</t>
  </si>
  <si>
    <t>Joan J Hernandez</t>
  </si>
  <si>
    <t>Joan K Coleman</t>
  </si>
  <si>
    <t>Joan L Morgan</t>
  </si>
  <si>
    <t>Joan M Gao</t>
  </si>
  <si>
    <t>Joan R Long</t>
  </si>
  <si>
    <t>Joan R Martin</t>
  </si>
  <si>
    <t>Joan W Coleman</t>
  </si>
  <si>
    <t>Joanna  Carlson</t>
  </si>
  <si>
    <t>Joanna  Gill</t>
  </si>
  <si>
    <t>Joanna  Hernandez</t>
  </si>
  <si>
    <t>Joanna  Moreno</t>
  </si>
  <si>
    <t>Joanna  Munoz</t>
  </si>
  <si>
    <t>Joanna  Ortega</t>
  </si>
  <si>
    <t>Joanna  Romero</t>
  </si>
  <si>
    <t>Joanna  Suarez</t>
  </si>
  <si>
    <t>Joanna A Ramos</t>
  </si>
  <si>
    <t>Joanna B Blanco</t>
  </si>
  <si>
    <t>Joanna E Torres</t>
  </si>
  <si>
    <t>Joanna F Ashe</t>
  </si>
  <si>
    <t>Joanna J Serrano</t>
  </si>
  <si>
    <t>Joanna J Vazquez</t>
  </si>
  <si>
    <t>Joanna L Johnston</t>
  </si>
  <si>
    <t>Joanna L Sanz</t>
  </si>
  <si>
    <t>Joanna M Alonso</t>
  </si>
  <si>
    <t>Joanna M Dominguez</t>
  </si>
  <si>
    <t>Joanna M Gutierrez</t>
  </si>
  <si>
    <t>Jocelyn  Alexander</t>
  </si>
  <si>
    <t>Jocelyn  Barnes</t>
  </si>
  <si>
    <t>Jocelyn  Bradley</t>
  </si>
  <si>
    <t>Jocelyn  Coleman</t>
  </si>
  <si>
    <t>Jocelyn  Flores</t>
  </si>
  <si>
    <t>Jocelyn  Foster</t>
  </si>
  <si>
    <t>Jocelyn  Gonzales</t>
  </si>
  <si>
    <t>Jocelyn  Griffin</t>
  </si>
  <si>
    <t>Jocelyn  Henderson</t>
  </si>
  <si>
    <t>Jocelyn  Long</t>
  </si>
  <si>
    <t>Jocelyn  Ross</t>
  </si>
  <si>
    <t>Jocelyn  Washington</t>
  </si>
  <si>
    <t>Jocelyn A Powell</t>
  </si>
  <si>
    <t>Jocelyn C Russell</t>
  </si>
  <si>
    <t>Jocelyn D Diaz</t>
  </si>
  <si>
    <t>Jocelyn D Patterson</t>
  </si>
  <si>
    <t>Jocelyn D Price</t>
  </si>
  <si>
    <t>Jocelyn E Wood</t>
  </si>
  <si>
    <t>Jocelyn G Hayes</t>
  </si>
  <si>
    <t>Jocelyn M Bryant</t>
  </si>
  <si>
    <t>Jocelyn O Perry</t>
  </si>
  <si>
    <t>Jocelyn R Jenkins</t>
  </si>
  <si>
    <t>Jocelyn S Hughes</t>
  </si>
  <si>
    <t>Jodi  Anand</t>
  </si>
  <si>
    <t>Jodi  Andersen</t>
  </si>
  <si>
    <t>Jodi  Becker</t>
  </si>
  <si>
    <t>Jodi  Deng</t>
  </si>
  <si>
    <t>Jodi  Goel</t>
  </si>
  <si>
    <t>Jodi  Luo</t>
  </si>
  <si>
    <t>Jodi  Nath</t>
  </si>
  <si>
    <t>Jodi  She</t>
  </si>
  <si>
    <t>Jodi  Xu</t>
  </si>
  <si>
    <t>Jodi A Chavez</t>
  </si>
  <si>
    <t>Jodi A Shan</t>
  </si>
  <si>
    <t>Jodi A Shen</t>
  </si>
  <si>
    <t>Jodi A Tang</t>
  </si>
  <si>
    <t>Jodi C Pal</t>
  </si>
  <si>
    <t>Jodi D Kumar</t>
  </si>
  <si>
    <t>Jodi E Raje</t>
  </si>
  <si>
    <t>Jodi J Lal</t>
  </si>
  <si>
    <t>Jodi K Xie</t>
  </si>
  <si>
    <t>Jodi L Chapman</t>
  </si>
  <si>
    <t>Jodi L Rai</t>
  </si>
  <si>
    <t>Jodi M Jai</t>
  </si>
  <si>
    <t>Jodi N Nara</t>
  </si>
  <si>
    <t>Jodi N Sharma</t>
  </si>
  <si>
    <t>Joe  Ashe</t>
  </si>
  <si>
    <t>Joe  Blanco</t>
  </si>
  <si>
    <t>Joe  Gill</t>
  </si>
  <si>
    <t>Joe  Gutierrez</t>
  </si>
  <si>
    <t>Joe  Hernandez</t>
  </si>
  <si>
    <t>Joe  Jimenez</t>
  </si>
  <si>
    <t>Joe  Madan</t>
  </si>
  <si>
    <t>Joe  Malhotra</t>
  </si>
  <si>
    <t>Joe  Martin</t>
  </si>
  <si>
    <t>Joe  Martinez</t>
  </si>
  <si>
    <t>Joe  Mehta</t>
  </si>
  <si>
    <t>Joe  Moreno</t>
  </si>
  <si>
    <t>Joe  Patel</t>
  </si>
  <si>
    <t>Joe  Ramos</t>
  </si>
  <si>
    <t>Joe  Rubio</t>
  </si>
  <si>
    <t>Joe  Sanz</t>
  </si>
  <si>
    <t>Joe  Srini</t>
  </si>
  <si>
    <t>Joe  Subram</t>
  </si>
  <si>
    <t>Joe  Suri</t>
  </si>
  <si>
    <t>Joe A Dominguez</t>
  </si>
  <si>
    <t>Joe A Navarro</t>
  </si>
  <si>
    <t>Joe A Perez</t>
  </si>
  <si>
    <t>Joe A Prasad</t>
  </si>
  <si>
    <t>Joe A Torres</t>
  </si>
  <si>
    <t>Joe C Vazquez</t>
  </si>
  <si>
    <t>Joe D Rana</t>
  </si>
  <si>
    <t>Joe E Alvarez</t>
  </si>
  <si>
    <t>Joe E Gomez</t>
  </si>
  <si>
    <t>Joe F Alonso</t>
  </si>
  <si>
    <t>Joe G Chandra</t>
  </si>
  <si>
    <t>Joe G Raman</t>
  </si>
  <si>
    <t>Joe J Romero</t>
  </si>
  <si>
    <t>Joe L Carlson</t>
  </si>
  <si>
    <t>Joe L Diaz</t>
  </si>
  <si>
    <t>Joe L Jordan</t>
  </si>
  <si>
    <t>Joe L Lopez</t>
  </si>
  <si>
    <t>Joe L Vance</t>
  </si>
  <si>
    <t>Joe M Gonzalez</t>
  </si>
  <si>
    <t>Joe M Schmidt</t>
  </si>
  <si>
    <t>Joe M Serrano</t>
  </si>
  <si>
    <t>Joe S Sanchez</t>
  </si>
  <si>
    <t>Joe T Belson</t>
  </si>
  <si>
    <t>Joel  Arthur</t>
  </si>
  <si>
    <t>Joel  Chapman</t>
  </si>
  <si>
    <t>Joel  Martinez</t>
  </si>
  <si>
    <t>Joel  Mehta</t>
  </si>
  <si>
    <t>Joel  Patel</t>
  </si>
  <si>
    <t>Joel  Perez</t>
  </si>
  <si>
    <t>Joel  Raman</t>
  </si>
  <si>
    <t>Joel  Rana</t>
  </si>
  <si>
    <t>Joel  Sai</t>
  </si>
  <si>
    <t>Joel  Sanchez</t>
  </si>
  <si>
    <t>Joel  Vance</t>
  </si>
  <si>
    <t>Joel A Fernandez</t>
  </si>
  <si>
    <t>Joel A Garcia</t>
  </si>
  <si>
    <t>Joel A Gonzalez</t>
  </si>
  <si>
    <t>Joel C Madan</t>
  </si>
  <si>
    <t>Joel C Prasad</t>
  </si>
  <si>
    <t>Joel C Rodriguez</t>
  </si>
  <si>
    <t>Joel E Malhotra</t>
  </si>
  <si>
    <t>Joel L Subram</t>
  </si>
  <si>
    <t>Joel M Jordan</t>
  </si>
  <si>
    <t>Joel M Schmidt</t>
  </si>
  <si>
    <t>John  Brown</t>
  </si>
  <si>
    <t>John  Harris</t>
  </si>
  <si>
    <t>John  Jackson</t>
  </si>
  <si>
    <t>John  Jones</t>
  </si>
  <si>
    <t>John  Lee</t>
  </si>
  <si>
    <t>John  Smith</t>
  </si>
  <si>
    <t>John  Taylor</t>
  </si>
  <si>
    <t>John A Johnson</t>
  </si>
  <si>
    <t>John A Martin</t>
  </si>
  <si>
    <t>John C Anderson</t>
  </si>
  <si>
    <t>John C Williams</t>
  </si>
  <si>
    <t>John D White</t>
  </si>
  <si>
    <t>John F Davis</t>
  </si>
  <si>
    <t>John H Lewis</t>
  </si>
  <si>
    <t>John I Robinson</t>
  </si>
  <si>
    <t>John I Thompson</t>
  </si>
  <si>
    <t>John J Martinez</t>
  </si>
  <si>
    <t>John J Sandstone</t>
  </si>
  <si>
    <t>John M Clark</t>
  </si>
  <si>
    <t>John M Garcia</t>
  </si>
  <si>
    <t>John M Rodriguez</t>
  </si>
  <si>
    <t>John M Walker</t>
  </si>
  <si>
    <t>John T Moore</t>
  </si>
  <si>
    <t>John W Thomas</t>
  </si>
  <si>
    <t>Johnathan  Arthur</t>
  </si>
  <si>
    <t>Johnathan  Fernandez</t>
  </si>
  <si>
    <t>Johnathan  Kapoor</t>
  </si>
  <si>
    <t>Johnathan  Malhotra</t>
  </si>
  <si>
    <t>Johnathan  McDonald</t>
  </si>
  <si>
    <t>Johnathan  Patel</t>
  </si>
  <si>
    <t>Johnathan  Prasad</t>
  </si>
  <si>
    <t>Johnathan  Raman</t>
  </si>
  <si>
    <t>Johnathan  Sanchez</t>
  </si>
  <si>
    <t>Johnathan  Schmidt</t>
  </si>
  <si>
    <t>Johnathan  Srini</t>
  </si>
  <si>
    <t>Johnathan A Gonzalez</t>
  </si>
  <si>
    <t>Johnathan A Rodriguez</t>
  </si>
  <si>
    <t>Johnathan B Sai</t>
  </si>
  <si>
    <t>Johnathan D Madan</t>
  </si>
  <si>
    <t>Johnathan D Perez</t>
  </si>
  <si>
    <t>Johnathan E Suri</t>
  </si>
  <si>
    <t>Johnathan J Chapman</t>
  </si>
  <si>
    <t>Johnathan R Rana</t>
  </si>
  <si>
    <t>Johnathan W Vance</t>
  </si>
  <si>
    <t>Johnny  Anand</t>
  </si>
  <si>
    <t>Johnny  Chander</t>
  </si>
  <si>
    <t>Johnny  Deng</t>
  </si>
  <si>
    <t>Johnny  Luo</t>
  </si>
  <si>
    <t>Johnny  Moyer</t>
  </si>
  <si>
    <t>Johnny  Pal</t>
  </si>
  <si>
    <t>Johnny  Raje</t>
  </si>
  <si>
    <t>Johnny  Shan</t>
  </si>
  <si>
    <t>Johnny  Sharma</t>
  </si>
  <si>
    <t>Johnny  She</t>
  </si>
  <si>
    <t>Johnny  Shen</t>
  </si>
  <si>
    <t>Johnny  Tang</t>
  </si>
  <si>
    <t>Johnny  Xu</t>
  </si>
  <si>
    <t>Johnny  Yuan</t>
  </si>
  <si>
    <t>Johnny A Chavez</t>
  </si>
  <si>
    <t>Johnny A Rai</t>
  </si>
  <si>
    <t>Johnny G Kumar</t>
  </si>
  <si>
    <t>Johnny G Lal</t>
  </si>
  <si>
    <t>Johnny J Goel</t>
  </si>
  <si>
    <t>Johnny L Andersen</t>
  </si>
  <si>
    <t>Johnny L Jai</t>
  </si>
  <si>
    <t>Johnny R Nara</t>
  </si>
  <si>
    <t>Johnny S Raji</t>
  </si>
  <si>
    <t>Jon  Alonso</t>
  </si>
  <si>
    <t>Jon  Andersen</t>
  </si>
  <si>
    <t>Jon  Cai</t>
  </si>
  <si>
    <t>Jon  Chavez</t>
  </si>
  <si>
    <t>Jon  Chen</t>
  </si>
  <si>
    <t>Jon  Goel</t>
  </si>
  <si>
    <t>Jon  Guo</t>
  </si>
  <si>
    <t>Jon  Hu</t>
  </si>
  <si>
    <t>Jon  Huang</t>
  </si>
  <si>
    <t>Jon  Jai</t>
  </si>
  <si>
    <t>Jon  Li</t>
  </si>
  <si>
    <t>Jon  Lin</t>
  </si>
  <si>
    <t>Jon  Liu</t>
  </si>
  <si>
    <t>Jon  Luo</t>
  </si>
  <si>
    <t>Jon  Ma</t>
  </si>
  <si>
    <t>Jon  Nara</t>
  </si>
  <si>
    <t>Jon  Nath</t>
  </si>
  <si>
    <t>Jon  Rai</t>
  </si>
  <si>
    <t>Jon  Raje</t>
  </si>
  <si>
    <t>Jon  Shan</t>
  </si>
  <si>
    <t>Jon  Sun</t>
  </si>
  <si>
    <t>Jon  Wu</t>
  </si>
  <si>
    <t>Jon  Yuan</t>
  </si>
  <si>
    <t>Jon  Zhang</t>
  </si>
  <si>
    <t>Jon  Zhao</t>
  </si>
  <si>
    <t>Jon A Wang</t>
  </si>
  <si>
    <t>Jon C Gao</t>
  </si>
  <si>
    <t>Jon D Xu</t>
  </si>
  <si>
    <t>Jon G Becker</t>
  </si>
  <si>
    <t>Jon G Xu</t>
  </si>
  <si>
    <t>Jon H Pal</t>
  </si>
  <si>
    <t>Jon J Zhu</t>
  </si>
  <si>
    <t>Jon K Tang</t>
  </si>
  <si>
    <t>Jon L Chander</t>
  </si>
  <si>
    <t>Jon L He</t>
  </si>
  <si>
    <t>Jon L Sharma</t>
  </si>
  <si>
    <t>Jon L Zhou</t>
  </si>
  <si>
    <t>Jon M Lal</t>
  </si>
  <si>
    <t>Jon M Lu</t>
  </si>
  <si>
    <t>Jon O Zeng</t>
  </si>
  <si>
    <t>Jon R Liang</t>
  </si>
  <si>
    <t>Jon R Shen</t>
  </si>
  <si>
    <t>Jon V Yang</t>
  </si>
  <si>
    <t>Jon W Ye</t>
  </si>
  <si>
    <t>Jonathan  Adams</t>
  </si>
  <si>
    <t>Jonathan  Alexander</t>
  </si>
  <si>
    <t>Jonathan  Allen</t>
  </si>
  <si>
    <t>Jonathan  Brown</t>
  </si>
  <si>
    <t>Jonathan  Butler</t>
  </si>
  <si>
    <t>Jonathan  Carter</t>
  </si>
  <si>
    <t>Jonathan  Collins</t>
  </si>
  <si>
    <t>Jonathan  Davis</t>
  </si>
  <si>
    <t>Jonathan  Edwards</t>
  </si>
  <si>
    <t>Jonathan  Foster</t>
  </si>
  <si>
    <t>Jonathan  Garcia</t>
  </si>
  <si>
    <t>Jonathan  Gonzales</t>
  </si>
  <si>
    <t>Jonathan  Hall</t>
  </si>
  <si>
    <t>Jonathan  Harris</t>
  </si>
  <si>
    <t>Jonathan  Hayes</t>
  </si>
  <si>
    <t>Jonathan  Hughes</t>
  </si>
  <si>
    <t>Jonathan  Jai</t>
  </si>
  <si>
    <t>Jonathan  Jenkins</t>
  </si>
  <si>
    <t>Jonathan  Johnson</t>
  </si>
  <si>
    <t>Jonathan  Lal</t>
  </si>
  <si>
    <t>Jonathan  Lee</t>
  </si>
  <si>
    <t>Jonathan  Long</t>
  </si>
  <si>
    <t>Jonathan  Martinez</t>
  </si>
  <si>
    <t>Jonathan  Moore</t>
  </si>
  <si>
    <t>Jonathan  Patterson</t>
  </si>
  <si>
    <t>Jonathan  Phillips</t>
  </si>
  <si>
    <t>Jonathan  Powell</t>
  </si>
  <si>
    <t>Jonathan  Roberts</t>
  </si>
  <si>
    <t>Jonathan  Robinson</t>
  </si>
  <si>
    <t>Jonathan  Russell</t>
  </si>
  <si>
    <t>Jonathan  Scott</t>
  </si>
  <si>
    <t>Jonathan  Shan</t>
  </si>
  <si>
    <t>Jonathan  Thompson</t>
  </si>
  <si>
    <t>Jonathan  Walker</t>
  </si>
  <si>
    <t>Jonathan  Williams</t>
  </si>
  <si>
    <t>Jonathan  Wilson</t>
  </si>
  <si>
    <t>Jonathan  Yang</t>
  </si>
  <si>
    <t>Jonathan  Young</t>
  </si>
  <si>
    <t>Jonathan A Green</t>
  </si>
  <si>
    <t>Jonathan A Miller</t>
  </si>
  <si>
    <t>Jonathan A Washington</t>
  </si>
  <si>
    <t>Jonathan A White</t>
  </si>
  <si>
    <t>Jonathan A Wright</t>
  </si>
  <si>
    <t>Jonathan B Baker</t>
  </si>
  <si>
    <t>Jonathan B Martin</t>
  </si>
  <si>
    <t>Jonathan B Turner</t>
  </si>
  <si>
    <t>Jonathan C King</t>
  </si>
  <si>
    <t>Jonathan C Lewis</t>
  </si>
  <si>
    <t>Jonathan C Thomas</t>
  </si>
  <si>
    <t>Jonathan D Campbell</t>
  </si>
  <si>
    <t>Jonathan D Evans</t>
  </si>
  <si>
    <t>Jonathan D Lopez</t>
  </si>
  <si>
    <t>Jonathan D Parker</t>
  </si>
  <si>
    <t>Jonathan E Hill</t>
  </si>
  <si>
    <t>Jonathan E Li</t>
  </si>
  <si>
    <t>Jonathan E Nelson</t>
  </si>
  <si>
    <t>Jonathan F Ross</t>
  </si>
  <si>
    <t>Jonathan G Chen</t>
  </si>
  <si>
    <t>Jonathan H Flores</t>
  </si>
  <si>
    <t>Jonathan J Bryant</t>
  </si>
  <si>
    <t>Jonathan J Hernandez</t>
  </si>
  <si>
    <t>Jonathan J Rodriguez</t>
  </si>
  <si>
    <t>Jonathan K Diaz</t>
  </si>
  <si>
    <t>Jonathan L Jackson</t>
  </si>
  <si>
    <t>Jonathan L Mitchell</t>
  </si>
  <si>
    <t>Jonathan L Smith</t>
  </si>
  <si>
    <t>Jonathan M Henderson</t>
  </si>
  <si>
    <t>Jonathan P Clark</t>
  </si>
  <si>
    <t>Jonathan R Anderson</t>
  </si>
  <si>
    <t>Jonathan R Coleman</t>
  </si>
  <si>
    <t>Jonathan R Griffin</t>
  </si>
  <si>
    <t>Jonathan R Perez</t>
  </si>
  <si>
    <t>Jonathan R Taylor</t>
  </si>
  <si>
    <t>Jonathan T Perry</t>
  </si>
  <si>
    <t>Jonathan W Zhang</t>
  </si>
  <si>
    <t>Jonathon  Jimenez</t>
  </si>
  <si>
    <t>Jonathon  Moreno</t>
  </si>
  <si>
    <t>Jonathon  Navarro</t>
  </si>
  <si>
    <t>Jonathon  Romero</t>
  </si>
  <si>
    <t>Jonathon  Vazquez</t>
  </si>
  <si>
    <t>Jonathon A Alonso</t>
  </si>
  <si>
    <t>Jonathon A Ramos</t>
  </si>
  <si>
    <t>Jonathon B Gill</t>
  </si>
  <si>
    <t>Jonathon D Alvarez</t>
  </si>
  <si>
    <t>Jonathon F Hernandez</t>
  </si>
  <si>
    <t>Jonathon F Serrano</t>
  </si>
  <si>
    <t>Jonathon F Torres</t>
  </si>
  <si>
    <t>Jonathon L Ortega</t>
  </si>
  <si>
    <t>Jonathon N Carlson</t>
  </si>
  <si>
    <t>Jonathon O Munoz</t>
  </si>
  <si>
    <t>Jonathon P Suarez</t>
  </si>
  <si>
    <t>Jonathon R Gutierrez</t>
  </si>
  <si>
    <t>Jordan  Alexander</t>
  </si>
  <si>
    <t>Jordan  Allen</t>
  </si>
  <si>
    <t>Jordan  Campbell</t>
  </si>
  <si>
    <t>Jordan  Carter</t>
  </si>
  <si>
    <t>Jordan  Chen</t>
  </si>
  <si>
    <t>Jordan  Collins</t>
  </si>
  <si>
    <t>Jordan  Evans</t>
  </si>
  <si>
    <t>Jordan  Flores</t>
  </si>
  <si>
    <t>Jordan  Gonzales</t>
  </si>
  <si>
    <t>Jordan  Gonzalez</t>
  </si>
  <si>
    <t>Jordan  Griffin</t>
  </si>
  <si>
    <t>Jordan  Hall</t>
  </si>
  <si>
    <t>Jordan  Hernandez</t>
  </si>
  <si>
    <t>Jordan  Hughes</t>
  </si>
  <si>
    <t>Jordan  Jai</t>
  </si>
  <si>
    <t>Jordan  Jenkins</t>
  </si>
  <si>
    <t>Jordan  Lal</t>
  </si>
  <si>
    <t>Jordan  Li</t>
  </si>
  <si>
    <t>Jordan  Long</t>
  </si>
  <si>
    <t>Jordan  Lopez</t>
  </si>
  <si>
    <t>Jordan  Parker</t>
  </si>
  <si>
    <t>Jordan  Patterson</t>
  </si>
  <si>
    <t>Jordan  Perry</t>
  </si>
  <si>
    <t>Jordan  Phillips</t>
  </si>
  <si>
    <t>Jordan  Roberts</t>
  </si>
  <si>
    <t>Jordan  Ross</t>
  </si>
  <si>
    <t>Jordan  Scott</t>
  </si>
  <si>
    <t>Jordan  Washington</t>
  </si>
  <si>
    <t>Jordan  Wright</t>
  </si>
  <si>
    <t>Jordan  Young</t>
  </si>
  <si>
    <t>Jordan A Coleman</t>
  </si>
  <si>
    <t>Jordan A Evans</t>
  </si>
  <si>
    <t>Jordan A Hernandez</t>
  </si>
  <si>
    <t>Jordan A Hill</t>
  </si>
  <si>
    <t>Jordan A Perez</t>
  </si>
  <si>
    <t>Jordan B Turner</t>
  </si>
  <si>
    <t>Jordan C Henderson</t>
  </si>
  <si>
    <t>Jordan C King</t>
  </si>
  <si>
    <t>Jordan C Shan</t>
  </si>
  <si>
    <t>Jordan C Turner</t>
  </si>
  <si>
    <t>Jordan E Hall</t>
  </si>
  <si>
    <t>Jordan E Kumar</t>
  </si>
  <si>
    <t>Jordan E Mitchell</t>
  </si>
  <si>
    <t>Jordan E Powell</t>
  </si>
  <si>
    <t>Jordan E Wright</t>
  </si>
  <si>
    <t>Jordan F Adams</t>
  </si>
  <si>
    <t>Jordan H Nelson</t>
  </si>
  <si>
    <t>Jordan J Hill</t>
  </si>
  <si>
    <t>Jordan J King</t>
  </si>
  <si>
    <t>Jordan J Nelson</t>
  </si>
  <si>
    <t>Jordan J Young</t>
  </si>
  <si>
    <t>Jordan K Bryant</t>
  </si>
  <si>
    <t>Jordan K Yang</t>
  </si>
  <si>
    <t>Jordan L Allen</t>
  </si>
  <si>
    <t>Jordan L Butler</t>
  </si>
  <si>
    <t>Jordan L Carter</t>
  </si>
  <si>
    <t>Jordan L Diaz</t>
  </si>
  <si>
    <t>Jordan L Edwards</t>
  </si>
  <si>
    <t>Jordan L Green</t>
  </si>
  <si>
    <t>Jordan L Lopez</t>
  </si>
  <si>
    <t>Jordan L Russell</t>
  </si>
  <si>
    <t>Jordan L Scott</t>
  </si>
  <si>
    <t>Jordan M Foster</t>
  </si>
  <si>
    <t>Jordan M Roberts</t>
  </si>
  <si>
    <t>Jordan M Simmons</t>
  </si>
  <si>
    <t>Jordan M West</t>
  </si>
  <si>
    <t>Jordan P Baker</t>
  </si>
  <si>
    <t>Jordan P Green</t>
  </si>
  <si>
    <t>Jordan R Adams</t>
  </si>
  <si>
    <t>Jordan R Edwards</t>
  </si>
  <si>
    <t>Jordan R Sharma</t>
  </si>
  <si>
    <t>Jordan S Perez</t>
  </si>
  <si>
    <t>Jordan T Campbell</t>
  </si>
  <si>
    <t>Jordyn  Bryant</t>
  </si>
  <si>
    <t>Jordyn  Butler</t>
  </si>
  <si>
    <t>Jordyn  Diaz</t>
  </si>
  <si>
    <t>Jordyn  Flores</t>
  </si>
  <si>
    <t>Jordyn  Gonzales</t>
  </si>
  <si>
    <t>Jordyn  Hughes</t>
  </si>
  <si>
    <t>Jordyn  Long</t>
  </si>
  <si>
    <t>Jordyn  Perry</t>
  </si>
  <si>
    <t>Jordyn  Ross</t>
  </si>
  <si>
    <t>Jordyn  Russell</t>
  </si>
  <si>
    <t>Jordyn  Simmons</t>
  </si>
  <si>
    <t>Jordyn  Wood</t>
  </si>
  <si>
    <t>Jordyn A Patterson</t>
  </si>
  <si>
    <t>Jordyn J Jenkins</t>
  </si>
  <si>
    <t>Jordyn J West</t>
  </si>
  <si>
    <t>Jordyn K Henderson</t>
  </si>
  <si>
    <t>Jordyn K Powell</t>
  </si>
  <si>
    <t>Jordyn L Barnes</t>
  </si>
  <si>
    <t>Jordyn L Bennett</t>
  </si>
  <si>
    <t>Jordyn N Griffin</t>
  </si>
  <si>
    <t>Jordyn S Coleman</t>
  </si>
  <si>
    <t>Jorge  Cai</t>
  </si>
  <si>
    <t>Jorge  Gao</t>
  </si>
  <si>
    <t>Jorge  He</t>
  </si>
  <si>
    <t>Jorge  Hu</t>
  </si>
  <si>
    <t>Jorge  Huang</t>
  </si>
  <si>
    <t>Jorge  Leitão</t>
  </si>
  <si>
    <t>Jorge  Lin</t>
  </si>
  <si>
    <t>Jorge  She</t>
  </si>
  <si>
    <t>Jorge  Sun</t>
  </si>
  <si>
    <t>Jorge  Yang</t>
  </si>
  <si>
    <t>Jorge  Zhang</t>
  </si>
  <si>
    <t>Jorge  Zhao</t>
  </si>
  <si>
    <t>Jorge  Zheng</t>
  </si>
  <si>
    <t>Jorge  Zhu</t>
  </si>
  <si>
    <t>Jorge A Xu</t>
  </si>
  <si>
    <t>Jorge J Liu</t>
  </si>
  <si>
    <t>Jorge J Wu</t>
  </si>
  <si>
    <t>Jorge L Guo</t>
  </si>
  <si>
    <t>Jorge L Liang</t>
  </si>
  <si>
    <t>Jorge M Wang</t>
  </si>
  <si>
    <t>Jorge M Zhou</t>
  </si>
  <si>
    <t>Jorge O Ma</t>
  </si>
  <si>
    <t>Jorge R Ye</t>
  </si>
  <si>
    <t>Jorge T Chen</t>
  </si>
  <si>
    <t>Jorge V Li</t>
  </si>
  <si>
    <t>Jorge W Lu</t>
  </si>
  <si>
    <t>Jose  Anderson</t>
  </si>
  <si>
    <t>Jose  Brown</t>
  </si>
  <si>
    <t>Jose  Butler</t>
  </si>
  <si>
    <t>Jose  Carlson</t>
  </si>
  <si>
    <t>Jose  Clark</t>
  </si>
  <si>
    <t>Jose  Collins</t>
  </si>
  <si>
    <t>Jose  Davis</t>
  </si>
  <si>
    <t>Jose  Evans</t>
  </si>
  <si>
    <t>Jose  Gonzales</t>
  </si>
  <si>
    <t>Jose  Henderson</t>
  </si>
  <si>
    <t>Jose  Hill</t>
  </si>
  <si>
    <t>Jose  Hughes</t>
  </si>
  <si>
    <t>Jose  Jai</t>
  </si>
  <si>
    <t>Jose  Jones</t>
  </si>
  <si>
    <t>Jose  Lal</t>
  </si>
  <si>
    <t>Jose  Lewis</t>
  </si>
  <si>
    <t>Jose  Long</t>
  </si>
  <si>
    <t>Jose  Nelson</t>
  </si>
  <si>
    <t>Jose  Patterson</t>
  </si>
  <si>
    <t>Jose  Phillips</t>
  </si>
  <si>
    <t>José  Rodriguez</t>
  </si>
  <si>
    <t>Jose  Ross</t>
  </si>
  <si>
    <t>Jose  Shan</t>
  </si>
  <si>
    <t>Jose  Simmons</t>
  </si>
  <si>
    <t>Jose  Smith</t>
  </si>
  <si>
    <t>Jose  Taylor</t>
  </si>
  <si>
    <t>Jose  Thompson</t>
  </si>
  <si>
    <t>Jose  Turner</t>
  </si>
  <si>
    <t>Jose  Walker</t>
  </si>
  <si>
    <t>Jose  Wang</t>
  </si>
  <si>
    <t>Jose  White</t>
  </si>
  <si>
    <t>Jose  Wright</t>
  </si>
  <si>
    <t>Jose  Young</t>
  </si>
  <si>
    <t>Jose  Zhang</t>
  </si>
  <si>
    <t>Jose A Baker</t>
  </si>
  <si>
    <t>Jose A Griffin</t>
  </si>
  <si>
    <t>Jose A Harris</t>
  </si>
  <si>
    <t>José A Martinez</t>
  </si>
  <si>
    <t>Jose A Thomas</t>
  </si>
  <si>
    <t>Jose A Washington</t>
  </si>
  <si>
    <t>Jose B Parker</t>
  </si>
  <si>
    <t>Jose C Allen</t>
  </si>
  <si>
    <t>Jose C Foster</t>
  </si>
  <si>
    <t>Jose C Green</t>
  </si>
  <si>
    <t>Jose C Jenkins</t>
  </si>
  <si>
    <t>Jose C Martin</t>
  </si>
  <si>
    <t>Jose C Yang</t>
  </si>
  <si>
    <t>Jose D Bryant</t>
  </si>
  <si>
    <t>Jose D Gonzalez</t>
  </si>
  <si>
    <t>Jose E Lee</t>
  </si>
  <si>
    <t>José E Saraiva</t>
  </si>
  <si>
    <t>Jose E Williams</t>
  </si>
  <si>
    <t>Jose F Mitchell</t>
  </si>
  <si>
    <t>José G Lopez</t>
  </si>
  <si>
    <t>Jose H Carter</t>
  </si>
  <si>
    <t>Jose H King</t>
  </si>
  <si>
    <t>Jose J Adams</t>
  </si>
  <si>
    <t>Jose J Alexander</t>
  </si>
  <si>
    <t>Jose J Hall</t>
  </si>
  <si>
    <t>José J Jackson</t>
  </si>
  <si>
    <t>José J Perez</t>
  </si>
  <si>
    <t>Jose J Russell</t>
  </si>
  <si>
    <t>Jose J Wilson</t>
  </si>
  <si>
    <t>Jose K Li</t>
  </si>
  <si>
    <t>Jose L Garcia</t>
  </si>
  <si>
    <t>Jose L Johnson</t>
  </si>
  <si>
    <t>Jose M Flores</t>
  </si>
  <si>
    <t>Jose M Hayes</t>
  </si>
  <si>
    <t>José M Hernandez</t>
  </si>
  <si>
    <t>Jose M Moore</t>
  </si>
  <si>
    <t>Jose M Perry</t>
  </si>
  <si>
    <t>Jose M Scott</t>
  </si>
  <si>
    <t>Jose P Kumar</t>
  </si>
  <si>
    <t>Jose R Diaz</t>
  </si>
  <si>
    <t>Jose R Muñoz</t>
  </si>
  <si>
    <t>Jose R Sharma</t>
  </si>
  <si>
    <t>Jose S Coleman</t>
  </si>
  <si>
    <t>José S Miller</t>
  </si>
  <si>
    <t>Jose W Edwards</t>
  </si>
  <si>
    <t>Joseph  Jones</t>
  </si>
  <si>
    <t>Joseph  Martin</t>
  </si>
  <si>
    <t>Joseph  Robinson</t>
  </si>
  <si>
    <t>Joseph  Rodriguez</t>
  </si>
  <si>
    <t>Joseph  Thompson</t>
  </si>
  <si>
    <t>Joseph  White</t>
  </si>
  <si>
    <t>Joseph A Anderson</t>
  </si>
  <si>
    <t>Joseph A Miller</t>
  </si>
  <si>
    <t>Joseph D Clark</t>
  </si>
  <si>
    <t>Joseph D Harris</t>
  </si>
  <si>
    <t>Joseph E Davis</t>
  </si>
  <si>
    <t>Joseph E Martinez</t>
  </si>
  <si>
    <t>Joseph E Walker</t>
  </si>
  <si>
    <t>Joseph F Lee</t>
  </si>
  <si>
    <t>Joseph L Johnson</t>
  </si>
  <si>
    <t>Joseph L Moore</t>
  </si>
  <si>
    <t>Joseph L Wilson</t>
  </si>
  <si>
    <t>Joseph M Brown</t>
  </si>
  <si>
    <t>Joseph M Garcia</t>
  </si>
  <si>
    <t>Joseph M Lewis</t>
  </si>
  <si>
    <t>Joseph P Thomas</t>
  </si>
  <si>
    <t>Joseph R Jackson</t>
  </si>
  <si>
    <t>Joseph T Smith</t>
  </si>
  <si>
    <t>Joseph T Taylor</t>
  </si>
  <si>
    <t>Joseph T Williams</t>
  </si>
  <si>
    <t>Joshua  Brown</t>
  </si>
  <si>
    <t>Joshua  Jackson</t>
  </si>
  <si>
    <t>Joshua  Johnson</t>
  </si>
  <si>
    <t>Joshua  Jones</t>
  </si>
  <si>
    <t>Joshua  Miller</t>
  </si>
  <si>
    <t>Joshua  Williams</t>
  </si>
  <si>
    <t>Joshua A Anderson</t>
  </si>
  <si>
    <t>Joshua A Clark</t>
  </si>
  <si>
    <t>Joshua A Garcia</t>
  </si>
  <si>
    <t>Joshua A Martin</t>
  </si>
  <si>
    <t>Joshua A Rodriguez</t>
  </si>
  <si>
    <t>Joshua A Thomas</t>
  </si>
  <si>
    <t>Joshua A Wilson</t>
  </si>
  <si>
    <t>Joshua C Lewis</t>
  </si>
  <si>
    <t>Joshua C Smith</t>
  </si>
  <si>
    <t>Joshua E Robinson</t>
  </si>
  <si>
    <t>Joshua F Thompson</t>
  </si>
  <si>
    <t>Joshua J White</t>
  </si>
  <si>
    <t>Joshua L Harris</t>
  </si>
  <si>
    <t>Joshua L Lee</t>
  </si>
  <si>
    <t>Joshua M Davis</t>
  </si>
  <si>
    <t>Joshua M Martinez</t>
  </si>
  <si>
    <t>Joshua M Taylor</t>
  </si>
  <si>
    <t>Joshua R. Several</t>
  </si>
  <si>
    <t>Joshua W Walker</t>
  </si>
  <si>
    <t>Josue  Diaz</t>
  </si>
  <si>
    <t>Josue A Blanco</t>
  </si>
  <si>
    <t>Josue R Dominguez</t>
  </si>
  <si>
    <t>Joy  Carlson</t>
  </si>
  <si>
    <t>Joy  Dominguez</t>
  </si>
  <si>
    <t>Joy  Jimenez</t>
  </si>
  <si>
    <t>Joy  Moreno</t>
  </si>
  <si>
    <t>Joy  Moyer</t>
  </si>
  <si>
    <t>Joy  Navarro</t>
  </si>
  <si>
    <t>Joy  Ramos</t>
  </si>
  <si>
    <t>Joy A Alonso</t>
  </si>
  <si>
    <t>Joy A Gutierrez</t>
  </si>
  <si>
    <t>Joy A Ortega</t>
  </si>
  <si>
    <t>Joy A Ruiz</t>
  </si>
  <si>
    <t>Joy B Suarez</t>
  </si>
  <si>
    <t>Joy D Romero</t>
  </si>
  <si>
    <t>Joy E Torres</t>
  </si>
  <si>
    <t>Joy G Alvarez</t>
  </si>
  <si>
    <t>Joy J Gomez</t>
  </si>
  <si>
    <t>Joy J Hernandez</t>
  </si>
  <si>
    <t>Joy L Martin</t>
  </si>
  <si>
    <t>Joy L Serrano</t>
  </si>
  <si>
    <t>Juan  Brooks</t>
  </si>
  <si>
    <t>Juan  Cook</t>
  </si>
  <si>
    <t>Juan  Gray</t>
  </si>
  <si>
    <t>Juan  James</t>
  </si>
  <si>
    <t>Juan  Ramos</t>
  </si>
  <si>
    <t>Juan  Reed</t>
  </si>
  <si>
    <t>Juan  Rubio</t>
  </si>
  <si>
    <t>Juan  Ruiz</t>
  </si>
  <si>
    <t>Juan  Serrano</t>
  </si>
  <si>
    <t>Juan  Torres</t>
  </si>
  <si>
    <t>Juan A Cox</t>
  </si>
  <si>
    <t>Juan A Romero</t>
  </si>
  <si>
    <t>Juan C Morgan</t>
  </si>
  <si>
    <t>Juan C Richardson</t>
  </si>
  <si>
    <t>Juan D Cooper</t>
  </si>
  <si>
    <t>Juan H Peterson</t>
  </si>
  <si>
    <t>Juan H Ward</t>
  </si>
  <si>
    <t>Juan J Sanchez</t>
  </si>
  <si>
    <t>Juan J Watson</t>
  </si>
  <si>
    <t>Juan K Howard</t>
  </si>
  <si>
    <t>Juan L Bell</t>
  </si>
  <si>
    <t>Juan L Rivera</t>
  </si>
  <si>
    <t>Juan M Bailey</t>
  </si>
  <si>
    <t>Juan M Ramirez</t>
  </si>
  <si>
    <t>Juan M Torres</t>
  </si>
  <si>
    <t>Juan N Kelly</t>
  </si>
  <si>
    <t>Juan P Vazquez</t>
  </si>
  <si>
    <t>Juan R Rogers</t>
  </si>
  <si>
    <t>Juan R Sanz</t>
  </si>
  <si>
    <t>Juan R Suarez</t>
  </si>
  <si>
    <t>Juan T Murphy</t>
  </si>
  <si>
    <t>Juan W Sanders</t>
  </si>
  <si>
    <t>Judith  Murphy</t>
  </si>
  <si>
    <t>Judith A Turner</t>
  </si>
  <si>
    <t>Judith D Reed</t>
  </si>
  <si>
    <t>Judith F Parker</t>
  </si>
  <si>
    <t>Judith R White</t>
  </si>
  <si>
    <t>Juha-Pekka  Posti</t>
  </si>
  <si>
    <t>Julia  Anderson</t>
  </si>
  <si>
    <t>Julia  Baker</t>
  </si>
  <si>
    <t>Julia  Bell</t>
  </si>
  <si>
    <t>Julia  Bennett</t>
  </si>
  <si>
    <t>Julia  Brown</t>
  </si>
  <si>
    <t>Julia  Coleman</t>
  </si>
  <si>
    <t>Julia  Evans</t>
  </si>
  <si>
    <t>Julia  Gonzales</t>
  </si>
  <si>
    <t>Julia  Green</t>
  </si>
  <si>
    <t>Julia  Hughes</t>
  </si>
  <si>
    <t>Julia  James</t>
  </si>
  <si>
    <t>Julia  Johnston</t>
  </si>
  <si>
    <t>Julia  Kelly</t>
  </si>
  <si>
    <t>Julia  Lee</t>
  </si>
  <si>
    <t>Julia  Lewis</t>
  </si>
  <si>
    <t>Julia  Martin</t>
  </si>
  <si>
    <t>Julia  Martinez</t>
  </si>
  <si>
    <t>Julia  Mitchell</t>
  </si>
  <si>
    <t>Julia  Moore</t>
  </si>
  <si>
    <t>Julia  Morris</t>
  </si>
  <si>
    <t>Julia  Perry</t>
  </si>
  <si>
    <t>Julia  Phillips</t>
  </si>
  <si>
    <t>Julia  Robinson</t>
  </si>
  <si>
    <t>Julia  Simmons</t>
  </si>
  <si>
    <t>Julia  Smith</t>
  </si>
  <si>
    <t>Julia  Thompson</t>
  </si>
  <si>
    <t>Julia  Walker</t>
  </si>
  <si>
    <t>Julia  Williams</t>
  </si>
  <si>
    <t>Julia  Wilson</t>
  </si>
  <si>
    <t>Julia A Cox</t>
  </si>
  <si>
    <t>Julia A Foster</t>
  </si>
  <si>
    <t>Julia A Price</t>
  </si>
  <si>
    <t>Julia A Ramirez</t>
  </si>
  <si>
    <t>Julia A Rodriguez</t>
  </si>
  <si>
    <t>Julia A Russell</t>
  </si>
  <si>
    <t>Julia B Davis</t>
  </si>
  <si>
    <t>Julia B Garcia</t>
  </si>
  <si>
    <t>Julia B Hill</t>
  </si>
  <si>
    <t>Julia B Sanchez</t>
  </si>
  <si>
    <t>Julia B Thomas</t>
  </si>
  <si>
    <t>Julia C Collins</t>
  </si>
  <si>
    <t>Julia C King</t>
  </si>
  <si>
    <t>Julia D Campbell</t>
  </si>
  <si>
    <t>Julia E Flores</t>
  </si>
  <si>
    <t>Julia E Jackson</t>
  </si>
  <si>
    <t>Julia E Morgan</t>
  </si>
  <si>
    <t>Julia E Rogers</t>
  </si>
  <si>
    <t>Julia F Ross</t>
  </si>
  <si>
    <t>Julia G Taylor</t>
  </si>
  <si>
    <t>Julia I Bailey</t>
  </si>
  <si>
    <t>Julia I Lopez</t>
  </si>
  <si>
    <t>Julia J Alexander</t>
  </si>
  <si>
    <t>Julia J Butler</t>
  </si>
  <si>
    <t>Julia J Diaz</t>
  </si>
  <si>
    <t>Julia J Young</t>
  </si>
  <si>
    <t>Julia L Bryant</t>
  </si>
  <si>
    <t>Julia L Hall</t>
  </si>
  <si>
    <t>Julia L Henderson</t>
  </si>
  <si>
    <t>Julia L Hernandez</t>
  </si>
  <si>
    <t>Julia L Nelson</t>
  </si>
  <si>
    <t>Julia L Stewart</t>
  </si>
  <si>
    <t>Julia L Torres</t>
  </si>
  <si>
    <t>Julia L Wood</t>
  </si>
  <si>
    <t>Julia M Carter</t>
  </si>
  <si>
    <t>Julia M Edwards</t>
  </si>
  <si>
    <t>Julia M Jones</t>
  </si>
  <si>
    <t>Julia M Roberts</t>
  </si>
  <si>
    <t>Julia M Sanders</t>
  </si>
  <si>
    <t>Julia M Ward</t>
  </si>
  <si>
    <t>Julia M West</t>
  </si>
  <si>
    <t>Julia M Wright</t>
  </si>
  <si>
    <t>Julia N Adams</t>
  </si>
  <si>
    <t>Julia N Richardson</t>
  </si>
  <si>
    <t>Julia P Peterson</t>
  </si>
  <si>
    <t>Julia R Barnes</t>
  </si>
  <si>
    <t>Julia R Griffin</t>
  </si>
  <si>
    <t>Julia R Hall</t>
  </si>
  <si>
    <t>Julia R Jenkins</t>
  </si>
  <si>
    <t>Julia R Long</t>
  </si>
  <si>
    <t>Julia R Miller</t>
  </si>
  <si>
    <t>Julia R Washington</t>
  </si>
  <si>
    <t>Julia S Howard</t>
  </si>
  <si>
    <t>Julia T Harris</t>
  </si>
  <si>
    <t>Julia V Cooper</t>
  </si>
  <si>
    <t>Julia V Patterson</t>
  </si>
  <si>
    <t>Julia W Brooks</t>
  </si>
  <si>
    <t>Julia W Gonzalez</t>
  </si>
  <si>
    <t>Julian  Alexander</t>
  </si>
  <si>
    <t>Julian  Diaz</t>
  </si>
  <si>
    <t>Julian  Flores</t>
  </si>
  <si>
    <t>Julian  Hayes</t>
  </si>
  <si>
    <t>Julian  Jenkins</t>
  </si>
  <si>
    <t>Julian  Long</t>
  </si>
  <si>
    <t>Julian  Powell</t>
  </si>
  <si>
    <t>Julian  Price</t>
  </si>
  <si>
    <t>Julian  Ross</t>
  </si>
  <si>
    <t>Julian A Barnes</t>
  </si>
  <si>
    <t>Julian A Bryant</t>
  </si>
  <si>
    <t>Julian A Isla</t>
  </si>
  <si>
    <t>Julian A Wood</t>
  </si>
  <si>
    <t>Julian C Washington</t>
  </si>
  <si>
    <t>Julian D Patterson</t>
  </si>
  <si>
    <t>Julian D Perry</t>
  </si>
  <si>
    <t>Julian H Bennett</t>
  </si>
  <si>
    <t>Julian J Henderson</t>
  </si>
  <si>
    <t>Julian L Butler</t>
  </si>
  <si>
    <t>Julian L Coleman</t>
  </si>
  <si>
    <t>Julian M Griffin</t>
  </si>
  <si>
    <t>Julian M Russell</t>
  </si>
  <si>
    <t>Julian S Hughes</t>
  </si>
  <si>
    <t>Julie  Becker</t>
  </si>
  <si>
    <t>Julie  Deng</t>
  </si>
  <si>
    <t>Julie  Goel</t>
  </si>
  <si>
    <t>Julie  Jai</t>
  </si>
  <si>
    <t>Julie  Kumar</t>
  </si>
  <si>
    <t>Julie  Pal</t>
  </si>
  <si>
    <t>Julie  Shen</t>
  </si>
  <si>
    <t>Julie  Tang</t>
  </si>
  <si>
    <t>Julie  Xie</t>
  </si>
  <si>
    <t>Julie  Xu</t>
  </si>
  <si>
    <t>Julie  Yuan</t>
  </si>
  <si>
    <t>Julie A Lal</t>
  </si>
  <si>
    <t>Julie B Anand</t>
  </si>
  <si>
    <t>Julie E Chander</t>
  </si>
  <si>
    <t>Julie G She</t>
  </si>
  <si>
    <t>Julie H Raje</t>
  </si>
  <si>
    <t>Julie J Andersen</t>
  </si>
  <si>
    <t>Julie M Luo</t>
  </si>
  <si>
    <t>Julie M Shan</t>
  </si>
  <si>
    <t>Julie R Sharma</t>
  </si>
  <si>
    <t>Julio  Alvarez</t>
  </si>
  <si>
    <t>Julio  Carlson</t>
  </si>
  <si>
    <t>Julio  Jimenez</t>
  </si>
  <si>
    <t>Julio  Munoz</t>
  </si>
  <si>
    <t>Julio  Ramos</t>
  </si>
  <si>
    <t>Julio  Romero</t>
  </si>
  <si>
    <t>Julio  Rubio</t>
  </si>
  <si>
    <t>Julio  Ruiz</t>
  </si>
  <si>
    <t>Julio  Serrano</t>
  </si>
  <si>
    <t>Julio  Torres</t>
  </si>
  <si>
    <t>Julio C Alonso</t>
  </si>
  <si>
    <t>Julio C Gutierrez</t>
  </si>
  <si>
    <t>Julio C Moreno</t>
  </si>
  <si>
    <t>Julio E Dominguez</t>
  </si>
  <si>
    <t>Julio E Gomez</t>
  </si>
  <si>
    <t>Julio E Vazquez</t>
  </si>
  <si>
    <t>Julio H Sanz</t>
  </si>
  <si>
    <t>Julio J Blanco</t>
  </si>
  <si>
    <t>Julio J Diaz</t>
  </si>
  <si>
    <t>Julio J Hernandez</t>
  </si>
  <si>
    <t>Julio J Suarez</t>
  </si>
  <si>
    <t>Julio M Navarro</t>
  </si>
  <si>
    <t>Julio M Ortega</t>
  </si>
  <si>
    <t>Julio R Gill</t>
  </si>
  <si>
    <t>Justin  Anderson</t>
  </si>
  <si>
    <t>Justin  Bryant</t>
  </si>
  <si>
    <t>Justin  Chen</t>
  </si>
  <si>
    <t>Justin  Davis</t>
  </si>
  <si>
    <t>Justin  Diaz</t>
  </si>
  <si>
    <t>Justin  Flores</t>
  </si>
  <si>
    <t>Justin  Foster</t>
  </si>
  <si>
    <t>Justin  Garcia</t>
  </si>
  <si>
    <t>Justin  Gonzales</t>
  </si>
  <si>
    <t>Justin  Griffin</t>
  </si>
  <si>
    <t>Justin  Jenkins</t>
  </si>
  <si>
    <t>Justin  Jones</t>
  </si>
  <si>
    <t>Justin  Kumar</t>
  </si>
  <si>
    <t>Justin  Lal</t>
  </si>
  <si>
    <t>Justin  Li</t>
  </si>
  <si>
    <t>Justin  Long</t>
  </si>
  <si>
    <t>Justin  Martin</t>
  </si>
  <si>
    <t>Justin  Powell</t>
  </si>
  <si>
    <t>Justin  Russell</t>
  </si>
  <si>
    <t>Justin  Simmons</t>
  </si>
  <si>
    <t>Justin  Thompson</t>
  </si>
  <si>
    <t>Justin  Washington</t>
  </si>
  <si>
    <t>Justin  Williams</t>
  </si>
  <si>
    <t>Justin  Wilson</t>
  </si>
  <si>
    <t>Justin  Zhang</t>
  </si>
  <si>
    <t>Justin A Coleman</t>
  </si>
  <si>
    <t>Justin A Martinez</t>
  </si>
  <si>
    <t>Justin A Robinson</t>
  </si>
  <si>
    <t>Justin C Miller</t>
  </si>
  <si>
    <t>Justin E Perry</t>
  </si>
  <si>
    <t>Justin G Clark</t>
  </si>
  <si>
    <t>Justin G Taylor</t>
  </si>
  <si>
    <t>Justin I Butler</t>
  </si>
  <si>
    <t>Justin J Rodriguez</t>
  </si>
  <si>
    <t>Justin J Ross</t>
  </si>
  <si>
    <t>Justin J Thomas</t>
  </si>
  <si>
    <t>Justin J Walker</t>
  </si>
  <si>
    <t>Justin L Harris</t>
  </si>
  <si>
    <t>Justin L Lewis</t>
  </si>
  <si>
    <t>Justin L Moore</t>
  </si>
  <si>
    <t>Justin L Shan</t>
  </si>
  <si>
    <t>Justin M Alexander</t>
  </si>
  <si>
    <t>Justin M Hughes</t>
  </si>
  <si>
    <t>Justin M Lee</t>
  </si>
  <si>
    <t>Justin M Patterson</t>
  </si>
  <si>
    <t>Justin P Henderson</t>
  </si>
  <si>
    <t>Justin P Smith</t>
  </si>
  <si>
    <t>Justin S Yang</t>
  </si>
  <si>
    <t>Justin T Jackson</t>
  </si>
  <si>
    <t>Justin V Hayes</t>
  </si>
  <si>
    <t>Justin W Brown</t>
  </si>
  <si>
    <t>Justin W Jai</t>
  </si>
  <si>
    <t>Justine J. Ryan</t>
  </si>
  <si>
    <t>K.  Saravan</t>
  </si>
  <si>
    <t>Kaitlin  Arthur</t>
  </si>
  <si>
    <t>Kaitlin  Gonzalez</t>
  </si>
  <si>
    <t>Kaitlin  Madan</t>
  </si>
  <si>
    <t>Kaitlin  Martinez</t>
  </si>
  <si>
    <t>Kaitlin  McDonald</t>
  </si>
  <si>
    <t>Kaitlin  Perez</t>
  </si>
  <si>
    <t>Kaitlin  Rodriguez</t>
  </si>
  <si>
    <t>Kaitlin  Sanchez</t>
  </si>
  <si>
    <t>Kaitlin  Schmidt</t>
  </si>
  <si>
    <t>Kaitlin  Sullivan</t>
  </si>
  <si>
    <t>Kaitlin  Vance</t>
  </si>
  <si>
    <t>Kaitlin A Rana</t>
  </si>
  <si>
    <t>Kaitlin C Suri</t>
  </si>
  <si>
    <t>Kaitlin J Lopez</t>
  </si>
  <si>
    <t>Kaitlin J Sai</t>
  </si>
  <si>
    <t>Kaitlin J Srini</t>
  </si>
  <si>
    <t>Kaitlin L Patel</t>
  </si>
  <si>
    <t>Kaitlin L Prasad</t>
  </si>
  <si>
    <t>Kaitlin M Kapoor</t>
  </si>
  <si>
    <t>Kaitlin R Chapman</t>
  </si>
  <si>
    <t>Kaitlin S Raman</t>
  </si>
  <si>
    <t>Kaitlyn  Allen</t>
  </si>
  <si>
    <t>Kaitlyn  Brown</t>
  </si>
  <si>
    <t>Kaitlyn  Campbell</t>
  </si>
  <si>
    <t>Kaitlyn  Collins</t>
  </si>
  <si>
    <t>Kaitlyn  Cox</t>
  </si>
  <si>
    <t>Kaitlyn  Edwards</t>
  </si>
  <si>
    <t>Kaitlyn  Evans</t>
  </si>
  <si>
    <t>Kaitlyn  Flores</t>
  </si>
  <si>
    <t>Kaitlyn  Gonzales</t>
  </si>
  <si>
    <t>Kaitlyn  Griffin</t>
  </si>
  <si>
    <t>Kaitlyn  Hall</t>
  </si>
  <si>
    <t>Kaitlyn  Harris</t>
  </si>
  <si>
    <t>Kaitlyn  Hughes</t>
  </si>
  <si>
    <t>Kaitlyn  Jackson</t>
  </si>
  <si>
    <t>Kaitlyn  Jones</t>
  </si>
  <si>
    <t>Kaitlyn  King</t>
  </si>
  <si>
    <t>Kaitlyn  Lewis</t>
  </si>
  <si>
    <t>Kaitlyn  Long</t>
  </si>
  <si>
    <t>Kaitlyn  Lopez</t>
  </si>
  <si>
    <t>Kaitlyn  Miller</t>
  </si>
  <si>
    <t>Kaitlyn  Moore</t>
  </si>
  <si>
    <t>Kaitlyn  Morris</t>
  </si>
  <si>
    <t>Kaitlyn  Powell</t>
  </si>
  <si>
    <t>Kaitlyn  Price</t>
  </si>
  <si>
    <t>Kaitlyn  Robinson</t>
  </si>
  <si>
    <t>Kaitlyn  Rodriguez</t>
  </si>
  <si>
    <t>Kaitlyn  Ross</t>
  </si>
  <si>
    <t>Kaitlyn  Simmons</t>
  </si>
  <si>
    <t>Kaitlyn  Thomas</t>
  </si>
  <si>
    <t>Kaitlyn  Torres</t>
  </si>
  <si>
    <t>Kaitlyn  Turner</t>
  </si>
  <si>
    <t>Kaitlyn  Ward</t>
  </si>
  <si>
    <t>Kaitlyn  White</t>
  </si>
  <si>
    <t>Kaitlyn  Wilson</t>
  </si>
  <si>
    <t>Kaitlyn A Adams</t>
  </si>
  <si>
    <t>Kaitlyn A Carter</t>
  </si>
  <si>
    <t>Kaitlyn A Gonzalez</t>
  </si>
  <si>
    <t>Kaitlyn A Perez</t>
  </si>
  <si>
    <t>Kaitlyn A Scott</t>
  </si>
  <si>
    <t>Kaitlyn A Stewart</t>
  </si>
  <si>
    <t>Kaitlyn A Williams</t>
  </si>
  <si>
    <t>Kaitlyn B Diaz</t>
  </si>
  <si>
    <t>Kaitlyn B Lee</t>
  </si>
  <si>
    <t>Kaitlyn C Coleman</t>
  </si>
  <si>
    <t>Kaitlyn D Mitchell</t>
  </si>
  <si>
    <t>Kaitlyn F Blue</t>
  </si>
  <si>
    <t>Kaitlyn F Martin</t>
  </si>
  <si>
    <t>Kaitlyn G Kelly</t>
  </si>
  <si>
    <t>Kaitlyn G Wright</t>
  </si>
  <si>
    <t>Kaitlyn H Anderson</t>
  </si>
  <si>
    <t>Kaitlyn H Reed</t>
  </si>
  <si>
    <t>Kaitlyn I James</t>
  </si>
  <si>
    <t>Kaitlyn J Cook</t>
  </si>
  <si>
    <t>Kaitlyn J Garcia</t>
  </si>
  <si>
    <t>Kaitlyn J Green</t>
  </si>
  <si>
    <t>Kaitlyn J Henderson</t>
  </si>
  <si>
    <t>Kaitlyn J Nelson</t>
  </si>
  <si>
    <t>Kaitlyn J Rogers</t>
  </si>
  <si>
    <t>Kaitlyn J Young</t>
  </si>
  <si>
    <t>Kaitlyn L Baker</t>
  </si>
  <si>
    <t>Kaitlyn L Bennett</t>
  </si>
  <si>
    <t>Kaitlyn L Bryant</t>
  </si>
  <si>
    <t>Kaitlyn L Gray</t>
  </si>
  <si>
    <t>Kaitlyn L Johnson</t>
  </si>
  <si>
    <t>Kaitlyn L Taylor</t>
  </si>
  <si>
    <t>Kaitlyn L Thompson</t>
  </si>
  <si>
    <t>Kaitlyn L Washington</t>
  </si>
  <si>
    <t>Kaitlyn M Bailey</t>
  </si>
  <si>
    <t>Kaitlyn M Foster</t>
  </si>
  <si>
    <t>Kaitlyn M Hill</t>
  </si>
  <si>
    <t>Kaitlyn M Murphy</t>
  </si>
  <si>
    <t>Kaitlyn M Parker</t>
  </si>
  <si>
    <t>Kaitlyn M Russell</t>
  </si>
  <si>
    <t>Kaitlyn O Butler</t>
  </si>
  <si>
    <t>Kaitlyn R Howard</t>
  </si>
  <si>
    <t>Kaitlyn R Jenkins</t>
  </si>
  <si>
    <t>Kaitlyn R Patterson</t>
  </si>
  <si>
    <t>Kaitlyn R Rivera</t>
  </si>
  <si>
    <t>Kaitlyn R Watson</t>
  </si>
  <si>
    <t>Kaitlyn S Brooks</t>
  </si>
  <si>
    <t>Kaitlyn S Hernandez</t>
  </si>
  <si>
    <t>Kaitlyn S Martinez</t>
  </si>
  <si>
    <t>Kaitlyn S Peterson</t>
  </si>
  <si>
    <t>Kaitlyn T Alexander</t>
  </si>
  <si>
    <t>Kaitlyn T Hall</t>
  </si>
  <si>
    <t>Kaitlyn T Sanders</t>
  </si>
  <si>
    <t>Kaitlyn V Cooper</t>
  </si>
  <si>
    <t>Kaitlyn W Clark</t>
  </si>
  <si>
    <t>Kaitlyn W Phillips</t>
  </si>
  <si>
    <t>Kaitlyn Z Barnes</t>
  </si>
  <si>
    <t>Kara  Anand</t>
  </si>
  <si>
    <t>Kara  Becker</t>
  </si>
  <si>
    <t>Kara  Goel</t>
  </si>
  <si>
    <t>Kara  Kumar</t>
  </si>
  <si>
    <t>Kara  Lal</t>
  </si>
  <si>
    <t>Kara  Luo</t>
  </si>
  <si>
    <t>Kara  Pal</t>
  </si>
  <si>
    <t>Kara  Raji</t>
  </si>
  <si>
    <t>Kara  She</t>
  </si>
  <si>
    <t>Kara  Tang</t>
  </si>
  <si>
    <t>Kara  Yuan</t>
  </si>
  <si>
    <t>Kara B Andersen</t>
  </si>
  <si>
    <t>Kara C Shen</t>
  </si>
  <si>
    <t>Kara D Rai</t>
  </si>
  <si>
    <t>Kara E Jai</t>
  </si>
  <si>
    <t>Kara E Nara</t>
  </si>
  <si>
    <t>Kara E Xu</t>
  </si>
  <si>
    <t>Kara L Deng</t>
  </si>
  <si>
    <t>Kara P Chavez</t>
  </si>
  <si>
    <t>Kara S Nath</t>
  </si>
  <si>
    <t>Karen  Cai</t>
  </si>
  <si>
    <t>Karen  Guo</t>
  </si>
  <si>
    <t>Karen  Huang</t>
  </si>
  <si>
    <t>Karen  Lin</t>
  </si>
  <si>
    <t>Karen  Morgan</t>
  </si>
  <si>
    <t>Karen  Sanchez</t>
  </si>
  <si>
    <t>Karen  Walker</t>
  </si>
  <si>
    <t>Karen  Wood</t>
  </si>
  <si>
    <t>Karen  Wu</t>
  </si>
  <si>
    <t>Karen  Zhou</t>
  </si>
  <si>
    <t>Karen A Roberts</t>
  </si>
  <si>
    <t>Karen C He</t>
  </si>
  <si>
    <t>Karen C Sun</t>
  </si>
  <si>
    <t>Karen E Smith</t>
  </si>
  <si>
    <t>Karen E Xu</t>
  </si>
  <si>
    <t>Karen E Yang</t>
  </si>
  <si>
    <t>Karen F Hu</t>
  </si>
  <si>
    <t>Karen F Liu</t>
  </si>
  <si>
    <t>Karen H She</t>
  </si>
  <si>
    <t>Karen K Li</t>
  </si>
  <si>
    <t>Karen K Lu</t>
  </si>
  <si>
    <t>Karen K Zhang</t>
  </si>
  <si>
    <t>Karen L Gao</t>
  </si>
  <si>
    <t>Karen L Ye</t>
  </si>
  <si>
    <t>Karen L Zhao</t>
  </si>
  <si>
    <t>Karen M Liang</t>
  </si>
  <si>
    <t>Karen M Perry</t>
  </si>
  <si>
    <t>Karen P Wang</t>
  </si>
  <si>
    <t>Karen R Zhu</t>
  </si>
  <si>
    <t>Karen T Zeng</t>
  </si>
  <si>
    <t>Kari  Blanco</t>
  </si>
  <si>
    <t>Kari  Carlson</t>
  </si>
  <si>
    <t>Kari  Fernandez</t>
  </si>
  <si>
    <t>Kari  Garcia</t>
  </si>
  <si>
    <t>Kari  Gomez</t>
  </si>
  <si>
    <t>Kari  Gutierrez</t>
  </si>
  <si>
    <t>Kari  Hernandez</t>
  </si>
  <si>
    <t>Kari  Lopez</t>
  </si>
  <si>
    <t>Kari  Martinez</t>
  </si>
  <si>
    <t>Kari  Muñoz</t>
  </si>
  <si>
    <t>Kari  Navarro</t>
  </si>
  <si>
    <t>Kari  Raman</t>
  </si>
  <si>
    <t>Kari  Rodriguez</t>
  </si>
  <si>
    <t>Kari  Romero</t>
  </si>
  <si>
    <t>Kari  Serrano</t>
  </si>
  <si>
    <t>Kari  Suarez</t>
  </si>
  <si>
    <t>Kari  Subram</t>
  </si>
  <si>
    <t>Kari  Suri</t>
  </si>
  <si>
    <t>Kari  Torres</t>
  </si>
  <si>
    <t>Kari  Vazquez</t>
  </si>
  <si>
    <t>Kari A Alan</t>
  </si>
  <si>
    <t>Kari A Gill</t>
  </si>
  <si>
    <t>Kari A Smith</t>
  </si>
  <si>
    <t>Kari C Alvarez</t>
  </si>
  <si>
    <t>Kari C Vance</t>
  </si>
  <si>
    <t>Kari D Ramos</t>
  </si>
  <si>
    <t>Kari E Sai</t>
  </si>
  <si>
    <t>Kari G Madan</t>
  </si>
  <si>
    <t>Kari J Malhotra</t>
  </si>
  <si>
    <t>Kari K Schmidt</t>
  </si>
  <si>
    <t>Kari L Perez</t>
  </si>
  <si>
    <t>Kari L Ruiz</t>
  </si>
  <si>
    <t>Kari M Chapman</t>
  </si>
  <si>
    <t>Kari S Dominguez</t>
  </si>
  <si>
    <t>Kari S Kim</t>
  </si>
  <si>
    <t>Kari S Moreno</t>
  </si>
  <si>
    <t>Kari T Sanchez</t>
  </si>
  <si>
    <t>Kari V Mehta</t>
  </si>
  <si>
    <t>Kari V Sanz</t>
  </si>
  <si>
    <t>Kari W Prasad</t>
  </si>
  <si>
    <t>Karl  Goel</t>
  </si>
  <si>
    <t>Karl  Nara</t>
  </si>
  <si>
    <t>Karl  Raje</t>
  </si>
  <si>
    <t>Karl  Raji</t>
  </si>
  <si>
    <t>Karl  Tang</t>
  </si>
  <si>
    <t>Karl  Xu</t>
  </si>
  <si>
    <t>Karl A Jai</t>
  </si>
  <si>
    <t>Karl C Sharma</t>
  </si>
  <si>
    <t>Karl G Nath</t>
  </si>
  <si>
    <t>Karl J Chander</t>
  </si>
  <si>
    <t>Karl J Kumar</t>
  </si>
  <si>
    <t>Karl J Shan</t>
  </si>
  <si>
    <t>Karl L Deng</t>
  </si>
  <si>
    <t>Karl L Luo</t>
  </si>
  <si>
    <t>Karl L Stone</t>
  </si>
  <si>
    <t>Karl L Yuan</t>
  </si>
  <si>
    <t>Karl M Andersen</t>
  </si>
  <si>
    <t>Karl M Rai</t>
  </si>
  <si>
    <t>Karl M Shen</t>
  </si>
  <si>
    <t>Karl R Lal</t>
  </si>
  <si>
    <t>Karl S Pal</t>
  </si>
  <si>
    <t>Karl V Xie</t>
  </si>
  <si>
    <t>Karla  Anand</t>
  </si>
  <si>
    <t>Karla  Chander</t>
  </si>
  <si>
    <t>Karla  Jai</t>
  </si>
  <si>
    <t>Karla  Lal</t>
  </si>
  <si>
    <t>Karla  Nath</t>
  </si>
  <si>
    <t>Karla  Raje</t>
  </si>
  <si>
    <t>Karla  Shan</t>
  </si>
  <si>
    <t>Karla  Xie</t>
  </si>
  <si>
    <t>Karla A Pal</t>
  </si>
  <si>
    <t>Karla A Sharma</t>
  </si>
  <si>
    <t>Karla C Deng</t>
  </si>
  <si>
    <t>Karla C Nara</t>
  </si>
  <si>
    <t>Karla E Shen</t>
  </si>
  <si>
    <t>Karla H Kumar</t>
  </si>
  <si>
    <t>Karla K Chavez</t>
  </si>
  <si>
    <t>Karla L Goel</t>
  </si>
  <si>
    <t>Karla M Becker</t>
  </si>
  <si>
    <t>Karla M Tang</t>
  </si>
  <si>
    <t>Karla M Xu</t>
  </si>
  <si>
    <t>Karla R Andersen</t>
  </si>
  <si>
    <t>Karla T She</t>
  </si>
  <si>
    <t>Karla V Luo</t>
  </si>
  <si>
    <t>Karla V Raji</t>
  </si>
  <si>
    <t>Karla W Yuan</t>
  </si>
  <si>
    <t>Kate  Andersen</t>
  </si>
  <si>
    <t>Kate  Becker</t>
  </si>
  <si>
    <t>Kate  Goel</t>
  </si>
  <si>
    <t>Kate  Jai</t>
  </si>
  <si>
    <t>Kate  Kumar</t>
  </si>
  <si>
    <t>Kate  Lal</t>
  </si>
  <si>
    <t>Kate  Rai</t>
  </si>
  <si>
    <t>Kate  Raje</t>
  </si>
  <si>
    <t>Kate  Shan</t>
  </si>
  <si>
    <t>Kate  She</t>
  </si>
  <si>
    <t>Kate  Tang</t>
  </si>
  <si>
    <t>Kate  Yuan</t>
  </si>
  <si>
    <t>Kate J Chande</t>
  </si>
  <si>
    <t>Kate J Nath</t>
  </si>
  <si>
    <t>Kate J Xie</t>
  </si>
  <si>
    <t>Kate K Anand</t>
  </si>
  <si>
    <t>Kate L Deng</t>
  </si>
  <si>
    <t>Kate L Nara</t>
  </si>
  <si>
    <t>Kate L Raji</t>
  </si>
  <si>
    <t>Kate R Xu</t>
  </si>
  <si>
    <t>Katelyn  Bell</t>
  </si>
  <si>
    <t>Katelyn  Brooks</t>
  </si>
  <si>
    <t>Katelyn  Evans</t>
  </si>
  <si>
    <t>Katelyn  Gonzalez</t>
  </si>
  <si>
    <t>Katelyn  Gray</t>
  </si>
  <si>
    <t>Katelyn  Green</t>
  </si>
  <si>
    <t>Katelyn  Hill</t>
  </si>
  <si>
    <t>Katelyn  King</t>
  </si>
  <si>
    <t>Katelyn  Lopez</t>
  </si>
  <si>
    <t>Katelyn  Murphy</t>
  </si>
  <si>
    <t>Katelyn  Nelson</t>
  </si>
  <si>
    <t>Katelyn  Parker</t>
  </si>
  <si>
    <t>Katelyn  Richardson</t>
  </si>
  <si>
    <t>Katelyn  Rivera</t>
  </si>
  <si>
    <t>Katelyn  Roberts</t>
  </si>
  <si>
    <t>Katelyn  Rogers</t>
  </si>
  <si>
    <t>Katelyn  Sanchez</t>
  </si>
  <si>
    <t>Katelyn  Scott</t>
  </si>
  <si>
    <t>Katelyn  Ward</t>
  </si>
  <si>
    <t>Katelyn A Carter</t>
  </si>
  <si>
    <t>Katelyn A Mitchell</t>
  </si>
  <si>
    <t>Katelyn A Sanders</t>
  </si>
  <si>
    <t>Katelyn A Wright</t>
  </si>
  <si>
    <t>Katelyn B Cox</t>
  </si>
  <si>
    <t>Katelyn B Watson</t>
  </si>
  <si>
    <t>Katelyn C Bailey</t>
  </si>
  <si>
    <t>Katelyn C Cooper</t>
  </si>
  <si>
    <t>Katelyn C Ramirez</t>
  </si>
  <si>
    <t>Katelyn D Collins</t>
  </si>
  <si>
    <t>Katelyn E Baker</t>
  </si>
  <si>
    <t>Katelyn E Campbell</t>
  </si>
  <si>
    <t>Katelyn E Cook</t>
  </si>
  <si>
    <t>Katelyn E Hall</t>
  </si>
  <si>
    <t>Katelyn E Morris</t>
  </si>
  <si>
    <t>Katelyn I Allen</t>
  </si>
  <si>
    <t>Katelyn K Perez</t>
  </si>
  <si>
    <t>Katelyn K Stewart</t>
  </si>
  <si>
    <t>Katelyn L Edwards</t>
  </si>
  <si>
    <t>Katelyn L Hernandez</t>
  </si>
  <si>
    <t>Katelyn L Howard</t>
  </si>
  <si>
    <t>Katelyn L Kelly</t>
  </si>
  <si>
    <t>Katelyn L Torres</t>
  </si>
  <si>
    <t>Katelyn M Morgan</t>
  </si>
  <si>
    <t>Katelyn O James</t>
  </si>
  <si>
    <t>Katelyn R Phillips</t>
  </si>
  <si>
    <t>Katelyn W Adams</t>
  </si>
  <si>
    <t>Katelyn W Peterson</t>
  </si>
  <si>
    <t>Katelyn W Young</t>
  </si>
  <si>
    <t>Katherine  Alexander</t>
  </si>
  <si>
    <t>Katherine  Allen</t>
  </si>
  <si>
    <t>Katherine  Anderson</t>
  </si>
  <si>
    <t>Katherine  Baker</t>
  </si>
  <si>
    <t>Katherine  Blue</t>
  </si>
  <si>
    <t>Katherine  Bradley</t>
  </si>
  <si>
    <t>Katherine  Brooks</t>
  </si>
  <si>
    <t>Katherine  Brown</t>
  </si>
  <si>
    <t>Katherine  Carter</t>
  </si>
  <si>
    <t>Katherine  Clark</t>
  </si>
  <si>
    <t>Katherine  Collins</t>
  </si>
  <si>
    <t>Katherine  Cox</t>
  </si>
  <si>
    <t>Katherine  Edwards</t>
  </si>
  <si>
    <t>Katherine  Flores</t>
  </si>
  <si>
    <t>Katherine  Foster</t>
  </si>
  <si>
    <t>Katherine  Gonzalez</t>
  </si>
  <si>
    <t>Katherine  Gray</t>
  </si>
  <si>
    <t>Katherine  Hall</t>
  </si>
  <si>
    <t>Katherine  Hernandez</t>
  </si>
  <si>
    <t>Katherine  Howard</t>
  </si>
  <si>
    <t>Katherine  James</t>
  </si>
  <si>
    <t>Katherine  Jones</t>
  </si>
  <si>
    <t>Katherine  Kelly</t>
  </si>
  <si>
    <t>Katherine  Lewis</t>
  </si>
  <si>
    <t>Katherine  Lopez</t>
  </si>
  <si>
    <t>Katherine  Martinez</t>
  </si>
  <si>
    <t>Katherine  Nelson</t>
  </si>
  <si>
    <t>Katherine  Parker</t>
  </si>
  <si>
    <t>Katherine  Ramirez</t>
  </si>
  <si>
    <t>Katherine  Reed</t>
  </si>
  <si>
    <t>Katherine  Richardson</t>
  </si>
  <si>
    <t>Katherine  Rivera</t>
  </si>
  <si>
    <t>Katherine  Robinson</t>
  </si>
  <si>
    <t>Katherine  Ross</t>
  </si>
  <si>
    <t>Katherine  Russell</t>
  </si>
  <si>
    <t>Katherine  Sanders</t>
  </si>
  <si>
    <t>Katherine  Scott</t>
  </si>
  <si>
    <t>Katherine  Thomas</t>
  </si>
  <si>
    <t>Katherine  Turner</t>
  </si>
  <si>
    <t>Katherine  Ward</t>
  </si>
  <si>
    <t>Katherine  Washington</t>
  </si>
  <si>
    <t>Katherine  White</t>
  </si>
  <si>
    <t>Katherine  Wood</t>
  </si>
  <si>
    <t>Katherine  Wright</t>
  </si>
  <si>
    <t>Katherine A Bryant</t>
  </si>
  <si>
    <t>Katherine A Garcia</t>
  </si>
  <si>
    <t>Katherine A King</t>
  </si>
  <si>
    <t>Katherine A Lee</t>
  </si>
  <si>
    <t>Katherine A Wilson</t>
  </si>
  <si>
    <t>Katherine A Young</t>
  </si>
  <si>
    <t>Katherine B Harris</t>
  </si>
  <si>
    <t>Katherine B Miller</t>
  </si>
  <si>
    <t>Katherine B Rogers</t>
  </si>
  <si>
    <t>Katherine B Taylor</t>
  </si>
  <si>
    <t>Katherine C Henderson</t>
  </si>
  <si>
    <t>Katherine C Johnson</t>
  </si>
  <si>
    <t>Katherine C Mitchell</t>
  </si>
  <si>
    <t>Katherine C Powell</t>
  </si>
  <si>
    <t>Katherine E Evans</t>
  </si>
  <si>
    <t>Katherine E Hall</t>
  </si>
  <si>
    <t>Katherine E Hughes</t>
  </si>
  <si>
    <t>Katherine E Jenkins</t>
  </si>
  <si>
    <t>Katherine E Patterson</t>
  </si>
  <si>
    <t>Katherine F Butler</t>
  </si>
  <si>
    <t>Katherine J Green</t>
  </si>
  <si>
    <t>Katherine J Martin</t>
  </si>
  <si>
    <t>Katherine J Perez</t>
  </si>
  <si>
    <t>Katherine J Rodriguez</t>
  </si>
  <si>
    <t>Katherine J Smith</t>
  </si>
  <si>
    <t>Katherine J Torres</t>
  </si>
  <si>
    <t>Katherine K Thompson</t>
  </si>
  <si>
    <t>Katherine K Williams</t>
  </si>
  <si>
    <t>Katherine L Bailey</t>
  </si>
  <si>
    <t>Katherine L Hill</t>
  </si>
  <si>
    <t>Katherine L Moore</t>
  </si>
  <si>
    <t>Katherine L Roberts</t>
  </si>
  <si>
    <t>Katherine L Walker</t>
  </si>
  <si>
    <t>Katherine L Watson</t>
  </si>
  <si>
    <t>Katherine M Adams</t>
  </si>
  <si>
    <t>Katherine M Jackson</t>
  </si>
  <si>
    <t>Katherine M Long</t>
  </si>
  <si>
    <t>Katherine M Simmons</t>
  </si>
  <si>
    <t>Katherine P Campbell</t>
  </si>
  <si>
    <t>Katherine P Diaz</t>
  </si>
  <si>
    <t>Katherine P Griffin</t>
  </si>
  <si>
    <t>Katherine R Coleman</t>
  </si>
  <si>
    <t>Katherine R Cook</t>
  </si>
  <si>
    <t>Katherine R Cooper</t>
  </si>
  <si>
    <t>Katherine R Gonzales</t>
  </si>
  <si>
    <t>Katherine R Price</t>
  </si>
  <si>
    <t>Katherine S Bennett</t>
  </si>
  <si>
    <t>Katherine S Perry</t>
  </si>
  <si>
    <t>Katherine S Phillips</t>
  </si>
  <si>
    <t>Katherine S Sanchez</t>
  </si>
  <si>
    <t>Katherine T Morris</t>
  </si>
  <si>
    <t>Katherine V Morgan</t>
  </si>
  <si>
    <t>Katherine Z Stewart</t>
  </si>
  <si>
    <t>Kathleen  Alonso</t>
  </si>
  <si>
    <t>Kathleen  Carlson</t>
  </si>
  <si>
    <t>Kathleen  Gill</t>
  </si>
  <si>
    <t>Kathleen  Gutierrez</t>
  </si>
  <si>
    <t>Kathleen  Hernandez</t>
  </si>
  <si>
    <t>Kathleen  Jimenez</t>
  </si>
  <si>
    <t>Kathleen  Martin</t>
  </si>
  <si>
    <t>Kathleen  Ramos</t>
  </si>
  <si>
    <t>Kathleen  Romero</t>
  </si>
  <si>
    <t>Kathleen  Torres</t>
  </si>
  <si>
    <t>Kathleen A Rubio</t>
  </si>
  <si>
    <t>Kathleen C Diaz</t>
  </si>
  <si>
    <t>Kathleen C Moreno</t>
  </si>
  <si>
    <t>Kathleen E Munoz</t>
  </si>
  <si>
    <t>Kathleen G Ortega</t>
  </si>
  <si>
    <t>Kathleen J Gomez</t>
  </si>
  <si>
    <t>Kathleen J Navarro</t>
  </si>
  <si>
    <t>Kathleen M Vazquez</t>
  </si>
  <si>
    <t>Kathleen N Serrano</t>
  </si>
  <si>
    <t>Kathleen R Alvarez</t>
  </si>
  <si>
    <t>Kathryn  Andersen</t>
  </si>
  <si>
    <t>Kathryn  Ashe</t>
  </si>
  <si>
    <t>Kathryn  Becker</t>
  </si>
  <si>
    <t>Kathryn  Chapman</t>
  </si>
  <si>
    <t>Kathryn  Deng</t>
  </si>
  <si>
    <t>Kathryn  Goel</t>
  </si>
  <si>
    <t>Kathryn  Jai</t>
  </si>
  <si>
    <t>Kathryn  Luo</t>
  </si>
  <si>
    <t>Kathryn  Nath</t>
  </si>
  <si>
    <t>Kathryn  Sharma</t>
  </si>
  <si>
    <t>Kathryn  Xu</t>
  </si>
  <si>
    <t>Kathryn A Raje</t>
  </si>
  <si>
    <t>Kathryn C Raji</t>
  </si>
  <si>
    <t>Kathryn E Nara</t>
  </si>
  <si>
    <t>Kathryn H Lal</t>
  </si>
  <si>
    <t>Kathryn I She</t>
  </si>
  <si>
    <t>Kathryn K Shan</t>
  </si>
  <si>
    <t>Kathryn L Carson</t>
  </si>
  <si>
    <t>Kathryn L Yuan</t>
  </si>
  <si>
    <t>Kathryn M Xie</t>
  </si>
  <si>
    <t>Kathryn R Shen</t>
  </si>
  <si>
    <t>Katie  Chapman</t>
  </si>
  <si>
    <t>Katie  Deng</t>
  </si>
  <si>
    <t>Katie  Holt</t>
  </si>
  <si>
    <t>Katie  Nara</t>
  </si>
  <si>
    <t>Katie  Pal</t>
  </si>
  <si>
    <t>Katie  Raje</t>
  </si>
  <si>
    <t>Katie  Shan</t>
  </si>
  <si>
    <t>Katie  Sharma</t>
  </si>
  <si>
    <t>Katie  Yuan</t>
  </si>
  <si>
    <t>Katie A Chande</t>
  </si>
  <si>
    <t>Katie A Nath</t>
  </si>
  <si>
    <t>Katie A Rai</t>
  </si>
  <si>
    <t>Katie A Shen</t>
  </si>
  <si>
    <t>Katie B She</t>
  </si>
  <si>
    <t>Katie C Xie</t>
  </si>
  <si>
    <t>Katie D Goel</t>
  </si>
  <si>
    <t>Katie E Lal</t>
  </si>
  <si>
    <t>Katie F Becker</t>
  </si>
  <si>
    <t>Katie L Luo</t>
  </si>
  <si>
    <t>Katie P Kumar</t>
  </si>
  <si>
    <t>Katie R Xu</t>
  </si>
  <si>
    <t>Katie Z Ashe</t>
  </si>
  <si>
    <t>Katrina  Andersen</t>
  </si>
  <si>
    <t>Katrina  Becker</t>
  </si>
  <si>
    <t>Katrina  Chapman</t>
  </si>
  <si>
    <t>Katrina  Deng</t>
  </si>
  <si>
    <t>Katrina  Goel</t>
  </si>
  <si>
    <t>Katrina  Jai</t>
  </si>
  <si>
    <t>Katrina  Raje</t>
  </si>
  <si>
    <t>Katrina  Shen</t>
  </si>
  <si>
    <t>Katrina B Xu</t>
  </si>
  <si>
    <t>Katrina C Shan</t>
  </si>
  <si>
    <t>Katrina D Yuan</t>
  </si>
  <si>
    <t>Katrina J Luo</t>
  </si>
  <si>
    <t>Katrina K Tang</t>
  </si>
  <si>
    <t>Katrina L Anand</t>
  </si>
  <si>
    <t>Katrina L Chande</t>
  </si>
  <si>
    <t>Katrina M Raji</t>
  </si>
  <si>
    <t>Katrina M Sharma</t>
  </si>
  <si>
    <t>Katrina M Xie</t>
  </si>
  <si>
    <t>Katrina P Kumar</t>
  </si>
  <si>
    <t>Katrina R Nath</t>
  </si>
  <si>
    <t>Katrina W Rai</t>
  </si>
  <si>
    <t>Katrina Z Nara</t>
  </si>
  <si>
    <t>Kayla  Alexander</t>
  </si>
  <si>
    <t>Kayla  Anderson</t>
  </si>
  <si>
    <t>Kayla  Barnes</t>
  </si>
  <si>
    <t>Kayla  Bennett</t>
  </si>
  <si>
    <t>Kayla  Brown</t>
  </si>
  <si>
    <t>Kayla  Davis</t>
  </si>
  <si>
    <t>Kayla  Foster</t>
  </si>
  <si>
    <t>Kayla  Gonzales</t>
  </si>
  <si>
    <t>Kayla  Griffin</t>
  </si>
  <si>
    <t>Kayla  Hayes</t>
  </si>
  <si>
    <t>Kayla  Henderson</t>
  </si>
  <si>
    <t>Kayla  Hughes</t>
  </si>
  <si>
    <t>Kayla  Lewis</t>
  </si>
  <si>
    <t>Kayla  Price</t>
  </si>
  <si>
    <t>Kayla  Taylor</t>
  </si>
  <si>
    <t>Kayla  Thomas</t>
  </si>
  <si>
    <t>Kayla  Walker</t>
  </si>
  <si>
    <t>Kayla  White</t>
  </si>
  <si>
    <t>Kayla  Williams</t>
  </si>
  <si>
    <t>Kayla  Wilson</t>
  </si>
  <si>
    <t>Kayla A Jenkins</t>
  </si>
  <si>
    <t>Kayla A Miller</t>
  </si>
  <si>
    <t>Kayla A Moore</t>
  </si>
  <si>
    <t>Kayla A Powell</t>
  </si>
  <si>
    <t>Kayla B Patterson</t>
  </si>
  <si>
    <t>Kayla B Russell</t>
  </si>
  <si>
    <t>Kayla C Bryant</t>
  </si>
  <si>
    <t>Kayla C Jones</t>
  </si>
  <si>
    <t>Kayla D Hall</t>
  </si>
  <si>
    <t>Kayla D Simmons</t>
  </si>
  <si>
    <t>Kayla D Thompson</t>
  </si>
  <si>
    <t>Kayla E Diaz</t>
  </si>
  <si>
    <t>Kayla E Martin</t>
  </si>
  <si>
    <t>Kayla E Martinez</t>
  </si>
  <si>
    <t>Kayla E Washington</t>
  </si>
  <si>
    <t>Kayla G Johnson</t>
  </si>
  <si>
    <t>Kayla J Butler</t>
  </si>
  <si>
    <t>Kayla L Coleman</t>
  </si>
  <si>
    <t>Kayla L Garcia</t>
  </si>
  <si>
    <t>Kayla L Ross</t>
  </si>
  <si>
    <t>Kayla L Wood</t>
  </si>
  <si>
    <t>Kayla M Harrison</t>
  </si>
  <si>
    <t>Kayla M Lee</t>
  </si>
  <si>
    <t>Kayla O Flores</t>
  </si>
  <si>
    <t>Kayla R Jackson</t>
  </si>
  <si>
    <t>Kayla W Long</t>
  </si>
  <si>
    <t>Kayla W Rodriguez</t>
  </si>
  <si>
    <t>Kaylee  Allen</t>
  </si>
  <si>
    <t>Kaylee  Bailey</t>
  </si>
  <si>
    <t>Kaylee  Baker</t>
  </si>
  <si>
    <t>Kaylee  Cook</t>
  </si>
  <si>
    <t>Kaylee  Cox</t>
  </si>
  <si>
    <t>Kaylee  Evans</t>
  </si>
  <si>
    <t>Kaylee  Morgan</t>
  </si>
  <si>
    <t>Kaylee  Morris</t>
  </si>
  <si>
    <t>Kaylee  Perez</t>
  </si>
  <si>
    <t>Kaylee  Peterson</t>
  </si>
  <si>
    <t>Kaylee  Phillips</t>
  </si>
  <si>
    <t>Kaylee  Rogers</t>
  </si>
  <si>
    <t>Kaylee  Sanchez</t>
  </si>
  <si>
    <t>Kaylee  Stewart</t>
  </si>
  <si>
    <t>Kaylee  Wright</t>
  </si>
  <si>
    <t>Kaylee A Murphy</t>
  </si>
  <si>
    <t>Kaylee A Ward</t>
  </si>
  <si>
    <t>Kaylee C Green</t>
  </si>
  <si>
    <t>Kaylee C Sanders</t>
  </si>
  <si>
    <t>Kaylee E Campbell</t>
  </si>
  <si>
    <t>Kaylee E Carter</t>
  </si>
  <si>
    <t>Kaylee E Hall</t>
  </si>
  <si>
    <t>Kaylee E Lopez</t>
  </si>
  <si>
    <t>Kaylee E Nelson</t>
  </si>
  <si>
    <t>Kaylee F Adams</t>
  </si>
  <si>
    <t>Kaylee G Roberts</t>
  </si>
  <si>
    <t>Kaylee K Watson</t>
  </si>
  <si>
    <t>Kaylee L Gonzalez</t>
  </si>
  <si>
    <t>Kaylee L Hill</t>
  </si>
  <si>
    <t>Kaylee L Richardson</t>
  </si>
  <si>
    <t>Kaylee L Rivera</t>
  </si>
  <si>
    <t>Kaylee L Scott</t>
  </si>
  <si>
    <t>Kaylee M Blue</t>
  </si>
  <si>
    <t>Kaylee M Collins</t>
  </si>
  <si>
    <t>Kaylee M Cooper</t>
  </si>
  <si>
    <t>Kaylee M Edwards</t>
  </si>
  <si>
    <t>Kaylee M Parker</t>
  </si>
  <si>
    <t>Kaylee M Turner</t>
  </si>
  <si>
    <t>Kaylee R Mitchell</t>
  </si>
  <si>
    <t>Kaylee R Reed</t>
  </si>
  <si>
    <t>Kaylee S Brooks</t>
  </si>
  <si>
    <t>Kaylee S Young</t>
  </si>
  <si>
    <t>Kaylee T Gray</t>
  </si>
  <si>
    <t>Kaylee T Hernandez</t>
  </si>
  <si>
    <t>Kaylee T King</t>
  </si>
  <si>
    <t>Kaylee W James</t>
  </si>
  <si>
    <t>Kaylee W Kelly</t>
  </si>
  <si>
    <t>Keith  Andersen</t>
  </si>
  <si>
    <t>Keith  Chande</t>
  </si>
  <si>
    <t>Keith  Deng</t>
  </si>
  <si>
    <t>Keith  Jai</t>
  </si>
  <si>
    <t>Keith  Lal</t>
  </si>
  <si>
    <t>Keith  Nara</t>
  </si>
  <si>
    <t>Keith  Nath</t>
  </si>
  <si>
    <t>Keith  Raji</t>
  </si>
  <si>
    <t>Keith  Sharma</t>
  </si>
  <si>
    <t>Keith  Stone</t>
  </si>
  <si>
    <t>Keith  Tang</t>
  </si>
  <si>
    <t>Keith A Chander</t>
  </si>
  <si>
    <t>Keith A Goldberg</t>
  </si>
  <si>
    <t>Keith C Anand</t>
  </si>
  <si>
    <t>Keith J Xu</t>
  </si>
  <si>
    <t>Keith L Raje</t>
  </si>
  <si>
    <t>Keith L She</t>
  </si>
  <si>
    <t>Keith M Kumar</t>
  </si>
  <si>
    <t>Keith N Yuan</t>
  </si>
  <si>
    <t>Keith P Becker</t>
  </si>
  <si>
    <t>Keith R Luo</t>
  </si>
  <si>
    <t>Keith R Pal</t>
  </si>
  <si>
    <t>Keith T Shan</t>
  </si>
  <si>
    <t>Keith W Rai</t>
  </si>
  <si>
    <t>Keith W Xie</t>
  </si>
  <si>
    <t>Kelli  Andersen</t>
  </si>
  <si>
    <t>Kelli  Chander</t>
  </si>
  <si>
    <t>Kelli  Chen</t>
  </si>
  <si>
    <t>Kelli  Deng</t>
  </si>
  <si>
    <t>Kelli  Gao</t>
  </si>
  <si>
    <t>Kelli  Huang</t>
  </si>
  <si>
    <t>Kelli  Jai</t>
  </si>
  <si>
    <t>Kelli  Kumar</t>
  </si>
  <si>
    <t>Kelli  Luo</t>
  </si>
  <si>
    <t>Kelli  Nath</t>
  </si>
  <si>
    <t>Kelli  Rai</t>
  </si>
  <si>
    <t>Kelli  Shan</t>
  </si>
  <si>
    <t>Kelli  Sharma</t>
  </si>
  <si>
    <t>Kelli  Shen</t>
  </si>
  <si>
    <t>Kelli  Wang</t>
  </si>
  <si>
    <t>Kelli  Ye</t>
  </si>
  <si>
    <t>Kelli  Zhao</t>
  </si>
  <si>
    <t>Kelli  Zhou</t>
  </si>
  <si>
    <t>Kelli A Anand</t>
  </si>
  <si>
    <t>Kelli A He</t>
  </si>
  <si>
    <t>Kelli A Lin</t>
  </si>
  <si>
    <t>Kelli A Liu</t>
  </si>
  <si>
    <t>Kelli A Raje</t>
  </si>
  <si>
    <t>Kelli C Chande</t>
  </si>
  <si>
    <t>Kelli C Liang</t>
  </si>
  <si>
    <t>Kelli C Zhu</t>
  </si>
  <si>
    <t>Kelli E Becker</t>
  </si>
  <si>
    <t>Kelli E Ma</t>
  </si>
  <si>
    <t>Kelli G Raji</t>
  </si>
  <si>
    <t>Kelli G Tang</t>
  </si>
  <si>
    <t>Kelli J Lal</t>
  </si>
  <si>
    <t>Kelli J She</t>
  </si>
  <si>
    <t>Kelli J Xie</t>
  </si>
  <si>
    <t>Kelli L Lu</t>
  </si>
  <si>
    <t>Kelli L Xu</t>
  </si>
  <si>
    <t>Kelli M Hu</t>
  </si>
  <si>
    <t>Kelli M Pal</t>
  </si>
  <si>
    <t>Kelli M Yang</t>
  </si>
  <si>
    <t>Kelli M Zeng</t>
  </si>
  <si>
    <t>Kelli R Cai</t>
  </si>
  <si>
    <t>Kelli R Sun</t>
  </si>
  <si>
    <t>Kelli T Wu</t>
  </si>
  <si>
    <t>Kelli T Xu</t>
  </si>
  <si>
    <t>Kelli V Goel</t>
  </si>
  <si>
    <t>Kelli W Li</t>
  </si>
  <si>
    <t>Kelli W Zhang</t>
  </si>
  <si>
    <t>Kellie  Gill</t>
  </si>
  <si>
    <t>Kellie  Munoz</t>
  </si>
  <si>
    <t>Kellie  Romero</t>
  </si>
  <si>
    <t>Kellie  Rubio</t>
  </si>
  <si>
    <t>Kellie  Ruiz</t>
  </si>
  <si>
    <t>Kellie  Sanz</t>
  </si>
  <si>
    <t>Kellie  Torres</t>
  </si>
  <si>
    <t>Kellie A Diaz</t>
  </si>
  <si>
    <t>Kellie A Hernandez</t>
  </si>
  <si>
    <t>Kellie B Vazquez</t>
  </si>
  <si>
    <t>Kellie E Dominguez</t>
  </si>
  <si>
    <t>Kellie I Navarro</t>
  </si>
  <si>
    <t>Kellie J Gomez</t>
  </si>
  <si>
    <t>Kellie K Gutierrez</t>
  </si>
  <si>
    <t>Kellie L Serrano</t>
  </si>
  <si>
    <t>Kellie M Blanco</t>
  </si>
  <si>
    <t>Kellie M Ortega</t>
  </si>
  <si>
    <t>Kellie M Ramos</t>
  </si>
  <si>
    <t>Kellie R Martin</t>
  </si>
  <si>
    <t>Kellie T Moreno</t>
  </si>
  <si>
    <t>Kelly  Alexander</t>
  </si>
  <si>
    <t>Kelly  Barnes</t>
  </si>
  <si>
    <t>Kelly  Bennett</t>
  </si>
  <si>
    <t>Kelly  Bryant</t>
  </si>
  <si>
    <t>Kelly  Butler</t>
  </si>
  <si>
    <t>Kelly  Coleman</t>
  </si>
  <si>
    <t>Kelly  Diaz</t>
  </si>
  <si>
    <t>Kelly  Foster</t>
  </si>
  <si>
    <t>Kelly  Hughes</t>
  </si>
  <si>
    <t>Kelly  Jenkins</t>
  </si>
  <si>
    <t>Kelly  Patterson</t>
  </si>
  <si>
    <t>Kelly  Ross</t>
  </si>
  <si>
    <t>Kelly E Perry</t>
  </si>
  <si>
    <t>Kelly E Russell</t>
  </si>
  <si>
    <t>Kelly F Griffin</t>
  </si>
  <si>
    <t>Kelly G Long</t>
  </si>
  <si>
    <t>Kelly G Wood</t>
  </si>
  <si>
    <t>Kelly J Weadock</t>
  </si>
  <si>
    <t>Kelly L Henderson</t>
  </si>
  <si>
    <t>Kelly L Powell</t>
  </si>
  <si>
    <t>Kelly M Hayes</t>
  </si>
  <si>
    <t>Kelly M Washington</t>
  </si>
  <si>
    <t>Kelly R Flores</t>
  </si>
  <si>
    <t>Kelly S Simmons</t>
  </si>
  <si>
    <t>Kelly W Price</t>
  </si>
  <si>
    <t>Kelsey  Goel</t>
  </si>
  <si>
    <t>Kelsey  Pal</t>
  </si>
  <si>
    <t>Kelsey  Shan</t>
  </si>
  <si>
    <t>Kelsey  Tang</t>
  </si>
  <si>
    <t>Kelsey  Xie</t>
  </si>
  <si>
    <t>Kelsey A Nara</t>
  </si>
  <si>
    <t>Kelsey D Yuan</t>
  </si>
  <si>
    <t>Kelsey G Becker</t>
  </si>
  <si>
    <t>Kelsey J Jai</t>
  </si>
  <si>
    <t>Kelsey J Luo</t>
  </si>
  <si>
    <t>Kelsey J She</t>
  </si>
  <si>
    <t>Kelsey K Chande</t>
  </si>
  <si>
    <t>Kelsey K Nath</t>
  </si>
  <si>
    <t>Kelsey L Rai</t>
  </si>
  <si>
    <t>Kelsey L Sharma</t>
  </si>
  <si>
    <t>Kelsey M Kennedy</t>
  </si>
  <si>
    <t>Kelsey R Shen</t>
  </si>
  <si>
    <t>Kelsey T Lal</t>
  </si>
  <si>
    <t>Kelsey W Raje</t>
  </si>
  <si>
    <t>Kelsey W Xu</t>
  </si>
  <si>
    <t>Kelvin  Alan</t>
  </si>
  <si>
    <t>Kelvin  Becker</t>
  </si>
  <si>
    <t>Kelvin  Chen</t>
  </si>
  <si>
    <t>Kelvin  Goel</t>
  </si>
  <si>
    <t>Kelvin  Hu</t>
  </si>
  <si>
    <t>Kelvin  Huang</t>
  </si>
  <si>
    <t>Kelvin  Jai</t>
  </si>
  <si>
    <t>Kelvin  Lal</t>
  </si>
  <si>
    <t>Kelvin  Luo</t>
  </si>
  <si>
    <t>Kelvin  Shan</t>
  </si>
  <si>
    <t>Kelvin  Shen</t>
  </si>
  <si>
    <t>Kelvin  Tang</t>
  </si>
  <si>
    <t>Kelvin  Wu</t>
  </si>
  <si>
    <t>Kelvin  Xu</t>
  </si>
  <si>
    <t>Kelvin  Yang</t>
  </si>
  <si>
    <t>Kelvin  Zhao</t>
  </si>
  <si>
    <t>Kelvin  Zhou</t>
  </si>
  <si>
    <t>Kelvin A Cai</t>
  </si>
  <si>
    <t>Kelvin A Carson</t>
  </si>
  <si>
    <t>Kelvin A He</t>
  </si>
  <si>
    <t>Kelvin A Lin</t>
  </si>
  <si>
    <t>Kelvin A Zeng</t>
  </si>
  <si>
    <t>Kelvin A Zheng</t>
  </si>
  <si>
    <t>Kelvin C Andersen</t>
  </si>
  <si>
    <t>Kelvin D Sharma</t>
  </si>
  <si>
    <t>Kelvin E Chander</t>
  </si>
  <si>
    <t>Kelvin E Ma</t>
  </si>
  <si>
    <t>Kelvin E Nara</t>
  </si>
  <si>
    <t>Kelvin E Sun</t>
  </si>
  <si>
    <t>Kelvin H Guo</t>
  </si>
  <si>
    <t>Kelvin K Xie</t>
  </si>
  <si>
    <t>Kelvin K Xu</t>
  </si>
  <si>
    <t>Kelvin L Liang</t>
  </si>
  <si>
    <t>Kelvin L Yuan</t>
  </si>
  <si>
    <t>Kelvin M Nath</t>
  </si>
  <si>
    <t>Kelvin M Rai</t>
  </si>
  <si>
    <t>Kelvin P Gao</t>
  </si>
  <si>
    <t>Kelvin R Deng</t>
  </si>
  <si>
    <t>Kelvin R Zhang</t>
  </si>
  <si>
    <t>Kelvin R Zhu</t>
  </si>
  <si>
    <t>Kelvin S Raji</t>
  </si>
  <si>
    <t>Kelvin S Wang</t>
  </si>
  <si>
    <t>Kelvin T She</t>
  </si>
  <si>
    <t>Kelvin V Raje</t>
  </si>
  <si>
    <t>Kelvin W Li</t>
  </si>
  <si>
    <t>Ken  Sánchez</t>
  </si>
  <si>
    <t>Kendra  Blanco</t>
  </si>
  <si>
    <t>Kendra  Carlson</t>
  </si>
  <si>
    <t>Kendra  Diaz</t>
  </si>
  <si>
    <t>Kendra  Jimenez</t>
  </si>
  <si>
    <t>Kendra  Moreno</t>
  </si>
  <si>
    <t>Kendra  Navarro</t>
  </si>
  <si>
    <t>Kendra  Ortega</t>
  </si>
  <si>
    <t>Kendra  Ramos</t>
  </si>
  <si>
    <t>Kendra  Romero</t>
  </si>
  <si>
    <t>Kendra  Rubio</t>
  </si>
  <si>
    <t>Kendra  Ruiz</t>
  </si>
  <si>
    <t>Kendra  Sanz</t>
  </si>
  <si>
    <t>Kendra  Serrano</t>
  </si>
  <si>
    <t>Kendra  Suarez</t>
  </si>
  <si>
    <t>Kendra C Alonso</t>
  </si>
  <si>
    <t>Kendra H Gill</t>
  </si>
  <si>
    <t>Kendra J Gomez</t>
  </si>
  <si>
    <t>Kendra L Vazquez</t>
  </si>
  <si>
    <t>Kendra N Dominguez</t>
  </si>
  <si>
    <t>Kendra R Alvarez</t>
  </si>
  <si>
    <t>Kendra S Gutierrez</t>
  </si>
  <si>
    <t>Kendra S Munoz</t>
  </si>
  <si>
    <t>Kenneth  Andersen</t>
  </si>
  <si>
    <t>Kenneth  Becker</t>
  </si>
  <si>
    <t>Kenneth  Deng</t>
  </si>
  <si>
    <t>Kenneth  Goel</t>
  </si>
  <si>
    <t>Kenneth  Kumar</t>
  </si>
  <si>
    <t>Kenneth  Raje</t>
  </si>
  <si>
    <t>Kenneth  She</t>
  </si>
  <si>
    <t>Kenneth  Tang</t>
  </si>
  <si>
    <t>Kenneth  Xu</t>
  </si>
  <si>
    <t>Kenneth D Jai</t>
  </si>
  <si>
    <t>Kenneth G Pal</t>
  </si>
  <si>
    <t>Kenneth J Lal</t>
  </si>
  <si>
    <t>Kenneth J Xie</t>
  </si>
  <si>
    <t>Kenneth K Nara</t>
  </si>
  <si>
    <t>Kenneth L Anand</t>
  </si>
  <si>
    <t>Kenneth S Luo</t>
  </si>
  <si>
    <t>Kenneth S Rai</t>
  </si>
  <si>
    <t>Kenneth W Nath</t>
  </si>
  <si>
    <t>Kern A Sutton</t>
  </si>
  <si>
    <t>Kevin  Alexander</t>
  </si>
  <si>
    <t>Kevin  Baker</t>
  </si>
  <si>
    <t>Kevin  Bryant</t>
  </si>
  <si>
    <t>Kevin  Chen</t>
  </si>
  <si>
    <t>Kevin  Coleman</t>
  </si>
  <si>
    <t>Kevin  Collins</t>
  </si>
  <si>
    <t>Kevin  Diaz</t>
  </si>
  <si>
    <t>Kevin  Flores</t>
  </si>
  <si>
    <t>Kevin  Gonzalez</t>
  </si>
  <si>
    <t>Kevin  Griffin</t>
  </si>
  <si>
    <t>Kevin  Hernandez</t>
  </si>
  <si>
    <t>Kevin  Jai</t>
  </si>
  <si>
    <t>Kevin  Kumar</t>
  </si>
  <si>
    <t>Kevin  Lal</t>
  </si>
  <si>
    <t>Kevin  Lopez</t>
  </si>
  <si>
    <t>Kevin  Mitchell</t>
  </si>
  <si>
    <t>Kevin  Nelson</t>
  </si>
  <si>
    <t>Kevin  Parker</t>
  </si>
  <si>
    <t>Kevin  Patterson</t>
  </si>
  <si>
    <t>Kevin  Perry</t>
  </si>
  <si>
    <t>Kevin  Powell</t>
  </si>
  <si>
    <t>Kevin  Russell</t>
  </si>
  <si>
    <t>Kevin  Shan</t>
  </si>
  <si>
    <t>Kevin  Sharma</t>
  </si>
  <si>
    <t>Kevin  Simmons</t>
  </si>
  <si>
    <t>Kevin  Turner</t>
  </si>
  <si>
    <t>Kevin  Wang</t>
  </si>
  <si>
    <t>Kevin  Young</t>
  </si>
  <si>
    <t>Kevin A Hughes</t>
  </si>
  <si>
    <t>Kevin A Roberts</t>
  </si>
  <si>
    <t>Kevin A Wright</t>
  </si>
  <si>
    <t>Kevin C Hall</t>
  </si>
  <si>
    <t>Kevin C Hill</t>
  </si>
  <si>
    <t>Kevin C Washington</t>
  </si>
  <si>
    <t>Kevin D Green</t>
  </si>
  <si>
    <t>Kevin E Carter</t>
  </si>
  <si>
    <t>Kevin F Yang</t>
  </si>
  <si>
    <t>Kevin J Gonzales</t>
  </si>
  <si>
    <t>Kevin K Evans</t>
  </si>
  <si>
    <t>Kevin L Edwards</t>
  </si>
  <si>
    <t>Kevin L Hayes</t>
  </si>
  <si>
    <t>Kevin L Long</t>
  </si>
  <si>
    <t>Kevin L Phillips</t>
  </si>
  <si>
    <t>Kevin L Ross</t>
  </si>
  <si>
    <t>Kevin M Adams</t>
  </si>
  <si>
    <t>Kevin M Perez</t>
  </si>
  <si>
    <t>Kevin R Butler</t>
  </si>
  <si>
    <t>Kevin R Scott</t>
  </si>
  <si>
    <t>Kevin S Campbell</t>
  </si>
  <si>
    <t>Kevin S Li</t>
  </si>
  <si>
    <t>Kevin V Zhang</t>
  </si>
  <si>
    <t>Kevin W King</t>
  </si>
  <si>
    <t>Kimberly  Bailey</t>
  </si>
  <si>
    <t>Kimberly  Howard</t>
  </si>
  <si>
    <t>Kimberly  James</t>
  </si>
  <si>
    <t>Kimberly  Kelly</t>
  </si>
  <si>
    <t>Kimberly  Murphy</t>
  </si>
  <si>
    <t>Kimberly  Richardson</t>
  </si>
  <si>
    <t>Kimberly  Rivera</t>
  </si>
  <si>
    <t>Kimberly  Rogers</t>
  </si>
  <si>
    <t>Kimberly  Torres</t>
  </si>
  <si>
    <t>Kimberly A Morgan</t>
  </si>
  <si>
    <t>Kimberly A Watson</t>
  </si>
  <si>
    <t>Kimberly B Gray</t>
  </si>
  <si>
    <t>Kimberly C Stewart</t>
  </si>
  <si>
    <t>Kimberly D Reed</t>
  </si>
  <si>
    <t>Kimberly J Cooper</t>
  </si>
  <si>
    <t>Kimberly K Cox</t>
  </si>
  <si>
    <t>Kimberly L Brooks</t>
  </si>
  <si>
    <t>Kimberly L Sanchez</t>
  </si>
  <si>
    <t>Kimberly M Sanders</t>
  </si>
  <si>
    <t>Kimberly P Peterson</t>
  </si>
  <si>
    <t>Kimberly P Ramirez</t>
  </si>
  <si>
    <t>Kimberly R Blue</t>
  </si>
  <si>
    <t>Kimberly R Cook</t>
  </si>
  <si>
    <t>Kirk J Nason</t>
  </si>
  <si>
    <t>Krista  Alvarez</t>
  </si>
  <si>
    <t>Krista  Carlson</t>
  </si>
  <si>
    <t>Krista  Diaz</t>
  </si>
  <si>
    <t>Krista  Gill</t>
  </si>
  <si>
    <t>Krista  Gomez</t>
  </si>
  <si>
    <t>Krista  Jimenez</t>
  </si>
  <si>
    <t>Krista  Ortega</t>
  </si>
  <si>
    <t>Krista  Romero</t>
  </si>
  <si>
    <t>Krista  Sanz</t>
  </si>
  <si>
    <t>Krista  Suarez</t>
  </si>
  <si>
    <t>Krista  Vazquez</t>
  </si>
  <si>
    <t>Krista C Ruiz</t>
  </si>
  <si>
    <t>Krista E Martin</t>
  </si>
  <si>
    <t>Krista J Hernandez</t>
  </si>
  <si>
    <t>Krista J Moreno</t>
  </si>
  <si>
    <t>Krista J Munoz</t>
  </si>
  <si>
    <t>Krista L Blanco</t>
  </si>
  <si>
    <t>Krista L Ramos</t>
  </si>
  <si>
    <t>Krista L Torres</t>
  </si>
  <si>
    <t>Krista P Alonso</t>
  </si>
  <si>
    <t>Krista R Gutierrez</t>
  </si>
  <si>
    <t>Kristen  Cai</t>
  </si>
  <si>
    <t>Kristen  Gao</t>
  </si>
  <si>
    <t>Kristen  Huang</t>
  </si>
  <si>
    <t>Kristen  Liu</t>
  </si>
  <si>
    <t>Kristen  Lu</t>
  </si>
  <si>
    <t>Kristen  Sun</t>
  </si>
  <si>
    <t>Kristen  Xu</t>
  </si>
  <si>
    <t>Kristen  Zhang</t>
  </si>
  <si>
    <t>Kristen  Zhao</t>
  </si>
  <si>
    <t>Kristen A Guo</t>
  </si>
  <si>
    <t>Kristen A Ma</t>
  </si>
  <si>
    <t>Kristen A Wu</t>
  </si>
  <si>
    <t>Kristen A Zeng</t>
  </si>
  <si>
    <t>Kristen C Hu</t>
  </si>
  <si>
    <t>Kristen D Ye</t>
  </si>
  <si>
    <t>Kristen J Zheng</t>
  </si>
  <si>
    <t>Kristen L Chen</t>
  </si>
  <si>
    <t>Kristen L Wang</t>
  </si>
  <si>
    <t>Kristen R Li</t>
  </si>
  <si>
    <t>Kristen R Zhou</t>
  </si>
  <si>
    <t>Kristi  Alvarez</t>
  </si>
  <si>
    <t>Kristi  Blanco</t>
  </si>
  <si>
    <t>Kristi  Carlson</t>
  </si>
  <si>
    <t>Kristi  Fernandez</t>
  </si>
  <si>
    <t>Kristi  Garcia</t>
  </si>
  <si>
    <t>Kristi  Gomez</t>
  </si>
  <si>
    <t>Kristi  Gutierrez</t>
  </si>
  <si>
    <t>Kristi  Kapoor</t>
  </si>
  <si>
    <t>Kristi  Lopez</t>
  </si>
  <si>
    <t>Kristi  Moreno</t>
  </si>
  <si>
    <t>Kristi  Munoz</t>
  </si>
  <si>
    <t>Kristi  Navarro</t>
  </si>
  <si>
    <t>Kristi  Raman</t>
  </si>
  <si>
    <t>Kristi  Ramos</t>
  </si>
  <si>
    <t>Kristi  Randall</t>
  </si>
  <si>
    <t>Kristi  Rodriguez</t>
  </si>
  <si>
    <t>Kristi  Serrano</t>
  </si>
  <si>
    <t>Kristi  Vazquez</t>
  </si>
  <si>
    <t>Kristi A Gill</t>
  </si>
  <si>
    <t>Kristi A Gonzalez</t>
  </si>
  <si>
    <t>Kristi A Saunders</t>
  </si>
  <si>
    <t>Kristi C Martin</t>
  </si>
  <si>
    <t>Kristi C Patel</t>
  </si>
  <si>
    <t>Kristi D Mehta</t>
  </si>
  <si>
    <t>Kristi D Romero</t>
  </si>
  <si>
    <t>Kristi D Suarez</t>
  </si>
  <si>
    <t>Kristi E Perez</t>
  </si>
  <si>
    <t>Kristi I Madan</t>
  </si>
  <si>
    <t>Kristi J Diaz</t>
  </si>
  <si>
    <t>Kristi J Prasad</t>
  </si>
  <si>
    <t>Kristi J Schmidt</t>
  </si>
  <si>
    <t>Kristi l Chapman</t>
  </si>
  <si>
    <t>Kristi L Hernandez</t>
  </si>
  <si>
    <t>Kristi L Martinez</t>
  </si>
  <si>
    <t>Kristi M Dominguez</t>
  </si>
  <si>
    <t>Kristi M Sanchez</t>
  </si>
  <si>
    <t>Kristi M Smith</t>
  </si>
  <si>
    <t>Kristi M Torres</t>
  </si>
  <si>
    <t>Kristi N Subram</t>
  </si>
  <si>
    <t>Kristi P Sai</t>
  </si>
  <si>
    <t>Kristi R Rowe</t>
  </si>
  <si>
    <t>Kristi S Malhotra</t>
  </si>
  <si>
    <t>Kristi T Vance</t>
  </si>
  <si>
    <t>Kristi W Arthur</t>
  </si>
  <si>
    <t>Kristin  Deng</t>
  </si>
  <si>
    <t>Kristin  Raji</t>
  </si>
  <si>
    <t>Kristin  Shan</t>
  </si>
  <si>
    <t>Kristin A Tang</t>
  </si>
  <si>
    <t>Kristin C Carson</t>
  </si>
  <si>
    <t>Kristin C Rai</t>
  </si>
  <si>
    <t>Kristin C Yuan</t>
  </si>
  <si>
    <t>Kristin D Shen</t>
  </si>
  <si>
    <t>Kristin D Xu</t>
  </si>
  <si>
    <t>Kristin E Pal</t>
  </si>
  <si>
    <t>Kristin G Luo</t>
  </si>
  <si>
    <t>Kristin H Jai</t>
  </si>
  <si>
    <t>Kristin J Xie</t>
  </si>
  <si>
    <t>Kristin K Andersen</t>
  </si>
  <si>
    <t>Kristin L Goel</t>
  </si>
  <si>
    <t>Kristin L She</t>
  </si>
  <si>
    <t>Kristin R Kumar</t>
  </si>
  <si>
    <t>Kristina  Chandra</t>
  </si>
  <si>
    <t>Kristina  Garcia</t>
  </si>
  <si>
    <t>Kristina  Kapoor</t>
  </si>
  <si>
    <t>Kristina  Malhotra</t>
  </si>
  <si>
    <t>Kristina  Patel</t>
  </si>
  <si>
    <t>Kristina  Raman</t>
  </si>
  <si>
    <t>Kristina  Rana</t>
  </si>
  <si>
    <t>Kristina  Rodriguez</t>
  </si>
  <si>
    <t>Kristina  Sai</t>
  </si>
  <si>
    <t>Kristina  Schmidt</t>
  </si>
  <si>
    <t>Kristina  Subram</t>
  </si>
  <si>
    <t>Kristina A Fernandez</t>
  </si>
  <si>
    <t>Kristina A Madan</t>
  </si>
  <si>
    <t>Kristina A Perez</t>
  </si>
  <si>
    <t>Kristina D Smith</t>
  </si>
  <si>
    <t>Kristina J Suri</t>
  </si>
  <si>
    <t>Kristina L Lopez</t>
  </si>
  <si>
    <t>Kristina R Kovar</t>
  </si>
  <si>
    <t>Kristina R Mehta</t>
  </si>
  <si>
    <t>Kristina S Martinez</t>
  </si>
  <si>
    <t>Kristina V Arun</t>
  </si>
  <si>
    <t>Kristine  Alonso</t>
  </si>
  <si>
    <t>Kristine  Diaz</t>
  </si>
  <si>
    <t>Kristine  Gill</t>
  </si>
  <si>
    <t>Kristine  Hernandez</t>
  </si>
  <si>
    <t>Kristine  Munoz</t>
  </si>
  <si>
    <t>Kristine  Ortega</t>
  </si>
  <si>
    <t>Kristine  Ramos</t>
  </si>
  <si>
    <t>Kristine  Sandberg</t>
  </si>
  <si>
    <t>Kristine  Serrano</t>
  </si>
  <si>
    <t>Kristine  Suarez</t>
  </si>
  <si>
    <t>Kristine A Dominguez</t>
  </si>
  <si>
    <t>Kristine A Martin</t>
  </si>
  <si>
    <t>Kristine B Navarro</t>
  </si>
  <si>
    <t>Kristine C Carlson</t>
  </si>
  <si>
    <t>Kristine D Blanco</t>
  </si>
  <si>
    <t>Kristine E Gomez</t>
  </si>
  <si>
    <t>Kristine F Alvarez</t>
  </si>
  <si>
    <t>Kristine G Gutierrez</t>
  </si>
  <si>
    <t>Kristine J Ruiz</t>
  </si>
  <si>
    <t>Kristine K Moreno</t>
  </si>
  <si>
    <t>Kristine M Vazquez</t>
  </si>
  <si>
    <t>Kristine W Romero</t>
  </si>
  <si>
    <t>Kristopher  Chandra</t>
  </si>
  <si>
    <t>Kristopher  Martinez</t>
  </si>
  <si>
    <t>Kristopher  Mehta</t>
  </si>
  <si>
    <t>Kristopher  Patel</t>
  </si>
  <si>
    <t>Kristopher  Rodriguez</t>
  </si>
  <si>
    <t>Kristopher  Sai</t>
  </si>
  <si>
    <t>Kristopher  Subram</t>
  </si>
  <si>
    <t>Kristopher A Madan</t>
  </si>
  <si>
    <t>Kristopher A Srini</t>
  </si>
  <si>
    <t>Kristopher C Gonzalez</t>
  </si>
  <si>
    <t>Kristopher C Vance</t>
  </si>
  <si>
    <t>Kristopher D Sanchez</t>
  </si>
  <si>
    <t>Kristopher E Perez</t>
  </si>
  <si>
    <t>Kristopher J Kapoor</t>
  </si>
  <si>
    <t>Kristopher L Lopez</t>
  </si>
  <si>
    <t>Kristopher L Malhotra</t>
  </si>
  <si>
    <t>Kristopher M Garcia</t>
  </si>
  <si>
    <t>Kristopher M Suri</t>
  </si>
  <si>
    <t>Kristopher O Fernandez</t>
  </si>
  <si>
    <t>Kristopher T Sara</t>
  </si>
  <si>
    <t>Kristopher W Rana</t>
  </si>
  <si>
    <t>Kristy  Alvarez</t>
  </si>
  <si>
    <t>Kristy  Carlson</t>
  </si>
  <si>
    <t>Kristy  Gill</t>
  </si>
  <si>
    <t>Kristy  Gutierrez</t>
  </si>
  <si>
    <t>Kristy  Ramos</t>
  </si>
  <si>
    <t>Kristy  Rubio</t>
  </si>
  <si>
    <t>Kristy  Ruiz</t>
  </si>
  <si>
    <t>Kristy  Sanz</t>
  </si>
  <si>
    <t>Kristy  Suarez</t>
  </si>
  <si>
    <t>Kristy A Alonso</t>
  </si>
  <si>
    <t>Kristy A Diaz</t>
  </si>
  <si>
    <t>Kristy B Martin</t>
  </si>
  <si>
    <t>Kristy E Jimenez</t>
  </si>
  <si>
    <t>Kristy E Munoz</t>
  </si>
  <si>
    <t>Kristy E Ortega</t>
  </si>
  <si>
    <t>Kristy G Hernandez</t>
  </si>
  <si>
    <t>Kristy J Navarro</t>
  </si>
  <si>
    <t>Kristy L Blanco</t>
  </si>
  <si>
    <t>Kristy L Vazquez</t>
  </si>
  <si>
    <t>Kristy M Gomez</t>
  </si>
  <si>
    <t>Kristy M Torres</t>
  </si>
  <si>
    <t>Krystal  Gao</t>
  </si>
  <si>
    <t>Krystal  Holt</t>
  </si>
  <si>
    <t>Krystal  Lu</t>
  </si>
  <si>
    <t>Krystal  Sun</t>
  </si>
  <si>
    <t>Krystal  Xu</t>
  </si>
  <si>
    <t>Krystal  Yang</t>
  </si>
  <si>
    <t>Krystal  Zheng</t>
  </si>
  <si>
    <t>Krystal  Zhou</t>
  </si>
  <si>
    <t>Krystal  Zimmerman</t>
  </si>
  <si>
    <t>Krystal A Li</t>
  </si>
  <si>
    <t>Krystal A She</t>
  </si>
  <si>
    <t>Krystal A Wu</t>
  </si>
  <si>
    <t>Krystal A Zeng</t>
  </si>
  <si>
    <t>Krystal A Zhu</t>
  </si>
  <si>
    <t>Krystal D Chen</t>
  </si>
  <si>
    <t>Krystal D Hu</t>
  </si>
  <si>
    <t>Krystal D Liu</t>
  </si>
  <si>
    <t>Krystal F Wagner</t>
  </si>
  <si>
    <t>Krystal M Ma</t>
  </si>
  <si>
    <t>Krystal M Ye</t>
  </si>
  <si>
    <t>Krystal R Cai</t>
  </si>
  <si>
    <t>Krystal S Guo</t>
  </si>
  <si>
    <t>Krystal S Liang</t>
  </si>
  <si>
    <t>Krystal S Zhang</t>
  </si>
  <si>
    <t>Kurt  Andersen</t>
  </si>
  <si>
    <t>Kurt  Goel</t>
  </si>
  <si>
    <t>Kurt  Nara</t>
  </si>
  <si>
    <t>Kurt  Raheem</t>
  </si>
  <si>
    <t>Kurt  Raje</t>
  </si>
  <si>
    <t>Kurt  Sharma</t>
  </si>
  <si>
    <t>Kurt  She</t>
  </si>
  <si>
    <t>Kurt  Yuan</t>
  </si>
  <si>
    <t>Kurt A Shan</t>
  </si>
  <si>
    <t>Kurt A Xie</t>
  </si>
  <si>
    <t>Kurt B Pal</t>
  </si>
  <si>
    <t>Kurt C Chavez</t>
  </si>
  <si>
    <t>Kurt C Luo</t>
  </si>
  <si>
    <t>Kurt D Deng</t>
  </si>
  <si>
    <t>Kurt F Chander</t>
  </si>
  <si>
    <t>Kurt G Tang</t>
  </si>
  <si>
    <t>Kurt L Anand</t>
  </si>
  <si>
    <t>Kurt L Jai</t>
  </si>
  <si>
    <t>Kurt L Kumar</t>
  </si>
  <si>
    <t>Kurt R Lal</t>
  </si>
  <si>
    <t>Kurt S Xu</t>
  </si>
  <si>
    <t>Kurt T Raji</t>
  </si>
  <si>
    <t>Kyle  Alexander</t>
  </si>
  <si>
    <t>Kyle  Baker</t>
  </si>
  <si>
    <t>Kyle  Bryant</t>
  </si>
  <si>
    <t>Kyle  Chen</t>
  </si>
  <si>
    <t>Kyle  Diaz</t>
  </si>
  <si>
    <t>Kyle  Evans</t>
  </si>
  <si>
    <t>Kyle  Flores</t>
  </si>
  <si>
    <t>Kyle  Gonzales</t>
  </si>
  <si>
    <t>Kyle  Green</t>
  </si>
  <si>
    <t>Kyle  Hill</t>
  </si>
  <si>
    <t>Kyle  Jai</t>
  </si>
  <si>
    <t>Kyle  Kumar</t>
  </si>
  <si>
    <t>Kyle  Lal</t>
  </si>
  <si>
    <t>Kyle  Long</t>
  </si>
  <si>
    <t>Kyle  Lopez</t>
  </si>
  <si>
    <t>Kyle  Mitchell</t>
  </si>
  <si>
    <t>Kyle  Parker</t>
  </si>
  <si>
    <t>Kyle  Patterson</t>
  </si>
  <si>
    <t>Kyle  Phillips</t>
  </si>
  <si>
    <t>Kyle  Roberts</t>
  </si>
  <si>
    <t>Kyle  Ross</t>
  </si>
  <si>
    <t>Kyle  Sharma</t>
  </si>
  <si>
    <t>Kyle  Wang</t>
  </si>
  <si>
    <t>Kyle  Wright</t>
  </si>
  <si>
    <t>Kyle A Hernandez</t>
  </si>
  <si>
    <t>Kyle B Butler</t>
  </si>
  <si>
    <t>Kyle C Henderson</t>
  </si>
  <si>
    <t>Kyle C Shan</t>
  </si>
  <si>
    <t>Kyle C Turner</t>
  </si>
  <si>
    <t>Kyle C Washington</t>
  </si>
  <si>
    <t>Kyle C Yang</t>
  </si>
  <si>
    <t>Kyle C Zhang</t>
  </si>
  <si>
    <t>Kyle D Edwards</t>
  </si>
  <si>
    <t>Kyle D Scott</t>
  </si>
  <si>
    <t>Kyle E Adams</t>
  </si>
  <si>
    <t>Kyle E Hayes</t>
  </si>
  <si>
    <t>Kyle J Gonzalez</t>
  </si>
  <si>
    <t>Kyle J Hall</t>
  </si>
  <si>
    <t>Kyle J Holt</t>
  </si>
  <si>
    <t>Kyle J Perez</t>
  </si>
  <si>
    <t>Kyle J Perry</t>
  </si>
  <si>
    <t>Kyle J Simmons</t>
  </si>
  <si>
    <t>Kyle K Carter</t>
  </si>
  <si>
    <t>Kyle L Griffin</t>
  </si>
  <si>
    <t>Kyle L Jenkins</t>
  </si>
  <si>
    <t>Kyle L Li</t>
  </si>
  <si>
    <t>Kyle M Foster</t>
  </si>
  <si>
    <t>Kyle M Russell</t>
  </si>
  <si>
    <t>Kyle P Collins</t>
  </si>
  <si>
    <t>Kyle S Campbell</t>
  </si>
  <si>
    <t>Kyle T Young</t>
  </si>
  <si>
    <t>Lacey  Andersen</t>
  </si>
  <si>
    <t>Lacey  Deng</t>
  </si>
  <si>
    <t>Lacey  Guo</t>
  </si>
  <si>
    <t>Lacey  He</t>
  </si>
  <si>
    <t>Lacey  Hu</t>
  </si>
  <si>
    <t>Lacey  Kumar</t>
  </si>
  <si>
    <t>Lacey  Li</t>
  </si>
  <si>
    <t>Lacey  Lin</t>
  </si>
  <si>
    <t>Lacey  Luo</t>
  </si>
  <si>
    <t>Lacey  Nara</t>
  </si>
  <si>
    <t>Lacey  Rai</t>
  </si>
  <si>
    <t>Lacey  Wang</t>
  </si>
  <si>
    <t>Lacey  Yang</t>
  </si>
  <si>
    <t>Lacey  Ye</t>
  </si>
  <si>
    <t>Lacey  Zeng</t>
  </si>
  <si>
    <t>Lacey  Zhu</t>
  </si>
  <si>
    <t>Lacey A Chande</t>
  </si>
  <si>
    <t>Lacey A Liang</t>
  </si>
  <si>
    <t>Lacey A She</t>
  </si>
  <si>
    <t>Lacey A Xu</t>
  </si>
  <si>
    <t>Lacey C Becker</t>
  </si>
  <si>
    <t>Lacey C Gao</t>
  </si>
  <si>
    <t>Lacey C Jai</t>
  </si>
  <si>
    <t>Lacey C Zheng</t>
  </si>
  <si>
    <t>Lacey C Zhou</t>
  </si>
  <si>
    <t>Lacey E Chen</t>
  </si>
  <si>
    <t>Lacey E Raji</t>
  </si>
  <si>
    <t>Lacey J Anand</t>
  </si>
  <si>
    <t>Lacey J Huang</t>
  </si>
  <si>
    <t>Lacey K Ma</t>
  </si>
  <si>
    <t>Lacey K Pal</t>
  </si>
  <si>
    <t>Lacey K Shan</t>
  </si>
  <si>
    <t>Lacey L Cai</t>
  </si>
  <si>
    <t>Lacey L Lal</t>
  </si>
  <si>
    <t>Lacey L Liu</t>
  </si>
  <si>
    <t>Lacey L Simpson</t>
  </si>
  <si>
    <t>Lacey L Sun</t>
  </si>
  <si>
    <t>Lacey L Zhang</t>
  </si>
  <si>
    <t>Lacey M Sharma</t>
  </si>
  <si>
    <t>Lacey M Zhao</t>
  </si>
  <si>
    <t>Lacey N Goel</t>
  </si>
  <si>
    <t>Lacey S Xu</t>
  </si>
  <si>
    <t>Lacey T Raje</t>
  </si>
  <si>
    <t>Lacey T Wu</t>
  </si>
  <si>
    <t>Lacey W Yuan</t>
  </si>
  <si>
    <t>Lance  Dominguez</t>
  </si>
  <si>
    <t>Lance  Gill</t>
  </si>
  <si>
    <t>Lance  Jimenez</t>
  </si>
  <si>
    <t>Lance  Martin</t>
  </si>
  <si>
    <t>Lance  Romero</t>
  </si>
  <si>
    <t>Lance  Ruiz</t>
  </si>
  <si>
    <t>Lance  Sanz</t>
  </si>
  <si>
    <t>Lance  Serrano</t>
  </si>
  <si>
    <t>Lance  Vazquez</t>
  </si>
  <si>
    <t>Lance A Diaz</t>
  </si>
  <si>
    <t>Lance A Moreno</t>
  </si>
  <si>
    <t>Lance C Navarro</t>
  </si>
  <si>
    <t>Lance C Ortega</t>
  </si>
  <si>
    <t>Lance C Suarez</t>
  </si>
  <si>
    <t>Lance D Gutierrez</t>
  </si>
  <si>
    <t>Lance E Carlson</t>
  </si>
  <si>
    <t>Lance E Rubio</t>
  </si>
  <si>
    <t>Lance I Alonso</t>
  </si>
  <si>
    <t>Lance J Alvarez</t>
  </si>
  <si>
    <t>Lance L Gomez</t>
  </si>
  <si>
    <t>Lance L Munoz</t>
  </si>
  <si>
    <t>Lance M Blanco</t>
  </si>
  <si>
    <t>Lance S Ramos</t>
  </si>
  <si>
    <t>Lane  Sacksteder</t>
  </si>
  <si>
    <t>Lanna A. Slaven</t>
  </si>
  <si>
    <t>Larry  Dominguez</t>
  </si>
  <si>
    <t>Larry  Gill</t>
  </si>
  <si>
    <t>Larry  Gutierrez</t>
  </si>
  <si>
    <t>Larry  Hernandez</t>
  </si>
  <si>
    <t>Larry  Martin</t>
  </si>
  <si>
    <t>Larry  Munoz</t>
  </si>
  <si>
    <t>Larry  Navarro</t>
  </si>
  <si>
    <t>Larry  Ramos</t>
  </si>
  <si>
    <t>Larry  Rubio</t>
  </si>
  <si>
    <t>Larry  Sanz</t>
  </si>
  <si>
    <t>Larry  Serrano</t>
  </si>
  <si>
    <t>Larry B Alonso</t>
  </si>
  <si>
    <t>Larry C Ortega</t>
  </si>
  <si>
    <t>Larry D Suarez</t>
  </si>
  <si>
    <t>Larry D Townsend</t>
  </si>
  <si>
    <t>Larry E Blanco</t>
  </si>
  <si>
    <t>Larry M Jimenez</t>
  </si>
  <si>
    <t>Larry M Rowe</t>
  </si>
  <si>
    <t>Larry M Vazquez</t>
  </si>
  <si>
    <t>Larry S Gomez</t>
  </si>
  <si>
    <t>Larry S Romero</t>
  </si>
  <si>
    <t>Larry T Alvarez</t>
  </si>
  <si>
    <t>Larry T Diaz</t>
  </si>
  <si>
    <t>Larry W Moreno</t>
  </si>
  <si>
    <t>Latasha  Alvarez</t>
  </si>
  <si>
    <t>Latasha  Carlson</t>
  </si>
  <si>
    <t>Latasha  Martin</t>
  </si>
  <si>
    <t>Latasha  Munoz</t>
  </si>
  <si>
    <t>Latasha  Ortega</t>
  </si>
  <si>
    <t>Latasha  Romero</t>
  </si>
  <si>
    <t>Latasha  Rubio</t>
  </si>
  <si>
    <t>Latasha  Sanz</t>
  </si>
  <si>
    <t>Latasha  Serrano</t>
  </si>
  <si>
    <t>Latasha  Suarez</t>
  </si>
  <si>
    <t>Latasha  Vazquez</t>
  </si>
  <si>
    <t>Latasha A Alonso</t>
  </si>
  <si>
    <t>Latasha C Bradley</t>
  </si>
  <si>
    <t>Latasha C Gutierrez</t>
  </si>
  <si>
    <t>Latasha E Diaz</t>
  </si>
  <si>
    <t>Latasha E Jimenez</t>
  </si>
  <si>
    <t>Latasha L Gomez</t>
  </si>
  <si>
    <t>Latasha L Navarro</t>
  </si>
  <si>
    <t>Latasha L Ramos</t>
  </si>
  <si>
    <t>Latasha L Rowe</t>
  </si>
  <si>
    <t>Latasha M Dominguez</t>
  </si>
  <si>
    <t>Latasha M Gill</t>
  </si>
  <si>
    <t>Latasha R Moreno</t>
  </si>
  <si>
    <t>Latoya  Raji</t>
  </si>
  <si>
    <t>Latoya  Sharma</t>
  </si>
  <si>
    <t>Latoya  Yuan</t>
  </si>
  <si>
    <t>Latoya A Nath</t>
  </si>
  <si>
    <t>Latoya A Rai</t>
  </si>
  <si>
    <t>Latoya A She</t>
  </si>
  <si>
    <t>Latoya C Chander</t>
  </si>
  <si>
    <t>Latoya C Goel</t>
  </si>
  <si>
    <t>Latoya D Anand</t>
  </si>
  <si>
    <t>Latoya D Luo</t>
  </si>
  <si>
    <t>Latoya F Tang</t>
  </si>
  <si>
    <t>Latoya H Deng</t>
  </si>
  <si>
    <t>Latoya J Andersen</t>
  </si>
  <si>
    <t>Latoya J Nara</t>
  </si>
  <si>
    <t>Latoya L Raje</t>
  </si>
  <si>
    <t>Latoya L Xu</t>
  </si>
  <si>
    <t>Latoya M Chande</t>
  </si>
  <si>
    <t>Latoya R Shan</t>
  </si>
  <si>
    <t>Latoya S Jai</t>
  </si>
  <si>
    <t>Latoya S Lal</t>
  </si>
  <si>
    <t>Latoya S Shen</t>
  </si>
  <si>
    <t>Latoya W Becker</t>
  </si>
  <si>
    <t>Laura  Gao</t>
  </si>
  <si>
    <t>Laura  Hu</t>
  </si>
  <si>
    <t>Laura  Liang</t>
  </si>
  <si>
    <t>Laura  Liu</t>
  </si>
  <si>
    <t>Laura  Wu</t>
  </si>
  <si>
    <t>Laura  Zheng</t>
  </si>
  <si>
    <t>Laura C Chen</t>
  </si>
  <si>
    <t>Laura D Xu</t>
  </si>
  <si>
    <t>Laura D Zhou</t>
  </si>
  <si>
    <t>Laura J Ye</t>
  </si>
  <si>
    <t>Laura L Cai</t>
  </si>
  <si>
    <t>Laura L Lin</t>
  </si>
  <si>
    <t>Laura L Ma</t>
  </si>
  <si>
    <t>Laura L Wang</t>
  </si>
  <si>
    <t>Laura M Zhang</t>
  </si>
  <si>
    <t>Laura M Zhu</t>
  </si>
  <si>
    <t>Laura O Li</t>
  </si>
  <si>
    <t>Laura P Huang</t>
  </si>
  <si>
    <t>Laura S Guo</t>
  </si>
  <si>
    <t>Laura T Zhao</t>
  </si>
  <si>
    <t>Laura W He</t>
  </si>
  <si>
    <t>Lauren  Alexander</t>
  </si>
  <si>
    <t>Lauren  Bailey</t>
  </si>
  <si>
    <t>Lauren  Blue</t>
  </si>
  <si>
    <t>Lauren  Brown</t>
  </si>
  <si>
    <t>Lauren  Bryant</t>
  </si>
  <si>
    <t>Lauren  Butler</t>
  </si>
  <si>
    <t>Lauren  Clark</t>
  </si>
  <si>
    <t>Lauren  Coleman</t>
  </si>
  <si>
    <t>Lauren  Cook</t>
  </si>
  <si>
    <t>Lauren  Davis</t>
  </si>
  <si>
    <t>Lauren  Gonzales</t>
  </si>
  <si>
    <t>Lauren  Gray</t>
  </si>
  <si>
    <t>Lauren  Harris</t>
  </si>
  <si>
    <t>Lauren  Howard</t>
  </si>
  <si>
    <t>Lauren  Jackson</t>
  </si>
  <si>
    <t>Lauren  Lewis</t>
  </si>
  <si>
    <t>Lauren  Miller</t>
  </si>
  <si>
    <t>Lauren  Morgan</t>
  </si>
  <si>
    <t>Lauren  Perry</t>
  </si>
  <si>
    <t>Lauren  Peterson</t>
  </si>
  <si>
    <t>Lauren  Robinson</t>
  </si>
  <si>
    <t>Lauren  Rodriguez</t>
  </si>
  <si>
    <t>Lauren  Ross</t>
  </si>
  <si>
    <t>Lauren  Sanchez</t>
  </si>
  <si>
    <t>Lauren  Sanders</t>
  </si>
  <si>
    <t>Lauren  Thomas</t>
  </si>
  <si>
    <t>Lauren  Ward</t>
  </si>
  <si>
    <t>Lauren  Williams</t>
  </si>
  <si>
    <t>Lauren A Diaz</t>
  </si>
  <si>
    <t>Lauren A Griffin</t>
  </si>
  <si>
    <t>Lauren A Hall</t>
  </si>
  <si>
    <t>Lauren A Kelly</t>
  </si>
  <si>
    <t>Lauren A Patterson</t>
  </si>
  <si>
    <t>Lauren A Torres</t>
  </si>
  <si>
    <t>Lauren A Wilson</t>
  </si>
  <si>
    <t>Lauren C Long</t>
  </si>
  <si>
    <t>Lauren C Murphy</t>
  </si>
  <si>
    <t>Lauren C Richardson</t>
  </si>
  <si>
    <t>Lauren C Rivera</t>
  </si>
  <si>
    <t>Lauren D Cox</t>
  </si>
  <si>
    <t>Lauren D Garcia</t>
  </si>
  <si>
    <t>Lauren D Lee</t>
  </si>
  <si>
    <t>Lauren E Henderson</t>
  </si>
  <si>
    <t>Lauren E Hughes</t>
  </si>
  <si>
    <t>Lauren E Powell</t>
  </si>
  <si>
    <t>Lauren E Thompson</t>
  </si>
  <si>
    <t>Lauren E White</t>
  </si>
  <si>
    <t>Lauren G Rogers</t>
  </si>
  <si>
    <t>Lauren I Wood</t>
  </si>
  <si>
    <t>Lauren J Price</t>
  </si>
  <si>
    <t>Lauren J Reed</t>
  </si>
  <si>
    <t>Lauren K Watson</t>
  </si>
  <si>
    <t>Lauren L Anderson</t>
  </si>
  <si>
    <t>Lauren L Johnson</t>
  </si>
  <si>
    <t>Lauren L Martinez</t>
  </si>
  <si>
    <t>Lauren L Moore</t>
  </si>
  <si>
    <t>Lauren L Ramirez</t>
  </si>
  <si>
    <t>Lauren M Barnes</t>
  </si>
  <si>
    <t>Lauren M Bennett</t>
  </si>
  <si>
    <t>Lauren M Foster</t>
  </si>
  <si>
    <t>Lauren M Walker</t>
  </si>
  <si>
    <t>Lauren R Brooks</t>
  </si>
  <si>
    <t>Lauren R Jones</t>
  </si>
  <si>
    <t>Lauren R Washington</t>
  </si>
  <si>
    <t>Lauren S Jenkins</t>
  </si>
  <si>
    <t>Lauren T James</t>
  </si>
  <si>
    <t>Lauren T Russell</t>
  </si>
  <si>
    <t>Lauren T Taylor</t>
  </si>
  <si>
    <t>Lauren W Cooper</t>
  </si>
  <si>
    <t>Lawrence  Alvarez</t>
  </si>
  <si>
    <t>Lawrence  Hernandez</t>
  </si>
  <si>
    <t>Lawrence  Moreno</t>
  </si>
  <si>
    <t>Lawrence  Navarro</t>
  </si>
  <si>
    <t>Lawrence  Ortega</t>
  </si>
  <si>
    <t>Lawrence  Rubio</t>
  </si>
  <si>
    <t>Lawrence  Torres</t>
  </si>
  <si>
    <t>Lawrence  Vazquez</t>
  </si>
  <si>
    <t>Lawrence B Jimenez</t>
  </si>
  <si>
    <t>Lawrence C Dominguez</t>
  </si>
  <si>
    <t>Lawrence C Munoz</t>
  </si>
  <si>
    <t>Lawrence C Romero</t>
  </si>
  <si>
    <t>Lawrence C Suarez</t>
  </si>
  <si>
    <t>Lawrence J Gill</t>
  </si>
  <si>
    <t>Lawrence L Carlson</t>
  </si>
  <si>
    <t>Lawrence M Gutierrez</t>
  </si>
  <si>
    <t>Lawrence M Sanz</t>
  </si>
  <si>
    <t>Lawrence P Ramos</t>
  </si>
  <si>
    <t>Lawrence S Alonso</t>
  </si>
  <si>
    <t>Lawrence W Blanco</t>
  </si>
  <si>
    <t>Lawrence W Serrano</t>
  </si>
  <si>
    <t>Leah  Cai</t>
  </si>
  <si>
    <t>Leah  Hu</t>
  </si>
  <si>
    <t>Leah  Huang</t>
  </si>
  <si>
    <t>Leah  Li</t>
  </si>
  <si>
    <t>Leah  Liang</t>
  </si>
  <si>
    <t>Leah  Lu</t>
  </si>
  <si>
    <t>Leah  Sun</t>
  </si>
  <si>
    <t>Leah  Wu</t>
  </si>
  <si>
    <t>Leah  Ye</t>
  </si>
  <si>
    <t>Leah  Zeng</t>
  </si>
  <si>
    <t>Leah  Zhang</t>
  </si>
  <si>
    <t>Leah  Zhu</t>
  </si>
  <si>
    <t>Leah E Chen</t>
  </si>
  <si>
    <t>Leah H Ma</t>
  </si>
  <si>
    <t>Leah J Yang</t>
  </si>
  <si>
    <t>Leah L Zhou</t>
  </si>
  <si>
    <t>Leah M Xu</t>
  </si>
  <si>
    <t>Leah R Guo</t>
  </si>
  <si>
    <t>Leah R She</t>
  </si>
  <si>
    <t>Leah R Zheng</t>
  </si>
  <si>
    <t>Lee  Alonso</t>
  </si>
  <si>
    <t>Lee  Jimenez</t>
  </si>
  <si>
    <t>Lee  Moreno</t>
  </si>
  <si>
    <t>Lee  Navarro</t>
  </si>
  <si>
    <t>Lee  Oliver</t>
  </si>
  <si>
    <t>Lee  Ramos</t>
  </si>
  <si>
    <t>Lee  Romero</t>
  </si>
  <si>
    <t>Lee  Rubio</t>
  </si>
  <si>
    <t>Lee  Serrano</t>
  </si>
  <si>
    <t>Lee  Travers</t>
  </si>
  <si>
    <t>Lee  Vazquez</t>
  </si>
  <si>
    <t>Lee A Alvarez</t>
  </si>
  <si>
    <t>Lee A Gutierrez</t>
  </si>
  <si>
    <t>Lee D Munoz</t>
  </si>
  <si>
    <t>Lee D Suarez</t>
  </si>
  <si>
    <t>Lee L Gill</t>
  </si>
  <si>
    <t>Lee M Blanco</t>
  </si>
  <si>
    <t>Lee R Dominguez</t>
  </si>
  <si>
    <t>Lee S Carlson</t>
  </si>
  <si>
    <t>Leonard  Anand</t>
  </si>
  <si>
    <t>Leonard  Andersen</t>
  </si>
  <si>
    <t>Leonard  Chander</t>
  </si>
  <si>
    <t>Leonard  Deng</t>
  </si>
  <si>
    <t>Leonard  Kumar</t>
  </si>
  <si>
    <t>Leonard  Lal</t>
  </si>
  <si>
    <t>Leonard A Luo</t>
  </si>
  <si>
    <t>Leonard B Pal</t>
  </si>
  <si>
    <t>Leonard C Becker</t>
  </si>
  <si>
    <t>Leonard C Goel</t>
  </si>
  <si>
    <t>Leonard C Rai</t>
  </si>
  <si>
    <t>Leonard D Raje</t>
  </si>
  <si>
    <t>Leonard D Xu</t>
  </si>
  <si>
    <t>Leonard E Shan</t>
  </si>
  <si>
    <t>Leonard F Yuan</t>
  </si>
  <si>
    <t>Leonard G Nara</t>
  </si>
  <si>
    <t>Leonard J Shen</t>
  </si>
  <si>
    <t>Leonard J. Smith</t>
  </si>
  <si>
    <t>Leonard L Chande</t>
  </si>
  <si>
    <t>Leonard L Nath</t>
  </si>
  <si>
    <t>Leonard L Raji</t>
  </si>
  <si>
    <t>Leonard L Tang</t>
  </si>
  <si>
    <t>Leonard M Xie</t>
  </si>
  <si>
    <t>Leonard R Jai</t>
  </si>
  <si>
    <t>Leonard S She</t>
  </si>
  <si>
    <t>Leslie  Alvarez</t>
  </si>
  <si>
    <t>Leslie  Dominguez</t>
  </si>
  <si>
    <t>Leslie  Gill</t>
  </si>
  <si>
    <t>Leslie  Gomez</t>
  </si>
  <si>
    <t>Leslie  Gutierrez</t>
  </si>
  <si>
    <t>Leslie  Jimenez</t>
  </si>
  <si>
    <t>Leslie  Martin</t>
  </si>
  <si>
    <t>Leslie  Ortega</t>
  </si>
  <si>
    <t>Leslie  Ramos</t>
  </si>
  <si>
    <t>Leslie C Moreno</t>
  </si>
  <si>
    <t>Leslie C Suarez</t>
  </si>
  <si>
    <t>Leslie D Hernandez</t>
  </si>
  <si>
    <t>Leslie D Rubio</t>
  </si>
  <si>
    <t>Leslie E Munoz</t>
  </si>
  <si>
    <t>Leslie E Navarro</t>
  </si>
  <si>
    <t>Leslie E Romero</t>
  </si>
  <si>
    <t>Leslie J Ruiz</t>
  </si>
  <si>
    <t>Leslie L Blanco</t>
  </si>
  <si>
    <t>Leslie M Diaz</t>
  </si>
  <si>
    <t>Leslie M Ferrier</t>
  </si>
  <si>
    <t>Leslie N Sanz</t>
  </si>
  <si>
    <t>Leslie T Serrano</t>
  </si>
  <si>
    <t>Leslie V Vazquez</t>
  </si>
  <si>
    <t>Levi  Chandra</t>
  </si>
  <si>
    <t>Levi  Fernandez</t>
  </si>
  <si>
    <t>Levi  Gonzalez</t>
  </si>
  <si>
    <t>Levi  Madan</t>
  </si>
  <si>
    <t>Levi  Malhotra</t>
  </si>
  <si>
    <t>Levi  Perez</t>
  </si>
  <si>
    <t>Levi  Prasad</t>
  </si>
  <si>
    <t>Levi  Raman</t>
  </si>
  <si>
    <t>Levi  Sai</t>
  </si>
  <si>
    <t>Levi  Subram</t>
  </si>
  <si>
    <t>Levi A Arun</t>
  </si>
  <si>
    <t>Levi A Sanchez</t>
  </si>
  <si>
    <t>Levi A Weber</t>
  </si>
  <si>
    <t>Levi G Garcia</t>
  </si>
  <si>
    <t>Levi I Patel</t>
  </si>
  <si>
    <t>Levi J Rana</t>
  </si>
  <si>
    <t>Levi J Suri</t>
  </si>
  <si>
    <t>Levi M Mehta</t>
  </si>
  <si>
    <t>Levi S Sara</t>
  </si>
  <si>
    <t>Levi W Rodriguez</t>
  </si>
  <si>
    <t>Linda  Alvarez</t>
  </si>
  <si>
    <t>Linda  Dominguez</t>
  </si>
  <si>
    <t>Linda  Gill</t>
  </si>
  <si>
    <t>Linda  Hernandez</t>
  </si>
  <si>
    <t>Linda  Jimenez</t>
  </si>
  <si>
    <t>Linda  Navarro</t>
  </si>
  <si>
    <t>Linda  Ramos</t>
  </si>
  <si>
    <t>Linda  Serrano</t>
  </si>
  <si>
    <t>Linda  Suarez</t>
  </si>
  <si>
    <t>Linda  Travers</t>
  </si>
  <si>
    <t>Linda A Moreno</t>
  </si>
  <si>
    <t>Linda A Munoz</t>
  </si>
  <si>
    <t>Linda C Ortega</t>
  </si>
  <si>
    <t>Linda D Ferrier</t>
  </si>
  <si>
    <t>Linda D Gutierrez</t>
  </si>
  <si>
    <t>Linda D Rubio</t>
  </si>
  <si>
    <t>Linda G Vazquez</t>
  </si>
  <si>
    <t>Linda J Carlson</t>
  </si>
  <si>
    <t>Linda K Romero</t>
  </si>
  <si>
    <t>Linda P Sanz</t>
  </si>
  <si>
    <t>Linda R. Rousey</t>
  </si>
  <si>
    <t>Lindsay  Andersen</t>
  </si>
  <si>
    <t>Lindsay  Chande</t>
  </si>
  <si>
    <t>Lindsay  Luo</t>
  </si>
  <si>
    <t>Lindsay  Nath</t>
  </si>
  <si>
    <t>Lindsay  Shan</t>
  </si>
  <si>
    <t>Lindsay  She</t>
  </si>
  <si>
    <t>Lindsay A Anand</t>
  </si>
  <si>
    <t>Lindsay A Goel</t>
  </si>
  <si>
    <t>Lindsay A Xu</t>
  </si>
  <si>
    <t>Lindsay E Pal</t>
  </si>
  <si>
    <t>Lindsay E Raji</t>
  </si>
  <si>
    <t>Lindsay E Sharma</t>
  </si>
  <si>
    <t>Lindsay E Simpson</t>
  </si>
  <si>
    <t>Lindsay H Lal</t>
  </si>
  <si>
    <t>Lindsay K Deng</t>
  </si>
  <si>
    <t>Lindsay L Kumar</t>
  </si>
  <si>
    <t>Lindsay L Raje</t>
  </si>
  <si>
    <t>Lindsay M Nara</t>
  </si>
  <si>
    <t>Lindsay P Tang</t>
  </si>
  <si>
    <t>Lindsay R Chander</t>
  </si>
  <si>
    <t>Lindsay R Jai</t>
  </si>
  <si>
    <t>Lindsay T Becker</t>
  </si>
  <si>
    <t>Lindsay T Xie</t>
  </si>
  <si>
    <t>Lindsey  Chande</t>
  </si>
  <si>
    <t>Lindsey  Chander</t>
  </si>
  <si>
    <t>Lindsey  Deng</t>
  </si>
  <si>
    <t>Lindsey  Goel</t>
  </si>
  <si>
    <t>Lindsey  Kumar</t>
  </si>
  <si>
    <t>Lindsey  Raje</t>
  </si>
  <si>
    <t>Lindsey  Raji</t>
  </si>
  <si>
    <t>Lindsey  Shan</t>
  </si>
  <si>
    <t>Lindsey  Sharma</t>
  </si>
  <si>
    <t>Lindsey  Shen</t>
  </si>
  <si>
    <t>Lindsey  Xu</t>
  </si>
  <si>
    <t>Lindsey A Pal</t>
  </si>
  <si>
    <t>Lindsey C Tang</t>
  </si>
  <si>
    <t>Lindsey H Lal</t>
  </si>
  <si>
    <t>Lindsey J Becker</t>
  </si>
  <si>
    <t>Lindsey J Yuan</t>
  </si>
  <si>
    <t>Lindsey K Anand</t>
  </si>
  <si>
    <t>Lindsey M Xie</t>
  </si>
  <si>
    <t>Lindsey R Luo</t>
  </si>
  <si>
    <t>Lindsey S Andersen</t>
  </si>
  <si>
    <t>Lindsey W Jai</t>
  </si>
  <si>
    <t>Lindsey W Nath</t>
  </si>
  <si>
    <t>Lisa  Cai</t>
  </si>
  <si>
    <t>Lisa  Liang</t>
  </si>
  <si>
    <t>Lisa  Wu</t>
  </si>
  <si>
    <t>Lisa  Xu</t>
  </si>
  <si>
    <t>Lisa  Yang</t>
  </si>
  <si>
    <t>Lisa A Gao</t>
  </si>
  <si>
    <t>Lisa A Lin</t>
  </si>
  <si>
    <t>Lisa C Ma</t>
  </si>
  <si>
    <t>Lisa C Zhao</t>
  </si>
  <si>
    <t>Lisa J Li</t>
  </si>
  <si>
    <t>Lisa J Liu</t>
  </si>
  <si>
    <t>Lisa J Wang</t>
  </si>
  <si>
    <t>Lisa K. Roy</t>
  </si>
  <si>
    <t>Lisa L Hu</t>
  </si>
  <si>
    <t>Lisa L Huang</t>
  </si>
  <si>
    <t>Lisa L Ye</t>
  </si>
  <si>
    <t>Lisa L Zhou</t>
  </si>
  <si>
    <t>Lisa R Zeng</t>
  </si>
  <si>
    <t>Lisa R Zheng</t>
  </si>
  <si>
    <t>Lisa R Zhu</t>
  </si>
  <si>
    <t>Lisa S Chen</t>
  </si>
  <si>
    <t>Lisa S Guo</t>
  </si>
  <si>
    <t>Lisa S Lu</t>
  </si>
  <si>
    <t>Liz  Anderson</t>
  </si>
  <si>
    <t>Lloyd M. Saunders</t>
  </si>
  <si>
    <t>Logan  Adams</t>
  </si>
  <si>
    <t>Logan  Allen</t>
  </si>
  <si>
    <t>Logan  Campbell</t>
  </si>
  <si>
    <t>Logan  Clark</t>
  </si>
  <si>
    <t>Logan  Coleman</t>
  </si>
  <si>
    <t>Logan  Edwards</t>
  </si>
  <si>
    <t>Logan  Gonzales</t>
  </si>
  <si>
    <t>Logan  Griffin</t>
  </si>
  <si>
    <t>Logan  Hall</t>
  </si>
  <si>
    <t>Logan  Hernandez</t>
  </si>
  <si>
    <t>Logan  Jones</t>
  </si>
  <si>
    <t>Logan  King</t>
  </si>
  <si>
    <t>Logan  Kumar</t>
  </si>
  <si>
    <t>Logan  Li</t>
  </si>
  <si>
    <t>Logan  Long</t>
  </si>
  <si>
    <t>Logan  Lopez</t>
  </si>
  <si>
    <t>Logan  Martin</t>
  </si>
  <si>
    <t>Logan  Moore</t>
  </si>
  <si>
    <t>Logan  Patterson</t>
  </si>
  <si>
    <t>Logan  Perry</t>
  </si>
  <si>
    <t>Logan  Robinson</t>
  </si>
  <si>
    <t>Logan  Scott</t>
  </si>
  <si>
    <t>Logan  Shan</t>
  </si>
  <si>
    <t>Logan  Taylor</t>
  </si>
  <si>
    <t>Logan  Young</t>
  </si>
  <si>
    <t>Logan A Bryant</t>
  </si>
  <si>
    <t>Logan A Carter</t>
  </si>
  <si>
    <t>Logan A Diaz</t>
  </si>
  <si>
    <t>Logan A Hill</t>
  </si>
  <si>
    <t>Logan A Martinez</t>
  </si>
  <si>
    <t>Logan A Parker</t>
  </si>
  <si>
    <t>Logan A Phillips</t>
  </si>
  <si>
    <t>Logan A Thomas</t>
  </si>
  <si>
    <t>Logan A Washington</t>
  </si>
  <si>
    <t>Logan C Anderson</t>
  </si>
  <si>
    <t>Logan C Brown</t>
  </si>
  <si>
    <t>Logan C Harris</t>
  </si>
  <si>
    <t>Logan C Henderson</t>
  </si>
  <si>
    <t>Logan D Garcia</t>
  </si>
  <si>
    <t>Logan D Jackson</t>
  </si>
  <si>
    <t>Logan E Alexander</t>
  </si>
  <si>
    <t>Logan F Foster</t>
  </si>
  <si>
    <t>Logan F Nelson</t>
  </si>
  <si>
    <t>Logan F Roberts</t>
  </si>
  <si>
    <t>Logan G Lee</t>
  </si>
  <si>
    <t>Logan H Collins</t>
  </si>
  <si>
    <t>Logan H Davis</t>
  </si>
  <si>
    <t>Logan H Jai</t>
  </si>
  <si>
    <t>Logan H Miller</t>
  </si>
  <si>
    <t>Logan H Powell</t>
  </si>
  <si>
    <t>Logan H Walker</t>
  </si>
  <si>
    <t>Logan H White</t>
  </si>
  <si>
    <t>Logan H Wilson</t>
  </si>
  <si>
    <t>Logan J Chow</t>
  </si>
  <si>
    <t>Logan J Gonzalez</t>
  </si>
  <si>
    <t>Logan J Hayes</t>
  </si>
  <si>
    <t>Logan J Sharma</t>
  </si>
  <si>
    <t>Logan K Flores</t>
  </si>
  <si>
    <t>Logan K Johnson</t>
  </si>
  <si>
    <t>Logan K Turner</t>
  </si>
  <si>
    <t>Logan L Lal</t>
  </si>
  <si>
    <t>Logan L Perez</t>
  </si>
  <si>
    <t>Logan L Ross</t>
  </si>
  <si>
    <t>Logan M Hughes</t>
  </si>
  <si>
    <t>Logan M Wang</t>
  </si>
  <si>
    <t>Logan M Williams</t>
  </si>
  <si>
    <t>Logan M Wright</t>
  </si>
  <si>
    <t>Logan M Yang</t>
  </si>
  <si>
    <t>Logan N Baker</t>
  </si>
  <si>
    <t>Logan N Rodriguez</t>
  </si>
  <si>
    <t>Logan R Mitchell</t>
  </si>
  <si>
    <t>Logan S Jenkins</t>
  </si>
  <si>
    <t>Logan T Thompson</t>
  </si>
  <si>
    <t>Lolan  Song</t>
  </si>
  <si>
    <t>Lori  Dominguez</t>
  </si>
  <si>
    <t>Lori  Gutierrez</t>
  </si>
  <si>
    <t>Lori  Hernandez</t>
  </si>
  <si>
    <t>Lori  Navarro</t>
  </si>
  <si>
    <t>Lori  Ortega</t>
  </si>
  <si>
    <t>Lori  Rubio</t>
  </si>
  <si>
    <t>Lori  Serrano</t>
  </si>
  <si>
    <t>Lori  Suarez</t>
  </si>
  <si>
    <t>Lori A Blanco</t>
  </si>
  <si>
    <t>Lori A Gill</t>
  </si>
  <si>
    <t>Lori A Romero</t>
  </si>
  <si>
    <t>Lori C Alvarez</t>
  </si>
  <si>
    <t>Lori C Jimenez</t>
  </si>
  <si>
    <t>Lori L Sanz</t>
  </si>
  <si>
    <t>Lori M Moreno</t>
  </si>
  <si>
    <t>Lori M Munoz</t>
  </si>
  <si>
    <t>Lori M Ramos</t>
  </si>
  <si>
    <t>Lorrin G. Smith-Bates</t>
  </si>
  <si>
    <t>Louis  Andersen</t>
  </si>
  <si>
    <t>Louis  Gao</t>
  </si>
  <si>
    <t>Louis  Goel</t>
  </si>
  <si>
    <t>Louis  Hu</t>
  </si>
  <si>
    <t>Louis  Li</t>
  </si>
  <si>
    <t>Louis  Luo</t>
  </si>
  <si>
    <t>Louis  Ma</t>
  </si>
  <si>
    <t>Louis  Rai</t>
  </si>
  <si>
    <t>Louis  Shan</t>
  </si>
  <si>
    <t>Louis  She</t>
  </si>
  <si>
    <t>Louis  Shen</t>
  </si>
  <si>
    <t>Louis  Xu</t>
  </si>
  <si>
    <t>Louis  Zeng</t>
  </si>
  <si>
    <t>Louis  Zhao</t>
  </si>
  <si>
    <t>Louis  Zheng</t>
  </si>
  <si>
    <t>Louis  Zhu</t>
  </si>
  <si>
    <t>Louis A Chande</t>
  </si>
  <si>
    <t>Louis A Kumar</t>
  </si>
  <si>
    <t>Louis A Tang</t>
  </si>
  <si>
    <t>Louis B Xie</t>
  </si>
  <si>
    <t>Louis C Liu</t>
  </si>
  <si>
    <t>Louis C Nath</t>
  </si>
  <si>
    <t>Louis C Yuan</t>
  </si>
  <si>
    <t>Louis C Zhou</t>
  </si>
  <si>
    <t>Louis D Deng</t>
  </si>
  <si>
    <t>Louis D Guo</t>
  </si>
  <si>
    <t>Louis E He</t>
  </si>
  <si>
    <t>Louis E Sun</t>
  </si>
  <si>
    <t>Louis E Ye</t>
  </si>
  <si>
    <t>Louis J Becker</t>
  </si>
  <si>
    <t>Louis J Chen</t>
  </si>
  <si>
    <t>Louis J Nara</t>
  </si>
  <si>
    <t>Louis J Wang</t>
  </si>
  <si>
    <t>Louis J Yang</t>
  </si>
  <si>
    <t>Louis K Lu</t>
  </si>
  <si>
    <t>Louis K Wu</t>
  </si>
  <si>
    <t>Louis K Zhang</t>
  </si>
  <si>
    <t>Louis L Huang</t>
  </si>
  <si>
    <t>Louis M Lal</t>
  </si>
  <si>
    <t>Louis M Liang</t>
  </si>
  <si>
    <t>Louis M Pal</t>
  </si>
  <si>
    <t>Louis M Raje</t>
  </si>
  <si>
    <t>Louis S Anand</t>
  </si>
  <si>
    <t>Lucas  Adams</t>
  </si>
  <si>
    <t>Lucas  Allen</t>
  </si>
  <si>
    <t>Lucas  Anderson</t>
  </si>
  <si>
    <t>Lucas  Baker</t>
  </si>
  <si>
    <t>Lucas  Barnes</t>
  </si>
  <si>
    <t>Lucas  Brown</t>
  </si>
  <si>
    <t>Lucas  Bryant</t>
  </si>
  <si>
    <t>Lucas  Butler</t>
  </si>
  <si>
    <t>Lucas  Campbell</t>
  </si>
  <si>
    <t>Lucas  Clark</t>
  </si>
  <si>
    <t>Lucas  Diaz</t>
  </si>
  <si>
    <t>Lucas  Flores</t>
  </si>
  <si>
    <t>Lucas  Foster</t>
  </si>
  <si>
    <t>Lucas  Garcia</t>
  </si>
  <si>
    <t>Lucas  Gonzales</t>
  </si>
  <si>
    <t>Lucas  Gonzalez</t>
  </si>
  <si>
    <t>Lucas  Griffin</t>
  </si>
  <si>
    <t>Lucas  Hall</t>
  </si>
  <si>
    <t>Lucas  Henderson</t>
  </si>
  <si>
    <t>Lucas  Hernandez</t>
  </si>
  <si>
    <t>Lucas  Hill</t>
  </si>
  <si>
    <t>Lucas  Johnson</t>
  </si>
  <si>
    <t>Lucas  Jones</t>
  </si>
  <si>
    <t>Lucas  Nelson</t>
  </si>
  <si>
    <t>Lucas  Parker</t>
  </si>
  <si>
    <t>Lucas  Peterson</t>
  </si>
  <si>
    <t>Lucas  Phillips</t>
  </si>
  <si>
    <t>Lucas  Ramirez</t>
  </si>
  <si>
    <t>Lucas  Richardson</t>
  </si>
  <si>
    <t>Lucas  Roberts</t>
  </si>
  <si>
    <t>Lucas  Rogers</t>
  </si>
  <si>
    <t>Lucas  Russell</t>
  </si>
  <si>
    <t>Lucas  Torres</t>
  </si>
  <si>
    <t>Lucas  Turner</t>
  </si>
  <si>
    <t>Lucas  Walker</t>
  </si>
  <si>
    <t>Lucas  Watson</t>
  </si>
  <si>
    <t>Lucas  Williams</t>
  </si>
  <si>
    <t>Lucas  Wilson</t>
  </si>
  <si>
    <t>Lucas  Wright</t>
  </si>
  <si>
    <t>Lucas A Coleman</t>
  </si>
  <si>
    <t>Lucas A Hayes</t>
  </si>
  <si>
    <t>Lucas A Howard</t>
  </si>
  <si>
    <t>Lucas A Jackson</t>
  </si>
  <si>
    <t>Lucas A Kelly</t>
  </si>
  <si>
    <t>Lucas A Lewis</t>
  </si>
  <si>
    <t>Lucas A Perry</t>
  </si>
  <si>
    <t>Lucas A Reed</t>
  </si>
  <si>
    <t>Lucas B Ross</t>
  </si>
  <si>
    <t>Lucas B Simmons</t>
  </si>
  <si>
    <t>Lucas B Washington</t>
  </si>
  <si>
    <t>Lucas B Wood</t>
  </si>
  <si>
    <t>Lucas C Cook</t>
  </si>
  <si>
    <t>Lucas C Jenkins</t>
  </si>
  <si>
    <t>Lucas C Mitchell</t>
  </si>
  <si>
    <t>Lucas C Murphy</t>
  </si>
  <si>
    <t>Lucas C Perez</t>
  </si>
  <si>
    <t>Lucas E Harris</t>
  </si>
  <si>
    <t>Lucas E Hughes</t>
  </si>
  <si>
    <t>Lucas E Thomas</t>
  </si>
  <si>
    <t>Lucas F Robinson</t>
  </si>
  <si>
    <t>Lucas G Blue</t>
  </si>
  <si>
    <t>Lucas G Morris</t>
  </si>
  <si>
    <t>Lucas J Bailey</t>
  </si>
  <si>
    <t>Lucas J Cox</t>
  </si>
  <si>
    <t>Lucas J Evans</t>
  </si>
  <si>
    <t>Lucas J Lee</t>
  </si>
  <si>
    <t>Lucas J Lopez</t>
  </si>
  <si>
    <t>Lucas J Moore</t>
  </si>
  <si>
    <t>Lucas J Stewart</t>
  </si>
  <si>
    <t>Lucas L Edwards</t>
  </si>
  <si>
    <t>Lucas L Gray</t>
  </si>
  <si>
    <t>Lucas L King</t>
  </si>
  <si>
    <t>Lucas L Martin</t>
  </si>
  <si>
    <t>Lucas L Miller</t>
  </si>
  <si>
    <t>Lucas L Rivera</t>
  </si>
  <si>
    <t>Lucas L Sanchez</t>
  </si>
  <si>
    <t>Lucas L Scott</t>
  </si>
  <si>
    <t>Lucas M Young</t>
  </si>
  <si>
    <t>Lucas N Ward</t>
  </si>
  <si>
    <t>Lucas O Thompson</t>
  </si>
  <si>
    <t>Lucas P Bradley</t>
  </si>
  <si>
    <t>Lucas P Rodriguez</t>
  </si>
  <si>
    <t>Lucas P Smith</t>
  </si>
  <si>
    <t>Lucas R White</t>
  </si>
  <si>
    <t>Lucas S Brooks</t>
  </si>
  <si>
    <t>Lucas S Carter</t>
  </si>
  <si>
    <t>Lucas S Davis</t>
  </si>
  <si>
    <t>Lucas S Martinez</t>
  </si>
  <si>
    <t>Lucas T Collins</t>
  </si>
  <si>
    <t>Lucas T Powell</t>
  </si>
  <si>
    <t>Lucas V Taylor</t>
  </si>
  <si>
    <t>Lucas W Price</t>
  </si>
  <si>
    <t>Lucas W Sanders</t>
  </si>
  <si>
    <t>Luis  Baker</t>
  </si>
  <si>
    <t>Luis  Flores</t>
  </si>
  <si>
    <t>Luis  Gonzales</t>
  </si>
  <si>
    <t>Luis  Gonzalez</t>
  </si>
  <si>
    <t>Luis  Green</t>
  </si>
  <si>
    <t>Luis  Griffin</t>
  </si>
  <si>
    <t>Luis  Hayes</t>
  </si>
  <si>
    <t>Luis  Henderson</t>
  </si>
  <si>
    <t>Luis  Hill</t>
  </si>
  <si>
    <t>Luis  Hughes</t>
  </si>
  <si>
    <t>Luis  Kumar</t>
  </si>
  <si>
    <t>Luis  Lal</t>
  </si>
  <si>
    <t>Luis  Nelson</t>
  </si>
  <si>
    <t>Luis  Perry</t>
  </si>
  <si>
    <t>Luis  Roberts</t>
  </si>
  <si>
    <t>Luis  Ross</t>
  </si>
  <si>
    <t>Luis  Shan</t>
  </si>
  <si>
    <t>Luis  Sharma</t>
  </si>
  <si>
    <t>Luis  Wang</t>
  </si>
  <si>
    <t>Luis  Wright</t>
  </si>
  <si>
    <t>Luis  Yang</t>
  </si>
  <si>
    <t>Luis  Young</t>
  </si>
  <si>
    <t>Luis A Campbell</t>
  </si>
  <si>
    <t>Luis A Jai</t>
  </si>
  <si>
    <t>Luis A Jenkins</t>
  </si>
  <si>
    <t>Luis A Russell</t>
  </si>
  <si>
    <t>Luis A Scott</t>
  </si>
  <si>
    <t>Luis B Hernandez</t>
  </si>
  <si>
    <t>Luis C Allen</t>
  </si>
  <si>
    <t>Luis D Bryant</t>
  </si>
  <si>
    <t>Luis D Diaz</t>
  </si>
  <si>
    <t>Luis E Carter</t>
  </si>
  <si>
    <t>Luis F Long</t>
  </si>
  <si>
    <t>Luis G Butler</t>
  </si>
  <si>
    <t>Luis G Chen</t>
  </si>
  <si>
    <t>Luis G Phillips</t>
  </si>
  <si>
    <t>Luis J Collins</t>
  </si>
  <si>
    <t>Luis J Patterson</t>
  </si>
  <si>
    <t>Luis J Powell</t>
  </si>
  <si>
    <t>Luis K Li</t>
  </si>
  <si>
    <t>Luis L Coleman</t>
  </si>
  <si>
    <t>Luis L Hall</t>
  </si>
  <si>
    <t>Luis M Alexander</t>
  </si>
  <si>
    <t>Luis M Edwards</t>
  </si>
  <si>
    <t>Luis M Perez</t>
  </si>
  <si>
    <t>Luis P Lopez</t>
  </si>
  <si>
    <t>Luis P Mitchell</t>
  </si>
  <si>
    <t>Luis P Simmons</t>
  </si>
  <si>
    <t>Luis R Adams</t>
  </si>
  <si>
    <t>Luis R Foster</t>
  </si>
  <si>
    <t>Luis R Zhang</t>
  </si>
  <si>
    <t>Luis S Parker</t>
  </si>
  <si>
    <t>Luis T Washington</t>
  </si>
  <si>
    <t>Luke  Alexander</t>
  </si>
  <si>
    <t>Luke  Allen</t>
  </si>
  <si>
    <t>Luke  Bryant</t>
  </si>
  <si>
    <t>Luke  Butler</t>
  </si>
  <si>
    <t>Luke  Campbell</t>
  </si>
  <si>
    <t>Luke  Chen</t>
  </si>
  <si>
    <t>Luke  Diaz</t>
  </si>
  <si>
    <t>Luke  Evans</t>
  </si>
  <si>
    <t>Luke  Foster</t>
  </si>
  <si>
    <t>Luke  Gonzales</t>
  </si>
  <si>
    <t>Luke  Griffin</t>
  </si>
  <si>
    <t>Luke  Hayes</t>
  </si>
  <si>
    <t>Luke  Henderson</t>
  </si>
  <si>
    <t>Luke  Hernandez</t>
  </si>
  <si>
    <t>Luke  Jenkins</t>
  </si>
  <si>
    <t>Luke  King</t>
  </si>
  <si>
    <t>Luke  Kumar</t>
  </si>
  <si>
    <t>Luke  Lopez</t>
  </si>
  <si>
    <t>Luke  Patterson</t>
  </si>
  <si>
    <t>Luke  Perry</t>
  </si>
  <si>
    <t>Luke  Shan</t>
  </si>
  <si>
    <t>Luke  Sharma</t>
  </si>
  <si>
    <t>Luke  Turner</t>
  </si>
  <si>
    <t>Luke  Wang</t>
  </si>
  <si>
    <t>Luke  Washington</t>
  </si>
  <si>
    <t>Luke  Yang</t>
  </si>
  <si>
    <t>Luke  Young</t>
  </si>
  <si>
    <t>Luke  Zhang</t>
  </si>
  <si>
    <t>Luke A Coleman</t>
  </si>
  <si>
    <t>Luke A Collins</t>
  </si>
  <si>
    <t>Luke A Mitchell</t>
  </si>
  <si>
    <t>Luke A Powell</t>
  </si>
  <si>
    <t>Luke C Adams</t>
  </si>
  <si>
    <t>Luke C Edwards</t>
  </si>
  <si>
    <t>Luke E Hall</t>
  </si>
  <si>
    <t>Luke E Nelson</t>
  </si>
  <si>
    <t>Luke E Russell</t>
  </si>
  <si>
    <t>Luke G Parker</t>
  </si>
  <si>
    <t>Luke H Phillips</t>
  </si>
  <si>
    <t>Luke H Wright</t>
  </si>
  <si>
    <t>Luke I Hughes</t>
  </si>
  <si>
    <t>Luke J Baker</t>
  </si>
  <si>
    <t>Luke J Roberts</t>
  </si>
  <si>
    <t>Luke J Ross</t>
  </si>
  <si>
    <t>Luke J Simmons</t>
  </si>
  <si>
    <t>Luke J. Roy</t>
  </si>
  <si>
    <t>Luke L Flores</t>
  </si>
  <si>
    <t>Luke L Lal</t>
  </si>
  <si>
    <t>Luke M Carter</t>
  </si>
  <si>
    <t>Luke P Gonzalez</t>
  </si>
  <si>
    <t>Luke R Green</t>
  </si>
  <si>
    <t>Luke R Jai</t>
  </si>
  <si>
    <t>Luke S Long</t>
  </si>
  <si>
    <t>Lydia  Chandra</t>
  </si>
  <si>
    <t>Lydia  Lopez</t>
  </si>
  <si>
    <t>Lydia  Martinez</t>
  </si>
  <si>
    <t>Lydia  Perez</t>
  </si>
  <si>
    <t>Lydia  Prasad</t>
  </si>
  <si>
    <t>Lydia  Raman</t>
  </si>
  <si>
    <t>Lydia  Rana</t>
  </si>
  <si>
    <t>Lydia  Sara</t>
  </si>
  <si>
    <t>Lydia  Suri</t>
  </si>
  <si>
    <t>Lydia  Weber</t>
  </si>
  <si>
    <t>Lydia A Arun</t>
  </si>
  <si>
    <t>Lydia B Patel</t>
  </si>
  <si>
    <t>Lydia C Gonzalez</t>
  </si>
  <si>
    <t>Lydia F Subram</t>
  </si>
  <si>
    <t>Lydia J Srini</t>
  </si>
  <si>
    <t>Lydia L Sai</t>
  </si>
  <si>
    <t>Lydia M Fernandez</t>
  </si>
  <si>
    <t>Lydia M Malhotra</t>
  </si>
  <si>
    <t>Lydia P Garcia</t>
  </si>
  <si>
    <t>Lydia S Sanchez</t>
  </si>
  <si>
    <t>Mackenzie  Allen</t>
  </si>
  <si>
    <t>Mackenzie  Baker</t>
  </si>
  <si>
    <t>Mackenzie  Blue</t>
  </si>
  <si>
    <t>Mackenzie  Brooks</t>
  </si>
  <si>
    <t>Mackenzie  Evans</t>
  </si>
  <si>
    <t>Mackenzie  Gonzalez</t>
  </si>
  <si>
    <t>Mackenzie  Hill</t>
  </si>
  <si>
    <t>Mackenzie  Lopez</t>
  </si>
  <si>
    <t>Mackenzie  Nelson</t>
  </si>
  <si>
    <t>Mackenzie  Phillips</t>
  </si>
  <si>
    <t>Mackenzie  Rivera</t>
  </si>
  <si>
    <t>Mackenzie  Roberts</t>
  </si>
  <si>
    <t>Mackenzie  Sanchez</t>
  </si>
  <si>
    <t>Mackenzie  Torres</t>
  </si>
  <si>
    <t>Mackenzie  Watson</t>
  </si>
  <si>
    <t>Mackenzie  Young</t>
  </si>
  <si>
    <t>Mackenzie A Adams</t>
  </si>
  <si>
    <t>Mackenzie A Cox</t>
  </si>
  <si>
    <t>Mackenzie A Hall</t>
  </si>
  <si>
    <t>Mackenzie C Green</t>
  </si>
  <si>
    <t>Mackenzie C Stewart</t>
  </si>
  <si>
    <t>Mackenzie D Ward</t>
  </si>
  <si>
    <t>Mackenzie E Kelly</t>
  </si>
  <si>
    <t>Mackenzie E Morgan</t>
  </si>
  <si>
    <t>Mackenzie G Richardson</t>
  </si>
  <si>
    <t>Mackenzie I Collins</t>
  </si>
  <si>
    <t>Mackenzie J Bailey</t>
  </si>
  <si>
    <t>Mackenzie J Hernandez</t>
  </si>
  <si>
    <t>Mackenzie J Murphy</t>
  </si>
  <si>
    <t>Mackenzie J Sanders</t>
  </si>
  <si>
    <t>Mackenzie K Edwards</t>
  </si>
  <si>
    <t>Mackenzie K Wright</t>
  </si>
  <si>
    <t>Mackenzie L Gray</t>
  </si>
  <si>
    <t>Mackenzie L James</t>
  </si>
  <si>
    <t>Mackenzie L Scott</t>
  </si>
  <si>
    <t>Mackenzie M Carter</t>
  </si>
  <si>
    <t>Mackenzie M Cooper</t>
  </si>
  <si>
    <t>Mackenzie M King</t>
  </si>
  <si>
    <t>Mackenzie M Peterson</t>
  </si>
  <si>
    <t>Mackenzie M Ramirez</t>
  </si>
  <si>
    <t>Mackenzie M Reed</t>
  </si>
  <si>
    <t>Mackenzie M Rogers</t>
  </si>
  <si>
    <t>Mackenzie N Morris</t>
  </si>
  <si>
    <t>Mackenzie R Cook</t>
  </si>
  <si>
    <t>Mackenzie T Campbell</t>
  </si>
  <si>
    <t>Madalena J. Sanchez</t>
  </si>
  <si>
    <t>Madeline  Allen</t>
  </si>
  <si>
    <t>Madeline  Baker</t>
  </si>
  <si>
    <t>Madeline  Campbell</t>
  </si>
  <si>
    <t>Madeline  Edwards</t>
  </si>
  <si>
    <t>Madeline  Evans</t>
  </si>
  <si>
    <t>Madeline  Green</t>
  </si>
  <si>
    <t>Madeline  Hall</t>
  </si>
  <si>
    <t>Madeline  Hernandez</t>
  </si>
  <si>
    <t>Madeline  Mitchell</t>
  </si>
  <si>
    <t>Madeline  Roberts</t>
  </si>
  <si>
    <t>Madeline  Scott</t>
  </si>
  <si>
    <t>Madeline  Turner</t>
  </si>
  <si>
    <t>Madeline  Young</t>
  </si>
  <si>
    <t>Madeline A Carter</t>
  </si>
  <si>
    <t>Madeline B Gonzalez</t>
  </si>
  <si>
    <t>Madeline B King</t>
  </si>
  <si>
    <t>Madeline D Hill</t>
  </si>
  <si>
    <t>Madeline E Perez</t>
  </si>
  <si>
    <t>Madeline G Lopez</t>
  </si>
  <si>
    <t>Madeline H Parker</t>
  </si>
  <si>
    <t>Madeline K Nelson</t>
  </si>
  <si>
    <t>Madeline M Collins</t>
  </si>
  <si>
    <t>Madeline R Phillips</t>
  </si>
  <si>
    <t>Madison  Alexander</t>
  </si>
  <si>
    <t>Madison  Barnes</t>
  </si>
  <si>
    <t>Madison  Bennett</t>
  </si>
  <si>
    <t>Madison  Brown</t>
  </si>
  <si>
    <t>Madison  Butler</t>
  </si>
  <si>
    <t>Madison  Flores</t>
  </si>
  <si>
    <t>Madison  Foster</t>
  </si>
  <si>
    <t>Madison  Garcia</t>
  </si>
  <si>
    <t>Madison  Hayes</t>
  </si>
  <si>
    <t>Madison  Jones</t>
  </si>
  <si>
    <t>Madison  Lewis</t>
  </si>
  <si>
    <t>Madison  Martinez</t>
  </si>
  <si>
    <t>Madison  Miller</t>
  </si>
  <si>
    <t>Madison  Moore</t>
  </si>
  <si>
    <t>Madison  Patterson</t>
  </si>
  <si>
    <t>Madison  Price</t>
  </si>
  <si>
    <t>Madison  Russell</t>
  </si>
  <si>
    <t>Madison  Walker</t>
  </si>
  <si>
    <t>Madison  Washington</t>
  </si>
  <si>
    <t>Madison A Clark</t>
  </si>
  <si>
    <t>Madison A Griffin</t>
  </si>
  <si>
    <t>Madison A Jenkins</t>
  </si>
  <si>
    <t>Madison A Ross</t>
  </si>
  <si>
    <t>Madison A Taylor</t>
  </si>
  <si>
    <t>Madison C Davis</t>
  </si>
  <si>
    <t>Madison C Jackson</t>
  </si>
  <si>
    <t>Madison C Martin</t>
  </si>
  <si>
    <t>Madison D Lee</t>
  </si>
  <si>
    <t>Madison F Coleman</t>
  </si>
  <si>
    <t>Madison G Anderson</t>
  </si>
  <si>
    <t>Madison H Wilson</t>
  </si>
  <si>
    <t>Madison J Bryant</t>
  </si>
  <si>
    <t>Madison J Hughes</t>
  </si>
  <si>
    <t>Madison J Long</t>
  </si>
  <si>
    <t>Madison J Simmons</t>
  </si>
  <si>
    <t>Madison J Williams</t>
  </si>
  <si>
    <t>Madison K Harris</t>
  </si>
  <si>
    <t>Madison L Johnson</t>
  </si>
  <si>
    <t>Madison L Thompson</t>
  </si>
  <si>
    <t>Madison L White</t>
  </si>
  <si>
    <t>Madison M Hall</t>
  </si>
  <si>
    <t>Madison M Henderson</t>
  </si>
  <si>
    <t>Madison M Smith</t>
  </si>
  <si>
    <t>Madison M Thomas</t>
  </si>
  <si>
    <t>Madison M Wood</t>
  </si>
  <si>
    <t>Madison R Perry</t>
  </si>
  <si>
    <t>Madison S Powell</t>
  </si>
  <si>
    <t>Madison T Gonzales</t>
  </si>
  <si>
    <t>Madison W Robinson</t>
  </si>
  <si>
    <t>Makayla  Bailey</t>
  </si>
  <si>
    <t>Makayla  Blue</t>
  </si>
  <si>
    <t>Makayla  Brooks</t>
  </si>
  <si>
    <t>Makayla  Cox</t>
  </si>
  <si>
    <t>Makayla  Howard</t>
  </si>
  <si>
    <t>Makayla  Kelly</t>
  </si>
  <si>
    <t>Makayla  Peterson</t>
  </si>
  <si>
    <t>Makayla  Reed</t>
  </si>
  <si>
    <t>Makayla  Rogers</t>
  </si>
  <si>
    <t>Makayla  Sanders</t>
  </si>
  <si>
    <t>Makayla  Stewart</t>
  </si>
  <si>
    <t>Makayla A Gray</t>
  </si>
  <si>
    <t>Makayla A Rivera</t>
  </si>
  <si>
    <t>Makayla C Morgan</t>
  </si>
  <si>
    <t>Makayla D Watson</t>
  </si>
  <si>
    <t>Makayla E James</t>
  </si>
  <si>
    <t>Makayla L Ramirez</t>
  </si>
  <si>
    <t>Makayla L Sanchez</t>
  </si>
  <si>
    <t>Makayla R Ward</t>
  </si>
  <si>
    <t>Makayla W Torres</t>
  </si>
  <si>
    <t>Mallory  Blanco</t>
  </si>
  <si>
    <t>Mallory  Dominguez</t>
  </si>
  <si>
    <t>Mallory  Gutierrez</t>
  </si>
  <si>
    <t>Mallory  Hernandez</t>
  </si>
  <si>
    <t>Mallory  Munoz</t>
  </si>
  <si>
    <t>Mallory  Navarro</t>
  </si>
  <si>
    <t>Mallory  Romero</t>
  </si>
  <si>
    <t>Mallory  Sanz</t>
  </si>
  <si>
    <t>Mallory A Carlson</t>
  </si>
  <si>
    <t>Mallory E Serrano</t>
  </si>
  <si>
    <t>Mallory J Martin</t>
  </si>
  <si>
    <t>Mallory L Alvarez</t>
  </si>
  <si>
    <t>Mallory M Ramos</t>
  </si>
  <si>
    <t>Mallory M Vazquez</t>
  </si>
  <si>
    <t>Mallory P Gill</t>
  </si>
  <si>
    <t>Mallory P Moreno</t>
  </si>
  <si>
    <t>Mallory R Gomez</t>
  </si>
  <si>
    <t>Mallory S Jimenez</t>
  </si>
  <si>
    <t>Mallory S Rubio</t>
  </si>
  <si>
    <t>Mallory V Diaz</t>
  </si>
  <si>
    <t>Mandar  Samant</t>
  </si>
  <si>
    <t>Mandy  Guo</t>
  </si>
  <si>
    <t>Mandy  Huang</t>
  </si>
  <si>
    <t>Mandy  Liang</t>
  </si>
  <si>
    <t>Mandy  Liu</t>
  </si>
  <si>
    <t>Mandy  Lu</t>
  </si>
  <si>
    <t>Mandy  Ma</t>
  </si>
  <si>
    <t>Mandy  Wu</t>
  </si>
  <si>
    <t>Mandy  Xu</t>
  </si>
  <si>
    <t>Mandy  Yang</t>
  </si>
  <si>
    <t>Mandy  Ye</t>
  </si>
  <si>
    <t>Mandy  Zeng</t>
  </si>
  <si>
    <t>Mandy  Zheng</t>
  </si>
  <si>
    <t>Mandy  Zhou</t>
  </si>
  <si>
    <t>Mandy A Cai</t>
  </si>
  <si>
    <t>Mandy A Chen</t>
  </si>
  <si>
    <t>Mandy A He</t>
  </si>
  <si>
    <t>Mandy C Lin</t>
  </si>
  <si>
    <t>Mandy F Zhao</t>
  </si>
  <si>
    <t>Mandy K She</t>
  </si>
  <si>
    <t>Mandy L Li</t>
  </si>
  <si>
    <t>Mandy L Sun</t>
  </si>
  <si>
    <t>Mandy M Gao</t>
  </si>
  <si>
    <t>Manuel  Arun</t>
  </si>
  <si>
    <t>Manuel  Garcia</t>
  </si>
  <si>
    <t>Manuel  Madan</t>
  </si>
  <si>
    <t>Manuel  Mehta</t>
  </si>
  <si>
    <t>Manuel  Prasad</t>
  </si>
  <si>
    <t>Manuel  Rana</t>
  </si>
  <si>
    <t>Manuel  Sanchez</t>
  </si>
  <si>
    <t>Manuel  Sara</t>
  </si>
  <si>
    <t>Manuel  Srini</t>
  </si>
  <si>
    <t>Manuel  Subram</t>
  </si>
  <si>
    <t>Manuel A Fernandez</t>
  </si>
  <si>
    <t>Manuel A Rodriguez</t>
  </si>
  <si>
    <t>Manuel C Perez</t>
  </si>
  <si>
    <t>Manuel G Suri</t>
  </si>
  <si>
    <t>Manuel J Martinez</t>
  </si>
  <si>
    <t>Manuel M Lopez</t>
  </si>
  <si>
    <t>Manuel M Patel</t>
  </si>
  <si>
    <t>Manuel O Sai</t>
  </si>
  <si>
    <t>Manuel R Kapoor</t>
  </si>
  <si>
    <t>Manuel S Malhotra</t>
  </si>
  <si>
    <t>Marc  Blanco</t>
  </si>
  <si>
    <t>Marc  Diaz</t>
  </si>
  <si>
    <t>Marc  Ferrier</t>
  </si>
  <si>
    <t>Marc  Gill</t>
  </si>
  <si>
    <t>Marc  Hernandez</t>
  </si>
  <si>
    <t>Marc  Moreno</t>
  </si>
  <si>
    <t>Marc  Navarro</t>
  </si>
  <si>
    <t>Marc  Ramos</t>
  </si>
  <si>
    <t>Marc  Romero</t>
  </si>
  <si>
    <t>Marc  Schmidt</t>
  </si>
  <si>
    <t>Marc  Serrano</t>
  </si>
  <si>
    <t>Marc  Suarez</t>
  </si>
  <si>
    <t>Marc  Torres</t>
  </si>
  <si>
    <t>Marc B Alvarez</t>
  </si>
  <si>
    <t>Marc C Ortega</t>
  </si>
  <si>
    <t>Marc D Ruiz</t>
  </si>
  <si>
    <t>Marc F Jimenez</t>
  </si>
  <si>
    <t>Marc H Vazquez</t>
  </si>
  <si>
    <t>Marc I Rubio</t>
  </si>
  <si>
    <t>Marc J Dominguez</t>
  </si>
  <si>
    <t>Marc J Gomez</t>
  </si>
  <si>
    <t>Marc J Martin</t>
  </si>
  <si>
    <t>Marc W Carlson</t>
  </si>
  <si>
    <t>Marc W Munoz</t>
  </si>
  <si>
    <t>Marcel  Truempy</t>
  </si>
  <si>
    <t>Marco  Fernandez</t>
  </si>
  <si>
    <t>Marco  Gonzalez</t>
  </si>
  <si>
    <t>Marco  Kapoor</t>
  </si>
  <si>
    <t>Marco  Lopez</t>
  </si>
  <si>
    <t>Marco  Madan</t>
  </si>
  <si>
    <t>Marco  Mehta</t>
  </si>
  <si>
    <t>Marco  Perez</t>
  </si>
  <si>
    <t>Marco  Sai</t>
  </si>
  <si>
    <t>Marco  Suri</t>
  </si>
  <si>
    <t>Marco  Vance</t>
  </si>
  <si>
    <t>Marco A Chandra</t>
  </si>
  <si>
    <t>Marco A Srini</t>
  </si>
  <si>
    <t>Marco C Arun</t>
  </si>
  <si>
    <t>Marco C Prasad</t>
  </si>
  <si>
    <t>Marco C Subram</t>
  </si>
  <si>
    <t>Marco C Tanara</t>
  </si>
  <si>
    <t>Marco J Garcia</t>
  </si>
  <si>
    <t>Marco K Rana</t>
  </si>
  <si>
    <t>Marco L Malhotra</t>
  </si>
  <si>
    <t>Marco L Patel</t>
  </si>
  <si>
    <t>Marco L Sara</t>
  </si>
  <si>
    <t>Marco M Martinez</t>
  </si>
  <si>
    <t>Marcus  Anderson</t>
  </si>
  <si>
    <t>Marcus  Baker</t>
  </si>
  <si>
    <t>Marcus  Barnes</t>
  </si>
  <si>
    <t>Marcus  Bennett</t>
  </si>
  <si>
    <t>Marcus  Campbell</t>
  </si>
  <si>
    <t>Marcus  Collins</t>
  </si>
  <si>
    <t>Marcus  Cook</t>
  </si>
  <si>
    <t>Marcus  Cooper</t>
  </si>
  <si>
    <t>Marcus  Cox</t>
  </si>
  <si>
    <t>Marcus  Evans</t>
  </si>
  <si>
    <t>Marcus  Flores</t>
  </si>
  <si>
    <t>Marcus  Garcia</t>
  </si>
  <si>
    <t>Marcus  Griffin</t>
  </si>
  <si>
    <t>Marcus  Hall</t>
  </si>
  <si>
    <t>Marcus  Hernandez</t>
  </si>
  <si>
    <t>Marcus  Jackson</t>
  </si>
  <si>
    <t>Marcus  Johnson</t>
  </si>
  <si>
    <t>Marcus  King</t>
  </si>
  <si>
    <t>Marcus  Lee</t>
  </si>
  <si>
    <t>Marcus  Miller</t>
  </si>
  <si>
    <t>Marcus  Mitchell</t>
  </si>
  <si>
    <t>Marcus  Morris</t>
  </si>
  <si>
    <t>Marcus  Murphy</t>
  </si>
  <si>
    <t>Marcus  Parker</t>
  </si>
  <si>
    <t>Marcus  Perez</t>
  </si>
  <si>
    <t>Marcus  Phillips</t>
  </si>
  <si>
    <t>Marcus  Reed</t>
  </si>
  <si>
    <t>Marcus  Rodriguez</t>
  </si>
  <si>
    <t>Marcus  Russell</t>
  </si>
  <si>
    <t>Marcus  Simmons</t>
  </si>
  <si>
    <t>Marcus  Thompson</t>
  </si>
  <si>
    <t>Marcus  Torres</t>
  </si>
  <si>
    <t>Marcus  Walker</t>
  </si>
  <si>
    <t>Marcus  Washington</t>
  </si>
  <si>
    <t>Marcus  Watson</t>
  </si>
  <si>
    <t>Marcus  White</t>
  </si>
  <si>
    <t>Marcus  Wright</t>
  </si>
  <si>
    <t>Marcus A Gonzalez</t>
  </si>
  <si>
    <t>Marcus A Hayes</t>
  </si>
  <si>
    <t>Marcus A Hughes</t>
  </si>
  <si>
    <t>Marcus A Kelly</t>
  </si>
  <si>
    <t>Marcus A Powell</t>
  </si>
  <si>
    <t>Marcus A Ramirez</t>
  </si>
  <si>
    <t>Marcus A Rogers</t>
  </si>
  <si>
    <t>Marcus A Taylor</t>
  </si>
  <si>
    <t>Marcus A Young</t>
  </si>
  <si>
    <t>Marcus B Williams</t>
  </si>
  <si>
    <t>Marcus C Green</t>
  </si>
  <si>
    <t>Marcus C Howard</t>
  </si>
  <si>
    <t>Marcus D Allen</t>
  </si>
  <si>
    <t>Marcus D Henderson</t>
  </si>
  <si>
    <t>Marcus D Patterson</t>
  </si>
  <si>
    <t>Marcus E Foster</t>
  </si>
  <si>
    <t>Marcus E James</t>
  </si>
  <si>
    <t>Marcus E Moore</t>
  </si>
  <si>
    <t>Marcus F Ross</t>
  </si>
  <si>
    <t>Marcus G Clark</t>
  </si>
  <si>
    <t>Marcus G Scott</t>
  </si>
  <si>
    <t>Marcus H Diaz</t>
  </si>
  <si>
    <t>Marcus H Roberts</t>
  </si>
  <si>
    <t>Marcus J Brown</t>
  </si>
  <si>
    <t>Marcus J Coleman</t>
  </si>
  <si>
    <t>Marcus J Jones</t>
  </si>
  <si>
    <t>Marcus J Long</t>
  </si>
  <si>
    <t>Marcus J Robinson</t>
  </si>
  <si>
    <t>Marcus J Sanders</t>
  </si>
  <si>
    <t>Marcus L Bailey</t>
  </si>
  <si>
    <t>Marcus L Blue</t>
  </si>
  <si>
    <t>Marcus l Carter</t>
  </si>
  <si>
    <t>Marcus L Harris</t>
  </si>
  <si>
    <t>Marcus L Jenkins</t>
  </si>
  <si>
    <t>Marcus L Lewis</t>
  </si>
  <si>
    <t>Marcus L Martinez</t>
  </si>
  <si>
    <t>Marcus L Perry</t>
  </si>
  <si>
    <t>Marcus L Peterson</t>
  </si>
  <si>
    <t>Marcus L Richardson</t>
  </si>
  <si>
    <t>Marcus L Ward</t>
  </si>
  <si>
    <t>Marcus L Wilson</t>
  </si>
  <si>
    <t>Marcus L Wood</t>
  </si>
  <si>
    <t>Marcus M Adams</t>
  </si>
  <si>
    <t>Marcus M Alexander</t>
  </si>
  <si>
    <t>Marcus M Edwards</t>
  </si>
  <si>
    <t>Marcus M Gonzales</t>
  </si>
  <si>
    <t>Marcus M Rivera</t>
  </si>
  <si>
    <t>Marcus N Nelson</t>
  </si>
  <si>
    <t>Marcus P Turner</t>
  </si>
  <si>
    <t>Marcus R Martin</t>
  </si>
  <si>
    <t>Marcus R Price</t>
  </si>
  <si>
    <t>Marcus R Smith</t>
  </si>
  <si>
    <t>Marcus R Stewart</t>
  </si>
  <si>
    <t>Marcus S Lopez</t>
  </si>
  <si>
    <t>Marcus T Brooks</t>
  </si>
  <si>
    <t>Marcus T Davis</t>
  </si>
  <si>
    <t>Marcus T Gray</t>
  </si>
  <si>
    <t>Marcus V Butler</t>
  </si>
  <si>
    <t>Marcus W Morgan</t>
  </si>
  <si>
    <t>Marcus Z Thomas</t>
  </si>
  <si>
    <t>Margaret  Gao</t>
  </si>
  <si>
    <t>Margaret  Guo</t>
  </si>
  <si>
    <t>Margaret  He</t>
  </si>
  <si>
    <t>Margaret  Li</t>
  </si>
  <si>
    <t>Margaret  Liang</t>
  </si>
  <si>
    <t>Margaret  Russell</t>
  </si>
  <si>
    <t>Margaret  Wu</t>
  </si>
  <si>
    <t>Margaret  Ye</t>
  </si>
  <si>
    <t>Margaret C Lin</t>
  </si>
  <si>
    <t>Margaret C Stewart</t>
  </si>
  <si>
    <t>Margaret D Lu</t>
  </si>
  <si>
    <t>Margaret D Zheng</t>
  </si>
  <si>
    <t>Margaret F Chen</t>
  </si>
  <si>
    <t>Margaret G Ma</t>
  </si>
  <si>
    <t>Margaret G Zhang</t>
  </si>
  <si>
    <t>Margaret H Huang</t>
  </si>
  <si>
    <t>Margaret J Patterson</t>
  </si>
  <si>
    <t>Margaret K She</t>
  </si>
  <si>
    <t>Margaret L Sun</t>
  </si>
  <si>
    <t>Margaret M Zeng</t>
  </si>
  <si>
    <t>Margaret M Zhu</t>
  </si>
  <si>
    <t>Margaret P Wang</t>
  </si>
  <si>
    <t>Margaret R Liu</t>
  </si>
  <si>
    <t>Margaret R Powell</t>
  </si>
  <si>
    <t>Margaret R Zhou</t>
  </si>
  <si>
    <t>Margaret T Xu</t>
  </si>
  <si>
    <t>Maria  Brooks</t>
  </si>
  <si>
    <t>Maria  Butler</t>
  </si>
  <si>
    <t>Maria  Campbell</t>
  </si>
  <si>
    <t>Maria  Evans</t>
  </si>
  <si>
    <t>María  Flores</t>
  </si>
  <si>
    <t>Maria  Griffin</t>
  </si>
  <si>
    <t>Maria  Hall</t>
  </si>
  <si>
    <t>Maria  Hernandez</t>
  </si>
  <si>
    <t>Maria  Howard</t>
  </si>
  <si>
    <t>Maria  Hughes</t>
  </si>
  <si>
    <t>Maria  James</t>
  </si>
  <si>
    <t>Maria  Kelly</t>
  </si>
  <si>
    <t>Maria  Long</t>
  </si>
  <si>
    <t>Maria  Morgan</t>
  </si>
  <si>
    <t>Maria  Murphy</t>
  </si>
  <si>
    <t>Maria  Price</t>
  </si>
  <si>
    <t>Maria  Reed</t>
  </si>
  <si>
    <t>Maria  Roberts</t>
  </si>
  <si>
    <t>Maria  Rogers</t>
  </si>
  <si>
    <t>Maria  Ross</t>
  </si>
  <si>
    <t>Maria  Russell</t>
  </si>
  <si>
    <t>Maria  Torres</t>
  </si>
  <si>
    <t>Maria  Watson</t>
  </si>
  <si>
    <t>Maria  Wood</t>
  </si>
  <si>
    <t>Maria A Diaz</t>
  </si>
  <si>
    <t>Maria A Ward</t>
  </si>
  <si>
    <t>Maria B Simmons</t>
  </si>
  <si>
    <t>Maria C Bailey</t>
  </si>
  <si>
    <t>Maria C Hill</t>
  </si>
  <si>
    <t>Maria C Oliver</t>
  </si>
  <si>
    <t>Maria D Coleman</t>
  </si>
  <si>
    <t>Maria D Cooper</t>
  </si>
  <si>
    <t>Maria D Mitchell</t>
  </si>
  <si>
    <t>Maria D Perez</t>
  </si>
  <si>
    <t>Maria D Stewart</t>
  </si>
  <si>
    <t>Maria D Wright</t>
  </si>
  <si>
    <t>Maria E Bryant</t>
  </si>
  <si>
    <t>Maria E Foster</t>
  </si>
  <si>
    <t>Maria E Henderson</t>
  </si>
  <si>
    <t>Maria E King</t>
  </si>
  <si>
    <t>Maria E Lopez</t>
  </si>
  <si>
    <t>Maria E Scott</t>
  </si>
  <si>
    <t>Maria E Turner</t>
  </si>
  <si>
    <t>Maria F Alexander</t>
  </si>
  <si>
    <t>Maria G Bennett</t>
  </si>
  <si>
    <t>Maria G Edwards</t>
  </si>
  <si>
    <t>Maria G Patterson</t>
  </si>
  <si>
    <t>Maria I Phillips</t>
  </si>
  <si>
    <t>Maria J Barnes</t>
  </si>
  <si>
    <t>Maria J Young</t>
  </si>
  <si>
    <t>Maria K Baker</t>
  </si>
  <si>
    <t>Maria K Morris</t>
  </si>
  <si>
    <t>Maria L Cox</t>
  </si>
  <si>
    <t>Maria L Jenkins</t>
  </si>
  <si>
    <t>Maria L Richardson</t>
  </si>
  <si>
    <t>Maria M Blue</t>
  </si>
  <si>
    <t>Maria M Collins</t>
  </si>
  <si>
    <t>Maria M Cook</t>
  </si>
  <si>
    <t>Maria M Sanders</t>
  </si>
  <si>
    <t>Maria N Adams</t>
  </si>
  <si>
    <t>Maria N Gonzalez</t>
  </si>
  <si>
    <t>Maria N Perry</t>
  </si>
  <si>
    <t>María R Rivera</t>
  </si>
  <si>
    <t>Maria S Carter</t>
  </si>
  <si>
    <t>Maria W Peterson</t>
  </si>
  <si>
    <t>Mariah  Brooks</t>
  </si>
  <si>
    <t>Mariah  Cox</t>
  </si>
  <si>
    <t>Mariah  Diaz</t>
  </si>
  <si>
    <t>Mariah  Foster</t>
  </si>
  <si>
    <t>Mariah  Gray</t>
  </si>
  <si>
    <t>Mariah  Griffin</t>
  </si>
  <si>
    <t>Mariah  Howard</t>
  </si>
  <si>
    <t>Mariah  Morgan</t>
  </si>
  <si>
    <t>Mariah  Perry</t>
  </si>
  <si>
    <t>Mariah  Peterson</t>
  </si>
  <si>
    <t>Mariah  Powell</t>
  </si>
  <si>
    <t>Mariah  Reed</t>
  </si>
  <si>
    <t>Mariah  Richardson</t>
  </si>
  <si>
    <t>Mariah  Rivera</t>
  </si>
  <si>
    <t>Mariah  Russell</t>
  </si>
  <si>
    <t>Mariah  Sanders</t>
  </si>
  <si>
    <t>Mariah  Simmons</t>
  </si>
  <si>
    <t>Mariah  Torres</t>
  </si>
  <si>
    <t>Mariah  Washington</t>
  </si>
  <si>
    <t>Mariah A Hughes</t>
  </si>
  <si>
    <t>Mariah C Henderson</t>
  </si>
  <si>
    <t>Mariah C Long</t>
  </si>
  <si>
    <t>Mariah C Price</t>
  </si>
  <si>
    <t>Mariah F Patterson</t>
  </si>
  <si>
    <t>Mariah G Coleman</t>
  </si>
  <si>
    <t>Mariah H Barnes</t>
  </si>
  <si>
    <t>Mariah J Cooper</t>
  </si>
  <si>
    <t>Mariah J Murphy</t>
  </si>
  <si>
    <t>Mariah J Ross</t>
  </si>
  <si>
    <t>Mariah J Ward</t>
  </si>
  <si>
    <t>Mariah K Rogers</t>
  </si>
  <si>
    <t>Mariah L Bailey</t>
  </si>
  <si>
    <t>Mariah L Hayes</t>
  </si>
  <si>
    <t>Mariah L Kelly</t>
  </si>
  <si>
    <t>Mariah M Bryant</t>
  </si>
  <si>
    <t>Mariah M Flores</t>
  </si>
  <si>
    <t>Mariah M James</t>
  </si>
  <si>
    <t>Mariah M Jenkins</t>
  </si>
  <si>
    <t>Mariah M Ramirez</t>
  </si>
  <si>
    <t>Mariah M Wood</t>
  </si>
  <si>
    <t>Mariah R Bennett</t>
  </si>
  <si>
    <t>Mariah R Sanchez</t>
  </si>
  <si>
    <t>Mariah R Watson</t>
  </si>
  <si>
    <t>Mariah S Butler</t>
  </si>
  <si>
    <t>Mariah V Gonzales</t>
  </si>
  <si>
    <t>Marie  Alvarez</t>
  </si>
  <si>
    <t>Marie  Browning</t>
  </si>
  <si>
    <t>Marie  Carlson</t>
  </si>
  <si>
    <t>Marie  Diaz</t>
  </si>
  <si>
    <t>Marie  Fernandez</t>
  </si>
  <si>
    <t>Marie  Garcia</t>
  </si>
  <si>
    <t>Marie  Gill</t>
  </si>
  <si>
    <t>Marie  Kapoor</t>
  </si>
  <si>
    <t>Marie  Lopez</t>
  </si>
  <si>
    <t>Marie  Madan</t>
  </si>
  <si>
    <t>Marie  Malhotra</t>
  </si>
  <si>
    <t>Marie  Martinez</t>
  </si>
  <si>
    <t>Marie  Moreno</t>
  </si>
  <si>
    <t>Marie  Munoz</t>
  </si>
  <si>
    <t>Marie  Patel</t>
  </si>
  <si>
    <t>Marie  Perez</t>
  </si>
  <si>
    <t>Marie  Romero</t>
  </si>
  <si>
    <t>Marie  Sanchez</t>
  </si>
  <si>
    <t>Marie  Sanz</t>
  </si>
  <si>
    <t>Marie  Suarez</t>
  </si>
  <si>
    <t>Marie  Suri</t>
  </si>
  <si>
    <t>Marie  Torres</t>
  </si>
  <si>
    <t>Marie  Vazquez</t>
  </si>
  <si>
    <t>Marie A Chandra</t>
  </si>
  <si>
    <t>Marie A Ramos</t>
  </si>
  <si>
    <t>Marie A Rana</t>
  </si>
  <si>
    <t>Marie A Sai</t>
  </si>
  <si>
    <t>Marie C Jimenez</t>
  </si>
  <si>
    <t>Marie C Serrano</t>
  </si>
  <si>
    <t>Marie E Arun</t>
  </si>
  <si>
    <t>Marie E Gonzalez</t>
  </si>
  <si>
    <t>Marie E Martin</t>
  </si>
  <si>
    <t>Marie F Gutierrez</t>
  </si>
  <si>
    <t>Marie J Navarro</t>
  </si>
  <si>
    <t>Marie J Ruiz</t>
  </si>
  <si>
    <t>Marie L Mehta</t>
  </si>
  <si>
    <t>Marie L Rodriguez</t>
  </si>
  <si>
    <t>Marie L Subram</t>
  </si>
  <si>
    <t>Marie M Gomez</t>
  </si>
  <si>
    <t>Marie R Dominguez</t>
  </si>
  <si>
    <t>Marie V Rubio</t>
  </si>
  <si>
    <t>Marie W Vance</t>
  </si>
  <si>
    <t>Mario  Chander</t>
  </si>
  <si>
    <t>Mario  Moyer</t>
  </si>
  <si>
    <t>Mario  Raji</t>
  </si>
  <si>
    <t>Mario  Shan</t>
  </si>
  <si>
    <t>Mario  She</t>
  </si>
  <si>
    <t>Mario  Xie</t>
  </si>
  <si>
    <t>Mario  Xu</t>
  </si>
  <si>
    <t>Mario A Nath</t>
  </si>
  <si>
    <t>Mario C Pal</t>
  </si>
  <si>
    <t>Mario H Rai</t>
  </si>
  <si>
    <t>Mario J Andersen</t>
  </si>
  <si>
    <t>Mario J Goel</t>
  </si>
  <si>
    <t>Mario J Sharma</t>
  </si>
  <si>
    <t>Mario L Luo</t>
  </si>
  <si>
    <t>Mario M Black</t>
  </si>
  <si>
    <t>Mario P Chande</t>
  </si>
  <si>
    <t>Mario S Raje</t>
  </si>
  <si>
    <t>Mario T Ashe</t>
  </si>
  <si>
    <t>Mario T Lal</t>
  </si>
  <si>
    <t>Mario T Shen</t>
  </si>
  <si>
    <t>Mario T Tang</t>
  </si>
  <si>
    <t>Mario W Johnsen</t>
  </si>
  <si>
    <t>Marissa  Barnes</t>
  </si>
  <si>
    <t>Marissa  Coleman</t>
  </si>
  <si>
    <t>Marissa  Flores</t>
  </si>
  <si>
    <t>Marissa  Foster</t>
  </si>
  <si>
    <t>Marissa  Gonzales</t>
  </si>
  <si>
    <t>Marissa  Griffin</t>
  </si>
  <si>
    <t>Marissa  Hayes</t>
  </si>
  <si>
    <t>Marissa  Henderson</t>
  </si>
  <si>
    <t>Marissa  Hughes</t>
  </si>
  <si>
    <t>Marissa  Long</t>
  </si>
  <si>
    <t>Marissa  Perry</t>
  </si>
  <si>
    <t>Marissa  Powell</t>
  </si>
  <si>
    <t>Marissa  Price</t>
  </si>
  <si>
    <t>Marissa  Ross</t>
  </si>
  <si>
    <t>Marissa  Simmons</t>
  </si>
  <si>
    <t>Marissa  Wood</t>
  </si>
  <si>
    <t>Marissa A Bryant</t>
  </si>
  <si>
    <t>Marissa C Diaz</t>
  </si>
  <si>
    <t>Marissa E Butler</t>
  </si>
  <si>
    <t>Marissa J Bennett</t>
  </si>
  <si>
    <t>Marissa S Washington</t>
  </si>
  <si>
    <t>Mark E Bebbington</t>
  </si>
  <si>
    <t>Marshall  Ashe</t>
  </si>
  <si>
    <t>Marshall  Chander</t>
  </si>
  <si>
    <t>Marshall  Gao</t>
  </si>
  <si>
    <t>Marshall  Jai</t>
  </si>
  <si>
    <t>Marshall  Kumar</t>
  </si>
  <si>
    <t>Marshall  Li</t>
  </si>
  <si>
    <t>Marshall  Lin</t>
  </si>
  <si>
    <t>Marshall  Liu</t>
  </si>
  <si>
    <t>Marshall  Luo</t>
  </si>
  <si>
    <t>Marshall  Sun</t>
  </si>
  <si>
    <t>Marshall  Sutton</t>
  </si>
  <si>
    <t>Marshall  Xu</t>
  </si>
  <si>
    <t>Marshall A Rai</t>
  </si>
  <si>
    <t>Marshall C Guo</t>
  </si>
  <si>
    <t>Marshall C Zhao</t>
  </si>
  <si>
    <t>Marshall D Black</t>
  </si>
  <si>
    <t>Marshall D Chavez</t>
  </si>
  <si>
    <t>Marshall D She</t>
  </si>
  <si>
    <t>Marshall E Chen</t>
  </si>
  <si>
    <t>Marshall E Yang</t>
  </si>
  <si>
    <t>Marshall H Hu</t>
  </si>
  <si>
    <t>Marshall H Nara</t>
  </si>
  <si>
    <t>Marshall J Liang</t>
  </si>
  <si>
    <t>Marshall J Lu</t>
  </si>
  <si>
    <t>Marshall J Raje</t>
  </si>
  <si>
    <t>Marshall J Shan</t>
  </si>
  <si>
    <t>Marshall J Wu</t>
  </si>
  <si>
    <t>Marshall J Zhu</t>
  </si>
  <si>
    <t>Marshall K Cai</t>
  </si>
  <si>
    <t>Marshall K Xu</t>
  </si>
  <si>
    <t>Marshall L Deng</t>
  </si>
  <si>
    <t>Marshall L Huang</t>
  </si>
  <si>
    <t>Marshall L Lal</t>
  </si>
  <si>
    <t>Marshall L Raji</t>
  </si>
  <si>
    <t>Marshall L Wang</t>
  </si>
  <si>
    <t>Marshall M Goel</t>
  </si>
  <si>
    <t>Marshall M Shen</t>
  </si>
  <si>
    <t>Marshall M Xie</t>
  </si>
  <si>
    <t>Marshall M Zeng</t>
  </si>
  <si>
    <t>Marshall P Yuan</t>
  </si>
  <si>
    <t>Marshall R He</t>
  </si>
  <si>
    <t>Marshall R Ye</t>
  </si>
  <si>
    <t>Marshall V Andersen</t>
  </si>
  <si>
    <t>Martha  Chow</t>
  </si>
  <si>
    <t>Martha  Gao</t>
  </si>
  <si>
    <t>Martha  Liang</t>
  </si>
  <si>
    <t>Martha  Lin</t>
  </si>
  <si>
    <t>Martha  Ma</t>
  </si>
  <si>
    <t>Martha  Wu</t>
  </si>
  <si>
    <t>Martha  Ye</t>
  </si>
  <si>
    <t>Martha A Guo</t>
  </si>
  <si>
    <t>Martha C Hu</t>
  </si>
  <si>
    <t>Martha C Xu</t>
  </si>
  <si>
    <t>Martha D Wang</t>
  </si>
  <si>
    <t>Martha E Huang</t>
  </si>
  <si>
    <t>Martha E She</t>
  </si>
  <si>
    <t>Martha G Yang</t>
  </si>
  <si>
    <t>Martha J Hee</t>
  </si>
  <si>
    <t>Martha J Zeng</t>
  </si>
  <si>
    <t>Martha L Zhao</t>
  </si>
  <si>
    <t>Martha L Zheng</t>
  </si>
  <si>
    <t>Martha M Li</t>
  </si>
  <si>
    <t>Martha M Zhou</t>
  </si>
  <si>
    <t>Martha R Lu</t>
  </si>
  <si>
    <t>Martha V Sun</t>
  </si>
  <si>
    <t>Martin  Malhotra</t>
  </si>
  <si>
    <t>Martin  Perez</t>
  </si>
  <si>
    <t>Martin  Prasad</t>
  </si>
  <si>
    <t>Martin  Raman</t>
  </si>
  <si>
    <t>Martin  Rana</t>
  </si>
  <si>
    <t>Martin  Rienstra</t>
  </si>
  <si>
    <t>Martin  Rodriguez</t>
  </si>
  <si>
    <t>Martin  Sara</t>
  </si>
  <si>
    <t>Martin  Suri</t>
  </si>
  <si>
    <t>Martin A Vance</t>
  </si>
  <si>
    <t>Martin D Fernandez</t>
  </si>
  <si>
    <t>Martin D Martinez</t>
  </si>
  <si>
    <t>Martin E Gonzalez</t>
  </si>
  <si>
    <t>Martin E Lopez</t>
  </si>
  <si>
    <t>Martin E Sanchez</t>
  </si>
  <si>
    <t>Martin l Garcia</t>
  </si>
  <si>
    <t>Martin L Sai</t>
  </si>
  <si>
    <t>Martin L Srini</t>
  </si>
  <si>
    <t>Martin M Madan</t>
  </si>
  <si>
    <t>Martin N Kapoor</t>
  </si>
  <si>
    <t>Martin P Patel</t>
  </si>
  <si>
    <t>Martin S Subram</t>
  </si>
  <si>
    <t>Marty E. Simpson</t>
  </si>
  <si>
    <t>Marvin  Alvarez</t>
  </si>
  <si>
    <t>Marvin  Browning</t>
  </si>
  <si>
    <t>Marvin  Diaz</t>
  </si>
  <si>
    <t>Marvin  Dominguez</t>
  </si>
  <si>
    <t>Marvin  Gutierrez</t>
  </si>
  <si>
    <t>Marvin  Munoz</t>
  </si>
  <si>
    <t>Marvin  Ramos</t>
  </si>
  <si>
    <t>Marvin  Sanz</t>
  </si>
  <si>
    <t>Marvin A Hernandez</t>
  </si>
  <si>
    <t>Marvin C Gomez</t>
  </si>
  <si>
    <t>Marvin E Serrano</t>
  </si>
  <si>
    <t>Marvin J Navarro</t>
  </si>
  <si>
    <t>Marvin J Torres</t>
  </si>
  <si>
    <t>Marvin K Vazquez</t>
  </si>
  <si>
    <t>Marvin L Ferrier</t>
  </si>
  <si>
    <t>Marvin L Ortega</t>
  </si>
  <si>
    <t>Marvin M Gill</t>
  </si>
  <si>
    <t>Marvin M Moreno</t>
  </si>
  <si>
    <t>Marvin M Suarez</t>
  </si>
  <si>
    <t>Marvin R Rubio</t>
  </si>
  <si>
    <t>Marvin R Ruiz</t>
  </si>
  <si>
    <t>Marvin T Johnsen</t>
  </si>
  <si>
    <t>Mary  Allen</t>
  </si>
  <si>
    <t>Mary  Baker</t>
  </si>
  <si>
    <t>Mary  Carter</t>
  </si>
  <si>
    <t>Mary  Foster</t>
  </si>
  <si>
    <t>Mary  Gonzalez</t>
  </si>
  <si>
    <t>Mary  Mitchell</t>
  </si>
  <si>
    <t>Mary  Parker</t>
  </si>
  <si>
    <t>Mary  Patterson</t>
  </si>
  <si>
    <t>Mary  Perez</t>
  </si>
  <si>
    <t>Mary  Peterson</t>
  </si>
  <si>
    <t>Mary  Phillips</t>
  </si>
  <si>
    <t>Mary  Scott</t>
  </si>
  <si>
    <t>Mary  Turner</t>
  </si>
  <si>
    <t>Mary B Edwards</t>
  </si>
  <si>
    <t>Mary B Ramos</t>
  </si>
  <si>
    <t>Mary C Young</t>
  </si>
  <si>
    <t>Mary D Adams</t>
  </si>
  <si>
    <t>Mary D Hernandez</t>
  </si>
  <si>
    <t>Mary E Collins</t>
  </si>
  <si>
    <t>Mary E Evans</t>
  </si>
  <si>
    <t>Mary J. Smith</t>
  </si>
  <si>
    <t>Mary L Nelson</t>
  </si>
  <si>
    <t>Mary M Hill</t>
  </si>
  <si>
    <t>Mary O King</t>
  </si>
  <si>
    <t>Mary P Wright</t>
  </si>
  <si>
    <t>Mary R Hall</t>
  </si>
  <si>
    <t>Mary R Lopez</t>
  </si>
  <si>
    <t>Mary R. Sandidge</t>
  </si>
  <si>
    <t>Mary S Green</t>
  </si>
  <si>
    <t>Mary S Roberts</t>
  </si>
  <si>
    <t>Mary W Howard</t>
  </si>
  <si>
    <t>Masaki  Umeda</t>
  </si>
  <si>
    <t>Masato  Kawai</t>
  </si>
  <si>
    <t>Mason  Allen</t>
  </si>
  <si>
    <t>Mason  Blue</t>
  </si>
  <si>
    <t>Mason  Brooks</t>
  </si>
  <si>
    <t>Mason  Evans</t>
  </si>
  <si>
    <t>Mason  Gray</t>
  </si>
  <si>
    <t>Mason  Green</t>
  </si>
  <si>
    <t>Mason  Hall</t>
  </si>
  <si>
    <t>Mason  Hill</t>
  </si>
  <si>
    <t>Mason  Nelson</t>
  </si>
  <si>
    <t>Mason  Phillips</t>
  </si>
  <si>
    <t>Mason  Scott</t>
  </si>
  <si>
    <t>Mason  Stewart</t>
  </si>
  <si>
    <t>Mason  Ward</t>
  </si>
  <si>
    <t>Mason  Wright</t>
  </si>
  <si>
    <t>Mason  Young</t>
  </si>
  <si>
    <t>Mason A Baker</t>
  </si>
  <si>
    <t>Mason A Carter</t>
  </si>
  <si>
    <t>Mason A Edwards</t>
  </si>
  <si>
    <t>Mason A James</t>
  </si>
  <si>
    <t>Mason A Peterson</t>
  </si>
  <si>
    <t>Mason A Sanchez</t>
  </si>
  <si>
    <t>Mason B Collins</t>
  </si>
  <si>
    <t>Mason C Gonzalez</t>
  </si>
  <si>
    <t>Mason C Hernandez</t>
  </si>
  <si>
    <t>Mason C Watson</t>
  </si>
  <si>
    <t>Mason D Howard</t>
  </si>
  <si>
    <t>Mason D King</t>
  </si>
  <si>
    <t>Mason D Roberts</t>
  </si>
  <si>
    <t>Mason E Lopez</t>
  </si>
  <si>
    <t>Mason E Rogers</t>
  </si>
  <si>
    <t>Mason G Sanders</t>
  </si>
  <si>
    <t>Mason J Bendixen</t>
  </si>
  <si>
    <t>Mason J Morris</t>
  </si>
  <si>
    <t>Mason K Ramirez</t>
  </si>
  <si>
    <t>Mason L Mitchell</t>
  </si>
  <si>
    <t>Mason L Richardson</t>
  </si>
  <si>
    <t>Mason M Cook</t>
  </si>
  <si>
    <t>Mason M Kelly</t>
  </si>
  <si>
    <t>Mason M Rivera</t>
  </si>
  <si>
    <t>Mason R Murphy</t>
  </si>
  <si>
    <t>Mason T Adams</t>
  </si>
  <si>
    <t>Mason V Campbell</t>
  </si>
  <si>
    <t>Mason W Parker</t>
  </si>
  <si>
    <t>Mathew  Ferrier</t>
  </si>
  <si>
    <t>Mathew  Moreno</t>
  </si>
  <si>
    <t>Mathew  Rubio</t>
  </si>
  <si>
    <t>Mathew  Suarez</t>
  </si>
  <si>
    <t>Mathew  Vazquez</t>
  </si>
  <si>
    <t>Mathew A Carlson</t>
  </si>
  <si>
    <t>Mathew A Hernandez</t>
  </si>
  <si>
    <t>Mathew A Navarro</t>
  </si>
  <si>
    <t>Mathew A Serrano</t>
  </si>
  <si>
    <t>Mathew B Blanco</t>
  </si>
  <si>
    <t>Mathew D Ortega</t>
  </si>
  <si>
    <t>Mathew E Ramos</t>
  </si>
  <si>
    <t>Mathew G Dominguez</t>
  </si>
  <si>
    <t>Mathew L Alvarez</t>
  </si>
  <si>
    <t>Mathew L Munoz</t>
  </si>
  <si>
    <t>Mathew L Romero</t>
  </si>
  <si>
    <t>Mathew L Sanz</t>
  </si>
  <si>
    <t>Mathew L Torres</t>
  </si>
  <si>
    <t>Mathew M Gill</t>
  </si>
  <si>
    <t>Matthew  Anderson</t>
  </si>
  <si>
    <t>Matthew  Garcia</t>
  </si>
  <si>
    <t>Matthew  Harris</t>
  </si>
  <si>
    <t>Matthew  Jackson</t>
  </si>
  <si>
    <t>Matthew  Johnson</t>
  </si>
  <si>
    <t>Matthew  Lee</t>
  </si>
  <si>
    <t>Matthew  Miller</t>
  </si>
  <si>
    <t>Matthew  Rodriguez</t>
  </si>
  <si>
    <t>Matthew  Walker</t>
  </si>
  <si>
    <t>Matthew  White</t>
  </si>
  <si>
    <t>Matthew A Williams</t>
  </si>
  <si>
    <t>Matthew D Robinson</t>
  </si>
  <si>
    <t>Matthew F Martin</t>
  </si>
  <si>
    <t>Matthew J Jones</t>
  </si>
  <si>
    <t>Matthew J Smith</t>
  </si>
  <si>
    <t>Matthew K Thomas</t>
  </si>
  <si>
    <t>Matthew L Clark</t>
  </si>
  <si>
    <t>Matthew L Martinez</t>
  </si>
  <si>
    <t>Matthew L Taylor</t>
  </si>
  <si>
    <t>Matthew S Davis</t>
  </si>
  <si>
    <t>Matthew W Brown</t>
  </si>
  <si>
    <t>Matthew W Moore</t>
  </si>
  <si>
    <t>Maurice  Andersen</t>
  </si>
  <si>
    <t>Maurice  Ashe</t>
  </si>
  <si>
    <t>Maurice  Deng</t>
  </si>
  <si>
    <t>Maurice  Goel</t>
  </si>
  <si>
    <t>Maurice  Jai</t>
  </si>
  <si>
    <t>Maurice  Lal</t>
  </si>
  <si>
    <t>Maurice  Nara</t>
  </si>
  <si>
    <t>Maurice  Nath</t>
  </si>
  <si>
    <t>Maurice  Pal</t>
  </si>
  <si>
    <t>Maurice  Raje</t>
  </si>
  <si>
    <t>Maurice  She</t>
  </si>
  <si>
    <t>Maurice  Xie</t>
  </si>
  <si>
    <t>Maurice  Yuan</t>
  </si>
  <si>
    <t>Maurice C Luo</t>
  </si>
  <si>
    <t>Maurice C Raji</t>
  </si>
  <si>
    <t>Maurice C Xu</t>
  </si>
  <si>
    <t>Maurice J Black</t>
  </si>
  <si>
    <t>Maurice L Chander</t>
  </si>
  <si>
    <t>Maurice L Kumar</t>
  </si>
  <si>
    <t>Maurice L Sharma</t>
  </si>
  <si>
    <t>Maurice L Shen</t>
  </si>
  <si>
    <t>Maurice M Shan</t>
  </si>
  <si>
    <t>Maurice M Tang</t>
  </si>
  <si>
    <t>Maurice S Rai</t>
  </si>
  <si>
    <t>Maurizio J Macagno</t>
  </si>
  <si>
    <t>Max  Blanco</t>
  </si>
  <si>
    <t>Max  Ferrier</t>
  </si>
  <si>
    <t>Max  Gomez</t>
  </si>
  <si>
    <t>Max  Hernandez</t>
  </si>
  <si>
    <t>Max  Ortega</t>
  </si>
  <si>
    <t>Max  Ruiz</t>
  </si>
  <si>
    <t>Max A Martin</t>
  </si>
  <si>
    <t>Max A Suarez</t>
  </si>
  <si>
    <t>Max C Jimenez</t>
  </si>
  <si>
    <t>Max C Moyer</t>
  </si>
  <si>
    <t>Max C Romero</t>
  </si>
  <si>
    <t>Max E Serrano</t>
  </si>
  <si>
    <t>Max J Moreno</t>
  </si>
  <si>
    <t>Max J Sanz</t>
  </si>
  <si>
    <t>Max K Gill</t>
  </si>
  <si>
    <t>Max L Rubio</t>
  </si>
  <si>
    <t>Max L Torres</t>
  </si>
  <si>
    <t>Max M Alvarez</t>
  </si>
  <si>
    <t>Max S Gutierrez</t>
  </si>
  <si>
    <t>Max W Vazquez</t>
  </si>
  <si>
    <t>Mayra  Arun</t>
  </si>
  <si>
    <t>Mayra  Chandra</t>
  </si>
  <si>
    <t>Mayra  Mehta</t>
  </si>
  <si>
    <t>Mayra  Perez</t>
  </si>
  <si>
    <t>Mayra  Prasad</t>
  </si>
  <si>
    <t>Mayra  Randall</t>
  </si>
  <si>
    <t>Mayra  Schmidt</t>
  </si>
  <si>
    <t>Mayra  Srini</t>
  </si>
  <si>
    <t>Mayra C Garcia</t>
  </si>
  <si>
    <t>Mayra C Subram</t>
  </si>
  <si>
    <t>Mayra D Martinez</t>
  </si>
  <si>
    <t>Mayra E Lopez</t>
  </si>
  <si>
    <t>Mayra E Malhotra</t>
  </si>
  <si>
    <t>Mayra E Sai</t>
  </si>
  <si>
    <t>Mayra J Kovar</t>
  </si>
  <si>
    <t>Mayra M Madan</t>
  </si>
  <si>
    <t>Mayra M Suri</t>
  </si>
  <si>
    <t>Mayra P Raman</t>
  </si>
  <si>
    <t>Mayra R Patel</t>
  </si>
  <si>
    <t>Mayra S Sanchez</t>
  </si>
  <si>
    <t>Mayra T Gonzalez</t>
  </si>
  <si>
    <t>Meagan  Kim</t>
  </si>
  <si>
    <t>Meagan  Lopez</t>
  </si>
  <si>
    <t>Meagan  Madan</t>
  </si>
  <si>
    <t>Meagan  Patel</t>
  </si>
  <si>
    <t>Meagan  Prasad</t>
  </si>
  <si>
    <t>Meagan  Sai</t>
  </si>
  <si>
    <t>Meagan  Schmidt</t>
  </si>
  <si>
    <t>Meagan C Fernandez</t>
  </si>
  <si>
    <t>Meagan D Suri</t>
  </si>
  <si>
    <t>Meagan F Vance</t>
  </si>
  <si>
    <t>Meagan I Sanchez</t>
  </si>
  <si>
    <t>Meagan J Chandra</t>
  </si>
  <si>
    <t>Meagan J Martinez</t>
  </si>
  <si>
    <t>Meagan J Mehta</t>
  </si>
  <si>
    <t>Meagan J Raman</t>
  </si>
  <si>
    <t>Meagan L Malhotra</t>
  </si>
  <si>
    <t>Meagan M Rana</t>
  </si>
  <si>
    <t>Meagan R Perez</t>
  </si>
  <si>
    <t>Meagan W Arun</t>
  </si>
  <si>
    <t>Meagan W Subram</t>
  </si>
  <si>
    <t>Megan  Alexander</t>
  </si>
  <si>
    <t>Megan  Blue</t>
  </si>
  <si>
    <t>Megan  Brooks</t>
  </si>
  <si>
    <t>Megan  Clark</t>
  </si>
  <si>
    <t>Megan  Gonzales</t>
  </si>
  <si>
    <t>Megan  Harris</t>
  </si>
  <si>
    <t>Megan  Henderson</t>
  </si>
  <si>
    <t>Megan  Jackson</t>
  </si>
  <si>
    <t>Megan  Johnson</t>
  </si>
  <si>
    <t>Megan  Jones</t>
  </si>
  <si>
    <t>Megan  Kelly</t>
  </si>
  <si>
    <t>Megan  Martinez</t>
  </si>
  <si>
    <t>Megan  Miller</t>
  </si>
  <si>
    <t>Megan  Morris</t>
  </si>
  <si>
    <t>Megan  Peterson</t>
  </si>
  <si>
    <t>Megan  Powell</t>
  </si>
  <si>
    <t>Megan  Price</t>
  </si>
  <si>
    <t>Megan  Russell</t>
  </si>
  <si>
    <t>Megan  Sherman</t>
  </si>
  <si>
    <t>Megan  Thomas</t>
  </si>
  <si>
    <t>Megan  Wilson</t>
  </si>
  <si>
    <t>Megan A Anderson</t>
  </si>
  <si>
    <t>Megan A Cox</t>
  </si>
  <si>
    <t>Megan A Diaz</t>
  </si>
  <si>
    <t>Megan A Griffin</t>
  </si>
  <si>
    <t>Megan A Martin</t>
  </si>
  <si>
    <t>Megan A Reed</t>
  </si>
  <si>
    <t>Megan A Sanders</t>
  </si>
  <si>
    <t>Megan A Williams</t>
  </si>
  <si>
    <t>Megan C Bailey</t>
  </si>
  <si>
    <t>Megan C Coleman</t>
  </si>
  <si>
    <t>Megan C Ramirez</t>
  </si>
  <si>
    <t>Megan C Rivera</t>
  </si>
  <si>
    <t>Megan C Wood</t>
  </si>
  <si>
    <t>Megan D Butler</t>
  </si>
  <si>
    <t>Megan E Davis</t>
  </si>
  <si>
    <t>Megan E Morgan</t>
  </si>
  <si>
    <t>Megan E Taylor</t>
  </si>
  <si>
    <t>Megan F Garcia</t>
  </si>
  <si>
    <t>Megan G Robinson</t>
  </si>
  <si>
    <t>Megan G Walker</t>
  </si>
  <si>
    <t>Megan I Moore</t>
  </si>
  <si>
    <t>Megan J Barnes</t>
  </si>
  <si>
    <t>Megan J Bennett</t>
  </si>
  <si>
    <t>Megan J Cook</t>
  </si>
  <si>
    <t>Megan J Long</t>
  </si>
  <si>
    <t>Megan J Sanchez</t>
  </si>
  <si>
    <t>Megan J Smith</t>
  </si>
  <si>
    <t>Megan K Ward</t>
  </si>
  <si>
    <t>Megan L Hall</t>
  </si>
  <si>
    <t>Megan L Lewis</t>
  </si>
  <si>
    <t>Megan L Murphy</t>
  </si>
  <si>
    <t>Megan L Stewart</t>
  </si>
  <si>
    <t>Megan L Stone</t>
  </si>
  <si>
    <t>Megan M Richardson</t>
  </si>
  <si>
    <t>Megan M Rodriguez</t>
  </si>
  <si>
    <t>Megan M Rogers</t>
  </si>
  <si>
    <t>Megan N Flores</t>
  </si>
  <si>
    <t>Megan R Jenkins</t>
  </si>
  <si>
    <t>Megan R Ross</t>
  </si>
  <si>
    <t>Megan R Washington</t>
  </si>
  <si>
    <t>Megan S Brown</t>
  </si>
  <si>
    <t>Megan S James</t>
  </si>
  <si>
    <t>Megan S Thompson</t>
  </si>
  <si>
    <t>Megan S Torres</t>
  </si>
  <si>
    <t>Megan S Watson</t>
  </si>
  <si>
    <t>Megan W Gray</t>
  </si>
  <si>
    <t>Megan W Hughes</t>
  </si>
  <si>
    <t>Meghan  Blanco</t>
  </si>
  <si>
    <t>Meghan  Dominguez</t>
  </si>
  <si>
    <t>Meghan  Hernandez</t>
  </si>
  <si>
    <t>Meghan  Moyer</t>
  </si>
  <si>
    <t>Meghan A Alonso</t>
  </si>
  <si>
    <t>Meghan A Jimenez</t>
  </si>
  <si>
    <t>Meghan A Ruiz</t>
  </si>
  <si>
    <t>Meghan A Serrano</t>
  </si>
  <si>
    <t>Meghan B Martin</t>
  </si>
  <si>
    <t>Meghan E Gutierrez</t>
  </si>
  <si>
    <t>Meghan E Ortega</t>
  </si>
  <si>
    <t>Meghan E Rowe</t>
  </si>
  <si>
    <t>Meghan I Alan</t>
  </si>
  <si>
    <t>Meghan I Torres</t>
  </si>
  <si>
    <t>Meghan J Diaz</t>
  </si>
  <si>
    <t>Meghan J Moreno</t>
  </si>
  <si>
    <t>Meghan K Carlson</t>
  </si>
  <si>
    <t>Meghan L Sanz</t>
  </si>
  <si>
    <t>Meghan L Suarez</t>
  </si>
  <si>
    <t>Meghan P Munoz</t>
  </si>
  <si>
    <t>Meghan R Gill</t>
  </si>
  <si>
    <t>Meghan W Vazquez</t>
  </si>
  <si>
    <t>Melanie  Diaz</t>
  </si>
  <si>
    <t>Melanie  Flores</t>
  </si>
  <si>
    <t>Melanie  Foster</t>
  </si>
  <si>
    <t>Melanie  Henderson</t>
  </si>
  <si>
    <t>Melanie  Jenkins</t>
  </si>
  <si>
    <t>Melanie  Kelly</t>
  </si>
  <si>
    <t>Melanie  Morgan</t>
  </si>
  <si>
    <t>Melanie  Morris</t>
  </si>
  <si>
    <t>Melanie  Patterson</t>
  </si>
  <si>
    <t>Melanie  Perry</t>
  </si>
  <si>
    <t>Melanie  Peterson</t>
  </si>
  <si>
    <t>Melanie  Price</t>
  </si>
  <si>
    <t>Melanie  Rogers</t>
  </si>
  <si>
    <t>Melanie  Sanchez</t>
  </si>
  <si>
    <t>Melanie  Sanders</t>
  </si>
  <si>
    <t>Melanie  Washington</t>
  </si>
  <si>
    <t>Melanie A Cooper</t>
  </si>
  <si>
    <t>Melanie A Griffin</t>
  </si>
  <si>
    <t>Melanie A Howard</t>
  </si>
  <si>
    <t>Melanie A Hughes</t>
  </si>
  <si>
    <t>Melanie A Reed</t>
  </si>
  <si>
    <t>Melanie A Ward</t>
  </si>
  <si>
    <t>Melanie B Russell</t>
  </si>
  <si>
    <t>Melanie C Cox</t>
  </si>
  <si>
    <t>Melanie C Gonzales</t>
  </si>
  <si>
    <t>Melanie C Watson</t>
  </si>
  <si>
    <t>Melanie G Bradley</t>
  </si>
  <si>
    <t>Melanie G Hayes</t>
  </si>
  <si>
    <t>Melanie H Coleman</t>
  </si>
  <si>
    <t>Melanie H Ross</t>
  </si>
  <si>
    <t>Melanie K Long</t>
  </si>
  <si>
    <t>Melanie K Powell</t>
  </si>
  <si>
    <t>Melanie K Rivera</t>
  </si>
  <si>
    <t>Melanie L Blue</t>
  </si>
  <si>
    <t>Melanie L Brooks</t>
  </si>
  <si>
    <t>Melanie L Bryant</t>
  </si>
  <si>
    <t>Melanie L Murphy</t>
  </si>
  <si>
    <t>Melanie L Torres</t>
  </si>
  <si>
    <t>Melanie M Barnes</t>
  </si>
  <si>
    <t>Melanie M Richardson</t>
  </si>
  <si>
    <t>Melanie M Stewart</t>
  </si>
  <si>
    <t>Melanie N Alexander</t>
  </si>
  <si>
    <t>Melanie P Butler</t>
  </si>
  <si>
    <t>Melanie R Wood</t>
  </si>
  <si>
    <t>Melanie S Gray</t>
  </si>
  <si>
    <t>Melanie T Simmons</t>
  </si>
  <si>
    <t>Melanie V James</t>
  </si>
  <si>
    <t>Melanie V Ramirez</t>
  </si>
  <si>
    <t>Melinda  Alvarez</t>
  </si>
  <si>
    <t>Melinda  Carlson</t>
  </si>
  <si>
    <t>Melinda  Dominguez</t>
  </si>
  <si>
    <t>Melinda  Hernandez</t>
  </si>
  <si>
    <t>Melinda  Moreno</t>
  </si>
  <si>
    <t>Melinda  Navarro</t>
  </si>
  <si>
    <t>Melinda  Ramos</t>
  </si>
  <si>
    <t>Melinda  Romero</t>
  </si>
  <si>
    <t>Melinda  Serrano</t>
  </si>
  <si>
    <t>Melinda  Suarez</t>
  </si>
  <si>
    <t>Melinda A Rubio</t>
  </si>
  <si>
    <t>Melinda C Vazquez</t>
  </si>
  <si>
    <t>Melinda G Gill</t>
  </si>
  <si>
    <t>Melinda J Torres</t>
  </si>
  <si>
    <t>Melinda K Gutierrez</t>
  </si>
  <si>
    <t>Melinda L Ortega</t>
  </si>
  <si>
    <t>Melinda T Jimenez</t>
  </si>
  <si>
    <t>Melissa  Alexander</t>
  </si>
  <si>
    <t>Melissa  Bennett</t>
  </si>
  <si>
    <t>Melissa  Brooks</t>
  </si>
  <si>
    <t>Melissa  Bryant</t>
  </si>
  <si>
    <t>Melissa  Butler</t>
  </si>
  <si>
    <t>Melissa  Coleman</t>
  </si>
  <si>
    <t>Melissa  Cook</t>
  </si>
  <si>
    <t>Melissa  Cooper</t>
  </si>
  <si>
    <t>Melissa  Diaz</t>
  </si>
  <si>
    <t>Melissa  Flores</t>
  </si>
  <si>
    <t>Melissa  Foster</t>
  </si>
  <si>
    <t>Melissa  Hayes</t>
  </si>
  <si>
    <t>Melissa  Hughes</t>
  </si>
  <si>
    <t>Melissa  Kelly</t>
  </si>
  <si>
    <t>Melissa  Long</t>
  </si>
  <si>
    <t>Melissa  Perry</t>
  </si>
  <si>
    <t>Melissa  Powell</t>
  </si>
  <si>
    <t>Melissa  Ramirez</t>
  </si>
  <si>
    <t>Melissa  Sanchez</t>
  </si>
  <si>
    <t>Melissa  Stewart</t>
  </si>
  <si>
    <t>Melissa  Washington</t>
  </si>
  <si>
    <t>Melissa  Wood</t>
  </si>
  <si>
    <t>Melissa A Gray</t>
  </si>
  <si>
    <t>Melissa A Morris</t>
  </si>
  <si>
    <t>Melissa A Ward</t>
  </si>
  <si>
    <t>Melissa C Bailey</t>
  </si>
  <si>
    <t>Melissa D Howard</t>
  </si>
  <si>
    <t>Melissa E Patterson</t>
  </si>
  <si>
    <t>Melissa E Richardson</t>
  </si>
  <si>
    <t>Melissa F Cox</t>
  </si>
  <si>
    <t>Melissa J Rogers</t>
  </si>
  <si>
    <t>Melissa K Barnes</t>
  </si>
  <si>
    <t>Melissa L Griffin</t>
  </si>
  <si>
    <t>Melissa L Simmons</t>
  </si>
  <si>
    <t>Melissa M Morgan</t>
  </si>
  <si>
    <t>Melissa N Murphy</t>
  </si>
  <si>
    <t>Melissa R Jenkins</t>
  </si>
  <si>
    <t>Melissa R Price</t>
  </si>
  <si>
    <t>Melissa R Russell</t>
  </si>
  <si>
    <t>Melissa R Sanders</t>
  </si>
  <si>
    <t>Melissa S Peterson</t>
  </si>
  <si>
    <t>Melissa S Rivera</t>
  </si>
  <si>
    <t>Melissa W Blue</t>
  </si>
  <si>
    <t>Melissa W Gonzales</t>
  </si>
  <si>
    <t>Melody  Alvarez</t>
  </si>
  <si>
    <t>Melody  Browning</t>
  </si>
  <si>
    <t>Melody  Diaz</t>
  </si>
  <si>
    <t>Melody  Gomez</t>
  </si>
  <si>
    <t>Melody  Harrison</t>
  </si>
  <si>
    <t>Melody  Nicholls</t>
  </si>
  <si>
    <t>Melody  Ramos</t>
  </si>
  <si>
    <t>Melody  Romero</t>
  </si>
  <si>
    <t>Melody  Ruiz</t>
  </si>
  <si>
    <t>Melody  Torres</t>
  </si>
  <si>
    <t>Melody  Vazquez</t>
  </si>
  <si>
    <t>Melody A Dominguez</t>
  </si>
  <si>
    <t>Melody C Martin</t>
  </si>
  <si>
    <t>Melody C Munoz</t>
  </si>
  <si>
    <t>Melody E Hernandez</t>
  </si>
  <si>
    <t>Melody H Suarez</t>
  </si>
  <si>
    <t>Melody K Carlson</t>
  </si>
  <si>
    <t>Melody R Moreno</t>
  </si>
  <si>
    <t>Melody R Saunders</t>
  </si>
  <si>
    <t>Melody S Jimenez</t>
  </si>
  <si>
    <t>Melody V Gill</t>
  </si>
  <si>
    <t>Melvin  Ashe</t>
  </si>
  <si>
    <t>Melvin  Black</t>
  </si>
  <si>
    <t>Melvin  Luo</t>
  </si>
  <si>
    <t>Melvin  Raje</t>
  </si>
  <si>
    <t>Melvin  She</t>
  </si>
  <si>
    <t>Melvin  Xie</t>
  </si>
  <si>
    <t>Melvin  Yuan</t>
  </si>
  <si>
    <t>Melvin A Goel</t>
  </si>
  <si>
    <t>Melvin A Pal</t>
  </si>
  <si>
    <t>Melvin A Xu</t>
  </si>
  <si>
    <t>Melvin C Deng</t>
  </si>
  <si>
    <t>Melvin D Andersen</t>
  </si>
  <si>
    <t>Melvin D Nath</t>
  </si>
  <si>
    <t>Melvin D Raji</t>
  </si>
  <si>
    <t>Melvin E Nara</t>
  </si>
  <si>
    <t>Melvin J Rai</t>
  </si>
  <si>
    <t>Melvin L Chander</t>
  </si>
  <si>
    <t>Melvin M Jai</t>
  </si>
  <si>
    <t>Melvin M Kumar</t>
  </si>
  <si>
    <t>Melvin M Shen</t>
  </si>
  <si>
    <t>Melvin R Chande</t>
  </si>
  <si>
    <t>Melvin R Tang</t>
  </si>
  <si>
    <t>Meredith  Alvarez</t>
  </si>
  <si>
    <t>Meredith  Browning</t>
  </si>
  <si>
    <t>Meredith  Dominguez</t>
  </si>
  <si>
    <t>Meredith  Fernandez</t>
  </si>
  <si>
    <t>Meredith  Garcia</t>
  </si>
  <si>
    <t>Meredith  Gomez</t>
  </si>
  <si>
    <t>Meredith  Gonzalez</t>
  </si>
  <si>
    <t>Meredith  Johnsen</t>
  </si>
  <si>
    <t>Meredith  Malhotra</t>
  </si>
  <si>
    <t>Meredith  Mehta</t>
  </si>
  <si>
    <t>Meredith  Munoz</t>
  </si>
  <si>
    <t>Meredith  Navarro</t>
  </si>
  <si>
    <t>Meredith  Patel</t>
  </si>
  <si>
    <t>Meredith  Raman</t>
  </si>
  <si>
    <t>Meredith  Rana</t>
  </si>
  <si>
    <t>Meredith  Rodriguez</t>
  </si>
  <si>
    <t>Meredith  Sai</t>
  </si>
  <si>
    <t>Meredith  Schmidt</t>
  </si>
  <si>
    <t>Meredith  Serrano</t>
  </si>
  <si>
    <t>Meredith  Suarez</t>
  </si>
  <si>
    <t>Meredith  Suri</t>
  </si>
  <si>
    <t>Meredith  Torres</t>
  </si>
  <si>
    <t>Meredith A Perez</t>
  </si>
  <si>
    <t>Meredith A Ramos</t>
  </si>
  <si>
    <t>Meredith B Hernandez</t>
  </si>
  <si>
    <t>Meredith B Ruiz</t>
  </si>
  <si>
    <t>Meredith B Vance</t>
  </si>
  <si>
    <t>Meredith D Madan</t>
  </si>
  <si>
    <t>Meredith D Moreno</t>
  </si>
  <si>
    <t>Meredith E Gill</t>
  </si>
  <si>
    <t>Meredith G Carlson</t>
  </si>
  <si>
    <t>Meredith H Arun</t>
  </si>
  <si>
    <t>Meredith J Romero</t>
  </si>
  <si>
    <t>Meredith M Alonso</t>
  </si>
  <si>
    <t>Meredith M Martinez</t>
  </si>
  <si>
    <t>Meredith M Prasad</t>
  </si>
  <si>
    <t>Meredith M Vazquez</t>
  </si>
  <si>
    <t>Meredith S Sanchez</t>
  </si>
  <si>
    <t>Meredith S Subram</t>
  </si>
  <si>
    <t>Meredith T Gutierrez</t>
  </si>
  <si>
    <t>Meredith V Srini</t>
  </si>
  <si>
    <t>Meredith W Diaz</t>
  </si>
  <si>
    <t>Meredith W Martin</t>
  </si>
  <si>
    <t>Meredith Y Lopez</t>
  </si>
  <si>
    <t>Micah  Cai</t>
  </si>
  <si>
    <t>Micah  Chen</t>
  </si>
  <si>
    <t>Micah  He</t>
  </si>
  <si>
    <t>Micah  Huang</t>
  </si>
  <si>
    <t>Micah  Li</t>
  </si>
  <si>
    <t>Micah  Lin</t>
  </si>
  <si>
    <t>Micah  Lu</t>
  </si>
  <si>
    <t>Micah  Sun</t>
  </si>
  <si>
    <t>Micah  Wu</t>
  </si>
  <si>
    <t>Micah  Zhao</t>
  </si>
  <si>
    <t>Micah  Zheng</t>
  </si>
  <si>
    <t>Micah A Hu</t>
  </si>
  <si>
    <t>Micah A Ma</t>
  </si>
  <si>
    <t>Micah A Yang</t>
  </si>
  <si>
    <t>Micah A Ye</t>
  </si>
  <si>
    <t>Micah A Zeng</t>
  </si>
  <si>
    <t>Micah A Zhou</t>
  </si>
  <si>
    <t>Micah C Wang</t>
  </si>
  <si>
    <t>Micah J Liu</t>
  </si>
  <si>
    <t>Micah M Guo</t>
  </si>
  <si>
    <t>Micah M Xu</t>
  </si>
  <si>
    <t>Micah R Liang</t>
  </si>
  <si>
    <t>Micah V Zhu</t>
  </si>
  <si>
    <t>Micah W Gao</t>
  </si>
  <si>
    <t>Michael  Harris</t>
  </si>
  <si>
    <t>Michael  Martin</t>
  </si>
  <si>
    <t>Michael  Moore</t>
  </si>
  <si>
    <t>Michael  Robinson</t>
  </si>
  <si>
    <t>Michael  Ruggiero</t>
  </si>
  <si>
    <t>Michael  Smith</t>
  </si>
  <si>
    <t>Michael  Taylor</t>
  </si>
  <si>
    <t>Michael A Brown</t>
  </si>
  <si>
    <t>Michael A Jones</t>
  </si>
  <si>
    <t>Michael A White</t>
  </si>
  <si>
    <t>Michael B Davis</t>
  </si>
  <si>
    <t>Michael B Martinez</t>
  </si>
  <si>
    <t>Michael D Garcia</t>
  </si>
  <si>
    <t>Michael E Rodriguez</t>
  </si>
  <si>
    <t>Michael J Miller</t>
  </si>
  <si>
    <t>Michael K Anderson</t>
  </si>
  <si>
    <t>Michael K Thomas</t>
  </si>
  <si>
    <t>Michael K Wilson</t>
  </si>
  <si>
    <t>Michael L. Rothkugel</t>
  </si>
  <si>
    <t>Michael M Clark</t>
  </si>
  <si>
    <t>Michael M Thompson</t>
  </si>
  <si>
    <t>Michael M Williams</t>
  </si>
  <si>
    <t>Michael R Lewis</t>
  </si>
  <si>
    <t>Micheal  Dominguez</t>
  </si>
  <si>
    <t>Micheal  Gill</t>
  </si>
  <si>
    <t>Micheal  Hernandez</t>
  </si>
  <si>
    <t>Micheal  Munoz</t>
  </si>
  <si>
    <t>Micheal  Navarro</t>
  </si>
  <si>
    <t>Micheal  Romero</t>
  </si>
  <si>
    <t>Micheal  Saunders</t>
  </si>
  <si>
    <t>Micheal  Suarez</t>
  </si>
  <si>
    <t>Micheal  Travers</t>
  </si>
  <si>
    <t>Micheal  Vazquez</t>
  </si>
  <si>
    <t>Micheal A Blanco</t>
  </si>
  <si>
    <t>Micheal E Carlson</t>
  </si>
  <si>
    <t>Micheal K Rubio</t>
  </si>
  <si>
    <t>Micheal S Gutierrez</t>
  </si>
  <si>
    <t>Micheal T Ramos</t>
  </si>
  <si>
    <t>Micheal T Serrano</t>
  </si>
  <si>
    <t>Micheal W Alonso</t>
  </si>
  <si>
    <t>Micheal W Alvarez</t>
  </si>
  <si>
    <t>Michele  Black</t>
  </si>
  <si>
    <t>Michele  Carlson</t>
  </si>
  <si>
    <t>Michele  Chander</t>
  </si>
  <si>
    <t>Michele  Deng</t>
  </si>
  <si>
    <t>Michele  Dominguez</t>
  </si>
  <si>
    <t>Michele  Garcia</t>
  </si>
  <si>
    <t>Michele  Goel</t>
  </si>
  <si>
    <t>Michele  Gomez</t>
  </si>
  <si>
    <t>Michele  Jimenez</t>
  </si>
  <si>
    <t>Michele  Kumar</t>
  </si>
  <si>
    <t>Michele  Luo</t>
  </si>
  <si>
    <t>Michele  Mehta</t>
  </si>
  <si>
    <t>Michele  Pal</t>
  </si>
  <si>
    <t>Michele  Patel</t>
  </si>
  <si>
    <t>Michele  Raji</t>
  </si>
  <si>
    <t>Michele  Raman</t>
  </si>
  <si>
    <t>Michele  Ruiz</t>
  </si>
  <si>
    <t>Michele  Sai</t>
  </si>
  <si>
    <t>Michele  Sanchez</t>
  </si>
  <si>
    <t>Michele  Shan</t>
  </si>
  <si>
    <t>Michele  Shen</t>
  </si>
  <si>
    <t>Michele  Suri</t>
  </si>
  <si>
    <t>Michele  Tang</t>
  </si>
  <si>
    <t>Michele  Vazquez</t>
  </si>
  <si>
    <t>Michele A Arun</t>
  </si>
  <si>
    <t>Michele A Ashe</t>
  </si>
  <si>
    <t>Michele A Lal</t>
  </si>
  <si>
    <t>Michele A Madan</t>
  </si>
  <si>
    <t>Michele A Malhotra</t>
  </si>
  <si>
    <t>Michele A Torres</t>
  </si>
  <si>
    <t>Michele C Andersen</t>
  </si>
  <si>
    <t>Michele C Chande</t>
  </si>
  <si>
    <t>Michele C Lopez</t>
  </si>
  <si>
    <t>Michele C Prasad</t>
  </si>
  <si>
    <t>Michele C Suarez</t>
  </si>
  <si>
    <t>Michele C Vance</t>
  </si>
  <si>
    <t>Michele D Gonzalez</t>
  </si>
  <si>
    <t>Michele E Chandra</t>
  </si>
  <si>
    <t>Michele E Jai</t>
  </si>
  <si>
    <t>Michele E Raje</t>
  </si>
  <si>
    <t>Michele F Hernandez</t>
  </si>
  <si>
    <t>Michele G Blanco</t>
  </si>
  <si>
    <t>Michele J Alvarez</t>
  </si>
  <si>
    <t>Michele J Kapoor</t>
  </si>
  <si>
    <t>Michele J Martin</t>
  </si>
  <si>
    <t>Michele J Ramos</t>
  </si>
  <si>
    <t>Michele K Gutierrez</t>
  </si>
  <si>
    <t>Michele K Perez</t>
  </si>
  <si>
    <t>Michele K Romero</t>
  </si>
  <si>
    <t>Michele K Xu</t>
  </si>
  <si>
    <t>Michele L Martinez</t>
  </si>
  <si>
    <t>Michele L Nath</t>
  </si>
  <si>
    <t>Michele L Rubio</t>
  </si>
  <si>
    <t>Michele L Yuan</t>
  </si>
  <si>
    <t>Michele M Fernandez</t>
  </si>
  <si>
    <t>Michele M Gill</t>
  </si>
  <si>
    <t>Michele M Rai</t>
  </si>
  <si>
    <t>Michele M Schmidt</t>
  </si>
  <si>
    <t>Michele M Xie</t>
  </si>
  <si>
    <t>Michele P Moreno</t>
  </si>
  <si>
    <t>Michele P She</t>
  </si>
  <si>
    <t>Michele R Nara</t>
  </si>
  <si>
    <t>Michele R Serrano</t>
  </si>
  <si>
    <t>Michele S Navarro</t>
  </si>
  <si>
    <t>Michelle  Bailey</t>
  </si>
  <si>
    <t>Michelle  Gray</t>
  </si>
  <si>
    <t>Michelle  Howard</t>
  </si>
  <si>
    <t>Michelle  Morris</t>
  </si>
  <si>
    <t>Michelle  Ramirez</t>
  </si>
  <si>
    <t>Michelle  Reed</t>
  </si>
  <si>
    <t>Michelle  Richardson</t>
  </si>
  <si>
    <t>Michelle  Stone</t>
  </si>
  <si>
    <t>Michelle A Cook</t>
  </si>
  <si>
    <t>Michelle A Rivera</t>
  </si>
  <si>
    <t>Michelle C Brooks</t>
  </si>
  <si>
    <t>Michelle C Morgan</t>
  </si>
  <si>
    <t>Michelle E Cox</t>
  </si>
  <si>
    <t>Michelle H Watson</t>
  </si>
  <si>
    <t>Michelle J Blue</t>
  </si>
  <si>
    <t>Michelle L Cooper</t>
  </si>
  <si>
    <t>Michelle L Murphy</t>
  </si>
  <si>
    <t>Michelle M James</t>
  </si>
  <si>
    <t>Michelle N Kelly</t>
  </si>
  <si>
    <t>Michelle P Townsend</t>
  </si>
  <si>
    <t>Michelle R Sanchez</t>
  </si>
  <si>
    <t>Michelle S Sanders</t>
  </si>
  <si>
    <t>Michelle W Ward</t>
  </si>
  <si>
    <t>Miguel  Adams</t>
  </si>
  <si>
    <t>Miguel  Alexander</t>
  </si>
  <si>
    <t>Miguel  Anderson</t>
  </si>
  <si>
    <t>Miguel  Bennett</t>
  </si>
  <si>
    <t>Miguel  Bryant</t>
  </si>
  <si>
    <t>Miguel  Carter</t>
  </si>
  <si>
    <t>Miguel  Collins</t>
  </si>
  <si>
    <t>Miguel  Edwards</t>
  </si>
  <si>
    <t>Miguel  Evans</t>
  </si>
  <si>
    <t>Miguel  Flores</t>
  </si>
  <si>
    <t>Miguel  Gonzales</t>
  </si>
  <si>
    <t>Miguel  Gonzalez</t>
  </si>
  <si>
    <t>Miguel  Griffin</t>
  </si>
  <si>
    <t>Miguel  Johnson</t>
  </si>
  <si>
    <t>Miguel  King</t>
  </si>
  <si>
    <t>Miguel  Lee</t>
  </si>
  <si>
    <t>Miguel  Lewis</t>
  </si>
  <si>
    <t>Miguel  Long</t>
  </si>
  <si>
    <t>Miguel  Martinez</t>
  </si>
  <si>
    <t>Miguel  Miller</t>
  </si>
  <si>
    <t>Miguel  Mitchell</t>
  </si>
  <si>
    <t>Miguel  Moore</t>
  </si>
  <si>
    <t>Miguel  Patterson</t>
  </si>
  <si>
    <t>Miguel  Perez</t>
  </si>
  <si>
    <t>Miguel  Perry</t>
  </si>
  <si>
    <t>Miguel  Phillips</t>
  </si>
  <si>
    <t>Miguel  Powell</t>
  </si>
  <si>
    <t>Miguel  Price</t>
  </si>
  <si>
    <t>Miguel  Robinson</t>
  </si>
  <si>
    <t>Miguel  Scott</t>
  </si>
  <si>
    <t>Miguel  Severino</t>
  </si>
  <si>
    <t>Miguel  Thomas</t>
  </si>
  <si>
    <t>Miguel  Thompson</t>
  </si>
  <si>
    <t>Miguel  Walker</t>
  </si>
  <si>
    <t>Miguel  Williams</t>
  </si>
  <si>
    <t>Miguel  Wilson</t>
  </si>
  <si>
    <t>Miguel  Wood</t>
  </si>
  <si>
    <t>Miguel  Wright</t>
  </si>
  <si>
    <t>Miguel A Diaz</t>
  </si>
  <si>
    <t>Miguel A Green</t>
  </si>
  <si>
    <t>Miguel A Martin</t>
  </si>
  <si>
    <t>Miguel A Turner</t>
  </si>
  <si>
    <t>Miguel B Rodriguez</t>
  </si>
  <si>
    <t>Miguel C Allen</t>
  </si>
  <si>
    <t>Miguel C Hill</t>
  </si>
  <si>
    <t>Miguel C Roberts</t>
  </si>
  <si>
    <t>Miguel C Taylor</t>
  </si>
  <si>
    <t>Miguel C Washington</t>
  </si>
  <si>
    <t>Miguel D Barnes</t>
  </si>
  <si>
    <t>Miguel D Clark</t>
  </si>
  <si>
    <t>Miguel D Coleman</t>
  </si>
  <si>
    <t>Miguel D Simmons</t>
  </si>
  <si>
    <t>Miguel D Young</t>
  </si>
  <si>
    <t>Miguel E Ross</t>
  </si>
  <si>
    <t>Miguel G Foster</t>
  </si>
  <si>
    <t>Miguel J Davis</t>
  </si>
  <si>
    <t>Miguel J Henderson</t>
  </si>
  <si>
    <t>Miguel J Sanz</t>
  </si>
  <si>
    <t>Miguel K Hayes</t>
  </si>
  <si>
    <t>Miguel K Parker</t>
  </si>
  <si>
    <t>Miguel L Butler</t>
  </si>
  <si>
    <t>Miguel L Garcia</t>
  </si>
  <si>
    <t>Miguel L Harris</t>
  </si>
  <si>
    <t>Miguel L Hernandez</t>
  </si>
  <si>
    <t>Miguel L Sanchez</t>
  </si>
  <si>
    <t>Miguel M Baker</t>
  </si>
  <si>
    <t>Miguel R Jenkins</t>
  </si>
  <si>
    <t>Miguel R Jones</t>
  </si>
  <si>
    <t>Miguel S Jackson</t>
  </si>
  <si>
    <t>Miguel S White</t>
  </si>
  <si>
    <t>Miguel T Brown</t>
  </si>
  <si>
    <t>Miguel W Nelson</t>
  </si>
  <si>
    <t>Miguel Z Russell</t>
  </si>
  <si>
    <t>Mikael  Sandberg</t>
  </si>
  <si>
    <t>Mike  Seamans</t>
  </si>
  <si>
    <t>Mindy  Chander</t>
  </si>
  <si>
    <t>Mindy  Deng</t>
  </si>
  <si>
    <t>Mindy  Goldberg</t>
  </si>
  <si>
    <t>Mindy  Jai</t>
  </si>
  <si>
    <t>Mindy  Lal</t>
  </si>
  <si>
    <t>Mindy  Nara</t>
  </si>
  <si>
    <t>Mindy  Pal</t>
  </si>
  <si>
    <t>Mindy  Rai</t>
  </si>
  <si>
    <t>Mindy  Raji</t>
  </si>
  <si>
    <t>Mindy  Sharma</t>
  </si>
  <si>
    <t>Mindy  Tang</t>
  </si>
  <si>
    <t>Mindy  Xu</t>
  </si>
  <si>
    <t>Mindy A Raje</t>
  </si>
  <si>
    <t>Mindy A Simpson</t>
  </si>
  <si>
    <t>Mindy D Yuan</t>
  </si>
  <si>
    <t>Mindy F Nath</t>
  </si>
  <si>
    <t>Mindy J Luo</t>
  </si>
  <si>
    <t>Mindy J She</t>
  </si>
  <si>
    <t>Mindy J Xie</t>
  </si>
  <si>
    <t>Mindy R Kumar</t>
  </si>
  <si>
    <t>Mindy R Shan</t>
  </si>
  <si>
    <t>Mindy V Chande</t>
  </si>
  <si>
    <t>Mindy W Black</t>
  </si>
  <si>
    <t>Miranda  Alexander</t>
  </si>
  <si>
    <t>Miranda  Barnes</t>
  </si>
  <si>
    <t>Miranda  Bennett</t>
  </si>
  <si>
    <t>Miranda  Coleman</t>
  </si>
  <si>
    <t>Miranda  Flores</t>
  </si>
  <si>
    <t>Miranda  Gonzales</t>
  </si>
  <si>
    <t>Miranda  Griffin</t>
  </si>
  <si>
    <t>Miranda  Hughes</t>
  </si>
  <si>
    <t>Miranda  Long</t>
  </si>
  <si>
    <t>Miranda  Patterson</t>
  </si>
  <si>
    <t>Miranda  Price</t>
  </si>
  <si>
    <t>Miranda  Ross</t>
  </si>
  <si>
    <t>Miranda  Russell</t>
  </si>
  <si>
    <t>Miranda  Washington</t>
  </si>
  <si>
    <t>Miranda  Wood</t>
  </si>
  <si>
    <t>Miranda C Bryant</t>
  </si>
  <si>
    <t>Miranda D Butler</t>
  </si>
  <si>
    <t>Miranda D Hayes</t>
  </si>
  <si>
    <t>Miranda E Diaz</t>
  </si>
  <si>
    <t>Miranda J Foster</t>
  </si>
  <si>
    <t>Miranda J Powell</t>
  </si>
  <si>
    <t>Miranda L Jenkins</t>
  </si>
  <si>
    <t>Miranda L Simmons</t>
  </si>
  <si>
    <t>Miranda M Henderson</t>
  </si>
  <si>
    <t>Mircea Radu Singer</t>
  </si>
  <si>
    <t>Misty  Black</t>
  </si>
  <si>
    <t>Misty  Chande</t>
  </si>
  <si>
    <t>Misty  Chander</t>
  </si>
  <si>
    <t>Misty  Deng</t>
  </si>
  <si>
    <t>Misty  Nara</t>
  </si>
  <si>
    <t>Misty  Raji</t>
  </si>
  <si>
    <t>Misty  Shan</t>
  </si>
  <si>
    <t>Misty  Sharma</t>
  </si>
  <si>
    <t>Misty  Shock</t>
  </si>
  <si>
    <t>Misty  Xu</t>
  </si>
  <si>
    <t>Misty A Jai</t>
  </si>
  <si>
    <t>Misty A Raje</t>
  </si>
  <si>
    <t>Misty A Tang</t>
  </si>
  <si>
    <t>Misty E Nath</t>
  </si>
  <si>
    <t>Misty H Kumar</t>
  </si>
  <si>
    <t>Misty H Pal</t>
  </si>
  <si>
    <t>Misty H Rai</t>
  </si>
  <si>
    <t>Misty J Yuan</t>
  </si>
  <si>
    <t>Misty L Lal</t>
  </si>
  <si>
    <t>Misty L Xie</t>
  </si>
  <si>
    <t>Misty M Goel</t>
  </si>
  <si>
    <t>Misty R Ashe</t>
  </si>
  <si>
    <t>Misty R Luo</t>
  </si>
  <si>
    <t>Misty S Shen</t>
  </si>
  <si>
    <t>Misty T She</t>
  </si>
  <si>
    <t>Mitchell  Carson</t>
  </si>
  <si>
    <t>Mitchell  Deng</t>
  </si>
  <si>
    <t>Mitchell  Nara</t>
  </si>
  <si>
    <t>Mitchell  Rai</t>
  </si>
  <si>
    <t>Mitchell  Shan</t>
  </si>
  <si>
    <t>Mitchell  Stone</t>
  </si>
  <si>
    <t>Mitchell  Yuan</t>
  </si>
  <si>
    <t>Mitchell B Anand</t>
  </si>
  <si>
    <t>Mitchell B Xie</t>
  </si>
  <si>
    <t>Mitchell C Lal</t>
  </si>
  <si>
    <t>Mitchell D Jai</t>
  </si>
  <si>
    <t>Mitchell E Luo</t>
  </si>
  <si>
    <t>Mitchell F Black</t>
  </si>
  <si>
    <t>Mitchell H Andersen</t>
  </si>
  <si>
    <t>Mitchell J Xu</t>
  </si>
  <si>
    <t>Mitchell L Kumar</t>
  </si>
  <si>
    <t>Mitchell M Shen</t>
  </si>
  <si>
    <t>Mitchell R Pal</t>
  </si>
  <si>
    <t>Mitchell W Nath</t>
  </si>
  <si>
    <t>Mohamed  Pal</t>
  </si>
  <si>
    <t>Mohamed C Pal</t>
  </si>
  <si>
    <t>Mohamed D Pal</t>
  </si>
  <si>
    <t>Molly  Gonzalez</t>
  </si>
  <si>
    <t>Molly  Malhotra</t>
  </si>
  <si>
    <t>Molly  Perez</t>
  </si>
  <si>
    <t>Molly  Prasad</t>
  </si>
  <si>
    <t>Molly  Rana</t>
  </si>
  <si>
    <t>Molly  Sai</t>
  </si>
  <si>
    <t>Molly  Sanchez</t>
  </si>
  <si>
    <t>Molly  Schmidt</t>
  </si>
  <si>
    <t>Molly  Suri</t>
  </si>
  <si>
    <t>Molly A Madan</t>
  </si>
  <si>
    <t>Molly C Lopez</t>
  </si>
  <si>
    <t>Molly C Mehta</t>
  </si>
  <si>
    <t>Molly C Subram</t>
  </si>
  <si>
    <t>Molly C Vance</t>
  </si>
  <si>
    <t>Molly E Fernandez</t>
  </si>
  <si>
    <t>Molly E Rodriguez</t>
  </si>
  <si>
    <t>Molly L Srini</t>
  </si>
  <si>
    <t>Molly N Kapoor</t>
  </si>
  <si>
    <t>Molly S Martinez</t>
  </si>
  <si>
    <t>Molly W Chandra</t>
  </si>
  <si>
    <t>Monica  Arun</t>
  </si>
  <si>
    <t>Monica  Gonzalez</t>
  </si>
  <si>
    <t>Monica  Kim</t>
  </si>
  <si>
    <t>Monica  Perez</t>
  </si>
  <si>
    <t>Monica  Raman</t>
  </si>
  <si>
    <t>Monica  Schmidt</t>
  </si>
  <si>
    <t>Monica  Smith</t>
  </si>
  <si>
    <t>Monica A Martinez</t>
  </si>
  <si>
    <t>Monica C Prasad</t>
  </si>
  <si>
    <t>Monica D Garcia</t>
  </si>
  <si>
    <t>Monica D Malhotra</t>
  </si>
  <si>
    <t>Monica G Madan</t>
  </si>
  <si>
    <t>Monica G Vance</t>
  </si>
  <si>
    <t>Monica H Chandra</t>
  </si>
  <si>
    <t>Monica J Mehta</t>
  </si>
  <si>
    <t>Monica J Patel</t>
  </si>
  <si>
    <t>Monica J Rodriguez</t>
  </si>
  <si>
    <t>Monica J Subram</t>
  </si>
  <si>
    <t>Monica L Sai</t>
  </si>
  <si>
    <t>Monica M Lopez</t>
  </si>
  <si>
    <t>Monique  Alonso</t>
  </si>
  <si>
    <t>Monique  Gutierrez</t>
  </si>
  <si>
    <t>Monique  Munoz</t>
  </si>
  <si>
    <t>Monique  Ramos</t>
  </si>
  <si>
    <t>Monique  Romero</t>
  </si>
  <si>
    <t>Monique  Suarez</t>
  </si>
  <si>
    <t>Monique  Torres</t>
  </si>
  <si>
    <t>Monique A Vazquez</t>
  </si>
  <si>
    <t>Monique C Dominguez</t>
  </si>
  <si>
    <t>Monique C Jimenez</t>
  </si>
  <si>
    <t>Monique C Ortega</t>
  </si>
  <si>
    <t>Monique J Hernandez</t>
  </si>
  <si>
    <t>Monique K Serrano</t>
  </si>
  <si>
    <t>Monique L Gill</t>
  </si>
  <si>
    <t>Monique M Rubio</t>
  </si>
  <si>
    <t>Monique R Moreno</t>
  </si>
  <si>
    <t>Monique R Navarro</t>
  </si>
  <si>
    <t>Monique R Sanz</t>
  </si>
  <si>
    <t>Monique W Blanco</t>
  </si>
  <si>
    <t>Morgan  Adams</t>
  </si>
  <si>
    <t>Morgan  Baker</t>
  </si>
  <si>
    <t>Morgan  Bennett</t>
  </si>
  <si>
    <t>Morgan  Brown</t>
  </si>
  <si>
    <t>Morgan  Clark</t>
  </si>
  <si>
    <t>Morgan  Coleman</t>
  </si>
  <si>
    <t>Morgan  Collins</t>
  </si>
  <si>
    <t>Morgan  Evans</t>
  </si>
  <si>
    <t>Morgan  Flores</t>
  </si>
  <si>
    <t>Morgan  Gonzalez</t>
  </si>
  <si>
    <t>Morgan  Gray</t>
  </si>
  <si>
    <t>Morgan  Hall</t>
  </si>
  <si>
    <t>Morgan  Harris</t>
  </si>
  <si>
    <t>Morgan  Hernandez</t>
  </si>
  <si>
    <t>Morgan  King</t>
  </si>
  <si>
    <t>Morgan  Lee</t>
  </si>
  <si>
    <t>Morgan  Lewis</t>
  </si>
  <si>
    <t>Morgan  Martin</t>
  </si>
  <si>
    <t>Morgan  Nelson</t>
  </si>
  <si>
    <t>Morgan  Perez</t>
  </si>
  <si>
    <t>Morgan  Phillips</t>
  </si>
  <si>
    <t>Morgan  Price</t>
  </si>
  <si>
    <t>Morgan  Robinson</t>
  </si>
  <si>
    <t>Morgan  Rodriguez</t>
  </si>
  <si>
    <t>Morgan  Russell</t>
  </si>
  <si>
    <t>Morgan  Thomas</t>
  </si>
  <si>
    <t>Morgan  Torres</t>
  </si>
  <si>
    <t>Morgan  Turner</t>
  </si>
  <si>
    <t>Morgan  Ward</t>
  </si>
  <si>
    <t>Morgan  Washington</t>
  </si>
  <si>
    <t>Morgan  Wright</t>
  </si>
  <si>
    <t>Morgan A Alexander</t>
  </si>
  <si>
    <t>Morgan A Blue</t>
  </si>
  <si>
    <t>Morgan A Mitchell</t>
  </si>
  <si>
    <t>Morgan A Powell</t>
  </si>
  <si>
    <t>Morgan A Sanders</t>
  </si>
  <si>
    <t>Morgan A Watson</t>
  </si>
  <si>
    <t>Morgan B Rogers</t>
  </si>
  <si>
    <t>Morgan C Bryant</t>
  </si>
  <si>
    <t>Morgan C Cox</t>
  </si>
  <si>
    <t>Morgan C Gonzales</t>
  </si>
  <si>
    <t>Morgan C Jones</t>
  </si>
  <si>
    <t>Morgan C Miller</t>
  </si>
  <si>
    <t>Morgan C Perry</t>
  </si>
  <si>
    <t>Morgan C Ross</t>
  </si>
  <si>
    <t>Morgan C Walker</t>
  </si>
  <si>
    <t>Morgan C Williams</t>
  </si>
  <si>
    <t>Morgan D Allen</t>
  </si>
  <si>
    <t>Morgan D Edwards</t>
  </si>
  <si>
    <t>Morgan D Scott</t>
  </si>
  <si>
    <t>Morgan D Stewart</t>
  </si>
  <si>
    <t>Morgan D Taylor</t>
  </si>
  <si>
    <t>Morgan E Bailey</t>
  </si>
  <si>
    <t>Morgan E Butler</t>
  </si>
  <si>
    <t>Morgan E James</t>
  </si>
  <si>
    <t>Morgan E Johnson</t>
  </si>
  <si>
    <t>Morgan E Reed</t>
  </si>
  <si>
    <t>Morgan F Lopez</t>
  </si>
  <si>
    <t>Morgan G Cook</t>
  </si>
  <si>
    <t>Morgan H Long</t>
  </si>
  <si>
    <t>Morgan J Anderson</t>
  </si>
  <si>
    <t>Morgan J Brooks</t>
  </si>
  <si>
    <t>Morgan J Davis</t>
  </si>
  <si>
    <t>Morgan J Jenkins</t>
  </si>
  <si>
    <t>Morgan J Murphy</t>
  </si>
  <si>
    <t>Morgan J Peterson</t>
  </si>
  <si>
    <t>Morgan J Sanchez</t>
  </si>
  <si>
    <t>Morgan L Diaz</t>
  </si>
  <si>
    <t>Morgan L Kelly</t>
  </si>
  <si>
    <t>Morgan L Young</t>
  </si>
  <si>
    <t>Morgan M Green</t>
  </si>
  <si>
    <t>Morgan M Griffin</t>
  </si>
  <si>
    <t>Morgan M Hill</t>
  </si>
  <si>
    <t>Morgan M Patterson</t>
  </si>
  <si>
    <t>Morgan M Wood</t>
  </si>
  <si>
    <t>Morgan P Jackson</t>
  </si>
  <si>
    <t>Morgan P Morris</t>
  </si>
  <si>
    <t>Morgan P Ramirez</t>
  </si>
  <si>
    <t>Morgan Q Thompson</t>
  </si>
  <si>
    <t>Morgan R Cooper</t>
  </si>
  <si>
    <t>Morgan R Garcia</t>
  </si>
  <si>
    <t>Morgan S Parker</t>
  </si>
  <si>
    <t>Morgan S Richardson</t>
  </si>
  <si>
    <t>Morgan S Rivera</t>
  </si>
  <si>
    <t>Morgan T Howard</t>
  </si>
  <si>
    <t>Morgan T Hughes</t>
  </si>
  <si>
    <t>Morgan T Wilson</t>
  </si>
  <si>
    <t>Morgan W Campbell</t>
  </si>
  <si>
    <t>Morgan W Foster</t>
  </si>
  <si>
    <t>Morgan W Henderson</t>
  </si>
  <si>
    <t>Morgan W Smith</t>
  </si>
  <si>
    <t>Muniraju  Pulipalyam</t>
  </si>
  <si>
    <t>Mya  Alexander</t>
  </si>
  <si>
    <t>Mya  Butler</t>
  </si>
  <si>
    <t>Mya  Coleman</t>
  </si>
  <si>
    <t>Mya  Flores</t>
  </si>
  <si>
    <t>Mya  Gonzales</t>
  </si>
  <si>
    <t>Mya  Jenkins</t>
  </si>
  <si>
    <t>Mya  Perry</t>
  </si>
  <si>
    <t>Mya A Patterson</t>
  </si>
  <si>
    <t>Mya C Simmons</t>
  </si>
  <si>
    <t>Mya D Henderson</t>
  </si>
  <si>
    <t>Mya E Ross</t>
  </si>
  <si>
    <t>Mya J Hayes</t>
  </si>
  <si>
    <t>Mya J Russell</t>
  </si>
  <si>
    <t>Mya L Barnes</t>
  </si>
  <si>
    <t>Mya L Griffin</t>
  </si>
  <si>
    <t>Mya L Price</t>
  </si>
  <si>
    <t>Mya L Wood</t>
  </si>
  <si>
    <t>Mya M Bennett</t>
  </si>
  <si>
    <t>Mya M Foster</t>
  </si>
  <si>
    <t>Mya N Diaz</t>
  </si>
  <si>
    <t>Mya O Long</t>
  </si>
  <si>
    <t>Mya P Bryant</t>
  </si>
  <si>
    <t>Nancy  Fernandez</t>
  </si>
  <si>
    <t>Nancy  Garcia</t>
  </si>
  <si>
    <t>Nancy  Mehta</t>
  </si>
  <si>
    <t>Nancy  Prasad</t>
  </si>
  <si>
    <t>Nancy  Schmidt</t>
  </si>
  <si>
    <t>Nancy  Suri</t>
  </si>
  <si>
    <t>Nancy B Sai</t>
  </si>
  <si>
    <t>Nancy C Arun</t>
  </si>
  <si>
    <t>Nancy C Subram</t>
  </si>
  <si>
    <t>Nancy E Chapman</t>
  </si>
  <si>
    <t>Nancy E Martinez</t>
  </si>
  <si>
    <t>Nancy F Kovar</t>
  </si>
  <si>
    <t>Nancy H Rana</t>
  </si>
  <si>
    <t>Nancy K Srini</t>
  </si>
  <si>
    <t>Nancy L Kapoor</t>
  </si>
  <si>
    <t>Nancy L Lopez</t>
  </si>
  <si>
    <t>Nancy L Sanchez</t>
  </si>
  <si>
    <t>Nancy M Raman</t>
  </si>
  <si>
    <t>Nancy R Gonzalez</t>
  </si>
  <si>
    <t>Nancy U Perez</t>
  </si>
  <si>
    <t>Naomi  Alonso</t>
  </si>
  <si>
    <t>Naomi  Alvarez</t>
  </si>
  <si>
    <t>Naomi  Hernandez</t>
  </si>
  <si>
    <t>Naomi  Jimenez</t>
  </si>
  <si>
    <t>Naomi  Ortega</t>
  </si>
  <si>
    <t>Naomi  Romero</t>
  </si>
  <si>
    <t>Naomi  Ruiz</t>
  </si>
  <si>
    <t>Naomi  Sanz</t>
  </si>
  <si>
    <t>Naomi  Serrano</t>
  </si>
  <si>
    <t>Naomi  Suarez</t>
  </si>
  <si>
    <t>Naomi A Martin</t>
  </si>
  <si>
    <t>Naomi B Dominguez</t>
  </si>
  <si>
    <t>Naomi C Moreno</t>
  </si>
  <si>
    <t>Naomi E Gill</t>
  </si>
  <si>
    <t>Naomi E Gomez</t>
  </si>
  <si>
    <t>Naomi J Torres</t>
  </si>
  <si>
    <t>Naomi K Blanco</t>
  </si>
  <si>
    <t>Naomi L Munoz</t>
  </si>
  <si>
    <t>Naomi M Ramos</t>
  </si>
  <si>
    <t>Naomi S Gutierrez</t>
  </si>
  <si>
    <t>Naomi S Navarro</t>
  </si>
  <si>
    <t>Naomi W Vazquez</t>
  </si>
  <si>
    <t>Natalie  Allen</t>
  </si>
  <si>
    <t>Natalie  Baker</t>
  </si>
  <si>
    <t>Natalie  Barnes</t>
  </si>
  <si>
    <t>Natalie  Butler</t>
  </si>
  <si>
    <t>Natalie  Carter</t>
  </si>
  <si>
    <t>Natalie  Collins</t>
  </si>
  <si>
    <t>Natalie  Cook</t>
  </si>
  <si>
    <t>Natalie  Cox</t>
  </si>
  <si>
    <t>Natalie  Edwards</t>
  </si>
  <si>
    <t>Natalie  Flores</t>
  </si>
  <si>
    <t>Natalie  Foster</t>
  </si>
  <si>
    <t>Natalie  Garcia</t>
  </si>
  <si>
    <t>Natalie  Gonzales</t>
  </si>
  <si>
    <t>Natalie  Gonzalez</t>
  </si>
  <si>
    <t>Natalie  Griffin</t>
  </si>
  <si>
    <t>Natalie  Harris</t>
  </si>
  <si>
    <t>Natalie  Henderson</t>
  </si>
  <si>
    <t>Natalie  Howard</t>
  </si>
  <si>
    <t>Natalie  Johnson</t>
  </si>
  <si>
    <t>Natalie  Kelly</t>
  </si>
  <si>
    <t>Natalie  Long</t>
  </si>
  <si>
    <t>Natalie  Martinez</t>
  </si>
  <si>
    <t>Natalie  Morgan</t>
  </si>
  <si>
    <t>Natalie  Patterson</t>
  </si>
  <si>
    <t>Natalie  Perez</t>
  </si>
  <si>
    <t>Natalie  Perry</t>
  </si>
  <si>
    <t>Natalie  Phillips</t>
  </si>
  <si>
    <t>Natalie  Ramirez</t>
  </si>
  <si>
    <t>Natalie  Reed</t>
  </si>
  <si>
    <t>Natalie  Roberts</t>
  </si>
  <si>
    <t>Natalie  Rodriguez</t>
  </si>
  <si>
    <t>Natalie  Sanchez</t>
  </si>
  <si>
    <t>Natalie  Simmons</t>
  </si>
  <si>
    <t>Natalie  Smith</t>
  </si>
  <si>
    <t>Natalie  Torres</t>
  </si>
  <si>
    <t>Natalie  Turner</t>
  </si>
  <si>
    <t>Natalie  Walker</t>
  </si>
  <si>
    <t>Natalie  Watson</t>
  </si>
  <si>
    <t>Natalie  Weisman</t>
  </si>
  <si>
    <t>Natalie A Alexander</t>
  </si>
  <si>
    <t>Natalie A Cooper</t>
  </si>
  <si>
    <t>Natalie A Hall</t>
  </si>
  <si>
    <t>Natalie A Jackson</t>
  </si>
  <si>
    <t>Natalie A Jones</t>
  </si>
  <si>
    <t>Natalie A Parker</t>
  </si>
  <si>
    <t>Natalie A Rogers</t>
  </si>
  <si>
    <t>Natalie A Sanders</t>
  </si>
  <si>
    <t>Natalie C Morris</t>
  </si>
  <si>
    <t>Natalie C Nelson</t>
  </si>
  <si>
    <t>Natalie C Wilson</t>
  </si>
  <si>
    <t>Natalie C Young</t>
  </si>
  <si>
    <t>Natalie E Green</t>
  </si>
  <si>
    <t>Natalie E Jenkins</t>
  </si>
  <si>
    <t>Natalie E Lewis</t>
  </si>
  <si>
    <t>Natalie E Richardson</t>
  </si>
  <si>
    <t>Natalie E Williams</t>
  </si>
  <si>
    <t>Natalie F Anderson</t>
  </si>
  <si>
    <t>Natalie F Stewart</t>
  </si>
  <si>
    <t>Natalie J Bailey</t>
  </si>
  <si>
    <t>Natalie J Rivera</t>
  </si>
  <si>
    <t>Natalie J Ross</t>
  </si>
  <si>
    <t>Natalie J Thompson</t>
  </si>
  <si>
    <t>Natalie J Ward</t>
  </si>
  <si>
    <t>Natalie J Wright</t>
  </si>
  <si>
    <t>Natalie K Hughes</t>
  </si>
  <si>
    <t>Natalie K Scott</t>
  </si>
  <si>
    <t>Natalie L Bryant</t>
  </si>
  <si>
    <t>Natalie L Campbell</t>
  </si>
  <si>
    <t>Natalie L Clark</t>
  </si>
  <si>
    <t>Natalie L Diaz</t>
  </si>
  <si>
    <t>Natalie L Gray</t>
  </si>
  <si>
    <t>Natalie L Hernandez</t>
  </si>
  <si>
    <t>Natalie L Hill</t>
  </si>
  <si>
    <t>Natalie L King</t>
  </si>
  <si>
    <t>Natalie L Lopez</t>
  </si>
  <si>
    <t>Natalie L Powell</t>
  </si>
  <si>
    <t>Natalie M James</t>
  </si>
  <si>
    <t>Natalie M Martin</t>
  </si>
  <si>
    <t>Natalie M Mitchell</t>
  </si>
  <si>
    <t>Natalie M Peterson</t>
  </si>
  <si>
    <t>Natalie M Russell</t>
  </si>
  <si>
    <t>Natalie M Taylor</t>
  </si>
  <si>
    <t>Natalie M Thomas</t>
  </si>
  <si>
    <t>Natalie P Adams</t>
  </si>
  <si>
    <t>Natalie P Murphy</t>
  </si>
  <si>
    <t>Natalie R Miller</t>
  </si>
  <si>
    <t>Natalie T Blue</t>
  </si>
  <si>
    <t>Natalie T Brown</t>
  </si>
  <si>
    <t>Natalie V Coleman</t>
  </si>
  <si>
    <t>Natalie W Brooks</t>
  </si>
  <si>
    <t>Natalie W Moore</t>
  </si>
  <si>
    <t>Natasha  Blanco</t>
  </si>
  <si>
    <t>Natasha  Carlson</t>
  </si>
  <si>
    <t>Natasha  Dominguez</t>
  </si>
  <si>
    <t>Natasha  Gutierrez</t>
  </si>
  <si>
    <t>Natasha  Hernandez</t>
  </si>
  <si>
    <t>Natasha  Navarro</t>
  </si>
  <si>
    <t>Natasha  Oliver</t>
  </si>
  <si>
    <t>Natasha  Ramos</t>
  </si>
  <si>
    <t>Natasha  Ruiz</t>
  </si>
  <si>
    <t>Natasha  Sanz</t>
  </si>
  <si>
    <t>Natasha  Serrano</t>
  </si>
  <si>
    <t>Natasha  Suarez</t>
  </si>
  <si>
    <t>Natasha  Torres</t>
  </si>
  <si>
    <t>Natasha A Gill</t>
  </si>
  <si>
    <t>Natasha G Diaz</t>
  </si>
  <si>
    <t>Natasha G Gomez</t>
  </si>
  <si>
    <t>Natasha J Vazquez</t>
  </si>
  <si>
    <t>Natasha K Rubio</t>
  </si>
  <si>
    <t>Natasha L Alonso</t>
  </si>
  <si>
    <t>Natasha M Alvarez</t>
  </si>
  <si>
    <t>Natasha M Munoz</t>
  </si>
  <si>
    <t>Natasha M Romero</t>
  </si>
  <si>
    <t>Natasha N Martin</t>
  </si>
  <si>
    <t>Nathan  Anderson</t>
  </si>
  <si>
    <t>Nathan  Bryant</t>
  </si>
  <si>
    <t>Nathan  Carter</t>
  </si>
  <si>
    <t>Nathan  Clark</t>
  </si>
  <si>
    <t>Nathan  Diaz</t>
  </si>
  <si>
    <t>Nathan  Foster</t>
  </si>
  <si>
    <t>Nathan  Griffin</t>
  </si>
  <si>
    <t>Nathan  Henderson</t>
  </si>
  <si>
    <t>Nathan  Hill</t>
  </si>
  <si>
    <t>Nathan  Jones</t>
  </si>
  <si>
    <t>Nathan  King</t>
  </si>
  <si>
    <t>Nathan  Kumar</t>
  </si>
  <si>
    <t>Nathan  Lee</t>
  </si>
  <si>
    <t>Nathan  Li</t>
  </si>
  <si>
    <t>Nathan  Long</t>
  </si>
  <si>
    <t>Nathan  Lopez</t>
  </si>
  <si>
    <t>Nathan  Mitchell</t>
  </si>
  <si>
    <t>Nathan  Nelson</t>
  </si>
  <si>
    <t>Nathan  Perez</t>
  </si>
  <si>
    <t>Nathan  Perry</t>
  </si>
  <si>
    <t>Nathan  Phillips</t>
  </si>
  <si>
    <t>Nathan  Powell</t>
  </si>
  <si>
    <t>Nathan  Roberts</t>
  </si>
  <si>
    <t>Nathan  Rodriguez</t>
  </si>
  <si>
    <t>Nathan  Russell</t>
  </si>
  <si>
    <t>Nathan  Smith</t>
  </si>
  <si>
    <t>Nathan  Walker</t>
  </si>
  <si>
    <t>Nathan  Wang</t>
  </si>
  <si>
    <t>Nathan  West</t>
  </si>
  <si>
    <t>Nathan  Williams</t>
  </si>
  <si>
    <t>Nathan A Alexander</t>
  </si>
  <si>
    <t>Nathan A Baker</t>
  </si>
  <si>
    <t>Nathan A Lewis</t>
  </si>
  <si>
    <t>Nathan A Sharma</t>
  </si>
  <si>
    <t>Nathan A Thomas</t>
  </si>
  <si>
    <t>Nathan B Hernandez</t>
  </si>
  <si>
    <t>Nathan B Hughes</t>
  </si>
  <si>
    <t>Nathan C Adams</t>
  </si>
  <si>
    <t>Nathan C Flores</t>
  </si>
  <si>
    <t>Nathan C Green</t>
  </si>
  <si>
    <t>Nathan C Shan</t>
  </si>
  <si>
    <t>Nathan D Brown</t>
  </si>
  <si>
    <t>Nathan D Chen</t>
  </si>
  <si>
    <t>Nathan D Davis</t>
  </si>
  <si>
    <t>Nathan D Wright</t>
  </si>
  <si>
    <t>Nathan D Yang</t>
  </si>
  <si>
    <t>Nathan E Lal</t>
  </si>
  <si>
    <t>Nathan F Collins</t>
  </si>
  <si>
    <t>Nathan G White</t>
  </si>
  <si>
    <t>Nathan J Johnson</t>
  </si>
  <si>
    <t>Nathan J Young</t>
  </si>
  <si>
    <t>Nathan K Butler</t>
  </si>
  <si>
    <t>Nathan K Edwards</t>
  </si>
  <si>
    <t>Nathan K Hayes</t>
  </si>
  <si>
    <t>Nathan K Scott</t>
  </si>
  <si>
    <t>Nathan L Harris</t>
  </si>
  <si>
    <t>Nathan l Miller</t>
  </si>
  <si>
    <t>Nathan L Ross</t>
  </si>
  <si>
    <t>Nathan L Taylor</t>
  </si>
  <si>
    <t>Nathan l Turner</t>
  </si>
  <si>
    <t>Nathan L Wilson</t>
  </si>
  <si>
    <t>Nathan L Zhang</t>
  </si>
  <si>
    <t>Nathan M Gonzales</t>
  </si>
  <si>
    <t>Nathan M Jai</t>
  </si>
  <si>
    <t>Nathan M Jenkins</t>
  </si>
  <si>
    <t>Nathan M Martinez</t>
  </si>
  <si>
    <t>Nathan M Simmons</t>
  </si>
  <si>
    <t>Nathan N Moore</t>
  </si>
  <si>
    <t>Nathan R Parker</t>
  </si>
  <si>
    <t>Nathan S Martin</t>
  </si>
  <si>
    <t>Nathan T Robinson</t>
  </si>
  <si>
    <t>Nathan T Thompson</t>
  </si>
  <si>
    <t>Nathan W Campbell</t>
  </si>
  <si>
    <t>Nathan W Garcia</t>
  </si>
  <si>
    <t>Nathan W Patterson</t>
  </si>
  <si>
    <t>Nathaniel  Bradley</t>
  </si>
  <si>
    <t>Nathaniel  Cooper</t>
  </si>
  <si>
    <t>Nathaniel  Gray</t>
  </si>
  <si>
    <t>Nathaniel  Murphy</t>
  </si>
  <si>
    <t>Nathaniel  Ramirez</t>
  </si>
  <si>
    <t>Nathaniel  Richardson</t>
  </si>
  <si>
    <t>Nathaniel  Sanchez</t>
  </si>
  <si>
    <t>Nathaniel  Torres</t>
  </si>
  <si>
    <t>Nathaniel  Ward</t>
  </si>
  <si>
    <t>Nathaniel A Cox</t>
  </si>
  <si>
    <t>Nathaniel C Howard</t>
  </si>
  <si>
    <t>Nathaniel C James</t>
  </si>
  <si>
    <t>Nathaniel E Morgan</t>
  </si>
  <si>
    <t>Nathaniel G Cook</t>
  </si>
  <si>
    <t>Nathaniel H Watson</t>
  </si>
  <si>
    <t>Nathaniel J Rogers</t>
  </si>
  <si>
    <t>Nathaniel K Morris</t>
  </si>
  <si>
    <t>Nathaniel L Sanders</t>
  </si>
  <si>
    <t>Nathaniel M Rivera</t>
  </si>
  <si>
    <t>Nathaniel P Kelly</t>
  </si>
  <si>
    <t>Nathaniel R Peterson</t>
  </si>
  <si>
    <t>Nathaniel S Bailey</t>
  </si>
  <si>
    <t>Nathaniel V Brooks</t>
  </si>
  <si>
    <t>Neil  Blanco</t>
  </si>
  <si>
    <t>Neil  Gomez</t>
  </si>
  <si>
    <t>Neil  Jimenez</t>
  </si>
  <si>
    <t>Neil  Martin</t>
  </si>
  <si>
    <t>Neil  Ramos</t>
  </si>
  <si>
    <t>Neil  Romero</t>
  </si>
  <si>
    <t>Neil  Rubio</t>
  </si>
  <si>
    <t>Neil  Suarez</t>
  </si>
  <si>
    <t>Neil  Torres</t>
  </si>
  <si>
    <t>Neil C Alvarez</t>
  </si>
  <si>
    <t>Neil C Diaz</t>
  </si>
  <si>
    <t>Neil K Dominguez</t>
  </si>
  <si>
    <t>Neil K Vazquez</t>
  </si>
  <si>
    <t>Neil L Gutierrez</t>
  </si>
  <si>
    <t>Neil L Navarro</t>
  </si>
  <si>
    <t>Neil L Serrano</t>
  </si>
  <si>
    <t>Neil M Alonso</t>
  </si>
  <si>
    <t>Neil M Carlson</t>
  </si>
  <si>
    <t>Neil M Ortega</t>
  </si>
  <si>
    <t>Neil M Sanz</t>
  </si>
  <si>
    <t>Neil N Ruiz</t>
  </si>
  <si>
    <t>Nelson  Alonso</t>
  </si>
  <si>
    <t>Nelson  Blanco</t>
  </si>
  <si>
    <t>Nelson  Hernandez</t>
  </si>
  <si>
    <t>Nelson  Jimenez</t>
  </si>
  <si>
    <t>Nelson  Martin</t>
  </si>
  <si>
    <t>Nelson  Ortega</t>
  </si>
  <si>
    <t>Nelson  Romero</t>
  </si>
  <si>
    <t>Nelson  Rubio</t>
  </si>
  <si>
    <t>Nelson  Ruiz</t>
  </si>
  <si>
    <t>Nelson  Serrano</t>
  </si>
  <si>
    <t>Nelson  Suarez</t>
  </si>
  <si>
    <t>Nelson C Diaz</t>
  </si>
  <si>
    <t>Nelson D Vazquez</t>
  </si>
  <si>
    <t>Nelson F Torres</t>
  </si>
  <si>
    <t>Nelson G Gill</t>
  </si>
  <si>
    <t>Nelson J Harrison</t>
  </si>
  <si>
    <t>Nelson J Ramos</t>
  </si>
  <si>
    <t>Nelson L Gomez</t>
  </si>
  <si>
    <t>Nelson M Carlson</t>
  </si>
  <si>
    <t>Nelson M Sanz</t>
  </si>
  <si>
    <t>Nelson R Moreno</t>
  </si>
  <si>
    <t>Nelson T Dominguez</t>
  </si>
  <si>
    <t>Nicholas  Anderson</t>
  </si>
  <si>
    <t>Nicholas  Davis</t>
  </si>
  <si>
    <t>Nicholas  Garcia</t>
  </si>
  <si>
    <t>Nicholas  Martin</t>
  </si>
  <si>
    <t>Nicholas  Moore</t>
  </si>
  <si>
    <t>Nicholas  Robinson</t>
  </si>
  <si>
    <t>Nicholas  Taylor</t>
  </si>
  <si>
    <t>Nicholas A Williams</t>
  </si>
  <si>
    <t>Nicholas D Rodriguez</t>
  </si>
  <si>
    <t>Nicholas D Thompson</t>
  </si>
  <si>
    <t>Nicholas G Lee</t>
  </si>
  <si>
    <t>Nicholas G Lewis</t>
  </si>
  <si>
    <t>Nicholas G White</t>
  </si>
  <si>
    <t>Nicholas H Jackson</t>
  </si>
  <si>
    <t>Nicholas L Harris</t>
  </si>
  <si>
    <t>Nicholas L Jones</t>
  </si>
  <si>
    <t>Nicholas L Martinez</t>
  </si>
  <si>
    <t>Nicholas O Walker</t>
  </si>
  <si>
    <t>Nicholas S Brown</t>
  </si>
  <si>
    <t>Nicholas S Wilson</t>
  </si>
  <si>
    <t>Nichole  Anand</t>
  </si>
  <si>
    <t>Nichole  Andersen</t>
  </si>
  <si>
    <t>Nichole  Black</t>
  </si>
  <si>
    <t>Nichole  Chande</t>
  </si>
  <si>
    <t>Nichole  Deng</t>
  </si>
  <si>
    <t>Nichole  Kumar</t>
  </si>
  <si>
    <t>Nichole  Nara</t>
  </si>
  <si>
    <t>Nichole  Rai</t>
  </si>
  <si>
    <t>Nichole  Shen</t>
  </si>
  <si>
    <t>Nichole  Xie</t>
  </si>
  <si>
    <t>Nichole  Yuan</t>
  </si>
  <si>
    <t>Nichole A Goel</t>
  </si>
  <si>
    <t>Nichole A Luo</t>
  </si>
  <si>
    <t>Nichole C Raji</t>
  </si>
  <si>
    <t>Nichole C Tang</t>
  </si>
  <si>
    <t>Nichole H Chander</t>
  </si>
  <si>
    <t>Nichole J Pal</t>
  </si>
  <si>
    <t>Nichole K Nath</t>
  </si>
  <si>
    <t>Nichole K Shan</t>
  </si>
  <si>
    <t>Nichole M Sharma</t>
  </si>
  <si>
    <t>Nichole M She</t>
  </si>
  <si>
    <t>Nichole P Lal</t>
  </si>
  <si>
    <t>Nichole R Jai</t>
  </si>
  <si>
    <t>Nicolas  Black</t>
  </si>
  <si>
    <t>Nicolas  Chander</t>
  </si>
  <si>
    <t>Nicolas  Goldberg</t>
  </si>
  <si>
    <t>Nicolas  Raje</t>
  </si>
  <si>
    <t>Nicolas A Andersen</t>
  </si>
  <si>
    <t>Nicolas A Rai</t>
  </si>
  <si>
    <t>Nicolas A Shan</t>
  </si>
  <si>
    <t>Nicolas D Lal</t>
  </si>
  <si>
    <t>Nicolas D Sharma</t>
  </si>
  <si>
    <t>Nicolas E Pal</t>
  </si>
  <si>
    <t>Nicolas J Chande</t>
  </si>
  <si>
    <t>Nicolas J Jai</t>
  </si>
  <si>
    <t>Nicolas J Yuan</t>
  </si>
  <si>
    <t>Nicolas M Nara</t>
  </si>
  <si>
    <t>Nicolas M Xu</t>
  </si>
  <si>
    <t>Nicolas N Raji</t>
  </si>
  <si>
    <t>Nicolas P Anand</t>
  </si>
  <si>
    <t>Nicolas P Deng</t>
  </si>
  <si>
    <t>Nicolas R Kumar</t>
  </si>
  <si>
    <t>Nicolas S Tang</t>
  </si>
  <si>
    <t>Nicolas W Xie</t>
  </si>
  <si>
    <t>Nicole  Bennett</t>
  </si>
  <si>
    <t>Nicole  Brooks</t>
  </si>
  <si>
    <t>Nicole  Brown</t>
  </si>
  <si>
    <t>Nicole  Cook</t>
  </si>
  <si>
    <t>Nicole  Cooper</t>
  </si>
  <si>
    <t>Nicole  Davis</t>
  </si>
  <si>
    <t>Nicole  Diaz</t>
  </si>
  <si>
    <t>Nicole  Gray</t>
  </si>
  <si>
    <t>Nicole  Griffin</t>
  </si>
  <si>
    <t>Nicole  Hall</t>
  </si>
  <si>
    <t>Nicole  Jones</t>
  </si>
  <si>
    <t>Nicole  Lee</t>
  </si>
  <si>
    <t>Nicole  Lewis</t>
  </si>
  <si>
    <t>Nicole  Patterson</t>
  </si>
  <si>
    <t>Nicole  Peterson</t>
  </si>
  <si>
    <t>Nicole  Powell</t>
  </si>
  <si>
    <t>Nicole  Ramirez</t>
  </si>
  <si>
    <t>Nicole  Reed</t>
  </si>
  <si>
    <t>Nicole  Rivera</t>
  </si>
  <si>
    <t>Nicole  Robinson</t>
  </si>
  <si>
    <t>Nicole  Ross</t>
  </si>
  <si>
    <t>Nicole  Thomas</t>
  </si>
  <si>
    <t>Nicole  Thompson</t>
  </si>
  <si>
    <t>Nicole  Walker</t>
  </si>
  <si>
    <t>Nicole  Washington</t>
  </si>
  <si>
    <t>Nicole  White</t>
  </si>
  <si>
    <t>Nicole  Wilson</t>
  </si>
  <si>
    <t>Nicole  Wood</t>
  </si>
  <si>
    <t>Nicole A Coleman</t>
  </si>
  <si>
    <t>Nicole A Foster</t>
  </si>
  <si>
    <t>Nicole A Henderson</t>
  </si>
  <si>
    <t>Nicole A Hughes</t>
  </si>
  <si>
    <t>Nicole A Martinez</t>
  </si>
  <si>
    <t>Nicole A Miller</t>
  </si>
  <si>
    <t>Nicole A Rodriguez</t>
  </si>
  <si>
    <t>Nicole A Stewart</t>
  </si>
  <si>
    <t>Nicole B Taylor</t>
  </si>
  <si>
    <t>Nicole C James</t>
  </si>
  <si>
    <t>Nicole C Long</t>
  </si>
  <si>
    <t>Nicole D Murphy</t>
  </si>
  <si>
    <t>Nicole E Flores</t>
  </si>
  <si>
    <t>Nicole E Rogers</t>
  </si>
  <si>
    <t>Nicole G Clark</t>
  </si>
  <si>
    <t>Nicole I Martin</t>
  </si>
  <si>
    <t>Nicole J Alexander</t>
  </si>
  <si>
    <t>Nicole J Blue</t>
  </si>
  <si>
    <t>Nicole J Bryant</t>
  </si>
  <si>
    <t>Nicole J Butler</t>
  </si>
  <si>
    <t>Nicole J Jackson</t>
  </si>
  <si>
    <t>Nicole J Williams</t>
  </si>
  <si>
    <t>Nicole K Anderson</t>
  </si>
  <si>
    <t>Nicole K Bailey</t>
  </si>
  <si>
    <t>Nicole L Moore</t>
  </si>
  <si>
    <t>Nicole L Perry</t>
  </si>
  <si>
    <t>Nicole L Sanchez</t>
  </si>
  <si>
    <t>Nicole L Ward</t>
  </si>
  <si>
    <t>Nicole M Gonzales</t>
  </si>
  <si>
    <t>Nicole M Harris</t>
  </si>
  <si>
    <t>Nicole M Howard</t>
  </si>
  <si>
    <t>Nicole M Russell</t>
  </si>
  <si>
    <t>Nicole M Sandberg</t>
  </si>
  <si>
    <t>Nicole N Price</t>
  </si>
  <si>
    <t>Nicole R Morris</t>
  </si>
  <si>
    <t>Nicole R Richardson</t>
  </si>
  <si>
    <t>Nicole S Simmons</t>
  </si>
  <si>
    <t>Nicole S Watson</t>
  </si>
  <si>
    <t>Nicole V Cox</t>
  </si>
  <si>
    <t>Nicole V Kelly</t>
  </si>
  <si>
    <t>Nicole W Jenkins</t>
  </si>
  <si>
    <t>Nina  Andersen</t>
  </si>
  <si>
    <t>Nina  Goel</t>
  </si>
  <si>
    <t>Nina  Jai</t>
  </si>
  <si>
    <t>Nina  Luo</t>
  </si>
  <si>
    <t>Nina  Nath</t>
  </si>
  <si>
    <t>Nina  Pal</t>
  </si>
  <si>
    <t>Nina  Rai</t>
  </si>
  <si>
    <t>Nina  Sharma</t>
  </si>
  <si>
    <t>Nina  She</t>
  </si>
  <si>
    <t>Nina  Tang</t>
  </si>
  <si>
    <t>Nina  Xie</t>
  </si>
  <si>
    <t>Nina  Xu</t>
  </si>
  <si>
    <t>Nina B Chander</t>
  </si>
  <si>
    <t>Nina D Chande</t>
  </si>
  <si>
    <t>Nina L Black</t>
  </si>
  <si>
    <t>Nina L Kumar</t>
  </si>
  <si>
    <t>Nina L Lal</t>
  </si>
  <si>
    <t>Nina O Deng</t>
  </si>
  <si>
    <t>Nina R Raje</t>
  </si>
  <si>
    <t>Nina R Shen</t>
  </si>
  <si>
    <t>Nina R Yuan</t>
  </si>
  <si>
    <t>Nina W Raji</t>
  </si>
  <si>
    <t>Niñia L Anand</t>
  </si>
  <si>
    <t>Noah  Alexander</t>
  </si>
  <si>
    <t>Noah  Allen</t>
  </si>
  <si>
    <t>Noah  Baker</t>
  </si>
  <si>
    <t>Noah  Bryant</t>
  </si>
  <si>
    <t>Noah  Clark</t>
  </si>
  <si>
    <t>Noah  Coleman</t>
  </si>
  <si>
    <t>Noah  Collins</t>
  </si>
  <si>
    <t>Noah  Flores</t>
  </si>
  <si>
    <t>Noah  Gonzales</t>
  </si>
  <si>
    <t>Noah  Gonzalez</t>
  </si>
  <si>
    <t>Noah  Green</t>
  </si>
  <si>
    <t>Noah  Harris</t>
  </si>
  <si>
    <t>Noah  Hernandez</t>
  </si>
  <si>
    <t>Noah  Hill</t>
  </si>
  <si>
    <t>Noah  Jackson</t>
  </si>
  <si>
    <t>Noah  Jones</t>
  </si>
  <si>
    <t>Noah  King</t>
  </si>
  <si>
    <t>Noah  Lee</t>
  </si>
  <si>
    <t>Noah  Mitchell</t>
  </si>
  <si>
    <t>Noah  Nelson</t>
  </si>
  <si>
    <t>Noah  Perez</t>
  </si>
  <si>
    <t>Noah  Phillips</t>
  </si>
  <si>
    <t>Noah  Ross</t>
  </si>
  <si>
    <t>Noah  Scott</t>
  </si>
  <si>
    <t>Noah  Simmons</t>
  </si>
  <si>
    <t>Noah  Smith</t>
  </si>
  <si>
    <t>Noah  Washington</t>
  </si>
  <si>
    <t>Noah  Yang</t>
  </si>
  <si>
    <t>Noah  Young</t>
  </si>
  <si>
    <t>Noah A Anderson</t>
  </si>
  <si>
    <t>Noah A Campbell</t>
  </si>
  <si>
    <t>Noah A Davis</t>
  </si>
  <si>
    <t>Noah A Hall</t>
  </si>
  <si>
    <t>Noah A Jenkins</t>
  </si>
  <si>
    <t>Noah A Martin</t>
  </si>
  <si>
    <t>Noah A Shan</t>
  </si>
  <si>
    <t>Noah A Thomas</t>
  </si>
  <si>
    <t>Noah B Adams</t>
  </si>
  <si>
    <t>Noah B Diaz</t>
  </si>
  <si>
    <t>Noah B Foster</t>
  </si>
  <si>
    <t>Noah B Williams</t>
  </si>
  <si>
    <t>Noah C Lewis</t>
  </si>
  <si>
    <t>Noah C Wright</t>
  </si>
  <si>
    <t>Noah D Brown</t>
  </si>
  <si>
    <t>Noah D Powell</t>
  </si>
  <si>
    <t>Noah E Butler</t>
  </si>
  <si>
    <t>Noah E Carter</t>
  </si>
  <si>
    <t>Noah E Evans</t>
  </si>
  <si>
    <t>Noah E Griffin</t>
  </si>
  <si>
    <t>Noah E Hayes</t>
  </si>
  <si>
    <t>Noah E Jai</t>
  </si>
  <si>
    <t>Noah E Moore</t>
  </si>
  <si>
    <t>Noah E Taylor</t>
  </si>
  <si>
    <t>Noah E Walker</t>
  </si>
  <si>
    <t>Noah H Robinson</t>
  </si>
  <si>
    <t>Noah J Hughes</t>
  </si>
  <si>
    <t>Noah J Rodriguez</t>
  </si>
  <si>
    <t>Noah J Zhang</t>
  </si>
  <si>
    <t>Noah K Edwards</t>
  </si>
  <si>
    <t>Noah K Johnson</t>
  </si>
  <si>
    <t>Noah K Long</t>
  </si>
  <si>
    <t>Noah K Perry</t>
  </si>
  <si>
    <t>Noah L Chen</t>
  </si>
  <si>
    <t>Noah L Henderson</t>
  </si>
  <si>
    <t>Noah L Lal</t>
  </si>
  <si>
    <t>Noah L Patterson</t>
  </si>
  <si>
    <t>Noah L Thompson</t>
  </si>
  <si>
    <t>Noah M Lopez</t>
  </si>
  <si>
    <t>Noah M Russell</t>
  </si>
  <si>
    <t>Noah M White</t>
  </si>
  <si>
    <t>Noah R Martinez</t>
  </si>
  <si>
    <t>Noah S Roberts</t>
  </si>
  <si>
    <t>Noah S Turner</t>
  </si>
  <si>
    <t>Norimichi  Yonekura</t>
  </si>
  <si>
    <t>Nuan  Ma</t>
  </si>
  <si>
    <t>Nuan  Wu</t>
  </si>
  <si>
    <t>Nuan  Yuan</t>
  </si>
  <si>
    <t>Nuan  Zheng</t>
  </si>
  <si>
    <t>Olivia  Anderson</t>
  </si>
  <si>
    <t>Olivia  Bailey</t>
  </si>
  <si>
    <t>Olivia  Brooks</t>
  </si>
  <si>
    <t>Olivia  Brown</t>
  </si>
  <si>
    <t>Olivia  Clark</t>
  </si>
  <si>
    <t>Olivia  Coleman</t>
  </si>
  <si>
    <t>Olivia  Cooper</t>
  </si>
  <si>
    <t>Olivia  Foster</t>
  </si>
  <si>
    <t>Olivia  Griffin</t>
  </si>
  <si>
    <t>Olivia  Hall</t>
  </si>
  <si>
    <t>Olivia  Henderson</t>
  </si>
  <si>
    <t>Olivia  Jackson</t>
  </si>
  <si>
    <t>Olivia  James</t>
  </si>
  <si>
    <t>Olivia  Jenkins</t>
  </si>
  <si>
    <t>Olivia  Johnson</t>
  </si>
  <si>
    <t>Olivia  Lewis</t>
  </si>
  <si>
    <t>Olivia  Long</t>
  </si>
  <si>
    <t>Olivia  Martinez</t>
  </si>
  <si>
    <t>Olivia  Perry</t>
  </si>
  <si>
    <t>Olivia  Peterson</t>
  </si>
  <si>
    <t>Olivia  Richardson</t>
  </si>
  <si>
    <t>Olivia  Rogers</t>
  </si>
  <si>
    <t>Olivia  Russell</t>
  </si>
  <si>
    <t>Olivia  Thompson</t>
  </si>
  <si>
    <t>Olivia  Torres</t>
  </si>
  <si>
    <t>Olivia  Walker</t>
  </si>
  <si>
    <t>Olivia A Bryant</t>
  </si>
  <si>
    <t>Olivia A Gonzales</t>
  </si>
  <si>
    <t>Olivia A Jones</t>
  </si>
  <si>
    <t>Olivia A Lee</t>
  </si>
  <si>
    <t>Olivia A Moore</t>
  </si>
  <si>
    <t>Olivia A Robinson</t>
  </si>
  <si>
    <t>Olivia A Rodriguez</t>
  </si>
  <si>
    <t>Olivia A Ward</t>
  </si>
  <si>
    <t>Olivia B Powell</t>
  </si>
  <si>
    <t>Olivia B Stewart</t>
  </si>
  <si>
    <t>Olivia C Hughes</t>
  </si>
  <si>
    <t>Olivia C Smith</t>
  </si>
  <si>
    <t>Olivia D Bennett</t>
  </si>
  <si>
    <t>Olivia D Ramirez</t>
  </si>
  <si>
    <t>Olivia E Howard</t>
  </si>
  <si>
    <t>Olivia E White</t>
  </si>
  <si>
    <t>Olivia G Patterson</t>
  </si>
  <si>
    <t>Olivia H Miller</t>
  </si>
  <si>
    <t>Olivia J Harris</t>
  </si>
  <si>
    <t>Olivia J Sanchez</t>
  </si>
  <si>
    <t>Olivia K Cox</t>
  </si>
  <si>
    <t>Olivia K Washington</t>
  </si>
  <si>
    <t>Olivia K Williams</t>
  </si>
  <si>
    <t>Olivia L Alexander</t>
  </si>
  <si>
    <t>Olivia L Gray</t>
  </si>
  <si>
    <t>Olivia L Kelly</t>
  </si>
  <si>
    <t>Olivia L Morgan</t>
  </si>
  <si>
    <t>Olivia L Morris</t>
  </si>
  <si>
    <t>Olivia L Reed</t>
  </si>
  <si>
    <t>Olivia L Wilson</t>
  </si>
  <si>
    <t>Olivia N Rivera</t>
  </si>
  <si>
    <t>Olivia R Blue</t>
  </si>
  <si>
    <t>Olivia R Cook</t>
  </si>
  <si>
    <t>Olivia R Taylor</t>
  </si>
  <si>
    <t>Olivia R Thomas</t>
  </si>
  <si>
    <t>Olivia S Garcia</t>
  </si>
  <si>
    <t>Olivia S Watson</t>
  </si>
  <si>
    <t>Olivia T Price</t>
  </si>
  <si>
    <t>Olivia V Flores</t>
  </si>
  <si>
    <t>Olivia V Murphy</t>
  </si>
  <si>
    <t>Olivia Z Simmons</t>
  </si>
  <si>
    <t>Omar  Anand</t>
  </si>
  <si>
    <t>Omar  Black</t>
  </si>
  <si>
    <t>Omar  Deng</t>
  </si>
  <si>
    <t>Omar  Gao</t>
  </si>
  <si>
    <t>Omar  He</t>
  </si>
  <si>
    <t>Omar  Li</t>
  </si>
  <si>
    <t>Omar  Liang</t>
  </si>
  <si>
    <t>Omar  Lin</t>
  </si>
  <si>
    <t>Omar  Pal</t>
  </si>
  <si>
    <t>Omar  Raji</t>
  </si>
  <si>
    <t>Omar  Shan</t>
  </si>
  <si>
    <t>Omar  Yang</t>
  </si>
  <si>
    <t>Omar  Ye</t>
  </si>
  <si>
    <t>Omar  Zeng</t>
  </si>
  <si>
    <t>Omar  Zhao</t>
  </si>
  <si>
    <t>Omar  Zhu</t>
  </si>
  <si>
    <t>Omar A Xu</t>
  </si>
  <si>
    <t>Omar C Huang</t>
  </si>
  <si>
    <t>Omar C Yuan</t>
  </si>
  <si>
    <t>Omar C Zheng</t>
  </si>
  <si>
    <t>Omar D Sun</t>
  </si>
  <si>
    <t>Omar D Wang</t>
  </si>
  <si>
    <t>Omar E Kumar</t>
  </si>
  <si>
    <t>Omar F Nath</t>
  </si>
  <si>
    <t>Omar G Rai</t>
  </si>
  <si>
    <t>Omar I Ma</t>
  </si>
  <si>
    <t>Omar J Chen</t>
  </si>
  <si>
    <t>Omar J Nara</t>
  </si>
  <si>
    <t>Omar K She</t>
  </si>
  <si>
    <t>Omar L Andersen</t>
  </si>
  <si>
    <t>Omar L Liu</t>
  </si>
  <si>
    <t>Omar L Tang</t>
  </si>
  <si>
    <t>Omar L Zhou</t>
  </si>
  <si>
    <t>Omar M Cai</t>
  </si>
  <si>
    <t>Omar M Chande</t>
  </si>
  <si>
    <t>Omar M Goel</t>
  </si>
  <si>
    <t>Omar M Jai</t>
  </si>
  <si>
    <t>Omar R Raje</t>
  </si>
  <si>
    <t>Omar R Sharma</t>
  </si>
  <si>
    <t>Omar R Xu</t>
  </si>
  <si>
    <t>Omar S Hu</t>
  </si>
  <si>
    <t>Omar S Lal</t>
  </si>
  <si>
    <t>Omar S Zhang</t>
  </si>
  <si>
    <t>Omar W Chander</t>
  </si>
  <si>
    <t>Orlando  Alonso</t>
  </si>
  <si>
    <t>Orlando  Blanco</t>
  </si>
  <si>
    <t>Orlando  Gill</t>
  </si>
  <si>
    <t>Orlando  Gomez</t>
  </si>
  <si>
    <t>Orlando  Gutierrez</t>
  </si>
  <si>
    <t>Orlando  Ramos</t>
  </si>
  <si>
    <t>Orlando  Romero</t>
  </si>
  <si>
    <t>Orlando  Rubio</t>
  </si>
  <si>
    <t>Orlando  Sanz</t>
  </si>
  <si>
    <t>Orlando  Serrano</t>
  </si>
  <si>
    <t>Orlando  Suarez</t>
  </si>
  <si>
    <t>Orlando A Dominguez</t>
  </si>
  <si>
    <t>Orlando C Hernandez</t>
  </si>
  <si>
    <t>Orlando C Martin</t>
  </si>
  <si>
    <t>Orlando E Vazquez</t>
  </si>
  <si>
    <t>Orlando H Torres</t>
  </si>
  <si>
    <t>Orlando I Ashe</t>
  </si>
  <si>
    <t>Orlando J Carlson</t>
  </si>
  <si>
    <t>Orlando L Diaz</t>
  </si>
  <si>
    <t>Orlando L Muñoz</t>
  </si>
  <si>
    <t>Orlando M Jiménez</t>
  </si>
  <si>
    <t>Osarumwense Uwaifiokun Agbonile</t>
  </si>
  <si>
    <t>Oscar  Butler</t>
  </si>
  <si>
    <t>Oscar  Hayes</t>
  </si>
  <si>
    <t>Oscar  Long</t>
  </si>
  <si>
    <t>Oscar  Lu</t>
  </si>
  <si>
    <t>Oscar  Perry</t>
  </si>
  <si>
    <t>Oscar  Washington</t>
  </si>
  <si>
    <t>Oscar A Jenkins</t>
  </si>
  <si>
    <t>Oscar A Patterson</t>
  </si>
  <si>
    <t>Oscar A Russell</t>
  </si>
  <si>
    <t>Oscar B Hughes</t>
  </si>
  <si>
    <t>Oscar C Bryant</t>
  </si>
  <si>
    <t>Oscar F Griffin</t>
  </si>
  <si>
    <t>Oscar F Simmons</t>
  </si>
  <si>
    <t>Oscar G Bennett</t>
  </si>
  <si>
    <t>Oscar G Price</t>
  </si>
  <si>
    <t>Oscar H Gonzales</t>
  </si>
  <si>
    <t>Oscar J Henderson</t>
  </si>
  <si>
    <t>Oscar L Blue</t>
  </si>
  <si>
    <t>Oscar L Flores</t>
  </si>
  <si>
    <t>Oscar L Foster</t>
  </si>
  <si>
    <t>Oscar M Alexander</t>
  </si>
  <si>
    <t>Oscar P Coleman</t>
  </si>
  <si>
    <t>Oscar V Ross</t>
  </si>
  <si>
    <t>Pablo  Rovira Diez</t>
  </si>
  <si>
    <t>Paige  Blue</t>
  </si>
  <si>
    <t>Paige  Bradley</t>
  </si>
  <si>
    <t>Paige  Brooks</t>
  </si>
  <si>
    <t>Paige  Cooper</t>
  </si>
  <si>
    <t>Paige  Cox</t>
  </si>
  <si>
    <t>Paige  Diaz</t>
  </si>
  <si>
    <t>Paige  Foster</t>
  </si>
  <si>
    <t>Paige  Gonzales</t>
  </si>
  <si>
    <t>Paige  Gray</t>
  </si>
  <si>
    <t>Paige  Griffin</t>
  </si>
  <si>
    <t>Paige  Hayes</t>
  </si>
  <si>
    <t>Paige  Hughes</t>
  </si>
  <si>
    <t>Paige  Kelly</t>
  </si>
  <si>
    <t>Paige  Murphy</t>
  </si>
  <si>
    <t>Paige  Peterson</t>
  </si>
  <si>
    <t>Paige  Powell</t>
  </si>
  <si>
    <t>Paige  Ramirez</t>
  </si>
  <si>
    <t>Paige  Reed</t>
  </si>
  <si>
    <t>Paige  Richardson</t>
  </si>
  <si>
    <t>Paige  Rivera</t>
  </si>
  <si>
    <t>Paige  Russell</t>
  </si>
  <si>
    <t>Paige  Sanders</t>
  </si>
  <si>
    <t>Paige  Simmons</t>
  </si>
  <si>
    <t>Paige  Ward</t>
  </si>
  <si>
    <t>Paige  Watson</t>
  </si>
  <si>
    <t>Paige A Bailey</t>
  </si>
  <si>
    <t>Paige A Howard</t>
  </si>
  <si>
    <t>Paige A Sanchez</t>
  </si>
  <si>
    <t>Paige C Butler</t>
  </si>
  <si>
    <t>Paige C Henderson</t>
  </si>
  <si>
    <t>Paige C Washington</t>
  </si>
  <si>
    <t>Paige C Wood</t>
  </si>
  <si>
    <t>Paige H Rogers</t>
  </si>
  <si>
    <t>Paige J Bryant</t>
  </si>
  <si>
    <t>Paige J Ross</t>
  </si>
  <si>
    <t>Paige J Stewart</t>
  </si>
  <si>
    <t>Paige J Travers</t>
  </si>
  <si>
    <t>Paige K Flores</t>
  </si>
  <si>
    <t>Paige L Coleman</t>
  </si>
  <si>
    <t>Paige L Cook</t>
  </si>
  <si>
    <t>Paige L Morgan</t>
  </si>
  <si>
    <t>Paige M Jenkins</t>
  </si>
  <si>
    <t>Paige P Price</t>
  </si>
  <si>
    <t>Paige R Perry</t>
  </si>
  <si>
    <t>Paige S James</t>
  </si>
  <si>
    <t>Paige W Alexander</t>
  </si>
  <si>
    <t>Paige W Morris</t>
  </si>
  <si>
    <t>Pamela  Kapoor</t>
  </si>
  <si>
    <t>Pamela  Madan</t>
  </si>
  <si>
    <t>Pamela  Malhotra</t>
  </si>
  <si>
    <t>Pamela  Mehta</t>
  </si>
  <si>
    <t>Pamela  Rodriguez</t>
  </si>
  <si>
    <t>Pamela  Sai</t>
  </si>
  <si>
    <t>Pamela  Sanchez</t>
  </si>
  <si>
    <t>Pamela  Srini</t>
  </si>
  <si>
    <t>Pamela  Suri</t>
  </si>
  <si>
    <t>Pamela  Vance</t>
  </si>
  <si>
    <t>Pamela A Martinez</t>
  </si>
  <si>
    <t>Pamela C Raman</t>
  </si>
  <si>
    <t>Pamela E Lopez</t>
  </si>
  <si>
    <t>Pamela G Patel</t>
  </si>
  <si>
    <t>Pamela I Schmidt</t>
  </si>
  <si>
    <t>Pamela J Prasad</t>
  </si>
  <si>
    <t>Pamela L Chapman</t>
  </si>
  <si>
    <t>Pamela L Rana</t>
  </si>
  <si>
    <t>Pamela M Fernandez</t>
  </si>
  <si>
    <t>Pamela M Subram</t>
  </si>
  <si>
    <t>Pamela S Garcia</t>
  </si>
  <si>
    <t>Patricia  Chapman</t>
  </si>
  <si>
    <t>Patricia  Garcia</t>
  </si>
  <si>
    <t>Patricia  Lopez</t>
  </si>
  <si>
    <t>Patricia  Patel</t>
  </si>
  <si>
    <t>Patricia  Perez</t>
  </si>
  <si>
    <t>Patricia  Prasad</t>
  </si>
  <si>
    <t>Patricia  Srini</t>
  </si>
  <si>
    <t>Patricia  Subram</t>
  </si>
  <si>
    <t>Patricia E Suri</t>
  </si>
  <si>
    <t>Patricia G Gonzalez</t>
  </si>
  <si>
    <t>Patricia J Saunders</t>
  </si>
  <si>
    <t>Patricia K Mehta</t>
  </si>
  <si>
    <t>Patricia L Madan</t>
  </si>
  <si>
    <t>Patricia L Vance</t>
  </si>
  <si>
    <t>Patricia M Rodriguez</t>
  </si>
  <si>
    <t>Patricia R Kapoor</t>
  </si>
  <si>
    <t>Patricia S Malhotra</t>
  </si>
  <si>
    <t>Patricia T Raman</t>
  </si>
  <si>
    <t>Patrick  Brooks</t>
  </si>
  <si>
    <t>Patrick  James</t>
  </si>
  <si>
    <t>Patrick  Kelly</t>
  </si>
  <si>
    <t>Patrick  Ramirez</t>
  </si>
  <si>
    <t>Patrick  Reed</t>
  </si>
  <si>
    <t>Patrick  Sands</t>
  </si>
  <si>
    <t>Patrick A Morgan</t>
  </si>
  <si>
    <t>Patrick A Richardson</t>
  </si>
  <si>
    <t>Patrick B Blue</t>
  </si>
  <si>
    <t>Patrick E Morris</t>
  </si>
  <si>
    <t>Patrick H Watson</t>
  </si>
  <si>
    <t>Patrick J Bailey</t>
  </si>
  <si>
    <t>Patrick J Gray</t>
  </si>
  <si>
    <t>Patrick J Peterson</t>
  </si>
  <si>
    <t>Patrick J Ward</t>
  </si>
  <si>
    <t>Patrick K Cook</t>
  </si>
  <si>
    <t>Patrick L Howard</t>
  </si>
  <si>
    <t>Patrick L Sanders</t>
  </si>
  <si>
    <t>Patrick L Stewart</t>
  </si>
  <si>
    <t>Patrick M Murphy</t>
  </si>
  <si>
    <t>Patrick M Rogers</t>
  </si>
  <si>
    <t>Patrick S Cox</t>
  </si>
  <si>
    <t>Patrick W Sanchez</t>
  </si>
  <si>
    <t>Patrick W Torres</t>
  </si>
  <si>
    <t>Paul  Singh</t>
  </si>
  <si>
    <t>Paul J Suurs</t>
  </si>
  <si>
    <t>Paul J. Shakespear</t>
  </si>
  <si>
    <t>Paula  Blanco</t>
  </si>
  <si>
    <t>Paula  Hernandez</t>
  </si>
  <si>
    <t>Paula  Navarro</t>
  </si>
  <si>
    <t>Paula  Ortega</t>
  </si>
  <si>
    <t>Paula  Sanz</t>
  </si>
  <si>
    <t>Paula  Vazquez</t>
  </si>
  <si>
    <t>Paula A Gutierrez</t>
  </si>
  <si>
    <t>Paula A Rubio</t>
  </si>
  <si>
    <t>Paula B Martin</t>
  </si>
  <si>
    <t>Paula B Romero</t>
  </si>
  <si>
    <t>Paula C Ashe</t>
  </si>
  <si>
    <t>Paula D Ruiz</t>
  </si>
  <si>
    <t>Paula L Alonso</t>
  </si>
  <si>
    <t>Paula L Dominguez</t>
  </si>
  <si>
    <t>Paula L Jimenez</t>
  </si>
  <si>
    <t>Paula M Carlson</t>
  </si>
  <si>
    <t>Paula M Munoz</t>
  </si>
  <si>
    <t>Paula W Diaz</t>
  </si>
  <si>
    <t>Paula W Gill</t>
  </si>
  <si>
    <t>Paula W Moreno</t>
  </si>
  <si>
    <t>Paula W Ramos</t>
  </si>
  <si>
    <t>Pearlie J. Rusek</t>
  </si>
  <si>
    <t>Pedro  Arun</t>
  </si>
  <si>
    <t>Pedro  Chapman</t>
  </si>
  <si>
    <t>Pedro  Dominguez</t>
  </si>
  <si>
    <t>Pedro  Gomez</t>
  </si>
  <si>
    <t>Pedro  Gonzalez</t>
  </si>
  <si>
    <t>Pedro  Hernandez</t>
  </si>
  <si>
    <t>Pedro  Lopez</t>
  </si>
  <si>
    <t>Pedro  Madan</t>
  </si>
  <si>
    <t>Pedro  Malhotra</t>
  </si>
  <si>
    <t>Pedro  Martinez</t>
  </si>
  <si>
    <t>Pedro  Mehta</t>
  </si>
  <si>
    <t>Pedro  Navarro</t>
  </si>
  <si>
    <t>Pedro  Patel</t>
  </si>
  <si>
    <t>Pedro  Romero</t>
  </si>
  <si>
    <t>Pedro  Ruiz</t>
  </si>
  <si>
    <t>Pedro  Sai</t>
  </si>
  <si>
    <t>Pedro  Sanz</t>
  </si>
  <si>
    <t>Pedro  Serrano</t>
  </si>
  <si>
    <t>Pedro  Subram</t>
  </si>
  <si>
    <t>Pedro  Suri</t>
  </si>
  <si>
    <t>Pedro A Moreno</t>
  </si>
  <si>
    <t>Pedro A Muñoz</t>
  </si>
  <si>
    <t>Pedro A Suarez</t>
  </si>
  <si>
    <t>Pedro A Vance</t>
  </si>
  <si>
    <t>Pedro A Vazquez</t>
  </si>
  <si>
    <t>Pedro B Martin</t>
  </si>
  <si>
    <t>Pedro C Blanco</t>
  </si>
  <si>
    <t>Pedro C Raman</t>
  </si>
  <si>
    <t>Pedro D Prasad</t>
  </si>
  <si>
    <t>Pedro E Alvarez</t>
  </si>
  <si>
    <t>Pedro E Rubio</t>
  </si>
  <si>
    <t>Pedro E Torres</t>
  </si>
  <si>
    <t>Pedro F Rana</t>
  </si>
  <si>
    <t>Pedro F Sara</t>
  </si>
  <si>
    <t>Pedro H Kapoor</t>
  </si>
  <si>
    <t>Pedro J Diaz</t>
  </si>
  <si>
    <t>Pedro L Rodriguez</t>
  </si>
  <si>
    <t>Pedro P Ramos</t>
  </si>
  <si>
    <t>Pedro S Gill</t>
  </si>
  <si>
    <t>Pedro S Gutierrez</t>
  </si>
  <si>
    <t>Pedro S Jimenez</t>
  </si>
  <si>
    <t>Pedro Y Fernandez</t>
  </si>
  <si>
    <t>Peggy R. Smith</t>
  </si>
  <si>
    <t>Peter  Anand</t>
  </si>
  <si>
    <t>Peter  Jai</t>
  </si>
  <si>
    <t>Peter  Kumar</t>
  </si>
  <si>
    <t>Peter  Rai</t>
  </si>
  <si>
    <t>Peter  Saddow</t>
  </si>
  <si>
    <t>Peter  Shan</t>
  </si>
  <si>
    <t>Peter  Sharma</t>
  </si>
  <si>
    <t>Peter  Tang</t>
  </si>
  <si>
    <t>Peter  Xie</t>
  </si>
  <si>
    <t>Peter A Deng</t>
  </si>
  <si>
    <t>Peter D Raje</t>
  </si>
  <si>
    <t>Peter D She</t>
  </si>
  <si>
    <t>Peter E Black</t>
  </si>
  <si>
    <t>Peter E Luo</t>
  </si>
  <si>
    <t>Peter K Nath</t>
  </si>
  <si>
    <t>Peter K Pal</t>
  </si>
  <si>
    <t>Peter K Xu</t>
  </si>
  <si>
    <t>Peter L Chander</t>
  </si>
  <si>
    <t>Peter L Goel</t>
  </si>
  <si>
    <t>Peter L Raji</t>
  </si>
  <si>
    <t>Peter T Nara</t>
  </si>
  <si>
    <t>Petr  Lazecky</t>
  </si>
  <si>
    <t>Phil  Spencer</t>
  </si>
  <si>
    <t>Philip  Dominguez</t>
  </si>
  <si>
    <t>Philip  Gill</t>
  </si>
  <si>
    <t>Philip  Gomez</t>
  </si>
  <si>
    <t>Philip  Hernandez</t>
  </si>
  <si>
    <t>Philip  Navarro</t>
  </si>
  <si>
    <t>Philip  Ortega</t>
  </si>
  <si>
    <t>Philip  Ramos</t>
  </si>
  <si>
    <t>Philip  Ruiz</t>
  </si>
  <si>
    <t>Philip A Alvarez</t>
  </si>
  <si>
    <t>Philip B Jimenez</t>
  </si>
  <si>
    <t>Philip E Moreno</t>
  </si>
  <si>
    <t>Philip F Romero</t>
  </si>
  <si>
    <t>Philip J Diaz</t>
  </si>
  <si>
    <t>Philip J Sanz</t>
  </si>
  <si>
    <t>Philip L Alonso</t>
  </si>
  <si>
    <t>Philip M Blanco</t>
  </si>
  <si>
    <t>Philip M Gutierrez</t>
  </si>
  <si>
    <t>Philip M Moyer</t>
  </si>
  <si>
    <t>Philip M Suarez</t>
  </si>
  <si>
    <t>Philip P Carlson</t>
  </si>
  <si>
    <t>Philip P Rubio</t>
  </si>
  <si>
    <t>Philip S Torres</t>
  </si>
  <si>
    <t>Phillip  Chapman</t>
  </si>
  <si>
    <t>Phillip  Kapoor</t>
  </si>
  <si>
    <t>Phillip  Madan</t>
  </si>
  <si>
    <t>Phillip  Raman</t>
  </si>
  <si>
    <t>Phillip  Rana</t>
  </si>
  <si>
    <t>Phillip  Suri</t>
  </si>
  <si>
    <t>Phillip  Vance</t>
  </si>
  <si>
    <t>Phillip A Arun</t>
  </si>
  <si>
    <t>Phillip A Lopez</t>
  </si>
  <si>
    <t>Phillip A Perez</t>
  </si>
  <si>
    <t>Phillip G Martinez</t>
  </si>
  <si>
    <t>Phillip H Mehta</t>
  </si>
  <si>
    <t>Phillip J Malhotra</t>
  </si>
  <si>
    <t>Phillip J Sullivan</t>
  </si>
  <si>
    <t>Phillip L Fernandez</t>
  </si>
  <si>
    <t>Phillip M Sai</t>
  </si>
  <si>
    <t>Phillip N Gonzalez</t>
  </si>
  <si>
    <t>Phillip P Garcia</t>
  </si>
  <si>
    <t>Phillip P Prasad</t>
  </si>
  <si>
    <t>Phillip R Sara</t>
  </si>
  <si>
    <t>Phillip S Rodriguez</t>
  </si>
  <si>
    <t>Phillip S Smith</t>
  </si>
  <si>
    <t>Pieter  Wycoff</t>
  </si>
  <si>
    <t>Pieter L Uittenbogaard</t>
  </si>
  <si>
    <t>Preston  Arun</t>
  </si>
  <si>
    <t>Preston  Kapoor</t>
  </si>
  <si>
    <t>Preston  Lopez</t>
  </si>
  <si>
    <t>Preston  Madan</t>
  </si>
  <si>
    <t>Preston  Perez</t>
  </si>
  <si>
    <t>Preston  Ray</t>
  </si>
  <si>
    <t>Preston  Rodriguez</t>
  </si>
  <si>
    <t>Preston  Sara</t>
  </si>
  <si>
    <t>Preston  Suri</t>
  </si>
  <si>
    <t>Preston C Patel</t>
  </si>
  <si>
    <t>Preston C Prasad</t>
  </si>
  <si>
    <t>Preston D Sai</t>
  </si>
  <si>
    <t>Preston G Mehta</t>
  </si>
  <si>
    <t>Preston J Sanchez</t>
  </si>
  <si>
    <t>Preston J Smith</t>
  </si>
  <si>
    <t>Preston K Subram</t>
  </si>
  <si>
    <t>Preston L Gonzalez</t>
  </si>
  <si>
    <t>Preston M Garcia</t>
  </si>
  <si>
    <t>Preston M Raman</t>
  </si>
  <si>
    <t>Preston O Chapman</t>
  </si>
  <si>
    <t>Priscilla  Andersen</t>
  </si>
  <si>
    <t>Priscilla  Black</t>
  </si>
  <si>
    <t>Priscilla  Chande</t>
  </si>
  <si>
    <t>Priscilla  Chander</t>
  </si>
  <si>
    <t>Priscilla  Goel</t>
  </si>
  <si>
    <t>Priscilla  Lal</t>
  </si>
  <si>
    <t>Priscilla  Nara</t>
  </si>
  <si>
    <t>Priscilla  She</t>
  </si>
  <si>
    <t>Priscilla A Shen</t>
  </si>
  <si>
    <t>Priscilla C Kumar</t>
  </si>
  <si>
    <t>Priscilla C Rai</t>
  </si>
  <si>
    <t>Priscilla E Sharma</t>
  </si>
  <si>
    <t>Priscilla E Xu</t>
  </si>
  <si>
    <t>Priscilla H Nath</t>
  </si>
  <si>
    <t>Priscilla J Pal</t>
  </si>
  <si>
    <t>Priscilla J Tang</t>
  </si>
  <si>
    <t>Priscilla L Yuan</t>
  </si>
  <si>
    <t>Priscilla M Deng</t>
  </si>
  <si>
    <t>Priscilla N Raje</t>
  </si>
  <si>
    <t>Priscilla R Anand</t>
  </si>
  <si>
    <t>Priscilla R Luo</t>
  </si>
  <si>
    <t>Priscilla R Raji</t>
  </si>
  <si>
    <t>Punya  Palit</t>
  </si>
  <si>
    <t>Rachael  Lopez</t>
  </si>
  <si>
    <t>Rachael  Raman</t>
  </si>
  <si>
    <t>Rachael  Sai</t>
  </si>
  <si>
    <t>Rachael  Sanchez</t>
  </si>
  <si>
    <t>Rachael  Sara</t>
  </si>
  <si>
    <t>Rachael  Vance</t>
  </si>
  <si>
    <t>Rachael A Rana</t>
  </si>
  <si>
    <t>Rachael D Kapoor</t>
  </si>
  <si>
    <t>Rachael D Mehta</t>
  </si>
  <si>
    <t>Rachael D Perez</t>
  </si>
  <si>
    <t>Rachael G Patel</t>
  </si>
  <si>
    <t>Rachael J Arun</t>
  </si>
  <si>
    <t>Rachael J Suri</t>
  </si>
  <si>
    <t>Rachael K Smith</t>
  </si>
  <si>
    <t>Rachael M Fernandez</t>
  </si>
  <si>
    <t>Rachael M Gonzalez</t>
  </si>
  <si>
    <t>Rachael M Martinez</t>
  </si>
  <si>
    <t>Rachael M Prasad</t>
  </si>
  <si>
    <t>Rachael M Rodriguez</t>
  </si>
  <si>
    <t>Rachael R Madan</t>
  </si>
  <si>
    <t>Rachael V Chandra</t>
  </si>
  <si>
    <t>Rachel  Alexander</t>
  </si>
  <si>
    <t>Rachel  Anderson</t>
  </si>
  <si>
    <t>Rachel  Blue</t>
  </si>
  <si>
    <t>Rachel  Bradley</t>
  </si>
  <si>
    <t>Rachel  Brown</t>
  </si>
  <si>
    <t>Rachel  Bryant</t>
  </si>
  <si>
    <t>Rachel  Butler</t>
  </si>
  <si>
    <t>Rachel  Coleman</t>
  </si>
  <si>
    <t>Rachel  Foster</t>
  </si>
  <si>
    <t>Rachel  Gray</t>
  </si>
  <si>
    <t>Rachel  Griffin</t>
  </si>
  <si>
    <t>Rachel  Hall</t>
  </si>
  <si>
    <t>Rachel  Harris</t>
  </si>
  <si>
    <t>Rachel  Henderson</t>
  </si>
  <si>
    <t>Rachel  James</t>
  </si>
  <si>
    <t>Rachel  Johnson</t>
  </si>
  <si>
    <t>Rachel  Kelly</t>
  </si>
  <si>
    <t>Rachel  Long</t>
  </si>
  <si>
    <t>Rachel  Martinez</t>
  </si>
  <si>
    <t>Rachel  Morgan</t>
  </si>
  <si>
    <t>Rachel  Powell</t>
  </si>
  <si>
    <t>Rachel  Rogers</t>
  </si>
  <si>
    <t>Rachel  Sanders</t>
  </si>
  <si>
    <t>Rachel  Smith</t>
  </si>
  <si>
    <t>Rachel  Walker</t>
  </si>
  <si>
    <t>Rachel  Washington</t>
  </si>
  <si>
    <t>Rachel  Wilson</t>
  </si>
  <si>
    <t>Rachel  Wood</t>
  </si>
  <si>
    <t>Rachel A Gonzales</t>
  </si>
  <si>
    <t>Rachel A Jackson</t>
  </si>
  <si>
    <t>Rachel A Murphy</t>
  </si>
  <si>
    <t>Rachel B Thompson</t>
  </si>
  <si>
    <t>Rachel C Lee</t>
  </si>
  <si>
    <t>Rachel C Morris</t>
  </si>
  <si>
    <t>Rachel C Ross</t>
  </si>
  <si>
    <t>Rachel C Russell</t>
  </si>
  <si>
    <t>Rachel C Sanchez</t>
  </si>
  <si>
    <t>Rachel C Ward</t>
  </si>
  <si>
    <t>Rachel C Williams</t>
  </si>
  <si>
    <t>Rachel D Jones</t>
  </si>
  <si>
    <t>Rachel D Price</t>
  </si>
  <si>
    <t>Rachel E Reed</t>
  </si>
  <si>
    <t>Rachel E Simmons</t>
  </si>
  <si>
    <t>Rachel F Miller</t>
  </si>
  <si>
    <t>Rachel J Cox</t>
  </si>
  <si>
    <t>Rachel J Diaz</t>
  </si>
  <si>
    <t>Rachel J Lewis</t>
  </si>
  <si>
    <t>Rachel J Robinson</t>
  </si>
  <si>
    <t>Rachel K Clark</t>
  </si>
  <si>
    <t>Rachel K Moore</t>
  </si>
  <si>
    <t>Rachel K Patterson</t>
  </si>
  <si>
    <t>Rachel L Flores</t>
  </si>
  <si>
    <t>Rachel L Garcia</t>
  </si>
  <si>
    <t>Rachel L Howard</t>
  </si>
  <si>
    <t>Rachel L Perry</t>
  </si>
  <si>
    <t>Rachel L Ramirez</t>
  </si>
  <si>
    <t>Rachel M Richardson</t>
  </si>
  <si>
    <t>Rachel M Rodriguez</t>
  </si>
  <si>
    <t>Rachel M Taylor</t>
  </si>
  <si>
    <t>Rachel M Thomas</t>
  </si>
  <si>
    <t>Rachel R Bailey</t>
  </si>
  <si>
    <t>Rachel R Hughes</t>
  </si>
  <si>
    <t>Rachel R Jenkins</t>
  </si>
  <si>
    <t>Rachel S Martin</t>
  </si>
  <si>
    <t>Rachel S Rivera</t>
  </si>
  <si>
    <t>Rachel S White</t>
  </si>
  <si>
    <t>Rachel T Cook</t>
  </si>
  <si>
    <t>Rachel T Davis</t>
  </si>
  <si>
    <t>Rafael  Anand</t>
  </si>
  <si>
    <t>Rafael  Black</t>
  </si>
  <si>
    <t>Rafael  Chande</t>
  </si>
  <si>
    <t>Rafael  He</t>
  </si>
  <si>
    <t>Rafael  Lin</t>
  </si>
  <si>
    <t>Rafael  Nath</t>
  </si>
  <si>
    <t>Rafael  Sun</t>
  </si>
  <si>
    <t>Rafael  Wu</t>
  </si>
  <si>
    <t>Rafael  Zeng</t>
  </si>
  <si>
    <t>Rafael  Zhao</t>
  </si>
  <si>
    <t>Rafael  Zhu</t>
  </si>
  <si>
    <t>Rafael A Cai</t>
  </si>
  <si>
    <t>Rafael A Luo</t>
  </si>
  <si>
    <t>Rafael A Shan</t>
  </si>
  <si>
    <t>Rafael A Tang</t>
  </si>
  <si>
    <t>Rafael A Xu</t>
  </si>
  <si>
    <t>Rafael A Yang</t>
  </si>
  <si>
    <t>Rafael A Zhou</t>
  </si>
  <si>
    <t>Rafael B Sharma</t>
  </si>
  <si>
    <t>Rafael C Raji</t>
  </si>
  <si>
    <t>Rafael D Huang</t>
  </si>
  <si>
    <t>Rafael E Andersen</t>
  </si>
  <si>
    <t>Rafael E Zhang</t>
  </si>
  <si>
    <t>Rafael H Rai</t>
  </si>
  <si>
    <t>Rafael I She</t>
  </si>
  <si>
    <t>Rafael J Goel</t>
  </si>
  <si>
    <t>Rafael J Hu</t>
  </si>
  <si>
    <t>Rafael J Lu</t>
  </si>
  <si>
    <t>Rafael J Nara</t>
  </si>
  <si>
    <t>Rafael J Pal</t>
  </si>
  <si>
    <t>Rafael J Shen</t>
  </si>
  <si>
    <t>Rafael J Wang</t>
  </si>
  <si>
    <t>Rafael J Yuan</t>
  </si>
  <si>
    <t>Rafael L Jai</t>
  </si>
  <si>
    <t>Rafael L Kumar</t>
  </si>
  <si>
    <t>Rafael M Deng</t>
  </si>
  <si>
    <t>Rafael M Li</t>
  </si>
  <si>
    <t>Rafael M Liu</t>
  </si>
  <si>
    <t>Rafael M Raje</t>
  </si>
  <si>
    <t>Rafael M Xie</t>
  </si>
  <si>
    <t>Rafael N Xu</t>
  </si>
  <si>
    <t>Rafael R Chen</t>
  </si>
  <si>
    <t>Rafael R Gao</t>
  </si>
  <si>
    <t>Rafael R Liang</t>
  </si>
  <si>
    <t>Rafael T Ma</t>
  </si>
  <si>
    <t>Rafael V Ye</t>
  </si>
  <si>
    <t>Rafael W Lal</t>
  </si>
  <si>
    <t>Rakesh J Tangirala</t>
  </si>
  <si>
    <t>Ralph  Beck</t>
  </si>
  <si>
    <t>Ram  Thirunavukkarasu</t>
  </si>
  <si>
    <t>Ramon  Gao</t>
  </si>
  <si>
    <t>Ramon  Guo</t>
  </si>
  <si>
    <t>Ramon  He</t>
  </si>
  <si>
    <t>Ramon  Hu</t>
  </si>
  <si>
    <t>Ramon  Huang</t>
  </si>
  <si>
    <t>Ramon  Li</t>
  </si>
  <si>
    <t>Ramon  Lin</t>
  </si>
  <si>
    <t>Ramon  She</t>
  </si>
  <si>
    <t>Ramon  Ye</t>
  </si>
  <si>
    <t>Ramon  Zeng</t>
  </si>
  <si>
    <t>Ramon B Lu</t>
  </si>
  <si>
    <t>Ramon D Ma</t>
  </si>
  <si>
    <t>Ramon D Xu</t>
  </si>
  <si>
    <t>Ramon D Zhang</t>
  </si>
  <si>
    <t>Ramon D Zhou</t>
  </si>
  <si>
    <t>Ramon K Yang</t>
  </si>
  <si>
    <t>Ramon K Zhao</t>
  </si>
  <si>
    <t>Ramon M Liu</t>
  </si>
  <si>
    <t>Ramon M Wu</t>
  </si>
  <si>
    <t>Ramon R Zheng</t>
  </si>
  <si>
    <t>Ramón S Cai</t>
  </si>
  <si>
    <t>Ramon T Chen</t>
  </si>
  <si>
    <t>Randall  Alonso</t>
  </si>
  <si>
    <t>Randall  Alvarez</t>
  </si>
  <si>
    <t>Randall  Blanco</t>
  </si>
  <si>
    <t>Randall  Gutierrez</t>
  </si>
  <si>
    <t>Randall  Ramos</t>
  </si>
  <si>
    <t>Randall  Serrano</t>
  </si>
  <si>
    <t>Randall  Torres</t>
  </si>
  <si>
    <t>Randall A Gill</t>
  </si>
  <si>
    <t>Randall A Navarro</t>
  </si>
  <si>
    <t>Randall A Ruiz</t>
  </si>
  <si>
    <t>Randall B Martin</t>
  </si>
  <si>
    <t>Randall C Ortega</t>
  </si>
  <si>
    <t>Randall D Sanz</t>
  </si>
  <si>
    <t>Randall F Moreno</t>
  </si>
  <si>
    <t>Randall F Romero</t>
  </si>
  <si>
    <t>Randall H Hernandez</t>
  </si>
  <si>
    <t>Randall J Munoz</t>
  </si>
  <si>
    <t>Randall M Dominguez</t>
  </si>
  <si>
    <t>Randall M Rubio</t>
  </si>
  <si>
    <t>Randall M Suarez</t>
  </si>
  <si>
    <t>Randall R Gomez</t>
  </si>
  <si>
    <t>Randall T Carlson</t>
  </si>
  <si>
    <t>Randall T Diaz</t>
  </si>
  <si>
    <t>Randall Z Vazquez</t>
  </si>
  <si>
    <t>Randy  Chen</t>
  </si>
  <si>
    <t>Randy  Gao</t>
  </si>
  <si>
    <t>Randy  Hu</t>
  </si>
  <si>
    <t>Randy  Huang</t>
  </si>
  <si>
    <t>Randy  Lin</t>
  </si>
  <si>
    <t>Randy  Liu</t>
  </si>
  <si>
    <t>Randy  Lu</t>
  </si>
  <si>
    <t>Randy  Zhang</t>
  </si>
  <si>
    <t>Randy A Zeng</t>
  </si>
  <si>
    <t>Randy B Zheng</t>
  </si>
  <si>
    <t>Randy B Zhu</t>
  </si>
  <si>
    <t>Randy E Liang</t>
  </si>
  <si>
    <t>Randy E Yang</t>
  </si>
  <si>
    <t>Randy G Wang</t>
  </si>
  <si>
    <t>Randy G Ye</t>
  </si>
  <si>
    <t>Randy H She</t>
  </si>
  <si>
    <t>Randy J Wu</t>
  </si>
  <si>
    <t>Randy J Zhao</t>
  </si>
  <si>
    <t>Randy J Zhou</t>
  </si>
  <si>
    <t>Randy L Guo</t>
  </si>
  <si>
    <t>Randy R He</t>
  </si>
  <si>
    <t>Randy R Ma</t>
  </si>
  <si>
    <t>Randy S Xu</t>
  </si>
  <si>
    <t>Randy W Sun</t>
  </si>
  <si>
    <t>Raquel  Alonso</t>
  </si>
  <si>
    <t>Raquel  Torres</t>
  </si>
  <si>
    <t>Raquel A Dominguez</t>
  </si>
  <si>
    <t>Raquel D Moreno</t>
  </si>
  <si>
    <t>Raquel G Alvarez</t>
  </si>
  <si>
    <t>Raquel H Gutierrez</t>
  </si>
  <si>
    <t>Raquel T Gill</t>
  </si>
  <si>
    <t>Raquel W Hernandez</t>
  </si>
  <si>
    <t>Raquel Z Romero</t>
  </si>
  <si>
    <t>Raul  Black</t>
  </si>
  <si>
    <t>Raul  Goel</t>
  </si>
  <si>
    <t>Raul  Jai</t>
  </si>
  <si>
    <t>Raul  Nath</t>
  </si>
  <si>
    <t>Raul  She</t>
  </si>
  <si>
    <t>Raul  Shen</t>
  </si>
  <si>
    <t>Raul  Tang</t>
  </si>
  <si>
    <t>Raul  Xu</t>
  </si>
  <si>
    <t>Raul B Kumar</t>
  </si>
  <si>
    <t>Raul D Chander</t>
  </si>
  <si>
    <t>Raul D Deng</t>
  </si>
  <si>
    <t>Raul E Sharma</t>
  </si>
  <si>
    <t>Raul L Chande</t>
  </si>
  <si>
    <t>Raul L Raje</t>
  </si>
  <si>
    <t>Raul L Shan</t>
  </si>
  <si>
    <t>Raul P Raji</t>
  </si>
  <si>
    <t>Raul Q Luo</t>
  </si>
  <si>
    <t>Raul R Rai</t>
  </si>
  <si>
    <t>Raul T Nara</t>
  </si>
  <si>
    <t>Raymond  Fernandez</t>
  </si>
  <si>
    <t>Raymond  Martinez</t>
  </si>
  <si>
    <t>Raymond  Prasad</t>
  </si>
  <si>
    <t>Raymond  Rana</t>
  </si>
  <si>
    <t>Raymond  Sam</t>
  </si>
  <si>
    <t>Raymond  Sanchez</t>
  </si>
  <si>
    <t>Raymond  Subram</t>
  </si>
  <si>
    <t>Raymond A Rodriguez</t>
  </si>
  <si>
    <t>Raymond A Sai</t>
  </si>
  <si>
    <t>Raymond C Srini</t>
  </si>
  <si>
    <t>Raymond E Kovar</t>
  </si>
  <si>
    <t>Raymond E Sara</t>
  </si>
  <si>
    <t>Raymond F Chandra</t>
  </si>
  <si>
    <t>Raymond G Lopez</t>
  </si>
  <si>
    <t>Raymond H Suri</t>
  </si>
  <si>
    <t>Raymond L Kapoor</t>
  </si>
  <si>
    <t>Raymond P Gonzalez</t>
  </si>
  <si>
    <t>Raymond R Raman</t>
  </si>
  <si>
    <t>Raymond S Arthur</t>
  </si>
  <si>
    <t>Raymond T Malhotra</t>
  </si>
  <si>
    <t>Raymond W Madan</t>
  </si>
  <si>
    <t>Rebecca  Baker</t>
  </si>
  <si>
    <t>Rebecca  Campbell</t>
  </si>
  <si>
    <t>Rebecca  Evans</t>
  </si>
  <si>
    <t>Rebecca  Gonzalez</t>
  </si>
  <si>
    <t>Rebecca  Green</t>
  </si>
  <si>
    <t>Rebecca  Hernandez</t>
  </si>
  <si>
    <t>Rebecca  King</t>
  </si>
  <si>
    <t>Rebecca  Nicholls</t>
  </si>
  <si>
    <t>Rebecca  Phillips</t>
  </si>
  <si>
    <t>Rebecca  Roberts</t>
  </si>
  <si>
    <t>Rebecca A. Robinson</t>
  </si>
  <si>
    <t>Rebecca C Hill</t>
  </si>
  <si>
    <t>Rebecca E Allen</t>
  </si>
  <si>
    <t>Rebecca E Scott</t>
  </si>
  <si>
    <t>Rebecca F Adams</t>
  </si>
  <si>
    <t>Rebecca F Lopez</t>
  </si>
  <si>
    <t>Rebecca H Perez</t>
  </si>
  <si>
    <t>Rebecca J Wright</t>
  </si>
  <si>
    <t>Rebecca L Parker</t>
  </si>
  <si>
    <t>Rebecca M Collins</t>
  </si>
  <si>
    <t>Rebecca M Mitchell</t>
  </si>
  <si>
    <t>Rebecca W Turner</t>
  </si>
  <si>
    <t>Rebecca W Young</t>
  </si>
  <si>
    <t>Rebekah  Arthur</t>
  </si>
  <si>
    <t>Rebekah  Blanco</t>
  </si>
  <si>
    <t>Rebekah  Carlson</t>
  </si>
  <si>
    <t>Rebekah  Chandra</t>
  </si>
  <si>
    <t>Rebekah  Dominguez</t>
  </si>
  <si>
    <t>Rebekah  Fernandez</t>
  </si>
  <si>
    <t>Rebekah  Gomez</t>
  </si>
  <si>
    <t>Rebekah  Lopez</t>
  </si>
  <si>
    <t>Rebekah  Munoz</t>
  </si>
  <si>
    <t>Rebekah  Rubio</t>
  </si>
  <si>
    <t>Rebekah  Sandberg</t>
  </si>
  <si>
    <t>Rebekah  Serrano</t>
  </si>
  <si>
    <t>Rebekah  Srini</t>
  </si>
  <si>
    <t>Rebekah  Suarez</t>
  </si>
  <si>
    <t>Rebekah  Subram</t>
  </si>
  <si>
    <t>Rebekah  Torres</t>
  </si>
  <si>
    <t>Rebekah A Gonzalez</t>
  </si>
  <si>
    <t>Rebekah A Martinez</t>
  </si>
  <si>
    <t>Rebekah A Prasad</t>
  </si>
  <si>
    <t>Rebekah A Suri</t>
  </si>
  <si>
    <t>Rebekah A Vazquez</t>
  </si>
  <si>
    <t>Rebekah B Kapoor</t>
  </si>
  <si>
    <t>Rebekah B Mehta</t>
  </si>
  <si>
    <t>Rebekah C Perez</t>
  </si>
  <si>
    <t>Rebekah C Romero</t>
  </si>
  <si>
    <t>Rebekah E Kovár</t>
  </si>
  <si>
    <t>Rebekah E Raman</t>
  </si>
  <si>
    <t>Rebekah E Ruiz</t>
  </si>
  <si>
    <t>Rebekah G Malhotra</t>
  </si>
  <si>
    <t>Rebekah H Alonso</t>
  </si>
  <si>
    <t>Rebekah J Diaz</t>
  </si>
  <si>
    <t>Rebekah J Johnsen</t>
  </si>
  <si>
    <t>Rebekah J Moreno</t>
  </si>
  <si>
    <t>Rebekah J Navarro</t>
  </si>
  <si>
    <t>Rebekah L Hernandez</t>
  </si>
  <si>
    <t>Rebekah L Ramos</t>
  </si>
  <si>
    <t>Rebekah L Sai</t>
  </si>
  <si>
    <t>Rebekah L Sara</t>
  </si>
  <si>
    <t>Rebekah M Garcia</t>
  </si>
  <si>
    <t>Rebekah M Martin</t>
  </si>
  <si>
    <t>Rebekah P Gutierrez</t>
  </si>
  <si>
    <t>Rebekah R Patel</t>
  </si>
  <si>
    <t>Regina  Kapoor</t>
  </si>
  <si>
    <t>Regina  Madan</t>
  </si>
  <si>
    <t>Regina  Malhotra</t>
  </si>
  <si>
    <t>Regina  Mehta</t>
  </si>
  <si>
    <t>Regina  Raman</t>
  </si>
  <si>
    <t>Regina  Sai</t>
  </si>
  <si>
    <t>Regina  Sanchez</t>
  </si>
  <si>
    <t>Regina  Sara</t>
  </si>
  <si>
    <t>Regina  Suri</t>
  </si>
  <si>
    <t>Regina A Arthur</t>
  </si>
  <si>
    <t>Regina A Prasad</t>
  </si>
  <si>
    <t>Regina A Rodriguez</t>
  </si>
  <si>
    <t>Regina B Ray</t>
  </si>
  <si>
    <t>Regina J Garcia</t>
  </si>
  <si>
    <t>Regina L Gonzalez</t>
  </si>
  <si>
    <t>Regina M Chandra</t>
  </si>
  <si>
    <t>Regina M Vance</t>
  </si>
  <si>
    <t>Regina R Fernandez</t>
  </si>
  <si>
    <t>Regina R Subram</t>
  </si>
  <si>
    <t>Regina S Martinez</t>
  </si>
  <si>
    <t>Regina S Perez</t>
  </si>
  <si>
    <t>Reginald  Ashe</t>
  </si>
  <si>
    <t>Reginald  Carlson</t>
  </si>
  <si>
    <t>Reginald  Dominguez</t>
  </si>
  <si>
    <t>Reginald  Gill</t>
  </si>
  <si>
    <t>Reginald  Martin</t>
  </si>
  <si>
    <t>Reginald  Navarro</t>
  </si>
  <si>
    <t>Reginald  Ramos</t>
  </si>
  <si>
    <t>Reginald  Suarez</t>
  </si>
  <si>
    <t>Reginald  Travers</t>
  </si>
  <si>
    <t>Reginald  Vazquez</t>
  </si>
  <si>
    <t>Reginald A Alvarez</t>
  </si>
  <si>
    <t>Reginald A Diaz</t>
  </si>
  <si>
    <t>Reginald C Munoz</t>
  </si>
  <si>
    <t>Reginald D Blanco</t>
  </si>
  <si>
    <t>Reginald F Romero</t>
  </si>
  <si>
    <t>Reginald H Moreno</t>
  </si>
  <si>
    <t>Reginald J Serrano</t>
  </si>
  <si>
    <t>Reginald K Ortega</t>
  </si>
  <si>
    <t>Reginald K Sanz</t>
  </si>
  <si>
    <t>Reginald L Gomez</t>
  </si>
  <si>
    <t>Reginald M Harrison</t>
  </si>
  <si>
    <t>Reginald N Ruiz</t>
  </si>
  <si>
    <t>Renee  Alonso</t>
  </si>
  <si>
    <t>Renee  Carlson</t>
  </si>
  <si>
    <t>Renee  Dominguez</t>
  </si>
  <si>
    <t>Renee  Gutierrez</t>
  </si>
  <si>
    <t>Renee  Jimenez</t>
  </si>
  <si>
    <t>Renee  Navarro</t>
  </si>
  <si>
    <t>Renee  Ortega</t>
  </si>
  <si>
    <t>Renee  Serrano</t>
  </si>
  <si>
    <t>Renee C Hernandez</t>
  </si>
  <si>
    <t>Renee C Moreno</t>
  </si>
  <si>
    <t>Renee E Romero</t>
  </si>
  <si>
    <t>Renee K Ramos</t>
  </si>
  <si>
    <t>Renee L Gill</t>
  </si>
  <si>
    <t>Renee L Gomez</t>
  </si>
  <si>
    <t>Renee L Martin</t>
  </si>
  <si>
    <t>Renee L Rubio</t>
  </si>
  <si>
    <t>Renee L Ruiz</t>
  </si>
  <si>
    <t>Renee L Sanz</t>
  </si>
  <si>
    <t>Renee L Suarez</t>
  </si>
  <si>
    <t>Renee L Torres</t>
  </si>
  <si>
    <t>Renée R Alvarez</t>
  </si>
  <si>
    <t>Ricardo  Anand</t>
  </si>
  <si>
    <t>Ricardo  Andersen</t>
  </si>
  <si>
    <t>Ricardo  Deng</t>
  </si>
  <si>
    <t>Ricardo  Jai</t>
  </si>
  <si>
    <t>Ricardo  Luo</t>
  </si>
  <si>
    <t>Ricardo  Nara</t>
  </si>
  <si>
    <t>Ricardo  Raje</t>
  </si>
  <si>
    <t>Ricardo  Raji</t>
  </si>
  <si>
    <t>Ricardo  Shan</t>
  </si>
  <si>
    <t>Ricardo  Sharma</t>
  </si>
  <si>
    <t>Ricardo  Shen</t>
  </si>
  <si>
    <t>Ricardo  Xie</t>
  </si>
  <si>
    <t>Ricardo  Yuan</t>
  </si>
  <si>
    <t>Ricardo A She</t>
  </si>
  <si>
    <t>Ricardo C Lal</t>
  </si>
  <si>
    <t>Ricardo C Nath</t>
  </si>
  <si>
    <t>Ricardo J Pal</t>
  </si>
  <si>
    <t>Ricardo K Kumar</t>
  </si>
  <si>
    <t>Ricardo L Chande</t>
  </si>
  <si>
    <t>Ricardo L Tang</t>
  </si>
  <si>
    <t>Ricardo M Black</t>
  </si>
  <si>
    <t>Ricardo T Goel</t>
  </si>
  <si>
    <t>Richard  Allen</t>
  </si>
  <si>
    <t>Richard  Baker</t>
  </si>
  <si>
    <t>Richard  Blue</t>
  </si>
  <si>
    <t>Richard  Bradley</t>
  </si>
  <si>
    <t>Richard  Brooks</t>
  </si>
  <si>
    <t>Richard  Coleman</t>
  </si>
  <si>
    <t>Richard  Cook</t>
  </si>
  <si>
    <t>Richard  Cox</t>
  </si>
  <si>
    <t>Richard  Evans</t>
  </si>
  <si>
    <t>Richard  Flores</t>
  </si>
  <si>
    <t>Richard  Garcia</t>
  </si>
  <si>
    <t>Richard  Griffin</t>
  </si>
  <si>
    <t>Richard  Harris</t>
  </si>
  <si>
    <t>Richard  Hayes</t>
  </si>
  <si>
    <t>Richard  Hill</t>
  </si>
  <si>
    <t>Richard  Jackson</t>
  </si>
  <si>
    <t>Richard  Johnson</t>
  </si>
  <si>
    <t>Richard  Johnston</t>
  </si>
  <si>
    <t>Richard  Kelly</t>
  </si>
  <si>
    <t>Richard  King</t>
  </si>
  <si>
    <t>Richard  Martin</t>
  </si>
  <si>
    <t>Richard  Morris</t>
  </si>
  <si>
    <t>Richard  Nelson</t>
  </si>
  <si>
    <t>Richard  Parker</t>
  </si>
  <si>
    <t>Richard  Peterson</t>
  </si>
  <si>
    <t>Richard  Price</t>
  </si>
  <si>
    <t>Richard  Reed</t>
  </si>
  <si>
    <t>Richard  Richardson</t>
  </si>
  <si>
    <t>Richard  Roberts</t>
  </si>
  <si>
    <t>Richard  Rodriguez</t>
  </si>
  <si>
    <t>Richard  Russell</t>
  </si>
  <si>
    <t>Richard  Simmons</t>
  </si>
  <si>
    <t>Richard  Smith</t>
  </si>
  <si>
    <t>Richard  Taylor</t>
  </si>
  <si>
    <t>Richard  Thomas</t>
  </si>
  <si>
    <t>Richard  Thompson</t>
  </si>
  <si>
    <t>Richard  Torres</t>
  </si>
  <si>
    <t>Richard  Ward</t>
  </si>
  <si>
    <t>Richard  Washington</t>
  </si>
  <si>
    <t>Richard  Watson</t>
  </si>
  <si>
    <t>Richard  White</t>
  </si>
  <si>
    <t>Richard  Wilson</t>
  </si>
  <si>
    <t>Richard  Wright</t>
  </si>
  <si>
    <t>Richard A Bryant</t>
  </si>
  <si>
    <t>Richard A Campbell</t>
  </si>
  <si>
    <t>Richard A Diaz</t>
  </si>
  <si>
    <t>Richard A Gonzales</t>
  </si>
  <si>
    <t>Richard A Long</t>
  </si>
  <si>
    <t>Richard A Turner</t>
  </si>
  <si>
    <t>Richard C Butler</t>
  </si>
  <si>
    <t>Richard C Foster</t>
  </si>
  <si>
    <t>Richard C Ramirez</t>
  </si>
  <si>
    <t>Richard C Young</t>
  </si>
  <si>
    <t>Richard D Gray</t>
  </si>
  <si>
    <t>Richard D Howard</t>
  </si>
  <si>
    <t>Richard D James</t>
  </si>
  <si>
    <t>Richard D Powell</t>
  </si>
  <si>
    <t>Richard D Sanders</t>
  </si>
  <si>
    <t>Richard D Stone</t>
  </si>
  <si>
    <t>Richard E Blue</t>
  </si>
  <si>
    <t>Richard G Anderson</t>
  </si>
  <si>
    <t>Richard I Lee</t>
  </si>
  <si>
    <t>Richard I Lewis</t>
  </si>
  <si>
    <t>Richard I Williams</t>
  </si>
  <si>
    <t>Richard J Gonzalez</t>
  </si>
  <si>
    <t>Richard J Martinez</t>
  </si>
  <si>
    <t>Richard J Miller</t>
  </si>
  <si>
    <t>Richard J Ross</t>
  </si>
  <si>
    <t>Richard L Cooper</t>
  </si>
  <si>
    <t>Richard L Hughes</t>
  </si>
  <si>
    <t>Richard L Lopez</t>
  </si>
  <si>
    <t>Richard L Moore</t>
  </si>
  <si>
    <t>Richard L Patterson</t>
  </si>
  <si>
    <t>Richard L Perez</t>
  </si>
  <si>
    <t>Richard L Phillips</t>
  </si>
  <si>
    <t>Richard L Rivera</t>
  </si>
  <si>
    <t>Richard L Sanchez</t>
  </si>
  <si>
    <t>Richard M Alexander</t>
  </si>
  <si>
    <t>Richard M Brown</t>
  </si>
  <si>
    <t>Richard M Green</t>
  </si>
  <si>
    <t>Richard M Hernandez</t>
  </si>
  <si>
    <t>Richard M Murphy</t>
  </si>
  <si>
    <t>Richard N Bailey</t>
  </si>
  <si>
    <t>Richard P Edwards</t>
  </si>
  <si>
    <t>Richard R Adams</t>
  </si>
  <si>
    <t>Richard R Davis</t>
  </si>
  <si>
    <t>Richard S Collins</t>
  </si>
  <si>
    <t>Richard S Robinson</t>
  </si>
  <si>
    <t>Richard T Mitchell</t>
  </si>
  <si>
    <t>Richard T Walker</t>
  </si>
  <si>
    <t>Richard V Rogers</t>
  </si>
  <si>
    <t>Richard W Clark</t>
  </si>
  <si>
    <t>Richard W Jones</t>
  </si>
  <si>
    <t>Richard W Wood</t>
  </si>
  <si>
    <t>Ricky  Alvarez</t>
  </si>
  <si>
    <t>Ricky  Gomez</t>
  </si>
  <si>
    <t>Ricky  Gutierrez</t>
  </si>
  <si>
    <t>Ricky  Munoz</t>
  </si>
  <si>
    <t>Ricky  Romero</t>
  </si>
  <si>
    <t>Ricky  Rubio</t>
  </si>
  <si>
    <t>Ricky  Ruiz</t>
  </si>
  <si>
    <t>Ricky  Sanz</t>
  </si>
  <si>
    <t>Ricky  Serrano</t>
  </si>
  <si>
    <t>Ricky  Suarez</t>
  </si>
  <si>
    <t>Ricky A Gill</t>
  </si>
  <si>
    <t>Ricky B Dominguez</t>
  </si>
  <si>
    <t>Ricky C Martin</t>
  </si>
  <si>
    <t>Ricky D Vazquez</t>
  </si>
  <si>
    <t>Ricky E Diaz</t>
  </si>
  <si>
    <t>Ricky E Ramos</t>
  </si>
  <si>
    <t>Ricky F Blanco</t>
  </si>
  <si>
    <t>Ricky J Jimenez</t>
  </si>
  <si>
    <t>Ricky L Torres</t>
  </si>
  <si>
    <t>Ricky M Navarro</t>
  </si>
  <si>
    <t>Ricky R Moreno</t>
  </si>
  <si>
    <t>Ricky S Alonso</t>
  </si>
  <si>
    <t>Ricky S Carlson</t>
  </si>
  <si>
    <t>Riley  Alexander</t>
  </si>
  <si>
    <t>Riley  Bailey</t>
  </si>
  <si>
    <t>Riley  Bradley</t>
  </si>
  <si>
    <t>Riley  Brooks</t>
  </si>
  <si>
    <t>Riley  Bryant</t>
  </si>
  <si>
    <t>Riley  Flores</t>
  </si>
  <si>
    <t>Riley  Gray</t>
  </si>
  <si>
    <t>Riley  Hayes</t>
  </si>
  <si>
    <t>Riley  Hughes</t>
  </si>
  <si>
    <t>Riley  Kelly</t>
  </si>
  <si>
    <t>Riley  Perry</t>
  </si>
  <si>
    <t>Riley  Rogers</t>
  </si>
  <si>
    <t>Riley  Ward</t>
  </si>
  <si>
    <t>Riley  Wood</t>
  </si>
  <si>
    <t>Riley A Howard</t>
  </si>
  <si>
    <t>Riley A Reed</t>
  </si>
  <si>
    <t>Riley A Watson</t>
  </si>
  <si>
    <t>Riley B Gonzales</t>
  </si>
  <si>
    <t>Riley C James</t>
  </si>
  <si>
    <t>Riley E Ramirez</t>
  </si>
  <si>
    <t>Riley J Cooper</t>
  </si>
  <si>
    <t>Riley J Murphy</t>
  </si>
  <si>
    <t>Riley J Sanchez</t>
  </si>
  <si>
    <t>Riley L Coleman</t>
  </si>
  <si>
    <t>Riley L Stewart</t>
  </si>
  <si>
    <t>Riley L Washington</t>
  </si>
  <si>
    <t>Riley M Blue</t>
  </si>
  <si>
    <t>Riley M Butler</t>
  </si>
  <si>
    <t>Riley M Long</t>
  </si>
  <si>
    <t>Riley M Powell</t>
  </si>
  <si>
    <t>Riley M Russell</t>
  </si>
  <si>
    <t>Riley P Diaz</t>
  </si>
  <si>
    <t>Riley R Morgan</t>
  </si>
  <si>
    <t>Riley R Price</t>
  </si>
  <si>
    <t>Riley R Richardson</t>
  </si>
  <si>
    <t>Riley R Simmons</t>
  </si>
  <si>
    <t>Riley S Cox</t>
  </si>
  <si>
    <t>Riley S Patterson</t>
  </si>
  <si>
    <t>Riley S Peterson</t>
  </si>
  <si>
    <t>Riley T Rivera</t>
  </si>
  <si>
    <t>Riley T Torres</t>
  </si>
  <si>
    <t>Rob  Verhoff</t>
  </si>
  <si>
    <t>Robert  Alexander</t>
  </si>
  <si>
    <t>Robert  Anderson</t>
  </si>
  <si>
    <t>Robert  Bryant</t>
  </si>
  <si>
    <t>Robert  Campbell</t>
  </si>
  <si>
    <t>Robert  Carter</t>
  </si>
  <si>
    <t>Robert  Collins</t>
  </si>
  <si>
    <t>Robert  Davis</t>
  </si>
  <si>
    <t>Robert  Flores</t>
  </si>
  <si>
    <t>Robert  Gonzalez</t>
  </si>
  <si>
    <t>Robert  Hernandez</t>
  </si>
  <si>
    <t>Robert  Jackson</t>
  </si>
  <si>
    <t>Robert  Jai</t>
  </si>
  <si>
    <t>Robert  Jones</t>
  </si>
  <si>
    <t>Robert  Kumar</t>
  </si>
  <si>
    <t>Robert  Mitchell</t>
  </si>
  <si>
    <t>Robert  Patterson</t>
  </si>
  <si>
    <t>Robert  Phillips</t>
  </si>
  <si>
    <t>Robert  Robinson</t>
  </si>
  <si>
    <t>Robert  Rodriguez</t>
  </si>
  <si>
    <t>Robert  Ross</t>
  </si>
  <si>
    <t>Robert  Shan</t>
  </si>
  <si>
    <t>Robert  Smith</t>
  </si>
  <si>
    <t>Robert  Thomas</t>
  </si>
  <si>
    <t>Robert  Yang</t>
  </si>
  <si>
    <t>Robert  Zhang</t>
  </si>
  <si>
    <t>Robert A Baker</t>
  </si>
  <si>
    <t>Robert A Chen</t>
  </si>
  <si>
    <t>Robert A Harris</t>
  </si>
  <si>
    <t>Robert B Clark</t>
  </si>
  <si>
    <t>Robert B Wang</t>
  </si>
  <si>
    <t>Robert C King</t>
  </si>
  <si>
    <t>Robert C Long</t>
  </si>
  <si>
    <t>Robert C Martin</t>
  </si>
  <si>
    <t>Robert C Parker</t>
  </si>
  <si>
    <t>Robert C Powell</t>
  </si>
  <si>
    <t>Robert C Scott</t>
  </si>
  <si>
    <t>Robert C White</t>
  </si>
  <si>
    <t>Robert C Williams</t>
  </si>
  <si>
    <t>Robert C Wright</t>
  </si>
  <si>
    <t>Robert D Brown</t>
  </si>
  <si>
    <t>Robert D Butler</t>
  </si>
  <si>
    <t>Robert D Perez</t>
  </si>
  <si>
    <t>Robert E Allen</t>
  </si>
  <si>
    <t>Robert G Young</t>
  </si>
  <si>
    <t>Robert J Diaz</t>
  </si>
  <si>
    <t>Robert J Garcia</t>
  </si>
  <si>
    <t>Robert J Perry</t>
  </si>
  <si>
    <t>Robert J Washington</t>
  </si>
  <si>
    <t>Robert K Henderson</t>
  </si>
  <si>
    <t>Robert K Lopez</t>
  </si>
  <si>
    <t>Robert L Coleman</t>
  </si>
  <si>
    <t>Robert L Green</t>
  </si>
  <si>
    <t>Robert L Hill</t>
  </si>
  <si>
    <t>Robert L Lal</t>
  </si>
  <si>
    <t>Robert L Lee</t>
  </si>
  <si>
    <t>Robert L Li</t>
  </si>
  <si>
    <t>Robert L Martinez</t>
  </si>
  <si>
    <t>Robert L Moore</t>
  </si>
  <si>
    <t>Robert L Russell</t>
  </si>
  <si>
    <t>Robert L Taylor</t>
  </si>
  <si>
    <t>Robert M Hall</t>
  </si>
  <si>
    <t>Robert M Hayes</t>
  </si>
  <si>
    <t>Robert M Miller</t>
  </si>
  <si>
    <t>Robert M Turner</t>
  </si>
  <si>
    <t>Robert P Johnson</t>
  </si>
  <si>
    <t>Robert P Lewis</t>
  </si>
  <si>
    <t>Robert Q Adams</t>
  </si>
  <si>
    <t>Robert R Roberts</t>
  </si>
  <si>
    <t>Robert R Thompson</t>
  </si>
  <si>
    <t>Robert S Foster</t>
  </si>
  <si>
    <t>Robert S Griffin</t>
  </si>
  <si>
    <t>Robert T Walker</t>
  </si>
  <si>
    <t>Robert Z Jenkins</t>
  </si>
  <si>
    <t>Roberto  Alvarez</t>
  </si>
  <si>
    <t>Roberto  Gutierrez</t>
  </si>
  <si>
    <t>Roberto  Hernandez</t>
  </si>
  <si>
    <t>Roberto  Munoz</t>
  </si>
  <si>
    <t>Roberto  Navarro</t>
  </si>
  <si>
    <t>Roberto  Ruiz</t>
  </si>
  <si>
    <t>Roberto  Sanz</t>
  </si>
  <si>
    <t>Roberto  Townsend</t>
  </si>
  <si>
    <t>Roberto A Diaz</t>
  </si>
  <si>
    <t>Roberto A Dominguez</t>
  </si>
  <si>
    <t>Roberto A Romero</t>
  </si>
  <si>
    <t>Roberto A Vazquez</t>
  </si>
  <si>
    <t>Roberto D Jiménez</t>
  </si>
  <si>
    <t>Roberto D Suarez</t>
  </si>
  <si>
    <t>Roberto L Rubio</t>
  </si>
  <si>
    <t>Roberto M Alonso</t>
  </si>
  <si>
    <t>Roberto M Ramos</t>
  </si>
  <si>
    <t>Roberto R Moreno</t>
  </si>
  <si>
    <t>Roberto R Ortega</t>
  </si>
  <si>
    <t>Roberto W Gill</t>
  </si>
  <si>
    <t>Robin  Carlson</t>
  </si>
  <si>
    <t>Robin  Dominguez</t>
  </si>
  <si>
    <t>Robin  Gutierrez</t>
  </si>
  <si>
    <t>Robin  Hernandez</t>
  </si>
  <si>
    <t>Robin  Moreno</t>
  </si>
  <si>
    <t>Robin  Ortega</t>
  </si>
  <si>
    <t>Robin  Ramos</t>
  </si>
  <si>
    <t>Robin  Romero</t>
  </si>
  <si>
    <t>Robin  Rubio</t>
  </si>
  <si>
    <t>Robin  Vazquez</t>
  </si>
  <si>
    <t>Robin E Munoz</t>
  </si>
  <si>
    <t>Robin H Browning</t>
  </si>
  <si>
    <t>Robin H Torres</t>
  </si>
  <si>
    <t>Robin J Gill</t>
  </si>
  <si>
    <t>Robin J Navarro</t>
  </si>
  <si>
    <t>Robin L Sanz</t>
  </si>
  <si>
    <t>Robin V Alvarez</t>
  </si>
  <si>
    <t>Robyn  Gomez</t>
  </si>
  <si>
    <t>Robyn  Munoz</t>
  </si>
  <si>
    <t>Robyn  Ortega</t>
  </si>
  <si>
    <t>Robyn  Sanz</t>
  </si>
  <si>
    <t>Robyn  Suarez</t>
  </si>
  <si>
    <t>Robyn  Torres</t>
  </si>
  <si>
    <t>Robyn A Rubio</t>
  </si>
  <si>
    <t>Robyn C Alonso</t>
  </si>
  <si>
    <t>Robyn C Romero</t>
  </si>
  <si>
    <t>Robyn I Ruiz</t>
  </si>
  <si>
    <t>Robyn J Gill</t>
  </si>
  <si>
    <t>Robyn J Navarro</t>
  </si>
  <si>
    <t>Robyn M Alvarez</t>
  </si>
  <si>
    <t>Robyn M Carlson</t>
  </si>
  <si>
    <t>Robyn M Jimenez</t>
  </si>
  <si>
    <t>Robyn O Ramos</t>
  </si>
  <si>
    <t>Robyn P Dominguez</t>
  </si>
  <si>
    <t>Robyn R Blanco</t>
  </si>
  <si>
    <t>Robyn Z Diaz</t>
  </si>
  <si>
    <t>Rodney  Munoz</t>
  </si>
  <si>
    <t>Rodney  Romero</t>
  </si>
  <si>
    <t>Rodney  Sanz</t>
  </si>
  <si>
    <t>Rodney A Blanco</t>
  </si>
  <si>
    <t>Rodney A Ortega</t>
  </si>
  <si>
    <t>Rodney C Ramos</t>
  </si>
  <si>
    <t>Rodney D Alvarez</t>
  </si>
  <si>
    <t>Rodney I Moreno</t>
  </si>
  <si>
    <t>Rodney J Gutierrez</t>
  </si>
  <si>
    <t>Rodney L Navarro</t>
  </si>
  <si>
    <t>Rodney L Rubio</t>
  </si>
  <si>
    <t>Rodney L Serrano</t>
  </si>
  <si>
    <t>Rodney L Torres</t>
  </si>
  <si>
    <t>Rodney M Vazquez</t>
  </si>
  <si>
    <t>Rodney R Alonso</t>
  </si>
  <si>
    <t>Rodney R Jimenez</t>
  </si>
  <si>
    <t>Rodney S Dominguez</t>
  </si>
  <si>
    <t>Rodrigo D Ready</t>
  </si>
  <si>
    <t>Roger  Andersen</t>
  </si>
  <si>
    <t>Roger  Chande</t>
  </si>
  <si>
    <t>Roger  Chander</t>
  </si>
  <si>
    <t>Roger  Guo</t>
  </si>
  <si>
    <t>Roger  Harui</t>
  </si>
  <si>
    <t>Roger  Holt</t>
  </si>
  <si>
    <t>Roger  Jai</t>
  </si>
  <si>
    <t>Roger  Lal</t>
  </si>
  <si>
    <t>Roger  Nara</t>
  </si>
  <si>
    <t>Roger  Nath</t>
  </si>
  <si>
    <t>Roger  Wu</t>
  </si>
  <si>
    <t>Roger  Xu</t>
  </si>
  <si>
    <t>Roger  Yuan</t>
  </si>
  <si>
    <t>Roger  Zeng</t>
  </si>
  <si>
    <t>Roger  Zhang</t>
  </si>
  <si>
    <t>Roger  Zhao</t>
  </si>
  <si>
    <t>Roger  Zheng</t>
  </si>
  <si>
    <t>Roger A Cai</t>
  </si>
  <si>
    <t>Roger A Goel</t>
  </si>
  <si>
    <t>Roger A Xu</t>
  </si>
  <si>
    <t>Roger A Yang</t>
  </si>
  <si>
    <t>Roger C Kumar</t>
  </si>
  <si>
    <t>Roger C Rai</t>
  </si>
  <si>
    <t>Roger C Sun</t>
  </si>
  <si>
    <t>Roger D Pal</t>
  </si>
  <si>
    <t>Roger E Liu</t>
  </si>
  <si>
    <t>Roger E Raje</t>
  </si>
  <si>
    <t>Roger F Lu</t>
  </si>
  <si>
    <t>Roger G Shen</t>
  </si>
  <si>
    <t>Roger J Black</t>
  </si>
  <si>
    <t>Roger J Luo</t>
  </si>
  <si>
    <t>Roger J Zhu</t>
  </si>
  <si>
    <t>Roger L Anand</t>
  </si>
  <si>
    <t>Roger L Huang</t>
  </si>
  <si>
    <t>Roger L Sharma</t>
  </si>
  <si>
    <t>Roger L She</t>
  </si>
  <si>
    <t>Roger L Zhou</t>
  </si>
  <si>
    <t>Roger M Raji</t>
  </si>
  <si>
    <t>Roger M Tang</t>
  </si>
  <si>
    <t>Roger P Chen</t>
  </si>
  <si>
    <t>Roger P Wang</t>
  </si>
  <si>
    <t>Roger R Liang</t>
  </si>
  <si>
    <t>Roger S Deng</t>
  </si>
  <si>
    <t>Roger S Ye</t>
  </si>
  <si>
    <t>Roger V Ma</t>
  </si>
  <si>
    <t>Roger V Xie</t>
  </si>
  <si>
    <t>Roger W Lin</t>
  </si>
  <si>
    <t>Rohinton H Wadia</t>
  </si>
  <si>
    <t>Rolando T. Smith</t>
  </si>
  <si>
    <t>Ronald  Fernandez</t>
  </si>
  <si>
    <t>Ronald  Gonzalez</t>
  </si>
  <si>
    <t>Ronald  Kapoor</t>
  </si>
  <si>
    <t>Ronald  Lopez</t>
  </si>
  <si>
    <t>Ronald  Madan</t>
  </si>
  <si>
    <t>Ronald  Patel</t>
  </si>
  <si>
    <t>Ronald  Perez</t>
  </si>
  <si>
    <t>Ronald  Prasad</t>
  </si>
  <si>
    <t>Ronald  Rana</t>
  </si>
  <si>
    <t>Ronald  Sanchez</t>
  </si>
  <si>
    <t>Ronald  Suri</t>
  </si>
  <si>
    <t>Ronald  Vance</t>
  </si>
  <si>
    <t>Ronald A Sara</t>
  </si>
  <si>
    <t>Ronald B Sai</t>
  </si>
  <si>
    <t>Ronald D Arthur</t>
  </si>
  <si>
    <t>Ronald D Garcia</t>
  </si>
  <si>
    <t>Ronald E Srini</t>
  </si>
  <si>
    <t>Ronald F Mehta</t>
  </si>
  <si>
    <t>Ronald H Chandra</t>
  </si>
  <si>
    <t>Ronald J Martinez</t>
  </si>
  <si>
    <t>Ronald K Rodriguez</t>
  </si>
  <si>
    <t>Ronald M Raman</t>
  </si>
  <si>
    <t>Ronald P Subram</t>
  </si>
  <si>
    <t>Ronnie  He</t>
  </si>
  <si>
    <t>Ronnie  Hu</t>
  </si>
  <si>
    <t>Ronnie  Huang</t>
  </si>
  <si>
    <t>Ronnie  Li</t>
  </si>
  <si>
    <t>Ronnie  Liang</t>
  </si>
  <si>
    <t>Ronnie  Liu</t>
  </si>
  <si>
    <t>Ronnie  Lu</t>
  </si>
  <si>
    <t>Ronnie  Wagner</t>
  </si>
  <si>
    <t>Ronnie  Wu</t>
  </si>
  <si>
    <t>Ronnie  Xu</t>
  </si>
  <si>
    <t>Ronnie  Yang</t>
  </si>
  <si>
    <t>Ronnie  Zhang</t>
  </si>
  <si>
    <t>Ronnie  Zhao</t>
  </si>
  <si>
    <t>Ronnie C Ma</t>
  </si>
  <si>
    <t>Ronnie D Lin</t>
  </si>
  <si>
    <t>Ronnie J Gao</t>
  </si>
  <si>
    <t>Ronnie J Sun</t>
  </si>
  <si>
    <t>Ronnie L Zeng</t>
  </si>
  <si>
    <t>Ronnie M Zhu</t>
  </si>
  <si>
    <t>Ronnie W Cai</t>
  </si>
  <si>
    <t>Rosa  Cai</t>
  </si>
  <si>
    <t>Rosa  Chen</t>
  </si>
  <si>
    <t>Rosa  Gao</t>
  </si>
  <si>
    <t>Rosa  Li</t>
  </si>
  <si>
    <t>Rosa  Lin</t>
  </si>
  <si>
    <t>Rosa  Liu</t>
  </si>
  <si>
    <t>Rosa  She</t>
  </si>
  <si>
    <t>Rosa  Sun</t>
  </si>
  <si>
    <t>Rosa  Wu</t>
  </si>
  <si>
    <t>Rosa  Yang</t>
  </si>
  <si>
    <t>Rosa  Zeng</t>
  </si>
  <si>
    <t>Rosa A Lu</t>
  </si>
  <si>
    <t>Rosa A Zhao</t>
  </si>
  <si>
    <t>Rosa C Ye</t>
  </si>
  <si>
    <t>Rosa D Zhou</t>
  </si>
  <si>
    <t>Rosa G Zheng</t>
  </si>
  <si>
    <t>Rosa I Wang</t>
  </si>
  <si>
    <t>Rosa J He</t>
  </si>
  <si>
    <t>Rosa K Hu</t>
  </si>
  <si>
    <t>Rosa K Zhang</t>
  </si>
  <si>
    <t>Rosa L Liang</t>
  </si>
  <si>
    <t>Rosa M Guo</t>
  </si>
  <si>
    <t>Rosa M Ma</t>
  </si>
  <si>
    <t>Rosa P Huang</t>
  </si>
  <si>
    <t>Ross  Alvarez</t>
  </si>
  <si>
    <t>Ross  Blanco</t>
  </si>
  <si>
    <t>Ross  Gutierrez</t>
  </si>
  <si>
    <t>Ross  Hernandez</t>
  </si>
  <si>
    <t>Ross  Johnsen</t>
  </si>
  <si>
    <t>Ross  Lopez</t>
  </si>
  <si>
    <t>Ross  Martin</t>
  </si>
  <si>
    <t>Ross  Mehta</t>
  </si>
  <si>
    <t>Ross  Navarro</t>
  </si>
  <si>
    <t>Ross  Patel</t>
  </si>
  <si>
    <t>Ross  Prasad</t>
  </si>
  <si>
    <t>Ross  Raman</t>
  </si>
  <si>
    <t>Ross  Ramos</t>
  </si>
  <si>
    <t>Ross  Rana</t>
  </si>
  <si>
    <t>Ross  Rubio</t>
  </si>
  <si>
    <t>Ross  Sanchez</t>
  </si>
  <si>
    <t>Ross  Sanz</t>
  </si>
  <si>
    <t>Ross  Sara</t>
  </si>
  <si>
    <t>Ross  Serrano</t>
  </si>
  <si>
    <t>Ross  Srini</t>
  </si>
  <si>
    <t>Ross  Vazquez</t>
  </si>
  <si>
    <t>Ross A Sai</t>
  </si>
  <si>
    <t>Ross B Munoz</t>
  </si>
  <si>
    <t>Ross C Arun</t>
  </si>
  <si>
    <t>Ross C Madan</t>
  </si>
  <si>
    <t>Ross C Suarez</t>
  </si>
  <si>
    <t>Ross D Rodriguez</t>
  </si>
  <si>
    <t>Ross E Diaz</t>
  </si>
  <si>
    <t>Ross E Perez</t>
  </si>
  <si>
    <t>Ross F Jordan</t>
  </si>
  <si>
    <t>Ross G Martinez</t>
  </si>
  <si>
    <t>Ross J Suri</t>
  </si>
  <si>
    <t>Ross J Vance</t>
  </si>
  <si>
    <t>Ross K Ruiz</t>
  </si>
  <si>
    <t>Ross L Subram</t>
  </si>
  <si>
    <t>Ross L Torres</t>
  </si>
  <si>
    <t>Ross M Carlson</t>
  </si>
  <si>
    <t>Ross R Fernandez</t>
  </si>
  <si>
    <t>Ross R Gill</t>
  </si>
  <si>
    <t>Ross R Malhotra</t>
  </si>
  <si>
    <t>Roy  Alonso</t>
  </si>
  <si>
    <t>Roy  Gill</t>
  </si>
  <si>
    <t>Roy  Jimenez</t>
  </si>
  <si>
    <t>Roy  Kapoor</t>
  </si>
  <si>
    <t>Roy  Madan</t>
  </si>
  <si>
    <t>Roy  Martin</t>
  </si>
  <si>
    <t>Roy  Mehta</t>
  </si>
  <si>
    <t>Roy  Perez</t>
  </si>
  <si>
    <t>Roy  Raman</t>
  </si>
  <si>
    <t>Roy  Sanchez</t>
  </si>
  <si>
    <t>Roy  Saunders</t>
  </si>
  <si>
    <t>Roy  Srini</t>
  </si>
  <si>
    <t>Roy  Subram</t>
  </si>
  <si>
    <t>Roy  Sullivan</t>
  </si>
  <si>
    <t>Roy  Torres</t>
  </si>
  <si>
    <t>Roy  Vance</t>
  </si>
  <si>
    <t>Roy  Vazquez</t>
  </si>
  <si>
    <t>Roy A Alvarez</t>
  </si>
  <si>
    <t>Roy A Patel</t>
  </si>
  <si>
    <t>Roy A Ramos</t>
  </si>
  <si>
    <t>Roy C Carlson</t>
  </si>
  <si>
    <t>Roy C Dominguez</t>
  </si>
  <si>
    <t>Roy C Romero</t>
  </si>
  <si>
    <t>Roy C Rubio</t>
  </si>
  <si>
    <t>Roy D Blanco</t>
  </si>
  <si>
    <t>Roy H Garcia</t>
  </si>
  <si>
    <t>Roy I Lopez</t>
  </si>
  <si>
    <t>Roy J Martinez</t>
  </si>
  <si>
    <t>Roy J Moreno</t>
  </si>
  <si>
    <t>Roy J Sai</t>
  </si>
  <si>
    <t>Roy L Ruiz</t>
  </si>
  <si>
    <t>Roy M Gonzalez</t>
  </si>
  <si>
    <t>Roy M Rana</t>
  </si>
  <si>
    <t>Roy M Serrano</t>
  </si>
  <si>
    <t>Roy M Suri</t>
  </si>
  <si>
    <t>Roy P Malhotra</t>
  </si>
  <si>
    <t>Roy R Chandra</t>
  </si>
  <si>
    <t>Roy R Hernandez</t>
  </si>
  <si>
    <t>Roy R Sanz</t>
  </si>
  <si>
    <t>Roy S Fernandez</t>
  </si>
  <si>
    <t>Roy T Navarro</t>
  </si>
  <si>
    <t>Roy W Arun</t>
  </si>
  <si>
    <t>Ruben  Alvarez</t>
  </si>
  <si>
    <t>Ruben  Arun</t>
  </si>
  <si>
    <t>Ruben  Chandra</t>
  </si>
  <si>
    <t>Ruben  Dominguez</t>
  </si>
  <si>
    <t>Ruben  Fernandez</t>
  </si>
  <si>
    <t>Ruben  Garcia</t>
  </si>
  <si>
    <t>Ruben  Lopez</t>
  </si>
  <si>
    <t>Ruben  Martin</t>
  </si>
  <si>
    <t>Ruben  Mehta</t>
  </si>
  <si>
    <t>Ruben  Navarro</t>
  </si>
  <si>
    <t>Ruben  Perez</t>
  </si>
  <si>
    <t>Ruben  Prasad</t>
  </si>
  <si>
    <t>Ruben  Raman</t>
  </si>
  <si>
    <t>Ruben  Rana</t>
  </si>
  <si>
    <t>Ruben  Rodriguez</t>
  </si>
  <si>
    <t>Ruben  Romero</t>
  </si>
  <si>
    <t>Ruben  Srini</t>
  </si>
  <si>
    <t>Ruben  Suarez</t>
  </si>
  <si>
    <t>Ruben  Subram</t>
  </si>
  <si>
    <t>Ruben  Torres</t>
  </si>
  <si>
    <t>Ruben  Vance</t>
  </si>
  <si>
    <t>Ruben A Alonso</t>
  </si>
  <si>
    <t>Ruben A Diaz</t>
  </si>
  <si>
    <t>Ruben A Gonzalez</t>
  </si>
  <si>
    <t>Ruben A Gutierrez</t>
  </si>
  <si>
    <t>Ruben A Jimenez</t>
  </si>
  <si>
    <t>Ruben A Ruiz</t>
  </si>
  <si>
    <t>Ruben A Sai</t>
  </si>
  <si>
    <t>Ruben A Sara</t>
  </si>
  <si>
    <t>Ruben B Vazquez</t>
  </si>
  <si>
    <t>Ruben C Hernandez</t>
  </si>
  <si>
    <t>Ruben D Gill</t>
  </si>
  <si>
    <t>Ruben D Kapoor</t>
  </si>
  <si>
    <t>Ruben D Rubio</t>
  </si>
  <si>
    <t>Ruben G Saunders</t>
  </si>
  <si>
    <t>Ruben I Patel</t>
  </si>
  <si>
    <t>Ruben J Carlson</t>
  </si>
  <si>
    <t>Ruben K Gomez</t>
  </si>
  <si>
    <t>Ruben L Muñoz</t>
  </si>
  <si>
    <t>Ruben L Ramos</t>
  </si>
  <si>
    <t>Ruben L Serrano</t>
  </si>
  <si>
    <t>Ruben M Madan</t>
  </si>
  <si>
    <t>Ruben M Malhotra</t>
  </si>
  <si>
    <t>Ruben S Sanchez</t>
  </si>
  <si>
    <t>Russell  Andersen</t>
  </si>
  <si>
    <t>Russell  Black</t>
  </si>
  <si>
    <t>Russell  Goel</t>
  </si>
  <si>
    <t>Russell  Nara</t>
  </si>
  <si>
    <t>Russell  Nath</t>
  </si>
  <si>
    <t>Russell  Raje</t>
  </si>
  <si>
    <t>Russell  Raji</t>
  </si>
  <si>
    <t>Russell  Shan</t>
  </si>
  <si>
    <t>Russell  She</t>
  </si>
  <si>
    <t>Russell  Tang</t>
  </si>
  <si>
    <t>Russell  Xie</t>
  </si>
  <si>
    <t>Russell  Xu</t>
  </si>
  <si>
    <t>Russell A Rai</t>
  </si>
  <si>
    <t>Russell A Sharma</t>
  </si>
  <si>
    <t>Russell E Anand</t>
  </si>
  <si>
    <t>Russell E Chander</t>
  </si>
  <si>
    <t>Russell E Lal</t>
  </si>
  <si>
    <t>Russell J Carson</t>
  </si>
  <si>
    <t>Russell J Deng</t>
  </si>
  <si>
    <t>Russell L Jai</t>
  </si>
  <si>
    <t>Russell M Shen</t>
  </si>
  <si>
    <t>Russell S Luo</t>
  </si>
  <si>
    <t>Ruth  Chandra</t>
  </si>
  <si>
    <t>Ruth  Fernandez</t>
  </si>
  <si>
    <t>Ruth  Garcia</t>
  </si>
  <si>
    <t>Ruth  Gonzalez</t>
  </si>
  <si>
    <t>Ruth  Madan</t>
  </si>
  <si>
    <t>Ruth  Mehta</t>
  </si>
  <si>
    <t>Ruth  Perez</t>
  </si>
  <si>
    <t>Ruth  Rana</t>
  </si>
  <si>
    <t>Ruth  Sullivan</t>
  </si>
  <si>
    <t>Ruth A Suri</t>
  </si>
  <si>
    <t>Ruth C Srini</t>
  </si>
  <si>
    <t>Ruth D Lopez</t>
  </si>
  <si>
    <t>Ruth D Malhotra</t>
  </si>
  <si>
    <t>Ruth D Sai</t>
  </si>
  <si>
    <t>Ruth D Vance</t>
  </si>
  <si>
    <t>Ruth E Sanchez</t>
  </si>
  <si>
    <t>Ruth L Raman</t>
  </si>
  <si>
    <t>Ruth L Schmidt</t>
  </si>
  <si>
    <t>Ruth R Rodriguez</t>
  </si>
  <si>
    <t>Ruth S Arun</t>
  </si>
  <si>
    <t>Ryan  Brown</t>
  </si>
  <si>
    <t>Ryan  Coleman</t>
  </si>
  <si>
    <t>Ryan  Harris</t>
  </si>
  <si>
    <t>Ryan  Hayes</t>
  </si>
  <si>
    <t>Ryan  Jai</t>
  </si>
  <si>
    <t>Ryan  Johnson</t>
  </si>
  <si>
    <t>Ryan  Jones</t>
  </si>
  <si>
    <t>Ryan  Kumar</t>
  </si>
  <si>
    <t>Ryan  Lal</t>
  </si>
  <si>
    <t>Ryan  Lee</t>
  </si>
  <si>
    <t>Ryan  Li</t>
  </si>
  <si>
    <t>Ryan  Martin</t>
  </si>
  <si>
    <t>Ryan  Moore</t>
  </si>
  <si>
    <t>Ryan  Perry</t>
  </si>
  <si>
    <t>Ryan  Robinson</t>
  </si>
  <si>
    <t>Ryan  Ross</t>
  </si>
  <si>
    <t>Ryan  Simmons</t>
  </si>
  <si>
    <t>Ryan  Taylor</t>
  </si>
  <si>
    <t>Ryan  Thomas</t>
  </si>
  <si>
    <t>Ryan  Washington</t>
  </si>
  <si>
    <t>Ryan  Yang</t>
  </si>
  <si>
    <t>Ryan  Zhang</t>
  </si>
  <si>
    <t>Ryan A Butler</t>
  </si>
  <si>
    <t>Ryan A Griffin</t>
  </si>
  <si>
    <t>Ryan A Lewis</t>
  </si>
  <si>
    <t>Ryan A Martinez</t>
  </si>
  <si>
    <t>Ryan A Walker</t>
  </si>
  <si>
    <t>Ryan B Patterson</t>
  </si>
  <si>
    <t>Ryan C Davis</t>
  </si>
  <si>
    <t>Ryan C Hughes</t>
  </si>
  <si>
    <t>Ryan C Jenkins</t>
  </si>
  <si>
    <t>Ryan C Smith</t>
  </si>
  <si>
    <t>Ryan C Wilson</t>
  </si>
  <si>
    <t>Ryan D Wang</t>
  </si>
  <si>
    <t>Ryan E Chen</t>
  </si>
  <si>
    <t>Ryan F Miller</t>
  </si>
  <si>
    <t>Ryan G Jackson</t>
  </si>
  <si>
    <t>Ryan G Russell</t>
  </si>
  <si>
    <t>Ryan H Long</t>
  </si>
  <si>
    <t>Ryan J Alexander</t>
  </si>
  <si>
    <t>Ryan J Diaz</t>
  </si>
  <si>
    <t>Ryan J Garcia</t>
  </si>
  <si>
    <t>Ryan K Powell</t>
  </si>
  <si>
    <t>Ryan M Flores</t>
  </si>
  <si>
    <t>Ryan M Gonzales</t>
  </si>
  <si>
    <t>Ryan M Henderson</t>
  </si>
  <si>
    <t>Ryan M Rodriguez</t>
  </si>
  <si>
    <t>Ryan M Thompson</t>
  </si>
  <si>
    <t>Ryan R Shan</t>
  </si>
  <si>
    <t>Ryan R Williams</t>
  </si>
  <si>
    <t>Ryan S Clark</t>
  </si>
  <si>
    <t>Ryan W Anderson</t>
  </si>
  <si>
    <t>Ryan W Bryant</t>
  </si>
  <si>
    <t>Ryan W Foster</t>
  </si>
  <si>
    <t>Sabrina  Alvarez</t>
  </si>
  <si>
    <t>Sabrina  Blanco</t>
  </si>
  <si>
    <t>Sabrina  Jimenez</t>
  </si>
  <si>
    <t>Sabrina  Serrano</t>
  </si>
  <si>
    <t>Sabrina A Carlson</t>
  </si>
  <si>
    <t>Sabrina A Rubio</t>
  </si>
  <si>
    <t>Sabrina A Ruiz</t>
  </si>
  <si>
    <t>Sabrina A Sanz</t>
  </si>
  <si>
    <t>Sabrina D Martin</t>
  </si>
  <si>
    <t>Sabrina E Torres</t>
  </si>
  <si>
    <t>Sabrina L Moreno</t>
  </si>
  <si>
    <t>Sabrina L Ramos</t>
  </si>
  <si>
    <t>Sabrina L Romero</t>
  </si>
  <si>
    <t>Sabrina M Dominguez</t>
  </si>
  <si>
    <t>Sabrina P Hernandez</t>
  </si>
  <si>
    <t>Sabrina R Alonso</t>
  </si>
  <si>
    <t>Sabrina S Diaz</t>
  </si>
  <si>
    <t>Sabrina V Suarez</t>
  </si>
  <si>
    <t>Sam  Wilson</t>
  </si>
  <si>
    <t>Sam J Foster</t>
  </si>
  <si>
    <t>Samantha  Anderson</t>
  </si>
  <si>
    <t>Samantha  Bryant</t>
  </si>
  <si>
    <t>Samantha  Clark</t>
  </si>
  <si>
    <t>Samantha  Garcia</t>
  </si>
  <si>
    <t>Samantha  Gonzales</t>
  </si>
  <si>
    <t>Samantha  Griffin</t>
  </si>
  <si>
    <t>Samantha  Hall</t>
  </si>
  <si>
    <t>Samantha  Hayes</t>
  </si>
  <si>
    <t>Samantha  Hughes</t>
  </si>
  <si>
    <t>Samantha  Jackson</t>
  </si>
  <si>
    <t>Samantha  Jenkins</t>
  </si>
  <si>
    <t>Samantha  Jones</t>
  </si>
  <si>
    <t>Samantha  Long</t>
  </si>
  <si>
    <t>Samantha  Martin</t>
  </si>
  <si>
    <t>Samantha  Patterson</t>
  </si>
  <si>
    <t>Samantha  Powell</t>
  </si>
  <si>
    <t>Samantha  Russell</t>
  </si>
  <si>
    <t>Samantha  Smith</t>
  </si>
  <si>
    <t>Samantha  Thomas</t>
  </si>
  <si>
    <t>Samantha  Walker</t>
  </si>
  <si>
    <t>Samantha  White</t>
  </si>
  <si>
    <t>Samantha  Wilson</t>
  </si>
  <si>
    <t>Samantha A Diaz</t>
  </si>
  <si>
    <t>Samantha A Harris</t>
  </si>
  <si>
    <t>Samantha A Mohamed</t>
  </si>
  <si>
    <t>Samantha A Thompson</t>
  </si>
  <si>
    <t>Samantha B Lee</t>
  </si>
  <si>
    <t>Samantha C Coleman</t>
  </si>
  <si>
    <t>Samantha C Martinez</t>
  </si>
  <si>
    <t>Samantha C Williams</t>
  </si>
  <si>
    <t>Samantha E Rodriguez</t>
  </si>
  <si>
    <t>Samantha F Perry</t>
  </si>
  <si>
    <t>Samantha G Brown</t>
  </si>
  <si>
    <t>Samantha J Barnes</t>
  </si>
  <si>
    <t>Samantha J Smith</t>
  </si>
  <si>
    <t>Samantha K Taylor</t>
  </si>
  <si>
    <t>Samantha L Wood</t>
  </si>
  <si>
    <t>Samantha M Henderson</t>
  </si>
  <si>
    <t>Samantha N Alexander</t>
  </si>
  <si>
    <t>Samantha P Davis</t>
  </si>
  <si>
    <t>Samantha R Lewis</t>
  </si>
  <si>
    <t>Samantha R Miller</t>
  </si>
  <si>
    <t>Samantha R Ross</t>
  </si>
  <si>
    <t>Samantha S Bennett</t>
  </si>
  <si>
    <t>Samantha V Simmons</t>
  </si>
  <si>
    <t>Samuel  Adams</t>
  </si>
  <si>
    <t>Samuel  Alexander</t>
  </si>
  <si>
    <t>Samuel  Campbell</t>
  </si>
  <si>
    <t>Samuel  Carter</t>
  </si>
  <si>
    <t>Samuel  Collins</t>
  </si>
  <si>
    <t>Samuel  Diaz</t>
  </si>
  <si>
    <t>Samuel  Edwards</t>
  </si>
  <si>
    <t>Samuel  Garcia</t>
  </si>
  <si>
    <t>Samuel  Gonzales</t>
  </si>
  <si>
    <t>Samuel  Hayes</t>
  </si>
  <si>
    <t>Samuel  Jenkins</t>
  </si>
  <si>
    <t>Samuel  King</t>
  </si>
  <si>
    <t>Samuel  Martin</t>
  </si>
  <si>
    <t>Samuel  Nelson</t>
  </si>
  <si>
    <t>Samuel  Parker</t>
  </si>
  <si>
    <t>Samuel  Perry</t>
  </si>
  <si>
    <t>Samuel  Phillips</t>
  </si>
  <si>
    <t>Samuel  Powell</t>
  </si>
  <si>
    <t>Samuel  Sharma</t>
  </si>
  <si>
    <t>Samuel  Simmons</t>
  </si>
  <si>
    <t>Samuel  Thomas</t>
  </si>
  <si>
    <t>Samuel  Turner</t>
  </si>
  <si>
    <t>Samuel  Williams</t>
  </si>
  <si>
    <t>Samuel  Wright</t>
  </si>
  <si>
    <t>Samuel  Young</t>
  </si>
  <si>
    <t>Samuel A Long</t>
  </si>
  <si>
    <t>Samuel A Taylor</t>
  </si>
  <si>
    <t>Samuel A Washington</t>
  </si>
  <si>
    <t>Samuel B Johnston</t>
  </si>
  <si>
    <t>Samuel C Mitchell</t>
  </si>
  <si>
    <t>Samuel C Scott</t>
  </si>
  <si>
    <t>Samuel D Anderson</t>
  </si>
  <si>
    <t>Samuel D Chen</t>
  </si>
  <si>
    <t>Samuel D Green</t>
  </si>
  <si>
    <t>Samuel D Smith</t>
  </si>
  <si>
    <t>Samuel E Perez</t>
  </si>
  <si>
    <t>Samuel E Shan</t>
  </si>
  <si>
    <t>Samuel F Jackson</t>
  </si>
  <si>
    <t>Samuel G Flores</t>
  </si>
  <si>
    <t>Samuel H Lewis</t>
  </si>
  <si>
    <t>Samuel J Hill</t>
  </si>
  <si>
    <t>Samuel J Martinez</t>
  </si>
  <si>
    <t>Samuel J Walker</t>
  </si>
  <si>
    <t>Samuel J Wang</t>
  </si>
  <si>
    <t>Samuel K Bryant</t>
  </si>
  <si>
    <t>Samuel K Davis</t>
  </si>
  <si>
    <t>Samuel K Griffin</t>
  </si>
  <si>
    <t>Samuel L Gonzalez</t>
  </si>
  <si>
    <t>Samuel L Henderson</t>
  </si>
  <si>
    <t>Samuel L Jai</t>
  </si>
  <si>
    <t>Samuel L Lopez</t>
  </si>
  <si>
    <t>Samuel L Robinson</t>
  </si>
  <si>
    <t>Samuel L Winston</t>
  </si>
  <si>
    <t>Samuel M Brown</t>
  </si>
  <si>
    <t>Samuel M Evans</t>
  </si>
  <si>
    <t>Samuel M Foster</t>
  </si>
  <si>
    <t>Samuel M Harris</t>
  </si>
  <si>
    <t>Samuel N Coleman</t>
  </si>
  <si>
    <t>Samuel P Jones</t>
  </si>
  <si>
    <t>Samuel P Rodriguez</t>
  </si>
  <si>
    <t>Samuel R Hernandez</t>
  </si>
  <si>
    <t>Samuel R Lal</t>
  </si>
  <si>
    <t>Samuel R Patterson</t>
  </si>
  <si>
    <t>Samuel R Yang</t>
  </si>
  <si>
    <t>Samuel S Thompson</t>
  </si>
  <si>
    <t>Samuel T Butler</t>
  </si>
  <si>
    <t>Samuel T Ross</t>
  </si>
  <si>
    <t>Samuel V Russell</t>
  </si>
  <si>
    <t>Samuel W Allen</t>
  </si>
  <si>
    <t>Samuel W Hughes</t>
  </si>
  <si>
    <t>Samuel W Roberts</t>
  </si>
  <si>
    <t>Sandra  Chen</t>
  </si>
  <si>
    <t>Sandra  Gao</t>
  </si>
  <si>
    <t>Sandra  Guo</t>
  </si>
  <si>
    <t>Sandra  He</t>
  </si>
  <si>
    <t>Sandra  Li</t>
  </si>
  <si>
    <t>Sandra  Wang</t>
  </si>
  <si>
    <t>Sandra  Wu</t>
  </si>
  <si>
    <t>Sandra  Yang</t>
  </si>
  <si>
    <t>Sandra  Ye</t>
  </si>
  <si>
    <t>Sandra  Zeng</t>
  </si>
  <si>
    <t>Sandra A Lin</t>
  </si>
  <si>
    <t>Sandra A Xu</t>
  </si>
  <si>
    <t>Sandra B Zhou</t>
  </si>
  <si>
    <t>Sandra C Huang</t>
  </si>
  <si>
    <t>Sandra C Zhang</t>
  </si>
  <si>
    <t>Sandra D Liu</t>
  </si>
  <si>
    <t>Sandra J Liang</t>
  </si>
  <si>
    <t>Sandra L Sun</t>
  </si>
  <si>
    <t>Sandra N Hu</t>
  </si>
  <si>
    <t>Sandra N Lu</t>
  </si>
  <si>
    <t>Sandra N Ma</t>
  </si>
  <si>
    <t>Sandra P Zheng</t>
  </si>
  <si>
    <t>Sandra S Zhao</t>
  </si>
  <si>
    <t>Sandra V Zhu</t>
  </si>
  <si>
    <t>Sara  Blue</t>
  </si>
  <si>
    <t>Sara  Campbell</t>
  </si>
  <si>
    <t>Sara  Carter</t>
  </si>
  <si>
    <t>Sara  Cooper</t>
  </si>
  <si>
    <t>Sara  Gonzalez</t>
  </si>
  <si>
    <t>Sara  Gray</t>
  </si>
  <si>
    <t>Sara  Hernandez</t>
  </si>
  <si>
    <t>Sara  James</t>
  </si>
  <si>
    <t>Sara  Kelly</t>
  </si>
  <si>
    <t>Sara  King</t>
  </si>
  <si>
    <t>Sara  Morgan</t>
  </si>
  <si>
    <t>Sara  Morris</t>
  </si>
  <si>
    <t>Sara  Parker</t>
  </si>
  <si>
    <t>Sara  Perez</t>
  </si>
  <si>
    <t>Sara  Peterson</t>
  </si>
  <si>
    <t>Sara  Richardson</t>
  </si>
  <si>
    <t>Sara  Rivera</t>
  </si>
  <si>
    <t>Sara  Rogers</t>
  </si>
  <si>
    <t>Sara  Sanchez</t>
  </si>
  <si>
    <t>Sara  Stewart</t>
  </si>
  <si>
    <t>Sara  Ward</t>
  </si>
  <si>
    <t>Sara  Wright</t>
  </si>
  <si>
    <t>Sara  Young</t>
  </si>
  <si>
    <t>Sara A Adams</t>
  </si>
  <si>
    <t>Sara A Brooks</t>
  </si>
  <si>
    <t>Sara A Evans</t>
  </si>
  <si>
    <t>Sara A Lopez</t>
  </si>
  <si>
    <t>Sara A Mitchell</t>
  </si>
  <si>
    <t>Sara A Phillips</t>
  </si>
  <si>
    <t>Sara A Ramirez</t>
  </si>
  <si>
    <t>Sara C Scott</t>
  </si>
  <si>
    <t>Sara C Watson</t>
  </si>
  <si>
    <t>Sara D Roberts</t>
  </si>
  <si>
    <t>Sara D Sanders</t>
  </si>
  <si>
    <t>Sara D Torres</t>
  </si>
  <si>
    <t>Sara E Cook</t>
  </si>
  <si>
    <t>Sara F Bailey</t>
  </si>
  <si>
    <t>Sara H Allen</t>
  </si>
  <si>
    <t>Sara I Nelson</t>
  </si>
  <si>
    <t>Sara J Green</t>
  </si>
  <si>
    <t>Sara K Hill</t>
  </si>
  <si>
    <t>Sara M Baker</t>
  </si>
  <si>
    <t>Sara M Murphy</t>
  </si>
  <si>
    <t>Sara P Collins</t>
  </si>
  <si>
    <t>Sara P Cox</t>
  </si>
  <si>
    <t>Sara R Edwards</t>
  </si>
  <si>
    <t>Sara T Reed</t>
  </si>
  <si>
    <t>Sara W Howard</t>
  </si>
  <si>
    <t>Sarah  Alexander</t>
  </si>
  <si>
    <t>Sarah  Bennett</t>
  </si>
  <si>
    <t>Sarah  Bryant</t>
  </si>
  <si>
    <t>Sarah  Butler</t>
  </si>
  <si>
    <t>Sarah  Clark</t>
  </si>
  <si>
    <t>Sarah  Diaz</t>
  </si>
  <si>
    <t>Sarah  Flores</t>
  </si>
  <si>
    <t>Sarah  Garcia</t>
  </si>
  <si>
    <t>Sarah  Gonzales</t>
  </si>
  <si>
    <t>Sarah  Griffin</t>
  </si>
  <si>
    <t>Sarah  Harris</t>
  </si>
  <si>
    <t>Sarah  Long</t>
  </si>
  <si>
    <t>Sarah  Miller</t>
  </si>
  <si>
    <t>Sarah  Moore</t>
  </si>
  <si>
    <t>Sarah  Taylor</t>
  </si>
  <si>
    <t>Sarah  Thompson</t>
  </si>
  <si>
    <t>Sarah  White</t>
  </si>
  <si>
    <t>Sarah A Robinson</t>
  </si>
  <si>
    <t>Sarah C Price</t>
  </si>
  <si>
    <t>Sarah C Washington</t>
  </si>
  <si>
    <t>Sarah C Wilson</t>
  </si>
  <si>
    <t>Sarah D Smith</t>
  </si>
  <si>
    <t>Sarah E Johnson</t>
  </si>
  <si>
    <t>Sarah E Lewis</t>
  </si>
  <si>
    <t>Sarah F Thomas</t>
  </si>
  <si>
    <t>Sarah G Patterson</t>
  </si>
  <si>
    <t>Sarah H Powell</t>
  </si>
  <si>
    <t>Sarah J Barnes</t>
  </si>
  <si>
    <t>Sarah J Hall</t>
  </si>
  <si>
    <t>Sarah K Rodriguez</t>
  </si>
  <si>
    <t>Sarah L Hughes</t>
  </si>
  <si>
    <t>Sarah L Ross</t>
  </si>
  <si>
    <t>Sarah L Russell</t>
  </si>
  <si>
    <t>Sarah L Wood</t>
  </si>
  <si>
    <t>Sarah M Brown</t>
  </si>
  <si>
    <t>Sarah M Henderson</t>
  </si>
  <si>
    <t>Sarah M Lee</t>
  </si>
  <si>
    <t>Sarah M Perry</t>
  </si>
  <si>
    <t>Sarah N Williams</t>
  </si>
  <si>
    <t>Sarah P Jackson</t>
  </si>
  <si>
    <t>Sarah R Walker</t>
  </si>
  <si>
    <t>Sarah S Coleman</t>
  </si>
  <si>
    <t>Sarah S Martinez</t>
  </si>
  <si>
    <t>Sarah T Anderson</t>
  </si>
  <si>
    <t>Sarah T Jones</t>
  </si>
  <si>
    <t>Sarah V Davis</t>
  </si>
  <si>
    <t>Sarah V Simmons</t>
  </si>
  <si>
    <t>Savannah  Adams</t>
  </si>
  <si>
    <t>Savannah  Allen</t>
  </si>
  <si>
    <t>Savannah  Bell</t>
  </si>
  <si>
    <t>Savannah  Campbell</t>
  </si>
  <si>
    <t>Savannah  Collins</t>
  </si>
  <si>
    <t>Savannah  Edwards</t>
  </si>
  <si>
    <t>Savannah  James</t>
  </si>
  <si>
    <t>Savannah  Lopez</t>
  </si>
  <si>
    <t>Savannah  Mitchell</t>
  </si>
  <si>
    <t>Savannah  Morris</t>
  </si>
  <si>
    <t>Savannah  Murphy</t>
  </si>
  <si>
    <t>Savannah  Phillips</t>
  </si>
  <si>
    <t>Savannah  Richardson</t>
  </si>
  <si>
    <t>Savannah  Rivera</t>
  </si>
  <si>
    <t>Savannah  Sanchez</t>
  </si>
  <si>
    <t>Savannah  Travers</t>
  </si>
  <si>
    <t>Savannah  Young</t>
  </si>
  <si>
    <t>Savannah A Cox</t>
  </si>
  <si>
    <t>Savannah A Reed</t>
  </si>
  <si>
    <t>Savannah C Baker</t>
  </si>
  <si>
    <t>Savannah C Ramirez</t>
  </si>
  <si>
    <t>Savannah E Cook</t>
  </si>
  <si>
    <t>Savannah E Gray</t>
  </si>
  <si>
    <t>Savannah E Hill</t>
  </si>
  <si>
    <t>Savannah E Scott</t>
  </si>
  <si>
    <t>Savannah E Turner</t>
  </si>
  <si>
    <t>Savannah F Gonzalez</t>
  </si>
  <si>
    <t>Savannah F Hernandez</t>
  </si>
  <si>
    <t>Savannah H King</t>
  </si>
  <si>
    <t>Savannah H Parker</t>
  </si>
  <si>
    <t>Savannah J Bailey</t>
  </si>
  <si>
    <t>Savannah J Perez</t>
  </si>
  <si>
    <t>Savannah J Peterson</t>
  </si>
  <si>
    <t>Savannah J Sanders</t>
  </si>
  <si>
    <t>Savannah K Evans</t>
  </si>
  <si>
    <t>Savannah K Hall</t>
  </si>
  <si>
    <t>Savannah K Roberts</t>
  </si>
  <si>
    <t>Savannah K Stewart</t>
  </si>
  <si>
    <t>Savannah L Howard</t>
  </si>
  <si>
    <t>Savannah L Ward</t>
  </si>
  <si>
    <t>Savannah L Wright</t>
  </si>
  <si>
    <t>Savannah M Carter</t>
  </si>
  <si>
    <t>Savannah M Green</t>
  </si>
  <si>
    <t>Savannah P Kelly</t>
  </si>
  <si>
    <t>Savannah P Morgan</t>
  </si>
  <si>
    <t>Savannah R Brooks</t>
  </si>
  <si>
    <t>Savannah S Watson</t>
  </si>
  <si>
    <t>Scot  Schulte</t>
  </si>
  <si>
    <t>Scott  Seely</t>
  </si>
  <si>
    <t>Scott M. Rodgers</t>
  </si>
  <si>
    <t>Sean  Brooks</t>
  </si>
  <si>
    <t>Sean  Cook</t>
  </si>
  <si>
    <t>Sean  Gonzalez</t>
  </si>
  <si>
    <t>Sean  Green</t>
  </si>
  <si>
    <t>Sean  Hill</t>
  </si>
  <si>
    <t>Sean  James</t>
  </si>
  <si>
    <t>Sean  Kelly</t>
  </si>
  <si>
    <t>Sean  Lopez</t>
  </si>
  <si>
    <t>Sean  Morgan</t>
  </si>
  <si>
    <t>Sean  Murphy</t>
  </si>
  <si>
    <t>Sean  Nelson</t>
  </si>
  <si>
    <t>Sean  Perez</t>
  </si>
  <si>
    <t>Sean  Sanchez</t>
  </si>
  <si>
    <t>Sean  Sanders</t>
  </si>
  <si>
    <t>Sean  Stewart</t>
  </si>
  <si>
    <t>Sean  Torres</t>
  </si>
  <si>
    <t>Sean  Turner</t>
  </si>
  <si>
    <t>Sean  Ward</t>
  </si>
  <si>
    <t>Sean  Watson</t>
  </si>
  <si>
    <t>Sean A Collins</t>
  </si>
  <si>
    <t>Sean A Evans</t>
  </si>
  <si>
    <t>Sean A Howard</t>
  </si>
  <si>
    <t>Sean A Wright</t>
  </si>
  <si>
    <t>Sean B King</t>
  </si>
  <si>
    <t>Sean C Parker</t>
  </si>
  <si>
    <t>Sean D Rivera</t>
  </si>
  <si>
    <t>Sean E Hernandez</t>
  </si>
  <si>
    <t>Sean F Scott</t>
  </si>
  <si>
    <t>Sean G Rogers</t>
  </si>
  <si>
    <t>Sean J Adams</t>
  </si>
  <si>
    <t>Sean J Cox</t>
  </si>
  <si>
    <t>Sean K Morris</t>
  </si>
  <si>
    <t>Sean K Roberts</t>
  </si>
  <si>
    <t>Sean L Allen</t>
  </si>
  <si>
    <t>Sean L Bailey</t>
  </si>
  <si>
    <t>Sean L Campbell</t>
  </si>
  <si>
    <t>Sean L Cooper</t>
  </si>
  <si>
    <t>Sean L Gray</t>
  </si>
  <si>
    <t>Sean L Mitchell</t>
  </si>
  <si>
    <t>Sean L Reed</t>
  </si>
  <si>
    <t>Sean M Carter</t>
  </si>
  <si>
    <t>Sean R Edwards</t>
  </si>
  <si>
    <t>Sean R Peterson</t>
  </si>
  <si>
    <t>Sean R Ramirez</t>
  </si>
  <si>
    <t>Sean T Baker</t>
  </si>
  <si>
    <t>Sean T Richardson</t>
  </si>
  <si>
    <t>Sebastian  Brooks</t>
  </si>
  <si>
    <t>Sebastian  Howard</t>
  </si>
  <si>
    <t>Sebastian  Morris</t>
  </si>
  <si>
    <t>Sebastian  Sanchez</t>
  </si>
  <si>
    <t>Sebastian  Ward</t>
  </si>
  <si>
    <t>Sebastian  Watson</t>
  </si>
  <si>
    <t>Sebastian A Cooper</t>
  </si>
  <si>
    <t>Sebastian B Gray</t>
  </si>
  <si>
    <t>Sebastian C James</t>
  </si>
  <si>
    <t>Sebastian C Morgan</t>
  </si>
  <si>
    <t>Sebastian C Ramirez</t>
  </si>
  <si>
    <t>Sebastian C Richardson</t>
  </si>
  <si>
    <t>Sebastian D Bell</t>
  </si>
  <si>
    <t>Sebastian E Reed</t>
  </si>
  <si>
    <t>Sebastian E Stewart</t>
  </si>
  <si>
    <t>Sebastian G Peterson</t>
  </si>
  <si>
    <t>Sebastian J Cox</t>
  </si>
  <si>
    <t>Sebastian L Sanders</t>
  </si>
  <si>
    <t>Sebastian M Cook</t>
  </si>
  <si>
    <t>Sebastian P Rogers</t>
  </si>
  <si>
    <t>Sebastian R Murphy</t>
  </si>
  <si>
    <t>Sebastian V Torres</t>
  </si>
  <si>
    <t>Sergio  Arun</t>
  </si>
  <si>
    <t>Sergio  Madan</t>
  </si>
  <si>
    <t>Sergio  Mehta</t>
  </si>
  <si>
    <t>Sergio  Patel</t>
  </si>
  <si>
    <t>Sergio  Raman</t>
  </si>
  <si>
    <t>Sergio  Sai</t>
  </si>
  <si>
    <t>Sergio  Srini</t>
  </si>
  <si>
    <t>Sergio  Subram</t>
  </si>
  <si>
    <t>Sergio A Chandra</t>
  </si>
  <si>
    <t>Sergio A Malhotra</t>
  </si>
  <si>
    <t>Sergio A Rana</t>
  </si>
  <si>
    <t>Sergio C Garcia</t>
  </si>
  <si>
    <t>Sergio C Martinez</t>
  </si>
  <si>
    <t>Sergio C Suri</t>
  </si>
  <si>
    <t>Sergio C Weber</t>
  </si>
  <si>
    <t>Sergio D Rodriguez</t>
  </si>
  <si>
    <t>Sergio E Kapoor</t>
  </si>
  <si>
    <t>Sergio J Prasad</t>
  </si>
  <si>
    <t>Sergio K Fernandez</t>
  </si>
  <si>
    <t>Sergio L Lopez</t>
  </si>
  <si>
    <t>Sergio S Gonzalez</t>
  </si>
  <si>
    <t>Sergio S Sánchez</t>
  </si>
  <si>
    <t>Seth  Baker</t>
  </si>
  <si>
    <t>Seth  Barnes</t>
  </si>
  <si>
    <t>Seth  Bell</t>
  </si>
  <si>
    <t>Seth  Bennett</t>
  </si>
  <si>
    <t>Seth  Brooks</t>
  </si>
  <si>
    <t>Seth  Butler</t>
  </si>
  <si>
    <t>Seth  Campbell</t>
  </si>
  <si>
    <t>Seth  Collins</t>
  </si>
  <si>
    <t>Seth  Cook</t>
  </si>
  <si>
    <t>Seth  Diaz</t>
  </si>
  <si>
    <t>Seth  Flores</t>
  </si>
  <si>
    <t>Seth  Green</t>
  </si>
  <si>
    <t>Seth  Hall</t>
  </si>
  <si>
    <t>Seth  Howard</t>
  </si>
  <si>
    <t>Seth  Hughes</t>
  </si>
  <si>
    <t>Seth  Johnson</t>
  </si>
  <si>
    <t>Seth  Jones</t>
  </si>
  <si>
    <t>Seth  Lewis</t>
  </si>
  <si>
    <t>Seth  Martin</t>
  </si>
  <si>
    <t>Seth  McDonald</t>
  </si>
  <si>
    <t>Seth  Miller</t>
  </si>
  <si>
    <t>Seth  Moore</t>
  </si>
  <si>
    <t>Seth  Morris</t>
  </si>
  <si>
    <t>Seth  Nelson</t>
  </si>
  <si>
    <t>Seth  Perez</t>
  </si>
  <si>
    <t>Seth  Perry</t>
  </si>
  <si>
    <t>Seth  Phillips</t>
  </si>
  <si>
    <t>Seth  Powell</t>
  </si>
  <si>
    <t>Seth  Rivera</t>
  </si>
  <si>
    <t>Seth  Rodriguez</t>
  </si>
  <si>
    <t>Seth  Russell</t>
  </si>
  <si>
    <t>Seth  Sanchez</t>
  </si>
  <si>
    <t>Seth  Sanders</t>
  </si>
  <si>
    <t>Seth  Scott</t>
  </si>
  <si>
    <t>Seth  Thomas</t>
  </si>
  <si>
    <t>Seth  Turner</t>
  </si>
  <si>
    <t>Seth A Brown</t>
  </si>
  <si>
    <t>Seth A Carter</t>
  </si>
  <si>
    <t>Seth A Davis</t>
  </si>
  <si>
    <t>Seth A Henderson</t>
  </si>
  <si>
    <t>Seth A Mitchell</t>
  </si>
  <si>
    <t>Seth A Morgan</t>
  </si>
  <si>
    <t>Seth A Murphy</t>
  </si>
  <si>
    <t>Seth A Stewart</t>
  </si>
  <si>
    <t>Seth A Torres</t>
  </si>
  <si>
    <t>Seth A Williams</t>
  </si>
  <si>
    <t>Seth C Hayes</t>
  </si>
  <si>
    <t>Seth C Lee</t>
  </si>
  <si>
    <t>Seth C Robinson</t>
  </si>
  <si>
    <t>Seth C Wood</t>
  </si>
  <si>
    <t>Seth D Alexander</t>
  </si>
  <si>
    <t>Seth D Anderson</t>
  </si>
  <si>
    <t>Seth D Gonzales</t>
  </si>
  <si>
    <t>Seth E Evans</t>
  </si>
  <si>
    <t>Seth E Simmons</t>
  </si>
  <si>
    <t>Seth E Walker</t>
  </si>
  <si>
    <t>Seth E Ward</t>
  </si>
  <si>
    <t>Seth E Wilson</t>
  </si>
  <si>
    <t>Seth H Clark</t>
  </si>
  <si>
    <t>Seth H Roberts</t>
  </si>
  <si>
    <t>Seth I Watson</t>
  </si>
  <si>
    <t>Seth J Jenkins</t>
  </si>
  <si>
    <t>Seth J Patterson</t>
  </si>
  <si>
    <t>Seth J Washington</t>
  </si>
  <si>
    <t>Seth L Adams</t>
  </si>
  <si>
    <t>Seth L Foster</t>
  </si>
  <si>
    <t>Seth L Garcia</t>
  </si>
  <si>
    <t>Seth L Gonzalez</t>
  </si>
  <si>
    <t>Seth L King</t>
  </si>
  <si>
    <t>Seth L White</t>
  </si>
  <si>
    <t>Seth L Wright</t>
  </si>
  <si>
    <t>Seth M Allen</t>
  </si>
  <si>
    <t>Seth M Bryant</t>
  </si>
  <si>
    <t>Seth M Edwards</t>
  </si>
  <si>
    <t>Seth M Gray</t>
  </si>
  <si>
    <t>Seth M Harris</t>
  </si>
  <si>
    <t>Seth M Hernandez</t>
  </si>
  <si>
    <t>Seth M Hill</t>
  </si>
  <si>
    <t>Seth M Price</t>
  </si>
  <si>
    <t>Seth M Ross</t>
  </si>
  <si>
    <t>Seth P Kelly</t>
  </si>
  <si>
    <t>Seth R Bailey</t>
  </si>
  <si>
    <t>Seth R Griffin</t>
  </si>
  <si>
    <t>Seth R Jackson</t>
  </si>
  <si>
    <t>Seth R Parker</t>
  </si>
  <si>
    <t>Seth R Ramirez</t>
  </si>
  <si>
    <t>Seth R Rogers</t>
  </si>
  <si>
    <t>Seth R Smith</t>
  </si>
  <si>
    <t>Seth R Taylor</t>
  </si>
  <si>
    <t>Seth V Long</t>
  </si>
  <si>
    <t>Seth W James</t>
  </si>
  <si>
    <t>Seth W Young</t>
  </si>
  <si>
    <t>Shane  Arun</t>
  </si>
  <si>
    <t>Shane  Lopez</t>
  </si>
  <si>
    <t>Shane  Madan</t>
  </si>
  <si>
    <t>Shane  Raman</t>
  </si>
  <si>
    <t>Shane  Rana</t>
  </si>
  <si>
    <t>Shane  Schmidt</t>
  </si>
  <si>
    <t>Shane A Fernandez</t>
  </si>
  <si>
    <t>Shane A Sanchez</t>
  </si>
  <si>
    <t>Shane D Kapoor</t>
  </si>
  <si>
    <t>Shane D Srini</t>
  </si>
  <si>
    <t>Shane E Malhotra</t>
  </si>
  <si>
    <t>Shane J Martinez</t>
  </si>
  <si>
    <t>Shane L Kovar</t>
  </si>
  <si>
    <t>Shane L Suri</t>
  </si>
  <si>
    <t>Shane M Chandra</t>
  </si>
  <si>
    <t>Shane M Subram</t>
  </si>
  <si>
    <t>Shane R Rodriguez</t>
  </si>
  <si>
    <t>Shane R Sai</t>
  </si>
  <si>
    <t>Shane S Mehta</t>
  </si>
  <si>
    <t>Shane Y Gonzalez</t>
  </si>
  <si>
    <t>Shannon  Alonso</t>
  </si>
  <si>
    <t>Shannon  Alvarez</t>
  </si>
  <si>
    <t>Shannon  Cai</t>
  </si>
  <si>
    <t>Shannon  Chow</t>
  </si>
  <si>
    <t>Shannon  Gao</t>
  </si>
  <si>
    <t>Shannon  Gill</t>
  </si>
  <si>
    <t>Shannon  Gomez</t>
  </si>
  <si>
    <t>Shannon  He</t>
  </si>
  <si>
    <t>Shannon  Hu</t>
  </si>
  <si>
    <t>Shannon  Liang</t>
  </si>
  <si>
    <t>Shannon  Ortega</t>
  </si>
  <si>
    <t>Shannon  Ruiz</t>
  </si>
  <si>
    <t>Shannon  Sanz</t>
  </si>
  <si>
    <t>Shannon  Sun</t>
  </si>
  <si>
    <t>Shannon  Torres</t>
  </si>
  <si>
    <t>Shannon  Vazquez</t>
  </si>
  <si>
    <t>Shannon  Wang</t>
  </si>
  <si>
    <t>Shannon  Yang</t>
  </si>
  <si>
    <t>Shannon  Zhao</t>
  </si>
  <si>
    <t>Shannon A Li</t>
  </si>
  <si>
    <t>Shannon C Carlson</t>
  </si>
  <si>
    <t>Shannon C Guo</t>
  </si>
  <si>
    <t>Shannon C Zhu</t>
  </si>
  <si>
    <t>Shannon D Liu</t>
  </si>
  <si>
    <t>Shannon D Ye</t>
  </si>
  <si>
    <t>Shannon D Zeng</t>
  </si>
  <si>
    <t>Shannon F Hernandez</t>
  </si>
  <si>
    <t>Shannon F Wu</t>
  </si>
  <si>
    <t>Shannon H Huang</t>
  </si>
  <si>
    <t>Shannon J Romero</t>
  </si>
  <si>
    <t>Shannon L Dominguez</t>
  </si>
  <si>
    <t>Shannon L Gutierrez</t>
  </si>
  <si>
    <t>Shannon L Johnston</t>
  </si>
  <si>
    <t>Shannon L Lin</t>
  </si>
  <si>
    <t>Shannon M Zheng</t>
  </si>
  <si>
    <t>Shannon R Navarro</t>
  </si>
  <si>
    <t>Shannon R Serrano</t>
  </si>
  <si>
    <t>Shannon R Suarez</t>
  </si>
  <si>
    <t>Shannon S Munoz</t>
  </si>
  <si>
    <t>Shannon W Martin</t>
  </si>
  <si>
    <t>Shannon W Zhou</t>
  </si>
  <si>
    <t>Sharon  Anand</t>
  </si>
  <si>
    <t>Sharon  Andersen</t>
  </si>
  <si>
    <t>Sharon  Chander</t>
  </si>
  <si>
    <t>Sharon  Nara</t>
  </si>
  <si>
    <t>Sharon  Rai</t>
  </si>
  <si>
    <t>Sharon  Raji</t>
  </si>
  <si>
    <t>Sharon  Salavaria</t>
  </si>
  <si>
    <t>Sharon  Xie</t>
  </si>
  <si>
    <t>Sharon  Yuan</t>
  </si>
  <si>
    <t>Sharon A Deng</t>
  </si>
  <si>
    <t>Sharon A Shan</t>
  </si>
  <si>
    <t>Sharon A Xu</t>
  </si>
  <si>
    <t>Sharon C Kumar</t>
  </si>
  <si>
    <t>Sharon D Luo</t>
  </si>
  <si>
    <t>Sharon E Nath</t>
  </si>
  <si>
    <t>Sharon F She</t>
  </si>
  <si>
    <t>Sharon L Carson</t>
  </si>
  <si>
    <t>Sharon L Lal</t>
  </si>
  <si>
    <t>Sharon L Simpson</t>
  </si>
  <si>
    <t>Sharon M Goel</t>
  </si>
  <si>
    <t>Sharon M Raje</t>
  </si>
  <si>
    <t>Sharon M Tang</t>
  </si>
  <si>
    <t>Sharon T Sharma</t>
  </si>
  <si>
    <t>Shaun  Anand</t>
  </si>
  <si>
    <t>Shaun  Carson</t>
  </si>
  <si>
    <t>Shaun  Deng</t>
  </si>
  <si>
    <t>Shaun  Jai</t>
  </si>
  <si>
    <t>Shaun  Luo</t>
  </si>
  <si>
    <t>Shaun  Pal</t>
  </si>
  <si>
    <t>Shaun  Rai</t>
  </si>
  <si>
    <t>Shaun  Raji</t>
  </si>
  <si>
    <t>Shaun  Shan</t>
  </si>
  <si>
    <t>Shaun  She</t>
  </si>
  <si>
    <t>Shaun  Shen</t>
  </si>
  <si>
    <t>Shaun G Kumar</t>
  </si>
  <si>
    <t>Shaun H Lal</t>
  </si>
  <si>
    <t>Shaun K Chapman</t>
  </si>
  <si>
    <t>Shaun L Goel</t>
  </si>
  <si>
    <t>Shaun L Sharma</t>
  </si>
  <si>
    <t>Shaun M Black</t>
  </si>
  <si>
    <t>Shaun N Andersen</t>
  </si>
  <si>
    <t>Shaun N Xu</t>
  </si>
  <si>
    <t>Shaun S Tang</t>
  </si>
  <si>
    <t>Shaun V Raje</t>
  </si>
  <si>
    <t>Shawn  Luo</t>
  </si>
  <si>
    <t>Shawn  Pal</t>
  </si>
  <si>
    <t>Shawn  Rai</t>
  </si>
  <si>
    <t>Shawn  Raje</t>
  </si>
  <si>
    <t>Shawn  Raji</t>
  </si>
  <si>
    <t>Shawn  Sharma</t>
  </si>
  <si>
    <t>Shawn  Shen</t>
  </si>
  <si>
    <t>Shawn  Tang</t>
  </si>
  <si>
    <t>Shawn  Xu</t>
  </si>
  <si>
    <t>Shawn A Black</t>
  </si>
  <si>
    <t>Shawn C Deng</t>
  </si>
  <si>
    <t>Shawn C Nara</t>
  </si>
  <si>
    <t>Shawn D Nath</t>
  </si>
  <si>
    <t>Shawn E Jai</t>
  </si>
  <si>
    <t>Shawn E Shan</t>
  </si>
  <si>
    <t>Shawn J Anand</t>
  </si>
  <si>
    <t>Shawn J She</t>
  </si>
  <si>
    <t>Shawn J Xie</t>
  </si>
  <si>
    <t>Shawn L Goel</t>
  </si>
  <si>
    <t>Shawn L Lal</t>
  </si>
  <si>
    <t>Shawn P Yuan</t>
  </si>
  <si>
    <t>Shawn R Andersen</t>
  </si>
  <si>
    <t>Shawn S Chander</t>
  </si>
  <si>
    <t>Shawna  Lal</t>
  </si>
  <si>
    <t>Shawna  Luo</t>
  </si>
  <si>
    <t>Shawna  Simpson</t>
  </si>
  <si>
    <t>Shawna  Xu</t>
  </si>
  <si>
    <t>Shawna A Tang</t>
  </si>
  <si>
    <t>Shawna C Andersen</t>
  </si>
  <si>
    <t>Shawna C Black</t>
  </si>
  <si>
    <t>Shawna C Deng</t>
  </si>
  <si>
    <t>Shawna D Yuan</t>
  </si>
  <si>
    <t>Shawna E Rai</t>
  </si>
  <si>
    <t>Shawna F Raje</t>
  </si>
  <si>
    <t>Shawna H Chander</t>
  </si>
  <si>
    <t>Shawna J Xie</t>
  </si>
  <si>
    <t>Shawna K Shan</t>
  </si>
  <si>
    <t>Shawna K Sharma</t>
  </si>
  <si>
    <t>Shawna L Goel</t>
  </si>
  <si>
    <t>Shawna L Kumar</t>
  </si>
  <si>
    <t>Shawna P Anand</t>
  </si>
  <si>
    <t>Shawna P Raji</t>
  </si>
  <si>
    <t>Shawna R She</t>
  </si>
  <si>
    <t>Shawna W Jai</t>
  </si>
  <si>
    <t>Shawna W Pal</t>
  </si>
  <si>
    <t>Sheena  Andersen</t>
  </si>
  <si>
    <t>Sheena  Chande</t>
  </si>
  <si>
    <t>Sheena  Deng</t>
  </si>
  <si>
    <t>Sheena  Goel</t>
  </si>
  <si>
    <t>Sheena  Kennedy</t>
  </si>
  <si>
    <t>Sheena  Lal</t>
  </si>
  <si>
    <t>Sheena  Nara</t>
  </si>
  <si>
    <t>Sheena  Nath</t>
  </si>
  <si>
    <t>Sheena  Rai</t>
  </si>
  <si>
    <t>Sheena  Raje</t>
  </si>
  <si>
    <t>Sheena  Shen</t>
  </si>
  <si>
    <t>Sheena  Xie</t>
  </si>
  <si>
    <t>Sheena  Xu</t>
  </si>
  <si>
    <t>Sheena A Luo</t>
  </si>
  <si>
    <t>Sheena C Black</t>
  </si>
  <si>
    <t>Sheena D Pal</t>
  </si>
  <si>
    <t>Sheena J Jai</t>
  </si>
  <si>
    <t>Sheena J Raji</t>
  </si>
  <si>
    <t>Sheena J Shan</t>
  </si>
  <si>
    <t>Sheena L Anand</t>
  </si>
  <si>
    <t>Sheena L Chander</t>
  </si>
  <si>
    <t>Sheena R She</t>
  </si>
  <si>
    <t>Sheila  Alonso</t>
  </si>
  <si>
    <t>Sheila  Alvarez</t>
  </si>
  <si>
    <t>Sheila  Gutierrez</t>
  </si>
  <si>
    <t>Sheila  Martin</t>
  </si>
  <si>
    <t>Sheila  Munoz</t>
  </si>
  <si>
    <t>Sheila  Ramos</t>
  </si>
  <si>
    <t>Sheila  Romero</t>
  </si>
  <si>
    <t>Sheila  Rowe</t>
  </si>
  <si>
    <t>Sheila  Suarez</t>
  </si>
  <si>
    <t>Sheila B Diaz</t>
  </si>
  <si>
    <t>Sheila B Gill</t>
  </si>
  <si>
    <t>Sheila C Moreno</t>
  </si>
  <si>
    <t>Sheila C Serrano</t>
  </si>
  <si>
    <t>Sheila C Torres</t>
  </si>
  <si>
    <t>Sheila I Blanco</t>
  </si>
  <si>
    <t>Sheila J Gomez</t>
  </si>
  <si>
    <t>Sheila J Sanz</t>
  </si>
  <si>
    <t>Sheila L Navarro</t>
  </si>
  <si>
    <t>Sheila L Ruiz</t>
  </si>
  <si>
    <t>Sheila M Ortega</t>
  </si>
  <si>
    <t>Sheila S Hernandez</t>
  </si>
  <si>
    <t>Shelby  Bailey</t>
  </si>
  <si>
    <t>Shelby  Bradley</t>
  </si>
  <si>
    <t>Shelby  Brooks</t>
  </si>
  <si>
    <t>Shelby  Cooper</t>
  </si>
  <si>
    <t>Shelby  Morgan</t>
  </si>
  <si>
    <t>Shelby  Morris</t>
  </si>
  <si>
    <t>Shelby  Murphy</t>
  </si>
  <si>
    <t>Shelby  Peterson</t>
  </si>
  <si>
    <t>Shelby  Ramirez</t>
  </si>
  <si>
    <t>Shelby  Richardson</t>
  </si>
  <si>
    <t>Shelby  Rogers</t>
  </si>
  <si>
    <t>Shelby  Sanchez</t>
  </si>
  <si>
    <t>Shelby  Stewart</t>
  </si>
  <si>
    <t>Shelby  Ward</t>
  </si>
  <si>
    <t>Shelby A James</t>
  </si>
  <si>
    <t>Shelby B Howard</t>
  </si>
  <si>
    <t>Shelby B Torres</t>
  </si>
  <si>
    <t>Shelby J Rivera</t>
  </si>
  <si>
    <t>Shelby J Watson</t>
  </si>
  <si>
    <t>Shelby L Gray</t>
  </si>
  <si>
    <t>Shelby M Cook</t>
  </si>
  <si>
    <t>Shelby M Reed</t>
  </si>
  <si>
    <t>Shelby N Kelly</t>
  </si>
  <si>
    <t>Shelby S Sanders</t>
  </si>
  <si>
    <t>Shelby V Cox</t>
  </si>
  <si>
    <t>Shirleen H Travers</t>
  </si>
  <si>
    <t>Shish  Shridhar</t>
  </si>
  <si>
    <t>Sierra  Baker</t>
  </si>
  <si>
    <t>Sierra  Carter</t>
  </si>
  <si>
    <t>Sierra  Collins</t>
  </si>
  <si>
    <t>Sierra  Edwards</t>
  </si>
  <si>
    <t>Sierra  Evans</t>
  </si>
  <si>
    <t>Sierra  Gonzalez</t>
  </si>
  <si>
    <t>Sierra  Hernandez</t>
  </si>
  <si>
    <t>Sierra  Nelson</t>
  </si>
  <si>
    <t>Sierra  Roberts</t>
  </si>
  <si>
    <t>Sierra  Wright</t>
  </si>
  <si>
    <t>Sierra A Perez</t>
  </si>
  <si>
    <t>Sierra J Parker</t>
  </si>
  <si>
    <t>Sierra J Phillips</t>
  </si>
  <si>
    <t>Sierra J Young</t>
  </si>
  <si>
    <t>Sierra K Hill</t>
  </si>
  <si>
    <t>Sierra L Green</t>
  </si>
  <si>
    <t>Sierra L Turner</t>
  </si>
  <si>
    <t>Sierra M Campbell</t>
  </si>
  <si>
    <t>Sierra S Allen</t>
  </si>
  <si>
    <t>Simon  Pearson</t>
  </si>
  <si>
    <t>Sophia  Allen</t>
  </si>
  <si>
    <t>Sophia  Campbell</t>
  </si>
  <si>
    <t>Sophia  Evans</t>
  </si>
  <si>
    <t>Sophia  Hall</t>
  </si>
  <si>
    <t>Sophia  Hernandez</t>
  </si>
  <si>
    <t>Sophia  King</t>
  </si>
  <si>
    <t>Sophia  Mitchell</t>
  </si>
  <si>
    <t>Sophia  Nelson</t>
  </si>
  <si>
    <t>Sophia  Perez</t>
  </si>
  <si>
    <t>Sophia  Turner</t>
  </si>
  <si>
    <t>Sophia  Wright</t>
  </si>
  <si>
    <t>Sophia  Young</t>
  </si>
  <si>
    <t>Sophia C Hill</t>
  </si>
  <si>
    <t>Sophia C Lopez</t>
  </si>
  <si>
    <t>Sophia D Carter</t>
  </si>
  <si>
    <t>Sophia D Gonzalez</t>
  </si>
  <si>
    <t>Sophia E Green</t>
  </si>
  <si>
    <t>Sophia E Parker</t>
  </si>
  <si>
    <t>Sophia F Baker</t>
  </si>
  <si>
    <t>Sophia M Phillips</t>
  </si>
  <si>
    <t>Sophia M Roberts</t>
  </si>
  <si>
    <t>Sophia M Scott</t>
  </si>
  <si>
    <t>Sophia R Edwards</t>
  </si>
  <si>
    <t>Spencer  Alexander</t>
  </si>
  <si>
    <t>Spencer  Barnes</t>
  </si>
  <si>
    <t>Spencer  Bennett</t>
  </si>
  <si>
    <t>Spencer  Coleman</t>
  </si>
  <si>
    <t>Spencer  Flores</t>
  </si>
  <si>
    <t>Spencer  Gonzales</t>
  </si>
  <si>
    <t>Spencer  Griffin</t>
  </si>
  <si>
    <t>Spencer  Henderson</t>
  </si>
  <si>
    <t>Spencer  Hughes</t>
  </si>
  <si>
    <t>Spencer  Perry</t>
  </si>
  <si>
    <t>Spencer  Powell</t>
  </si>
  <si>
    <t>Spencer  Price</t>
  </si>
  <si>
    <t>Spencer  Russell</t>
  </si>
  <si>
    <t>Spencer A Butler</t>
  </si>
  <si>
    <t>Spencer D Simmons</t>
  </si>
  <si>
    <t>Spencer J Bryant</t>
  </si>
  <si>
    <t>Spencer J Diaz</t>
  </si>
  <si>
    <t>Spencer J Foster</t>
  </si>
  <si>
    <t>Spencer P Washington</t>
  </si>
  <si>
    <t>Spencer R Ross</t>
  </si>
  <si>
    <t>Spencer R Wood</t>
  </si>
  <si>
    <t>Spencer S Jenkins</t>
  </si>
  <si>
    <t>Spencer V Hayes</t>
  </si>
  <si>
    <t>Spencer W Long</t>
  </si>
  <si>
    <t>Spencer W Patterson</t>
  </si>
  <si>
    <t>Sriniwa J Narayanan</t>
  </si>
  <si>
    <t>Stacey  Cai</t>
  </si>
  <si>
    <t>Stacey  Gao</t>
  </si>
  <si>
    <t>Stacey  Guo</t>
  </si>
  <si>
    <t>Stacey  Hu</t>
  </si>
  <si>
    <t>Stacey  Huang</t>
  </si>
  <si>
    <t>Stacey  Li</t>
  </si>
  <si>
    <t>Stacey  Liang</t>
  </si>
  <si>
    <t>Stacey  Ma</t>
  </si>
  <si>
    <t>Stacey  She</t>
  </si>
  <si>
    <t>Stacey  Wang</t>
  </si>
  <si>
    <t>Stacey  Xu</t>
  </si>
  <si>
    <t>Stacey  Yang</t>
  </si>
  <si>
    <t>Stacey  Ye</t>
  </si>
  <si>
    <t>Stacey A Liu</t>
  </si>
  <si>
    <t>Stacey B Lin</t>
  </si>
  <si>
    <t>Stacey E Zhu</t>
  </si>
  <si>
    <t>Stacey G Chen</t>
  </si>
  <si>
    <t>Stacey J Zeng</t>
  </si>
  <si>
    <t>Stacey J Zhao</t>
  </si>
  <si>
    <t>Stacey L Zhou</t>
  </si>
  <si>
    <t>Stacey M Hee</t>
  </si>
  <si>
    <t>Stacey S Sun</t>
  </si>
  <si>
    <t>Stacey W Lu</t>
  </si>
  <si>
    <t>Stacey W Wu</t>
  </si>
  <si>
    <t>Stacy  Alonso</t>
  </si>
  <si>
    <t>Stacy  Alvarez</t>
  </si>
  <si>
    <t>Stacy  Carlson</t>
  </si>
  <si>
    <t>Stacy  Gill</t>
  </si>
  <si>
    <t>Stacy  Hernandez</t>
  </si>
  <si>
    <t>Stacy  Moreno</t>
  </si>
  <si>
    <t>Stacy  Munoz</t>
  </si>
  <si>
    <t>Stacy  Ruiz</t>
  </si>
  <si>
    <t>Stacy  Serrano</t>
  </si>
  <si>
    <t>Stacy  Vazquez</t>
  </si>
  <si>
    <t>Stacy A Blanco</t>
  </si>
  <si>
    <t>Stacy A Torres</t>
  </si>
  <si>
    <t>Stacy C Navarro</t>
  </si>
  <si>
    <t>Stacy D Martin</t>
  </si>
  <si>
    <t>Stacy D Ramos</t>
  </si>
  <si>
    <t>Stacy K Suarez</t>
  </si>
  <si>
    <t>Stacy L Diaz</t>
  </si>
  <si>
    <t>Stacy L Gutierrez</t>
  </si>
  <si>
    <t>Stacy M Gomez</t>
  </si>
  <si>
    <t>Stacy M Ortega</t>
  </si>
  <si>
    <t>Stacy S Dominguez</t>
  </si>
  <si>
    <t>Stacy S Rubio</t>
  </si>
  <si>
    <t>Stanley  Gonzalez</t>
  </si>
  <si>
    <t>Stanley  Madan</t>
  </si>
  <si>
    <t>Stanley  Perez</t>
  </si>
  <si>
    <t>Stanley  Prasad</t>
  </si>
  <si>
    <t>Stanley  Rodriguez</t>
  </si>
  <si>
    <t>Stanley  Sai</t>
  </si>
  <si>
    <t>Stanley  Sanchez</t>
  </si>
  <si>
    <t>Stanley  Srini</t>
  </si>
  <si>
    <t>Stanley A Chandra</t>
  </si>
  <si>
    <t>Stanley A Mehta</t>
  </si>
  <si>
    <t>Stanley C Schmidt</t>
  </si>
  <si>
    <t>Stanley E Weber</t>
  </si>
  <si>
    <t>Stanley H Malhotra</t>
  </si>
  <si>
    <t>Stanley J Rana</t>
  </si>
  <si>
    <t>Stanley J Suri</t>
  </si>
  <si>
    <t>Stanley L Patel</t>
  </si>
  <si>
    <t>Stanley L Raman</t>
  </si>
  <si>
    <t>Stanley M Arun</t>
  </si>
  <si>
    <t>Stanley M Lopez</t>
  </si>
  <si>
    <t>Stanley R Fernandez</t>
  </si>
  <si>
    <t>Stanley R Garcia</t>
  </si>
  <si>
    <t>Stanley W Subram</t>
  </si>
  <si>
    <t>Stanley Z Martinez</t>
  </si>
  <si>
    <t>Stefanie  Fernandez</t>
  </si>
  <si>
    <t>Stefanie  Jordan</t>
  </si>
  <si>
    <t>Stefanie  Malhotra</t>
  </si>
  <si>
    <t>Stefanie  Martinez</t>
  </si>
  <si>
    <t>Stefanie  Patel</t>
  </si>
  <si>
    <t>Stefanie  Perez</t>
  </si>
  <si>
    <t>Stefanie  Raman</t>
  </si>
  <si>
    <t>Stefanie  Smith</t>
  </si>
  <si>
    <t>Stefanie  Subram</t>
  </si>
  <si>
    <t>Stefanie  Weber</t>
  </si>
  <si>
    <t>Stefanie E Garcia</t>
  </si>
  <si>
    <t>Stefanie J Gonzalez</t>
  </si>
  <si>
    <t>Stefanie J Lopez</t>
  </si>
  <si>
    <t>Stefanie J Prasad</t>
  </si>
  <si>
    <t>Stefanie K Rana</t>
  </si>
  <si>
    <t>Stefanie L Rodriguez</t>
  </si>
  <si>
    <t>Stefanie R Schmidt</t>
  </si>
  <si>
    <t>Stefanie R Suri</t>
  </si>
  <si>
    <t>Stefanie T Mehta</t>
  </si>
  <si>
    <t>Stephanie  Alexander</t>
  </si>
  <si>
    <t>Stephanie  Allen</t>
  </si>
  <si>
    <t>Stephanie  Coleman</t>
  </si>
  <si>
    <t>Stephanie  Collins</t>
  </si>
  <si>
    <t>Stephanie  Cook</t>
  </si>
  <si>
    <t>Stephanie  Cooper</t>
  </si>
  <si>
    <t>Stephanie  Diaz</t>
  </si>
  <si>
    <t>Stephanie  Flores</t>
  </si>
  <si>
    <t>Stephanie  Gonzales</t>
  </si>
  <si>
    <t>Stephanie  Gray</t>
  </si>
  <si>
    <t>Stephanie  Green</t>
  </si>
  <si>
    <t>Stephanie  Hughes</t>
  </si>
  <si>
    <t>Stephanie  James</t>
  </si>
  <si>
    <t>Stephanie  Jenkins</t>
  </si>
  <si>
    <t>Stephanie  Nicholls</t>
  </si>
  <si>
    <t>Stephanie  Perez</t>
  </si>
  <si>
    <t>Stephanie  Perry</t>
  </si>
  <si>
    <t>Stephanie  Price</t>
  </si>
  <si>
    <t>Stephanie  Reed</t>
  </si>
  <si>
    <t>Stephanie  Roberts</t>
  </si>
  <si>
    <t>Stephanie  Ross</t>
  </si>
  <si>
    <t>Stephanie  Russell</t>
  </si>
  <si>
    <t>Stephanie  Sanchez</t>
  </si>
  <si>
    <t>Stephanie  Scott</t>
  </si>
  <si>
    <t>Stephanie  Torres</t>
  </si>
  <si>
    <t>Stephanie  Washington</t>
  </si>
  <si>
    <t>Stephanie A Bell</t>
  </si>
  <si>
    <t>Stephanie A Howard</t>
  </si>
  <si>
    <t>Stephanie A Rivera</t>
  </si>
  <si>
    <t>Stephanie A Sanders</t>
  </si>
  <si>
    <t>Stephanie A Simmons</t>
  </si>
  <si>
    <t>Stephanie A Ward</t>
  </si>
  <si>
    <t>Stephanie A Wood</t>
  </si>
  <si>
    <t>Stephanie B Murphy</t>
  </si>
  <si>
    <t>Stephanie C Evans</t>
  </si>
  <si>
    <t>Stephanie C Long</t>
  </si>
  <si>
    <t>Stephanie D Campbell</t>
  </si>
  <si>
    <t>Stephanie D Foster</t>
  </si>
  <si>
    <t>Stephanie D Richardson</t>
  </si>
  <si>
    <t>Stephanie E Brooks</t>
  </si>
  <si>
    <t>Stephanie E Hall</t>
  </si>
  <si>
    <t>Stephanie E Ramirez</t>
  </si>
  <si>
    <t>Stephanie J Barnes</t>
  </si>
  <si>
    <t>Stephanie J Butler</t>
  </si>
  <si>
    <t>Stephanie J Parker</t>
  </si>
  <si>
    <t>Stephanie J Peterson</t>
  </si>
  <si>
    <t>Stephanie L Gonzalez</t>
  </si>
  <si>
    <t>Stephanie L Griffin</t>
  </si>
  <si>
    <t>Stephanie L Henderson</t>
  </si>
  <si>
    <t>Stephanie L Kelly</t>
  </si>
  <si>
    <t>Stephanie M Bailey</t>
  </si>
  <si>
    <t>Stephanie M Hill</t>
  </si>
  <si>
    <t>Stephanie N Young</t>
  </si>
  <si>
    <t>Stephanie O Morgan</t>
  </si>
  <si>
    <t>Stephanie P Powell</t>
  </si>
  <si>
    <t>Stephanie R Adams</t>
  </si>
  <si>
    <t>Stephanie R Cox</t>
  </si>
  <si>
    <t>Stephanie R Edwards</t>
  </si>
  <si>
    <t>Stephanie R Watson</t>
  </si>
  <si>
    <t>Stephanie S Baker</t>
  </si>
  <si>
    <t>Stephanie S Morris</t>
  </si>
  <si>
    <t>Stephanie S Stone</t>
  </si>
  <si>
    <t>Stephanie V Bryant</t>
  </si>
  <si>
    <t>Stephanie V Hernandez</t>
  </si>
  <si>
    <t>Stephanie V Wright</t>
  </si>
  <si>
    <t>Stephanie W King</t>
  </si>
  <si>
    <t>Stephanie W Rogers</t>
  </si>
  <si>
    <t>Steve  Li</t>
  </si>
  <si>
    <t>Steve  Liang</t>
  </si>
  <si>
    <t>Steve  Lu</t>
  </si>
  <si>
    <t>Steve  Ma</t>
  </si>
  <si>
    <t>Steve  Schmidt</t>
  </si>
  <si>
    <t>Steve  Wu</t>
  </si>
  <si>
    <t>Steve  Ye</t>
  </si>
  <si>
    <t>Steve  Zeng</t>
  </si>
  <si>
    <t>Steve A Hu</t>
  </si>
  <si>
    <t>Steve A Lin</t>
  </si>
  <si>
    <t>Steve C Wagner</t>
  </si>
  <si>
    <t>Steve C Zhou</t>
  </si>
  <si>
    <t>Steve D Zheng</t>
  </si>
  <si>
    <t>Steve I Sun</t>
  </si>
  <si>
    <t>Steve J Gao</t>
  </si>
  <si>
    <t>Steve J He</t>
  </si>
  <si>
    <t>Steve L Guo</t>
  </si>
  <si>
    <t>Steve L Yang</t>
  </si>
  <si>
    <t>Steve M Cai</t>
  </si>
  <si>
    <t>Steve R Chen</t>
  </si>
  <si>
    <t>Steve T Xu</t>
  </si>
  <si>
    <t>Steve V Liu</t>
  </si>
  <si>
    <t>Steven  Bailey</t>
  </si>
  <si>
    <t>Steven  Bell</t>
  </si>
  <si>
    <t>Steven  Cooper</t>
  </si>
  <si>
    <t>Steven  James</t>
  </si>
  <si>
    <t>Steven  Morgan</t>
  </si>
  <si>
    <t>Steven  Morris</t>
  </si>
  <si>
    <t>Steven  Reed</t>
  </si>
  <si>
    <t>Steven  Richardson</t>
  </si>
  <si>
    <t>Steven  Rogers</t>
  </si>
  <si>
    <t>Steven  Selikoff</t>
  </si>
  <si>
    <t>Steven  Watson</t>
  </si>
  <si>
    <t>Steven A Ramirez</t>
  </si>
  <si>
    <t>Steven C Brooks</t>
  </si>
  <si>
    <t>Steven E Cox</t>
  </si>
  <si>
    <t>Steven E Sanchez</t>
  </si>
  <si>
    <t>Steven G Thorpe</t>
  </si>
  <si>
    <t>Steven H Howard</t>
  </si>
  <si>
    <t>Steven H Sanders</t>
  </si>
  <si>
    <t>Steven J Cook</t>
  </si>
  <si>
    <t>Steven L Gray</t>
  </si>
  <si>
    <t>Steven L Murphy</t>
  </si>
  <si>
    <t>Steven L Peterson</t>
  </si>
  <si>
    <t>Steven L Stewart</t>
  </si>
  <si>
    <t>Steven M Kelly</t>
  </si>
  <si>
    <t>Steven T Rivera</t>
  </si>
  <si>
    <t>Steven W Torres</t>
  </si>
  <si>
    <t>Stuart W Railson</t>
  </si>
  <si>
    <t>Summer  Kapoor</t>
  </si>
  <si>
    <t>Summer  Lopez</t>
  </si>
  <si>
    <t>Summer  Martinez</t>
  </si>
  <si>
    <t>Summer  Perez</t>
  </si>
  <si>
    <t>Summer  Suri</t>
  </si>
  <si>
    <t>Summer C Raman</t>
  </si>
  <si>
    <t>Summer D Chandra</t>
  </si>
  <si>
    <t>Summer D Garcia</t>
  </si>
  <si>
    <t>Summer D Madan</t>
  </si>
  <si>
    <t>Summer E Mehta</t>
  </si>
  <si>
    <t>Summer E Sullivan</t>
  </si>
  <si>
    <t>Summer G Arun</t>
  </si>
  <si>
    <t>Summer G Patel</t>
  </si>
  <si>
    <t>Summer K Smith</t>
  </si>
  <si>
    <t>Summer L Gonzalez</t>
  </si>
  <si>
    <t>Summer L Sanchez</t>
  </si>
  <si>
    <t>Summer M Prasad</t>
  </si>
  <si>
    <t>Summer M Rana</t>
  </si>
  <si>
    <t>Summer S Rodriguez</t>
  </si>
  <si>
    <t>Summer S Sai</t>
  </si>
  <si>
    <t>Sunil L Uppal</t>
  </si>
  <si>
    <t>Susan  Cai</t>
  </si>
  <si>
    <t>Susan  Gao</t>
  </si>
  <si>
    <t>Susan  Hu</t>
  </si>
  <si>
    <t>Susan  Li</t>
  </si>
  <si>
    <t>Susan  Liang</t>
  </si>
  <si>
    <t>Susan  Liu</t>
  </si>
  <si>
    <t>Susan  She</t>
  </si>
  <si>
    <t>Susan  Sun</t>
  </si>
  <si>
    <t>Susan  Xu</t>
  </si>
  <si>
    <t>Susan  Zeng</t>
  </si>
  <si>
    <t>Susan  Zhou</t>
  </si>
  <si>
    <t>Susan A Guo</t>
  </si>
  <si>
    <t>Susan A He</t>
  </si>
  <si>
    <t>Susan A Ma</t>
  </si>
  <si>
    <t>Susan C Lu</t>
  </si>
  <si>
    <t>Susan C Ye</t>
  </si>
  <si>
    <t>Susan D Wang</t>
  </si>
  <si>
    <t>Susan E Yang</t>
  </si>
  <si>
    <t>Susan K Zheng</t>
  </si>
  <si>
    <t>Susan L Huang</t>
  </si>
  <si>
    <t>Susan L Lin</t>
  </si>
  <si>
    <t>Susan L Wu</t>
  </si>
  <si>
    <t>Susan L Zhao</t>
  </si>
  <si>
    <t>Susan P Zhu</t>
  </si>
  <si>
    <t>Susan S Zhang</t>
  </si>
  <si>
    <t>Suzanne  Cai</t>
  </si>
  <si>
    <t>Suzanne  Gao</t>
  </si>
  <si>
    <t>Suzanne  Guo</t>
  </si>
  <si>
    <t>Suzanne  He</t>
  </si>
  <si>
    <t>Suzanne  Hu</t>
  </si>
  <si>
    <t>Suzanne  Li</t>
  </si>
  <si>
    <t>Suzanne  Lin</t>
  </si>
  <si>
    <t>Suzanne  Liu</t>
  </si>
  <si>
    <t>Suzanne  She</t>
  </si>
  <si>
    <t>Suzanne  Wu</t>
  </si>
  <si>
    <t>Suzanne  Yang</t>
  </si>
  <si>
    <t>Suzanne  Ye</t>
  </si>
  <si>
    <t>Suzanne  Zeng</t>
  </si>
  <si>
    <t>Suzanne  Zhou</t>
  </si>
  <si>
    <t>Suzanne A Huang</t>
  </si>
  <si>
    <t>Suzanne A Ma</t>
  </si>
  <si>
    <t>Suzanne E Xu</t>
  </si>
  <si>
    <t>Suzanne E Zhu</t>
  </si>
  <si>
    <t>Suzanne K Lu</t>
  </si>
  <si>
    <t>Suzanne M Liang</t>
  </si>
  <si>
    <t>Suzanne P Sun</t>
  </si>
  <si>
    <t>Suzanne R Chen</t>
  </si>
  <si>
    <t>Suzanne R Wang</t>
  </si>
  <si>
    <t>Suzanne R Zhang</t>
  </si>
  <si>
    <t>Sydney  Adams</t>
  </si>
  <si>
    <t>Sydney  Alexander</t>
  </si>
  <si>
    <t>Sydney  Anderson</t>
  </si>
  <si>
    <t>Sydney  Bailey</t>
  </si>
  <si>
    <t>Sydney  Barnes</t>
  </si>
  <si>
    <t>Sydney  Bell</t>
  </si>
  <si>
    <t>Sydney  Bennett</t>
  </si>
  <si>
    <t>Sydney  Brown</t>
  </si>
  <si>
    <t>Sydney  Campbell</t>
  </si>
  <si>
    <t>Sydney  Carter</t>
  </si>
  <si>
    <t>Sydney  Clark</t>
  </si>
  <si>
    <t>Sydney  Davis</t>
  </si>
  <si>
    <t>Sydney  Diaz</t>
  </si>
  <si>
    <t>Sydney  Edwards</t>
  </si>
  <si>
    <t>Sydney  Evans</t>
  </si>
  <si>
    <t>Sydney  Garcia</t>
  </si>
  <si>
    <t>Sydney  Gonzalez</t>
  </si>
  <si>
    <t>Sydney  Green</t>
  </si>
  <si>
    <t>Sydney  Hall</t>
  </si>
  <si>
    <t>Sydney  Henderson</t>
  </si>
  <si>
    <t>Sydney  Hernandez</t>
  </si>
  <si>
    <t>Sydney  Hill</t>
  </si>
  <si>
    <t>Sydney  Howard</t>
  </si>
  <si>
    <t>Sydney  Johnson</t>
  </si>
  <si>
    <t>Sydney  Jones</t>
  </si>
  <si>
    <t>Sydney  Kelly</t>
  </si>
  <si>
    <t>Sydney  Lee</t>
  </si>
  <si>
    <t>Sydney  Long</t>
  </si>
  <si>
    <t>Sydney  Lopez</t>
  </si>
  <si>
    <t>Sydney  Mitchell</t>
  </si>
  <si>
    <t>Sydney  Morris</t>
  </si>
  <si>
    <t>Sydney  Parker</t>
  </si>
  <si>
    <t>Sydney  Peterson</t>
  </si>
  <si>
    <t>Sydney  Phillips</t>
  </si>
  <si>
    <t>Sydney  Ramirez</t>
  </si>
  <si>
    <t>Sydney  Reed</t>
  </si>
  <si>
    <t>Sydney  Roberts</t>
  </si>
  <si>
    <t>Sydney  Russell</t>
  </si>
  <si>
    <t>Sydney  Sanchez</t>
  </si>
  <si>
    <t>Sydney  Sanders</t>
  </si>
  <si>
    <t>Sydney  Simmons</t>
  </si>
  <si>
    <t>Sydney  Stewart</t>
  </si>
  <si>
    <t>Sydney  Thomas</t>
  </si>
  <si>
    <t>Sydney  Travers</t>
  </si>
  <si>
    <t>Sydney  Ward</t>
  </si>
  <si>
    <t>Sydney  Washington</t>
  </si>
  <si>
    <t>Sydney  Watson</t>
  </si>
  <si>
    <t>Sydney  Wood</t>
  </si>
  <si>
    <t>Sydney A Baker</t>
  </si>
  <si>
    <t>Sydney A Harris</t>
  </si>
  <si>
    <t>Sydney A Miller</t>
  </si>
  <si>
    <t>Sydney A Walker</t>
  </si>
  <si>
    <t>Sydney B Gonzales</t>
  </si>
  <si>
    <t>Sydney C Martinez</t>
  </si>
  <si>
    <t>Sydney C Perez</t>
  </si>
  <si>
    <t>Sydney C Perry</t>
  </si>
  <si>
    <t>Sydney C Rodriguez</t>
  </si>
  <si>
    <t>Sydney C Rogers</t>
  </si>
  <si>
    <t>Sydney D Cook</t>
  </si>
  <si>
    <t>Sydney G Flores</t>
  </si>
  <si>
    <t>Sydney J Foster</t>
  </si>
  <si>
    <t>Sydney J Williams</t>
  </si>
  <si>
    <t>Sydney K Allen</t>
  </si>
  <si>
    <t>Sydney K Gray</t>
  </si>
  <si>
    <t>Sydney K Morgan</t>
  </si>
  <si>
    <t>Sydney K Young</t>
  </si>
  <si>
    <t>Sydney L Butler</t>
  </si>
  <si>
    <t>Sydney L Jenkins</t>
  </si>
  <si>
    <t>Sydney L King</t>
  </si>
  <si>
    <t>Sydney L Lewis</t>
  </si>
  <si>
    <t>Sydney L Moore</t>
  </si>
  <si>
    <t>Sydney L Robinson</t>
  </si>
  <si>
    <t>Sydney L Scott</t>
  </si>
  <si>
    <t>Sydney L Wilson</t>
  </si>
  <si>
    <t>Sydney M Brooks</t>
  </si>
  <si>
    <t>Sydney M Coleman</t>
  </si>
  <si>
    <t>Sydney M James</t>
  </si>
  <si>
    <t>Sydney M Patterson</t>
  </si>
  <si>
    <t>Sydney M Powell</t>
  </si>
  <si>
    <t>Sydney M Rivera</t>
  </si>
  <si>
    <t>Sydney M Smith</t>
  </si>
  <si>
    <t>Sydney M White</t>
  </si>
  <si>
    <t>Sydney P Cooper</t>
  </si>
  <si>
    <t>Sydney R Thompson</t>
  </si>
  <si>
    <t>Sydney S Bryant</t>
  </si>
  <si>
    <t>Sydney S Wright</t>
  </si>
  <si>
    <t>Sydney T Hall</t>
  </si>
  <si>
    <t>Sydney T Murphy</t>
  </si>
  <si>
    <t>Sydney T Ross</t>
  </si>
  <si>
    <t>Sydney V Collins</t>
  </si>
  <si>
    <t>Sylvia N. Spencer</t>
  </si>
  <si>
    <t>Tabitha  Alonso</t>
  </si>
  <si>
    <t>Tabitha  Alvarez</t>
  </si>
  <si>
    <t>Tabitha  Blanco</t>
  </si>
  <si>
    <t>Tabitha  Carlson</t>
  </si>
  <si>
    <t>Tabitha  Garcia</t>
  </si>
  <si>
    <t>Tabitha  Jimenez</t>
  </si>
  <si>
    <t>Tabitha  Kovar</t>
  </si>
  <si>
    <t>Tabitha  Martin</t>
  </si>
  <si>
    <t>Tabitha  Martinez</t>
  </si>
  <si>
    <t>Tabitha  Moreno</t>
  </si>
  <si>
    <t>Tabitha  Navarro</t>
  </si>
  <si>
    <t>Tabitha  Ramos</t>
  </si>
  <si>
    <t>Tabitha  Sai</t>
  </si>
  <si>
    <t>Tabitha  Sanz</t>
  </si>
  <si>
    <t>Tabitha  Serrano</t>
  </si>
  <si>
    <t>Tabitha  Smith</t>
  </si>
  <si>
    <t>Tabitha  Suarez</t>
  </si>
  <si>
    <t>Tabitha  Suri</t>
  </si>
  <si>
    <t>Tabitha  Torres</t>
  </si>
  <si>
    <t>Tabitha A Fernandez</t>
  </si>
  <si>
    <t>Tabitha A Gonzalez</t>
  </si>
  <si>
    <t>Tabitha A Gutierrez</t>
  </si>
  <si>
    <t>Tabitha A Munoz</t>
  </si>
  <si>
    <t>Tabitha C Perez</t>
  </si>
  <si>
    <t>Tabitha C Subram</t>
  </si>
  <si>
    <t>Tabitha D Prasad</t>
  </si>
  <si>
    <t>Tabitha E Arthur</t>
  </si>
  <si>
    <t>Tabitha E Sanchez</t>
  </si>
  <si>
    <t>Tabitha E Vazquez</t>
  </si>
  <si>
    <t>Tabitha I Mehta</t>
  </si>
  <si>
    <t>Tabitha J Diaz</t>
  </si>
  <si>
    <t>Tabitha L Gill</t>
  </si>
  <si>
    <t>Tabitha L Gomez</t>
  </si>
  <si>
    <t>Tabitha L Hernandez</t>
  </si>
  <si>
    <t>Tabitha M Kapoor</t>
  </si>
  <si>
    <t>Tabitha M Rodriguez</t>
  </si>
  <si>
    <t>Tabitha M Romero</t>
  </si>
  <si>
    <t>Tabitha M Ruiz</t>
  </si>
  <si>
    <t>Tabitha R Patel</t>
  </si>
  <si>
    <t>Tabitha T Dominguez</t>
  </si>
  <si>
    <t>Tabitha W Sara</t>
  </si>
  <si>
    <t>Tabitha Y Rana</t>
  </si>
  <si>
    <t>Tamara  Anand</t>
  </si>
  <si>
    <t>Tamara  Cai</t>
  </si>
  <si>
    <t>Tamara  Chen</t>
  </si>
  <si>
    <t>Tamara  Gao</t>
  </si>
  <si>
    <t>Tamara  Goldberg</t>
  </si>
  <si>
    <t>Tamara  Guo</t>
  </si>
  <si>
    <t>Tamara  He</t>
  </si>
  <si>
    <t>Tamara  Lal</t>
  </si>
  <si>
    <t>Tamara  Li</t>
  </si>
  <si>
    <t>Tamara  Luo</t>
  </si>
  <si>
    <t>Tamara  Ma</t>
  </si>
  <si>
    <t>Tamara  Nath</t>
  </si>
  <si>
    <t>Tamara  Pal</t>
  </si>
  <si>
    <t>Tamara  Sharma</t>
  </si>
  <si>
    <t>Tamara  Tang</t>
  </si>
  <si>
    <t>Tamara  Wu</t>
  </si>
  <si>
    <t>Tamara  Xie</t>
  </si>
  <si>
    <t>Tamara  Zhou</t>
  </si>
  <si>
    <t>Tamara  Zhu</t>
  </si>
  <si>
    <t>Tamara A Kumar</t>
  </si>
  <si>
    <t>Tamara A Ye</t>
  </si>
  <si>
    <t>Tamara A Zeng</t>
  </si>
  <si>
    <t>Tamara B Andersen</t>
  </si>
  <si>
    <t>Tamara D Xu</t>
  </si>
  <si>
    <t>Tamara E Huang</t>
  </si>
  <si>
    <t>Tamara E Lu</t>
  </si>
  <si>
    <t>Tamara E Yuan</t>
  </si>
  <si>
    <t>Tamara G Shen</t>
  </si>
  <si>
    <t>Tamara H Johnston</t>
  </si>
  <si>
    <t>Tamara J Raje</t>
  </si>
  <si>
    <t>Tamara L Black</t>
  </si>
  <si>
    <t>Tamara L Chande</t>
  </si>
  <si>
    <t>Tamara L Chander</t>
  </si>
  <si>
    <t>Tamara L Liang</t>
  </si>
  <si>
    <t>Tamara L Sun</t>
  </si>
  <si>
    <t>Tamara L Wang</t>
  </si>
  <si>
    <t>Tamara M Hu</t>
  </si>
  <si>
    <t>Tamara M Lin</t>
  </si>
  <si>
    <t>Tamara M She</t>
  </si>
  <si>
    <t>Tamara R Yang</t>
  </si>
  <si>
    <t>Tamer A Salah</t>
  </si>
  <si>
    <t>Tammy  Chandra</t>
  </si>
  <si>
    <t>Tammy  Mehta</t>
  </si>
  <si>
    <t>Tammy  Prasad</t>
  </si>
  <si>
    <t>Tammy  Raman</t>
  </si>
  <si>
    <t>Tammy  Rodriguez</t>
  </si>
  <si>
    <t>Tammy  Sai</t>
  </si>
  <si>
    <t>Tammy  Suri</t>
  </si>
  <si>
    <t>Tammy A Fernandez</t>
  </si>
  <si>
    <t>Tammy A Garcia</t>
  </si>
  <si>
    <t>Tammy A Weber</t>
  </si>
  <si>
    <t>Tammy B Sanchez</t>
  </si>
  <si>
    <t>Tammy B Sara</t>
  </si>
  <si>
    <t>Tammy C Malhotra</t>
  </si>
  <si>
    <t>Tammy C Randall</t>
  </si>
  <si>
    <t>Tammy J Gonzalez</t>
  </si>
  <si>
    <t>Tammy K Madan</t>
  </si>
  <si>
    <t>Tammy K Raji</t>
  </si>
  <si>
    <t>Tammy L Arthur</t>
  </si>
  <si>
    <t>Tammy L Patel</t>
  </si>
  <si>
    <t>Tammy L Smith</t>
  </si>
  <si>
    <t>Tammy R Martinez</t>
  </si>
  <si>
    <t>Tammy V Lopez</t>
  </si>
  <si>
    <t>Tanya  Alvarez</t>
  </si>
  <si>
    <t>Tanya  Carlson</t>
  </si>
  <si>
    <t>Tanya  Gutierrez</t>
  </si>
  <si>
    <t>Tanya  Moreno</t>
  </si>
  <si>
    <t>Tanya  Munoz</t>
  </si>
  <si>
    <t>Tanya  Serrano</t>
  </si>
  <si>
    <t>Tanya  Vazquez</t>
  </si>
  <si>
    <t>Tanya A Romero</t>
  </si>
  <si>
    <t>Tanya B Suarez</t>
  </si>
  <si>
    <t>Tanya C Navarro</t>
  </si>
  <si>
    <t>Tanya D Jimenez</t>
  </si>
  <si>
    <t>Tanya H Gill</t>
  </si>
  <si>
    <t>Tanya I Rubio</t>
  </si>
  <si>
    <t>Tanya K Alonso</t>
  </si>
  <si>
    <t>Tanya L Torres</t>
  </si>
  <si>
    <t>Tanya M Sanz</t>
  </si>
  <si>
    <t>Tanya N Dominguez</t>
  </si>
  <si>
    <t>Tanya R Ramos</t>
  </si>
  <si>
    <t>Tanya W Blanco</t>
  </si>
  <si>
    <t>Tara  Black</t>
  </si>
  <si>
    <t>Tara  Deng</t>
  </si>
  <si>
    <t>Tara  Nara</t>
  </si>
  <si>
    <t>Tara  Nath</t>
  </si>
  <si>
    <t>Tara  Pal</t>
  </si>
  <si>
    <t>Tara  Rai</t>
  </si>
  <si>
    <t>Tara  Raji</t>
  </si>
  <si>
    <t>Tara  Sharma</t>
  </si>
  <si>
    <t>Tara  She</t>
  </si>
  <si>
    <t>Tara  Xie</t>
  </si>
  <si>
    <t>Tara  Xu</t>
  </si>
  <si>
    <t>Tara A Sutton</t>
  </si>
  <si>
    <t>Tara C Chander</t>
  </si>
  <si>
    <t>Tara C Shan</t>
  </si>
  <si>
    <t>Tara E Jai</t>
  </si>
  <si>
    <t>Tara F Raje</t>
  </si>
  <si>
    <t>Tara G Yuan</t>
  </si>
  <si>
    <t>Tara I Goel</t>
  </si>
  <si>
    <t>Tara J Ashe</t>
  </si>
  <si>
    <t>Tara K Simpson</t>
  </si>
  <si>
    <t>Tara L Andersen</t>
  </si>
  <si>
    <t>Tara L Chande</t>
  </si>
  <si>
    <t>Tara S Lal</t>
  </si>
  <si>
    <t>Tara W Luo</t>
  </si>
  <si>
    <t>Tasha  Andersen</t>
  </si>
  <si>
    <t>Tasha  Chander</t>
  </si>
  <si>
    <t>Tasha  Deng</t>
  </si>
  <si>
    <t>Tasha  Nara</t>
  </si>
  <si>
    <t>Tasha  Pal</t>
  </si>
  <si>
    <t>Tasha  Shan</t>
  </si>
  <si>
    <t>Tasha  She</t>
  </si>
  <si>
    <t>Tasha  Yuan</t>
  </si>
  <si>
    <t>Tasha A Chande</t>
  </si>
  <si>
    <t>Tasha A Jai</t>
  </si>
  <si>
    <t>Tasha A Lal</t>
  </si>
  <si>
    <t>Tasha D Tang</t>
  </si>
  <si>
    <t>Tasha D Xie</t>
  </si>
  <si>
    <t>Tasha E Shen</t>
  </si>
  <si>
    <t>Tasha E Xu</t>
  </si>
  <si>
    <t>Tasha J Nath</t>
  </si>
  <si>
    <t>Tasha L Rai</t>
  </si>
  <si>
    <t>Tasha M Kumar</t>
  </si>
  <si>
    <t>Tasha M Sharma</t>
  </si>
  <si>
    <t>Tasha R Goel</t>
  </si>
  <si>
    <t>Tasha R Luo</t>
  </si>
  <si>
    <t>Tasha T Raji</t>
  </si>
  <si>
    <t>Tasha W Ashe</t>
  </si>
  <si>
    <t>Taylor  Alexander</t>
  </si>
  <si>
    <t>Taylor  Barnes</t>
  </si>
  <si>
    <t>Taylor  Butler</t>
  </si>
  <si>
    <t>Taylor  Coleman</t>
  </si>
  <si>
    <t>Taylor  Cook</t>
  </si>
  <si>
    <t>Taylor  Cooper</t>
  </si>
  <si>
    <t>Taylor  Cox</t>
  </si>
  <si>
    <t>Taylor  Davis</t>
  </si>
  <si>
    <t>Taylor  Howard</t>
  </si>
  <si>
    <t>Taylor  Jenkins</t>
  </si>
  <si>
    <t>Taylor  Lee</t>
  </si>
  <si>
    <t>Taylor  Murphy</t>
  </si>
  <si>
    <t>Taylor  Patterson</t>
  </si>
  <si>
    <t>Taylor  Price</t>
  </si>
  <si>
    <t>Taylor  Reed</t>
  </si>
  <si>
    <t>Taylor  Richardson</t>
  </si>
  <si>
    <t>Taylor  Rodriguez</t>
  </si>
  <si>
    <t>Taylor  Rogers</t>
  </si>
  <si>
    <t>Taylor  Sanders</t>
  </si>
  <si>
    <t>Taylor  Smith</t>
  </si>
  <si>
    <t>Taylor  Stewart</t>
  </si>
  <si>
    <t>Taylor  Taylor</t>
  </si>
  <si>
    <t>Taylor  Thomas</t>
  </si>
  <si>
    <t>Taylor  Torres</t>
  </si>
  <si>
    <t>Taylor  Walker</t>
  </si>
  <si>
    <t>Taylor  Ward</t>
  </si>
  <si>
    <t>Taylor  Washington</t>
  </si>
  <si>
    <t>Taylor  Watson</t>
  </si>
  <si>
    <t>Taylor  Williams</t>
  </si>
  <si>
    <t>Taylor  Wilson</t>
  </si>
  <si>
    <t>Taylor  Wood</t>
  </si>
  <si>
    <t>Taylor A Anderson</t>
  </si>
  <si>
    <t>Taylor A Bailey</t>
  </si>
  <si>
    <t>Taylor A Jones</t>
  </si>
  <si>
    <t>Taylor A Moore</t>
  </si>
  <si>
    <t>Taylor C Rivera</t>
  </si>
  <si>
    <t>Taylor D Bryant</t>
  </si>
  <si>
    <t>Taylor D Kelly</t>
  </si>
  <si>
    <t>Taylor D Martinez</t>
  </si>
  <si>
    <t>Taylor D Ramirez</t>
  </si>
  <si>
    <t>Taylor D White</t>
  </si>
  <si>
    <t>Taylor E Diaz</t>
  </si>
  <si>
    <t>Taylor E Griffin</t>
  </si>
  <si>
    <t>Taylor E Jackson</t>
  </si>
  <si>
    <t>Taylor E Martin</t>
  </si>
  <si>
    <t>Taylor E Russell</t>
  </si>
  <si>
    <t>Taylor F Foster</t>
  </si>
  <si>
    <t>Taylor G Bell</t>
  </si>
  <si>
    <t>Taylor G Lewis</t>
  </si>
  <si>
    <t>Taylor H Johnson</t>
  </si>
  <si>
    <t>Taylor H Robinson</t>
  </si>
  <si>
    <t>Taylor J Hall</t>
  </si>
  <si>
    <t>Taylor J Hughes</t>
  </si>
  <si>
    <t>Taylor J Perry</t>
  </si>
  <si>
    <t>Taylor L Bennett</t>
  </si>
  <si>
    <t>Taylor L Brooks</t>
  </si>
  <si>
    <t>Taylor L James</t>
  </si>
  <si>
    <t>Taylor L Powell</t>
  </si>
  <si>
    <t>Taylor M Gonzales</t>
  </si>
  <si>
    <t>Taylor M Gray</t>
  </si>
  <si>
    <t>Taylor M Harris</t>
  </si>
  <si>
    <t>Taylor M Henderson</t>
  </si>
  <si>
    <t>Taylor M Miller</t>
  </si>
  <si>
    <t>Taylor M Morgan</t>
  </si>
  <si>
    <t>Taylor N Garcia</t>
  </si>
  <si>
    <t>Taylor P Peterson</t>
  </si>
  <si>
    <t>Taylor R Brown</t>
  </si>
  <si>
    <t>Taylor S Ross</t>
  </si>
  <si>
    <t>Taylor V Morris</t>
  </si>
  <si>
    <t>Taylor W Flores</t>
  </si>
  <si>
    <t>Teresa  Alonso</t>
  </si>
  <si>
    <t>Teresa  Alvarez</t>
  </si>
  <si>
    <t>Teresa  Blanco</t>
  </si>
  <si>
    <t>Teresa  Gill</t>
  </si>
  <si>
    <t>Teresa  Ramos</t>
  </si>
  <si>
    <t>Teresa  Ruiz</t>
  </si>
  <si>
    <t>Teresa  Serrano</t>
  </si>
  <si>
    <t>Teresa  Vazquez</t>
  </si>
  <si>
    <t>Teresa A Gutierrez</t>
  </si>
  <si>
    <t>Teresa A Romero</t>
  </si>
  <si>
    <t>Teresa C Dominguez</t>
  </si>
  <si>
    <t>Teresa D Gomez</t>
  </si>
  <si>
    <t>Teresa D Martin</t>
  </si>
  <si>
    <t>Teresa E Navarro</t>
  </si>
  <si>
    <t>Teresa F Ortega</t>
  </si>
  <si>
    <t>Teresa L Carlson</t>
  </si>
  <si>
    <t>Teresa L Diaz</t>
  </si>
  <si>
    <t>Teresa L Jimenez</t>
  </si>
  <si>
    <t>Teresa M Torres</t>
  </si>
  <si>
    <t>Teresa R Munoz</t>
  </si>
  <si>
    <t>Teresa R Rubio</t>
  </si>
  <si>
    <t>Terrance  Madan</t>
  </si>
  <si>
    <t>Terrance  Martinez</t>
  </si>
  <si>
    <t>Terrance  Mehta</t>
  </si>
  <si>
    <t>Terrance  Perez</t>
  </si>
  <si>
    <t>Terrance  Sai</t>
  </si>
  <si>
    <t>Terrance  Sanchez</t>
  </si>
  <si>
    <t>Terrance  Sara</t>
  </si>
  <si>
    <t>Terrance B Gonzalez</t>
  </si>
  <si>
    <t>Terrance B Jordan</t>
  </si>
  <si>
    <t>Terrance C Suri</t>
  </si>
  <si>
    <t>Terrance D Raman</t>
  </si>
  <si>
    <t>Terrance E Malhotra</t>
  </si>
  <si>
    <t>Terrance G Chandra</t>
  </si>
  <si>
    <t>Terrance G Fernandez</t>
  </si>
  <si>
    <t>Terrance I Smith</t>
  </si>
  <si>
    <t>Terrance L Garcia</t>
  </si>
  <si>
    <t>Terrance M Rana</t>
  </si>
  <si>
    <t>Terrance M Subram</t>
  </si>
  <si>
    <t>Terrance T Lopez</t>
  </si>
  <si>
    <t>Terrance V Rodriguez</t>
  </si>
  <si>
    <t>Terrence  Black</t>
  </si>
  <si>
    <t>Terrence  Carson</t>
  </si>
  <si>
    <t>Terrence  Jai</t>
  </si>
  <si>
    <t>Terrence  Lal</t>
  </si>
  <si>
    <t>Terrence  Luo</t>
  </si>
  <si>
    <t>Terrence  Nath</t>
  </si>
  <si>
    <t>Terrence  Raje</t>
  </si>
  <si>
    <t>Terrence  Shan</t>
  </si>
  <si>
    <t>Terrence  Xie</t>
  </si>
  <si>
    <t>Terrence C Chander</t>
  </si>
  <si>
    <t>Terrence E Andersen</t>
  </si>
  <si>
    <t>Terrence J Anand</t>
  </si>
  <si>
    <t>Terrence L Xu</t>
  </si>
  <si>
    <t>Terrence M Goel</t>
  </si>
  <si>
    <t>Terrence M Pal</t>
  </si>
  <si>
    <t>Terrence N Sharma</t>
  </si>
  <si>
    <t>Terrence P Deng</t>
  </si>
  <si>
    <t>Terrence R Nara</t>
  </si>
  <si>
    <t>Terrence R Rai</t>
  </si>
  <si>
    <t>Terrence R Tang</t>
  </si>
  <si>
    <t>Terrence S She</t>
  </si>
  <si>
    <t>Terrence T Yuan</t>
  </si>
  <si>
    <t>Terrence W Raji</t>
  </si>
  <si>
    <t>Terry  Deng</t>
  </si>
  <si>
    <t>Terry  Lal</t>
  </si>
  <si>
    <t>Terry  Nara</t>
  </si>
  <si>
    <t>Terry  Raji</t>
  </si>
  <si>
    <t>Terry  Sharma</t>
  </si>
  <si>
    <t>Terry  Xie</t>
  </si>
  <si>
    <t>Terry  Xu</t>
  </si>
  <si>
    <t>Terry A Champion</t>
  </si>
  <si>
    <t>Terry A Rai</t>
  </si>
  <si>
    <t>Terry A Raje</t>
  </si>
  <si>
    <t>Terry D Black</t>
  </si>
  <si>
    <t>Terry E Kumar</t>
  </si>
  <si>
    <t>Terry E Nath</t>
  </si>
  <si>
    <t>Terry F Shen</t>
  </si>
  <si>
    <t>Terry G Chander</t>
  </si>
  <si>
    <t>Terry H Luo</t>
  </si>
  <si>
    <t>Terry H Pal</t>
  </si>
  <si>
    <t>Terry H Tang</t>
  </si>
  <si>
    <t>Terry P Jai</t>
  </si>
  <si>
    <t>Terry R She</t>
  </si>
  <si>
    <t>Terry R Yuan</t>
  </si>
  <si>
    <t>Theodore  Alonso</t>
  </si>
  <si>
    <t>Theodore  Alvarez</t>
  </si>
  <si>
    <t>Theodore  Carlson</t>
  </si>
  <si>
    <t>Theodore  Gill</t>
  </si>
  <si>
    <t>Theodore  Gomez</t>
  </si>
  <si>
    <t>Theodore  Romero</t>
  </si>
  <si>
    <t>Theodore  Rowe</t>
  </si>
  <si>
    <t>Theodore  Ruiz</t>
  </si>
  <si>
    <t>Theodore  Serrano</t>
  </si>
  <si>
    <t>Theodore  Suarez</t>
  </si>
  <si>
    <t>Theodore  Torres</t>
  </si>
  <si>
    <t>Theodore C Moreno</t>
  </si>
  <si>
    <t>Theodore D Diaz</t>
  </si>
  <si>
    <t>Theodore D Gutierrez</t>
  </si>
  <si>
    <t>Theodore F Dominguez</t>
  </si>
  <si>
    <t>Theodore I Ramos</t>
  </si>
  <si>
    <t>Theodore J Navarro</t>
  </si>
  <si>
    <t>Theodore L Browning</t>
  </si>
  <si>
    <t>Theodore M Jimenez</t>
  </si>
  <si>
    <t>Theodore M Ortega</t>
  </si>
  <si>
    <t>Theodore M Sanz</t>
  </si>
  <si>
    <t>Theodore R Hernandez</t>
  </si>
  <si>
    <t>Theodore T Vazquez</t>
  </si>
  <si>
    <t>Theodore W Martin</t>
  </si>
  <si>
    <t>Theresa  Alonso</t>
  </si>
  <si>
    <t>Theresa  Blanco</t>
  </si>
  <si>
    <t>Theresa  Hernandez</t>
  </si>
  <si>
    <t>Theresa  Navarro</t>
  </si>
  <si>
    <t>Theresa  Romero</t>
  </si>
  <si>
    <t>Theresa  Rubio</t>
  </si>
  <si>
    <t>Theresa  Schmidt</t>
  </si>
  <si>
    <t>Theresa  Serrano</t>
  </si>
  <si>
    <t>Theresa  Torres</t>
  </si>
  <si>
    <t>Theresa A Moreno</t>
  </si>
  <si>
    <t>Theresa E Suarez</t>
  </si>
  <si>
    <t>Theresa F Vazquez</t>
  </si>
  <si>
    <t>Theresa G Ramos</t>
  </si>
  <si>
    <t>Theresa H Alvarez</t>
  </si>
  <si>
    <t>Theresa L Carlson</t>
  </si>
  <si>
    <t>Theresa L Dominguez</t>
  </si>
  <si>
    <t>Theresa M Munoz</t>
  </si>
  <si>
    <t>Theresa W Jimenez</t>
  </si>
  <si>
    <t>Thomas  Adams</t>
  </si>
  <si>
    <t>Thomas  Alexander</t>
  </si>
  <si>
    <t>Thomas  Anderson</t>
  </si>
  <si>
    <t>Thomas  Baker</t>
  </si>
  <si>
    <t>Thomas  Bryant</t>
  </si>
  <si>
    <t>Thomas  Chen</t>
  </si>
  <si>
    <t>Thomas  Coleman</t>
  </si>
  <si>
    <t>Thomas  Davis</t>
  </si>
  <si>
    <t>Thomas  Evans</t>
  </si>
  <si>
    <t>Thomas  Foster</t>
  </si>
  <si>
    <t>Thomas  Gonzales</t>
  </si>
  <si>
    <t>Thomas  Green</t>
  </si>
  <si>
    <t>Thomas  Hall</t>
  </si>
  <si>
    <t>Thomas  Harris</t>
  </si>
  <si>
    <t>Thomas  Harrison</t>
  </si>
  <si>
    <t>Thomas  Henderson</t>
  </si>
  <si>
    <t>Thomas  Hernandez</t>
  </si>
  <si>
    <t>Thomas  Jai</t>
  </si>
  <si>
    <t>Thomas  Li</t>
  </si>
  <si>
    <t>Thomas  Martinez</t>
  </si>
  <si>
    <t>Thomas  Moore</t>
  </si>
  <si>
    <t>Thomas  Parker</t>
  </si>
  <si>
    <t>Thomas  Patterson</t>
  </si>
  <si>
    <t>Thomas  Perez</t>
  </si>
  <si>
    <t>Thomas  Russell</t>
  </si>
  <si>
    <t>Thomas  Simmons</t>
  </si>
  <si>
    <t>Thomas  Smith</t>
  </si>
  <si>
    <t>Thomas  Taylor</t>
  </si>
  <si>
    <t>Thomas  Thomas</t>
  </si>
  <si>
    <t>Thomas  Walker</t>
  </si>
  <si>
    <t>Thomas  Wang</t>
  </si>
  <si>
    <t>Thomas  Williams</t>
  </si>
  <si>
    <t>Thomas A Lee</t>
  </si>
  <si>
    <t>Thomas A Lewis</t>
  </si>
  <si>
    <t>Thomas A Lopez</t>
  </si>
  <si>
    <t>Thomas A Martin</t>
  </si>
  <si>
    <t>Thomas A Sharma</t>
  </si>
  <si>
    <t>Thomas A Yang</t>
  </si>
  <si>
    <t>Thomas B Ross</t>
  </si>
  <si>
    <t>Thomas C Butler</t>
  </si>
  <si>
    <t>Thomas C Collins</t>
  </si>
  <si>
    <t>Thomas C Edwards</t>
  </si>
  <si>
    <t>Thomas C Johnson</t>
  </si>
  <si>
    <t>Thomas C Nelson</t>
  </si>
  <si>
    <t>Thomas C Robinson</t>
  </si>
  <si>
    <t>Thomas C Washington</t>
  </si>
  <si>
    <t>Thomas D Thompson</t>
  </si>
  <si>
    <t>Thomas E Garcia</t>
  </si>
  <si>
    <t>Thomas E Lal</t>
  </si>
  <si>
    <t>Thomas E Long</t>
  </si>
  <si>
    <t>Thomas E Wilson</t>
  </si>
  <si>
    <t>Thomas G Rodriguez</t>
  </si>
  <si>
    <t>Thomas H Zhang</t>
  </si>
  <si>
    <t>Thomas J Allen</t>
  </si>
  <si>
    <t>Thomas J Brown</t>
  </si>
  <si>
    <t>Thomas J Griffin</t>
  </si>
  <si>
    <t>Thomas J Jackson</t>
  </si>
  <si>
    <t>Thomas J Miller</t>
  </si>
  <si>
    <t>Thomas J Mitchell</t>
  </si>
  <si>
    <t>Thomas J Roberts</t>
  </si>
  <si>
    <t>Thomas K Jones</t>
  </si>
  <si>
    <t>Thomas L Flores</t>
  </si>
  <si>
    <t>Thomas M Campbell</t>
  </si>
  <si>
    <t>Thomas M Clark</t>
  </si>
  <si>
    <t>Thomas M Gonzalez</t>
  </si>
  <si>
    <t>Thomas M Hill</t>
  </si>
  <si>
    <t>Thomas M Hughes</t>
  </si>
  <si>
    <t>Thomas M King</t>
  </si>
  <si>
    <t>Thomas M Kumar</t>
  </si>
  <si>
    <t>Thomas M Turner</t>
  </si>
  <si>
    <t>Thomas M Wright</t>
  </si>
  <si>
    <t>Thomas M Young</t>
  </si>
  <si>
    <t>Thomas N Shan</t>
  </si>
  <si>
    <t>Thomas O Diaz</t>
  </si>
  <si>
    <t>Thomas P Phillips</t>
  </si>
  <si>
    <t>Thomas R Jenkins</t>
  </si>
  <si>
    <t>Thomas R Perry</t>
  </si>
  <si>
    <t>Thomas R Powell</t>
  </si>
  <si>
    <t>Thomas S White</t>
  </si>
  <si>
    <t>Thomas T. Sanchez</t>
  </si>
  <si>
    <t>Thomas W Carter</t>
  </si>
  <si>
    <t>Tiffany  Cai</t>
  </si>
  <si>
    <t>Tiffany  Guo</t>
  </si>
  <si>
    <t>Tiffany  Liang</t>
  </si>
  <si>
    <t>Tiffany  Lin</t>
  </si>
  <si>
    <t>Tiffany  Lu</t>
  </si>
  <si>
    <t>Tiffany  Ma</t>
  </si>
  <si>
    <t>Tiffany  Xu</t>
  </si>
  <si>
    <t>Tiffany  Zhu</t>
  </si>
  <si>
    <t>Tiffany A Chen</t>
  </si>
  <si>
    <t>Tiffany A Hu</t>
  </si>
  <si>
    <t>Tiffany B Zeng</t>
  </si>
  <si>
    <t>Tiffany C He</t>
  </si>
  <si>
    <t>Tiffany E Gao</t>
  </si>
  <si>
    <t>Tiffany E Wang</t>
  </si>
  <si>
    <t>Tiffany E Zimmerman</t>
  </si>
  <si>
    <t>Tiffany J Li</t>
  </si>
  <si>
    <t>Tiffany J Liu</t>
  </si>
  <si>
    <t>Tiffany K Yang</t>
  </si>
  <si>
    <t>Tiffany K Ye</t>
  </si>
  <si>
    <t>Tiffany K Zhao</t>
  </si>
  <si>
    <t>Tiffany L Huang</t>
  </si>
  <si>
    <t>Tiffany P Sun</t>
  </si>
  <si>
    <t>Tiffany R Zhang</t>
  </si>
  <si>
    <t>Tiffany V Zhou</t>
  </si>
  <si>
    <t>Timothy  Baker</t>
  </si>
  <si>
    <t>Timothy  Brooks</t>
  </si>
  <si>
    <t>Timothy  Campbell</t>
  </si>
  <si>
    <t>Timothy  Cox</t>
  </si>
  <si>
    <t>Timothy  Evans</t>
  </si>
  <si>
    <t>Timothy  Hernandez</t>
  </si>
  <si>
    <t>Timothy  Hill</t>
  </si>
  <si>
    <t>Timothy  Howard</t>
  </si>
  <si>
    <t>Timothy  James</t>
  </si>
  <si>
    <t>Timothy  Kelly</t>
  </si>
  <si>
    <t>Timothy  Morgan</t>
  </si>
  <si>
    <t>Timothy  Murphy</t>
  </si>
  <si>
    <t>Timothy  Reed</t>
  </si>
  <si>
    <t>Timothy  Sanchez</t>
  </si>
  <si>
    <t>Timothy  Scott</t>
  </si>
  <si>
    <t>Timothy  Sneath</t>
  </si>
  <si>
    <t>Timothy  Watson</t>
  </si>
  <si>
    <t>Timothy  Young</t>
  </si>
  <si>
    <t>Timothy A King</t>
  </si>
  <si>
    <t>Timothy A Nelson</t>
  </si>
  <si>
    <t>Timothy A Rivera</t>
  </si>
  <si>
    <t>Timothy C Gonzalez</t>
  </si>
  <si>
    <t>Timothy C Parker</t>
  </si>
  <si>
    <t>Timothy C Turner</t>
  </si>
  <si>
    <t>Timothy D Edwards</t>
  </si>
  <si>
    <t>Timothy E Mitchell</t>
  </si>
  <si>
    <t>Timothy E Peterson</t>
  </si>
  <si>
    <t>Timothy E Ward</t>
  </si>
  <si>
    <t>Timothy E Wright</t>
  </si>
  <si>
    <t>Timothy F Stewart</t>
  </si>
  <si>
    <t>Timothy H Cook</t>
  </si>
  <si>
    <t>Timothy J Bell</t>
  </si>
  <si>
    <t>Timothy J Cooper</t>
  </si>
  <si>
    <t>Timothy K Gray</t>
  </si>
  <si>
    <t>Timothy L Allen</t>
  </si>
  <si>
    <t>Timothy L Bailey</t>
  </si>
  <si>
    <t>Timothy L Green</t>
  </si>
  <si>
    <t>Timothy L Perez</t>
  </si>
  <si>
    <t>Timothy L Sanders</t>
  </si>
  <si>
    <t>Timothy M Hall</t>
  </si>
  <si>
    <t>Timothy M Morris</t>
  </si>
  <si>
    <t>Timothy O Lopez</t>
  </si>
  <si>
    <t>Timothy R Collins</t>
  </si>
  <si>
    <t>Timothy R Ramirez</t>
  </si>
  <si>
    <t>Timothy S Rogers</t>
  </si>
  <si>
    <t>Timothy W Phillips</t>
  </si>
  <si>
    <t>Tina  Fernandez</t>
  </si>
  <si>
    <t>Tina  Garcia</t>
  </si>
  <si>
    <t>Tina  Gonzalez</t>
  </si>
  <si>
    <t>Tina  Kapoor</t>
  </si>
  <si>
    <t>Tina  Rodriguez</t>
  </si>
  <si>
    <t>Tina  Sanchez</t>
  </si>
  <si>
    <t>Tina  Sara</t>
  </si>
  <si>
    <t>Tina  Subram</t>
  </si>
  <si>
    <t>Tina  Vance</t>
  </si>
  <si>
    <t>Tina A Prasad</t>
  </si>
  <si>
    <t>Tina B Suri</t>
  </si>
  <si>
    <t>Tina C Malhotra</t>
  </si>
  <si>
    <t>Tina C Mehta</t>
  </si>
  <si>
    <t>Tina F Rana</t>
  </si>
  <si>
    <t>Tina J Lopez</t>
  </si>
  <si>
    <t>Tina J Martinez</t>
  </si>
  <si>
    <t>Tina J Perez</t>
  </si>
  <si>
    <t>Tina K Smith</t>
  </si>
  <si>
    <t>Tina L Arthur</t>
  </si>
  <si>
    <t>Tina L Sai</t>
  </si>
  <si>
    <t>Tina M Madan</t>
  </si>
  <si>
    <t>Tina S Chandra</t>
  </si>
  <si>
    <t>Todd  Chow</t>
  </si>
  <si>
    <t>Todd  Huang</t>
  </si>
  <si>
    <t>Todd  Li</t>
  </si>
  <si>
    <t>Todd  Ma</t>
  </si>
  <si>
    <t>Todd  Rowe</t>
  </si>
  <si>
    <t>Todd  She</t>
  </si>
  <si>
    <t>Todd  Sun</t>
  </si>
  <si>
    <t>Todd  Wang</t>
  </si>
  <si>
    <t>Todd  Xu</t>
  </si>
  <si>
    <t>Todd  Zhang</t>
  </si>
  <si>
    <t>Todd  Zhao</t>
  </si>
  <si>
    <t>Todd C Lin</t>
  </si>
  <si>
    <t>Todd C Zeng</t>
  </si>
  <si>
    <t>Todd D Lu</t>
  </si>
  <si>
    <t>Todd G Zhu</t>
  </si>
  <si>
    <t>Todd J Yang</t>
  </si>
  <si>
    <t>Todd J Zheng</t>
  </si>
  <si>
    <t>Todd K Guo</t>
  </si>
  <si>
    <t>Todd L Liang</t>
  </si>
  <si>
    <t>Todd M Gao</t>
  </si>
  <si>
    <t>Tommy  Anand</t>
  </si>
  <si>
    <t>Tommy  Black</t>
  </si>
  <si>
    <t>Tommy  Chander</t>
  </si>
  <si>
    <t>Tommy  Goel</t>
  </si>
  <si>
    <t>Tommy  Kumar</t>
  </si>
  <si>
    <t>Tommy  Lal</t>
  </si>
  <si>
    <t>Tommy  Nara</t>
  </si>
  <si>
    <t>Tommy  Pal</t>
  </si>
  <si>
    <t>Tommy  Raji</t>
  </si>
  <si>
    <t>Tommy  Sharma</t>
  </si>
  <si>
    <t>Tommy A Raheem</t>
  </si>
  <si>
    <t>Tommy B Nath</t>
  </si>
  <si>
    <t>Tommy C Jai</t>
  </si>
  <si>
    <t>Tommy C Shen</t>
  </si>
  <si>
    <t>Tommy E Raje</t>
  </si>
  <si>
    <t>Tommy H Shan</t>
  </si>
  <si>
    <t>Tommy J Champion</t>
  </si>
  <si>
    <t>Tommy J Xie</t>
  </si>
  <si>
    <t>Tommy L Tang</t>
  </si>
  <si>
    <t>Tommy L Yuan</t>
  </si>
  <si>
    <t>Toni  Arun</t>
  </si>
  <si>
    <t>Toni  Garcia</t>
  </si>
  <si>
    <t>Toni  Madan</t>
  </si>
  <si>
    <t>Toni  Malhotra</t>
  </si>
  <si>
    <t>Toni  Martinez</t>
  </si>
  <si>
    <t>Toni  Mehta</t>
  </si>
  <si>
    <t>Toni  Perez</t>
  </si>
  <si>
    <t>Toni  Prasad</t>
  </si>
  <si>
    <t>Toni  Raman</t>
  </si>
  <si>
    <t>Toni  Randall</t>
  </si>
  <si>
    <t>Toni  Sai</t>
  </si>
  <si>
    <t>Toni  Srini</t>
  </si>
  <si>
    <t>Toni  Suri</t>
  </si>
  <si>
    <t>Toni C Fernandez</t>
  </si>
  <si>
    <t>Toni E Gonzalez</t>
  </si>
  <si>
    <t>Toni E Patel</t>
  </si>
  <si>
    <t>Toni E Sara</t>
  </si>
  <si>
    <t>Toni H Sanchez</t>
  </si>
  <si>
    <t>Toni J Rodriguez</t>
  </si>
  <si>
    <t>Toni K Kapoor</t>
  </si>
  <si>
    <t>Toni K Lopez</t>
  </si>
  <si>
    <t>Toni L Vance</t>
  </si>
  <si>
    <t>Toni M Sullivan</t>
  </si>
  <si>
    <t>Tony  Chander</t>
  </si>
  <si>
    <t>Tony  Deng</t>
  </si>
  <si>
    <t>Tony  Lal</t>
  </si>
  <si>
    <t>Tony  Natsuhara</t>
  </si>
  <si>
    <t>Tony  Raje</t>
  </si>
  <si>
    <t>Tony  Sharma</t>
  </si>
  <si>
    <t>Tony  Shen</t>
  </si>
  <si>
    <t>Tony C Chande</t>
  </si>
  <si>
    <t>Tony C Tang</t>
  </si>
  <si>
    <t>Tony E Jai</t>
  </si>
  <si>
    <t>Tony H Rai</t>
  </si>
  <si>
    <t>Tony K Raji</t>
  </si>
  <si>
    <t>Tony L Anand</t>
  </si>
  <si>
    <t>Tony L Nara</t>
  </si>
  <si>
    <t>Tony L Xu</t>
  </si>
  <si>
    <t>Tony M Shan</t>
  </si>
  <si>
    <t>Tony M She</t>
  </si>
  <si>
    <t>Tony P Kumar</t>
  </si>
  <si>
    <t>Tony R Black</t>
  </si>
  <si>
    <t>Tony R Xie</t>
  </si>
  <si>
    <t>Tony S Pal</t>
  </si>
  <si>
    <t>Tony W Luo</t>
  </si>
  <si>
    <t>Tonya  Chande</t>
  </si>
  <si>
    <t>Tonya  Chander</t>
  </si>
  <si>
    <t>Tonya  Goel</t>
  </si>
  <si>
    <t>Tonya  Nath</t>
  </si>
  <si>
    <t>Tonya  Rai</t>
  </si>
  <si>
    <t>Tonya  Raji</t>
  </si>
  <si>
    <t>Tonya  Shan</t>
  </si>
  <si>
    <t>Tonya  Shen</t>
  </si>
  <si>
    <t>Tonya  Tang</t>
  </si>
  <si>
    <t>Tonya  Xu</t>
  </si>
  <si>
    <t>Tonya A Anand</t>
  </si>
  <si>
    <t>Tonya A Kumar</t>
  </si>
  <si>
    <t>Tonya A Luo</t>
  </si>
  <si>
    <t>Tonya B Lal</t>
  </si>
  <si>
    <t>Tonya C Nara</t>
  </si>
  <si>
    <t>Tonya J Raje</t>
  </si>
  <si>
    <t>Tonya L Sharma</t>
  </si>
  <si>
    <t>Tonya L She</t>
  </si>
  <si>
    <t>Tonya M Black</t>
  </si>
  <si>
    <t>Tonya N Andersen</t>
  </si>
  <si>
    <t>Tonya O Deng</t>
  </si>
  <si>
    <t>Tonya P Pal</t>
  </si>
  <si>
    <t>Tonya S Xie</t>
  </si>
  <si>
    <t>Tracy  Andersen</t>
  </si>
  <si>
    <t>Tracy  Raje</t>
  </si>
  <si>
    <t>Tracy  Raji</t>
  </si>
  <si>
    <t>Tracy  Shan</t>
  </si>
  <si>
    <t>Tracy  Sharma</t>
  </si>
  <si>
    <t>Tracy  She</t>
  </si>
  <si>
    <t>Tracy  Simpson</t>
  </si>
  <si>
    <t>Tracy A Pal</t>
  </si>
  <si>
    <t>Tracy B Black</t>
  </si>
  <si>
    <t>Tracy B Nath</t>
  </si>
  <si>
    <t>Tracy C Chapman</t>
  </si>
  <si>
    <t>Tracy E Deng</t>
  </si>
  <si>
    <t>Tracy J Chande</t>
  </si>
  <si>
    <t>Tracy J Goel</t>
  </si>
  <si>
    <t>Tracy K Rai</t>
  </si>
  <si>
    <t>Tracy L Xu</t>
  </si>
  <si>
    <t>Tracy L Yuan</t>
  </si>
  <si>
    <t>Tracy R Jai</t>
  </si>
  <si>
    <t>Tracy W Lal</t>
  </si>
  <si>
    <t>Trevor  Bryant</t>
  </si>
  <si>
    <t>Trevor  Butler</t>
  </si>
  <si>
    <t>Trevor  Flores</t>
  </si>
  <si>
    <t>Trevor  Jenkins</t>
  </si>
  <si>
    <t>Trevor  Long</t>
  </si>
  <si>
    <t>Trevor  Russell</t>
  </si>
  <si>
    <t>Trevor  Simmons</t>
  </si>
  <si>
    <t>Trevor  Washington</t>
  </si>
  <si>
    <t>Trevor  Wood</t>
  </si>
  <si>
    <t>Trevor A Harrison</t>
  </si>
  <si>
    <t>Trevor A Henderson</t>
  </si>
  <si>
    <t>Trevor B Diaz</t>
  </si>
  <si>
    <t>Trevor C Coleman</t>
  </si>
  <si>
    <t>Trevor C Powell</t>
  </si>
  <si>
    <t>Trevor E Perry</t>
  </si>
  <si>
    <t>Trevor G Alexander</t>
  </si>
  <si>
    <t>Trevor J Barnes</t>
  </si>
  <si>
    <t>Trevor J Foster</t>
  </si>
  <si>
    <t>Trevor J Patterson</t>
  </si>
  <si>
    <t>Trevor K Gonzales</t>
  </si>
  <si>
    <t>Trevor L Hughes</t>
  </si>
  <si>
    <t>Trevor L Ross</t>
  </si>
  <si>
    <t>Trevor M Price</t>
  </si>
  <si>
    <t>Trinity  Bailey</t>
  </si>
  <si>
    <t>Trinity  Bell</t>
  </si>
  <si>
    <t>Trinity  Cook</t>
  </si>
  <si>
    <t>Trinity  Cooper</t>
  </si>
  <si>
    <t>Trinity  Cox</t>
  </si>
  <si>
    <t>Trinity  Kelly</t>
  </si>
  <si>
    <t>Trinity  Morgan</t>
  </si>
  <si>
    <t>Trinity  Ramirez</t>
  </si>
  <si>
    <t>Trinity  Reed</t>
  </si>
  <si>
    <t>Trinity  Richardson</t>
  </si>
  <si>
    <t>Trinity  Rogers</t>
  </si>
  <si>
    <t>Trinity A Howard</t>
  </si>
  <si>
    <t>Trinity A James</t>
  </si>
  <si>
    <t>Trinity B Sanders</t>
  </si>
  <si>
    <t>Trinity H Watson</t>
  </si>
  <si>
    <t>Trinity J Sanchez</t>
  </si>
  <si>
    <t>Trinity L Townsend</t>
  </si>
  <si>
    <t>Trinity M Brooks</t>
  </si>
  <si>
    <t>Trinity O Gray</t>
  </si>
  <si>
    <t>Trinity S Morris</t>
  </si>
  <si>
    <t>Trinity Y Murphy</t>
  </si>
  <si>
    <t>Trisha  Cai</t>
  </si>
  <si>
    <t>Trisha  Guo</t>
  </si>
  <si>
    <t>Trisha  Huang</t>
  </si>
  <si>
    <t>Trisha  Lin</t>
  </si>
  <si>
    <t>Trisha  Lu</t>
  </si>
  <si>
    <t>Trisha  Sun</t>
  </si>
  <si>
    <t>Trisha  Wu</t>
  </si>
  <si>
    <t>Trisha  Xu</t>
  </si>
  <si>
    <t>Trisha  Zhang</t>
  </si>
  <si>
    <t>Trisha  Zheng</t>
  </si>
  <si>
    <t>Trisha A Gao</t>
  </si>
  <si>
    <t>Trisha A Li</t>
  </si>
  <si>
    <t>Trisha A She</t>
  </si>
  <si>
    <t>Trisha A Zhao</t>
  </si>
  <si>
    <t>Trisha B Zhou</t>
  </si>
  <si>
    <t>Trisha C He</t>
  </si>
  <si>
    <t>Trisha C Hu</t>
  </si>
  <si>
    <t>Trisha E Ma</t>
  </si>
  <si>
    <t>Trisha L Liang</t>
  </si>
  <si>
    <t>Trisha R Ye</t>
  </si>
  <si>
    <t>Trisha V Liu</t>
  </si>
  <si>
    <t>Trisha V Wang</t>
  </si>
  <si>
    <t>Trisha W Chen</t>
  </si>
  <si>
    <t>Tristan  Butler</t>
  </si>
  <si>
    <t>Tristan  Coleman</t>
  </si>
  <si>
    <t>Tristan  Diaz</t>
  </si>
  <si>
    <t>Tristan  Foster</t>
  </si>
  <si>
    <t>Tristan  Henderson</t>
  </si>
  <si>
    <t>Tristan  Hughes</t>
  </si>
  <si>
    <t>Tristan  Long</t>
  </si>
  <si>
    <t>Tristan  Patterson</t>
  </si>
  <si>
    <t>Tristan  Ross</t>
  </si>
  <si>
    <t>Tristan  Russell</t>
  </si>
  <si>
    <t>Tristan A Washington</t>
  </si>
  <si>
    <t>Tristan E Hayes</t>
  </si>
  <si>
    <t>Tristan G Perry</t>
  </si>
  <si>
    <t>Tristan G Powell</t>
  </si>
  <si>
    <t>Tristan J Gonzales</t>
  </si>
  <si>
    <t>Tristan L Bennett</t>
  </si>
  <si>
    <t>Tristan L Bryant</t>
  </si>
  <si>
    <t>Tristan L Flores</t>
  </si>
  <si>
    <t>Tristan L Price</t>
  </si>
  <si>
    <t>Tristan M Wood</t>
  </si>
  <si>
    <t>Tristan P Alexander</t>
  </si>
  <si>
    <t>Tristan R Jenkins</t>
  </si>
  <si>
    <t>Tristan T Barnes</t>
  </si>
  <si>
    <t>Troy  Chandra</t>
  </si>
  <si>
    <t>Troy  Madan</t>
  </si>
  <si>
    <t>Troy  Malhotra</t>
  </si>
  <si>
    <t>Troy  Mehta</t>
  </si>
  <si>
    <t>Troy  Patel</t>
  </si>
  <si>
    <t>Troy  Raman</t>
  </si>
  <si>
    <t>Troy  Rodriguez</t>
  </si>
  <si>
    <t>Troy  Sai</t>
  </si>
  <si>
    <t>Troy  Srini</t>
  </si>
  <si>
    <t>Troy A Gonzalez</t>
  </si>
  <si>
    <t>Troy C Prasad</t>
  </si>
  <si>
    <t>Troy D Perez</t>
  </si>
  <si>
    <t>Troy E Kapoor</t>
  </si>
  <si>
    <t>Troy H Fernandez</t>
  </si>
  <si>
    <t>Troy H Sanchez</t>
  </si>
  <si>
    <t>Troy J Kovar</t>
  </si>
  <si>
    <t>Troy L Martinez</t>
  </si>
  <si>
    <t>Troy L Rana</t>
  </si>
  <si>
    <t>Troy M Garcia</t>
  </si>
  <si>
    <t>Troy M Lopez</t>
  </si>
  <si>
    <t>Troy M Suri</t>
  </si>
  <si>
    <t>Troy P Arun</t>
  </si>
  <si>
    <t>Troy R Sara</t>
  </si>
  <si>
    <t>Troy R Subram</t>
  </si>
  <si>
    <t>Tyler  Brown</t>
  </si>
  <si>
    <t>Tyler  Garcia</t>
  </si>
  <si>
    <t>Tyler  Johnson</t>
  </si>
  <si>
    <t>Tyler  Jones</t>
  </si>
  <si>
    <t>Tyler  Moore</t>
  </si>
  <si>
    <t>Tyler  Rodriguez</t>
  </si>
  <si>
    <t>Tyler  Thompson</t>
  </si>
  <si>
    <t>Tyler  White</t>
  </si>
  <si>
    <t>Tyler  Williams</t>
  </si>
  <si>
    <t>Tyler A Clark</t>
  </si>
  <si>
    <t>Tyler A Davis</t>
  </si>
  <si>
    <t>Tyler A Lee</t>
  </si>
  <si>
    <t>Tyler A Robinson</t>
  </si>
  <si>
    <t>Tyler A Taylor</t>
  </si>
  <si>
    <t>Tyler C Lewis</t>
  </si>
  <si>
    <t>Tyler E Anderson</t>
  </si>
  <si>
    <t>Tyler E Miller</t>
  </si>
  <si>
    <t>Tyler J Smith</t>
  </si>
  <si>
    <t>Tyler J Walker</t>
  </si>
  <si>
    <t>Tyler L Harris</t>
  </si>
  <si>
    <t>Tyler L Jackson</t>
  </si>
  <si>
    <t>Tyler L Martin</t>
  </si>
  <si>
    <t>Tyler L Wilson</t>
  </si>
  <si>
    <t>Tyler T Martinez</t>
  </si>
  <si>
    <t>Tyrone  Alonso</t>
  </si>
  <si>
    <t>Tyrone  Diaz</t>
  </si>
  <si>
    <t>Tyrone  Gill</t>
  </si>
  <si>
    <t>Tyrone  Gutierrez</t>
  </si>
  <si>
    <t>Tyrone  Jimenez</t>
  </si>
  <si>
    <t>Tyrone  Ramos</t>
  </si>
  <si>
    <t>Tyrone  Rubio</t>
  </si>
  <si>
    <t>Tyrone  Sanz</t>
  </si>
  <si>
    <t>Tyrone  Serrano</t>
  </si>
  <si>
    <t>Tyrone  Suarez</t>
  </si>
  <si>
    <t>Tyrone B Ruiz</t>
  </si>
  <si>
    <t>Tyrone C Gomez</t>
  </si>
  <si>
    <t>Tyrone C Hernandez</t>
  </si>
  <si>
    <t>Tyrone F Blanco</t>
  </si>
  <si>
    <t>Tyrone G Munoz</t>
  </si>
  <si>
    <t>Tyrone G Vazquez</t>
  </si>
  <si>
    <t>Tyrone H Ortega</t>
  </si>
  <si>
    <t>Tyrone K Alvarez</t>
  </si>
  <si>
    <t>Tyrone K Navarro</t>
  </si>
  <si>
    <t>Tyrone L Dominguez</t>
  </si>
  <si>
    <t>Tyrone S Carlson</t>
  </si>
  <si>
    <t>Tyrone S Moreno</t>
  </si>
  <si>
    <t>Vadim  Sazanovich</t>
  </si>
  <si>
    <t>Valerie  Chen</t>
  </si>
  <si>
    <t>Valerie  Liang</t>
  </si>
  <si>
    <t>Valerie  Lin</t>
  </si>
  <si>
    <t>Valerie  Lu</t>
  </si>
  <si>
    <t>Valerie  Wang</t>
  </si>
  <si>
    <t>Valerie  Wu</t>
  </si>
  <si>
    <t>Valerie  Xu</t>
  </si>
  <si>
    <t>Valerie  Zeng</t>
  </si>
  <si>
    <t>Valerie  Zhang</t>
  </si>
  <si>
    <t>Valerie A Guo</t>
  </si>
  <si>
    <t>Valerie C Gao</t>
  </si>
  <si>
    <t>Valerie C She</t>
  </si>
  <si>
    <t>Valerie C Ye</t>
  </si>
  <si>
    <t>Valerie H Harrison</t>
  </si>
  <si>
    <t>Valerie J Cai</t>
  </si>
  <si>
    <t>Valerie J Huang</t>
  </si>
  <si>
    <t>Valerie J Zhou</t>
  </si>
  <si>
    <t>Valerie L Yang</t>
  </si>
  <si>
    <t>Valerie M Hu</t>
  </si>
  <si>
    <t>Valerie M Zhu</t>
  </si>
  <si>
    <t>Valerie R Li</t>
  </si>
  <si>
    <t>Valerie R Liu</t>
  </si>
  <si>
    <t>Valerie R Sun</t>
  </si>
  <si>
    <t>Valerie R Zhao</t>
  </si>
  <si>
    <t>Valerie R Zheng</t>
  </si>
  <si>
    <t>Vanessa  Barnes</t>
  </si>
  <si>
    <t>Vanessa  Bryant</t>
  </si>
  <si>
    <t>Vanessa  Butler</t>
  </si>
  <si>
    <t>Vanessa  Coleman</t>
  </si>
  <si>
    <t>Vanessa  Flores</t>
  </si>
  <si>
    <t>Vanessa  Foster</t>
  </si>
  <si>
    <t>Vanessa  Gonzales</t>
  </si>
  <si>
    <t>Vanessa  Griffin</t>
  </si>
  <si>
    <t>Vanessa  Hayes</t>
  </si>
  <si>
    <t>Vanessa  Henderson</t>
  </si>
  <si>
    <t>Vanessa  Jenkins</t>
  </si>
  <si>
    <t>Vanessa  Perry</t>
  </si>
  <si>
    <t>Vanessa  Powell</t>
  </si>
  <si>
    <t>Vanessa  Ross</t>
  </si>
  <si>
    <t>Vanessa  Washington</t>
  </si>
  <si>
    <t>Vanessa A Price</t>
  </si>
  <si>
    <t>Vanessa B Patterson</t>
  </si>
  <si>
    <t>Vanessa J Diaz</t>
  </si>
  <si>
    <t>Vanessa J Simmons</t>
  </si>
  <si>
    <t>Vanessa M Russell</t>
  </si>
  <si>
    <t>Vanessa R Long</t>
  </si>
  <si>
    <t>Vanessa S Hughes</t>
  </si>
  <si>
    <t>Vanessa V Wood</t>
  </si>
  <si>
    <t>Veronica  Chandra</t>
  </si>
  <si>
    <t>Veronica  Fernandez</t>
  </si>
  <si>
    <t>Veronica  Mehta</t>
  </si>
  <si>
    <t>Veronica  Patel</t>
  </si>
  <si>
    <t>Veronica  Perez</t>
  </si>
  <si>
    <t>Veronica  Rodriguez</t>
  </si>
  <si>
    <t>Veronica  Sai</t>
  </si>
  <si>
    <t>Veronica  Sara</t>
  </si>
  <si>
    <t>Veronica  Srini</t>
  </si>
  <si>
    <t>Veronica A Lopez</t>
  </si>
  <si>
    <t>Veronica A Sanchez</t>
  </si>
  <si>
    <t>Veronica C Gonzalez</t>
  </si>
  <si>
    <t>Veronica C Madan</t>
  </si>
  <si>
    <t>Veronica D Suri</t>
  </si>
  <si>
    <t>Veronica G Kapoor</t>
  </si>
  <si>
    <t>Veronica G Vance</t>
  </si>
  <si>
    <t>Veronica J Arun</t>
  </si>
  <si>
    <t>Veronica J Malhotra</t>
  </si>
  <si>
    <t>Veronica J Prasad</t>
  </si>
  <si>
    <t>Veronica J Subram</t>
  </si>
  <si>
    <t>Veronica R Garcia</t>
  </si>
  <si>
    <t>Veronica R Raman</t>
  </si>
  <si>
    <t>Veronica R Rana</t>
  </si>
  <si>
    <t>Veronica S Martinez</t>
  </si>
  <si>
    <t>Victor  Alvarez</t>
  </si>
  <si>
    <t>Victor  Blanco</t>
  </si>
  <si>
    <t>Victor  Carlson</t>
  </si>
  <si>
    <t>Victor  Gill</t>
  </si>
  <si>
    <t>Victor  Jimenez</t>
  </si>
  <si>
    <t>Victor  Ruiz</t>
  </si>
  <si>
    <t>Victor  Sanz</t>
  </si>
  <si>
    <t>Victor  Torres</t>
  </si>
  <si>
    <t>Victor C Romero</t>
  </si>
  <si>
    <t>Victor D Ramos</t>
  </si>
  <si>
    <t>Victor I Gomez</t>
  </si>
  <si>
    <t>Victor J Gutierrez</t>
  </si>
  <si>
    <t>Victor K Dominguez</t>
  </si>
  <si>
    <t>Victor L Diaz</t>
  </si>
  <si>
    <t>Victor L Martin</t>
  </si>
  <si>
    <t>Victor L Moreno</t>
  </si>
  <si>
    <t>Victor L Ortega</t>
  </si>
  <si>
    <t>Victor M Muñoz</t>
  </si>
  <si>
    <t>Victor N Suarez</t>
  </si>
  <si>
    <t>Victor R Vazquez</t>
  </si>
  <si>
    <t>Victor S Rubio</t>
  </si>
  <si>
    <t>Victor T Hernandez</t>
  </si>
  <si>
    <t>Victoria  Anderson</t>
  </si>
  <si>
    <t>Victoria  Barnes</t>
  </si>
  <si>
    <t>Victoria  Bradley</t>
  </si>
  <si>
    <t>Victoria  Bryant</t>
  </si>
  <si>
    <t>Victoria  Butler</t>
  </si>
  <si>
    <t>Victoria  Clark</t>
  </si>
  <si>
    <t>Victoria  Gonzales</t>
  </si>
  <si>
    <t>Victoria  Gray</t>
  </si>
  <si>
    <t>Victoria  Hughes</t>
  </si>
  <si>
    <t>Victoria  Jackson</t>
  </si>
  <si>
    <t>Victoria  James</t>
  </si>
  <si>
    <t>Victoria  Jenkins</t>
  </si>
  <si>
    <t>Victoria  Lee</t>
  </si>
  <si>
    <t>Victoria  Lewis</t>
  </si>
  <si>
    <t>Victoria  Long</t>
  </si>
  <si>
    <t>Victoria  Martin</t>
  </si>
  <si>
    <t>Victoria  Miller</t>
  </si>
  <si>
    <t>Victoria  Moore</t>
  </si>
  <si>
    <t>Victoria  Patterson</t>
  </si>
  <si>
    <t>Victoria  Powell</t>
  </si>
  <si>
    <t>Victoria  Ramirez</t>
  </si>
  <si>
    <t>Victoria  Rogers</t>
  </si>
  <si>
    <t>Victoria  Sanchez</t>
  </si>
  <si>
    <t>Victoria  Sanders</t>
  </si>
  <si>
    <t>Victoria  Simmons</t>
  </si>
  <si>
    <t>Victoria  Smith</t>
  </si>
  <si>
    <t>Victoria  Taylor</t>
  </si>
  <si>
    <t>Victoria  Torres</t>
  </si>
  <si>
    <t>Victoria  Ware</t>
  </si>
  <si>
    <t>Victoria  Washington</t>
  </si>
  <si>
    <t>Victoria  Watson</t>
  </si>
  <si>
    <t>Victoria  Williams</t>
  </si>
  <si>
    <t>Victoria A Griffin</t>
  </si>
  <si>
    <t>Victoria A Morris</t>
  </si>
  <si>
    <t>Victoria A Price</t>
  </si>
  <si>
    <t>Victoria A Thomas</t>
  </si>
  <si>
    <t>Victoria A Thompson</t>
  </si>
  <si>
    <t>Victoria B Brown</t>
  </si>
  <si>
    <t>Victoria C Alexander</t>
  </si>
  <si>
    <t>Victoria C Bailey</t>
  </si>
  <si>
    <t>Victoria C Cox</t>
  </si>
  <si>
    <t>Victoria C Diaz</t>
  </si>
  <si>
    <t>Victoria C Morgan</t>
  </si>
  <si>
    <t>Victoria C Richardson</t>
  </si>
  <si>
    <t>Victoria C Rivera</t>
  </si>
  <si>
    <t>Victoria C Stewart</t>
  </si>
  <si>
    <t>Victoria D Bennett</t>
  </si>
  <si>
    <t>Victoria D Russell</t>
  </si>
  <si>
    <t>Victoria E Johnson</t>
  </si>
  <si>
    <t>Victoria E Walker</t>
  </si>
  <si>
    <t>Victoria H Brooks</t>
  </si>
  <si>
    <t>Victoria J Cook</t>
  </si>
  <si>
    <t>Victoria J Davis</t>
  </si>
  <si>
    <t>Victoria J Murphy</t>
  </si>
  <si>
    <t>Victoria J Reed</t>
  </si>
  <si>
    <t>Victoria J White</t>
  </si>
  <si>
    <t>Victoria L Howard</t>
  </si>
  <si>
    <t>Victoria L Peterson</t>
  </si>
  <si>
    <t>Victoria L. Snowden</t>
  </si>
  <si>
    <t>Victoria M Henderson</t>
  </si>
  <si>
    <t>Victoria M Perry</t>
  </si>
  <si>
    <t>Victoria M Rodriguez</t>
  </si>
  <si>
    <t>Victoria N Hall</t>
  </si>
  <si>
    <t>Victoria O Coleman</t>
  </si>
  <si>
    <t>Victoria R Wilson</t>
  </si>
  <si>
    <t>Victoria S Cooper</t>
  </si>
  <si>
    <t>Victoria S Jones</t>
  </si>
  <si>
    <t>Victoria V Garcia</t>
  </si>
  <si>
    <t>Victoria V Wood</t>
  </si>
  <si>
    <t>Vincent  Liang</t>
  </si>
  <si>
    <t>Vincent  Liu</t>
  </si>
  <si>
    <t>Vincent  Lu</t>
  </si>
  <si>
    <t>Vincent  Ye</t>
  </si>
  <si>
    <t>Vincent  Zheng</t>
  </si>
  <si>
    <t>Vincent A Gao</t>
  </si>
  <si>
    <t>Vincent A Huang</t>
  </si>
  <si>
    <t>Vincent A Lin</t>
  </si>
  <si>
    <t>Vincent A Zhou</t>
  </si>
  <si>
    <t>Vincent D Li</t>
  </si>
  <si>
    <t>Vincent E Zhu</t>
  </si>
  <si>
    <t>Vincent F Guo</t>
  </si>
  <si>
    <t>Vincent F Hu</t>
  </si>
  <si>
    <t>Vincent F Sun</t>
  </si>
  <si>
    <t>Vincent L Cai</t>
  </si>
  <si>
    <t>Vincent M He</t>
  </si>
  <si>
    <t>Vincent M Wang</t>
  </si>
  <si>
    <t>Vincent M Zhang</t>
  </si>
  <si>
    <t>Vincent M Zhao</t>
  </si>
  <si>
    <t>Vincent R Yang</t>
  </si>
  <si>
    <t>Vincent W Ma</t>
  </si>
  <si>
    <t>Virginia  Arun</t>
  </si>
  <si>
    <t>Virginia  Fernandez</t>
  </si>
  <si>
    <t>Virginia  Gonzalez</t>
  </si>
  <si>
    <t>Virginia  Madan</t>
  </si>
  <si>
    <t>Virginia  Malhotra</t>
  </si>
  <si>
    <t>Virginia  Martinez</t>
  </si>
  <si>
    <t>Virginia  Mehta</t>
  </si>
  <si>
    <t>Virginia  Prasad</t>
  </si>
  <si>
    <t>Virginia  Raman</t>
  </si>
  <si>
    <t>Virginia  Rodriguez</t>
  </si>
  <si>
    <t>Virginia  Sai</t>
  </si>
  <si>
    <t>Virginia  Srini</t>
  </si>
  <si>
    <t>Virginia  Subram</t>
  </si>
  <si>
    <t>Virginia A Perez</t>
  </si>
  <si>
    <t>Virginia C Garcia</t>
  </si>
  <si>
    <t>Virginia C Sara</t>
  </si>
  <si>
    <t>Virginia E Vance</t>
  </si>
  <si>
    <t>Virginia J Lopez</t>
  </si>
  <si>
    <t>Virginia J Rana</t>
  </si>
  <si>
    <t>Virginia J Suri</t>
  </si>
  <si>
    <t>Virginia M Chandra</t>
  </si>
  <si>
    <t>Virginia R Patel</t>
  </si>
  <si>
    <t>Virginia S Kapoor</t>
  </si>
  <si>
    <t>Walter  Carlson</t>
  </si>
  <si>
    <t>Walter  Dominguez</t>
  </si>
  <si>
    <t>Walter  Gill</t>
  </si>
  <si>
    <t>Walter  Gutierrez</t>
  </si>
  <si>
    <t>Walter  Hernandez</t>
  </si>
  <si>
    <t>Walter  Jimenez</t>
  </si>
  <si>
    <t>Walter  Munoz</t>
  </si>
  <si>
    <t>Walter  Ortega</t>
  </si>
  <si>
    <t>Walter  Torres</t>
  </si>
  <si>
    <t>Walter A Romero</t>
  </si>
  <si>
    <t>Walter C Alonso</t>
  </si>
  <si>
    <t>Walter D Vazquez</t>
  </si>
  <si>
    <t>Walter E Ramos</t>
  </si>
  <si>
    <t>Walter E Suarez</t>
  </si>
  <si>
    <t>Walter G Serrano</t>
  </si>
  <si>
    <t>Walter J Sanz</t>
  </si>
  <si>
    <t>Walter L Moreno</t>
  </si>
  <si>
    <t>Walter N Alvarez</t>
  </si>
  <si>
    <t>Walter R Rubio</t>
  </si>
  <si>
    <t>Walter S Navarro</t>
  </si>
  <si>
    <t>Warren  Andersen</t>
  </si>
  <si>
    <t>Warren  Black</t>
  </si>
  <si>
    <t>Warren  Cai</t>
  </si>
  <si>
    <t>Warren  Chande</t>
  </si>
  <si>
    <t>Warren  Hu</t>
  </si>
  <si>
    <t>Warren  Liu</t>
  </si>
  <si>
    <t>Warren  Luo</t>
  </si>
  <si>
    <t>Warren  Nath</t>
  </si>
  <si>
    <t>Warren  Shan</t>
  </si>
  <si>
    <t>Warren  She</t>
  </si>
  <si>
    <t>Warren  Xu</t>
  </si>
  <si>
    <t>Warren  Ye</t>
  </si>
  <si>
    <t>Warren  Zhao</t>
  </si>
  <si>
    <t>Warren  Zhou</t>
  </si>
  <si>
    <t>Warren A Chander</t>
  </si>
  <si>
    <t>Warren A Gao</t>
  </si>
  <si>
    <t>Warren A Goel</t>
  </si>
  <si>
    <t>Warren A Kumar</t>
  </si>
  <si>
    <t>Warren A Ma</t>
  </si>
  <si>
    <t>Warren A Tang</t>
  </si>
  <si>
    <t>Warren A Wang</t>
  </si>
  <si>
    <t>Warren A Xu</t>
  </si>
  <si>
    <t>Warren B Lal</t>
  </si>
  <si>
    <t>Warren D Shen</t>
  </si>
  <si>
    <t>Warren E Xie</t>
  </si>
  <si>
    <t>Warren F Rai</t>
  </si>
  <si>
    <t>Warren F Yang</t>
  </si>
  <si>
    <t>Warren F Zheng</t>
  </si>
  <si>
    <t>Warren H Lu</t>
  </si>
  <si>
    <t>Warren J Raji</t>
  </si>
  <si>
    <t>Warren L Chow</t>
  </si>
  <si>
    <t>Warren L He</t>
  </si>
  <si>
    <t>Warren L Zhang</t>
  </si>
  <si>
    <t>Warren M Anand</t>
  </si>
  <si>
    <t>Warren M Nara</t>
  </si>
  <si>
    <t>Warren M Wu</t>
  </si>
  <si>
    <t>Warren N Raje</t>
  </si>
  <si>
    <t>Warren N Sharma</t>
  </si>
  <si>
    <t>Warren P Yuan</t>
  </si>
  <si>
    <t>Warren R Li</t>
  </si>
  <si>
    <t>Warren R Zeng</t>
  </si>
  <si>
    <t>Warren S Jai</t>
  </si>
  <si>
    <t>Warren S Pal</t>
  </si>
  <si>
    <t>Wayne  Deng</t>
  </si>
  <si>
    <t>Wayne  Kumar</t>
  </si>
  <si>
    <t>Wayne  Nath</t>
  </si>
  <si>
    <t>Wayne  Pal</t>
  </si>
  <si>
    <t>Wayne  Shan</t>
  </si>
  <si>
    <t>Wayne  She</t>
  </si>
  <si>
    <t>Wayne A Raje</t>
  </si>
  <si>
    <t>Wayne A Raji</t>
  </si>
  <si>
    <t>Wayne C Lal</t>
  </si>
  <si>
    <t>Wayne C Nara</t>
  </si>
  <si>
    <t>Wayne E Black</t>
  </si>
  <si>
    <t>Wayne E Sharma</t>
  </si>
  <si>
    <t>Wayne G Chande</t>
  </si>
  <si>
    <t>Wayne H Anand</t>
  </si>
  <si>
    <t>Wayne L Jai</t>
  </si>
  <si>
    <t>Wayne L Luo</t>
  </si>
  <si>
    <t>Wayne M Xu</t>
  </si>
  <si>
    <t>Wayne P Shen</t>
  </si>
  <si>
    <t>Wayne S Chander</t>
  </si>
  <si>
    <t>Wayne S Tang</t>
  </si>
  <si>
    <t>Wayne S Xie</t>
  </si>
  <si>
    <t>Wayne T Rai</t>
  </si>
  <si>
    <t>Wayne V Yuan</t>
  </si>
  <si>
    <t>Wayne W Andersen</t>
  </si>
  <si>
    <t>Wendy  Carlson</t>
  </si>
  <si>
    <t>Wendy  Dominguez</t>
  </si>
  <si>
    <t>Wendy  Gill</t>
  </si>
  <si>
    <t>Wendy  Gutierrez</t>
  </si>
  <si>
    <t>Wendy  Moreno</t>
  </si>
  <si>
    <t>Wendy  Ramos</t>
  </si>
  <si>
    <t>Wendy  Sanz</t>
  </si>
  <si>
    <t>Wendy  Suarez</t>
  </si>
  <si>
    <t>Wendy A Hernandez</t>
  </si>
  <si>
    <t>Wendy A Torres</t>
  </si>
  <si>
    <t>Wendy B Ortega</t>
  </si>
  <si>
    <t>Wendy C Navarro</t>
  </si>
  <si>
    <t>Wendy D Serrano</t>
  </si>
  <si>
    <t>Wendy H Romero</t>
  </si>
  <si>
    <t>Wendy J Blanco</t>
  </si>
  <si>
    <t>Wendy R Munoz</t>
  </si>
  <si>
    <t>Wendy V Alvarez</t>
  </si>
  <si>
    <t>Wesley  Gao</t>
  </si>
  <si>
    <t>Wesley  Guo</t>
  </si>
  <si>
    <t>Wesley  Huang</t>
  </si>
  <si>
    <t>Wesley  Li</t>
  </si>
  <si>
    <t>Wesley  Lin</t>
  </si>
  <si>
    <t>Wesley  Liu</t>
  </si>
  <si>
    <t>Wesley  Sun</t>
  </si>
  <si>
    <t>Wesley  Zeng</t>
  </si>
  <si>
    <t>Wesley  Zheng</t>
  </si>
  <si>
    <t>Wesley  Zhou</t>
  </si>
  <si>
    <t>Wesley A Liang</t>
  </si>
  <si>
    <t>Wesley A Wang</t>
  </si>
  <si>
    <t>Wesley I He</t>
  </si>
  <si>
    <t>Wesley J Chen</t>
  </si>
  <si>
    <t>Wesley J Zhang</t>
  </si>
  <si>
    <t>Wesley K Xu</t>
  </si>
  <si>
    <t>Wesley K Yang</t>
  </si>
  <si>
    <t>Wesley L Hu</t>
  </si>
  <si>
    <t>Wesley L Zhu</t>
  </si>
  <si>
    <t>Wesley M Zhao</t>
  </si>
  <si>
    <t>Wesley P Lu</t>
  </si>
  <si>
    <t>Wesley R Cai</t>
  </si>
  <si>
    <t>Wesley R Wu</t>
  </si>
  <si>
    <t>Whitney  Chandra</t>
  </si>
  <si>
    <t>Whitney  Kapoor</t>
  </si>
  <si>
    <t>Whitney  Kovár</t>
  </si>
  <si>
    <t>Whitney  Lopez</t>
  </si>
  <si>
    <t>Whitney  Madan</t>
  </si>
  <si>
    <t>Whitney  Perez</t>
  </si>
  <si>
    <t>Whitney  Raman</t>
  </si>
  <si>
    <t>Whitney  Sara</t>
  </si>
  <si>
    <t>Whitney  Srini</t>
  </si>
  <si>
    <t>Whitney  Subram</t>
  </si>
  <si>
    <t>Whitney A Rana</t>
  </si>
  <si>
    <t>Whitney C Martinez</t>
  </si>
  <si>
    <t>Whitney C Prasad</t>
  </si>
  <si>
    <t>Whitney C Rodriguez</t>
  </si>
  <si>
    <t>Whitney C Sanchez</t>
  </si>
  <si>
    <t>Whitney D Malhotra</t>
  </si>
  <si>
    <t>Whitney F Patel</t>
  </si>
  <si>
    <t>Whitney H Garcia</t>
  </si>
  <si>
    <t>Whitney J Suri</t>
  </si>
  <si>
    <t>Whitney T Mehta</t>
  </si>
  <si>
    <t>Whitney Y Gonzalez</t>
  </si>
  <si>
    <t>William  Clark</t>
  </si>
  <si>
    <t>William  Harris</t>
  </si>
  <si>
    <t>William  Jones</t>
  </si>
  <si>
    <t>William  Lee</t>
  </si>
  <si>
    <t>William  Miller</t>
  </si>
  <si>
    <t>William  Moore</t>
  </si>
  <si>
    <t>William  Robinson</t>
  </si>
  <si>
    <t>William  Rodriguez</t>
  </si>
  <si>
    <t>William  Thompson</t>
  </si>
  <si>
    <t>William  White</t>
  </si>
  <si>
    <t>William  Williams</t>
  </si>
  <si>
    <t>William A Martinez</t>
  </si>
  <si>
    <t>William A Smith</t>
  </si>
  <si>
    <t>William A Taylor</t>
  </si>
  <si>
    <t>William A Thomas</t>
  </si>
  <si>
    <t>William C Davis</t>
  </si>
  <si>
    <t>William E Walker</t>
  </si>
  <si>
    <t>William K. Sotelo</t>
  </si>
  <si>
    <t>William L Anderson</t>
  </si>
  <si>
    <t>William M Brown</t>
  </si>
  <si>
    <t>William N Lewis</t>
  </si>
  <si>
    <t>William R Johnson</t>
  </si>
  <si>
    <t>William R Martin</t>
  </si>
  <si>
    <t>Willie  Anand</t>
  </si>
  <si>
    <t>Willie  Black</t>
  </si>
  <si>
    <t>Willie  Guo</t>
  </si>
  <si>
    <t>Willie  Johnsen</t>
  </si>
  <si>
    <t>Willie  Kumar</t>
  </si>
  <si>
    <t>Willie  Liu</t>
  </si>
  <si>
    <t>Willie  Lu</t>
  </si>
  <si>
    <t>Willie  Ma</t>
  </si>
  <si>
    <t>Willie  Nara</t>
  </si>
  <si>
    <t>Willie  Rai</t>
  </si>
  <si>
    <t>Willie  Shan</t>
  </si>
  <si>
    <t>Willie  She</t>
  </si>
  <si>
    <t>Willie  Sun</t>
  </si>
  <si>
    <t>Willie  Wang</t>
  </si>
  <si>
    <t>Willie  Ye</t>
  </si>
  <si>
    <t>Willie  Yuan</t>
  </si>
  <si>
    <t>Willie  Zhao</t>
  </si>
  <si>
    <t>Willie  Zhu</t>
  </si>
  <si>
    <t>Willie A Chander</t>
  </si>
  <si>
    <t>Willie A Tang</t>
  </si>
  <si>
    <t>Willie B Chande</t>
  </si>
  <si>
    <t>Willie B Lin</t>
  </si>
  <si>
    <t>Willie C Chen</t>
  </si>
  <si>
    <t>Willie C Huang</t>
  </si>
  <si>
    <t>Willie C Luo</t>
  </si>
  <si>
    <t>Willie C Raje</t>
  </si>
  <si>
    <t>Willie C Xu</t>
  </si>
  <si>
    <t>Willie D He</t>
  </si>
  <si>
    <t>Willie J Deng</t>
  </si>
  <si>
    <t>Willie J Pal</t>
  </si>
  <si>
    <t>Willie J Xu</t>
  </si>
  <si>
    <t>Willie M Andersen</t>
  </si>
  <si>
    <t>Willie M Liang</t>
  </si>
  <si>
    <t>Willie M Zheng</t>
  </si>
  <si>
    <t>Willie R Gao</t>
  </si>
  <si>
    <t>Willie S Cai</t>
  </si>
  <si>
    <t>Willie S Shen</t>
  </si>
  <si>
    <t>Willie T Goel</t>
  </si>
  <si>
    <t>Willie T Raji</t>
  </si>
  <si>
    <t>Willie T Zhang</t>
  </si>
  <si>
    <t>Willie W Sharma</t>
  </si>
  <si>
    <t>Wilson C Pais</t>
  </si>
  <si>
    <t>Wyatt  Adams</t>
  </si>
  <si>
    <t>Wyatt  Brown</t>
  </si>
  <si>
    <t>Wyatt  Bryant</t>
  </si>
  <si>
    <t>Wyatt  Butler</t>
  </si>
  <si>
    <t>Wyatt  Carter</t>
  </si>
  <si>
    <t>Wyatt  Diaz</t>
  </si>
  <si>
    <t>Wyatt  Edwards</t>
  </si>
  <si>
    <t>Wyatt  Flores</t>
  </si>
  <si>
    <t>Wyatt  Goldstein</t>
  </si>
  <si>
    <t>Wyatt  Hall</t>
  </si>
  <si>
    <t>Wyatt  Harris</t>
  </si>
  <si>
    <t>Wyatt  Henderson</t>
  </si>
  <si>
    <t>Wyatt  Jackson</t>
  </si>
  <si>
    <t>Wyatt  Jenkins</t>
  </si>
  <si>
    <t>Wyatt  Johnson</t>
  </si>
  <si>
    <t>Wyatt  King</t>
  </si>
  <si>
    <t>Wyatt  Lewis</t>
  </si>
  <si>
    <t>Wyatt  Lopez</t>
  </si>
  <si>
    <t>Wyatt  Martin</t>
  </si>
  <si>
    <t>Wyatt  Parker</t>
  </si>
  <si>
    <t>Wyatt  Perez</t>
  </si>
  <si>
    <t>Wyatt  Perry</t>
  </si>
  <si>
    <t>Wyatt  Price</t>
  </si>
  <si>
    <t>Wyatt  Roberts</t>
  </si>
  <si>
    <t>Wyatt  Robinson</t>
  </si>
  <si>
    <t>Wyatt  Ross</t>
  </si>
  <si>
    <t>Wyatt  Scott</t>
  </si>
  <si>
    <t>Wyatt  Taylor</t>
  </si>
  <si>
    <t>Wyatt  Thompson</t>
  </si>
  <si>
    <t>Wyatt  Turner</t>
  </si>
  <si>
    <t>Wyatt  Washington</t>
  </si>
  <si>
    <t>Wyatt  White</t>
  </si>
  <si>
    <t>Wyatt  Young</t>
  </si>
  <si>
    <t>Wyatt A Baker</t>
  </si>
  <si>
    <t>Wyatt A Barnes</t>
  </si>
  <si>
    <t>Wyatt A Mitchell</t>
  </si>
  <si>
    <t>Wyatt A Russell</t>
  </si>
  <si>
    <t>Wyatt C Allen</t>
  </si>
  <si>
    <t>Wyatt C Campbell</t>
  </si>
  <si>
    <t>Wyatt C Foster</t>
  </si>
  <si>
    <t>Wyatt C Griffin</t>
  </si>
  <si>
    <t>Wyatt D Rodriguez</t>
  </si>
  <si>
    <t>Wyatt E Williams</t>
  </si>
  <si>
    <t>Wyatt F Moore</t>
  </si>
  <si>
    <t>Wyatt H Hughes</t>
  </si>
  <si>
    <t>Wyatt J Bennett</t>
  </si>
  <si>
    <t>Wyatt J Collins</t>
  </si>
  <si>
    <t>Wyatt J Green</t>
  </si>
  <si>
    <t>Wyatt J Nelson</t>
  </si>
  <si>
    <t>Wyatt L Davis</t>
  </si>
  <si>
    <t>Wyatt L Hill</t>
  </si>
  <si>
    <t>Wyatt L Powell</t>
  </si>
  <si>
    <t>Wyatt L Wilson</t>
  </si>
  <si>
    <t>Wyatt M Anderson</t>
  </si>
  <si>
    <t>Wyatt M Clark</t>
  </si>
  <si>
    <t>Wyatt M Coleman</t>
  </si>
  <si>
    <t>Wyatt M Evans</t>
  </si>
  <si>
    <t>Wyatt M Hayes</t>
  </si>
  <si>
    <t>Wyatt M Jones</t>
  </si>
  <si>
    <t>Wyatt M Lee</t>
  </si>
  <si>
    <t>Wyatt M Miller</t>
  </si>
  <si>
    <t>Wyatt P Smith</t>
  </si>
  <si>
    <t>Wyatt R Martinez</t>
  </si>
  <si>
    <t>Wyatt R Thomas</t>
  </si>
  <si>
    <t>Wyatt R Wright</t>
  </si>
  <si>
    <t>Wyatt S Gonzalez</t>
  </si>
  <si>
    <t>Wyatt S Hernandez</t>
  </si>
  <si>
    <t>Wyatt T Garcia</t>
  </si>
  <si>
    <t>Wyatt V Simmons</t>
  </si>
  <si>
    <t>Wyatt V Walker</t>
  </si>
  <si>
    <t>Xavier  Alan</t>
  </si>
  <si>
    <t>Xavier  Anderson</t>
  </si>
  <si>
    <t>Xavier  Bailey</t>
  </si>
  <si>
    <t>Xavier  Brown</t>
  </si>
  <si>
    <t>Xavier  Carter</t>
  </si>
  <si>
    <t>Xavier  Cook</t>
  </si>
  <si>
    <t>Xavier  Cooper</t>
  </si>
  <si>
    <t>Xavier  Davis</t>
  </si>
  <si>
    <t>Xavier  Edwards</t>
  </si>
  <si>
    <t>Xavier  Evans</t>
  </si>
  <si>
    <t>Xavier  Flores</t>
  </si>
  <si>
    <t>Xavier  Gonzales</t>
  </si>
  <si>
    <t>Xavier  Gray</t>
  </si>
  <si>
    <t>Xavier  Green</t>
  </si>
  <si>
    <t>Xavier  Griffin</t>
  </si>
  <si>
    <t>Xavier  Hall</t>
  </si>
  <si>
    <t>Xavier  Hayes</t>
  </si>
  <si>
    <t>Xavier  Hernandez</t>
  </si>
  <si>
    <t>Xavier  Hill</t>
  </si>
  <si>
    <t>Xavier  Jones</t>
  </si>
  <si>
    <t>Xavier  Long</t>
  </si>
  <si>
    <t>Xavier  Martin</t>
  </si>
  <si>
    <t>Xavier  Martinez</t>
  </si>
  <si>
    <t>Xavier  Morgan</t>
  </si>
  <si>
    <t>Xavier  Murphy</t>
  </si>
  <si>
    <t>Xavier  Nelson</t>
  </si>
  <si>
    <t>Xavier  Powell</t>
  </si>
  <si>
    <t>Xavier  Richardson</t>
  </si>
  <si>
    <t>Xavier  Robinson</t>
  </si>
  <si>
    <t>Xavier  Rodriguez</t>
  </si>
  <si>
    <t>Xavier  Russell</t>
  </si>
  <si>
    <t>Xavier  Sanders</t>
  </si>
  <si>
    <t>Xavier  Scott</t>
  </si>
  <si>
    <t>Xavier  Stewart</t>
  </si>
  <si>
    <t>Xavier  Thomas</t>
  </si>
  <si>
    <t>Xavier  Torres</t>
  </si>
  <si>
    <t>Xavier  Turner</t>
  </si>
  <si>
    <t>Xavier  Walker</t>
  </si>
  <si>
    <t>Xavier  White</t>
  </si>
  <si>
    <t>Xavier  Wood</t>
  </si>
  <si>
    <t>Xavier A Alexander</t>
  </si>
  <si>
    <t>Xavier A Coleman</t>
  </si>
  <si>
    <t>Xavier A Jackson</t>
  </si>
  <si>
    <t>Xavier A Ross</t>
  </si>
  <si>
    <t>Xavier A Williams</t>
  </si>
  <si>
    <t>Xavier C Adams</t>
  </si>
  <si>
    <t>Xavier C Butler</t>
  </si>
  <si>
    <t>Xavier C Collins</t>
  </si>
  <si>
    <t>Xavier C James</t>
  </si>
  <si>
    <t>Xavier C Roberts</t>
  </si>
  <si>
    <t>Xavier D Howard</t>
  </si>
  <si>
    <t>Xavier D Mohamed</t>
  </si>
  <si>
    <t>Xavier D Simmons</t>
  </si>
  <si>
    <t>Xavier D Watson</t>
  </si>
  <si>
    <t>Xavier E Lee</t>
  </si>
  <si>
    <t>Xavier E Sanchez</t>
  </si>
  <si>
    <t>Xavier F Campbell</t>
  </si>
  <si>
    <t>Xavier F Young</t>
  </si>
  <si>
    <t>Xavier G Foster</t>
  </si>
  <si>
    <t>Xavier G Ramirez</t>
  </si>
  <si>
    <t>Xavier G Rogers</t>
  </si>
  <si>
    <t>Xavier H Brooks</t>
  </si>
  <si>
    <t>Xavier J Baker</t>
  </si>
  <si>
    <t>Xavier K Henderson</t>
  </si>
  <si>
    <t>Xavier K King</t>
  </si>
  <si>
    <t>Xavier L Barnes</t>
  </si>
  <si>
    <t>Xavier L Clark</t>
  </si>
  <si>
    <t>Xavier L Gonzalez</t>
  </si>
  <si>
    <t>Xavier L Harris</t>
  </si>
  <si>
    <t>Xavier L Jenkins</t>
  </si>
  <si>
    <t>Xavier L Mitchell</t>
  </si>
  <si>
    <t>Xavier L Moore</t>
  </si>
  <si>
    <t>Xavier L Perry</t>
  </si>
  <si>
    <t>Xavier L Rivera</t>
  </si>
  <si>
    <t>Xavier M Diaz</t>
  </si>
  <si>
    <t>Xavier M Garcia</t>
  </si>
  <si>
    <t>Xavier M Kelly</t>
  </si>
  <si>
    <t>Xavier M Parker</t>
  </si>
  <si>
    <t>Xavier M Smith</t>
  </si>
  <si>
    <t>Xavier R Bell</t>
  </si>
  <si>
    <t>Xavier R Bryant</t>
  </si>
  <si>
    <t>Xavier R Cox</t>
  </si>
  <si>
    <t>Xavier R Johnson</t>
  </si>
  <si>
    <t>Xavier R Perez</t>
  </si>
  <si>
    <t>Xavier R Peterson</t>
  </si>
  <si>
    <t>Xavier R Thompson</t>
  </si>
  <si>
    <t>Xavier T Washington</t>
  </si>
  <si>
    <t>Xavier W Bennett</t>
  </si>
  <si>
    <t>Y. L. Yong</t>
  </si>
  <si>
    <t>Yiroyuki  Sato</t>
  </si>
  <si>
    <t>Yolanda  Anand</t>
  </si>
  <si>
    <t>Yolanda  Andersen</t>
  </si>
  <si>
    <t>Yolanda  Bhat</t>
  </si>
  <si>
    <t>Yolanda  Chander</t>
  </si>
  <si>
    <t>Yolanda  Deng</t>
  </si>
  <si>
    <t>Yolanda  Luo</t>
  </si>
  <si>
    <t>Yolanda  Nara</t>
  </si>
  <si>
    <t>Yolanda  Pal</t>
  </si>
  <si>
    <t>Yolanda  Rai</t>
  </si>
  <si>
    <t>Yolanda  Raje</t>
  </si>
  <si>
    <t>Yolanda  Shan</t>
  </si>
  <si>
    <t>Yolanda  Simpson</t>
  </si>
  <si>
    <t>Yolanda  Xie</t>
  </si>
  <si>
    <t>Yolanda A Nath</t>
  </si>
  <si>
    <t>Yolanda C Yuan</t>
  </si>
  <si>
    <t>Yolanda E Jai</t>
  </si>
  <si>
    <t>Yolanda E Xu</t>
  </si>
  <si>
    <t>Yolanda J Kumar</t>
  </si>
  <si>
    <t>Yolanda K Sharma</t>
  </si>
  <si>
    <t>Yolanda M Goel</t>
  </si>
  <si>
    <t>Yolanda M She</t>
  </si>
  <si>
    <t>Yolanda W Raji</t>
  </si>
  <si>
    <t>Yvonne  Schleger</t>
  </si>
  <si>
    <t>Zachary  Anderson</t>
  </si>
  <si>
    <t>Zachary  Bryant</t>
  </si>
  <si>
    <t>Zachary  Butler</t>
  </si>
  <si>
    <t>Zachary  Chen</t>
  </si>
  <si>
    <t>Zachary  Coleman</t>
  </si>
  <si>
    <t>Zachary  Diaz</t>
  </si>
  <si>
    <t>Zachary  Foster</t>
  </si>
  <si>
    <t>Zachary  Griffin</t>
  </si>
  <si>
    <t>Zachary  Hayes</t>
  </si>
  <si>
    <t>Zachary  Henderson</t>
  </si>
  <si>
    <t>Zachary  Hughes</t>
  </si>
  <si>
    <t>Zachary  Jackson</t>
  </si>
  <si>
    <t>Zachary  Jenkins</t>
  </si>
  <si>
    <t>Zachary  Kumar</t>
  </si>
  <si>
    <t>Zachary  Martinez</t>
  </si>
  <si>
    <t>Zachary  Powell</t>
  </si>
  <si>
    <t>Zachary  Ross</t>
  </si>
  <si>
    <t>Zachary  Russell</t>
  </si>
  <si>
    <t>Zachary  Shan</t>
  </si>
  <si>
    <t>Zachary  Wang</t>
  </si>
  <si>
    <t>Zachary  Washington</t>
  </si>
  <si>
    <t>Zachary  White</t>
  </si>
  <si>
    <t>Zachary  Wilson</t>
  </si>
  <si>
    <t>Zachary  Zhang</t>
  </si>
  <si>
    <t>Zachary A Alexander</t>
  </si>
  <si>
    <t>Zachary A Long</t>
  </si>
  <si>
    <t>Zachary A Walker</t>
  </si>
  <si>
    <t>Zachary B Williams</t>
  </si>
  <si>
    <t>Zachary C Lee</t>
  </si>
  <si>
    <t>Zachary C Sharma</t>
  </si>
  <si>
    <t>Zachary D Thomas</t>
  </si>
  <si>
    <t>Zachary E Harris</t>
  </si>
  <si>
    <t>Zachary E Martin</t>
  </si>
  <si>
    <t>Zachary F Yang</t>
  </si>
  <si>
    <t>Zachary G Johnson</t>
  </si>
  <si>
    <t>Zachary H Flores</t>
  </si>
  <si>
    <t>Zachary J Clark</t>
  </si>
  <si>
    <t>Zachary J Jones</t>
  </si>
  <si>
    <t>Zachary K Garcia</t>
  </si>
  <si>
    <t>Zachary L Davis</t>
  </si>
  <si>
    <t>Zachary L Lewis</t>
  </si>
  <si>
    <t>Zachary L Perry</t>
  </si>
  <si>
    <t>Zachary L Robinson</t>
  </si>
  <si>
    <t>Zachary L Simmons</t>
  </si>
  <si>
    <t>Zachary M Jai</t>
  </si>
  <si>
    <t>Zachary M Miller</t>
  </si>
  <si>
    <t>Zachary M Taylor</t>
  </si>
  <si>
    <t>Zachary R Patterson</t>
  </si>
  <si>
    <t>Zachary R Thompson</t>
  </si>
  <si>
    <t>Zachary S Moore</t>
  </si>
  <si>
    <t>Zachary W Smith</t>
  </si>
  <si>
    <t>Zoe  Cook</t>
  </si>
  <si>
    <t>Zoe  Howard</t>
  </si>
  <si>
    <t>Zoe  Kelly</t>
  </si>
  <si>
    <t>Zoe  Murphy</t>
  </si>
  <si>
    <t>Zoe  Peterson</t>
  </si>
  <si>
    <t>Zoe  Reed</t>
  </si>
  <si>
    <t>Zoe  Richardson</t>
  </si>
  <si>
    <t>Zoe  Rivera</t>
  </si>
  <si>
    <t>Zoe  Rogers</t>
  </si>
  <si>
    <t>Zoe A Cox</t>
  </si>
  <si>
    <t>Zoe D Morgan</t>
  </si>
  <si>
    <t>Zoe E Torres</t>
  </si>
  <si>
    <t>Zoe F Gray</t>
  </si>
  <si>
    <t>Zoe J Morris</t>
  </si>
  <si>
    <t>Zoe L Bailey</t>
  </si>
  <si>
    <t>Zoe L Bell</t>
  </si>
  <si>
    <t>Zoe L Brooks</t>
  </si>
  <si>
    <t>Zoe L Cooper</t>
  </si>
  <si>
    <t>Zoe L Sanders</t>
  </si>
  <si>
    <t>Zoe R James</t>
  </si>
  <si>
    <t>Zoe R Ramirez</t>
  </si>
  <si>
    <t>Zoe S Sanchez</t>
  </si>
  <si>
    <t>Zoe W Watson</t>
  </si>
  <si>
    <t>Top 5 Customers</t>
  </si>
  <si>
    <t>Customers</t>
  </si>
  <si>
    <t># Customers</t>
  </si>
  <si>
    <t>Average Customer Age</t>
  </si>
  <si>
    <t>Gender</t>
  </si>
  <si>
    <t>F</t>
  </si>
  <si>
    <t>M</t>
  </si>
  <si>
    <t>Age Group</t>
  </si>
  <si>
    <t>25-29</t>
  </si>
  <si>
    <t>30-34</t>
  </si>
  <si>
    <t>35-39</t>
  </si>
  <si>
    <t>40-44</t>
  </si>
  <si>
    <t>45-49</t>
  </si>
  <si>
    <t>50 plus</t>
  </si>
  <si>
    <t>Max value</t>
  </si>
  <si>
    <t>Age group</t>
  </si>
  <si>
    <t>Australia</t>
  </si>
  <si>
    <t>Canada</t>
  </si>
  <si>
    <t>France</t>
  </si>
  <si>
    <t>Germany</t>
  </si>
  <si>
    <t>United Kingdom</t>
  </si>
  <si>
    <t>United States</t>
  </si>
  <si>
    <t>Country</t>
  </si>
  <si>
    <t>x</t>
  </si>
  <si>
    <t>y</t>
  </si>
  <si>
    <t>highlight</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</si>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</sst>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0.0%;\-0.0%;0.0%"/>
    <numFmt numFmtId="165" formatCode="[&lt;999999]0.00,&quot; K&quot;;[&lt;999999999]0.00,,&quot; M&quot;;0.00&quot;B&quot;"/>
    <numFmt numFmtId="166" formatCode="[&lt;999999]\$0.00,&quot;K&quot;;[&lt;999999999]\$0.00,,\ &quot;M&quot;;\$0.00&quot;B&quot;"/>
    <numFmt numFmtId="167" formatCode="0.0%"/>
    <numFmt numFmtId="168" formatCode="[&lt;999999]#,&quot; K&quot;;[&lt;999999999]0#,,&quot; M&quot;;&quot;B&quot;"/>
    <numFmt numFmtId="169" formatCode="\+0.00%;\-0.00%;0.00%"/>
    <numFmt numFmtId="170" formatCode="[&lt;999999]\$0,&quot;K&quot;;[&lt;999999999]\$0,,\ &quot;M&quot;;\$0&quot;B&quot;"/>
  </numFmts>
  <fonts count="5" x14ac:knownFonts="1">
    <font>
      <sz val="11"/>
      <color theme="1"/>
      <name val="Calibri"/>
      <family val="2"/>
      <scheme val="minor"/>
    </font>
    <font>
      <b/>
      <sz val="11"/>
      <color theme="0"/>
      <name val="Calibri"/>
      <family val="2"/>
      <scheme val="minor"/>
    </font>
    <font>
      <b/>
      <sz val="11"/>
      <color theme="1"/>
      <name val="Calibri"/>
      <family val="2"/>
      <scheme val="minor"/>
    </font>
    <font>
      <sz val="8"/>
      <color rgb="FF000000"/>
      <name val="Segoe UI"/>
      <family val="2"/>
    </font>
    <font>
      <sz val="11"/>
      <color theme="0"/>
      <name val="Calibri"/>
      <family val="2"/>
      <scheme val="minor"/>
    </font>
  </fonts>
  <fills count="6">
    <fill>
      <patternFill patternType="none"/>
    </fill>
    <fill>
      <patternFill patternType="gray125"/>
    </fill>
    <fill>
      <patternFill patternType="solid">
        <fgColor rgb="FFFF0000"/>
        <bgColor indexed="64"/>
      </patternFill>
    </fill>
    <fill>
      <patternFill patternType="solid">
        <fgColor theme="1"/>
        <bgColor indexed="64"/>
      </patternFill>
    </fill>
    <fill>
      <patternFill patternType="solid">
        <fgColor theme="0"/>
        <bgColor indexed="64"/>
      </patternFill>
    </fill>
    <fill>
      <patternFill patternType="solid">
        <fgColor theme="4" tint="0.79998168889431442"/>
        <bgColor theme="4" tint="0.7999816888943144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8">
    <xf numFmtId="0" fontId="0" fillId="0" borderId="0" xfId="0"/>
    <xf numFmtId="3" fontId="0" fillId="0" borderId="0" xfId="0" applyNumberFormat="1"/>
    <xf numFmtId="0" fontId="0" fillId="0" borderId="1" xfId="0" pivotButton="1" applyBorder="1"/>
    <xf numFmtId="0" fontId="0" fillId="0" borderId="1" xfId="0" applyBorder="1"/>
    <xf numFmtId="165" fontId="0" fillId="0" borderId="1" xfId="0" applyNumberFormat="1" applyBorder="1"/>
    <xf numFmtId="166" fontId="0" fillId="0" borderId="1" xfId="0" applyNumberFormat="1" applyBorder="1"/>
    <xf numFmtId="3" fontId="0" fillId="0" borderId="1" xfId="0" applyNumberFormat="1" applyBorder="1"/>
    <xf numFmtId="164" fontId="0" fillId="0" borderId="1" xfId="0" applyNumberFormat="1" applyBorder="1"/>
    <xf numFmtId="0" fontId="2" fillId="0" borderId="1" xfId="0" applyFont="1" applyBorder="1"/>
    <xf numFmtId="0" fontId="1" fillId="2" borderId="1" xfId="0" applyFont="1" applyFill="1" applyBorder="1" applyAlignment="1">
      <alignment horizontal="center" vertical="center"/>
    </xf>
    <xf numFmtId="167" fontId="0" fillId="0" borderId="0" xfId="0" applyNumberFormat="1"/>
    <xf numFmtId="168" fontId="0" fillId="0" borderId="1" xfId="0" applyNumberFormat="1" applyBorder="1"/>
    <xf numFmtId="0" fontId="0" fillId="3" borderId="0" xfId="0" applyFill="1"/>
    <xf numFmtId="0" fontId="0" fillId="0" borderId="1" xfId="0" applyBorder="1" applyAlignment="1">
      <alignment horizontal="center"/>
    </xf>
    <xf numFmtId="0" fontId="1" fillId="3" borderId="1" xfId="0" applyFont="1" applyFill="1" applyBorder="1"/>
    <xf numFmtId="10" fontId="0" fillId="0" borderId="1" xfId="0" applyNumberFormat="1" applyBorder="1"/>
    <xf numFmtId="167" fontId="0" fillId="0" borderId="1" xfId="0" applyNumberFormat="1" applyBorder="1"/>
    <xf numFmtId="0" fontId="4" fillId="3" borderId="0" xfId="0" applyFont="1" applyFill="1"/>
    <xf numFmtId="169" fontId="4" fillId="4" borderId="0" xfId="0" applyNumberFormat="1" applyFont="1" applyFill="1"/>
    <xf numFmtId="169" fontId="2" fillId="0" borderId="0" xfId="0" applyNumberFormat="1" applyFont="1"/>
    <xf numFmtId="165" fontId="0" fillId="0" borderId="0" xfId="0" applyNumberFormat="1"/>
    <xf numFmtId="0" fontId="2" fillId="5" borderId="1" xfId="0" applyFont="1" applyFill="1" applyBorder="1"/>
    <xf numFmtId="10" fontId="0" fillId="0" borderId="0" xfId="0" applyNumberFormat="1"/>
    <xf numFmtId="0" fontId="2" fillId="5" borderId="1" xfId="0" applyFont="1" applyFill="1" applyBorder="1" applyAlignment="1">
      <alignment horizontal="center"/>
    </xf>
    <xf numFmtId="9" fontId="0" fillId="0" borderId="1" xfId="0" applyNumberFormat="1" applyBorder="1"/>
    <xf numFmtId="4" fontId="0" fillId="0" borderId="0" xfId="0" applyNumberFormat="1"/>
    <xf numFmtId="170" fontId="0" fillId="0" borderId="1" xfId="0" applyNumberFormat="1" applyBorder="1"/>
    <xf numFmtId="166" fontId="0" fillId="0" borderId="0" xfId="0" applyNumberFormat="1"/>
  </cellXfs>
  <cellStyles count="1">
    <cellStyle name="Normal" xfId="0" builtinId="0"/>
  </cellStyles>
  <dxfs count="125">
    <dxf>
      <numFmt numFmtId="165" formatCode="[&lt;999999]0.00,&quot; K&quot;;[&lt;999999999]0.00,,&quot; 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K&quot;;[&lt;999999999]\$0.00,,\ &quot;M&quot;;\$0.00&quot;B&quot;"/>
    </dxf>
    <dxf>
      <numFmt numFmtId="166" formatCode="[&lt;999999]\$0.00,&quot;K&quot;;[&lt;999999999]\$0.00,,\ &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K&quot;;[&lt;999999999]\$0.00,,\ &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0.00,,&quot; 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0.00,,&quot; 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K&quot;;[&lt;999999999]\$0.00,,\ &quot;M&quot;;\$0.00&quot;B&quot;"/>
    </dxf>
    <dxf>
      <numFmt numFmtId="166" formatCode="[&lt;999999]\$0.00,&quot;K&quot;;[&lt;999999999]\$0.00,,\ &quot;M&quot;;\$0.00&quot;B&quot;"/>
    </dxf>
    <dxf>
      <numFmt numFmtId="165" formatCode="[&lt;999999]0.00,&quot; K&quot;;[&lt;999999999]0.00,,&quot; 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0.00,,&quot; 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K&quot;;[&lt;999999999]\$0.00,,\ &quot;M&quot;;\$0.00&quot;B&quot;"/>
    </dxf>
    <dxf>
      <numFmt numFmtId="166" formatCode="[&lt;999999]\$0.00,&quot;K&quot;;[&lt;999999999]\$0.00,,\ &quot;M&quot;;\$0.00&quot;B&quot;"/>
    </dxf>
    <dxf>
      <numFmt numFmtId="13" formatCode="0%"/>
    </dxf>
    <dxf>
      <numFmt numFmtId="14" formatCode="0.00%"/>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numFmt numFmtId="165" formatCode="[&lt;999999]0.00,&quot; K&quot;;[&lt;999999999]0.00,,&quot; 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0.00,,&quot; 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K&quot;;[&lt;999999999]\$0.00,,\ &quot;M&quot;;\$0.00&quot;B&quot;"/>
    </dxf>
    <dxf>
      <numFmt numFmtId="166" formatCode="[&lt;999999]\$0.00,&quot;K&quot;;[&lt;999999999]\$0.00,,\ &quot;M&quot;;\$0.00&quot;B&quot;"/>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numFmt numFmtId="165" formatCode="[&lt;999999]0.00,&quot; K&quot;;[&lt;999999999]0.00,,&quot; 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K&quot;;[&lt;999999999]\$0.00,,\ &quot;M&quot;;\$0.00&quot;B&quot;"/>
    </dxf>
    <dxf>
      <numFmt numFmtId="165" formatCode="[&lt;999999]0.00,&quot; K&quot;;[&lt;999999999]0.00,,&quot; 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K&quot;;[&lt;999999999]\$0.00,,\ &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K&quot;;[&lt;999999999]\$0.00,,\ &quot;M&quot;;\$0.00&quot;B&quot;"/>
    </dxf>
    <dxf>
      <numFmt numFmtId="166" formatCode="[&lt;999999]\$0.00,&quot;K&quot;;[&lt;999999999]\$0.00,,\ &quot;M&quot;;\$0.00&quot;B&quot;"/>
    </dxf>
    <dxf>
      <numFmt numFmtId="166" formatCode="[&lt;999999]\$0.00,&quot;K&quot;;[&lt;999999999]\$0.00,,\ &quot;M&quot;;\$0.00&quot;B&quot;"/>
    </dxf>
    <dxf>
      <numFmt numFmtId="165" formatCode="[&lt;999999]0.00,&quot; K&quot;;[&lt;999999999]0.00,,&quot; M&quot;;0.00&quot;B&quot;"/>
    </dxf>
    <dxf>
      <numFmt numFmtId="165" formatCode="[&lt;999999]0.00,&quot; K&quot;;[&lt;999999999]0.00,,&quot; 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K&quot;;[&lt;999999999]\$0.00,,\ &quot;M&quot;;\$0.00&quot;B&quot;"/>
    </dxf>
    <dxf>
      <numFmt numFmtId="166" formatCode="[&lt;999999]\$0.00,&quot;K&quot;;[&lt;999999999]\$0.00,,\ &quot;M&quot;;\$0.00&quot;B&quot;"/>
    </dxf>
    <dxf>
      <numFmt numFmtId="166" formatCode="[&lt;999999]\$0.00,&quot;K&quot;;[&lt;999999999]\$0.00,,\ &quot;M&quot;;\$0.00&quot;B&quot;"/>
    </dxf>
    <dxf>
      <numFmt numFmtId="165" formatCode="[&lt;999999]0.00,&quot; K&quot;;[&lt;999999999]0.00,,&quot; M&quot;;0.00&quot;B&quot;"/>
    </dxf>
    <dxf>
      <numFmt numFmtId="165" formatCode="[&lt;999999]0.00,&quot; K&quot;;[&lt;999999999]0.00,,&quot; 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K&quot;;[&lt;999999999]\$0.00,,\ &quot;M&quot;;\$0.00&quot;B&quot;"/>
    </dxf>
    <dxf>
      <numFmt numFmtId="166" formatCode="[&lt;999999]\$0.00,&quot;K&quot;;[&lt;999999999]\$0.00,,\ &quot;M&quot;;\$0.00&quot;B&quot;"/>
    </dxf>
    <dxf>
      <numFmt numFmtId="166" formatCode="[&lt;999999]\$0.00,&quot;K&quot;;[&lt;999999999]\$0.00,,\ &quot;M&quot;;\$0.00&quot;B&quot;"/>
    </dxf>
    <dxf>
      <numFmt numFmtId="165" formatCode="[&lt;999999]0.00,&quot; K&quot;;[&lt;999999999]0.00,,&quot; M&quot;;0.00&quot;B&quot;"/>
    </dxf>
    <dxf>
      <numFmt numFmtId="165" formatCode="[&lt;999999]0.00,&quot; K&quot;;[&lt;999999999]0.00,,&quot; 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K&quot;;[&lt;999999999]\$0.00,,\ &quot;M&quot;;\$0.00&quot;B&quot;"/>
    </dxf>
    <dxf>
      <numFmt numFmtId="166" formatCode="[&lt;999999]\$0.00,&quot;K&quot;;[&lt;999999999]\$0.00,,\ &quot;M&quot;;\$0.00&quot;B&quot;"/>
    </dxf>
    <dxf>
      <numFmt numFmtId="165" formatCode="[&lt;999999]0.00,&quot; K&quot;;[&lt;999999999]0.00,,&quot; M&quot;;0.00&quot;B&quot;"/>
    </dxf>
    <dxf>
      <font>
        <color rgb="FF92D050"/>
      </font>
    </dxf>
    <dxf>
      <font>
        <color rgb="FFFF0000"/>
      </font>
    </dxf>
    <dxf>
      <font>
        <color rgb="FF00B050"/>
      </font>
    </dxf>
    <dxf>
      <font>
        <color rgb="FF92D050"/>
      </font>
    </dxf>
    <dxf>
      <font>
        <color rgb="FFFF0000"/>
      </font>
    </dxf>
    <dxf>
      <font>
        <color rgb="FF00B050"/>
      </font>
    </dxf>
    <dxf>
      <font>
        <color rgb="FF92D050"/>
      </font>
    </dxf>
    <dxf>
      <font>
        <color rgb="FFFF0000"/>
      </font>
    </dxf>
    <dxf>
      <font>
        <color rgb="FF00B050"/>
      </font>
    </dxf>
    <dxf>
      <font>
        <color rgb="FF92D050"/>
      </font>
    </dxf>
    <dxf>
      <font>
        <color rgb="FFFF0000"/>
      </font>
    </dxf>
    <dxf>
      <font>
        <color rgb="FF00B050"/>
      </font>
    </dxf>
    <dxf>
      <font>
        <color rgb="FF92D050"/>
      </font>
    </dxf>
    <dxf>
      <font>
        <color rgb="FFFF0000"/>
      </font>
    </dxf>
    <dxf>
      <font>
        <color rgb="FF00B050"/>
      </font>
    </dxf>
    <dxf>
      <font>
        <color rgb="FF92D050"/>
      </font>
    </dxf>
    <dxf>
      <font>
        <color rgb="FFFF0000"/>
      </font>
    </dxf>
    <dxf>
      <font>
        <color rgb="FF00B050"/>
      </font>
    </dxf>
    <dxf>
      <font>
        <b/>
        <color theme="1"/>
      </font>
      <border>
        <bottom style="thin">
          <color theme="4"/>
        </bottom>
        <vertical/>
        <horizontal/>
      </border>
    </dxf>
    <dxf>
      <font>
        <color theme="1"/>
      </font>
      <fill>
        <patternFill patternType="none">
          <bgColor auto="1"/>
        </patternFill>
      </fill>
      <border diagonalUp="0" diagonalDown="0">
        <left/>
        <right/>
        <top/>
        <bottom/>
        <vertical/>
        <horizontal/>
      </border>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2" defaultTableStyle="TableStyleMedium2" defaultPivotStyle="PivotStyleLight16">
    <tableStyle name="SlicerStyleLight1 2" pivot="0" table="0" count="10" xr9:uid="{4E1F5AA9-036B-4424-A6B4-EDC2579E1B11}">
      <tableStyleElement type="wholeTable" dxfId="124"/>
      <tableStyleElement type="headerRow" dxfId="123"/>
    </tableStyle>
    <tableStyle name="SlicerStyleLight1 2 2" pivot="0" table="0" count="10" xr9:uid="{F026B0ED-EB2B-44A9-8BB3-FC302EAD631F}">
      <tableStyleElement type="wholeTable" dxfId="122"/>
      <tableStyleElement type="headerRow" dxfId="121"/>
    </tableStyle>
  </tableStyles>
  <colors>
    <mruColors>
      <color rgb="FFF38601"/>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20.xml"/><Relationship Id="rId21" Type="http://schemas.openxmlformats.org/officeDocument/2006/relationships/pivotCacheDefinition" Target="pivotCache/pivotCacheDefinition15.xml"/><Relationship Id="rId42" Type="http://schemas.openxmlformats.org/officeDocument/2006/relationships/customXml" Target="../customXml/item6.xml"/><Relationship Id="rId47" Type="http://schemas.openxmlformats.org/officeDocument/2006/relationships/customXml" Target="../customXml/item11.xml"/><Relationship Id="rId63" Type="http://schemas.openxmlformats.org/officeDocument/2006/relationships/customXml" Target="../customXml/item27.xml"/><Relationship Id="rId68" Type="http://schemas.openxmlformats.org/officeDocument/2006/relationships/customXml" Target="../customXml/item32.xml"/><Relationship Id="rId16" Type="http://schemas.openxmlformats.org/officeDocument/2006/relationships/pivotCacheDefinition" Target="pivotCache/pivotCacheDefinition10.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8.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45" Type="http://schemas.openxmlformats.org/officeDocument/2006/relationships/customXml" Target="../customXml/item9.xml"/><Relationship Id="rId53" Type="http://schemas.openxmlformats.org/officeDocument/2006/relationships/customXml" Target="../customXml/item17.xml"/><Relationship Id="rId58" Type="http://schemas.openxmlformats.org/officeDocument/2006/relationships/customXml" Target="../customXml/item22.xml"/><Relationship Id="rId66" Type="http://schemas.openxmlformats.org/officeDocument/2006/relationships/customXml" Target="../customXml/item30.xml"/><Relationship Id="rId74" Type="http://schemas.openxmlformats.org/officeDocument/2006/relationships/customXml" Target="../customXml/item38.xml"/><Relationship Id="rId5" Type="http://schemas.openxmlformats.org/officeDocument/2006/relationships/worksheet" Target="worksheets/sheet5.xml"/><Relationship Id="rId61" Type="http://schemas.openxmlformats.org/officeDocument/2006/relationships/customXml" Target="../customXml/item25.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microsoft.com/office/2007/relationships/slicerCache" Target="slicerCaches/slicerCache1.xml"/><Relationship Id="rId30" Type="http://schemas.openxmlformats.org/officeDocument/2006/relationships/theme" Target="theme/theme1.xml"/><Relationship Id="rId35" Type="http://schemas.openxmlformats.org/officeDocument/2006/relationships/powerPivotData" Target="model/item.data"/><Relationship Id="rId43" Type="http://schemas.openxmlformats.org/officeDocument/2006/relationships/customXml" Target="../customXml/item7.xml"/><Relationship Id="rId48" Type="http://schemas.openxmlformats.org/officeDocument/2006/relationships/customXml" Target="../customXml/item12.xml"/><Relationship Id="rId56" Type="http://schemas.openxmlformats.org/officeDocument/2006/relationships/customXml" Target="../customXml/item20.xml"/><Relationship Id="rId64" Type="http://schemas.openxmlformats.org/officeDocument/2006/relationships/customXml" Target="../customXml/item28.xml"/><Relationship Id="rId69" Type="http://schemas.openxmlformats.org/officeDocument/2006/relationships/customXml" Target="../customXml/item33.xml"/><Relationship Id="rId77" Type="http://schemas.openxmlformats.org/officeDocument/2006/relationships/customXml" Target="../customXml/item41.xml"/><Relationship Id="rId8" Type="http://schemas.openxmlformats.org/officeDocument/2006/relationships/pivotCacheDefinition" Target="pivotCache/pivotCacheDefinition2.xml"/><Relationship Id="rId51" Type="http://schemas.openxmlformats.org/officeDocument/2006/relationships/customXml" Target="../customXml/item15.xml"/><Relationship Id="rId72" Type="http://schemas.openxmlformats.org/officeDocument/2006/relationships/customXml" Target="../customXml/item36.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openxmlformats.org/officeDocument/2006/relationships/pivotCacheDefinition" Target="pivotCache/pivotCacheDefinition19.xml"/><Relationship Id="rId33" Type="http://schemas.openxmlformats.org/officeDocument/2006/relationships/sharedStrings" Target="sharedStrings.xml"/><Relationship Id="rId38" Type="http://schemas.openxmlformats.org/officeDocument/2006/relationships/customXml" Target="../customXml/item2.xml"/><Relationship Id="rId46" Type="http://schemas.openxmlformats.org/officeDocument/2006/relationships/customXml" Target="../customXml/item10.xml"/><Relationship Id="rId59" Type="http://schemas.openxmlformats.org/officeDocument/2006/relationships/customXml" Target="../customXml/item23.xml"/><Relationship Id="rId67" Type="http://schemas.openxmlformats.org/officeDocument/2006/relationships/customXml" Target="../customXml/item31.xml"/><Relationship Id="rId20" Type="http://schemas.openxmlformats.org/officeDocument/2006/relationships/pivotCacheDefinition" Target="pivotCache/pivotCacheDefinition14.xml"/><Relationship Id="rId41" Type="http://schemas.openxmlformats.org/officeDocument/2006/relationships/customXml" Target="../customXml/item5.xml"/><Relationship Id="rId54" Type="http://schemas.openxmlformats.org/officeDocument/2006/relationships/customXml" Target="../customXml/item18.xml"/><Relationship Id="rId62" Type="http://schemas.openxmlformats.org/officeDocument/2006/relationships/customXml" Target="../customXml/item26.xml"/><Relationship Id="rId70" Type="http://schemas.openxmlformats.org/officeDocument/2006/relationships/customXml" Target="../customXml/item34.xml"/><Relationship Id="rId75" Type="http://schemas.openxmlformats.org/officeDocument/2006/relationships/customXml" Target="../customXml/item3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microsoft.com/office/2007/relationships/slicerCache" Target="slicerCaches/slicerCache2.xml"/><Relationship Id="rId36" Type="http://schemas.openxmlformats.org/officeDocument/2006/relationships/calcChain" Target="calcChain.xml"/><Relationship Id="rId49" Type="http://schemas.openxmlformats.org/officeDocument/2006/relationships/customXml" Target="../customXml/item13.xml"/><Relationship Id="rId57" Type="http://schemas.openxmlformats.org/officeDocument/2006/relationships/customXml" Target="../customXml/item21.xml"/><Relationship Id="rId10" Type="http://schemas.openxmlformats.org/officeDocument/2006/relationships/pivotCacheDefinition" Target="pivotCache/pivotCacheDefinition4.xml"/><Relationship Id="rId31" Type="http://schemas.openxmlformats.org/officeDocument/2006/relationships/connections" Target="connections.xml"/><Relationship Id="rId44" Type="http://schemas.openxmlformats.org/officeDocument/2006/relationships/customXml" Target="../customXml/item8.xml"/><Relationship Id="rId52" Type="http://schemas.openxmlformats.org/officeDocument/2006/relationships/customXml" Target="../customXml/item16.xml"/><Relationship Id="rId60" Type="http://schemas.openxmlformats.org/officeDocument/2006/relationships/customXml" Target="../customXml/item24.xml"/><Relationship Id="rId65" Type="http://schemas.openxmlformats.org/officeDocument/2006/relationships/customXml" Target="../customXml/item29.xml"/><Relationship Id="rId73" Type="http://schemas.openxmlformats.org/officeDocument/2006/relationships/customXml" Target="../customXml/item37.xml"/><Relationship Id="rId78"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customXml" Target="../customXml/item3.xml"/><Relationship Id="rId34" Type="http://schemas.openxmlformats.org/officeDocument/2006/relationships/sheetMetadata" Target="metadata.xml"/><Relationship Id="rId50" Type="http://schemas.openxmlformats.org/officeDocument/2006/relationships/customXml" Target="../customXml/item14.xml"/><Relationship Id="rId55" Type="http://schemas.openxmlformats.org/officeDocument/2006/relationships/customXml" Target="../customXml/item19.xml"/><Relationship Id="rId76" Type="http://schemas.openxmlformats.org/officeDocument/2006/relationships/customXml" Target="../customXml/item40.xml"/><Relationship Id="rId7" Type="http://schemas.openxmlformats.org/officeDocument/2006/relationships/pivotCacheDefinition" Target="pivotCache/pivotCacheDefinition1.xml"/><Relationship Id="rId71" Type="http://schemas.openxmlformats.org/officeDocument/2006/relationships/customXml" Target="../customXml/item35.xml"/><Relationship Id="rId2" Type="http://schemas.openxmlformats.org/officeDocument/2006/relationships/worksheet" Target="worksheets/sheet2.xml"/><Relationship Id="rId29"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image" Target="../media/image21.png"/><Relationship Id="rId2" Type="http://schemas.microsoft.com/office/2011/relationships/chartColorStyle" Target="colors15.xml"/><Relationship Id="rId1" Type="http://schemas.microsoft.com/office/2011/relationships/chartStyle" Target="style15.xml"/><Relationship Id="rId4" Type="http://schemas.openxmlformats.org/officeDocument/2006/relationships/hyperlink" Target="https://www.rawpixel.com/image/44095/free-illustration-vector-application-around-browse" TargetMode="External"/></Relationships>
</file>

<file path=xl/charts/_rels/chartEx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0194294640959816E-2"/>
          <c:y val="0"/>
          <c:w val="0.90376202974628173"/>
          <c:h val="0.78489045252322187"/>
        </c:manualLayout>
      </c:layout>
      <c:barChart>
        <c:barDir val="col"/>
        <c:grouping val="clustered"/>
        <c:varyColors val="0"/>
        <c:ser>
          <c:idx val="0"/>
          <c:order val="0"/>
          <c:tx>
            <c:strRef>
              <c:f>'Analysis 1'!$B$18</c:f>
              <c:strCache>
                <c:ptCount val="1"/>
                <c:pt idx="0">
                  <c:v>Year</c:v>
                </c:pt>
              </c:strCache>
            </c:strRef>
          </c:tx>
          <c:spPr>
            <a:solidFill>
              <a:schemeClr val="accent1"/>
            </a:solidFill>
            <a:ln>
              <a:noFill/>
            </a:ln>
            <a:effectLst/>
          </c:spPr>
          <c:invertIfNegative val="0"/>
          <c:cat>
            <c:numRef>
              <c:f>'Analysis 1'!$B$19:$B$22</c:f>
              <c:numCache>
                <c:formatCode>General</c:formatCode>
                <c:ptCount val="4"/>
                <c:pt idx="0">
                  <c:v>2005</c:v>
                </c:pt>
                <c:pt idx="1">
                  <c:v>2006</c:v>
                </c:pt>
                <c:pt idx="2">
                  <c:v>2007</c:v>
                </c:pt>
                <c:pt idx="3">
                  <c:v>2008</c:v>
                </c:pt>
              </c:numCache>
            </c:numRef>
          </c:cat>
          <c:val>
            <c:numRef>
              <c:f>'Analysis 1'!$B$19:$B$22</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65D0-458C-BA5C-0659872ECBAF}"/>
            </c:ext>
          </c:extLst>
        </c:ser>
        <c:ser>
          <c:idx val="1"/>
          <c:order val="1"/>
          <c:tx>
            <c:strRef>
              <c:f>'Analysis 1'!$C$18</c:f>
              <c:strCache>
                <c:ptCount val="1"/>
                <c:pt idx="0">
                  <c:v> Revenue</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 1'!$B$19:$B$22</c:f>
              <c:numCache>
                <c:formatCode>General</c:formatCode>
                <c:ptCount val="4"/>
                <c:pt idx="0">
                  <c:v>2005</c:v>
                </c:pt>
                <c:pt idx="1">
                  <c:v>2006</c:v>
                </c:pt>
                <c:pt idx="2">
                  <c:v>2007</c:v>
                </c:pt>
                <c:pt idx="3">
                  <c:v>2008</c:v>
                </c:pt>
              </c:numCache>
            </c:numRef>
          </c:cat>
          <c:val>
            <c:numRef>
              <c:f>'Analysis 1'!$C$19:$C$22</c:f>
              <c:numCache>
                <c:formatCode>[&lt;999999]#," K";[&lt;999999999]0#,," M";"B"</c:formatCode>
                <c:ptCount val="4"/>
                <c:pt idx="0">
                  <c:v>33370192.17119991</c:v>
                </c:pt>
                <c:pt idx="1">
                  <c:v>69484523.200599894</c:v>
                </c:pt>
                <c:pt idx="2">
                  <c:v>102379613.11630037</c:v>
                </c:pt>
                <c:pt idx="3">
                  <c:v>101858616.71000028</c:v>
                </c:pt>
              </c:numCache>
            </c:numRef>
          </c:val>
          <c:extLst>
            <c:ext xmlns:c16="http://schemas.microsoft.com/office/drawing/2014/chart" uri="{C3380CC4-5D6E-409C-BE32-E72D297353CC}">
              <c16:uniqueId val="{00000001-65D0-458C-BA5C-0659872ECBAF}"/>
            </c:ext>
          </c:extLst>
        </c:ser>
        <c:ser>
          <c:idx val="3"/>
          <c:order val="3"/>
          <c:tx>
            <c:strRef>
              <c:f>'Analysis 1'!$E$18</c:f>
              <c:strCache>
                <c:ptCount val="1"/>
                <c:pt idx="0">
                  <c:v>Above average </c:v>
                </c:pt>
              </c:strCache>
            </c:strRef>
          </c:tx>
          <c:spPr>
            <a:solidFill>
              <a:srgbClr val="F38601"/>
            </a:solidFill>
            <a:ln>
              <a:noFill/>
            </a:ln>
            <a:effectLst/>
          </c:spPr>
          <c:invertIfNegative val="0"/>
          <c:val>
            <c:numRef>
              <c:f>'Analysis 1'!$E$19:$E$22</c:f>
              <c:numCache>
                <c:formatCode>#,##0</c:formatCode>
                <c:ptCount val="4"/>
                <c:pt idx="0">
                  <c:v>0</c:v>
                </c:pt>
                <c:pt idx="1">
                  <c:v>0</c:v>
                </c:pt>
                <c:pt idx="2">
                  <c:v>102379613.11630037</c:v>
                </c:pt>
                <c:pt idx="3">
                  <c:v>101858616.71000028</c:v>
                </c:pt>
              </c:numCache>
            </c:numRef>
          </c:val>
          <c:extLst>
            <c:ext xmlns:c16="http://schemas.microsoft.com/office/drawing/2014/chart" uri="{C3380CC4-5D6E-409C-BE32-E72D297353CC}">
              <c16:uniqueId val="{00000003-65D0-458C-BA5C-0659872ECBAF}"/>
            </c:ext>
          </c:extLst>
        </c:ser>
        <c:dLbls>
          <c:showLegendKey val="0"/>
          <c:showVal val="0"/>
          <c:showCatName val="0"/>
          <c:showSerName val="0"/>
          <c:showPercent val="0"/>
          <c:showBubbleSize val="0"/>
        </c:dLbls>
        <c:gapWidth val="219"/>
        <c:overlap val="100"/>
        <c:axId val="309662783"/>
        <c:axId val="1821685104"/>
      </c:barChart>
      <c:lineChart>
        <c:grouping val="standard"/>
        <c:varyColors val="0"/>
        <c:ser>
          <c:idx val="2"/>
          <c:order val="2"/>
          <c:tx>
            <c:strRef>
              <c:f>'Analysis 1'!$D$18</c:f>
              <c:strCache>
                <c:ptCount val="1"/>
                <c:pt idx="0">
                  <c:v>Average Revenue</c:v>
                </c:pt>
              </c:strCache>
            </c:strRef>
          </c:tx>
          <c:spPr>
            <a:ln w="28575" cap="rnd">
              <a:solidFill>
                <a:schemeClr val="accent3"/>
              </a:solidFill>
              <a:round/>
            </a:ln>
            <a:effectLst/>
          </c:spPr>
          <c:marker>
            <c:symbol val="none"/>
          </c:marker>
          <c:val>
            <c:numRef>
              <c:f>'Analysis 1'!$D$19:$D$22</c:f>
              <c:numCache>
                <c:formatCode>#,##0</c:formatCode>
                <c:ptCount val="4"/>
                <c:pt idx="0">
                  <c:v>76773236.299525112</c:v>
                </c:pt>
                <c:pt idx="1">
                  <c:v>76773236.299525112</c:v>
                </c:pt>
                <c:pt idx="2">
                  <c:v>76773236.299525112</c:v>
                </c:pt>
                <c:pt idx="3">
                  <c:v>76773236.299525112</c:v>
                </c:pt>
              </c:numCache>
            </c:numRef>
          </c:val>
          <c:smooth val="0"/>
          <c:extLst>
            <c:ext xmlns:c16="http://schemas.microsoft.com/office/drawing/2014/chart" uri="{C3380CC4-5D6E-409C-BE32-E72D297353CC}">
              <c16:uniqueId val="{00000002-65D0-458C-BA5C-0659872ECBAF}"/>
            </c:ext>
          </c:extLst>
        </c:ser>
        <c:dLbls>
          <c:showLegendKey val="0"/>
          <c:showVal val="0"/>
          <c:showCatName val="0"/>
          <c:showSerName val="0"/>
          <c:showPercent val="0"/>
          <c:showBubbleSize val="0"/>
        </c:dLbls>
        <c:marker val="1"/>
        <c:smooth val="0"/>
        <c:axId val="309662783"/>
        <c:axId val="1821685104"/>
      </c:lineChart>
      <c:catAx>
        <c:axId val="309662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1685104"/>
        <c:crosses val="autoZero"/>
        <c:auto val="1"/>
        <c:lblAlgn val="ctr"/>
        <c:lblOffset val="100"/>
        <c:noMultiLvlLbl val="0"/>
      </c:catAx>
      <c:valAx>
        <c:axId val="1821685104"/>
        <c:scaling>
          <c:orientation val="minMax"/>
        </c:scaling>
        <c:delete val="1"/>
        <c:axPos val="l"/>
        <c:numFmt formatCode="General" sourceLinked="1"/>
        <c:majorTickMark val="none"/>
        <c:minorTickMark val="none"/>
        <c:tickLblPos val="nextTo"/>
        <c:crossAx val="3096627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[Sales-dashboard.xlsm]Analysis 1 (2)!PivotTable1</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1">
                <a:alpha val="95000"/>
              </a:schemeClr>
            </a:solidFill>
            <a:round/>
          </a:ln>
          <a:effectLst/>
        </c:spPr>
        <c:marker>
          <c:symbol val="none"/>
        </c:marker>
        <c:dLbl>
          <c:idx val="0"/>
          <c:numFmt formatCode="[&lt;999999]0.0,&quot; K&quot;;[&lt;999999999]0.0,,&quot; M&quot;;0.0&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tx1">
                <a:alpha val="95000"/>
              </a:schemeClr>
            </a:solidFill>
            <a:round/>
          </a:ln>
          <a:effectLst/>
        </c:spPr>
        <c:marker>
          <c:symbol val="none"/>
        </c:marker>
        <c:dLbl>
          <c:idx val="0"/>
          <c:layout>
            <c:manualLayout>
              <c:x val="-3.3321981541298243E-2"/>
              <c:y val="-0.17507982680508885"/>
            </c:manualLayout>
          </c:layout>
          <c:numFmt formatCode="[&lt;999999]0.0,&quot; K&quot;;[&lt;999999999]0.0,,&quot; M&quot;;0.0&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tx1">
                <a:alpha val="95000"/>
              </a:schemeClr>
            </a:solidFill>
            <a:round/>
          </a:ln>
          <a:effectLst/>
        </c:spPr>
        <c:marker>
          <c:symbol val="none"/>
        </c:marker>
        <c:dLbl>
          <c:idx val="0"/>
          <c:layout>
            <c:manualLayout>
              <c:x val="-1.8243705775310196E-3"/>
              <c:y val="0.23354564755838636"/>
            </c:manualLayout>
          </c:layout>
          <c:numFmt formatCode="[&lt;999999]0.0,&quot; K&quot;;[&lt;999999999]0.0,,&quot; M&quot;;0.0&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tx1">
                <a:alpha val="95000"/>
              </a:schemeClr>
            </a:solidFill>
            <a:round/>
          </a:ln>
          <a:effectLst/>
        </c:spPr>
        <c:marker>
          <c:symbol val="none"/>
        </c:marker>
        <c:dLbl>
          <c:idx val="0"/>
          <c:layout>
            <c:manualLayout>
              <c:x val="-6.1444141689373212E-2"/>
              <c:y val="0.14291505759232326"/>
            </c:manualLayout>
          </c:layout>
          <c:numFmt formatCode="[&lt;999999]0.0,&quot; K&quot;;[&lt;999999999]0.0,,&quot; M&quot;;0.0&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tx1">
                <a:alpha val="95000"/>
              </a:schemeClr>
            </a:solidFill>
            <a:round/>
          </a:ln>
          <a:effectLst/>
        </c:spPr>
        <c:marker>
          <c:symbol val="none"/>
        </c:marker>
        <c:dLbl>
          <c:idx val="0"/>
          <c:layout>
            <c:manualLayout>
              <c:x val="-4.845594913714809E-2"/>
              <c:y val="0.11668756373606165"/>
            </c:manualLayout>
          </c:layout>
          <c:numFmt formatCode="[&lt;999999]0.0,&quot; K&quot;;[&lt;999999999]0.0,,&quot; M&quot;;0.0&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tx1">
                <a:alpha val="95000"/>
              </a:schemeClr>
            </a:solidFill>
            <a:round/>
          </a:ln>
          <a:effectLst/>
        </c:spPr>
        <c:marker>
          <c:symbol val="none"/>
        </c:marker>
        <c:dLbl>
          <c:idx val="0"/>
          <c:layout>
            <c:manualLayout>
              <c:x val="-5.0480559196155683E-2"/>
              <c:y val="-0.17507982680508885"/>
            </c:manualLayout>
          </c:layout>
          <c:numFmt formatCode="[&lt;999999]0.0,&quot; K&quot;;[&lt;999999999]0.0,,&quot; M&quot;;0.0&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9291154071470417E-3"/>
          <c:y val="2.8490028490028491E-3"/>
          <c:w val="0.99454215850435213"/>
          <c:h val="0.84636150631385665"/>
        </c:manualLayout>
      </c:layout>
      <c:lineChart>
        <c:grouping val="standard"/>
        <c:varyColors val="0"/>
        <c:ser>
          <c:idx val="0"/>
          <c:order val="0"/>
          <c:tx>
            <c:strRef>
              <c:f>'Analysis 1 (2)'!$C$4</c:f>
              <c:strCache>
                <c:ptCount val="1"/>
                <c:pt idx="0">
                  <c:v>Total</c:v>
                </c:pt>
              </c:strCache>
            </c:strRef>
          </c:tx>
          <c:spPr>
            <a:ln w="28575" cap="rnd">
              <a:solidFill>
                <a:schemeClr val="tx1">
                  <a:alpha val="95000"/>
                </a:schemeClr>
              </a:solidFill>
              <a:round/>
            </a:ln>
            <a:effectLst/>
          </c:spPr>
          <c:marker>
            <c:symbol val="none"/>
          </c:marker>
          <c:dPt>
            <c:idx val="4"/>
            <c:marker>
              <c:symbol val="none"/>
            </c:marker>
            <c:bubble3D val="0"/>
            <c:extLst>
              <c:ext xmlns:c16="http://schemas.microsoft.com/office/drawing/2014/chart" uri="{C3380CC4-5D6E-409C-BE32-E72D297353CC}">
                <c16:uniqueId val="{00000003-0D15-4B58-A208-E99FFB0F70C7}"/>
              </c:ext>
            </c:extLst>
          </c:dPt>
          <c:dPt>
            <c:idx val="5"/>
            <c:marker>
              <c:symbol val="none"/>
            </c:marker>
            <c:bubble3D val="0"/>
            <c:extLst>
              <c:ext xmlns:c16="http://schemas.microsoft.com/office/drawing/2014/chart" uri="{C3380CC4-5D6E-409C-BE32-E72D297353CC}">
                <c16:uniqueId val="{00000002-0D15-4B58-A208-E99FFB0F70C7}"/>
              </c:ext>
            </c:extLst>
          </c:dPt>
          <c:dPt>
            <c:idx val="6"/>
            <c:marker>
              <c:symbol val="none"/>
            </c:marker>
            <c:bubble3D val="0"/>
            <c:extLst>
              <c:ext xmlns:c16="http://schemas.microsoft.com/office/drawing/2014/chart" uri="{C3380CC4-5D6E-409C-BE32-E72D297353CC}">
                <c16:uniqueId val="{00000002-2550-4367-838D-A6231A95E880}"/>
              </c:ext>
            </c:extLst>
          </c:dPt>
          <c:dPt>
            <c:idx val="10"/>
            <c:marker>
              <c:symbol val="none"/>
            </c:marker>
            <c:bubble3D val="0"/>
            <c:extLst>
              <c:ext xmlns:c16="http://schemas.microsoft.com/office/drawing/2014/chart" uri="{C3380CC4-5D6E-409C-BE32-E72D297353CC}">
                <c16:uniqueId val="{00000002-B826-4F11-A8A0-EB7C2A534A46}"/>
              </c:ext>
            </c:extLst>
          </c:dPt>
          <c:dPt>
            <c:idx val="11"/>
            <c:marker>
              <c:symbol val="none"/>
            </c:marker>
            <c:bubble3D val="0"/>
            <c:extLst>
              <c:ext xmlns:c16="http://schemas.microsoft.com/office/drawing/2014/chart" uri="{C3380CC4-5D6E-409C-BE32-E72D297353CC}">
                <c16:uniqueId val="{00000001-6F00-4FFB-AF18-DCDB9A7AEC29}"/>
              </c:ext>
            </c:extLst>
          </c:dPt>
          <c:dLbls>
            <c:dLbl>
              <c:idx val="4"/>
              <c:layout>
                <c:manualLayout>
                  <c:x val="-4.845594913714809E-2"/>
                  <c:y val="0.11668756373606165"/>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D15-4B58-A208-E99FFB0F70C7}"/>
                </c:ext>
              </c:extLst>
            </c:dLbl>
            <c:dLbl>
              <c:idx val="5"/>
              <c:layout>
                <c:manualLayout>
                  <c:x val="-6.1444141689373212E-2"/>
                  <c:y val="0.14291505759232326"/>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D15-4B58-A208-E99FFB0F70C7}"/>
                </c:ext>
              </c:extLst>
            </c:dLbl>
            <c:dLbl>
              <c:idx val="6"/>
              <c:layout>
                <c:manualLayout>
                  <c:x val="-3.3321981541298243E-2"/>
                  <c:y val="-0.17507982680508885"/>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550-4367-838D-A6231A95E880}"/>
                </c:ext>
              </c:extLst>
            </c:dLbl>
            <c:dLbl>
              <c:idx val="10"/>
              <c:layout>
                <c:manualLayout>
                  <c:x val="-5.0480559196155683E-2"/>
                  <c:y val="-0.17507982680508885"/>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826-4F11-A8A0-EB7C2A534A46}"/>
                </c:ext>
              </c:extLst>
            </c:dLbl>
            <c:dLbl>
              <c:idx val="11"/>
              <c:layout>
                <c:manualLayout>
                  <c:x val="-1.8243705775310196E-3"/>
                  <c:y val="0.23354564755838636"/>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F00-4FFB-AF18-DCDB9A7AEC29}"/>
                </c:ext>
              </c:extLst>
            </c:dLbl>
            <c:numFmt formatCode="[&lt;999999]0.0,&quot; K&quot;;[&lt;999999999]0.0,,&quot; M&quot;;0.0&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 (2)'!$B$5:$B$16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1 (2)'!$C$5:$C$16</c:f>
              <c:numCache>
                <c:formatCode>[&lt;999999]0.00," K";[&lt;999999999]0.00,," M";0.00"B"</c:formatCode>
                <c:ptCount val="12"/>
                <c:pt idx="0">
                  <c:v>10223845.849199999</c:v>
                </c:pt>
                <c:pt idx="1">
                  <c:v>10792830.00300001</c:v>
                </c:pt>
                <c:pt idx="2">
                  <c:v>11283963.168800028</c:v>
                </c:pt>
                <c:pt idx="3">
                  <c:v>11839838.095300019</c:v>
                </c:pt>
                <c:pt idx="4">
                  <c:v>13733395.004400026</c:v>
                </c:pt>
                <c:pt idx="5">
                  <c:v>13445658.304500017</c:v>
                </c:pt>
                <c:pt idx="6">
                  <c:v>8108100.7478999756</c:v>
                </c:pt>
                <c:pt idx="7">
                  <c:v>8035078.6151000168</c:v>
                </c:pt>
                <c:pt idx="8">
                  <c:v>8046581.1938000126</c:v>
                </c:pt>
                <c:pt idx="9">
                  <c:v>8675444.4087999649</c:v>
                </c:pt>
                <c:pt idx="10">
                  <c:v>8962424.8809000179</c:v>
                </c:pt>
                <c:pt idx="11">
                  <c:v>13143417.374300033</c:v>
                </c:pt>
              </c:numCache>
            </c:numRef>
          </c:val>
          <c:smooth val="1"/>
          <c:extLst>
            <c:ext xmlns:c16="http://schemas.microsoft.com/office/drawing/2014/chart" uri="{C3380CC4-5D6E-409C-BE32-E72D297353CC}">
              <c16:uniqueId val="{00000000-2550-4367-838D-A6231A95E880}"/>
            </c:ext>
          </c:extLst>
        </c:ser>
        <c:dLbls>
          <c:showLegendKey val="0"/>
          <c:showVal val="0"/>
          <c:showCatName val="0"/>
          <c:showSerName val="0"/>
          <c:showPercent val="0"/>
          <c:showBubbleSize val="0"/>
        </c:dLbls>
        <c:smooth val="0"/>
        <c:axId val="1943603248"/>
        <c:axId val="1201243024"/>
      </c:lineChart>
      <c:catAx>
        <c:axId val="1943603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243024"/>
        <c:crosses val="autoZero"/>
        <c:auto val="1"/>
        <c:lblAlgn val="ctr"/>
        <c:lblOffset val="100"/>
        <c:noMultiLvlLbl val="0"/>
      </c:catAx>
      <c:valAx>
        <c:axId val="1201243024"/>
        <c:scaling>
          <c:orientation val="minMax"/>
        </c:scaling>
        <c:delete val="1"/>
        <c:axPos val="l"/>
        <c:majorGridlines>
          <c:spPr>
            <a:ln w="9525" cap="flat" cmpd="sng" algn="ctr">
              <a:noFill/>
              <a:round/>
            </a:ln>
            <a:effectLst/>
          </c:spPr>
        </c:majorGridlines>
        <c:numFmt formatCode="[&lt;999999]0.00,&quot; K&quot;;[&lt;999999999]0.00,,&quot; M&quot;;0.00&quot;B&quot;" sourceLinked="1"/>
        <c:majorTickMark val="none"/>
        <c:minorTickMark val="none"/>
        <c:tickLblPos val="nextTo"/>
        <c:crossAx val="19436032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1 (2)'!$O$4</c:f>
              <c:strCache>
                <c:ptCount val="1"/>
                <c:pt idx="0">
                  <c:v>Total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 (2)'!$N$5:$N$11</c:f>
              <c:strCache>
                <c:ptCount val="7"/>
                <c:pt idx="0">
                  <c:v>Sun</c:v>
                </c:pt>
                <c:pt idx="1">
                  <c:v>Mon</c:v>
                </c:pt>
                <c:pt idx="2">
                  <c:v>Tue</c:v>
                </c:pt>
                <c:pt idx="3">
                  <c:v>Wed</c:v>
                </c:pt>
                <c:pt idx="4">
                  <c:v>Thu</c:v>
                </c:pt>
                <c:pt idx="5">
                  <c:v>Fri</c:v>
                </c:pt>
                <c:pt idx="6">
                  <c:v>Sat</c:v>
                </c:pt>
              </c:strCache>
            </c:strRef>
          </c:cat>
          <c:val>
            <c:numRef>
              <c:f>'Analysis 1 (2)'!$O$5:$O$11</c:f>
              <c:numCache>
                <c:formatCode>[&lt;999999]0.00," K";[&lt;999999999]0.00,," M";0.00"B"</c:formatCode>
                <c:ptCount val="7"/>
                <c:pt idx="0">
                  <c:v>17623309.849899948</c:v>
                </c:pt>
                <c:pt idx="1">
                  <c:v>17943295.256499968</c:v>
                </c:pt>
                <c:pt idx="2">
                  <c:v>17685312.633800022</c:v>
                </c:pt>
                <c:pt idx="3">
                  <c:v>18218769.795200072</c:v>
                </c:pt>
                <c:pt idx="4">
                  <c:v>18810561.906700056</c:v>
                </c:pt>
                <c:pt idx="5">
                  <c:v>18279687.762300044</c:v>
                </c:pt>
                <c:pt idx="6">
                  <c:v>17729640.441599965</c:v>
                </c:pt>
              </c:numCache>
            </c:numRef>
          </c:val>
          <c:extLst>
            <c:ext xmlns:c16="http://schemas.microsoft.com/office/drawing/2014/chart" uri="{C3380CC4-5D6E-409C-BE32-E72D297353CC}">
              <c16:uniqueId val="{00000000-ED3A-4AD6-8C6D-0CAA695508CC}"/>
            </c:ext>
          </c:extLst>
        </c:ser>
        <c:ser>
          <c:idx val="1"/>
          <c:order val="1"/>
          <c:tx>
            <c:strRef>
              <c:f>'Analysis 1 (2)'!$P$4</c:f>
              <c:strCache>
                <c:ptCount val="1"/>
                <c:pt idx="0">
                  <c:v>Highlight</c:v>
                </c:pt>
              </c:strCache>
            </c:strRef>
          </c:tx>
          <c:spPr>
            <a:solidFill>
              <a:schemeClr val="accent2"/>
            </a:solidFill>
            <a:ln>
              <a:noFill/>
            </a:ln>
            <a:effectLst/>
          </c:spPr>
          <c:invertIfNegative val="0"/>
          <c:val>
            <c:numRef>
              <c:f>'Analysis 1 (2)'!$P$5:$P$11</c:f>
              <c:numCache>
                <c:formatCode>General</c:formatCode>
                <c:ptCount val="7"/>
                <c:pt idx="0">
                  <c:v>0</c:v>
                </c:pt>
                <c:pt idx="1">
                  <c:v>0</c:v>
                </c:pt>
                <c:pt idx="2" formatCode="[&lt;999999]0.00,&quot; K&quot;;[&lt;999999999]0.00,,&quot; M&quot;;0.00&quot;B&quot;">
                  <c:v>0</c:v>
                </c:pt>
                <c:pt idx="3" formatCode="[&lt;999999]0.00,&quot; K&quot;;[&lt;999999999]0.00,,&quot; M&quot;;0.00&quot;B&quot;">
                  <c:v>18218769.795200072</c:v>
                </c:pt>
                <c:pt idx="4" formatCode="[&lt;999999]0.00,&quot; K&quot;;[&lt;999999999]0.00,,&quot; M&quot;;0.00&quot;B&quot;">
                  <c:v>18810561.906700056</c:v>
                </c:pt>
                <c:pt idx="5">
                  <c:v>18279687.762300044</c:v>
                </c:pt>
                <c:pt idx="6">
                  <c:v>0</c:v>
                </c:pt>
              </c:numCache>
            </c:numRef>
          </c:val>
          <c:extLst>
            <c:ext xmlns:c16="http://schemas.microsoft.com/office/drawing/2014/chart" uri="{C3380CC4-5D6E-409C-BE32-E72D297353CC}">
              <c16:uniqueId val="{00000001-ED3A-4AD6-8C6D-0CAA695508CC}"/>
            </c:ext>
          </c:extLst>
        </c:ser>
        <c:dLbls>
          <c:showLegendKey val="0"/>
          <c:showVal val="0"/>
          <c:showCatName val="0"/>
          <c:showSerName val="0"/>
          <c:showPercent val="0"/>
          <c:showBubbleSize val="0"/>
        </c:dLbls>
        <c:gapWidth val="219"/>
        <c:overlap val="100"/>
        <c:axId val="1424729072"/>
        <c:axId val="35297744"/>
      </c:barChart>
      <c:catAx>
        <c:axId val="1424729072"/>
        <c:scaling>
          <c:orientation val="minMax"/>
        </c:scaling>
        <c:delete val="0"/>
        <c:axPos val="b"/>
        <c:numFmt formatCode="General" sourceLinked="1"/>
        <c:majorTickMark val="none"/>
        <c:minorTickMark val="none"/>
        <c:tickLblPos val="nextTo"/>
        <c:spPr>
          <a:noFill/>
          <a:ln w="9525" cap="flat" cmpd="sng" algn="ctr">
            <a:solidFill>
              <a:schemeClr val="tx1">
                <a:lumMod val="95000"/>
                <a:lumOff val="5000"/>
              </a:schemeClr>
            </a:solidFill>
            <a:round/>
          </a:ln>
          <a:effectLst/>
        </c:spPr>
        <c:txPr>
          <a:bodyPr rot="-60000000" spcFirstLastPara="1" vertOverflow="ellipsis" vert="horz" wrap="square" anchor="ctr" anchorCtr="1"/>
          <a:lstStyle/>
          <a:p>
            <a:pPr>
              <a:defRPr sz="1000" b="1" i="0" u="none" strike="noStrike" kern="1200" baseline="0">
                <a:ln>
                  <a:noFill/>
                </a:ln>
                <a:solidFill>
                  <a:schemeClr val="tx1">
                    <a:lumMod val="95000"/>
                    <a:lumOff val="5000"/>
                  </a:schemeClr>
                </a:solidFill>
                <a:latin typeface="+mn-lt"/>
                <a:ea typeface="+mn-ea"/>
                <a:cs typeface="+mn-cs"/>
              </a:defRPr>
            </a:pPr>
            <a:endParaRPr lang="en-US"/>
          </a:p>
        </c:txPr>
        <c:crossAx val="35297744"/>
        <c:crosses val="autoZero"/>
        <c:auto val="1"/>
        <c:lblAlgn val="ctr"/>
        <c:lblOffset val="100"/>
        <c:noMultiLvlLbl val="0"/>
      </c:catAx>
      <c:valAx>
        <c:axId val="35297744"/>
        <c:scaling>
          <c:orientation val="minMax"/>
        </c:scaling>
        <c:delete val="1"/>
        <c:axPos val="l"/>
        <c:numFmt formatCode="[&lt;999999]0.00,&quot; K&quot;;[&lt;999999999]0.00,,&quot; M&quot;;0.00&quot;B&quot;" sourceLinked="1"/>
        <c:majorTickMark val="none"/>
        <c:minorTickMark val="none"/>
        <c:tickLblPos val="nextTo"/>
        <c:crossAx val="1424729072"/>
        <c:crossesAt val="1"/>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[Sales-dashboard.xlsm]Analysis 1 (2)!PivotTable5</c:name>
    <c:fmtId val="8"/>
  </c:pivotSource>
  <c:chart>
    <c:autoTitleDeleted val="1"/>
    <c:pivotFmts>
      <c:pivotFmt>
        <c:idx val="0"/>
        <c:spPr>
          <a:solidFill>
            <a:srgbClr val="F3860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lumMod val="85000"/>
            </a:schemeClr>
          </a:solidFill>
          <a:ln w="19050">
            <a:solidFill>
              <a:schemeClr val="lt1"/>
            </a:solidFill>
          </a:ln>
          <a:effectLst/>
        </c:spPr>
      </c:pivotFmt>
      <c:pivotFmt>
        <c:idx val="2"/>
        <c:spPr>
          <a:solidFill>
            <a:srgbClr val="F3860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38601"/>
          </a:solidFill>
          <a:ln w="19050">
            <a:solidFill>
              <a:schemeClr val="lt1"/>
            </a:solidFill>
          </a:ln>
          <a:effectLst/>
        </c:spPr>
      </c:pivotFmt>
      <c:pivotFmt>
        <c:idx val="4"/>
        <c:spPr>
          <a:solidFill>
            <a:schemeClr val="bg1">
              <a:lumMod val="85000"/>
            </a:schemeClr>
          </a:solidFill>
          <a:ln w="19050">
            <a:solidFill>
              <a:schemeClr val="lt1"/>
            </a:solidFill>
          </a:ln>
          <a:effectLst/>
        </c:spPr>
      </c:pivotFmt>
      <c:pivotFmt>
        <c:idx val="5"/>
        <c:spPr>
          <a:solidFill>
            <a:srgbClr val="F3860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38601"/>
          </a:solidFill>
          <a:ln w="19050">
            <a:noFill/>
          </a:ln>
          <a:effectLst/>
        </c:spPr>
      </c:pivotFmt>
      <c:pivotFmt>
        <c:idx val="7"/>
        <c:spPr>
          <a:solidFill>
            <a:schemeClr val="bg1">
              <a:lumMod val="85000"/>
            </a:schemeClr>
          </a:solidFill>
          <a:ln w="19050">
            <a:noFill/>
          </a:ln>
          <a:effectLst/>
        </c:spPr>
      </c:pivotFmt>
    </c:pivotFmts>
    <c:plotArea>
      <c:layout/>
      <c:pieChart>
        <c:varyColors val="1"/>
        <c:ser>
          <c:idx val="0"/>
          <c:order val="0"/>
          <c:tx>
            <c:strRef>
              <c:f>'Analysis 1 (2)'!$W$5</c:f>
              <c:strCache>
                <c:ptCount val="1"/>
                <c:pt idx="0">
                  <c:v>Total</c:v>
                </c:pt>
              </c:strCache>
            </c:strRef>
          </c:tx>
          <c:spPr>
            <a:solidFill>
              <a:srgbClr val="F38601"/>
            </a:solidFill>
            <a:ln>
              <a:noFill/>
            </a:ln>
          </c:spPr>
          <c:dPt>
            <c:idx val="0"/>
            <c:bubble3D val="0"/>
            <c:spPr>
              <a:solidFill>
                <a:srgbClr val="F38601"/>
              </a:solidFill>
              <a:ln w="19050">
                <a:noFill/>
              </a:ln>
              <a:effectLst/>
            </c:spPr>
            <c:extLst>
              <c:ext xmlns:c16="http://schemas.microsoft.com/office/drawing/2014/chart" uri="{C3380CC4-5D6E-409C-BE32-E72D297353CC}">
                <c16:uniqueId val="{00000001-647F-4B99-B106-2CC7FD37B536}"/>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647F-4B99-B106-2CC7FD37B53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1 (2)'!$V$6:$V$7</c:f>
              <c:strCache>
                <c:ptCount val="2"/>
                <c:pt idx="0">
                  <c:v>Weekday</c:v>
                </c:pt>
                <c:pt idx="1">
                  <c:v>Weekend</c:v>
                </c:pt>
              </c:strCache>
            </c:strRef>
          </c:cat>
          <c:val>
            <c:numRef>
              <c:f>'Analysis 1 (2)'!$W$6:$W$7</c:f>
              <c:numCache>
                <c:formatCode>[&lt;999999]\$0.00,"K";[&lt;999999999]\$0.00,,\ "M";\$0.00"B"</c:formatCode>
                <c:ptCount val="2"/>
                <c:pt idx="0">
                  <c:v>90937627.354499564</c:v>
                </c:pt>
                <c:pt idx="1">
                  <c:v>35352950.291500658</c:v>
                </c:pt>
              </c:numCache>
            </c:numRef>
          </c:val>
          <c:extLst>
            <c:ext xmlns:c16="http://schemas.microsoft.com/office/drawing/2014/chart" uri="{C3380CC4-5D6E-409C-BE32-E72D297353CC}">
              <c16:uniqueId val="{00000004-647F-4B99-B106-2CC7FD37B536}"/>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7662897145933E-2"/>
          <c:y val="5.783385909568875E-2"/>
          <c:w val="0.77382875605815826"/>
          <c:h val="0.91587802313354361"/>
        </c:manualLayout>
      </c:layout>
      <c:barChart>
        <c:barDir val="bar"/>
        <c:grouping val="clustered"/>
        <c:varyColors val="0"/>
        <c:dLbls>
          <c:dLblPos val="outEnd"/>
          <c:showLegendKey val="0"/>
          <c:showVal val="1"/>
          <c:showCatName val="0"/>
          <c:showSerName val="0"/>
          <c:showPercent val="0"/>
          <c:showBubbleSize val="0"/>
        </c:dLbls>
        <c:gapWidth val="30"/>
        <c:axId val="2107039743"/>
        <c:axId val="478850511"/>
      </c:barChart>
      <c:catAx>
        <c:axId val="2107039743"/>
        <c:scaling>
          <c:orientation val="maxMin"/>
        </c:scaling>
        <c:delete val="1"/>
        <c:axPos val="l"/>
        <c:numFmt formatCode="General" sourceLinked="1"/>
        <c:majorTickMark val="none"/>
        <c:minorTickMark val="none"/>
        <c:tickLblPos val="nextTo"/>
        <c:crossAx val="478850511"/>
        <c:crosses val="autoZero"/>
        <c:auto val="1"/>
        <c:lblAlgn val="ctr"/>
        <c:lblOffset val="100"/>
        <c:noMultiLvlLbl val="0"/>
      </c:catAx>
      <c:valAx>
        <c:axId val="478850511"/>
        <c:scaling>
          <c:orientation val="minMax"/>
        </c:scaling>
        <c:delete val="1"/>
        <c:axPos val="t"/>
        <c:numFmt formatCode="[&lt;999999]0.00,&quot; K&quot;;[&lt;999999999]0.00,,&quot; M&quot;;0.00&quot;B&quot;" sourceLinked="1"/>
        <c:majorTickMark val="none"/>
        <c:minorTickMark val="none"/>
        <c:tickLblPos val="nextTo"/>
        <c:crossAx val="210703974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5.0925925925925923E-2"/>
          <c:w val="0.55000000000000004"/>
          <c:h val="0.88722806707985036"/>
        </c:manualLayout>
      </c:layout>
      <c:barChart>
        <c:barDir val="bar"/>
        <c:grouping val="clustered"/>
        <c:varyColors val="0"/>
        <c:ser>
          <c:idx val="0"/>
          <c:order val="0"/>
          <c:tx>
            <c:strRef>
              <c:f>'Product Analysis'!$F$4</c:f>
              <c:strCache>
                <c:ptCount val="1"/>
                <c:pt idx="0">
                  <c:v>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Analysis'!$E$5:$E$9</c:f>
              <c:strCache>
                <c:ptCount val="5"/>
                <c:pt idx="0">
                  <c:v>Mountain-200 Black, 46</c:v>
                </c:pt>
                <c:pt idx="1">
                  <c:v>Mountain-200 Black, 42</c:v>
                </c:pt>
                <c:pt idx="2">
                  <c:v>Mountain-200 Silver, 46</c:v>
                </c:pt>
                <c:pt idx="3">
                  <c:v>Mountain-200 Black, 38</c:v>
                </c:pt>
                <c:pt idx="4">
                  <c:v>Mountain-200 Silver, 42</c:v>
                </c:pt>
              </c:strCache>
            </c:strRef>
          </c:cat>
          <c:val>
            <c:numRef>
              <c:f>'Product Analysis'!$F$5:$F$9</c:f>
              <c:numCache>
                <c:formatCode>[&lt;999999]\$0.00,"K";[&lt;999999999]\$0.00,,\ "M";\$0.00"B"</c:formatCode>
                <c:ptCount val="5"/>
                <c:pt idx="0">
                  <c:v>6607699.9263000106</c:v>
                </c:pt>
                <c:pt idx="1">
                  <c:v>6413590.111200002</c:v>
                </c:pt>
                <c:pt idx="2">
                  <c:v>6142629.2118000062</c:v>
                </c:pt>
                <c:pt idx="3">
                  <c:v>6071041.446800001</c:v>
                </c:pt>
                <c:pt idx="4">
                  <c:v>6035426.8502000086</c:v>
                </c:pt>
              </c:numCache>
            </c:numRef>
          </c:val>
          <c:extLst>
            <c:ext xmlns:c16="http://schemas.microsoft.com/office/drawing/2014/chart" uri="{C3380CC4-5D6E-409C-BE32-E72D297353CC}">
              <c16:uniqueId val="{00000000-3E1E-4C27-93DA-8E296D81AA71}"/>
            </c:ext>
          </c:extLst>
        </c:ser>
        <c:ser>
          <c:idx val="1"/>
          <c:order val="1"/>
          <c:tx>
            <c:strRef>
              <c:f>'Product Analysis'!$G$4</c:f>
              <c:strCache>
                <c:ptCount val="1"/>
                <c:pt idx="0">
                  <c:v>Duplicate</c:v>
                </c:pt>
              </c:strCache>
            </c:strRef>
          </c:tx>
          <c:spPr>
            <a:solidFill>
              <a:schemeClr val="accent2"/>
            </a:solidFill>
            <a:ln>
              <a:noFill/>
            </a:ln>
            <a:effectLst/>
          </c:spPr>
          <c:invertIfNegative val="0"/>
          <c:dLbls>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17348622047244094"/>
                      <c:h val="0.12486111111111112"/>
                    </c:manualLayout>
                  </c15:layout>
                </c:ext>
                <c:ext xmlns:c16="http://schemas.microsoft.com/office/drawing/2014/chart" uri="{C3380CC4-5D6E-409C-BE32-E72D297353CC}">
                  <c16:uniqueId val="{00000002-3E1E-4C27-93DA-8E296D81AA71}"/>
                </c:ext>
              </c:extLst>
            </c:dLbl>
            <c:dLbl>
              <c:idx val="1"/>
              <c:dLblPos val="inBase"/>
              <c:showLegendKey val="0"/>
              <c:showVal val="0"/>
              <c:showCatName val="1"/>
              <c:showSerName val="0"/>
              <c:showPercent val="0"/>
              <c:showBubbleSize val="0"/>
              <c:extLst>
                <c:ext xmlns:c15="http://schemas.microsoft.com/office/drawing/2012/chart" uri="{CE6537A1-D6FC-4f65-9D91-7224C49458BB}">
                  <c15:layout>
                    <c:manualLayout>
                      <c:w val="0.17348622047244094"/>
                      <c:h val="0.11560185185185186"/>
                    </c:manualLayout>
                  </c15:layout>
                </c:ext>
                <c:ext xmlns:c16="http://schemas.microsoft.com/office/drawing/2014/chart" uri="{C3380CC4-5D6E-409C-BE32-E72D297353CC}">
                  <c16:uniqueId val="{00000003-3E1E-4C27-93DA-8E296D81AA71}"/>
                </c:ext>
              </c:extLst>
            </c:dLbl>
            <c:dLbl>
              <c:idx val="2"/>
              <c:dLblPos val="inBase"/>
              <c:showLegendKey val="0"/>
              <c:showVal val="0"/>
              <c:showCatName val="1"/>
              <c:showSerName val="0"/>
              <c:showPercent val="0"/>
              <c:showBubbleSize val="0"/>
              <c:extLst>
                <c:ext xmlns:c15="http://schemas.microsoft.com/office/drawing/2012/chart" uri="{CE6537A1-D6FC-4f65-9D91-7224C49458BB}">
                  <c15:layout>
                    <c:manualLayout>
                      <c:w val="0.17348622047244094"/>
                      <c:h val="0.11560185185185186"/>
                    </c:manualLayout>
                  </c15:layout>
                </c:ext>
                <c:ext xmlns:c16="http://schemas.microsoft.com/office/drawing/2014/chart" uri="{C3380CC4-5D6E-409C-BE32-E72D297353CC}">
                  <c16:uniqueId val="{00000004-3E1E-4C27-93DA-8E296D81AA71}"/>
                </c:ext>
              </c:extLst>
            </c:dLbl>
            <c:dLbl>
              <c:idx val="3"/>
              <c:dLblPos val="inBase"/>
              <c:showLegendKey val="0"/>
              <c:showVal val="0"/>
              <c:showCatName val="1"/>
              <c:showSerName val="0"/>
              <c:showPercent val="0"/>
              <c:showBubbleSize val="0"/>
              <c:extLst>
                <c:ext xmlns:c15="http://schemas.microsoft.com/office/drawing/2012/chart" uri="{CE6537A1-D6FC-4f65-9D91-7224C49458BB}">
                  <c15:layout>
                    <c:manualLayout>
                      <c:w val="0.17348622047244094"/>
                      <c:h val="0.11560185185185186"/>
                    </c:manualLayout>
                  </c15:layout>
                </c:ext>
                <c:ext xmlns:c16="http://schemas.microsoft.com/office/drawing/2014/chart" uri="{C3380CC4-5D6E-409C-BE32-E72D297353CC}">
                  <c16:uniqueId val="{00000005-3E1E-4C27-93DA-8E296D81AA71}"/>
                </c:ext>
              </c:extLst>
            </c:dLbl>
            <c:dLbl>
              <c:idx val="4"/>
              <c:dLblPos val="inBase"/>
              <c:showLegendKey val="0"/>
              <c:showVal val="0"/>
              <c:showCatName val="1"/>
              <c:showSerName val="0"/>
              <c:showPercent val="0"/>
              <c:showBubbleSize val="0"/>
              <c:extLst>
                <c:ext xmlns:c15="http://schemas.microsoft.com/office/drawing/2012/chart" uri="{CE6537A1-D6FC-4f65-9D91-7224C49458BB}">
                  <c15:layout>
                    <c:manualLayout>
                      <c:w val="0.17348622047244094"/>
                      <c:h val="0.11560185185185186"/>
                    </c:manualLayout>
                  </c15:layout>
                </c:ext>
                <c:ext xmlns:c16="http://schemas.microsoft.com/office/drawing/2014/chart" uri="{C3380CC4-5D6E-409C-BE32-E72D297353CC}">
                  <c16:uniqueId val="{00000006-3E1E-4C27-93DA-8E296D81AA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Analysis'!$E$5:$E$9</c:f>
              <c:strCache>
                <c:ptCount val="5"/>
                <c:pt idx="0">
                  <c:v>Mountain-200 Black, 46</c:v>
                </c:pt>
                <c:pt idx="1">
                  <c:v>Mountain-200 Black, 42</c:v>
                </c:pt>
                <c:pt idx="2">
                  <c:v>Mountain-200 Silver, 46</c:v>
                </c:pt>
                <c:pt idx="3">
                  <c:v>Mountain-200 Black, 38</c:v>
                </c:pt>
                <c:pt idx="4">
                  <c:v>Mountain-200 Silver, 42</c:v>
                </c:pt>
              </c:strCache>
            </c:strRef>
          </c:cat>
          <c:val>
            <c:numRef>
              <c:f>'Product Analysis'!$G$5:$G$9</c:f>
              <c:numCache>
                <c:formatCode>[&lt;999999]\$0.00,"K";[&lt;999999999]\$0.00,,\ "M";\$0.00"B"</c:formatCode>
                <c:ptCount val="5"/>
                <c:pt idx="0">
                  <c:v>6607699.9263000106</c:v>
                </c:pt>
                <c:pt idx="1">
                  <c:v>6413590.111200002</c:v>
                </c:pt>
                <c:pt idx="2">
                  <c:v>6142629.2118000062</c:v>
                </c:pt>
                <c:pt idx="3">
                  <c:v>6071041.446800001</c:v>
                </c:pt>
                <c:pt idx="4">
                  <c:v>6035426.8502000086</c:v>
                </c:pt>
              </c:numCache>
            </c:numRef>
          </c:val>
          <c:extLst>
            <c:ext xmlns:c16="http://schemas.microsoft.com/office/drawing/2014/chart" uri="{C3380CC4-5D6E-409C-BE32-E72D297353CC}">
              <c16:uniqueId val="{00000001-3E1E-4C27-93DA-8E296D81AA71}"/>
            </c:ext>
          </c:extLst>
        </c:ser>
        <c:dLbls>
          <c:showLegendKey val="0"/>
          <c:showVal val="0"/>
          <c:showCatName val="0"/>
          <c:showSerName val="0"/>
          <c:showPercent val="0"/>
          <c:showBubbleSize val="0"/>
        </c:dLbls>
        <c:gapWidth val="30"/>
        <c:overlap val="100"/>
        <c:axId val="9909904"/>
        <c:axId val="1530804527"/>
      </c:barChart>
      <c:catAx>
        <c:axId val="9909904"/>
        <c:scaling>
          <c:orientation val="maxMin"/>
        </c:scaling>
        <c:delete val="1"/>
        <c:axPos val="l"/>
        <c:numFmt formatCode="General" sourceLinked="1"/>
        <c:majorTickMark val="none"/>
        <c:minorTickMark val="none"/>
        <c:tickLblPos val="nextTo"/>
        <c:crossAx val="1530804527"/>
        <c:crosses val="autoZero"/>
        <c:auto val="1"/>
        <c:lblAlgn val="ctr"/>
        <c:lblOffset val="100"/>
        <c:noMultiLvlLbl val="0"/>
      </c:catAx>
      <c:valAx>
        <c:axId val="1530804527"/>
        <c:scaling>
          <c:orientation val="minMax"/>
        </c:scaling>
        <c:delete val="1"/>
        <c:axPos val="t"/>
        <c:numFmt formatCode="[&lt;999999]\$0.00,&quot;K&quot;;[&lt;999999999]\$0.00,,\ &quot;M&quot;;\$0.00&quot;B&quot;" sourceLinked="1"/>
        <c:majorTickMark val="none"/>
        <c:minorTickMark val="none"/>
        <c:tickLblPos val="nextTo"/>
        <c:crossAx val="990990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'Product Analysis'!$J$4</c:f>
              <c:strCache>
                <c:ptCount val="1"/>
                <c:pt idx="0">
                  <c:v>Profit</c:v>
                </c:pt>
              </c:strCache>
            </c:strRef>
          </c:tx>
          <c:spPr>
            <a:ln>
              <a:noFill/>
            </a:ln>
          </c:spPr>
          <c:dPt>
            <c:idx val="0"/>
            <c:bubble3D val="0"/>
            <c:spPr>
              <a:solidFill>
                <a:srgbClr val="F38601"/>
              </a:solidFill>
              <a:ln w="19050">
                <a:noFill/>
              </a:ln>
              <a:effectLst/>
            </c:spPr>
            <c:extLst>
              <c:ext xmlns:c16="http://schemas.microsoft.com/office/drawing/2014/chart" uri="{C3380CC4-5D6E-409C-BE32-E72D297353CC}">
                <c16:uniqueId val="{00000001-F903-4206-88EA-E195315F18D7}"/>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F903-4206-88EA-E195315F18D7}"/>
              </c:ext>
            </c:extLst>
          </c:dPt>
          <c:cat>
            <c:strRef>
              <c:f>'Product Analysis'!$I$5:$I$6</c:f>
              <c:strCache>
                <c:ptCount val="2"/>
                <c:pt idx="0">
                  <c:v>Top 5</c:v>
                </c:pt>
                <c:pt idx="1">
                  <c:v>Others</c:v>
                </c:pt>
              </c:strCache>
            </c:strRef>
          </c:cat>
          <c:val>
            <c:numRef>
              <c:f>'Product Analysis'!$J$5:$J$6</c:f>
              <c:numCache>
                <c:formatCode>[&lt;999999]0.00," K";[&lt;999999999]0.00,," M";0.00"B"</c:formatCode>
                <c:ptCount val="2"/>
                <c:pt idx="0">
                  <c:v>31270387.546300028</c:v>
                </c:pt>
                <c:pt idx="1">
                  <c:v>95020190.099700019</c:v>
                </c:pt>
              </c:numCache>
            </c:numRef>
          </c:val>
          <c:extLst>
            <c:ext xmlns:c16="http://schemas.microsoft.com/office/drawing/2014/chart" uri="{C3380CC4-5D6E-409C-BE32-E72D297353CC}">
              <c16:uniqueId val="{00000004-F903-4206-88EA-E195315F18D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171195327202804"/>
          <c:y val="4.7449584816132859E-2"/>
          <c:w val="0.40492270514643819"/>
          <c:h val="0.88730723606168438"/>
        </c:manualLayout>
      </c:layout>
      <c:barChart>
        <c:barDir val="bar"/>
        <c:grouping val="clustered"/>
        <c:varyColors val="0"/>
        <c:ser>
          <c:idx val="0"/>
          <c:order val="0"/>
          <c:tx>
            <c:strRef>
              <c:f>'Product Analysis'!$W$4</c:f>
              <c:strCache>
                <c:ptCount val="1"/>
                <c:pt idx="0">
                  <c:v>Total 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Analysis'!$V$5:$V$14</c:f>
              <c:strCache>
                <c:ptCount val="10"/>
                <c:pt idx="0">
                  <c:v>Black</c:v>
                </c:pt>
                <c:pt idx="1">
                  <c:v>Red</c:v>
                </c:pt>
                <c:pt idx="2">
                  <c:v>Silver</c:v>
                </c:pt>
                <c:pt idx="3">
                  <c:v>Yellow</c:v>
                </c:pt>
                <c:pt idx="4">
                  <c:v>Blue</c:v>
                </c:pt>
                <c:pt idx="5">
                  <c:v>Unspecified</c:v>
                </c:pt>
                <c:pt idx="6">
                  <c:v>Multi</c:v>
                </c:pt>
                <c:pt idx="7">
                  <c:v>White</c:v>
                </c:pt>
                <c:pt idx="8">
                  <c:v>Grey</c:v>
                </c:pt>
                <c:pt idx="9">
                  <c:v>Silver/Black</c:v>
                </c:pt>
              </c:strCache>
            </c:strRef>
          </c:cat>
          <c:val>
            <c:numRef>
              <c:f>'Product Analysis'!$W$5:$W$14</c:f>
              <c:numCache>
                <c:formatCode>[&lt;999999]\$0.00,"K";[&lt;999999999]\$0.00,,\ "M";\$0.00"B"</c:formatCode>
                <c:ptCount val="10"/>
                <c:pt idx="0">
                  <c:v>39160816.923399791</c:v>
                </c:pt>
                <c:pt idx="1">
                  <c:v>31594381.553200137</c:v>
                </c:pt>
                <c:pt idx="2">
                  <c:v>23916414.181299996</c:v>
                </c:pt>
                <c:pt idx="3">
                  <c:v>19035074.116200175</c:v>
                </c:pt>
                <c:pt idx="4">
                  <c:v>9425341.0249999985</c:v>
                </c:pt>
                <c:pt idx="5">
                  <c:v>2864789.5867000055</c:v>
                </c:pt>
                <c:pt idx="6">
                  <c:v>260179.77430000145</c:v>
                </c:pt>
                <c:pt idx="7">
                  <c:v>33580.48589999984</c:v>
                </c:pt>
                <c:pt idx="8">
                  <c:v>0</c:v>
                </c:pt>
                <c:pt idx="9">
                  <c:v>0</c:v>
                </c:pt>
              </c:numCache>
            </c:numRef>
          </c:val>
          <c:extLst>
            <c:ext xmlns:c16="http://schemas.microsoft.com/office/drawing/2014/chart" uri="{C3380CC4-5D6E-409C-BE32-E72D297353CC}">
              <c16:uniqueId val="{00000000-E149-4347-9122-6CD09B1D4D1E}"/>
            </c:ext>
          </c:extLst>
        </c:ser>
        <c:ser>
          <c:idx val="1"/>
          <c:order val="1"/>
          <c:tx>
            <c:strRef>
              <c:f>'Product Analysis'!$X$4</c:f>
              <c:strCache>
                <c:ptCount val="1"/>
                <c:pt idx="0">
                  <c:v>Highlight</c:v>
                </c:pt>
              </c:strCache>
            </c:strRef>
          </c:tx>
          <c:spPr>
            <a:solidFill>
              <a:schemeClr val="accent2"/>
            </a:solidFill>
            <a:ln>
              <a:noFill/>
            </a:ln>
            <a:effectLst/>
          </c:spPr>
          <c:invertIfNegative val="0"/>
          <c:cat>
            <c:strRef>
              <c:f>'Product Analysis'!$V$5:$V$14</c:f>
              <c:strCache>
                <c:ptCount val="10"/>
                <c:pt idx="0">
                  <c:v>Black</c:v>
                </c:pt>
                <c:pt idx="1">
                  <c:v>Red</c:v>
                </c:pt>
                <c:pt idx="2">
                  <c:v>Silver</c:v>
                </c:pt>
                <c:pt idx="3">
                  <c:v>Yellow</c:v>
                </c:pt>
                <c:pt idx="4">
                  <c:v>Blue</c:v>
                </c:pt>
                <c:pt idx="5">
                  <c:v>Unspecified</c:v>
                </c:pt>
                <c:pt idx="6">
                  <c:v>Multi</c:v>
                </c:pt>
                <c:pt idx="7">
                  <c:v>White</c:v>
                </c:pt>
                <c:pt idx="8">
                  <c:v>Grey</c:v>
                </c:pt>
                <c:pt idx="9">
                  <c:v>Silver/Black</c:v>
                </c:pt>
              </c:strCache>
            </c:strRef>
          </c:cat>
          <c:val>
            <c:numRef>
              <c:f>'Product Analysis'!$X$5:$X$14</c:f>
              <c:numCache>
                <c:formatCode>[&lt;999999]0.00," K";[&lt;999999999]0.00,," M";0.00"B"</c:formatCode>
                <c:ptCount val="10"/>
                <c:pt idx="0">
                  <c:v>39160816.923399791</c:v>
                </c:pt>
                <c:pt idx="1">
                  <c:v>31594381.553200137</c:v>
                </c:pt>
                <c:pt idx="2">
                  <c:v>23916414.181299996</c:v>
                </c:pt>
              </c:numCache>
            </c:numRef>
          </c:val>
          <c:extLst>
            <c:ext xmlns:c16="http://schemas.microsoft.com/office/drawing/2014/chart" uri="{C3380CC4-5D6E-409C-BE32-E72D297353CC}">
              <c16:uniqueId val="{00000001-E149-4347-9122-6CD09B1D4D1E}"/>
            </c:ext>
          </c:extLst>
        </c:ser>
        <c:dLbls>
          <c:showLegendKey val="0"/>
          <c:showVal val="0"/>
          <c:showCatName val="0"/>
          <c:showSerName val="0"/>
          <c:showPercent val="0"/>
          <c:showBubbleSize val="0"/>
        </c:dLbls>
        <c:gapWidth val="35"/>
        <c:overlap val="100"/>
        <c:axId val="2107040207"/>
        <c:axId val="1377988207"/>
      </c:barChart>
      <c:catAx>
        <c:axId val="2107040207"/>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7988207"/>
        <c:crosses val="autoZero"/>
        <c:auto val="1"/>
        <c:lblAlgn val="ctr"/>
        <c:lblOffset val="100"/>
        <c:noMultiLvlLbl val="0"/>
      </c:catAx>
      <c:valAx>
        <c:axId val="1377988207"/>
        <c:scaling>
          <c:orientation val="minMax"/>
        </c:scaling>
        <c:delete val="1"/>
        <c:axPos val="t"/>
        <c:numFmt formatCode="[&lt;999999]\$0.00,&quot;K&quot;;[&lt;999999999]\$0.00,,\ &quot;M&quot;;\$0.00&quot;B&quot;" sourceLinked="1"/>
        <c:majorTickMark val="none"/>
        <c:minorTickMark val="none"/>
        <c:tickLblPos val="nextTo"/>
        <c:crossAx val="210704020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8109489000181355E-2"/>
          <c:y val="8.9977880144745462E-2"/>
          <c:w val="0.88080303526585879"/>
          <c:h val="0.78593724833295753"/>
        </c:manualLayout>
      </c:layout>
      <c:bubbleChart>
        <c:varyColors val="0"/>
        <c:ser>
          <c:idx val="0"/>
          <c:order val="0"/>
          <c:tx>
            <c:strRef>
              <c:f>'Product Analysis'!$AC$9</c:f>
              <c:strCache>
                <c:ptCount val="1"/>
                <c:pt idx="0">
                  <c:v>Percentage</c:v>
                </c:pt>
              </c:strCache>
            </c:strRef>
          </c:tx>
          <c:spPr>
            <a:solidFill>
              <a:schemeClr val="bg1">
                <a:lumMod val="65000"/>
              </a:schemeClr>
            </a:solidFill>
            <a:ln>
              <a:noFill/>
            </a:ln>
            <a:effectLst/>
          </c:spPr>
          <c:invertIfNegative val="0"/>
          <c:xVal>
            <c:strRef>
              <c:f>'Product Analysis'!$AA$10:$AA$11</c:f>
              <c:strCache>
                <c:ptCount val="2"/>
                <c:pt idx="0">
                  <c:v>Expensive</c:v>
                </c:pt>
                <c:pt idx="1">
                  <c:v>Less Expensive</c:v>
                </c:pt>
              </c:strCache>
            </c:strRef>
          </c:xVal>
          <c:yVal>
            <c:numRef>
              <c:f>'Product Analysis'!$AE$10:$AE$11</c:f>
              <c:numCache>
                <c:formatCode>General</c:formatCode>
                <c:ptCount val="2"/>
                <c:pt idx="0">
                  <c:v>0.7</c:v>
                </c:pt>
                <c:pt idx="1">
                  <c:v>0.7</c:v>
                </c:pt>
              </c:numCache>
            </c:numRef>
          </c:yVal>
          <c:bubbleSize>
            <c:numRef>
              <c:f>'Product Analysis'!$AD$10:$AD$11</c:f>
              <c:numCache>
                <c:formatCode>General</c:formatCode>
                <c:ptCount val="2"/>
                <c:pt idx="0">
                  <c:v>1</c:v>
                </c:pt>
                <c:pt idx="1">
                  <c:v>1</c:v>
                </c:pt>
              </c:numCache>
            </c:numRef>
          </c:bubbleSize>
          <c:bubble3D val="0"/>
          <c:extLst>
            <c:ext xmlns:c16="http://schemas.microsoft.com/office/drawing/2014/chart" uri="{C3380CC4-5D6E-409C-BE32-E72D297353CC}">
              <c16:uniqueId val="{00000000-03FE-42CC-B849-6305B71C82C8}"/>
            </c:ext>
          </c:extLst>
        </c:ser>
        <c:ser>
          <c:idx val="1"/>
          <c:order val="1"/>
          <c:tx>
            <c:strRef>
              <c:f>'Product Analysis'!$AD$9</c:f>
              <c:strCache>
                <c:ptCount val="1"/>
                <c:pt idx="0">
                  <c:v>Max Value</c:v>
                </c:pt>
              </c:strCache>
            </c:strRef>
          </c:tx>
          <c:spPr>
            <a:solidFill>
              <a:schemeClr val="accent2">
                <a:alpha val="75000"/>
              </a:schemeClr>
            </a:solidFill>
            <a:ln w="25400">
              <a:noFill/>
            </a:ln>
            <a:effectLst/>
          </c:spPr>
          <c:invertIfNegative val="0"/>
          <c:dPt>
            <c:idx val="1"/>
            <c:invertIfNegative val="0"/>
            <c:bubble3D val="0"/>
            <c:spPr>
              <a:solidFill>
                <a:srgbClr val="00B0F0"/>
              </a:solidFill>
              <a:ln w="25400">
                <a:noFill/>
              </a:ln>
              <a:effectLst/>
            </c:spPr>
            <c:extLst>
              <c:ext xmlns:c16="http://schemas.microsoft.com/office/drawing/2014/chart" uri="{C3380CC4-5D6E-409C-BE32-E72D297353CC}">
                <c16:uniqueId val="{00000002-03FE-42CC-B849-6305B71C82C8}"/>
              </c:ext>
            </c:extLst>
          </c:dPt>
          <c:xVal>
            <c:strRef>
              <c:f>'Product Analysis'!$AA$10:$AA$11</c:f>
              <c:strCache>
                <c:ptCount val="2"/>
                <c:pt idx="0">
                  <c:v>Expensive</c:v>
                </c:pt>
                <c:pt idx="1">
                  <c:v>Less Expensive</c:v>
                </c:pt>
              </c:strCache>
            </c:strRef>
          </c:xVal>
          <c:yVal>
            <c:numRef>
              <c:f>'Product Analysis'!$AE$10:$AE$11</c:f>
              <c:numCache>
                <c:formatCode>General</c:formatCode>
                <c:ptCount val="2"/>
                <c:pt idx="0">
                  <c:v>0.7</c:v>
                </c:pt>
                <c:pt idx="1">
                  <c:v>0.7</c:v>
                </c:pt>
              </c:numCache>
            </c:numRef>
          </c:yVal>
          <c:bubbleSize>
            <c:numRef>
              <c:f>'Product Analysis'!$AC$10:$AC$11</c:f>
              <c:numCache>
                <c:formatCode>0.0%</c:formatCode>
                <c:ptCount val="2"/>
                <c:pt idx="0">
                  <c:v>0.95431753799264663</c:v>
                </c:pt>
                <c:pt idx="1">
                  <c:v>4.5682462007353361E-2</c:v>
                </c:pt>
              </c:numCache>
            </c:numRef>
          </c:bubbleSize>
          <c:bubble3D val="0"/>
          <c:extLst>
            <c:ext xmlns:c16="http://schemas.microsoft.com/office/drawing/2014/chart" uri="{C3380CC4-5D6E-409C-BE32-E72D297353CC}">
              <c16:uniqueId val="{00000001-03FE-42CC-B849-6305B71C82C8}"/>
            </c:ext>
          </c:extLst>
        </c:ser>
        <c:dLbls>
          <c:showLegendKey val="0"/>
          <c:showVal val="0"/>
          <c:showCatName val="0"/>
          <c:showSerName val="0"/>
          <c:showPercent val="0"/>
          <c:showBubbleSize val="0"/>
        </c:dLbls>
        <c:bubbleScale val="300"/>
        <c:showNegBubbles val="0"/>
        <c:axId val="468949359"/>
        <c:axId val="2141509263"/>
      </c:bubbleChart>
      <c:valAx>
        <c:axId val="468949359"/>
        <c:scaling>
          <c:orientation val="minMax"/>
          <c:min val="0.5"/>
        </c:scaling>
        <c:delete val="1"/>
        <c:axPos val="b"/>
        <c:majorTickMark val="none"/>
        <c:minorTickMark val="none"/>
        <c:tickLblPos val="nextTo"/>
        <c:crossAx val="2141509263"/>
        <c:crosses val="autoZero"/>
        <c:crossBetween val="midCat"/>
      </c:valAx>
      <c:valAx>
        <c:axId val="2141509263"/>
        <c:scaling>
          <c:orientation val="minMax"/>
        </c:scaling>
        <c:delete val="1"/>
        <c:axPos val="l"/>
        <c:numFmt formatCode="General" sourceLinked="1"/>
        <c:majorTickMark val="none"/>
        <c:minorTickMark val="none"/>
        <c:tickLblPos val="nextTo"/>
        <c:crossAx val="468949359"/>
        <c:crosses val="autoZero"/>
        <c:crossBetween val="midCat"/>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5.0925925925925923E-2"/>
          <c:w val="0.53055555555555556"/>
          <c:h val="0.80555555555555558"/>
        </c:manualLayout>
      </c:layout>
      <c:barChart>
        <c:barDir val="bar"/>
        <c:grouping val="clustered"/>
        <c:varyColors val="0"/>
        <c:ser>
          <c:idx val="0"/>
          <c:order val="0"/>
          <c:tx>
            <c:strRef>
              <c:f>'Customer Analysis (2)'!$F$4</c:f>
              <c:strCache>
                <c:ptCount val="1"/>
                <c:pt idx="0">
                  <c:v>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 (2)'!$E$5:$E$9</c:f>
              <c:strCache>
                <c:ptCount val="5"/>
                <c:pt idx="0">
                  <c:v>Margaret  He</c:v>
                </c:pt>
                <c:pt idx="1">
                  <c:v>Nichole  Nara</c:v>
                </c:pt>
                <c:pt idx="2">
                  <c:v>Dawn L Nath</c:v>
                </c:pt>
                <c:pt idx="3">
                  <c:v>Ricky D Vazquez</c:v>
                </c:pt>
                <c:pt idx="4">
                  <c:v>Emily R Miller</c:v>
                </c:pt>
              </c:strCache>
            </c:strRef>
          </c:cat>
          <c:val>
            <c:numRef>
              <c:f>'Customer Analysis (2)'!$F$5:$F$9</c:f>
              <c:numCache>
                <c:formatCode>[&lt;999999]\$0.00,"K";[&lt;999999999]\$0.00,,\ "M";\$0.00"B"</c:formatCode>
                <c:ptCount val="5"/>
                <c:pt idx="0">
                  <c:v>66024.873400000011</c:v>
                </c:pt>
                <c:pt idx="1">
                  <c:v>64046.154300000009</c:v>
                </c:pt>
                <c:pt idx="2">
                  <c:v>61984.926700000004</c:v>
                </c:pt>
                <c:pt idx="3">
                  <c:v>61660.063800000004</c:v>
                </c:pt>
                <c:pt idx="4">
                  <c:v>61573.700600000004</c:v>
                </c:pt>
              </c:numCache>
            </c:numRef>
          </c:val>
          <c:extLst>
            <c:ext xmlns:c16="http://schemas.microsoft.com/office/drawing/2014/chart" uri="{C3380CC4-5D6E-409C-BE32-E72D297353CC}">
              <c16:uniqueId val="{00000000-3E1E-4C27-93DA-8E296D81AA71}"/>
            </c:ext>
          </c:extLst>
        </c:ser>
        <c:ser>
          <c:idx val="1"/>
          <c:order val="1"/>
          <c:tx>
            <c:strRef>
              <c:f>'Customer Analysis (2)'!$G$4</c:f>
              <c:strCache>
                <c:ptCount val="1"/>
                <c:pt idx="0">
                  <c:v>Duplicate</c:v>
                </c:pt>
              </c:strCache>
            </c:strRef>
          </c:tx>
          <c:spPr>
            <a:solidFill>
              <a:schemeClr val="accent2"/>
            </a:solidFill>
            <a:ln>
              <a:noFill/>
            </a:ln>
            <a:effectLst/>
          </c:spPr>
          <c:invertIfNegative val="0"/>
          <c:dLbls>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17348622047244094"/>
                      <c:h val="0.12486111111111112"/>
                    </c:manualLayout>
                  </c15:layout>
                </c:ext>
                <c:ext xmlns:c16="http://schemas.microsoft.com/office/drawing/2014/chart" uri="{C3380CC4-5D6E-409C-BE32-E72D297353CC}">
                  <c16:uniqueId val="{00000002-3E1E-4C27-93DA-8E296D81AA71}"/>
                </c:ext>
              </c:extLst>
            </c:dLbl>
            <c:dLbl>
              <c:idx val="1"/>
              <c:dLblPos val="inBase"/>
              <c:showLegendKey val="0"/>
              <c:showVal val="0"/>
              <c:showCatName val="1"/>
              <c:showSerName val="0"/>
              <c:showPercent val="0"/>
              <c:showBubbleSize val="0"/>
              <c:extLst>
                <c:ext xmlns:c15="http://schemas.microsoft.com/office/drawing/2012/chart" uri="{CE6537A1-D6FC-4f65-9D91-7224C49458BB}">
                  <c15:layout>
                    <c:manualLayout>
                      <c:w val="0.17348622047244094"/>
                      <c:h val="0.11560185185185186"/>
                    </c:manualLayout>
                  </c15:layout>
                </c:ext>
                <c:ext xmlns:c16="http://schemas.microsoft.com/office/drawing/2014/chart" uri="{C3380CC4-5D6E-409C-BE32-E72D297353CC}">
                  <c16:uniqueId val="{00000003-3E1E-4C27-93DA-8E296D81AA71}"/>
                </c:ext>
              </c:extLst>
            </c:dLbl>
            <c:dLbl>
              <c:idx val="2"/>
              <c:dLblPos val="inBase"/>
              <c:showLegendKey val="0"/>
              <c:showVal val="0"/>
              <c:showCatName val="1"/>
              <c:showSerName val="0"/>
              <c:showPercent val="0"/>
              <c:showBubbleSize val="0"/>
              <c:extLst>
                <c:ext xmlns:c15="http://schemas.microsoft.com/office/drawing/2012/chart" uri="{CE6537A1-D6FC-4f65-9D91-7224C49458BB}">
                  <c15:layout>
                    <c:manualLayout>
                      <c:w val="0.17348622047244094"/>
                      <c:h val="0.11560185185185186"/>
                    </c:manualLayout>
                  </c15:layout>
                </c:ext>
                <c:ext xmlns:c16="http://schemas.microsoft.com/office/drawing/2014/chart" uri="{C3380CC4-5D6E-409C-BE32-E72D297353CC}">
                  <c16:uniqueId val="{00000004-3E1E-4C27-93DA-8E296D81AA71}"/>
                </c:ext>
              </c:extLst>
            </c:dLbl>
            <c:dLbl>
              <c:idx val="3"/>
              <c:dLblPos val="inBase"/>
              <c:showLegendKey val="0"/>
              <c:showVal val="0"/>
              <c:showCatName val="1"/>
              <c:showSerName val="0"/>
              <c:showPercent val="0"/>
              <c:showBubbleSize val="0"/>
              <c:extLst>
                <c:ext xmlns:c15="http://schemas.microsoft.com/office/drawing/2012/chart" uri="{CE6537A1-D6FC-4f65-9D91-7224C49458BB}">
                  <c15:layout>
                    <c:manualLayout>
                      <c:w val="0.17348622047244094"/>
                      <c:h val="0.11560185185185186"/>
                    </c:manualLayout>
                  </c15:layout>
                </c:ext>
                <c:ext xmlns:c16="http://schemas.microsoft.com/office/drawing/2014/chart" uri="{C3380CC4-5D6E-409C-BE32-E72D297353CC}">
                  <c16:uniqueId val="{00000005-3E1E-4C27-93DA-8E296D81AA71}"/>
                </c:ext>
              </c:extLst>
            </c:dLbl>
            <c:dLbl>
              <c:idx val="4"/>
              <c:dLblPos val="inBase"/>
              <c:showLegendKey val="0"/>
              <c:showVal val="0"/>
              <c:showCatName val="1"/>
              <c:showSerName val="0"/>
              <c:showPercent val="0"/>
              <c:showBubbleSize val="0"/>
              <c:extLst>
                <c:ext xmlns:c15="http://schemas.microsoft.com/office/drawing/2012/chart" uri="{CE6537A1-D6FC-4f65-9D91-7224C49458BB}">
                  <c15:layout>
                    <c:manualLayout>
                      <c:w val="0.17348622047244094"/>
                      <c:h val="0.11560185185185186"/>
                    </c:manualLayout>
                  </c15:layout>
                </c:ext>
                <c:ext xmlns:c16="http://schemas.microsoft.com/office/drawing/2014/chart" uri="{C3380CC4-5D6E-409C-BE32-E72D297353CC}">
                  <c16:uniqueId val="{00000006-3E1E-4C27-93DA-8E296D81AA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 (2)'!$E$5:$E$9</c:f>
              <c:strCache>
                <c:ptCount val="5"/>
                <c:pt idx="0">
                  <c:v>Margaret  He</c:v>
                </c:pt>
                <c:pt idx="1">
                  <c:v>Nichole  Nara</c:v>
                </c:pt>
                <c:pt idx="2">
                  <c:v>Dawn L Nath</c:v>
                </c:pt>
                <c:pt idx="3">
                  <c:v>Ricky D Vazquez</c:v>
                </c:pt>
                <c:pt idx="4">
                  <c:v>Emily R Miller</c:v>
                </c:pt>
              </c:strCache>
            </c:strRef>
          </c:cat>
          <c:val>
            <c:numRef>
              <c:f>'Customer Analysis (2)'!$G$5:$G$9</c:f>
              <c:numCache>
                <c:formatCode>[&lt;999999]\$0.00,"K";[&lt;999999999]\$0.00,,\ "M";\$0.00"B"</c:formatCode>
                <c:ptCount val="5"/>
                <c:pt idx="0">
                  <c:v>66024.873400000011</c:v>
                </c:pt>
                <c:pt idx="1">
                  <c:v>64046.154300000009</c:v>
                </c:pt>
                <c:pt idx="2">
                  <c:v>61984.926700000004</c:v>
                </c:pt>
                <c:pt idx="3">
                  <c:v>61660.063800000004</c:v>
                </c:pt>
                <c:pt idx="4">
                  <c:v>61573.700600000004</c:v>
                </c:pt>
              </c:numCache>
            </c:numRef>
          </c:val>
          <c:extLst>
            <c:ext xmlns:c16="http://schemas.microsoft.com/office/drawing/2014/chart" uri="{C3380CC4-5D6E-409C-BE32-E72D297353CC}">
              <c16:uniqueId val="{00000001-3E1E-4C27-93DA-8E296D81AA71}"/>
            </c:ext>
          </c:extLst>
        </c:ser>
        <c:dLbls>
          <c:showLegendKey val="0"/>
          <c:showVal val="0"/>
          <c:showCatName val="0"/>
          <c:showSerName val="0"/>
          <c:showPercent val="0"/>
          <c:showBubbleSize val="0"/>
        </c:dLbls>
        <c:gapWidth val="30"/>
        <c:overlap val="100"/>
        <c:axId val="9909904"/>
        <c:axId val="1530804527"/>
      </c:barChart>
      <c:catAx>
        <c:axId val="9909904"/>
        <c:scaling>
          <c:orientation val="maxMin"/>
        </c:scaling>
        <c:delete val="1"/>
        <c:axPos val="l"/>
        <c:numFmt formatCode="General" sourceLinked="1"/>
        <c:majorTickMark val="none"/>
        <c:minorTickMark val="none"/>
        <c:tickLblPos val="nextTo"/>
        <c:crossAx val="1530804527"/>
        <c:crosses val="autoZero"/>
        <c:auto val="1"/>
        <c:lblAlgn val="ctr"/>
        <c:lblOffset val="100"/>
        <c:noMultiLvlLbl val="0"/>
      </c:catAx>
      <c:valAx>
        <c:axId val="1530804527"/>
        <c:scaling>
          <c:orientation val="minMax"/>
        </c:scaling>
        <c:delete val="1"/>
        <c:axPos val="t"/>
        <c:numFmt formatCode="[&lt;999999]\$0.00,&quot;K&quot;;[&lt;999999999]\$0.00,,\ &quot;M&quot;;\$0.00&quot;B&quot;" sourceLinked="1"/>
        <c:majorTickMark val="none"/>
        <c:minorTickMark val="none"/>
        <c:tickLblPos val="nextTo"/>
        <c:crossAx val="990990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'Customer Analysis (2)'!$F$11</c:f>
              <c:strCache>
                <c:ptCount val="1"/>
                <c:pt idx="0">
                  <c:v>Profit</c:v>
                </c:pt>
              </c:strCache>
            </c:strRef>
          </c:tx>
          <c:spPr>
            <a:solidFill>
              <a:schemeClr val="bg1">
                <a:lumMod val="75000"/>
              </a:schemeClr>
            </a:solidFill>
            <a:ln>
              <a:noFill/>
            </a:ln>
          </c:spPr>
          <c:dPt>
            <c:idx val="0"/>
            <c:bubble3D val="0"/>
            <c:spPr>
              <a:solidFill>
                <a:srgbClr val="F38601"/>
              </a:solidFill>
              <a:ln w="19050">
                <a:noFill/>
              </a:ln>
              <a:effectLst/>
            </c:spPr>
            <c:extLst>
              <c:ext xmlns:c16="http://schemas.microsoft.com/office/drawing/2014/chart" uri="{C3380CC4-5D6E-409C-BE32-E72D297353CC}">
                <c16:uniqueId val="{00000001-F903-4206-88EA-E195315F18D7}"/>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F903-4206-88EA-E195315F18D7}"/>
              </c:ext>
            </c:extLst>
          </c:dPt>
          <c:cat>
            <c:strRef>
              <c:f>'Customer Analysis (2)'!$E$12:$E$13</c:f>
              <c:strCache>
                <c:ptCount val="2"/>
                <c:pt idx="0">
                  <c:v>Top 5 Customers</c:v>
                </c:pt>
                <c:pt idx="1">
                  <c:v>Others</c:v>
                </c:pt>
              </c:strCache>
            </c:strRef>
          </c:cat>
          <c:val>
            <c:numRef>
              <c:f>'Customer Analysis (2)'!$F$12:$F$13</c:f>
              <c:numCache>
                <c:formatCode>[&lt;999999]\$0,"K";[&lt;999999999]\$0,,\ "M";\$0"B"</c:formatCode>
                <c:ptCount val="2"/>
                <c:pt idx="0">
                  <c:v>315289.71880000003</c:v>
                </c:pt>
                <c:pt idx="1">
                  <c:v>125659998.2084008</c:v>
                </c:pt>
              </c:numCache>
            </c:numRef>
          </c:val>
          <c:extLst>
            <c:ext xmlns:c16="http://schemas.microsoft.com/office/drawing/2014/chart" uri="{C3380CC4-5D6E-409C-BE32-E72D297353CC}">
              <c16:uniqueId val="{00000004-F903-4206-88EA-E195315F18D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85007028149917"/>
          <c:y val="1.0162650123280045E-2"/>
          <c:w val="0.7342995169082126"/>
          <c:h val="0.97967479674796765"/>
        </c:manualLayout>
      </c:layout>
      <c:barChart>
        <c:barDir val="bar"/>
        <c:grouping val="clustered"/>
        <c:varyColors val="0"/>
        <c:ser>
          <c:idx val="2"/>
          <c:order val="0"/>
          <c:tx>
            <c:strRef>
              <c:f>'Customer Analysis (2)'!$M$15</c:f>
              <c:strCache>
                <c:ptCount val="1"/>
                <c:pt idx="0">
                  <c:v>Total</c:v>
                </c:pt>
              </c:strCache>
            </c:strRef>
          </c:tx>
          <c:spPr>
            <a:solidFill>
              <a:schemeClr val="bg1">
                <a:lumMod val="65000"/>
              </a:schemeClr>
            </a:solidFill>
            <a:ln>
              <a:noFill/>
            </a:ln>
            <a:effectLst/>
          </c:spPr>
          <c:invertIfNegative val="0"/>
          <c:cat>
            <c:strRef>
              <c:f>'Customer Analysis (2)'!$K$16</c:f>
              <c:strCache>
                <c:ptCount val="1"/>
                <c:pt idx="0">
                  <c:v>F</c:v>
                </c:pt>
              </c:strCache>
            </c:strRef>
          </c:cat>
          <c:val>
            <c:numRef>
              <c:f>'Customer Analysis (2)'!$M$16</c:f>
              <c:numCache>
                <c:formatCode>General</c:formatCode>
                <c:ptCount val="1"/>
                <c:pt idx="0">
                  <c:v>1</c:v>
                </c:pt>
              </c:numCache>
            </c:numRef>
          </c:val>
          <c:extLst>
            <c:ext xmlns:c16="http://schemas.microsoft.com/office/drawing/2014/chart" uri="{C3380CC4-5D6E-409C-BE32-E72D297353CC}">
              <c16:uniqueId val="{0000000A-EFFD-44EC-8532-08B7A9DFD335}"/>
            </c:ext>
          </c:extLst>
        </c:ser>
        <c:ser>
          <c:idx val="3"/>
          <c:order val="1"/>
          <c:tx>
            <c:strRef>
              <c:f>'Customer Analysis (2)'!$L$15</c:f>
              <c:strCache>
                <c:ptCount val="1"/>
                <c:pt idx="0">
                  <c:v>Percentage</c:v>
                </c:pt>
              </c:strCache>
            </c:strRef>
          </c:tx>
          <c:spPr>
            <a:solidFill>
              <a:schemeClr val="accent4"/>
            </a:solidFill>
            <a:ln>
              <a:noFill/>
            </a:ln>
            <a:effectLst/>
          </c:spPr>
          <c:invertIfNegative val="0"/>
          <c:dPt>
            <c:idx val="0"/>
            <c:invertIfNegative val="0"/>
            <c:bubble3D val="0"/>
            <c:spPr>
              <a:solidFill>
                <a:srgbClr val="F38601"/>
              </a:solidFill>
              <a:ln>
                <a:noFill/>
              </a:ln>
              <a:effectLst/>
            </c:spPr>
            <c:extLst>
              <c:ext xmlns:c16="http://schemas.microsoft.com/office/drawing/2014/chart" uri="{C3380CC4-5D6E-409C-BE32-E72D297353CC}">
                <c16:uniqueId val="{0000000C-EFFD-44EC-8532-08B7A9DFD335}"/>
              </c:ext>
            </c:extLst>
          </c:dPt>
          <c:cat>
            <c:strRef>
              <c:f>'Customer Analysis (2)'!$K$16</c:f>
              <c:strCache>
                <c:ptCount val="1"/>
                <c:pt idx="0">
                  <c:v>F</c:v>
                </c:pt>
              </c:strCache>
            </c:strRef>
          </c:cat>
          <c:val>
            <c:numRef>
              <c:f>'Customer Analysis (2)'!$L$16</c:f>
              <c:numCache>
                <c:formatCode>0.0%</c:formatCode>
                <c:ptCount val="1"/>
                <c:pt idx="0">
                  <c:v>0.50389202212280948</c:v>
                </c:pt>
              </c:numCache>
            </c:numRef>
          </c:val>
          <c:extLst>
            <c:ext xmlns:c16="http://schemas.microsoft.com/office/drawing/2014/chart" uri="{C3380CC4-5D6E-409C-BE32-E72D297353CC}">
              <c16:uniqueId val="{0000000B-EFFD-44EC-8532-08B7A9DFD335}"/>
            </c:ext>
          </c:extLst>
        </c:ser>
        <c:ser>
          <c:idx val="1"/>
          <c:order val="2"/>
          <c:tx>
            <c:strRef>
              <c:f>'Customer Analysis (2)'!$M$15</c:f>
              <c:strCache>
                <c:ptCount val="1"/>
                <c:pt idx="0">
                  <c:v>Total</c:v>
                </c:pt>
              </c:strCache>
            </c:strRef>
          </c:tx>
          <c:spPr>
            <a:solidFill>
              <a:schemeClr val="bg1">
                <a:lumMod val="65000"/>
              </a:schemeClr>
            </a:solidFill>
            <a:ln>
              <a:noFill/>
            </a:ln>
            <a:effectLst/>
          </c:spPr>
          <c:invertIfNegative val="0"/>
          <c:cat>
            <c:strRef>
              <c:f>'Customer Analysis (2)'!$K$16</c:f>
              <c:strCache>
                <c:ptCount val="1"/>
                <c:pt idx="0">
                  <c:v>F</c:v>
                </c:pt>
              </c:strCache>
            </c:strRef>
          </c:cat>
          <c:val>
            <c:numRef>
              <c:f>'Customer Analysis (2)'!$M$16</c:f>
              <c:numCache>
                <c:formatCode>General</c:formatCode>
                <c:ptCount val="1"/>
                <c:pt idx="0">
                  <c:v>1</c:v>
                </c:pt>
              </c:numCache>
            </c:numRef>
          </c:val>
          <c:extLst>
            <c:ext xmlns:c16="http://schemas.microsoft.com/office/drawing/2014/chart" uri="{C3380CC4-5D6E-409C-BE32-E72D297353CC}">
              <c16:uniqueId val="{00000005-EFFD-44EC-8532-08B7A9DFD335}"/>
            </c:ext>
          </c:extLst>
        </c:ser>
        <c:ser>
          <c:idx val="0"/>
          <c:order val="3"/>
          <c:tx>
            <c:strRef>
              <c:f>'Customer Analysis (2)'!$L$15</c:f>
              <c:strCache>
                <c:ptCount val="1"/>
                <c:pt idx="0">
                  <c:v>Percentage</c:v>
                </c:pt>
              </c:strCache>
            </c:strRef>
          </c:tx>
          <c:spPr>
            <a:solidFill>
              <a:schemeClr val="accent1"/>
            </a:solidFill>
            <a:ln>
              <a:noFill/>
            </a:ln>
            <a:effectLst/>
          </c:spPr>
          <c:invertIfNegative val="0"/>
          <c:dPt>
            <c:idx val="0"/>
            <c:invertIfNegative val="0"/>
            <c:bubble3D val="0"/>
            <c:spPr>
              <a:solidFill>
                <a:srgbClr val="F38601"/>
              </a:solidFill>
              <a:ln>
                <a:noFill/>
              </a:ln>
              <a:effectLst/>
            </c:spPr>
            <c:extLst>
              <c:ext xmlns:c16="http://schemas.microsoft.com/office/drawing/2014/chart" uri="{C3380CC4-5D6E-409C-BE32-E72D297353CC}">
                <c16:uniqueId val="{00000008-EFFD-44EC-8532-08B7A9DFD335}"/>
              </c:ext>
            </c:extLst>
          </c:dPt>
          <c:cat>
            <c:strRef>
              <c:f>'Customer Analysis (2)'!$K$16</c:f>
              <c:strCache>
                <c:ptCount val="1"/>
                <c:pt idx="0">
                  <c:v>F</c:v>
                </c:pt>
              </c:strCache>
            </c:strRef>
          </c:cat>
          <c:val>
            <c:numRef>
              <c:f>'Customer Analysis (2)'!$L$16</c:f>
              <c:numCache>
                <c:formatCode>0.0%</c:formatCode>
                <c:ptCount val="1"/>
                <c:pt idx="0">
                  <c:v>0.50389202212280948</c:v>
                </c:pt>
              </c:numCache>
            </c:numRef>
          </c:val>
          <c:extLst>
            <c:ext xmlns:c16="http://schemas.microsoft.com/office/drawing/2014/chart" uri="{C3380CC4-5D6E-409C-BE32-E72D297353CC}">
              <c16:uniqueId val="{00000009-EFFD-44EC-8532-08B7A9DFD335}"/>
            </c:ext>
          </c:extLst>
        </c:ser>
        <c:dLbls>
          <c:showLegendKey val="0"/>
          <c:showVal val="0"/>
          <c:showCatName val="0"/>
          <c:showSerName val="0"/>
          <c:showPercent val="0"/>
          <c:showBubbleSize val="0"/>
        </c:dLbls>
        <c:gapWidth val="311"/>
        <c:overlap val="100"/>
        <c:axId val="1403984336"/>
        <c:axId val="1477407920"/>
      </c:barChart>
      <c:catAx>
        <c:axId val="1403984336"/>
        <c:scaling>
          <c:orientation val="minMax"/>
        </c:scaling>
        <c:delete val="1"/>
        <c:axPos val="l"/>
        <c:numFmt formatCode="General" sourceLinked="1"/>
        <c:majorTickMark val="none"/>
        <c:minorTickMark val="none"/>
        <c:tickLblPos val="nextTo"/>
        <c:crossAx val="1477407920"/>
        <c:crosses val="autoZero"/>
        <c:auto val="1"/>
        <c:lblAlgn val="ctr"/>
        <c:lblOffset val="100"/>
        <c:noMultiLvlLbl val="0"/>
      </c:catAx>
      <c:valAx>
        <c:axId val="1477407920"/>
        <c:scaling>
          <c:orientation val="minMax"/>
          <c:max val="1"/>
        </c:scaling>
        <c:delete val="1"/>
        <c:axPos val="b"/>
        <c:numFmt formatCode="General" sourceLinked="1"/>
        <c:majorTickMark val="none"/>
        <c:minorTickMark val="none"/>
        <c:tickLblPos val="nextTo"/>
        <c:crossAx val="1403984336"/>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85024154589373"/>
          <c:y val="1.016260162601626E-2"/>
          <c:w val="0.7342995169082126"/>
          <c:h val="0.97967479674796765"/>
        </c:manualLayout>
      </c:layout>
      <c:barChart>
        <c:barDir val="bar"/>
        <c:grouping val="clustered"/>
        <c:varyColors val="0"/>
        <c:ser>
          <c:idx val="1"/>
          <c:order val="0"/>
          <c:tx>
            <c:strRef>
              <c:f>'Customer Analysis (2)'!$M$15</c:f>
              <c:strCache>
                <c:ptCount val="1"/>
                <c:pt idx="0">
                  <c:v>Total</c:v>
                </c:pt>
              </c:strCache>
            </c:strRef>
          </c:tx>
          <c:spPr>
            <a:solidFill>
              <a:schemeClr val="accent2"/>
            </a:solidFill>
            <a:ln>
              <a:noFill/>
            </a:ln>
            <a:effectLst/>
          </c:spPr>
          <c:invertIfNegative val="0"/>
          <c:dPt>
            <c:idx val="0"/>
            <c:invertIfNegative val="0"/>
            <c:bubble3D val="0"/>
            <c:spPr>
              <a:solidFill>
                <a:schemeClr val="bg1">
                  <a:lumMod val="65000"/>
                </a:schemeClr>
              </a:solidFill>
              <a:ln>
                <a:noFill/>
              </a:ln>
              <a:effectLst/>
            </c:spPr>
            <c:extLst>
              <c:ext xmlns:c16="http://schemas.microsoft.com/office/drawing/2014/chart" uri="{C3380CC4-5D6E-409C-BE32-E72D297353CC}">
                <c16:uniqueId val="{00000004-2C5C-4260-97E4-2A74C82BC6EC}"/>
              </c:ext>
            </c:extLst>
          </c:dPt>
          <c:cat>
            <c:strRef>
              <c:f>'Customer Analysis (2)'!$K$16</c:f>
              <c:strCache>
                <c:ptCount val="1"/>
                <c:pt idx="0">
                  <c:v>F</c:v>
                </c:pt>
              </c:strCache>
            </c:strRef>
          </c:cat>
          <c:val>
            <c:numRef>
              <c:f>'Customer Analysis (2)'!$M$17</c:f>
              <c:numCache>
                <c:formatCode>General</c:formatCode>
                <c:ptCount val="1"/>
                <c:pt idx="0">
                  <c:v>1</c:v>
                </c:pt>
              </c:numCache>
            </c:numRef>
          </c:val>
          <c:extLst>
            <c:ext xmlns:c16="http://schemas.microsoft.com/office/drawing/2014/chart" uri="{C3380CC4-5D6E-409C-BE32-E72D297353CC}">
              <c16:uniqueId val="{00000000-2C5C-4260-97E4-2A74C82BC6EC}"/>
            </c:ext>
          </c:extLst>
        </c:ser>
        <c:ser>
          <c:idx val="0"/>
          <c:order val="1"/>
          <c:tx>
            <c:strRef>
              <c:f>'Customer Analysis (2)'!$L$15</c:f>
              <c:strCache>
                <c:ptCount val="1"/>
                <c:pt idx="0">
                  <c:v>Percentage</c:v>
                </c:pt>
              </c:strCache>
            </c:strRef>
          </c:tx>
          <c:spPr>
            <a:solidFill>
              <a:schemeClr val="accent1"/>
            </a:solidFill>
            <a:ln>
              <a:noFill/>
            </a:ln>
            <a:effectLst/>
          </c:spPr>
          <c:invertIfNegative val="0"/>
          <c:cat>
            <c:strRef>
              <c:f>'Customer Analysis (2)'!$K$16</c:f>
              <c:strCache>
                <c:ptCount val="1"/>
                <c:pt idx="0">
                  <c:v>F</c:v>
                </c:pt>
              </c:strCache>
            </c:strRef>
          </c:cat>
          <c:val>
            <c:numRef>
              <c:f>'Customer Analysis (2)'!$L$17</c:f>
              <c:numCache>
                <c:formatCode>0.0%</c:formatCode>
                <c:ptCount val="1"/>
                <c:pt idx="0">
                  <c:v>0.49610797787719046</c:v>
                </c:pt>
              </c:numCache>
            </c:numRef>
          </c:val>
          <c:extLst>
            <c:ext xmlns:c16="http://schemas.microsoft.com/office/drawing/2014/chart" uri="{C3380CC4-5D6E-409C-BE32-E72D297353CC}">
              <c16:uniqueId val="{00000003-2C5C-4260-97E4-2A74C82BC6EC}"/>
            </c:ext>
          </c:extLst>
        </c:ser>
        <c:dLbls>
          <c:showLegendKey val="0"/>
          <c:showVal val="0"/>
          <c:showCatName val="0"/>
          <c:showSerName val="0"/>
          <c:showPercent val="0"/>
          <c:showBubbleSize val="0"/>
        </c:dLbls>
        <c:gapWidth val="311"/>
        <c:overlap val="100"/>
        <c:axId val="1403984336"/>
        <c:axId val="1477407920"/>
      </c:barChart>
      <c:catAx>
        <c:axId val="1403984336"/>
        <c:scaling>
          <c:orientation val="minMax"/>
        </c:scaling>
        <c:delete val="1"/>
        <c:axPos val="l"/>
        <c:numFmt formatCode="General" sourceLinked="1"/>
        <c:majorTickMark val="none"/>
        <c:minorTickMark val="none"/>
        <c:tickLblPos val="nextTo"/>
        <c:crossAx val="1477407920"/>
        <c:crosses val="autoZero"/>
        <c:auto val="1"/>
        <c:lblAlgn val="ctr"/>
        <c:lblOffset val="100"/>
        <c:noMultiLvlLbl val="0"/>
      </c:catAx>
      <c:valAx>
        <c:axId val="1477407920"/>
        <c:scaling>
          <c:orientation val="minMax"/>
          <c:max val="1"/>
        </c:scaling>
        <c:delete val="1"/>
        <c:axPos val="b"/>
        <c:numFmt formatCode="General" sourceLinked="1"/>
        <c:majorTickMark val="none"/>
        <c:minorTickMark val="none"/>
        <c:tickLblPos val="nextTo"/>
        <c:crossAx val="1403984336"/>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'Customer Analysis (2)'!$U$4</c:f>
              <c:strCache>
                <c:ptCount val="1"/>
                <c:pt idx="0">
                  <c:v>Total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 (2)'!$T$5:$T$10</c:f>
              <c:strCache>
                <c:ptCount val="6"/>
                <c:pt idx="0">
                  <c:v>25-29</c:v>
                </c:pt>
                <c:pt idx="1">
                  <c:v>30-34</c:v>
                </c:pt>
                <c:pt idx="2">
                  <c:v>35-39</c:v>
                </c:pt>
                <c:pt idx="3">
                  <c:v>40-44</c:v>
                </c:pt>
                <c:pt idx="4">
                  <c:v>45-49</c:v>
                </c:pt>
                <c:pt idx="5">
                  <c:v>50 plus</c:v>
                </c:pt>
              </c:strCache>
            </c:strRef>
          </c:cat>
          <c:val>
            <c:numRef>
              <c:f>'Customer Analysis (2)'!$U$5:$U$10</c:f>
              <c:numCache>
                <c:formatCode>[&lt;999999]\$0,"K";[&lt;999999999]\$0,,\ "M";\$0"B"</c:formatCode>
                <c:ptCount val="6"/>
                <c:pt idx="0">
                  <c:v>9861055.7549999915</c:v>
                </c:pt>
                <c:pt idx="1">
                  <c:v>16406336.571900016</c:v>
                </c:pt>
                <c:pt idx="2">
                  <c:v>16392798.67579999</c:v>
                </c:pt>
                <c:pt idx="3">
                  <c:v>14689301.445600005</c:v>
                </c:pt>
                <c:pt idx="4">
                  <c:v>16227497.55140001</c:v>
                </c:pt>
                <c:pt idx="5">
                  <c:v>52713587.646300934</c:v>
                </c:pt>
              </c:numCache>
            </c:numRef>
          </c:val>
          <c:extLst>
            <c:ext xmlns:c16="http://schemas.microsoft.com/office/drawing/2014/chart" uri="{C3380CC4-5D6E-409C-BE32-E72D297353CC}">
              <c16:uniqueId val="{00000000-2864-40D9-A0CE-B3A6C6B2151F}"/>
            </c:ext>
          </c:extLst>
        </c:ser>
        <c:ser>
          <c:idx val="1"/>
          <c:order val="1"/>
          <c:tx>
            <c:strRef>
              <c:f>'Customer Analysis (2)'!$V$4</c:f>
              <c:strCache>
                <c:ptCount val="1"/>
                <c:pt idx="0">
                  <c:v>Highlight</c:v>
                </c:pt>
              </c:strCache>
            </c:strRef>
          </c:tx>
          <c:spPr>
            <a:solidFill>
              <a:schemeClr val="accent2"/>
            </a:solidFill>
            <a:ln>
              <a:noFill/>
            </a:ln>
            <a:effectLst/>
          </c:spPr>
          <c:invertIfNegative val="0"/>
          <c:val>
            <c:numRef>
              <c:f>'Customer Analysis (2)'!$V$5:$V$10</c:f>
              <c:numCache>
                <c:formatCode>[&lt;999999]\$0.00,"K";[&lt;999999999]\$0.00,,\ "M";\$0.00"B"</c:formatCode>
                <c:ptCount val="6"/>
                <c:pt idx="0">
                  <c:v>0</c:v>
                </c:pt>
                <c:pt idx="1">
                  <c:v>0</c:v>
                </c:pt>
                <c:pt idx="2">
                  <c:v>0</c:v>
                </c:pt>
                <c:pt idx="3">
                  <c:v>0</c:v>
                </c:pt>
                <c:pt idx="4">
                  <c:v>0</c:v>
                </c:pt>
                <c:pt idx="5">
                  <c:v>52713587.646300934</c:v>
                </c:pt>
              </c:numCache>
            </c:numRef>
          </c:val>
          <c:extLst>
            <c:ext xmlns:c16="http://schemas.microsoft.com/office/drawing/2014/chart" uri="{C3380CC4-5D6E-409C-BE32-E72D297353CC}">
              <c16:uniqueId val="{00000001-2864-40D9-A0CE-B3A6C6B2151F}"/>
            </c:ext>
          </c:extLst>
        </c:ser>
        <c:dLbls>
          <c:showLegendKey val="0"/>
          <c:showVal val="0"/>
          <c:showCatName val="0"/>
          <c:showSerName val="0"/>
          <c:showPercent val="0"/>
          <c:showBubbleSize val="0"/>
        </c:dLbls>
        <c:gapWidth val="45"/>
        <c:overlap val="100"/>
        <c:axId val="1400746960"/>
        <c:axId val="1477391600"/>
      </c:barChart>
      <c:catAx>
        <c:axId val="1400746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7391600"/>
        <c:crosses val="autoZero"/>
        <c:auto val="1"/>
        <c:lblAlgn val="ctr"/>
        <c:lblOffset val="100"/>
        <c:noMultiLvlLbl val="0"/>
      </c:catAx>
      <c:valAx>
        <c:axId val="1477391600"/>
        <c:scaling>
          <c:orientation val="minMax"/>
        </c:scaling>
        <c:delete val="1"/>
        <c:axPos val="l"/>
        <c:numFmt formatCode="[&lt;999999]\$0,&quot;K&quot;;[&lt;999999999]\$0,,\ &quot;M&quot;;\$0&quot;B&quot;" sourceLinked="1"/>
        <c:majorTickMark val="none"/>
        <c:minorTickMark val="none"/>
        <c:tickLblPos val="nextTo"/>
        <c:crossAx val="14007469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3271383610214733E-4"/>
          <c:y val="0"/>
          <c:w val="0.99986724799895876"/>
          <c:h val="0.99488752556237203"/>
        </c:manualLayout>
      </c:layout>
      <c:bubbleChart>
        <c:varyColors val="0"/>
        <c:ser>
          <c:idx val="0"/>
          <c:order val="0"/>
          <c:tx>
            <c:strRef>
              <c:f>'Customer Analysis (2)'!$AF$4</c:f>
              <c:strCache>
                <c:ptCount val="1"/>
                <c:pt idx="0">
                  <c:v>Country</c:v>
                </c:pt>
              </c:strCache>
            </c:strRef>
          </c:tx>
          <c:spPr>
            <a:solidFill>
              <a:schemeClr val="bg1">
                <a:lumMod val="50000"/>
              </a:schemeClr>
            </a:solidFill>
            <a:ln w="25400">
              <a:noFill/>
            </a:ln>
            <a:effectLst/>
          </c:spPr>
          <c:invertIfNegative val="0"/>
          <c:dLbls>
            <c:dLbl>
              <c:idx val="0"/>
              <c:tx>
                <c:rich>
                  <a:bodyPr/>
                  <a:lstStyle/>
                  <a:p>
                    <a:fld id="{C04EAB7D-9AC4-4DFE-AE3D-51AA75CE782C}"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11A3-422D-A7E4-88C82E932685}"/>
                </c:ext>
              </c:extLst>
            </c:dLbl>
            <c:dLbl>
              <c:idx val="1"/>
              <c:tx>
                <c:rich>
                  <a:bodyPr/>
                  <a:lstStyle/>
                  <a:p>
                    <a:fld id="{97B53E8D-31B3-456E-BD8F-8DE592D12AB3}"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11A3-422D-A7E4-88C82E932685}"/>
                </c:ext>
              </c:extLst>
            </c:dLbl>
            <c:dLbl>
              <c:idx val="2"/>
              <c:tx>
                <c:rich>
                  <a:bodyPr/>
                  <a:lstStyle/>
                  <a:p>
                    <a:fld id="{8D89F9E4-F127-4B69-9C3D-74F77B7FCBD1}"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1A3-422D-A7E4-88C82E932685}"/>
                </c:ext>
              </c:extLst>
            </c:dLbl>
            <c:dLbl>
              <c:idx val="3"/>
              <c:tx>
                <c:rich>
                  <a:bodyPr/>
                  <a:lstStyle/>
                  <a:p>
                    <a:fld id="{DC43FB4D-5FED-43DC-BCC4-916A5859B2EA}"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1A3-422D-A7E4-88C82E932685}"/>
                </c:ext>
              </c:extLst>
            </c:dLbl>
            <c:dLbl>
              <c:idx val="4"/>
              <c:tx>
                <c:rich>
                  <a:bodyPr/>
                  <a:lstStyle/>
                  <a:p>
                    <a:fld id="{4F253FD0-C3F9-4E7C-AC5E-16DD97BA49B0}"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1A3-422D-A7E4-88C82E932685}"/>
                </c:ext>
              </c:extLst>
            </c:dLbl>
            <c:dLbl>
              <c:idx val="5"/>
              <c:tx>
                <c:rich>
                  <a:bodyPr/>
                  <a:lstStyle/>
                  <a:p>
                    <a:fld id="{9B750F6D-4359-4AEC-9395-34AFA6F6B6AA}"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1A3-422D-A7E4-88C82E932685}"/>
                </c:ext>
              </c:extLst>
            </c:dLbl>
            <c:spPr>
              <a:noFill/>
              <a:ln>
                <a:noFill/>
              </a:ln>
              <a:effectLst/>
            </c:spPr>
            <c:txPr>
              <a:bodyPr rot="0" spcFirstLastPara="1" vertOverflow="ellipsis" vert="horz" wrap="square" lIns="38100" tIns="19050" rIns="38100" bIns="19050" anchor="ctr" anchorCtr="1">
                <a:spAutoFit/>
              </a:bodyPr>
              <a:lstStyle/>
              <a:p>
                <a:pPr>
                  <a:defRPr sz="750" b="0"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'Customer Analysis (2)'!$AD$5:$AD$10</c:f>
              <c:numCache>
                <c:formatCode>General</c:formatCode>
                <c:ptCount val="6"/>
                <c:pt idx="0">
                  <c:v>8.1999999999999993</c:v>
                </c:pt>
                <c:pt idx="1">
                  <c:v>1.7</c:v>
                </c:pt>
                <c:pt idx="2">
                  <c:v>4.5</c:v>
                </c:pt>
                <c:pt idx="3">
                  <c:v>4.8</c:v>
                </c:pt>
                <c:pt idx="4">
                  <c:v>4.4000000000000004</c:v>
                </c:pt>
                <c:pt idx="5">
                  <c:v>1.8</c:v>
                </c:pt>
              </c:numCache>
            </c:numRef>
          </c:xVal>
          <c:yVal>
            <c:numRef>
              <c:f>'Customer Analysis (2)'!$AE$5:$AE$10</c:f>
              <c:numCache>
                <c:formatCode>General</c:formatCode>
                <c:ptCount val="6"/>
                <c:pt idx="0">
                  <c:v>2</c:v>
                </c:pt>
                <c:pt idx="1">
                  <c:v>8.3000000000000007</c:v>
                </c:pt>
                <c:pt idx="2">
                  <c:v>7.2</c:v>
                </c:pt>
                <c:pt idx="3">
                  <c:v>7.9</c:v>
                </c:pt>
                <c:pt idx="4">
                  <c:v>8.1</c:v>
                </c:pt>
                <c:pt idx="5">
                  <c:v>6.8</c:v>
                </c:pt>
              </c:numCache>
            </c:numRef>
          </c:yVal>
          <c:bubbleSize>
            <c:numRef>
              <c:f>'Customer Analysis (2)'!$AA$5:$AA$10</c:f>
              <c:numCache>
                <c:formatCode>[&lt;999999]\$0.00,"K";[&lt;999999999]\$0.00,,\ "M";\$0.00"B"</c:formatCode>
                <c:ptCount val="6"/>
                <c:pt idx="0">
                  <c:v>38700142.209600322</c:v>
                </c:pt>
                <c:pt idx="1">
                  <c:v>8776905.9438999966</c:v>
                </c:pt>
                <c:pt idx="2">
                  <c:v>11125666.298500009</c:v>
                </c:pt>
                <c:pt idx="3">
                  <c:v>12419219.699099952</c:v>
                </c:pt>
                <c:pt idx="4">
                  <c:v>14731512.316500079</c:v>
                </c:pt>
                <c:pt idx="5">
                  <c:v>40537131.178400628</c:v>
                </c:pt>
              </c:numCache>
            </c:numRef>
          </c:bubbleSize>
          <c:bubble3D val="0"/>
          <c:extLst>
            <c:ext xmlns:c15="http://schemas.microsoft.com/office/drawing/2012/chart" uri="{02D57815-91ED-43cb-92C2-25804820EDAC}">
              <c15:datalabelsRange>
                <c15:f>'Customer Analysis (2)'!$AA$14:$AA$19</c15:f>
                <c15:dlblRangeCache>
                  <c:ptCount val="6"/>
                  <c:pt idx="0">
                    <c:v>$39 M</c:v>
                  </c:pt>
                  <c:pt idx="1">
                    <c:v>$9 M</c:v>
                  </c:pt>
                  <c:pt idx="2">
                    <c:v>$11 M</c:v>
                  </c:pt>
                  <c:pt idx="3">
                    <c:v>$12 M</c:v>
                  </c:pt>
                  <c:pt idx="4">
                    <c:v>$15 M</c:v>
                  </c:pt>
                  <c:pt idx="5">
                    <c:v>$41 M</c:v>
                  </c:pt>
                </c15:dlblRangeCache>
              </c15:datalabelsRange>
            </c:ext>
            <c:ext xmlns:c16="http://schemas.microsoft.com/office/drawing/2014/chart" uri="{C3380CC4-5D6E-409C-BE32-E72D297353CC}">
              <c16:uniqueId val="{00000006-11A3-422D-A7E4-88C82E932685}"/>
            </c:ext>
          </c:extLst>
        </c:ser>
        <c:ser>
          <c:idx val="1"/>
          <c:order val="1"/>
          <c:tx>
            <c:strRef>
              <c:f>'Customer Analysis (2)'!$AF$4</c:f>
              <c:strCache>
                <c:ptCount val="1"/>
                <c:pt idx="0">
                  <c:v>Country</c:v>
                </c:pt>
              </c:strCache>
            </c:strRef>
          </c:tx>
          <c:spPr>
            <a:solidFill>
              <a:srgbClr val="F38601"/>
            </a:solidFill>
            <a:ln w="25400">
              <a:noFill/>
            </a:ln>
            <a:effectLst/>
          </c:spPr>
          <c:invertIfNegative val="0"/>
          <c:xVal>
            <c:numRef>
              <c:f>'Customer Analysis (2)'!$AD$5:$AD$10</c:f>
              <c:numCache>
                <c:formatCode>General</c:formatCode>
                <c:ptCount val="6"/>
                <c:pt idx="0">
                  <c:v>8.1999999999999993</c:v>
                </c:pt>
                <c:pt idx="1">
                  <c:v>1.7</c:v>
                </c:pt>
                <c:pt idx="2">
                  <c:v>4.5</c:v>
                </c:pt>
                <c:pt idx="3">
                  <c:v>4.8</c:v>
                </c:pt>
                <c:pt idx="4">
                  <c:v>4.4000000000000004</c:v>
                </c:pt>
                <c:pt idx="5">
                  <c:v>1.8</c:v>
                </c:pt>
              </c:numCache>
            </c:numRef>
          </c:xVal>
          <c:yVal>
            <c:numRef>
              <c:f>'Customer Analysis (2)'!$AE$5:$AE$10</c:f>
              <c:numCache>
                <c:formatCode>General</c:formatCode>
                <c:ptCount val="6"/>
                <c:pt idx="0">
                  <c:v>2</c:v>
                </c:pt>
                <c:pt idx="1">
                  <c:v>8.3000000000000007</c:v>
                </c:pt>
                <c:pt idx="2">
                  <c:v>7.2</c:v>
                </c:pt>
                <c:pt idx="3">
                  <c:v>7.9</c:v>
                </c:pt>
                <c:pt idx="4">
                  <c:v>8.1</c:v>
                </c:pt>
                <c:pt idx="5">
                  <c:v>6.8</c:v>
                </c:pt>
              </c:numCache>
            </c:numRef>
          </c:yVal>
          <c:bubbleSize>
            <c:numRef>
              <c:f>'Customer Analysis (2)'!$AB$5:$AB$10</c:f>
              <c:numCache>
                <c:formatCode>[&lt;999999]\$0.00,"K";[&lt;999999999]\$0.00,,\ "M";\$0.00"B"</c:formatCode>
                <c:ptCount val="6"/>
                <c:pt idx="0">
                  <c:v>38700142.209600322</c:v>
                </c:pt>
                <c:pt idx="1">
                  <c:v>0</c:v>
                </c:pt>
                <c:pt idx="2">
                  <c:v>0</c:v>
                </c:pt>
                <c:pt idx="3">
                  <c:v>0</c:v>
                </c:pt>
                <c:pt idx="4">
                  <c:v>0</c:v>
                </c:pt>
                <c:pt idx="5">
                  <c:v>40537131.178400628</c:v>
                </c:pt>
              </c:numCache>
            </c:numRef>
          </c:bubbleSize>
          <c:bubble3D val="0"/>
          <c:extLst>
            <c:ext xmlns:c16="http://schemas.microsoft.com/office/drawing/2014/chart" uri="{C3380CC4-5D6E-409C-BE32-E72D297353CC}">
              <c16:uniqueId val="{00000007-11A3-422D-A7E4-88C82E932685}"/>
            </c:ext>
          </c:extLst>
        </c:ser>
        <c:dLbls>
          <c:showLegendKey val="0"/>
          <c:showVal val="0"/>
          <c:showCatName val="0"/>
          <c:showSerName val="0"/>
          <c:showPercent val="0"/>
          <c:showBubbleSize val="0"/>
        </c:dLbls>
        <c:bubbleScale val="100"/>
        <c:showNegBubbles val="0"/>
        <c:axId val="1464635376"/>
        <c:axId val="623815184"/>
      </c:bubbleChart>
      <c:valAx>
        <c:axId val="1464635376"/>
        <c:scaling>
          <c:orientation val="minMax"/>
          <c:max val="10"/>
          <c:min val="0"/>
        </c:scaling>
        <c:delete val="1"/>
        <c:axPos val="b"/>
        <c:numFmt formatCode="General" sourceLinked="1"/>
        <c:majorTickMark val="none"/>
        <c:minorTickMark val="none"/>
        <c:tickLblPos val="nextTo"/>
        <c:crossAx val="623815184"/>
        <c:crosses val="autoZero"/>
        <c:crossBetween val="midCat"/>
      </c:valAx>
      <c:valAx>
        <c:axId val="623815184"/>
        <c:scaling>
          <c:orientation val="minMax"/>
          <c:max val="10"/>
          <c:min val="0"/>
        </c:scaling>
        <c:delete val="1"/>
        <c:axPos val="l"/>
        <c:numFmt formatCode="General" sourceLinked="1"/>
        <c:majorTickMark val="none"/>
        <c:minorTickMark val="none"/>
        <c:tickLblPos val="nextTo"/>
        <c:crossAx val="1464635376"/>
        <c:crosses val="autoZero"/>
        <c:crossBetween val="midCat"/>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blipFill dpi="0" rotWithShape="1">
      <a:blip xmlns:r="http://schemas.openxmlformats.org/officeDocument/2006/relationships" r:embed="rId3">
        <a:alphaModFix amt="20000"/>
        <a:extLst>
          <a:ext uri="{837473B0-CC2E-450A-ABE3-18F120FF3D39}">
            <a1611:picAttrSrcUrl xmlns:a1611="http://schemas.microsoft.com/office/drawing/2016/11/main" r:id="rId4"/>
          </a:ext>
        </a:extLst>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_xlchart.v5.3</cx:f>
        <cx:nf>_xlchart.v5.2</cx:nf>
      </cx:strDim>
      <cx:numDim type="colorVal">
        <cx:f>_xlchart.v5.1</cx:f>
        <cx:nf>_xlchart.v5.0</cx:nf>
      </cx:numDim>
    </cx:data>
  </cx:chartData>
  <cx:chart>
    <cx:title pos="t" align="ctr" overlay="0"/>
    <cx:plotArea>
      <cx:plotAreaRegion>
        <cx:series layoutId="regionMap" uniqueId="{00000000-AAD5-4EFA-8301-EC5252B38658}">
          <cx:tx>
            <cx:txData>
              <cx:f>_xlchart.v5.0</cx:f>
              <cx:v>Sum of Total Profit</cx:v>
            </cx:txData>
          </cx:tx>
          <cx:dataId val="0"/>
          <cx:layoutPr>
            <cx:geography cultureLanguage="en-US" cultureRegion="IN" attribution="Powered by Bing">
              <cx:geoCache provider="{E9337A44-BEBE-4D9F-B70C-5C5E7DAFC167}">
                <cx:binary>xHxpc9tGuu5fcfnzhYPe0N1Tk1M1DYAUtZCSbNmOv6BkSQYa+779+vtCjmMS5CHGk1M1ShzFosin
331t/POp/8dT/PJYvumTOK3+8dT//jao6/wfv/1WPQUvyWP1LtFPZVZl3+p3T1nyW/btm356+e25
fOx06v+GTUR/ewoey/qlf/s//4RP81+y6+zpsdZZete8lMP9S9XEdXXmtZMvvXnKmrSe3u7DJ/3+
9l9NVZePsX58++YlrXU9fBjyl9/fHvzW2ze/zT/rCPdNDEerm2d4r4HZO46FSQVB8vvX2zdxlvp/
vo4IfUeliTgh1Jy+0A/s7WMC7/+3jvR6oMfn5/Klqt78+f3grQcUHLyiq8z+zgQ7m877r4dXAn87
ZPL//HP2AyB59pM9Ocz5s/TSXAz2Y/r4/H8oAwu/Y5xIYZnslcUmPhCBIa13limQKRj+6/Xv8v8u
g+XznBbAj/fNuP/jx3PW2//677N+VT6mTy8/VPDvqz8F1mIqTIn5Ac/xO8oE4ZbgfxqF/IH5neXL
5zjN8h/vm7H8x4/nLF/d//dZ/pDq+uX5zRV4uucs+cGGv896Rt5JSgTB5E8WiwMJGGAUzGQW/WEU
k1Xsa/2/f67Topi/fyaS+ctz0azVf18065cyeUyHH3z5P5AJemdKJAW3zO9CObQKZL4jwhSmBb/z
/esH9Her+DfOc1oWf71xJoS/fj7nvuP+97n/p4a8rx/rl+oHI/6+DIh8x0zCOCX8u7cnh3Yh5TsT
CWIRSb/LgP7A/i6Ef/tYp0Uxe/tMILNX52J5eP9/IZb/PXL/lck4j/Wj+5oC7QXv86++kguJ2eyt
5zKp7+5m8/z7W2G+EvY965g+4cAVrV6eX0rQguc335XhTfbtzc2UMaYv1c9k7cfnvDxW9e9vkUXe
gZghylAJ1kY4e/ume3l9hfB3FBNOLMYxtpgFji/NyjqAN5nvTGwS8JgWE/A/CF6qsub1JXjFIhhU
gkI+alngLn9QfJvFg5+lf7Hnz7+/SZvkNtNpXf3+Fuw8//5b30+JLGmB66UmxtQSFobD5U+P9xAD
4JfR/9MkzBKZp9GNWWkbidr1I0O1ZqriBCtfftjj1gk00NhjNE65Ba6HYWJah2ijHpAxhG10kxnt
RdkQl5rXv4jAMUKUcYtbzJQUQTjfp6dviyJv0oTeEM/EdpB0iS117NnnUY64xjGTIFPEEIfYRiCi
7aMkghstE3F9k7M4V1HDqFuUSbPumjxwizHLbVEguj0PiiADP+QexxYk6JKLCZlMmcw+aq1TnWdC
VjcVb4xr5KXfcj7ETpRJsSnTbnBKRP0NC2joDGM+lCoPRG+nrdV8D3Hflf6EGPFE34HWTCcB9SMm
sQSFEHJ4EolJZ8ialDd1qsUqGzOkPFKiz0bE/Quvq31XxpiuqCaeM0qDKz/hwboTbeYUZos2fR9F
7hCT6Iozj6tWY+KmQ5Ff+H37OUtp5jRZVzlp0Yg1SlirlbZoe2Wh0rv3jCAMFA2y2i48YV2bXmbd
LXB6Ov8xfYxaFqFgGHTG6ViEg+GnY3VTBLJcEdZ9yoRFFFgwdzK/9ldhn5O7JhuESjwebBlohG22
hbfzQsIchPXgcjx88BqRfS4LOtx6SVQ7Vm8FdpG19eb8eSezOTwuBU+BGKi9RMJkM3Ek6TA0CXiY
G8SZte54w1c9ksQuSSddVpJiQf5HZsw5wlBGgmuypGR8xh4WyzQaI6pvTK3tMdXK72vnPEnoWMUO
MWYmRmqrG3JG9E3lJtuxVWxV2bHju4YNeqGQTVx8XV5mjqmWtPuYmxxJ0G9MpYB/+UT9nkvMTcPy
+5HpG12v+Bhc65QrJoargZYLfCTgxWeCAyiI8ODOTfBX1oxIXAdRGQ1Y39Qra63vww9yl15bl6Dv
6HN4nShznV73O7zmq3xVPfgv8kbebfNttsG7elC0sdm3rlXeTi9w/1j/D881U6iooKkuolHfkO5q
QJGbp5ZrlPXa68ZVqLkKEmGHwc15kR9plcDCYkQy8Comg5rgkO90NArsNbq/qYv0G42GNfOyYIHj
R7J9xeBESNMEmyGTi92TLWqq3ExJ3N9YRaiQKG3WgPuht30Etehf/Zbb78a3H1ePnfUMaRL9HlIY
BqFnlYBE1Ohkl+widJ6YXdrVLl8IRkfCAiQO2QKzIJJjjiGN3Efyh8SMLQ+QQlrYxOtWXTHYaHhs
x0+6at04JKrgu/PkHVnnKyajYCcEGhZyljbQeCRem+b9jYxTFeJIeVy4PLgR8n0VI5sVC2F9CW+e
OBg1kS0CvMDzlBlnN+2Yrnz0zaq9jS/zGxwtAJ5SRkjMKILkCE/fDplq4pb3hZX1N6gL+k2HBLZ5
LMYFdTwSnYTsHlRRmgxRasmZI/XjrIk7VhVb3hYqCCqn0MKRBrGzIFF+49siCzZ9Wy1ozBE3X2Eh
84OcDyOTz3RzjFNC+7AotobUd6YRrWoP/Div3AJnX2QcKb/Gv07p1FaE5hcllmlOqe6+khbcQNSb
KC1S5GaJt2GErirGV6NZ2h5O7hqWXlZyc15Nj8xdWpxDUBaQM4FhyJl/TXQp6y63hq2mnjPQwfXK
NQ+RHebp03mkV4XYj8HYxAyZmED6yRn8MxOlyOKSBmQkN/TG2NHLbhtdWszGHzwIVoGN1rmbupSr
xrQJWxDn9NHH0BMoopJBtXjI2z4jA5YVIzdjb9kQNh0WSjVoqqqEqhIQz5N6Eg6Cv4lMSqEImVEq
206T3jfIjS9MO+xuBWbruBuuNHEjXDyeB5vb4Stb98BmErS0EFznr2BXwviCvPtf/XwK6d30BUZO
xVxsmOc10aZl3BSd17hNNlpqGAyxoP2TOzyUEKVTwg5/MJaWmEmIohJpnGT+Ni1ku0qL6ksWR/FF
OGiy+mV6AAUScCgewa/wWRDNKDWTMRj1tq5CfRPQVDhtQLoFFZjbFXh9C0uYFEAdAIkSmqmAj4ZR
M2NId4FBrHUcCPJhbHP0VQe9XBdm/OU8UXN/BXAcClXoioN2IzzPyGjZhsEYy3IX9tJBQbDrEqLM
ATlDhd93OVJNu2DOJwiEMvVVXFCXQ4Z2aFJ5EYxFWLTVjpA4UzXqNswfTZX4/Kpo+YIOHmkHkAd5
JhaYWBxLOtPxKoMpTe+V1a4Gd0xJN6iQ8stEsqvzbDyyJQg2BBFmQdouMITuQ6K8KE9jTapq18TZ
lW6uElOu/x7CTC+GOgqj3gOEggt7NHcijRY07wSvJMHgeEDrmARuHdKQZy3HrV9XOw7Jm2Fe4mpj
6Nw5TwaaxHtgrxOnfqKQmRUlqBo9GQEKfch33FTjpyizjUrJO/0URip+6TwnCxdIm5hzDnSWm/I+
HrIkA1BdqlorA7kecYJSsaV4ccKcwHZNTgUi8J95VKykUVRi0resz6EmzW6pZ3QqjALVpaVr1KhQ
Xft8nqWTXObE8Wn2BS1nTDGadHMvHQ58FHuVHMudGGxcKL4l4UVFVO6rJrCrZsELvrZ55nAw65QI
MyhRGZ2lG9boDZFkrAQBsov81h+VXJGr8Sq68dfjOtqQS3k5fjGeO6Hyl+zTeVpP2dk++Mx50DLp
yrEFcDPBNsluI14uKOgpCQoCLUXwwhDzj/pPXta1bQIIEE+cgKVulFCH+EyD5xi33pB+yVK94IRP
GAWbXJSAEbGk0P6a6Sc09ARuidHteoSceGxvLYmvK1Q5KKN2iztoHdJVGX3pzci1Mqm6jikv3Zzn
7bH9M2iXQ1fGgvQVKo+ZHhll2g681OMOodTmpefU/YbJ5/Mgp0iFiGNiGNVCegBt0UNtLUrRa2D9
sENYebGSyKZE4Sfxud92qvjafiwfUmMhRzgOOUDZHuZMayoUFanX+UBZ6ttlukqSRCUpND7Y7QJ1
0+kPjYMRgaG9ApkqKA+d8bAYNXQ0czTuEnA0rbIKlQgHP/MvbazSxKmuycPI3fOg02eew5zkumf/
HpPYj8xh3AUEOWb/Ka+jBf691rnnIGbhjSDdBjE1xx2BVhG5Km56ZbitDfXilbExHL3plV4PndKZ
0ptynXwL1vKDSJ2/R+gsBFZV7kOR0I87GehL3F9wK18oTV8T7CNCpxYJh5yB82lTY5+XI+ZRQ/pq
3A2XZqysdfYxeG7LTZApUapuHb8X77fINe7MJ69Rxp1xF27Lj9GHwpGupbyrZiGtOGp1wOgCGioY
BriYcZjzzmQ7QheWFywxd9FH6DpAay53Uaya98RQ/I+lku6kbe6jzcQc5QmuuTmhfWufGdmwYi0r
VWWK+hDDFDPUcJHplbdQiKBTnmcfdyZYEgjakA5wk2/6nq2CFXWijXXLr4L3+jq4GgtlfuoXTPXY
z0+chZ0FDqkvDMln2Y4JXfPBNwDT/Eb5ddReJJuYvIdgTRaAXjP2uU5JcO0gRM6ZkDPv0xQsg6hl
Dbv+c73Sj/zD+CSvsvvIV/rKfBhKp0rsEpStscXn5uLXTQbmQQhGNtAGIXQmUWZ4UurBG3YjtlRv
2HhcyhpP5ANQFO1BzITHaZxzcwSHbl4yp3X61fAtv06v8bq6TDfhhq6ji4K6ZJuGG52rZiGzO+X8
9tEnMe85v6ELEpyUwbiLx9hQeW+siia2/hMQCRoKyTF0PdiMRBELgdKyGXcGBXPoIrsqPp2X0ykL
kHsIMzKMpC2MPAa/U5UfRx1dxQO/KBJzQRtOxEHoFEmMIbuBLiOdeTetm7EeJjfeyK0cVk33qUxd
lC9Ei4kbM323QNkhDEI5xGCEdyiSURRhFg7euPV9uh38VRM+pEF9N4zX0qDueb4d575TtsSFCbNC
C0HqcoglxnBAoUzZFofSRm3w0MuNqa+k58GAsldlnTpju9RyOOEnLWQJyF1AYgRGWTNpFUNUl2HR
NNuiQRf5OG4GyVeeML41xmbgtZvUlhun6aotv7ZYOFRgqHTa1XnSj4UJIzTO4AwYlknoq1Pd03wr
ILkoI7Pfag8mKHjgK+j9F7Yuqg+VMJbGFtNU/FCqfFqYgM6UIGQah810Jw+iyuh67O88KEVVX1M3
M/xNHacbEXvrAPpVgxd+MXGwEf59WzZuLv0FxToyEpicIAFje/DYMNsX0xH3KPbaEMahPpVbXQiw
QZrD5IQV/opGvl4YCJ+EksQUAlrUUA7PJEzSou80JOtbj43MjeOwU2blCRVmVfSrKgyVNnSUOOIw
VBcw/DukKu5rUze+Oey6cVQmTIL64EX3DyMLr82ktUu0C+qFEcOR1UyQU50P4pwmZDN/RguCS1gk
GHZVUSvoDl/0EjmaklvooNgDrjdDNa7HrlnI3yamHTiGqetPGUJTZ4tDi/yQ0kznPO5lV+5aXGB7
MNr2Ssbe6PZBgFUYmlvdW2jTWkO2YConlBeQoe2AwGQpo/PlCJh4Fb6IiwqQo3Wm+QVLGXQBoCz3
WfAVBjuuH5qr1ndA8datJ5CyWmtBe09QDzyF8CFBbxA153Kuyn4IeFHuotEwW1gCoZEbVzK3YZ5c
PcNeqw/uKke3LSqXuhJ4Ms4Z56E3AOYLbgtKOz7DZm1gNlHclLuSGTpQ0jLidcYjuWM8S29Qg4cr
LoPxaiiHxM6bMlRdPSIH6ICmBZe93Q3Bp8EIiTOWA7ENr6U2Qda40lno22PZ9JuotHrF86RYn3dz
RwGeTyuk4OLI1NsArT1UGm9Mx6CMvXKnO9m4XRJqpzcsuWARaGo7zTkEjTsoe2HIACgzDtEiH/tU
QocoDCWkSTXKXYs1n6MoRFet6LRDx/HOT+PS7kIi3FCUxS/OaDEQKhisfjDYZYJvs1A26tQLEs+s
dlabN5uxjNNV34l4gZ3Hpg8N0ckICPQ4oFE5p1PCyoLwSLWrKou6phiTx85LpW0NQ/c+iqPG5kGj
L0Qbd9usoPH9eWmeMgKwQwFxE6wRhgKH0ixpV9RNYlW7LqR0baUFccKsJeschnEo78KV1RrQn6PG
YJ8Hnj54Jl9w50RQDNDmUZ9bGF4feFFnbaMaJjiNJMUaV11je6D3thGa5KKM5NMvYgoABCZzBAHT
Avs7JDaBqRYKuE/A6r4axo3uPBuZpoPij53fLXiXo4A1w5qZSd+lidHkHt5JndiRoFdyrK4yvjTk
P2LjK8w0aUQQs4g1U9Js9AVqIop3lCnrxYdu46DQTfPpPONOE/MTZaYllmzr2gwha2qL/iLLuK3b
y8AfF4rrI10EWiR4RNgPmRao5/MpqI0izxwjvOvKlTVeDOSyL8HyXZTd1v2C+h0la9C0NGE+AC0+
SFMh+h2qglEPsRnzHij6nFg2i93+o08257l2ZNoTBn0dyMIGI6xEHmKgqJNVDYzbBVQOyquih6ge
lYCdkpFWtocyU1UD3qSlvxDXj8PrIfJ8vQSaQw0aZWFCfdRA1znTF5An2cb4VCb6PjP5uhorB1uG
W49fZGM6Q0guz9N+Qi+h4mAWbPwg2J2bZzQQ3UXk9znaSR6vuOG7gfw0dKHbJHe1TxZs7Tj/n+id
vDSsCkL+P68HS0hOeaALtIt75HTcWudh7FYBdro6/Ej7z16MPwfZe9blTmdEamzKzZDFC0nNKZWC
BM4CchksfcqZKaYJyqIwwGjHRsOpqi8k0YpXz2ZlLOjuKb2CPQ3IoMBhMShWDvVqjKQIy7JEO/I+
bFdN+aXQV9lz7N0XdAcrPucFeYoqWJVFUM9AFIbR5CGYNtFQRREiu7QV93w0r7o+uqnL5HMZ8QV7
OeFlYEfjJ9TMJvtQ91r2mMCsBt/7Fl41dX/V992CdZxSzalogSVlyGSAh4cUFUnZ0BCN4JlDGtl+
KD97baNVTZuPJOouCksvrb4ct2SgNoUszwT2gXZCFX4ImSdpoyNU1DtTJ+JzPKBatWUyXhIcDLaf
JOUG3OFLbEbc5RHN3C5t3DZor1nOMuWZEKo8nThjpoubIR6DmzyqnjIU67VmVfvpvMCPm39iKrKI
Ce7+dS1xJnEWdRh5dVxDlGyJTUX6RyHr3M3qltl+CS6ZQip61WJpqMCsTTfmeesOxdgov00Duwk6
opImMVQWS7w6f7hj2QnYU4QwATc6IGuwpqxxr+IsITx0eRJDttQK6eI6vA7LgDot60eXWMaV8MLc
PQ/5ugB7kKnA1JDBLA+2TWGBEcqkQ0wZ4LrT075r5w38iy+a4LmL6vj90DWGr6AT333pEyIzexyT
5I+s0cRSdWhE0BaG+c37vhB6KwyaViqDbdJSDYEXPkRxaHzJCxMlUPZw2As2Bqm/EI3GXHWgJFL5
HsZ3YVCbsBoZ4PGyC2t2R3NsVHbpx5VQEsdBaJsy8j4IGhnwwT0eU5tZrNqmRg7tTIR09Ad0z4dQ
RcLgX2iIu7sIDVGk6rzpvg6VBZPdNgmTDya0tWFfN7baj7A8knztuqZsVVok/q7vYJzxi14FRrKw
UAEBGE2NdCZm2ZGZ+xVsjljFDly34/fugH1FgtpG3fq89OY+ZQ40M/bOMLuKFADUCNOpjdYW8U56
/QI503H3VWSOMlORFPo8WZsCCjNhh7YIXLh2u+C1po/Yh4AGAfTuIMZZCC5Q8HmrkAoD1SkK212c
hFs/SDatlqGSZWjZSQTdtfNsmxMEo1bYdAQrE5xJBB3WQ50PU1hhy+O23ekAOjuDmVd2JWDf/zzK
USCDBi40WKC+4rBfjdiMba1l9S0yNCxpBK1bVl2g2prf10W3yjhRQzvCOFKk9qCjX9QKqLMA2Jry
EhitHpX+orP6OisSKC6ppbIyVbzQqhUL5E1MOhQZoMA+D7Q3gJ0QPg+ZCPUcLLGRFJocRuvgZieQ
Vhls8Jxn4rGoDlHmotJePSArgzI1jFM3kd4nmD10q/MgrzsLR7RMJeK0BAuT8Vnp1LCxMwMRQp1Y
e04c8l2RjaquX2COa0dj7oYWvchlB75rDCBiDYqQvodXuovcWDKFY7WB3AemxzB+g7E1jIsO+Tok
cZP11AtueyO2U2ldRlnujBGsSOHa9hhdFfVdheWCSRyFnuli53TZBtqt0LGHq0gHoYcOkg4wOtK3
Fgze5Er3l2y0fbpJPp1n9bE8IbRB62HaCp8avDN50qSsEE4NfRuj2liZowWjcYaXWn9H/RWosKD8
wa/3k153Dg/J8a2Y69jHEEmJ7BWNMIItn25YtYgqs+OmDXGLQnuneqwGqFh0li8t1s0JhRO8Dj4g
4zOhA0ZnhKadLpo0RfWuhdVrOxuSTo11ki0klUsoMx+DjAj2mzOz3vXS37EEFvw53MhZ0I1TIIyi
V55CzxjPdKPvkjjuoYe7I74FYTMy0/zBGJG5YIXTWfeNcOIYBEu4SWmakFDOVZBD0iMy/WqEPF0V
nS6dJDBKB/dCr4qqKNxfU0UIaxjDpgasUIOjgqnOoY6QnIYsJajY+VYLrvlbwR7OA0wiPiDoFQC2
lUERwB/PLRlycyszW1bsYu4rqSGPgRFR8PHvgcwGJX2ZggYgANFpZ4fFp258X/DyVzVgRslMA9KI
lb6pIQNA2ZcO1ij1OCz4+bnX+y6Mn7yaeeCkCKy8D0ixywq73ySVomCoIUyplVe73dIwa0kyk8bv
JdqZ14sYlqyKXUI+oChXWXcFDYwFps1d6pyk6RB7ICgnQxpO4s+fgJ5xU1DVc6jQF2COrHMmm5kL
EEnb1HAlqdgN7VcCC4d6qURYYtZE5x4dRMP9VaOnxU5AL99Ibjn7gMS3v6fFM1uMYyPRYQwY/gD7
wOKRJB9Zs9DxXqJjUsE9OnRmjXxsQcXCBK6aIVjNij/Fi+PoBXHMF067sQqrXAIlrdA2pYEqqF6Q
+JGjPJT4fH0vroCIvMDFjqPwouAdXEvYdTh3Sf71vFROajBcD4CHzcCFD+gkHnLMrL0Alh/B7KG0
cAXMalj3hQ/E5fLeYwsjkZPS2cOaWYvQcP0yzaZSppR2w69R+2AlgXOeoCWQma2UhqnjDk9+rM1V
TC5MYdjoPyn/4G7AT7bNDKbuIllWryg4sHNW2JWBFUDbTfrrKg0LlDDegEYkDMvJjB7LwKWsDBOc
v5XbNG8U1Msq7RdQTvhmaCbBNhEUtBTKpVlGWjRV6OVlVeyIhIkxFNcqTxRGqiMwVbXFUrl5QkgA
BzUM7MRBU+JoBFcQD+bxHah38ccIrauIRAruwZ7XhKOm6mtRu4cy17eexTE0g4pdkbhT5bLNb6O7
cFBmrqpWFU/jTXCHlwrPk6QxWKGA7BQmGvPbyFGtsYGDBuQlY8fzuheraR0apwvt6ZMwe/2HWbjm
AjrkMImAxCN87GHXKza2UfN8noEnnNBBj2MWsDFFUc0MwAi9eGXSuxI9VLVej0m8kBmcltQeNTNz
IlXYtXUF7q6DBxtgGOepUfQ3ZYc/Z7HvkEzAFK9Zw0D6nvHcjmV42XKybrH/6273gOJZjOJZBG3V
bvJQYe0UAjukhtvrJl6LPF2AOipIX7Vzj+ZZrEIiyhBcUSl2VWCz0kk9VX+o7vlF9ODFNkkcmINl
iZ2tvGSB2yfC1z6RcmbrETLiqJuAURg7deypdrg7rzjHtdlhd0zOM9YmhZbJ1B2Dhx3Iz82o0Neo
UFENd84c6a8StkDSgqbKmTX4CGWDhFWIHemZEw03WEewXpquauM/8lw/pTZfvdQsAu+pAUnjwqX6
sojaFYo+nuffgnHLWVBOksYvq1cJpf0Fa65IUG3McME9noj8B2ow846eUWGaEZCRmXRr1JZqtHwX
N50yom2J/PV5kk4GmD2+TRLcy8xQXmqDTXxrEWT/kQc7wOt8zBxJH3gNNg83hRu2VNMsqcXMrbTj
D1DYYwe3sgu6B9F/GquFyxaTV5gVgcBJmJnBxe7phvWMNgkX99KmhvS8TrNVxEwFrWhlwZIzl/kK
+nTbZvx0npunEeFJRFBHw5+5vmcwpyuSeIT4mUvHC8PrPB3sNB1h20jcR1LaRb20bHS0OP7dX/3E
nEWD2teyswKopVNq2B353JfcEaS1x06vsgwevIA3SLqkuiSLl1iP5Ai3PWEz0cIwj4Xnv70+mWFP
eYKMW3GFDbat8z9IXDg13MrNWObAbr37i4ydIc2IlDIUtEt8a1uat15hbkgFBIZQqtb6oc65A+OF
1XnE19bKgfbMIGfGTgars5AHkHTt4MvqIx5tmJn18BSVSsEiieIXvpvYMJH5yC4H617AtaEr7SzN
M44mfGQ6BizwwBUahODO0CwqFEY6xu0Ix9Afq8fuW+mUm+q+fO/f8fvcjR+bTfM+uwVwGKE5i+Pv
kwLeA5/Fi6HvRs/CAG7ddNAyh+eHIEVCm1R2e1U5yW2/jh+yVPUvS48POdbqiexp9xYWayDlnK9l
RiQhopKBte1Lp22VDJyhdkrD1bXr1Yo5+MZaULEjvztDnMV9Mx4GEmWAWAzyDqcf0Kjd3m+d0vs4
BktiPYokh2DzcaMp06AIqkmf4RaYKF3BC6eX5oJzX0KZiS82xtQrIyApq1Z+WEIE8VWGns4bypHP
m5Eyi/EdbCaTxJoUNEjWuM6g1JIXpOzdMoGH9RSlEnBh8TzkSbWEjXNQDHjoC8xOD4OWKMYS5mIe
28bCU0nc2yxyjPgyWLrkdZp/P3FmLkDHMW7HUbCt9uHaE9nm5hoXCwXDEi3TGfZ8aJfFI6oyCT40
+xAnjUO4oQRcsErZgkM7TmxfBfWTmukke0ijZ5KsgnnZNiqVeSef6vepqfQ13sRfm6fuMzw8QySq
Wcpql3g4i/Ud63uzhDn4Nq3coOxUNLY2Nh7OK8QSyKw+IAXyw5xBIKKGdIXWqzB5qULsnkf5X5zS
Tw7OXIRhwhqOxKB3Veq2dGfktnwUz1D5WJ8M02n0ysoXLPi8dsADbQ9lllWwwQ2lANsW2ZrIq5h/
qODCQbS0R7IEM3MU45DTIPZBSMzPbcx92AL+nPYOluUCC4/SzQMdPJp1mXANKyQDCCrXjvYV+KPp
YvganlliGnaQ2ecFtkTWzE/UpmFmkQDu1fTJs+hlXnyF6t/uSuKcBzoulGGLaXouroRHsMLjB+bt
uoSmPK2qnm17uL8XtnZy38MzypR+lq1jqffxeukm3eR6ZtkJLDfA/X24DwKD7vl1LzrAGnkJs+Gt
JO6QG9C4/Q8MFxCmOSFEYHjk4kzZJeyKE8MABDMoPOjYxdVqyOChfDxiS6H3hPnuQ81zHCOxWhrA
JaNtYoV2WrghLm2iv52X0RLITMeFiE1dwA7L1sSZiqrSsarcTviShi/BzMIhDmGvibRAC+edTWHw
YOrHrF26IHNa4WDRBUa600XDeTvLkmOS1oXJtuh9svU+Fj08KQKqeeqwAcYQqiwUrhU8Kuc/4eFP
1JmfzcbBzEgPqNm0mvShZp+tpcfwncq7QRl+Ysz0broANfJsZFvYVLtmWFE3fc+3gVO+j1fCqZz2
W/jI1sROVvirWSv5R/Y1u/hbZM63XKkH6xWoGNh2QA3Up9KB0jTOHs6DnLbgv+hkM33MUOFFqQd0
dsbHIXgc6z9+7fMZmK6AGhRWnhHswViTou6F+6gwvVr7RXNbhWPswGXBF6M3l+4ZHt03mZzDtHcI
z4KDNcSjVRQBC4MorlB7Gxmp2Tui94wvQpTt52gYmz8oTovQoVZTfgrjBNqhTUA1FA5e0jpR4/cf
dYdgtXyIcfcFWTnrbVjB8GOVw23WTyTXxf9n70yW5DaaLf0q1+4eMowBYNNmDSDnzJrIGjdhLLIY
AwJDBBAIAE/fJzX9EnXvr9aiF212VxLFSqEyMwb348c/l+UMsXopGgC22qLxhtFDt70e/yaG/TH2
v74LOH3DFNsJxo8fYR65jfqRxWq846FaP0+tngppdAMlM+VlGzSHK8bzb/bSj3Hzz88EOAT3RQ5m
349Xe6Rs0+k8Gu9wlk8fgZOuhANWFK0DdDLpo/W19qfHOUoO/35d/BfvNb2WLQL4465+kx+CWpkH
I6r9vrsDEOjecdFueSNhbraoKQBhxndhk37880fik8UqBJ0RGd0PS31R8FS6NXF3NAN1lNPpw8Om
iiP/8xitF2rV9A8vfny216/y9wf+cAjLBCBeHaXuDvUTvnHK+5w3xBXhgnasYaD/MB3B0/CmwDgl
cIn7AB79eacFWU8k82d3l1MelvVi5AOh7qlTKf02mOnvuCU/RjXXx4FxBIc2ngcXxQ+HMC6YkCjW
urskBRkoWuxYMYDgyqaraeV1OvubGPQvYS/a6GClg1MVrjaUh360m7EkGXruZdGdSr+LiD0kYHjW
fbyvfcRuNKzmJDuFrrlI3Z9j+XeC/F/2CVx0KHyBIgKPCtjPP5xjuckST6LT7i5a5NscD+yw+Gws
XTs+5X2kC9CC00L2f0dh+kurA971n557/Rr+cH46Spxa5gjvWgbP8xJveRKdnBeiJ7Uv1m4sBthx
zUAP0gWwwc4RmnHavzkjfrwjkis3BV3ocKRdGao/+mSMynxPrCm5S2o/q7ooaQs3LH9XGvsvn4JF
A8kyRvj68yfxh3ca4Ns11za1O+VRvWubSCHIQw/Hvz8E/gL3u4J1UfVDNyi424n/YxdOmnWR7awn
7ueZ2MewyTJZUkf923ylbVfopiVfWjmguUGJjs+FUmMWlH3a9p8ZKJn3vhHzTi7jgQ1dvV2Zr4+r
9OQvV8GvlPS7X2LoX+DeXzvwmwXjv46a+f2P/+tnGvl1fs3PY1H+9d+vw2r+9afb/qP9NJqPj/Hy
pf/xJ6/P+/1H8bhfn3+Fof/pD3/Bsv+GIf8BvP7LTJz/5i//76jsANX84Rv7C5YdIsaH+TN//edX
/Apgj39CQytoYYgocLji0v0NwB7iL65xBty8IBmizQqH7W8A9uinDNIwmkfReQVe7BWB/SuAPf4p
hCoPAzxu2wDkVbzqtzf3p+8ICPpf//xHUCyW0J/yoRR1Ldxk1wZ98CmwtH5sN0yhQ8fSIk+ZpOjn
3eLPUhVR2Pn5YVX+kt30KQNjeZ5EzS92TMexQmJthoNkM4zIpictQaxBzOfUtghRepTi3G3eJZwV
KJDoEHxmq/3s2I9Bi75C3Aah6vAKqF8VdhDMqaA4eGJbh6mR+3SBw63sfdmRCwz6Dj3zrPO6wgjf
JkUzektQdASo+nKaZSoB7Aigo17dcnMxqK5Gs/ZQA4OZcO9t9QRJCm0dODVo118u8ZCzt1oCO496
ZLhMZUsauH+7JqauiF0tFFz5LO33sTcCgRrXrllLSUMpysjJ3FQLXMpApcrUjYCkcR1to4l0ZEN8
sNFLT9dk2cdtrF7ytA5vYh53wWZkit2adcy/8CBLXgDwzr6hCzEHjHdJYBXgZpjqYrE2IC80xCOf
GfpSErC03NxcllDlzdFNtYL3vwtpWlnEktkBBfil+xStkozV2q8u3NTpmg9l2qfZuvEnTnkhE5s9
dd0QBZ+Sjtv1kkhjzzmh2Yzv0FN9C0nerkelKfq+cb376hBKm41FT8L6hNLQPBbd4OaXltHMbnWe
cTcU09zSp47LKd663OPNfqDcRAUD1DjaaDHod7O0YLKvOku/coKe3dIPl/jJNcn46ovRSwDoqced
zeAIKnnfZl8H2nWmkk64YWfWOnEl2jC6uGgzgH2KLGPmJJME5JmA2CXZwmKfLiUQ4IMCiJFMaYEZ
BFGKNnH8WrtkgIkdiZwd9mPned84+mVdAViBOAV04A/eKIbvsHA8Isrv64IPMDaXODJ72GtkJj5Z
B3wZPqBab5UKcD15qzFeQdYweg67uQ6KGpjLBX2dSfJg40mGxSStz0rBFXpFJkXQh0NDN4TFODfz
y9yS6Grete3XcPSEKbNoRJPJSpL1Hu0dCX43tIUgK4MtAJMP2gkAGrTbmA8eNvQrdU17i+gCeEt/
lWo7sG528JboFgLJRCHgkkm4N5A4Ql341g/NjvrU9oVY8qgr7NyuX2Iv6W+nKEHnodZmXot66rKx
8g3AWEXGr8ZxHgrZHcPRREMhkOiLkiVDBKQDdYtfhGIN1hdVM/q1cUGc7vqmC9tTklnWY+k2/fCp
ZWHMq5TmAr79MazvApmED3Tp63PgrbCoc+jd37SewnXLBJkbWFZk9iITRu5HMuYvXZqC5gyOZyoO
nYrG7sCdam616vwaWnVIY2y5VEI6HDP2EQ4IZorE6AxcTOXWEMAZuL2KJOocK+k8q0fHGc9xlPHV
PkrYLl6tvH4/uZKA0y4jmosqgo4hitKUgjNIgUWoCh5lGocUkqsLevqaRz/E0zY0lcvTuriI307N
YAjWIbH1g5ljMOAiINvrimYr28ch125HgKzCKAt0+6tNIp1ZSqu7GFUmTzXYUJoYv2hFrESR04YN
mOCARKfwrslUFSNpaqoeyFF/izEZHC1cXX19d7mAa9+LO6jNjZoApvfCKEZRgsA9FaxZT6vMRJRs
FwyHePX8tHttYh3awjmvnwrAzZkDrU5Ea6FshvYjpIvjjMLuQG7V0Lr3IRvNqZ8ZOjxYnrRjUS89
AI1omYgesGDnYLPQRqEJCv5AtxGLJqoS4Kr5VY8N16K7YB1dSUGpQnsIyaTbpGnf81vKfX4wtYX0
CnQYexC6mcZipqvdtqHGmaxjfAXZAjclAKd6aC50JW13Ghslm0IvktlNjDvIQgBPZLPNaDOCJEab
9k1kGovCosbQlqPO04eBenQtkp5wUqkR9x2W9SxehQA+pDRDi1AQbSHiMxBGI9ytNOqOtAmDYVND
wpVoHehRIsNpivAcd4ZF/5YOk6wYvWZk2KTK05ViHcqYnQybJzFw2lbpCLp2AUEpWEp/9vunUHTA
IxhbY/FNwkf/nWqb5JWDts9K1VFRGSJXDOoIet4XMF/E3+Zc+OgT9wP5miWU+O0hdkPi3BMlDTZ0
QbgJvrmxaVF4B/oIPrY1PSRD3Uw7KsL6u5xDdZPMJHkMEfW+Khuar9zDWVhCeCTfgsF6tFg633+a
O4nG52gw3fcYXI/dDMXopIJ1fRNBaC85DSC+ctrBNddraTAwQytRg5jTBQ8LmgyfSSIZLxoYi4BY
xKtfqI4c6Gd5uD7Uwlu/1944HTFGBLMZjIjHnVNytSWf0vw2DhsBuuy1ZxjNlqHmha95NxUjx1CO
xKZYM9bV6K5YsWlEQa2bImyUiXyuGUoIZW1oCioIjUe9jSXrbRXPxjXFhCD/wpXmX4fZq7Ni1j2y
OnjlluyeRWugykGA8XKD1u+elR7L3AI8j2ybPMAdP4noS537I8cL1zGwJzTXNfMdWgeTuS9C4mx2
Znkw1WfCvEniZpkRdn8mSox15TIZYw3U6Uz3Fh1/vity1vjBAVK98u/NohGJp7FRTeUjym+rmkT9
JUOuqU7tyIkp0lUGX9OMOfctWBamz52iyqtwAjc4mVRuRbW4GixWvHJZS7Xw6J0pD6JH5C/NQHEU
xRTeLisopp2AlEMPg10sfybrCJbU4A2t/DwuU9tVikpf7qlwjIiC4JQPyiZZ8MHkY7jga1+Hib7Z
OB6ije/aPN53tsvSrphyNcUZDi6V63ZrkmTyP3SNY6xAbhv6u4VIz63VBBLq6DCsoomzcy5Gunwf
c+A4bwYcEGY7Rk1mLqJmnblQFITyA8/hTks2DWILtBSvfuurLXe9TU+slhEr45V17BxOsWLvnfEM
YKPj7ONrkkkzloCq4xeFM5G6/UxtHM1FM7Mo/mbn0aojq6elhu8799fSIJz2di1QPv6R9sukS3/B
2t0r7Wmy1WhhVSWWaReV0UpE8DT4ayh2TKcIhbGQk/kxm2SbobSYoEUGEwe0BlrQBcELVLs53DWZ
pd99C/Fh19aSLDglMFcDw1l8tAOEKxZzNU6NHbcZ8M3jHoiUejngMwdKBMKKGEoCVtZ4K3HwqBOX
of1As6i7QBNM39J28dNtkC212AZmGMJdlE35snEtDCrA5gd0hXWEsKRa11Rk+NAm+EKzwUN5wwZ+
X3YkYezs4Y0hO/WiYCkyhNro6uhT/Y4zQdhtMqGVEKeKL+KSRW7KbsfUYpsH6DjoNjHCDo1ozbII
93uo7YbAffBdR36NCD4XLeLvetXRhlhAi4qu5ZBT0DM5K8Qg06h2CBAgfOgECKWC5glOvR735mOc
ixz/GsX6cwc7Ct9agMEwpMI5sBgaGsxk06dCPvRm4d/bkMi6VJgm1BT5HC+nsaeNLgaE1GPVtSnw
i50ZbFcMmri8MJCtsmPAGT5ik/r82Qt6lBstAQa0xOgg2ZRtYiEaTrr2+V1kDbOHNunEjPB2sd0p
dgozOtAYvKCL2Hmy3eeu69OybuUaF5O1dXvRsyEcPdWZDk913i0KH57x+Gay6SRK2QXOqzwf30KR
clInm7hbM17W+J9BVraa03KMTT1Ag1laWzIIFGi1kNzB0Dvk7uvkrQpR9MC7D9YLlW80hSj83qs+
XkylmYfkYhlEv1YrQSV8Rd0snTJbRmwkpi4w6MfOulhhMA2mLdKOPFFVmrAwobBbRx7dwLcxQnar
2zS9zXDm0+PajtLcpKaZ5XOauNnSsjWRDPrSIPiPPyP0lBECBNM34/qL9Pg/+sF/wpDz7/SD88fQ
jbz7bbzedTLaz6/4RT8Ic8wIhXx3VS6v8xCvCfwvA9zCFBP6MG0MfD244PAPiAS/6gdemGHWa4AZ
QmhLQ5cY8Dq/Cwhe5F+FB3Tso50xvTb7/hMBAT/+g6yKHQZ9EdAygD6A24M68We9b0iXTPtzCruv
naZKyzqBkwX3N3NZVcM7d9M35iGIzSZeJnVWiKg3Y2ePfqTfEAseKJn2ehgQzPvc7hLYT0PjY1uF
zJY6nRE+ibyyOeDnI4LS/JnqLx3tS4YMQjN5XHp4xS15nkY0DffxeDP54vOSivHWG/Q2HZHr5+m3
TEdfpyb0C+MUDMjjnRHqMI3yDay8tappOBQqtvNTO7bIiCIYN6PIPFFHKp4aXgiKjsx2crdRy096
jOIKqf0ZPPsd8Qa0n6JiCSch9AS9HloQhbopjKs+rnlFO2ic3A4fSbS+LdO8qWXGi0G4rfam73om
DkkmyqlsfZe1uiU13hYwl+oY67FKUvkGErWtSGS2KW+/e6vEHOPOvhjT3NmlacvcHwpkcV8TcY4T
dhD8afb09CZ9tHCkYwaVN1ll0TuGFHfBrzmNi8Q5xXrvc4vbrZ1mgAo1uoSD9CGriSj7QeqyX9u+
TPT6QtQIR/Uc7/y0rVQEF3c081ME7nYR2eG2Fe4+nsLbKAZwH62+Q9Bd6hyyTNO1r6sBhzfv52Ne
s7Qc/faSdLQtA2PgD/O6foN7yN96jsrdmjb3HJwIjKXYTZmZC7bex1RdItNgSkx0HAwSodTrPxkr
H9hiYCPE8bclY1262Eu/ejO981JynNNsqBaNH8bNZYpoXPTOU3GD2CTK22JtBu+EvYJOKqSNK+n2
Q6NulJzLIOrtHY66T14mvE+1AZixpQyFYZe3u9CuT17MTnHdfdJm1TWy6HehZr9M5ij47tE+LCxc
j3sEuWk5RAt9ElnAqjbibNsJER3CxR2tlOtGAbGFUp0W5WKGpJTJrKuaAfNFhjtj6HcdRBdi++e2
bmFY7GJoA0l9KyCjnaOYbzEXKN3my7BsPYqan9T5RZhlv4i8qZIxPfLGJMW42JsgGczW85WpELTH
d3nmvsRiXLdawSUVgEi37TR/qTt8RmHGlqIW0M88npxra16Myh99T11SxZct1xiRo0Q438Qt+L9r
YqvFyldnA+S8Rk8bP+qfkN5hN4bdjetdWnoxbTZMifdI2kvQoZFUpkRuROTvc3lRMVJYKmJ3GCXz
ysai0b+JXYCC9dydPPiAS4DXlh1m7DWVCPKmQCQxFTxTXx1kEiQEpisUVKRqlPYUGPFIcrgNR9fs
G62wwTlkCIYsIpXzV4yKO+MehPGUJv62B/gnNM0Rw5UKz5t1ibko7+0UgnOGJAdU3LZqRNTgWck+
FzBQ1nYpoN9tuII9XulNjw0CTmtLvW2ev8lAz1gK8itz58lGeYVWxjsejxbBZDihG9S0ZwBHMAbH
ypR9isKp30eAzpyJR4YyyftmY1Y3bEOfAe3G1cHQaXpTpHfbJaDBi8vNp8Qu54WhchHPVhdxy+AA
wk1eLnPSYqgqE4VtLakwkgQcYW9ey6VFbpM79L41SDfatLuN1vlSr+yog2zex4Ouj1PQghHj9XfQ
705LD0uqyr+t6fRZSvekGsRgDe+qZvY+BJnyjWh8uvEZRdMxOrbW8BhPy2nokIiSZLElgfcEswgj
PKjz9sNY+8WC5HU3dFFzCcFCTD1EJYIJFNrcHrM373hmb2RX4yzwmdpbhx5NxtzJJtlxqL2w6vOW
7NfcP4NZ86LJGBahRs4hsyiDGIjzqw8z+V63YXP0WySQwYwC+mrmsw+k7M42DDWmtHWVhLFoG+l0
i/TnU5Kq19o8dEu0b1GNKphEtKhitRknoOaQAmBgojqsncH5bYNpfFpIOFw8Fh5bt25W2x754ga/
gFw/QNmGiuaS2G2tCBPcD01aOpBiviKx0eVSk/pSEw6j28zKSUFs8C3nm16N89ZPGSbIfAnr1q+S
zkqUjJYbtcTky2T7bwLTRXYm4MD8jMne5MGed97WjX7VUch0/eCQLpMjSP1lGogbT4gnDAskGz41
x9qrDyLB4ZuYvpq8Ad8PVOBsGT+WFJKvZuoE7ZceQkAFCyg9sAxNfVlP7ab1ccdoi5mD2aNBvReq
2InU7puP3oaV5WWdjKWhGTBHzP8wg3oEIGfddLEBidxgMQGj02wJn4NC8NZWYqL1dhnpNm97gbpx
BIEE+uee81xsI2OncrTuIZ7811msIItAI8k786X2vRGmARwALqrJdkBbzyXPcQNNq3sVKYVAmw5B
sNNI5wt/zLDQMUhku5g12UrPLpt2IP4epIb1ZV7X54xYVDIwDhSKEJqZIy+cUVRK+v2cdFPJ21ke
FTSSdyHZtMX8vxY/mPKkQi4PnZRi5gonwr77PGoO0P7qvcdj+yzicHlKlqV7XfK2ufcR1+fLlFYm
uU3YFpKwBotiLvvJB4E+fm7aevgs/ckhVXtu+2Q8dFSjJDrGEwIk1eI2xyGLyaXjJlGjKgZH3/Ih
zQqIZ3HBfNdUsebbIe+OMKF04P98uIFEZxpkSJnB9q2mJfkCIuduatPk0ASe/0mz8TlcCO6y9IGm
djdCR3mOIVyhLcu7RCxsCxbq9ujArylhAZ2qfsBtqep+PGAw93YBuWiueUk7dju28shz/2BnZHZN
UHZhANhGq/cjzvjQn6pAIKVJu3MD/q+EMzFWyVMq9JlSUrShKhvIqdQN+XahwbCFchlduTX7pQ4+
N3kMgbpxqACtrOjp7G7HKNzx8bofCav6JoUKiWRdk42UKe7M7uxbD+ZyeEsINkNObzNuP2HkwduC
gkO+XG0w5uAEtFPo+wMMzlEA9QnVziqH5kkkZI4c5QKbq43iwU1QW9zzDlqRV0liyiYOoSwD/Bqe
r2KhgFa2WAzBqCHtJneog31VYX9aB1L1SERRgkK8xLARUnS3eWzXUAt5pT92OtypbCgRdm0tIUdv
HDFJNgeHgrWYdycWllY0hmDWkpuom+Cqa5zeYeznI/RcH7+JS8qIW7tH7erpSmmoYHVpcLGTW9vi
fSf+O0vJKbiC7IZl/T5N7gKJTm4Tt2LoybBXATtEIrzFokbIJ64gLBQwdL51KFYBq7ufBnoR1ryb
4QE8pk99TKp6oFUffeo69Tr17BkVnF0/ZtspN4fVU+eGeYdU+zcYtQC6rDRgkyg4GNwMpdAX23nQ
YIyZ5Tt8oy+JwlWFs6Em+rVLzUfs01PibGFpdx6E2rnQ7jwR73gdFonodyj4fJtcsxHEHad4el31
PvfZrtMM0Twm4Db5Oapv8tW9TQuGvrCzH4NGt953c36yKkHL+rDNuASowpwJlFRNUVHjAQ6ybjYn
EyO2WZi9IN//QhDr1nONcQJ5hpipb9+hWezJ4KFweRnXnpY+00mVZ9A3+/ZamPPJ97bGwkY0HZ8X
kiKiyi9ad7ddZO4nL9ni/LgQgh+os7tkbjareYgG9On5zQzHtrpVYhmvAjzm1S7VeMVrOQ+Xifa7
EtxEfsiX13nyt5SoZyHUJUagmgzBKQ3TJxHzx76NRbEywTaA1JUqwKUl7F0X+K+CIaOfYA7AlWD3
i41u0+XrFPEqk7JYARmr2syDXJkf0FnwNBIEL0DLHhfjb8H0MzsbefdTFDzq/iWdyXkm+VesJFE1
Y/0QYtJ3MRFOCyQjbOO4e2/5Co94X29DFceXdumjXds3+3UOb0CmvnNk3TTDwgszEHoVb1G1ST+I
SASmAC5PwsuvGQXHUMkV2wDLcspfodSVEleZ33pn1ablOj+ia2rXe8BOJ/lVGIunByjA1QLor56D
koX2VOMO5N6cFfGEK8DOyYGuVxmUvIKOlaseQH1zibzsU25pVZvoBfpoEeDYw51hTGnD/tGu7zX5
IhPvY41O6OO781HD1QxdSjW/X5ZkP6z20mkb3ZtOfps7cen85KkBw7ZMMMexjmGjwW/HqXcDRXBT
Z+MxjIHcE/33POju0f2y6fqXUKYfPBr2jWxPTABDzyB8c0dve53WKH9FR1zayNZWWE4Fr+CRrzC/
bCsCewiugJ+VfGt1V5d86A5eF4WlU2lYem64qN7biXDdMM33xpg3sOSeUYmHhUrO28Qf601mQlF6
uBpU4w6eYzeJQUi6ejhsIqTpKPw6DKLkdVbS1m0837CyhvBXQJ377klUgENq8DX5D7WXYbZqgNNc
pNOIcoeLDoHDqBeRdmWkss+05699UyPYmuyZBeFNr/UTQGFNOUetO/YNoSVdkqe4WVEIq6e1iiL5
Pvbxp86Lul071l9QfKyLCKr4DpHp4wRGXxFSffCaZSisZ14mql+buoW9cfBYOfC5KVMnr6XItDTr
DFEXBNztComyEBl5Z6578IcWk7BtdmekhKUX0+dQABluQ99erj1hqOBicqwM0JdtUPHAWIlkQyl8
SXLIUZDT7BVt4knlDXGzT1H13sk4IVU3zOvOR61qK6ZuKMA9hBkgn12ZE9ke1eBLfOSCPgcB+8x1
2iJXcfP1/2Zv4fJEXXJBgBwavsWXgzqCByXOD2lfZBZ+/ii2J0URwXuG3Ss5lqD8PbTQZTnJN1QM
qE4nbpN3+iNKgztl1i1VXVAuKVVQQFjdbw0w1ZdUYL5AgFJ8lWbaq+ZpGbccA7FKAqj7JwG/+AYf
6Yzz4bCEDXJIhmhl7ua7kUIOZSgpn0XXDE0R9V54isGD2vZND9E7d20poCUewloiUkJh6A1GguZA
gItDivaVedjbaOpdoPWKOn3pvOzsPCRKQ3gkSfM9w10bLc0bp36275auxjktXVrM4fTWCNS6ZHvw
4HgtMhYd1wFX25rHhfIjVACwzOc2PCE0xRAYnFUVqLlljbpm78VnAmH5kAbdZxv0fo7B7ug2xIR4
fsDV0nggI7OA4vKDIzpb0HiftoH4EgBLu5nrSe1y5NY7NkKDmbl1KFT1nB7AdUmbjb9OCrWDdSxg
3r6eHvQkGb0sQxTBXrCSEnUYg7gufLKUv9u8roIZGM60vYmxErOBf2FYam3qfRbZkFZBX28AwywV
xmtxIIYLtwabhI+FoQtKPSOuZXk1PdS0xmRozANtY1uElu1J4E7MoHhvMJGkD7wZ8+lhI+iS9oTO
xxuMziubsD0aJz7ivN6IeDrmItpPDT/F+h3TmR/nIbub3FTGYbK1WXhMjYWGjboYuKuFmIY3lO3L
QTXvpnY3WnEMV3llqS27drmPYgAnl/rFa/tzX+t9gqCNdEnZ5OIIb/B9BmBlhLreAOm7aj13jjt5
FzU1lCR7x6ZnPcsH2WeoEa7rJsn6F6gK8QHDPhwCxu7qffFiSAQkYlvFxmCr5CLOHkd4SvWNpSij
rGq50BmcxTC/x7asOBk+xwyT0VbvAw6bYo3ss+PaYhtjsmQrHuo5zG/gDyJP2hr/Ole1GjAWoxAq
QhHevKqphbHBw7nbBWeQzdOC4p4qHMlPcpCP08AgZ2k3Hwcu7mkEymLiazTdtPpmnGBoCuz6aVVp
XjqLquTsPYMDeYshmmkZdiGiyzVuoZvrF1SBFoa6yoOXDwYRkXoKO12Mq4YEoQDI82y+racQ3TwB
4IqMfx9q0x2o7/JLm/cLpBwZ2a2ss70R9R0mG+JazJDs2u3QZU8xWx/DHCfnVDfLiaIkHDF+gTCU
l17DCS6GCKYU8HbELvQR5IS9rO0GxaADXzkSxDj9xNr5kxQKLWwIqX/WsP9Hzv/P6zjW34ex/8UN
WHUNltjXL3+U86+v+EXN90jwE0aV+XCvAzx8peZCTf9Fzr/+VQwHvQ9PNGCDcAvDKfibHzD56Qp5
RL/Kdf5sjCaK3+X8IPkpvE7azTE3I4YVn+T/RM7/2QP9r/aoBGhR2CLANAVhLsPs2Z8ndf3R0uqj
ADWKQFfh2PjbVWJozaziEIYmTyHbaWwEYHrac9zMsVoglnOQb6sE8UGl6yYFKnf0sw9Uya4ikaeB
NunvghY1UjsQgnZkHFTfw87zbZHX8JcUyZwajP9DJz4ywXQ4CeIh4+OSxWeTOXuW2bQ89x321YbH
U/NEbBA+AoJrdxa+mGOuxXyic49tZXoIy6UmYYJpKetNH4z618Ge/y/W9PRhRms+/gMO1+E/trb9
9mUUXfv/g9kV9aX/fnX/bzuM5ov6we2Kl/xqdk3yn7B8APBHmJ4nWK2/rW702v2Ug1X6f0g7r924
tWxdPxEPmMNtBVWpRNmWbcnhhpBtmTlnPv356N69XDVFFLHUwEZjo4X2qDk5ZhrjD7NdKPqutg6W
+r/NKv43+JZgroxGuwVjbgY4/x/aVdK1/4dRls5/bwPNgWRi/5v0FiDxaD0gLw4cX8bnjWKhJlA4
/DS3GifoVdd6T9c6o7GDb8tXtEqzNd2FmWz1dx2ByxUiCeD7yff02DI61Y1xygnlvR+eTA6sba68
q8o7Sf+XgjGv4gmg+0EB1p1oxGus95vSvu3Qahqizdm3XkILLwwKtzLYPqDRZ+jEZaev0MHmSuWo
uChg7aLku5r+rJToEORrFJ95dsTZmyWnYEjx0dmHLgNBLgyHsfOpwtT2bRkWW3tunK8ZLS9EsTTs
liwkZE2YEqTdOVEh6WTNwPNYd/2h68HI0FWE6mjt4qTWjtdnTmAKzJ+HUDRw4ZbRrHWEUNZQRZmf
VLpb9qq9Bek47QY98FZEz4RO7J8oOJQj3KxhA2SaQnp3uVrAbNV0N+tLEKyd8bn1+2A/FXZxP3a1
vpIOdIpffSZIO5i3ADVEZ0O0lOhsX0JTirIIgs4tL9PUSh/zfu54DuFAvZ/Luw0IxKi6cGP3nXyK
Y796boEXxDuo+7Wx93sD6LWk4+Wz7cAuP7dRX/g3itFIwWYKogjIAUgDWkfR76DkhrsD9dJ980NL
bT90Y+8coyKmBBsP/HFleMrMrhKy0DIBo5GJ8BbZ1S7zowV9zh2r1V0tlIM9xtTvdApBOxg9+lGe
gBt70vtUb7+DGgREDdJqU1a2tuK3KkpPzR+Vs5j9FFwcwh5/PsLZiWwWHh2QjklWNUlBWFbe6E5z
H9kjlfUxoslX7o2i2WQUaYOKXu/1xF2ahNmZE60a/DNmAsrlJOi5BR1SmwxXj4G4a34xPmTKx7qq
p73eNIkbRvpOtmXsXc3oFgSchmHWYK5oPSz8Cnu+NKmcBCqkXdF4vbHVKG3C1nApP5dfzTbzjmAb
KPhE8TFUcX/GPCa+b6FOHqQSawTFC5VjPSTSCgfw1TrmTOMIs2A4cRPDWvByNgrNARRt5xLdkdE8
4Gk4fIKe5+1WJn3eSC8yjzCAM9iaAH5gq8D98XxnAu1da7XaSncY0dBpoa9d/HJiHiyaKXM5AkHV
K3ZEuoX3/qfrsZdGyBWQQ5JtZPZhuww95JjkVP6EcYNymhv4vbkiLvVqk5rH9jeAyFkfJ7+SY7WX
7jBTSMdTR0UOEQNjZSucN1RhBsGjQLGdmfjATee1fbZqoBAqrVM7zl1DhZM+r/FJl6qbsFKjXRR5
8RGvuzXt/IWBXYQUcqO2AWXUseXcWe+T8hvXVDt+rLXH65/n1ZZr4JB0Ni4hM/o48Lsu56Hqy9/7
7NlQbvvk4XqIhXFweUNPHcwykyfieWTNpAmrh4ErSbBfeAo7arsdfErFa1JRC7l2EUn4SH0dZYo6
BYHbKt5NbtiHNhy+XB/MQh7MN1GTcx6RfOTMLvOgtDt1SMsocMGVBoduKm9xQar3mW/exUBB73nh
yytb5tKoOOz/+MtwLIo2oF0CsbQsGkL61aEc+2+VaX24Pqq1EEKqdZU/lnlJiAoszEazKCYVxtqV
8tUVFp1xqJMYI8Md5f4tBFEmr60Krw1cFqrndycgtCPHeUMaZM6dXX5q7DU5kKXUg7XJ8wBSPNxu
YfNpZQD3iUZIn24JkCWyTuofQsBhb5i/v3HEFFcKJ7I6ow9cM64OYE+Al4x44V4P8uqxMc8f98pZ
Z4k3vagjIOPIGBodQZT3Ji1yUCBj8r6LxoMNxAt9i+vRFr/WWTQh0dMY/leYjwGNOtSk2vSkVPKv
NEBz09FQ1FNoywDp6q399bB/Tl5ho70YpXCzVaBfSbFH3Cr4KJfNoQau5penAtSbqlJYGsE3Gfje
UBRuW4xR7oLkxQ+OINe3ofS9r+7T8Gff6XS4mnu/7zZ9jnNFfJM68aHWjMOQN3SxMM6Rjn61Juu5
mG5nczZ/wbNDopGt0k4TDGKKPrhRuFMwhTQ3tY2RPl+fpqVt6DwXhMTujcZsDZy43aB9qOTiHY2w
X371xQ+xdZXaens92owJFU8/Cy4n3FL0EVRbZAx3Tiv11qQFbkf3bbKPUHad+rsyoYk5tt+0zv7s
8yAdyq9StEO71EseIsiAQTXu8gmGYXaKugea5VsNVKdt3dBnXMnWhWPs4gcKM+9FbSCDymfnx5Lq
RuaC+a4d5AB00bh2LC/tlbbMRQAlD8jw4glA381UilYJ3CQHDtdChd3AcUhvr0/5UiqdRxGWwTi3
ShtjYBmEz3Vb3ffSd3zETzivr8zc4nCwG4LdrvIgEO/jUVIbMY/jwI3lz0GR7+DTrURY+jb2PxF4
f1yuilCOYCx0DAWKKIBbdOiqh7fcY3Cnnp35dKQZ8d29DNLmzYiY6RQAZHnwgWTlcrmVtGLl2b04
lBkIbfEo5t4kDAU75QyBEo8tmNSXuqdi+t4XK2+TxRhQtamJyPhgizILKn4ZZhiZgRtlUNcQM6gP
EbCc6+n1+gHEYYKQwz9RhPmCXccIyyB0BxXxubTRVah5wAYnzy/2YYSqo1Z8LcJ+W/vGN6NuAGAi
JbjyK5Z2sfMfIST5YPiah9xB4AIukDZloju7EUohNI/B2NhYSso5fo7XR74Y05JnCDulBgDvl4ni
haNcxvTX3Nt0xPIkH5BF1GlkvR8/Xg+0uILPAqmXgaDPtRUAXrakrt1I2rNBXYhDCuTXyojWAglX
eLyRYVANduDmzqcGTf8BdKShneAf76+PaDEzLXRH/rxVeRpejoizzQH+JgVuJj36kbWvxkcpXLsA
LI7GVnhizQIuaBlcBoHyo/WVFIVupP62fKjF0TvHTnY6DP3ro/kjBSfeNPAaRLtlrgJQS76MNLSZ
ZFV1GLodffoSVVM7PZT9ffYjpoea4dC+hW01OTs5Ay6HQ/LKZ1uYTayv8WanOUOfRrRmjyEyhhaO
mG7kPDbaY8D7a20reV3rQZTmPIaQGhAfmmwwiGHq0oFbsHUyx3Bf3OCNexzLGiz7L8leU2fUmTdh
XnF6Yy/GWdmm6iBsLa2lQlAz/NC1vf4hAvWgyNCarn+8xcnjGkwYjLVfaTaBQmwgIqah67VI4aqP
khbvK69cSZHFkZxFEfaK1gS5AugkdAOaw1DkNw5VuusDWQpBFQoYHhq75OH897MrY152wSA7TehO
9j0slxu/M1ciLCwoHqpU11EhQ+Vj7h2eR3A6BCWbrA7dSn4K1ft+yD8G6r0mJyuFxaVPwtaArbOt
KQor+DJOqKGFkOCe5kbmi55+lPrHBiDJ9dlaeJTQbPkbQ1iyeU33A4scuCmQ8KFkauW2zfXiQEn/
lBbWl8ip4wfZLh/6KF57fq2NT5jHZpJLqe2IDfbB6Z4i41vj/L4+PFFM0JJZr+fjE7JhskO68bUJ
XuGuVsyDcTTHzdRtPD/aaC/pWG4s5aCjQM/Ty1o1mVhKlPPg8wScpWKjav3s7BrC2Ug2Y7YvjS8g
9emr/rw+ysU4XJ+t2W6PLolwV9eL1oYjaXCJ+moOzzALIGzK8sc3BKHRYygaNwwkmy4Hg3ugGenz
oahZRz0+hFvFukvWUmJxJGdBhBkzM0UKtMniQBydfm/U4UezUmfkSqxtwwEO01vGhEso1SDI1KJl
J77BUoruQuhaAcBuv9iZDVor2Q4qyco6W7gk0SGAw2So1OrR1LucvUHXAbpYnBswBzbcqFXo4WDX
Z348xr8rpvBLB/FFNGHnUEbPK2EzsQdWO+tLClq8Sh6UaUODKajv2kjbFMNjT0vesfY+yLZx1Fdm
dnFfoYsmQy/Hgk8sTWVDEXuKxR45gPXb4zVubtuxtzeV3Om7SnG8TVJq064a4/4AWbBeSdbFreUs
vLC1OKWqNMo83RIA8Raopic9rpZh/9xnxHMZo9K5XW2pILOEjzqlgQ1Oopo3aPDD0vsSUnE43Efp
15Djzam+WI9KDrRXgqkTrzxq5jX9KjZuP+hPYQAOU/QyoVrZpCgWtKH7BGpyE4RAJLtgm8d31oDm
EQpJ11fK0oTqZ+HmhXu2leVR5APcJ5w8INVkPSTVyxQ9/W8xhIuqDzvKUgdiFN0pz5/D9mE0VmZt
aRmeD0PYKW0pCBC4mUPsdPU+U/eldLTHl1pZSf/FeyKuVnwdXLQcdeYXn8+X5ymdZsP9duugRdwC
Kyj/o1/AHGilX21QuHI2wdzubps4fnd9FpdDA2EiK+ZbkBi66BNNyecjPS187dacUJ1z+naAqVfY
B0uGqed7ZXWgvqe4WlWjhpOm/so8L567vGvoBIKJUlHlvBx/JCUhRt0y41cfcnPEpKQtd1On/UpD
oN98AE2CiEvZUCtwQ5cOXX8bZvJKi2kxac9+hFDTm8HkPrTJ0C2Ve6dCGr5+WG2WLa5D5GigcM8v
H7FQbSPyAn0s5wJVKfE28xzzFq2HbN9CxLyNi1bfVON4JxuF/vP6d15MZZ1boU7lnxu7cB6bvZ7m
XULgpkjkk9Lph0hRpq2dmR3sSgNuTDmMKzW05c+KPCePEHZ1nE4vP2uLNEeUwAd1B0O6b8vHuDuq
Gjb3zY0CgYd6JHpmXqzvQyXZU1Xad9+uD3oe1Ktdz9Apmlrz9X5W3TtfVn1je63Zza+UyLu3Gn1H
e2pl6S4mzVkIIWnsKDTNCu0OV86fpgJ2nXyvmeXKdWAxa/4GEcteVRDI6O8SREqLr9xOo/jTYLWb
tA4fOihMyUquLF2rSE7bADHI+1W8fUyep1ejUzCm9DSNI/qTJ6rNQbpy6i6mpMllSgaUodPTu/w6
HSpXpQeK3R1sWLlOsLWM74mRwUBbX3eLQ0KOHodCqhqk4mUsJYmqMYH34UaDvQ1Dddvkvwt13Bv9
2la2mBAWT2I0FKie/LlsnR19Tp8UTVGzledJjSzWL9iAantjG3dT4m1vHbvAT/subLKNbm49blhm
1t3046/rib/2I+a/n/2IrLE4TBQWXhQ9B6Aom/A0hT+ux1hMSqpEcxEAAJ4ixEgxq5eBcISuw/XM
sI9DpGyD8oMf3FjFjTetRFse0d9oQrL4HmphZcU73YBdWOHKXCubIni4PqTF/eJsSOKVAqVHNCP5
do1abk3vuw9P4nqEtUkTdiRLA96U10waAjGN+dFPvX0QTNAoh63zVE1rdoF/PsKrHfBsRML21A5W
VA1eR40t8rYqngywNHC3zsPbuRXUhqdiyOF/yh+RYDoYWrsL0POFPots18rCWJlbcVOJIT1EYcrI
gyTaRtaD5/1LK6E/j3ckn/VZfZVuvVjKgRKJw14ykw3C9nfdWtPtZBq4d2j5yp1pcTM5CyRkftkj
fYTPFhtX/KxAjEgyrtRpuvG6eiVd1iIJWa94lQ5GjkjZZBzRYzjRugHmsMvy5+t5ufh1zoYkZL6N
P1yhNT0bxgRZNzRf4rBay/3FJXwWQ8j9UU/7vEIcwJ2sxzTQYHf/UOJ0f30ga0GEhKe8Y2mBTJrZ
fJTY+w3iYPUSt/xVgNYD6Z/fc8L3lyO9TvWBREsVuK8QeKX09ygPbhOuJNryYP4GEj6/5meBo/vM
mFWad6n2Yo/2XqrslSRbPIdn6wygs7qh/rnFnR0WRdNb+ahy+R58wwLFpVkbkN/5JlKMfZWEyp3t
K9Fbrk1nMed8PIuZJyXwUYOYbfcsKyNM4RfYAytBFjdbUI5AnE2uGOKGUCDDwct+4lWR/44TbYMw
kR6+dPK2Mm+GTL7995lnqBz4QN8R8RGzAqWtNnIGh1p/kMmHMpdQDPIiZDPiPFkJ9acJI27rNBB1
AzApxWURDVe3cdXqYCKBJE3HGhk2m0MrTvZoix3y4uA0N/Mjso9RwuzGnTU9GFb7qWn1Uy03CJYh
wDo14+H6+JdWhaGDJgeVBZRcNKpT7W5yEN4P3TAc0CX7rmS/M0wqhnZlhS9tVQYYbwPU+oxnFBZF
H41FM9hJ5Cb+x9H/TRPs+jiWsub83xe2wgiJuN6W0sjNM5A95kZDICH2vxQoo1QckFm8ux5v8QUO
tht4poIy8Ss5+CA29HJq5gE5fXlTlbF+MyEOuYmGHGvFQoVanDg+TJiZwo5M1tfRAaN7/Ucs7TQm
pUagYZQdTVvcNq24QXSQQSv+k+rLW1phkvl0PcbSh8OrDg8WmCRsM/Pfz9Z8nE1tM6l5hM5W+ohI
c4jWMw4C14MsbWZsyeiWUUeQwRZfBinDEimPMYvcss70bSsH3VYGDbTriuJnXXQc1o45vGGfoSVr
YtZDRd0RG27UhSvsgMbIHeV7v37sjGQb598UL92mCH47+coQ528hLn5rRm6rvGZ0WWRtoBxIjyJo
I9eOrKdCg1L6LVLh0x5DVLOU4gPvz5XsWIxo6qqqa0BIeapdTmquYVkvJWbkdjUk22dkrXm3jM0W
EWRKptbGL4evpWHfXP+UyuuViPMEzAcYB/QyaWpdhq2ReSkCxEFcBFVv9GRXpndov7Y/vBcqNIgH
OINboiuF9IB86uLThAhTALzFXy3Hv87c2QLDMOHRgcECS335Q3rAhEkBN991RreVd8qas8dCaZgA
0GPQ2cRCFojzZYAxkDFpUcFJxj1PjibcTUep8j6YYwmS+rEfXkb02/qq3CLz+G5s16xzFyeazqSC
DY7moP53Gb4sLHNELTZwOWs2flxtejrynVJtUfbTv9FXXMng14sUChj3CPZvlBFxbrmMl1hFVqHw
HrilVW/D7ntdDNuu/5mYswPPyrG0FAufeUBDdMM5moWqO8oKaF/5wEC0rtir6afps2RNQKHRKPvX
9UOdtivIUGBpAKBECJTTBlYQ51wAJP13HHGJSk5KHK7sNa+Xog78FFgStgpsNeL+lioozuN4xhM1
pD2SPsLGxntxNJ+l7EX94vQrL+KFzCCcQemMU33uK19+qSpVB6PGO8TNYep7krTTvC+6d6PGt3bu
cKH6tbLkVf69y71tHt7fePPfz84ICURKmNU88xUzuSk8ZdsVxm0SWAdb6Z40cMP+8Htqvku3qDVv
1ioaC/XKy+hCXlaBPfT2SNlECiRkIoZNPnk3nlWc6vAUxd690xr7urCPXt8g8pYj6w5tHk7FyiTM
KflqEuYGEVwlGWOsOaXPJgGCjp0bc2XFdIZbFUlXXf4+Rk8j8pR1Um817duIeECnrZ2dry8BLErH
Aa1NvZR7pRDXQ+fad/KEbc6MN7aDNHfV0udeS+GFogQwesCOMyGB+qKYw5RrQ2NMQLtP4y/5EKA4
H8zuD8E20JUNmv+Pxq15mLpjJuFWsdLsXNgO2GYpviPrRifuz5lzNrfzBlGOfkjVyvqpDKiERp+r
6sWJPkT/55+Dnc2yFcvCvY5veBZKuFPZVqvbUk+osn+Oxpcc99wUqQX/ozUddPPk2biSf1lJnYX1
cx5TrLLok6UUNFNYr3G9qd8FxjHM7yLvMPxoqo+BoW/4P92hgnZYCbyQsyCOuNrNRU8e2cIR6XsV
0z2wdILE1bsXuXyOX2pZ286CzXbzWbf9m1Rae+y/fnKAToT6y6eEIclj4HKhoMWKEhFGIO5Q7efC
rmc7EHKnrZqtbIMLLfLLSMLd1Y7rSfXnOlqK/BgsRqn+klV4tCR7zYEzu82lBOnvu6AIPqhqeggc
nDKGfw3w4TfMOCWYKKzTP/l2lrpD7U2RPI+2w410W0l9sfEsACKmhojsyudc2gp4k8igp9mModtc
zuzo1VOQKmMIlRZVK605JsV7HzcO61jqerzR7SdFh11reTtLR1iFLqGaxG6AImqleo/Xf8zCkce4
//4WYe5NtUM1I6cvl1EyLJAo8Jzn2MJFwbQ2E/LhURBuV6vbaxMw//1ssh1oWfNznj1YiR+dwt71
mXVj9y9vGBpC2/CygNHxarmMUhcmeqCJw3KdlGNlHzTcAJvG3Nl6hTrmbtK1bdTKx+tBF26zPI1o
78D84qopdnzzrGtNOVCovSTQJLpCR7RVQ3TsepSltXkeRThM0ITw7bKn+KJKyaEJ1GNbPmhoiK3i
ABYDKWzcMJPpns8CHOdfKh2MrvVwU3MzCml74HzFITes3zoL8EZB+WXllrc4e1Qd9PktYFLvuQzX
TIbd4/4Ci2oEITM9jHm7e8PMzaRArscGjA8h9eK2BkmJEKiL1OJWM+4VOd9L/mm1urh4QM3dsP8G
EmauHaVsGuZACkLBVoqFCa6N0dDd0iXYKXWHRNiEvqkT/aTs8O1/G6SQHrh5+lUzn8PmdIxmHeMP
RR5tFKSLr8dZ/Fy8qyhJ0QdGf+/yc9m4niAVDHOG+9QWso6WTvvrERauyLA3YCLOjyeTR81lBC1B
ghyqCMwHNdvRJPVmTSvla9KEaDupW2tYOWrnzy/cDme2iMJ34z+wqRfjlTH/NcyBqNmPJpDYY/Pv
Oylw/89CCIkxSlqHow0hxuZj1A27GidaFb3N6xO3uHDPogifBg9HWZVymAD975whWNYDdI6peL4e
Zf5Xrk2XcDEpuOyiOMBYBox3YjSfy+EuHt4NUbstopVUWBuRkAoINNMQBlbutkV9b0fjKQ9ehvKL
GlUfrw9qMRA6KlRZwQzJInQeZ5pOaWRWTymPO718UkbtvpZ3g1+tXAQWk+0skHBAAeOqDH9+btZK
wd1cmV+AjvEd4wpj5VRa/E7wU4FBOTNTdF7IZwduhXEf4t58J3QBtqN2iukSfm4i2mp6Hvy+Pn2L
S/YslrCEFICjwxSBC7H0enrfZ558SMfZJEVBDNkKcf4cf5jylK+s3MWvhuoNTpBcWKEcXA5RqdVU
D5B6cy25yfeWD1ckz7xPmY7GcxlEw8r6Wtz60J/CbhTuP34Ol+HqSR71EgsUN7GotRp5zGEPx3Al
55cyhMq1zVsVeSD+n8soU+UVSBsn/4H6sYYb7WF9F18LIiysMLbTzp5RNrFyaowKDuy9ma/pgyzN
10ycoNJHCYeL0eVIvAKFuNyh1lFbWvlJ6UqUn6UoX3mALvRudEC9f8MInwX/M70Zs4FT13HyYxaV
Gli75HuChw3WEU4EqlgZd341tfvBac09HpLyrvNmMT7TNPe4CaabPjG1oxKEDpdflOCRjlmlrsz3
GHHfPP+ZQrIOvmr+BwRUqVgOIe1XNwg1I1ShGUdbPyEorjlImSZus1rjWv7agLY0jH6hiAkzhB98
4iAWy4fYQ7S2x5vs8fr6X9prqNT9E0AYm4aVlxZOVJm48NwBMbT3lZ7tLaNLKe8E7/UpXFn5i1et
+X5qK2zac6X3Mrf6kZadP3IbNorC2Rct3n9pj/w3KqLxPlax9ylbH5FBm0dd0eTFt8rI16rMi9PK
TsCND2E5doXL35BEvdkGnsrppHyHO+lE1SaIf1yf2aWdlWo99ExAxpZtCGso81ECQZyVJqC1k9VT
qdU7iZd/9h3Egl+vtMf/VB9f5ehZNGFWFSfHW09j7wkxHrGQeh5HbsrjA02gfdcUN1L1PdVGLmXt
3lbr2+tDXdwusDnXqMaibWALQ3WUsAgynT0p6w6VvR3esn3zrf7594XBed3I2pD49wcv3SlqvpkQ
5bw+hHnbfDV/ZyGEjMBeQsJDhhNCL3v8esMbVbmrx/YYyZ9z7ckYNquX18WVdxZx/vvZKd8YfSRp
E4OK9J/JINkbJ4hR6kY+agxeIuXm+vgWM/4smnA2YUOs2v1ENkaAl6eyej8fGq1fvaEww5mOVKNC
VYaldTkopPs7OfrDXoify+hHFJ3ewgjh1HDmIhQYOBpiYhsjcXByGdmypmBHC+5zZu/K+vOwpjqx
uKR4KQEIn8vAXBwux9ICo0gCPOzcBDOWJs+3Ufp5MgHsNuYmsXS8lHrkFPDjtMP2MKb2WnF46ZNR
yKN7q7Hx67LwyRSz1MO85zVvqL8TkE40UVpCX8+LhV2Kf51Pxa2Fvpq4G2N7hI9nTpAK60BNqzdF
e0hQWKZoscuDfNNnK3vFwkIjIG810CicAOIlCdgIss7YZbtA4DCgjt7rGEtGKjKCo/NkGOGplU+N
tda2nZevsLxBusLKB1CvIlUn7FCVZFZli4uzi/1RSrlM+owtzn0jld4uk63k3z8V2KyAtAMIRYPD
EAojuR4jLDrEf3AZGHhtCuW+tx+uf7iF7eMihnqZnUaUQQLwoshtaFCOuneKrXETDPd9+1SF9u56
sMUsmfsUqKXRDBG7lF7PHU7zu8jVpz99fLx+S2M2bfLwtczl/llCYZ73vflyPe7CEgBP+zeu8Nka
3U4mWyoiF/cU3b+X7ed6TVBkKQTDMtlKKFy8eonkvLFkJ+kj1+nte99r7qiYd8O/RnzqvAjQPIMB
QKlRFsZRm10rOz5BLBWUzkturTHIl/IbcgGEV2fGj4v77qDUBgRJK3LnWyISDeGNCQIz8z5e/x5L
SXceRjglay3zeLiBfsDpAkvpG9W+VY9hhZFL9PV6pKWMO48knI6U3UqtGhmQhYVMh/9dIstfBwOp
6k7BO32faP+e0sg3OpvC+RednceZThdBlvXI1Zxnw7o3wz3a7Ci2v2HDPQ8z749nYRxrbPDAMSL8
BLBCRjlJyt252BM/xSVGNUW1st8u5vffYYmtkqjTcE/zNPJ7oktreTUeNWg8tunv6x9s6bhk/mgk
QlyiHCcC8bC2d+JM8kDGZCC0rPSbqqm3cl9hh9X8LLsbXK6qFwPj882Uy2vCLovpArIBDCpyaIAO
LmcVd7EKy1wJpJoNyK8usp2Jd1Pl4QNYWJDVJjScfl4f8FpIoR6E0JY39Skhe0V5n7TcRTLEGSOU
POr6Vk+KfeDnb9jzZ/zGf0cpbCPodWZFp8axG+NLVgSmf1OlWr7JewUvlCA5pn0Xr4RcTB9uc/ND
HS0bsa9YTAjGVjOIWE32LW32iPJkba40EhaDwMGeyVFwfEVttEGqC4gqtGH09hnMZtA+rrYtF78W
z86Z/4Rgkims7qQIIkRxefGFPb6wI+Qy+YdX8OoE1oh+vLdyA1heDWfxhGUeY1GeZSXxijB68Etc
n4qTPd0r4U2n1nt51v7XbuPkW7H2vl6cy7+BRVqdI5UyQg4aBWvlNtPhKJr2nub/h+vJvxwFaOF8
ZLLehOm0m9Srw8EEe0M93MpPVVIhPXW4HmROZ/HShlSjPDOVODpF4jzyfXidpgSJDMWNq+Su073n
6yGWxjED6ii2InuCgvblvmGqQU/VhRAxGPkxe9adR1T53hADASXw/vziV83qzEjz1ghDbrzNSYLp
l47VBtvp/fUoSzcA8Mb/RFEuR2L7HVo1ps8+Xz1k2rQfMIdT0pMhGSsHyh+q4KvPchZJ2GvNIfFQ
G284KAO/upUSI90MAMmOTRsM+yosqp2vNdaDLKGoWOqp+SFSk4e6779ZPf6Dkj8Nh1zB3bHQ7XwX
jLiOy1M7bYZARla5sjG386HZ5zDra813bssohN8XJsHBGprWbYDuI93JQ6jz6zWVlcV04H47w+Tp
94uYEa/QkKKh/uxOEeaFSbPn5h5aa4fVH/TQqxmEXsv7FYoz2L/Lb6V5E+8xH5izkdwAdz452ri1
9XTmgZj7UY0e1eSTqs+oZ1Be1UNgRk8K3oud+UHLfrR4KU19flv379BFTu0HQPU3svroS+rWyPZN
gnMiakEk9c31DFsq12rzJRaRYlrl3Ckuf3YaoTAhB9zGzeIu6tOHEA+ZeMpvjSDayePkjlFw36Rg
xLMycDZdgIxy3h7Kut7kVrhTLe00hureK0d5Zbdd/GxnP0xYxbFmRkVtANk2Wwx/omITnmrdO14f
/lqQ+e/nF7chcjQ84yO3TrCfeiqHl8xeqZ4sbngwk0Frz3JFImGyLMeSfKm4Gw4fIyfayvLKdre4
SZwFEMYQ1GU9SiEB+mSH9CnppaqfYv/p+kwtvRLUsyjzrzibqTzq8gyr5Qg2623WnTCbQdMheRc1
Kwm5dKafxxHeCJViOyQTG5FqvLPwgwJ9jSBoJTn0DX6RgddHtVS4Bg+MMACwIxaA+HXaycb2oCTL
uApp6rTtLfiz+HXl0se63kWVcscjv5PWHgzzZvBqszgLK3yz3JOUfOopmFQB1mf0OLnQbooJY+fA
2tQa7lfD7PqM1df18S5+xbO4wlcM+9BOsBNkm/fez35+DEyBEGc4+4ob9RtiwbCeSTyz/KNweI01
TJPR4Et21ilpYm8TK7Dyk+5YeyEF3zX533nKXk3pWTjhBIssA7OwigR1/Gf6SggNPObpyqm/eAOE
CIG0IdhOvB6ETd6pUt3IB7gJqjeYW6UITpO9VaZnD8Z1ioqL3xzw8HpCNDerose3zOc/scVzLMOG
qRt6YvfJB2+sj41e46llbQr7xQnfUu06G6gqfLygk6q8sOB8SLyCeJYk+aEFNvuQxVP6BlwuHh1o
Kc2MJzqtwhGkK0Fe5T2FqLsCF3i1QHEY88E3TN5ZDOE0mVrUBfHfY6PHygd70+2YPptVtOuRpafd
dz3YYiqeBZv/frZXshzGHCHtyMVg6IsihXvPsH7hYrS7HmZ584L9jKYKKgOyLaxms8U5N6igpBVa
hYd18r7wjLsiPXU5BowxnkLZqXC26Y+VsPO3f7XS7FnwbZYQBc5wObyhlTMrnQhbejW2qtY2LR7R
2Gq6z0OBg/Fs2UgL8DDhcHY98uJRSpeAAjPvSuhkl4ElLjDRhMsGrgr4V1vhMNz2nly/5YVyFkUY
nqfAc67UOQp6tVvJKsadF7N9XR/LYo6ABJllUvEuEDuJoD7bZKg4ePAMdtq9M4tNTyu9+Pn7v/pQ
ZzGEPNRL2A3pwCNFiwJ1rs0b2ymROeTGYDvASfofhySkY0OdzTRrhqR5J7t/VnZxvEZ5XR7RbB+G
jTBFV+F2EOOeGmDKGLkydibabwOhsuZzlKVvSIG5EA+ejp62ZQuJNpq6FfY9Z0nSTEAVbsdA3//7
z38eQUgy1Y+0WFVrXgvWzxz3SlxWS5ynrwdZgnVTY0GYkVq4hvaycFxJ4SAlUs9xX9UnmMiDj9Vu
vKO1u9N5jY1Ypd0r6RE31ZvM/5hm7zJMVK//hKULBxQ3mkPIkCKUI+y7Yzx1uLzwwXQSHAV79Mda
fd+axi4Lzd1kxI/X4y0tq/N4YsonTuM0KfGk1L6Fu77V2uJeyseVd8MSlQbqnqbDUkZziJ7X5VaE
N32YpAMPh7YrdpV17/TjpihPFNVQAuwQUgzsTcr7Tct20oA8+ed2zXtgeaR/f4GQo2EkF1028gvs
7KnFvHpKna0drWnyLm255+MU8jSPw3iwGqKYGEdbG1teOZfXRiGc/VoxVcAM5nms3sH+54zEbHol
B5fHACYN2QyDcoqQg52K63Xc8MS1Pe1H4Jv2NiiUafeWxPsbREi8CFWGzJuJuRSEsGg92cbPxstW
0m55tv4GEXbY2KgzrZ/mO25YHD3f3hWDclxFnC9G+YMSQ54RPYT5iXZ2fbG7MsptmbtfbpaofrRI
6NUd4paTJKU312dtcXuAVD8bdwBft4VlVCh5MfoRoXA/31tfpTHeDPnR6P29/qa5A3DFop3t+USZ
+CTIDcpa09yjlreZ/32GndfpStF76XyaUV3/DSIsSk1vDA4vbn6OGpobZepxm+tH60bT0wxtMG0N
kbs4f8ZsU0j5ZmYIXH6q0LIr7MBkUtuUFAqQTYQNcxjcSEpc7TJHp2US9ulKZWaJuKzBlP4nqnCs
6EFaTE1F+2mqq5NaT1tTkQ+jgrRVnu2nDnfjsdupz3rn3Ayh8wt2yDvL8F0z+jDF0QkX9xmtNCvK
XE+mxbyFA0u/AfypItavgQKU6uTYXLupvsXWodL9rU3H9H+LIgzeSOp6NEqHE03mrUen1Hk0x7Uq
+WIegTP4400JDVYI0uNknnLTjd1ctXeoP3oy0mvOuJ26lYRdnrP/BsK07DKBvBxm0ihJ0Z9aedzp
J9lqNpgMvmV3/Gc8wFIuw/CIlPFbZzyFM+xU3zmaerxLViWG53QXL7wzPOM/0wbZ/DKMXkfSDHxB
HcFTb2jIfoA270Thtm3uZ8IgnI83HF/ISqL3gFoBVFbh+Eq9OJKlmPUeyO+Gj0rKmN6QbucRhMOr
6HGKnmS2raD/FEwvY3ffhmu166UkgD0yG+ZBx6Hdezltal7ENmLXXEaz6Bjk+hGedWQEKzmw9HHA
ZsJ+5uI+iztcRpEkq/bbOIrdsB436FDvYxAAdDMUKdtK5YS9/crHWdocjdnFcubiWsb/J+3LltuG
lW2/iFWch1cOkixLnhI7iV9YGWwOIMF5/Pqz4FNnR4Jxicq+lby5Sk0AjQbQvXotkw374hwz0O1r
rHFP0P8zZD4dlvhPsmZO4DajG9QepAX0WPtvIjJwXdAjYe044Cq/NhrPheeOU0lOpvm9pjscpnvl
xUqDrK3324FIOJ8XljjPsCbazjRpySkepx3rQU3jXeuOoK9AzPOaKTmohswbxTbx/EInGhr0eRKc
sZn0ylgnchoaYKZRmK32dW8UN6tHoElFZjXC4z3KSG5LsujCXAdoa/5jmYuISwXVZAp60dPSLmjx
1RIgipfzMGiQFgyADkt9HUpObf4LyG7JeSfaHricsBwmiKHQ9Hy9pLRAa6xeWQQqB+TbTJflxoS+
fLbYiSQYCweJvjsPRCuQJAYW8trS0qRuVWS4qRpTHVUxrtxpMJJqZ/3qDPt2rF/KyQs798+2I4n2
yYVVnkJCX2J3LE1cXSvtnPa3tFaANP4yJ0cANSVTKTrXLk1x50A56SDDZFWEEpCRDpC2pj13WYKi
4PP2mD7ETvmj4NISdxQoGJNKGDqrrXyaFVGTAWA0l28AuJEYGSpn3BG18M0Fdch4+j6U+3w+VtPP
tRrvJtlWZVvx08cARwOOLvCr4El+va6Dk5ROWiF1a7d1CH2ruax32+MV+SiURv5jgZvYDKUxkMnA
AjhHw4E4ESZW+jAQ+yf6AFEmxF3zUxOTGju4U2Yz7tCptS/QkV6paCbCnTOOw2kd/cqYdb8fhlul
kLVsC530wjS3Cd1Wy6p4xUuhLXYa4ncyQ5y9BXl8H0y2lJqHLcjnBfs7UO6scp3SwlUe9+rUewZ+
NbCTbNd3BNqFurrvzP00g9DSU+/7XJGc90JXQbMlKqcG5Bo+AYTj3NETi0G7kp9u/J4kko0h3IEX
v8+FmDqDKg1pgYiD/k3dtvcO3VtpFYEdWjIQsSEmZQm0Jyrv3EGYL8SbiwUZd1OvorlYIVin7Ve6
U4DH3/Z9oWvgBgbGKMYWx+M9LDPHzZKh7/pSDVghF+rbUda5UWNYYStrARHutAtrnCOmRkdQoMQE
Kt45doH8AJe+/bo9Iv6Yhfo8MOoQ1LUYTgbtJtfxoijsAlIAGFHtvJf6GLjFGKwv4LL3yxL0D6v3
j2H5f+0xeh8VRE2wem1v6Wa3T3QHTkfg7u4OEH+IdwWDDN/Mz92HHby/WSoGbYImW8mLG1mSdUha
gN6NUQhBljocnNzvdSXanj2hFSAHkO4BcBEcD5wVk0z92FM8nrribA1v0JLaJevbthHe6T6GcmGE
fcTFUJambJphrXHPA8fT0ryjmtqZD2sZ0qkNt03xIYE3xQUjZF2auZsxHoCqQxcMXbLXGdvzl9GO
N8AtC+1IhvdZhQvOZHzTUui12WjOa80bp6iDVDVv3HiGaBs4KbYHxocI3i7bBhdzGKMdcU4oBgbh
sj+9A6LebP6z2srtqkJ5Z9vWpwvBhzF0h5kov7lo4OJ8vMULwUlcGBv7yEwfVchv2Q+0xA39niLU
QgQeUD4HYKbaPifq96TEcaZMSJHLGLuE7nnxIdxRbdWePpkTPgQowgDaUjrYiOp1vz1coc+gZZ9d
WnWQg3FL6kH8fEpGuKeWQJK7TP20kJUfhat3YYJbvWUdF1sZ4TVJl961yOhD7WyXOuafspNpTAmn
7MIUd2jFIKSYRjaarHtXa7QQpm+1TBhObMMymfiibULE/NoZIUmgTeqE12Kr0sBV3lq38rN/7VH8
cEKg0P7PCLf2qE6U9YD9dnLXRwV0L+p4HheZ5pcwNF0Y4U6PqYSATQalqpOOkgCgt7XyVUOn0zpW
QZX82PYz8ayhOxBKS3j08mqlujouSd/CCVoo5jbtc40eqlZGISo0wigu8B/Hz6cEfgYMdFoP5OR0
8eRTaxoP7lzFu74mniTWykyxv1+EpKkqNC2GDtgppi+g8Aun5nEhMqiKcHN+KN2CcxG1e84I+Obo
EIMs5tS1zvO0um8KhBu31+UTCdmHp3k62BOgAAiEAHf9wnvDNstuIcAgJINP0vFOM8tbWhZh0g+7
rOwfemxTcA+dlZoEzYhW5CSLuiwNiZGcJjuWvG2FE3vxPWxOLiZW18gYp/bMxgyN5+mxs95q8rI9
aEFEQl4fV3DQ/rjIOXNBr6UjxjnAT+gwHGbVzfe2DsnZtEAX1aSWkur6pxogpvjKHBcAa92rxmTG
Mpb1tKN4Z2bTL21Vn111AnsWBKWLG+LcKJ3hG2UZUfQvZDJlHcFFEZBCQD/QlYbkHY/kV+bYtOky
4qqDbmcVdWRLAY2vukapTh7y+TGVsbMIXPfKILeMxE7VxWtXAgkBw/HnxlkiM6au5PQSRLArK9wG
6YyyMKmJYS3Vu5uH9U6z9pMN0XgSbXvMJ2bSjzW8mEDmUhduiXvGkPcV1nAZnlL7EYq04WCc1wOx
Hgj2iln5cXvuaTgPo+Ty8/8wjToKSvMqAA3cDjXVwlVJZ+BQs78QnM5JvXPAGUz2RMvQ77UEVhWf
3eVptvU73AAl5gX7EVMMqmJUncCJylfe6JyrCyU6Oa1jGZL+CGiFrxRP29MruFiiNQ5IKAZAgHdy
57ZbF4yiEFmJ7B0tGe1jbN4WELgo1pOO214p6yzUhd75196nqnxXJa06AkmWljs0uYJv9pA+DkU4
TPcqOAiKFB3fr53+daGFr1VRYoIP5Y9m3cdFQK0QQMh6jrR7Za9pklgh/TLu4AebgNYTCzNho1VK
940f8R5HWXYAGeWX+iuA88PefdTSSPF8tQmKGj3Ikao+UJAsH6if/PButldGOFPQ/mLCJioad7nv
gW5G740M31eb77P9Wrlv278v3MHg20e6Vwfmns+9K6B10xAr8Pqftdt0esnAoJeGifUOfaz7bVOf
ypEfexhFV8bujaZuvghT64nW6xley5rmE+XbBDoB80XvV39pO4Ter7qhhYXpnNwqAdx+R+f71No1
7RAquP7b9uv88N98EF63oKFAHhcYkeugkuFD09nDB6Ht2Rv3dh2Su6qG+Kr+OtCnorhtHEDp3ZDW
+8x81sN6eF3NQ1rkSGnJ2FaFC428IFrqQbgC0orrb3HUlKxLhvrRbFeBZf3wMsmhK9zjFwa4U3Bt
DY16Mzwp7l4Gd9lPzXxjuEer+d2a7o/ZeCnAWb09wcLYdWGSCytaDj+oR5ikxbOZHZN89LNChq/5
lOz8cCv0PKKSA+4fEPBdzxxiZqXlJcrJtM6rCEgwOyKgtAMzboqz1oPKV5xBHCNRZxJmphLvRy0b
JQehcHLRmg2JUTQB2za3TUt7aqY0RUEzq38a3+BFEd6tFPoGnQFxM+dxe16FtwnsI5Dy2WjN4yWj
R9VAE1CMES+mdY9oFc5Qx+qmgzXSI3mY1f5fAZ3/O8V/DXIbJVartDVm5IPG/pyseEBIyYaFE8hA
LBZ6SJkK6PUikqzWLOJmBAp7BPiIn+UQaF1Af9kkisE5rliyu73YIBgCWDLNxk6/NpjXOR5KBva+
g6JfUZtQ5ELLTF5ESakEuRVCBi4FLmF74T7h0j8mEs8jIGkwUKhHXFtt+hy5/wT19bRHF0hTahka
92s7HPQi3pfD7Pn9CoFRpQAqwvLyg+4s7dPiJf/aqMi+QwNXLcDB6HRBNvH6OwwKqWky4DtKMJn6
SaB/2x7ox3uSS1VdGeA2ZWIokwadM6Sq9kZY/kyiaa99Lw/OLv3dq/7+Kwg91mg5Wfv0yQL1hd9E
5C6H8qDf3RcSlLcwQFwOlrs7QjyyK0DOSphml73XKjXSjPfRmnZl+9gOr1oMsmBJsBVeGi9tcgs9
r6NCYw0TfF7QBf39DEnbZY1oFk54zyEspOz/9pyLThANGAc8vZFLAkLgek2n2OvNWQX9LVpl/LR5
1+0f2wY+wVT/12v+WuA2adUqhg1qPFSVg3Q33wxhTwKocWa77JgdvMhAx4ifLZlkXBKzANBfD6xf
1KF1O3Re16Ofm/SnPkXzrTqMP2g13sz9PXQWkvkloc8JpO5WVY06WxJwxcsJjXkk3T2EDL6x12w6
HDFIY5zsvn4jI619Z9F2BQiPlX6+L5xiDxlmCwTASnLoEv2oU/0gmXx2hHzaUbinuQaKNIBlcB61
5MVcJx1y/4qWvtAcRCo5YuMK0lwbPdStGqj67Fu0DYZc2c3mfxMvobnxH/Ocd6F/GxPg4ggAt0xg
xnXQWI2v/9FSMwC9ttqGhpOH20MWXR8uTXLupuW51cw1O1SHnxREXhUScYn6r+RTH06NgOxpOuTB
Nf76kNG+UhctRt/fCpC6Oka43bfTdyN5VatTaTXABLaSHIswIqFqiK5qoAdwreXCLyEesdJORURy
QI9ufO9nLyT596yMwxVYaDxl42l9LMdJcv6IQsQHFwoq7gZ6qzm7TjrqzeI4SAUT23dn3Gplz1UW
S3kvBfoD+RaQGqFGxe3VcdKWjigIQrV3BiUEeodfhrnx5+R92zeYt2/Z4S9cqd6nSoLkPDXnsOjj
LGD9oYGlDzhWcMLiPUFkxIyia9fl2HQuDq11q7o1cqgr2bnNy/zHrV6HUG8niFjLmHFEK4XrAVih
UMBH2oibxwTcEoCnAjQ0VO9K3Pi2JSldijYX3j34B5SfByXw68FAu6dF3zjS6OuXvDsraDnIehkE
86PV7dMqARbJmB9Ac8XDXnOVJolXIHnRZz0QmCjDhktW9UC8jkrQKYZ2WKZEiWaagWF6LIbQmXpQ
yluN5etuW78WoNQgHpCVSRwHqTOx29LSRnMForu4U8rAKxJDskdEE4NLEe6E+GoNeZfriSGDkQJ5
rOBq1M8B6W5cF/oiMuYvoRF2BWNa88j8cqFN8SxzzEhTnFa04pd46r6a/cP2DhF5EA4s7EFdxZ3A
4HZINsTAQaZZcSqQ8dfGd1rJ6JlF+wGveEQSUIrBRbkTae662oRiECzgCq3g7VF2QAjZZ4TrAWph
9SQJm8JJu7DHHUEmxfvVRUrolOiPaPDcjdUUSHPTokHh5o9uEdR+TCT/r5c/tUaL6k5XAHcBai+C
kKKtkaXOkYfum6HKD2ZXHf59pS5NcitljUqHtu22ONXJT+SpQ9WVgXKE95dLE5xTe2ph9S0YwYEH
HJ09lKL1IFPT6dZrmmRP8bIL2qpf97UKOhElq5F8MeAuZVpoj00P3Lpkj4l88/JzjOtJLtZCGRwL
I07x2iMu8aUMbWwD8ZHHQdLMRNxhBzvzpYt8McjxzcapetDCVo84fuJQy8/2qTopVhBL4Ksit8SV
ECyYAOaCfZF7XvS2GxflWBcna4Rq5aM2AOKoPG+7iOhYdSApi9oBujA+SUiS1GrbWGPrV3nBSEHa
Z9wMmhdK95hw3nDoMNoXFCv46De0BsTSoT98whYJ1hkKMeprbr2m1DrGaRWCFSxKiSz3JXRPHBMQ
bMS9Aepu3L0E0kOKUmtOcdK7wlcn67GiU5AV5rEyvk7jGhnLt9IhgZOjTppOYeyBHGx7gkX3CWCq
gXfB8wkNLlxAxjE0xtoas3GnK9hN5sm3V5oH/eweF4dGSkfDbYuCQANaSxX0j2A0gLAVF81Wc6oq
fQYAuVXWoClunToczftlJYFdvGay414wPpCG4LRh8h422Hau90NMhwbsX1hXNJjq5Budf7c/6+oO
zGfboxLZcRggCoJqGthguFERSpwxK+3iNNFbMwZXlnW/dN2zBY4ZW9d+bhsTpVNwsYDWJ+BDTHKD
2+XEy1xnZNY6p9T9ddTqsO6WGoj13EN52/taeCU4MAoHGoEehM7VFKRMpGiV/faHCLanje0J5TqA
6HDN4Ubd1FqrakNZnhRo443173UIXdxGIQqzbUewO0EWzWgMgaBDQYrz0l6rCJ3nujy1JpKcU+93
7k1zAxoKbfVN840S2XVeuJx/DfLv3qnqQCejMYOgNawiVNjXb2p/1Ipoe2Ci2oANr0GIQ1sQSqTc
GYi9zljkMINdfqCZD8zjQ2yGfRq4ul88JUg1fFv387sNAvngUOShrBYgXMEL+9wBWaPpes4s2M9t
vB3UL0oN7gtv9Ptc1sQh2vcu6njI9GPEn5S/jESbHAptzlMVR4qa70iuU9+y091UeYyGvUTOWpdt
FHagcsch2DCQimeyBhAH4QKsTpU0ceO+PDmQP7+bOxWyoDbAE14MqpapqOrArUm5iwvXuhuStd7r
7kyfZ0LT0MunNaoNDY/v7TUXnJsQeAUclHH8ftb0M6eY6m5MyhNNxhJtscUQZCkCkjPqMjiPyI1x
Sf0IfoBy8CirltRtnuZecXLWN7tdjhDqnEI85vYj+Gq2RyXCr+EMAWuxZgHA5pmcJ9eakWljRsuT
1rbT3Zg6cRSj7xrYwzSJLF3LDhWt3CgDIiBYtAmYD5wSEQhD6qiY2i7SJjoCCqFOt/NKIXvT/TO5
DG62kBBFhAbBMmAt/FnQG7QEQ3lbovpaVXtS1cbegsL3jlR2Ea2WmT2YcSyjHhZtMNbXy9CkiNd8
6gFaiga0npsSquvDXeIYD8vyvbVBPa8C5b+9BMyZeWfHWe4Ay8wE/jzuVNCgO5dMFM5et0fLfiwq
2RYWjAUsUWiQ0pgwGS5L14cpNRK3XxMscW09jdmTEqO3RQsa87A9DoHXMjlfUGpivRx4wbWZPkuQ
SNEWrBPkDSb3rnBX35oVf9H7m2b+vW1MMGmQ8cGtDkVgAyyXnNtqtPQSO9WwG+l93p9Lqv77qoC8
DD3/uH2g1soj0OaOkgIMnYjwVe1GxABtZt/1zr+fxLACUJ3O3ryoslzPGbg5qTXGsPIKJJ1X+knu
FzKRatG6XNrglt+mdQalYTYSoIWQ4iJRSYMOOIDi3x+8V4NhH3LxiFngxksxwNCAkoExr4E2PyOB
KVkY2XC4y4vajUsZV7CiDPu5PraJb7o3axVklaQQIzPE3V5i3W6UyYShadmvamC816/TEtqy3Sny
ZOxNcLjhhoS0BPv7xayN4HGDppNbnjwTlfoWj8QIVTRdMmuiGGAhAnzQdUDJghtMV85Q0Fnz6qR2
8U8vfohTZzcR95AUsqYkwTkJWA6yqXgmgIWGp8LvjTYzmtXE+tSNc9uaXQfWCrM8ZGZiRNtBQDAo
phzMIhuTfOABEU3rzilVvPLkKkW4NM91+W50uT+2kuSj6MGHYi9U61DJMEDvz20hq6S1Q2q9PLG8
45Nivgz2r3aFdJ7qT8qtG6xGMPUPSh9uj0+UeAd9HNjoDTR9YoxclEvnmN0ujPKkVv1hSUlkjk8e
nW4n9Cnac3KurBYZrFvHViSWRTMLfDfA6wh/YFXXr50yGbwYJSw4JXvh9qbhJ9UPSHWAOnJ7hEI7
DqIfWr80CKVzm7lWWntuNKxg0uT+BOVgEMq0ZyrD44l8EuoPaBpCJP98NCUdoNn1kNFTob8309mb
X7VUEi3EJhjVGNQmLDQCXM8YGP/iXnVKepqVV+q8psCFTcXj9mwJQgVTJMCBBzkclME5N0zL2U1z
u/oYhoUyYlf+N8txYYCL4FWtzq2dNxTSB2cgvNcVAjvtWVoNEa06q2BhTwGEAmmv67mqE62muVHT
EwTpgdk1nBAvtFgWiERWkEOANJoB3MAnxT+qLmNrazk9aeNt7Wa+SX6Nyfes+r69KEIzSPMiB4+s
MrBi14NRFl1tm2GgJ6CH91BCSjBneh94jSSCf6JUxT0Y7Gj/MfQRLC4OisUhpFWqER42eL7h9hEM
7gqSPeLS2I1gWV2jbGr8wvqaFyD1XxP75HbecZ17H8rC3td/HjbgPB/XY+CYcBG7Hra1avXSp6ic
Ufpqjj9i+0mxHzJrv21FsKuurHDxIamHqdIoCtmFNx29yCILyLFVSbAThVnQcaF9Anh2eCWvJ4vO
Mj1zTFSvgLioFsef9pjLRlWDuDha1n4F54puUEl7oXBoKNqwyAdUlM75TQ7lvibXAUbOIOZdN36u
PGi95OAS+CbjX0CWQgM9AlI+3CI5neOAoICxBizhOCXBUlU7JgIcExkNA/tc7hVzZYqLf14LeHrj
wtSinu18vM2KHpeZG+S8AoW+pR09JFq07RyCC9qVSTb6iw0RG1Tt5h7Yf3d+bkJa3YIv1O+sNdQW
GZekbHSct4NrDKKbDkzVVhS/LE31kNu3dHht7YeG/Ii9WuaSLATy04kEMyqd8AwIJHEHMDZF3C4a
APFr95irut8qqb/UTQRt43BJU9/M/KkKdAcPhrJx/71EgC7jv8a5egfeqKWm11hLnb5P4PPTjEd7
+LO9eKI71ZURzjedPrVS12UjRP4M8n0/oc7tJEhm+W7qe6q/KD4t9o3lSOIo+92tmeUcFY/kZJko
BqeNVTjWQ5jYjWT+WFTaMsE55tKvcaLGwEt0aTDtAUC0gy7sbmQFftlIOKd0NBs4sUQjp+m4+1cV
Ghw2WB3cl/AChpIDX2BAB2VXxR5mCTla/SQ7PERn2eXPe1yuoOrsUYtZpb24WZ7NfflWHr2g+AIE
y30bHSslWCLvpg9kiTXxjP1nVLzuSF4OXT2ZyCQqfdvddUncRbGmODcS12Zf/3n9/5rhNm/pdUVb
lBgdcOJ+H85+4YMU2S8iGZ2uKCwx/K4FvQ3k4vjGZ4WqvZYQUIjEZxR8lNtUAQQgRPkf2Zdge1Ay
U9xJjDKNQdsBpkDV4hveFCSpG2oto1z+3vU3ZHgCa6Bkq8pssr9fBHhFXdq2a2CzQi27nXYAtflt
vmNae9S7HdQ3T7nZHqXQQf5OKJ/DSvRUQVw0MUptT/o9GnW3f1+UbgUMGhcNPERAJsY/eED92sU0
RneOYwTe6am+JUclcn5V+87/bTR+/6QezF0WblsVXTUujXLz6NJJGUYHRiG3ED31kjGJjmFwJCB1
yYQx0Ad9vUp6hpezYnoAG+o/tOoMkY6DXT7j8VPkD9vjEF1nLi1xPhg7qaalObAu0Hyrstn/1SC2
mjLyQKHXXYyHmy08sEYcDTE7mOZgmupgtm7X7jYhUJrR0LfFcBaypNZnv0Muk93v8b7DW5QnQKJ6
krmKBfRLB8DDTtOmx6lVZW4gqD8yK4zUGUKFwNlw7y57KZrZKIoC5bEZuoTKLh8DkFnsdehkdcnv
ZUAX7Jzdji+xTAjk88rBMtLoH8lUQNi5OcX92h5cCuzNqHn+TkfFxMjDVJJ/lBjhmcztrs5wnway
wdTPUwFBEZAAGc+xKTEj6IG9Ggxf/CvmTC1WHcCeolEPVfI9H2o8LiFIC1hp23/Tm2cNWRNvPi1f
83I/Ugf4B60+LEotaf8Seg0yeqjJq+i1+tQHp7SGDQXw4mSXdwaKj9b6vL3hJAb4xjej9Nq6KSrg
OJzGj+lrLuv7FDy9MJeMHIRBPFlZ/Dp4ENcYytbBXOqpeSCdtau7B6qeR/qQg0KppcdiVv1kySUn
y+cbGswy3DnS7jg5+TC8WB67gcwwW0R4grV/dOWhzMqoV91Qil0UzqKNhAcgI2z7cdtuzjVKxpkZ
gwqDozzgMS0ZzucAj+Gw4gsa1ZhqJXdhz2NLT9cUFkhq4wYNNmT0QVaVLAUhM8MGenEeI4EGmCcz
UwJixQgTOnperOG/GgxDrjLSTaQgr61AHEO3hnhFDamEGsz0iHZKJZFk6wRN1qDJhstZLLsJ6Ac/
YwXKnqZKMJQ7s/TR9OB1eDbe5cPe1F+tzggg7xikCwE/SQKoumRfCUPIpXluJgmAx1lcYmOB6Qdv
9LvS/qJnYBhSz0qh+eUYKjXoUoZXN7eiXm8OTpX6pYJ+E1tK6fH5+GaE4cjYI4PFuCa549vtKjcG
TRui5r5pfydZi3bytxyd5fJJ/3wvvjbFnd9zUkAZvsGo85bu42aXJndLRnbVBLqjLKzc0temgP7+
9xh2OT4uwtSx3Y/LUhYsMeuYz9UoO7vZD1zf9tmoXHQ54PaDM5wbVdOqlaquQAeqEKVyQZGWPYFe
KzEP9n5+VmREXqLIBY5ExHsPbWdof77eHcWq1tRcYC1LxnSn1WDfiBdlgeGO3NiDU/jjgAZ9xynC
7XmUGOaxNU5rUMtNYLhk9Y5DMoWF9nu29hb5kgIFum2M+f+nOf07Sj5kuq1e5zZk3E5T9sctz/Ei
+X3RVeFiFnk4OSTVmqQr2X2kcn3LfE6sBJJu4A2lu+2BiAMNNKgZPhv1Bx694IC9xlHnsTgtyCJO
/XuZ9Hd1eu5+V8pRN34rxl434kjN6mA0jrYMqytcNAhxgccBmXBkja69haH2ymFAxDbQy5rcIJmi
PXVhHzTT2/Y4hVHkwhAXRcZcMWtiAfHZzm+jGdinnEbdAOUaWXuVzBC32/JymYe1x4jyH+kOvP9L
mKEJRfKkER10AGMgbYpCpufwIvV64+S1UWM0c/mKNvasO9P0fXvChB6IoiWD1OMA4mka3Cqda6/U
ceOPFL8MtEB2xRFO1IUBtsUuDusRYBky6zBQ32jhiKbJLFAl98+P9phP2/TCBndUK5DDnisDNqqj
7T+bPjkCqH188KL68AaB2iD2B7+L2uAPxes2CNzgu7FronfzoEi+RLhgFx/C+TmIjCFEvuBDDOsm
7+/Uaac2X7YX7OONsjVYzsVBfdXmXQUb7UlH//Jtc0t+pr+N9272oWUY1bsxsFq/flK+uIcmHCR0
BB/MOlvmOccfiJuW2grzQ+Ts4PfB6pdHkBKUdbDemr7iO0G1A2Iu8fOXOmr9DBujDbX7bKft6c/1
Rf9V/tIi7UbHX7ZnRhhkAMFhNACAMPBcAEMJjudBMRCsfxqhBcjjSTvYN052+P8zw02AnauJnjQw
Q4pjmZ6N6b0FVQw9GM0foGr/mwhwMSbumF3n1l1jBiy35sTvY38EZe5kSMozQq910IUPnR4LfEqc
15qxVyjuACNO+oy2Pd9WXrp23G1PmyDRjvvJhRXOb7USbdu5DrQ6pMz8bAiH+GCYp8n6MTqvKL02
UK0CLR4BbDWVFYWEQc5TXQ21NRPoSe7lY1QxzZQYS5Zpw7xPVsP0F1CuhlrZNtRvXEMGABY032Kw
KMHjNfxx3nJRz3STfgIlL97m5hoODTqJ/CIkQ2gZ56kefNw+gxaXfeuRJCjeEKAoTInnCHfDxRdw
MVEDSVqiDPgCNZisby3BfqT74gjwhiNldRXP79/Rcg7k2emEl0SMkLSCoyR9m8kXJQYHSP6y7UOi
Ky6IPjRG6sPwIPxugMyCAhGI8mR9T5ubygk75xvNlgcrudf7PtIbZbdtUNCQD3pXnIosTQVWYJ6h
YtYt8CQVKQAoXmseuwmU473R51E2jhPoxEgJfih73eGJn90MS5VGaN5TDl7fDfcTqY1Aq8b6OPWx
8rXy4p8QFhtQLkfG2moW8DSgr9SnIHaIxnJAfxEd3CNJWxMYpdk7u1rm3QLGmtxsj0m0WFC/Al0R
QM36J6bIIqmUDhDS4qS43Q7ZWL/us6BXSdS6/85kgtmDytRHjw9euTp39lvZRGywvZ4sHE56GyW0
8RVVskbC3A1DRrIuHwOMkJxXsKbAuEsRWObfwyt660Ha3kQzbpjglO0koVI4eX9t8bxSkBA2M6Jj
VyExT5ujVR0t7Ua1ZKk90QsVEFncyfCeY3rV1xOnmqvtJAxXvybQ+V6nJQlrd/xh0jULPNB452QA
T3RbBKZZgpByXKJtHxGmaC8+4NM467FHXwhQ5jVkcn30v3zVA+/b+CsZfWUKoQC1bU90AoHayGWS
7VhFPteiu41ZJSrGWxYHIFCXHSQ7ty2IvQQYahDAoK0WNcXrKc1Mu+6aSUGMgnSMu19v+3JXmOfU
eHS/EeqPP7btia69DLL9f+a40y6fiwx4boREFOn/tMUzZPf2iV5HdpmHfS+5lDF34O9k6HJDTw8Y
WexPJAdz39et52C1DCVgHNS/i26+y90by83vgVL9NleWZNMJh4c2WdTbgG3Cjfd6NpfYacYuHcsT
KfswaW7tAe1laAFB9S8lkpNM6BwAHKHVCPQc6kcS6+IF0Q5EXzQCDHzVtLtGqSO18o5VLTuzxUP6
a4ZzEGdFVqrMB2YGHUJVuh/BcwJkUajH6zFb3V7i88I9xhBLrGnQYSWr6zlU0xhcnw66hPTqZe4P
OQgsW9oezAR4dTVoabVH8SptvvedKTEtuhtcWmYzfjGjepGihGpX5WlMws4qQrUMrWTe951yhNsF
0EfZ3gyiFYQ4no7qMC5E+kdy4sKeVii53phondC6R2pnAc3OWSWjQBat36URbjrtmQkqxnCTwoHK
C+Si8iqchsAj+6GUYfqEA8LxaaJXD50GfLeKZreVOaQWEL92aQajttBgVUB/CWEu2bCEpmwI8n7Q
YH6if3PWTnMGSK6cKmO0b3NtXcJKdW90APYle5o5OB9F0MbAOhDxEkCh9torKmOx16WOgfJ1a18Z
5nBIX1RQkBGZ6p5oSHB6jAW+gKhlXBuqaZEO6GwqTws5ViDUVW9kuu/CoVxY4HyhH2jvLgaA0mkH
aaRobIMyvqGy7L1oG12Og43zwq1zoo6ghsQ4MmunrCScxifV9JtnN6aRO4xftzeRbEzs7xfWUjDC
Dw4DtOMpOEdrZqBRcoBOaO2kOwh6DuG2OcHg4AcaqrNo7oXwAGfOzifIJZk4U7p09pf1ONm/QHKp
90fa3JVEEiAEY0PSH/hNAOmQuuZJmLxqqOppYAGpOSzdCf3gqR0Hoxttj0ngeKjk4PQHvvIjGl1P
IUH7Q0KBKjup6Ia23KAZjpYi27CCOHRlhJs4FBdmy2DdAIRGQxtA0gpU27QB5YokiosMoc5mg/gN
9H3gJLkejbFY6+IR7FdUDtPEjJT51VYKf7BfgTaWeINogQCyBeAbxT0ApjlX1/WlVPJYQROKto9J
lFdHEDxK5dpkVripc2qLaN0KK6V2tChohXy9ecxll00B+IXVSdDUqSP8oKmUuf7FThqUBlwpLaGn
UkdR1/jqushYDSZOfac6eZ15Mrp3BYAzFbXsxHTfiWru032Mkkaq3RpUVgQQZUbAJQO8BciFGOmC
fv09PV16aqKBEfWoKJ1TCE8BRqq0Z61K/DR5MIvA8MJh/J541I8L7W17U3zQyXBxH+aBywX4GP3Y
FhcsTaVf5qQDoJuSbF/Hx2m6aZTbNlVQ8hsfcerskm5BfqYLWohjBxZ9ntQG6gFnaMSP9NZS3mJn
N5D9NNxRYHon7TgabxRJDUW/zfR92d+4Mp4fAUUO6BwY2ACdkSowxdyUtaWqDOnaAbrvhEWG2omd
HArPDNDgkwbOn9Ly62SJFG0NHGX08VWj6lfZHZnO2pz73ers8Vy9nzrZi5fN1ae51A3U89GWDaoo
zrXU2R7x5gVIW9GrJJpxSd7XZtNLysaCne+qyNejld1gjR7s7xcOnMxmm3p1BkBacVRBbGz8xHvJ
cx5kJXBBfzlw/kicsXcM49/mDA1a3JlWC7YF70s6Hcf0t0N/UBDjVEYeFGrYTuvt3CX33s+8fevL
tzQbvwx66+Psc1RyQGu65CkgCBCsEIKWZICH0NbFfc8EV3AAJWd8/CToi+F/SLvS3shtZfuLBGhf
vpKSem8v3Z6x/UWwx7H2fdevf0e+uZluWq+JzE0CzAABukSyqlis5ZzPdpJXU2Q89gXPjS+JAsIj
5mFRMlOwCdd73Hnh5JUzl0EaxrYZbGQtIvkQUSvjdU0sS8LDBgM7ONJvoFXqFJpqgbb/58Za9eWx
0J9HXuPTUtUAiJ2/hTDBHUq4Qta3Jdr8QbmZeBYVknfBzKjma0dj+KhXkYZswti5ptKcAjDfB966
UTrXRz4Yx4lOMGHf/PtGOhBtzVOtKG3NYyvMcUaCCcawCQ2BU/UseW7Yb/XiZeCNry3Y5JUUxiYz
sdAazAhiJGBVrDkKOX8hY+8mxsERw+rz+Do7Iq9JXT01Hlpsm3qLQdB0q1m7ytx93nbRC3EL3Bym
v/FIxHQum78eAa+E2j4A6FAHNKeCoJeLeI9/IAPXoaUgz4lOayYo1yt0+oOvBjly+axN+9THFDBv
nGBJ0+fp0v/KYG6aUUxSr6wgA8ldNEyqNIpd2DrQLy379mqWznxmlgJYHy4H0HdcWy8cRVfoAZpB
w/yohsAf93noOwvxMei2f0tgtMqz0L+fppAwTmtxQEOV5QIFCmMDGIzQNM5yFjcOY9mAa8FQK+Zo
rpejDBU2rkObUPiohc6oIpm6DZzbW7akykAZwO/P2W4A/F7LQFdPBa5EyJCeDfO9fDTap9LHxCcn
al3ctwsxTGrTyPD0NNq50+5VQLcn0T2gwYtn0XiseVHCQloMMQKIj+a+G/R8MuqWy5lvThn6trOk
vjPU+mT54jHRUX8xI/0sCeIKs/sYYEkHjr0uHNeVYCZaBj1gAZ5LeBzZH+xalZHfBz2vrhFVrDgO
aGmNCGPlmYMArdxspthXJ8MXOuCbTogZJ2lj9R/FHUglpCdFrGmiy+5tLVkKCVA1+Ecg++pALqWN
kwYhgZeX0r1mNL4bKVl89IcmddKqjdwqkRvSxhKmJzxwQCnoOqHWUI00BBAY6buwc0ck7M8gyQx1
DChqWe7KAIl0QTo2cAryS0m2q89lLQfgq4rpA4DVTJWZ7jAow/vIA+qutwstUqN2E6W+3Q4jMbV/
/6i1ZtcDhUZT1jd6iBiTibEcYKc0vAQbaSSd9G6KKK/qAsd3y7NzZq6hmT0IIZEJNNZvhNpelpVG
ISNYUWpADJeOGTVk0EwbYKlrpd4p6c4HFx1qgrQ2s1UUEMlws/JXFq4bz7LFYmXpNB+QPgZI+diQ
yCqelZZn+UvvnIuv/IbO2Yy1n3h5i3mU1OnqF2TMyDjedUrrCgDJRSP4z6CfnrNqAyJrpY3vb2vu
guNBTzuYB9F+BAxvtnFMngqhDGKEWcmMHPage+BlLqjUjcT3FBttrf+jPEbzkqKPhanHmTThHjNG
ROnVjW9tiiYlHYp/wh+JQzceENJRw/969F68CUIhMIfYwOYCopQI5pOg1EQ3eiKA9EOQz61fc+6k
r/7yb0r3BXwyj+fjXr++MAo4s0wbQS6j9aj6djFGEqOQBEqzrQTdLgC3p2TrMXuqomqd9KIbejM5
9fSUjt7Gkx7TaV8oCkCRo7smd3PL9RXzx+0jX/LDCtJKuKZRpAC31vUXmnrpG1WIMRq569CfIWCw
XzYat5BHR5+UkTNut+SKsfXz9iPURg/KtbSgMFo5B13CPs5zR00UUHnB2DFTpvj3Za2Rupb/mjJ9
fXuNC7HhfOZoUEbibK4lXEttmgxoTOgQBnDSWTAyMg1rY3q+LWNxHzG2O893oTeeTZjkYol5/BLx
pxG9NY0+TzTMUKUhj6FhSQ4eAoCEm/tE0Cx4vRYv9av/gMjK0bawRiIqPs1aV/d56az5h1jVvRTE
BCGCXCuZryMQrYPWTUv/PJgPYDDp1GY1VJ6j1P7q9g4uBFfAtEIjH2bV5wZ8RjfQ3JJ3zVf3r/c0
+OohUw9iRwvT2KYyD+5uURZQWFERB9ASwMuudzEX+85vJIxjmKEKjPe+dXLAlRbWsYnDNZi7eHjF
i3cskhD/CGRUsPKaZEx19FOH6cckuEmgPkniOxgb7Lylg/8wRartwcyBRvwHu6qjBDnDUYDEhHmz
ZInV1UOLESk1s0F2rdAxsFPeU2KpddbC6wvJHMzcAa+UOTtAMWt1pKLVszIsf90Jc1t8XU62MbUq
ykumsMp0L9llcenvdL0cnMjsHgLJt05hKWsHCdgIHNe7ZPPgzp3TsWipwuDI9QnXRhdYZdKjV77G
jIX1aVYPg8+LLBePFeW6OZmFPzDwdi2lbAy9axUJHURqf+xBSJgPhq116VbydfzZrOQQdO2CutXa
h7iZ3Ntnu7ztQNOZ5y/gTdmh0mxSMmPoDTwU/ATMb57c2eUIqnOxCPB47MuOwvU1VI0zz47awcTM
05DRRsfDtWsLYS9OoBa+/U2L+44eNuSYdOTA2VelmA7gr9fmPrI2IXFkkGl8jVseyvWS/eJkTQmA
gzPZH2O/ppXVbd7PoKN1aU9o/nDEqLCIF7bRqmzTY50+3F7WkkAkuaBHM4wrbvLrg7Z0gBV3Hebx
6kg/pP2LJGL0+aBO1VYP481tWfPHs573UhajVJOle8M0D1rVwUwMK3uC44+qwbkUF3UXvJDoZcT7
H6/m+aa5iIZy1Ux6Hwzd+8gqCxeANZETBKbnAhMOTK5jP6w1sR0dZZAyR08mSyJZ5lX70Uz11e0F
L10180gUiMJQdcJ5Xn+Jklej3mEOe69OBXB4OzQc+gDGdjs/HmiiBA0oDKxzHzYdx0ksXaYIAwGA
hVlYA6+Qa8GZXwZq5GGnO+WzQsLeUg91G9nmH/Q8I/9lQQxyE/o3JohCjutB9bBAtAwhyDHVeI06
QWk3o8970C8uCZk2Ha2GIlAiGX8/drgE6gI3m6agvbdqDrEC6t/4E89/jvdZsnQkS9GKNNNTwetf
b55aqF5fzwMLafWIIX0SguVLTsc/8CcgblKA/AvNQK75WgpGygEU26HGmiNKP+C58NQogbGeLN8j
t7VwaecQIyKXLX+15DEmLueB5WsmCqzR7M5LYuTHIfmlBZzn9uK2XYhhrHucsi5MTEA8ooIrh59+
rxGLV3VfXMpcBUDxB0QD7OQRGv3j5qt/0aoeAq+wAbtngFcuSN9ub9niWn7LYd+LKNZllZnh+gvr
aiayDkD+UcQc77DkDvFkRxl3hkHXWJQ6OKYixkUCdygpgEpKbQ/Kdnsdy/v1W8T8/y9cYT8KmdBk
aMIsvFXmmbYq32OQUPyDJnI8DH6LYXTZRPxXyRVWkqDTQnpqrU3l/XV7JbzNYlzpUFVt7mOibC8F
JhHKkvqiwXGay4f+exWM3XvoTBHUcobGlgxgOVaBbWLYDLjxf+JgLAQ3uHJ1jDyyHB/oPrd8w4Og
Vo1dRX5TYszHmJ+3N2zp6FEeBL4ZEB2R9pg39OLocz3I/LhHSxTM0TJea00gGPexh6jhqPG8Leyt
PqOO4fFroVOadZehXozeZAEgUEdkmDyE3Rvm63MwjQTCz2rwHWn41yEL+sDREYXGOfz3rR+hjNHl
YfQwznjAiMd4P5k1EX308svxpq9e/u02YnANqP4A1VPmHnBG7+KhBOBIhn6BOgPR5eeY74v+1QdW
1m0x3yMFQDojVTHjC0s4LcZ5Cok8TXKFBJW8Ch0ot1M4Ek04NvT9pCAE4TzGIMBho7LIImJupJZV
oWOkB76HLtqmmLpVV+CCGwF7pFPcIGBZHte3l7YQj81w1UByBMasgewxY1ea0o99GiAVD+jaKFxp
yqfSexFBcxsVAIETqzEZwpzG07gXvX9t05CNxCOsGluLqe1rKwgTEVmgBJUaXK6bQgFMdD9gdJRn
A9+N7VoM42fVPGxUs5gfo2VNotRtkPPXpUfddG/v5exIr23tWg7jaHWtlLIJQ9h7s0+duET7bX/o
lYYO47kXeTSh3/3hLGxmO4TCIHZgIi6pnKJI6ANEXNldktxJdQMUBA4CHfvSM2fwOW1GP1AwtQz2
JiY40erWzK3I6887kZY+aY+BCz5d16egFHsYVp+39++LFuNiA7+JY+ysEScx00uI62mOwRtyAGlx
WtHKwbjGD3HvyC/HCunZitC9QZ2n0P3sSerG9paXvmBrKd++hNndPM/RATwK/flgGvar+Vf8YLmD
Rx6NYkefPpu3cU8DjC7eXj9XKnMrWEnbdGkBqbb/6KakXmuY4pOdAE3wnwSNHXJHslVwMDjHzBYp
vq2WscMu0apSNLHv4xPC9kbY6CDNAY8NHTqii8/5/VDS8KX50XyWo0/BWRC61nlSf0ZHHQTWtIre
b28E4wq/fQ9jsEFkBHFdYx9SJKrJSnTNdUELygmJv57rt9SNsdcaVZu6qyCms+OJZhtxa7TEP/6I
yFvnkFNLtLseNYhHmQ6bCdOTxmu4Sg/y81F0Vy/WW0WqlUco7T5Ft7ePL6Kr0AdefZmdjvh7L0Dh
MpdIkM1nNBFUPHGcif5wjgn8I0XfmwNMno1P/y0o2TdJjPaFXp/mxQhJk2sP5wh5u/i+obHL2Xb2
xvkmh9E2Qx3MEPWI4dxW5LXbFJhNrUOyje01j5GBu3mMIilj3RZagiXph/jYHtvDdLRWRU2SFc92
2b63b6tilKnS9dSKKqyqsAXUWwwRpDsdGeSNZJDs8zQEa4xYFds0pagClSYp9U0U0gok0uhO4FxE
bAHo749B9UEDGvXcmHB9sVoZsgGyAc0u9gdzoijnP0oBiQ/3xkhy99Nc08mpN9GuOvRrzp3+/9wZ
v2UzMZk+tXhUl9iIobLNt6HdVfeVSsuKNo5+zh80t0FXNFKGt13GsljwACGMQJ0CydfrJQ+xrnQA
pO7PcQzG0gejOUUfqa+sFGDad+AgAXTrLwWNVFqx4Q1RMOHhf3b7QjSzYrPIwkod52vLOgotNSMy
jLal7cYCLF2cdS7L0meocWSPENlfL1PzAbM2dDjZxm23E5giSblJ7Y/bm8kTwlz7quU1oCXEguSt
t7J2CXmRfqSchSzbJkYD/7sS5rKP2zzXp9n7yv0Zd9uAtsE7dVw16XYc90b+ZPqc63U29m/u/kIg
40knqwqUvMWqSqf4ULYS5aHNc5ekXh9OM1lyBe7O/qwRu3xErAkfOjjDKubYN4sO9LfG/d47xoV6
hVKjjAlB5krDuL6DKZc2oy8y2UYY3/7ZE9Mx6W2dYAen/5aJRhDQJ2G+xmTOK8WsDRL6kNlTo6Xe
J2bFg5fYuU/esmKX2olzui1wNtjvx/VbHnNcYyDGXhdAXqN9oFz+VLyCSbZ7spqSI+j/cR2/JTHH
FmB4Nc66YDg/v/soRNN71X5J1v26XvNYmXhrYs7NysIoMCMLAZ72M8zRKejRmtOB/P8o4e/VsHee
qOZqMwcM4mf8FDQkI6Ld7nxb4DiJ5XscSZL/KgTjcdOokptpxLaFn89wsu4GxD6jLZPdH3kKtM6A
+nBWPBYFYRRFwAR4+Xy1optpfWfQn+k5Iuvb+rZ8aV6IYdbTKb7aRCbEtBoQhqmWuALJV/r5Z/zR
OOlzLRB9D7gh0q2E7SdGKssdj3lxMe69+ALmIummSvYrDV8Q4flDB1IDmcMkbz5vQ2f//c20LuQw
b/4o8ovGLIt5QwMaud49co+bl+ShX/NabTgrYq8ryYwjxashKXf8Y0AfvXW8Abg4xzfxpDD31ZQn
UdRWkKKcgrNOI7u0RXf6/LytIMse8Pe2sR4QY6FRMcUQ4/2l3OUETcV/WY5pe67wkDjFYcuDb152
TBcCGReYp0Xt6ykEdq5B7vJDs/ZXyvY4Emuzkza3V8fbQ8YJirHYS60PWdYaqDVQPs3Zq8880iSe
FMYBaiEgsIzZlOWD0BKL+EQ8GQeT5BwVn3+H1XCMrYH8BbCRc4bk+ibupaZW1DEez43YKcDd9Cq7
C8N81RW9xQkrFl/tqPhjPAf1cGCGzWu+yOVm2tQlIqg3zgbxd919cQew98hWibGSnNwjHtHdgOxM
ED6//tED50I2O+0NUkVVVRPIdpO74M4L7jun/Slatul4uXNbQRbV/1IWY2WaPoa1VUBWm+/U6TXx
SBLaY7tJHNOzY/FeR1drvKltGdanrv5H4Uz00XioTAM1G47k0zvsbB2w6T6e5HN8hc4gx3rgyFsK
Fi8Xy5jeKEZJp6aQV9nIkj+HjkDFjfaQ7RIP+agXn37mHuWBsS3GdfOoCeZNgNeJN9S1KpXm3EqQ
zFfQ48ENwYFJH3USdlS2T6dPHoXPYqRwKY2JFEJQyiNtCGngRjoWMa1XPhIa22nkhSTzZn2zxotl
MTdrlftRrOvZcLaVya4cmchkvf70HP3Ie4aznaxfUerlmhjDL0Sgg4Y11vSc7Q0SH9U3JbVN0jk8
BeGtibH6WA8DeBkI2rkB7X4au3DTvK5tj6KHnd5WxiWnebEmFmQXnPPgqxghyv/hl6TeC7bN3Tee
DMa4xzpIwqSHjB89fd7Fx1fFdgM7fNKctCD0hGTYj9uL+sod31AKlbHoyTf1pO3gTnZ3NY2d9/eS
bA7uqxI4Z9WORqfdA47u5NtrOhzoOkNqbfPB4+3mGZzKmLmHJnDFk+ZTPBRu7FN/g35zul777se6
44EGLkbMlwfJ3LFVWSlVO2HJI302SHKn2zqZcf0Mm9caxztOxpFoXtKIZQlJMbHDo2r7G5N8KJyb
j51P/Y+xGTowEOeqlcoit5h9kSRlJcGu1bfmLpGd9qV7xyj6Hg/QR4Xozto+1Xcn2u+QfAIkXU+w
r7x04uJVf/ERjHNphkrKgfsOzbUP1T64l1y3fStJt3n8iWSbz+vwWwzK9At5jIeJ866qjQjyCvvH
MzrfaPnrSOkDb13zz3wzD4w3ohBtAfuN3dt0HGulSDXsLQILp98EhPJK6svafyGD2boijsIxx1T8
2U7fUsPp1paj23vpaduS3SFHTobTCb+YcUeb7T+LYvbOaqxqEEMIFF9fDSJvY9/1yePj40RQVd2m
q7vNObBLQCpty9Pn+iF/f1gHDn2izvDZOT59WtPTA3wfT5Hndd7aa8aXJ7GJxoJSxaUBRN7duLnt
6ZbvpN+r/rqHLwLEJMg1Iy3w8xjA9VfqabtdPzw8cCLeRYu/EMI48LQzJNAdQoidllS1gWFHoZW3
VzL7J3afDBEw/QCCBmQLG+mKlYTZE32C6gePSizZRSxzrrqlsAuM2egAx6QbYncmJPHzuFCjIR3P
WR+54PaiWgkiER3N0bwbj4Um/XJeBgjdZwgNEMSy9XYgvLW1jiLf+fCu6KuQGA1J/3pEY4RrOer9
akWdk/jzs3qNf9FqFTmfIFUEI7vzwTm3r5Hwb5t68R3MwbVN0LVlhxrxs33ISUnu4i0KbCrBpwgi
JStakROonfDvZ3LoydA5O86xSt93XcfwKqj2MBuP2JO9BXtwhHeq1/RncEihq3fb7YGeF5FiF+4b
x0J4jY7iNeawOIf9XWWvxTLXoadX3dRrEKsRDwdgbvYYNXJ4V+EXh9n1BkMMLANOG0l6jZ2RkIAl
oHjt2J/1Feg4va2fORbJTpONcoBFrPcIDF22Sot9Ztk6sDzf/F+ZT6qaqOWh+xHxiJMW3MH19zDe
RmimBvQQEZ4ysaV1dm6U1kZqtf6zEAsVkPmSMeSkksrybI2dCahaxQiJ2LdySDw1xyBJr6YZzwWy
hEswh/mrdLTTw7RnKjjY/oWTSo1I9oBsgFw8yYlgAam3wsTsUb6r7eNnRp+6wyk65D9vO5Tvl9y1
UCb8EhVgWHiGhBrAqnyqXe/uhFBofVvGkpZ90WaDUmc2eqZiYslmL2BEZtay0YmdwNZWoLkjPDVb
CO70/9Bz/y2HseMkbcK6LCCnpY0b/pjc6qd0TDcFaSgvMaR+j3muZTGHJcWjEVk5ZPXbbH8GLfRd
iY4JwwaGqLJ5hvvY7nyiAV+5BfdsY+tbObVHJ3/crPzAjt4mR3Un6oR7y4k823jo9yNB87UNZtyD
zc1RfL81rj+WOeR2iNVkhH5Ds5JN6RzOpm048kYn22LlUY47XdKoy9NmfEolTlqCvuH5tJ9h4Ye3
jHIXNO8u61AuZTDBtRe1kyWo2P35nAE2ipJ8szaocBC2Bf33uc3r3WNuxNIYy6Dvv3YvJ3fNznMd
QMNxguilC+ByRUwg6JV6jlZFCCkP0gqdBbwuhmUbRAMRRoHQR8c2eiV+3/TAKZobOu78v5y3z3r3
40+s/LcEZpvaehDGeIAEA1Ye2cXaJKnt21w3OSvr97P/LYfZqbHVjUqYW2U09+45oc85cc2X7kfq
coPz2V/cksTEyr4XaNWQfK3oLlxFdkozgmdwv+Y+gpcN9PeamAupFsVIsUBlfq6d6FwSBOM9UU86
QctNtPLtcsdDm1jIPM1K/Y9ENm05lmmhRRZ28Uf9UNK/JnpM73ybE14sXrSXUhiPHAVq3Fk6KmEa
mdz3wBZfvL1E0TZm2DHnIuOuiPHIoZ4FojefVkpax0VF9uMo2O36z3ZuJkNCuDbjNjLOVBcFv9bk
rzaTV/8B93NB0HGN9CvhdYUtvA5xSBeiGFfaZ4NRxtKXKGQr3JwGPzHP5QpHf0OzVVrTknNTL1+h
FxIZx1rrwG8vMlQUo81gv8eHYTuhzc53H3jB/6I/uhDEeAvDq7NajZHdLZ1nIISQ2AaS1+a2R5o9
wTf7vZDBegqhq8LIigfUy58TWFOy5WwXbxGMg9ByNPV7BbKqu2QzrTsSb1AZ4gHzfU323loG4xwk
ZdJaocVWZc+VO9LX4HSoKRrmEG2gq2YrUmkDzkU7JwV65OQP9cWgOlFd03Ve9BZ/qe3xPt5stU3P
6+eY13fjy9hndSvpQV6W0JaDup3wsJ6JPnikll9P2ltCGB9iDU3bpCqE/Ogycnj1aIKYRQNvwsG8
91R7oCIJnOP2kVhOuBLPdvZXsuIaPeekvxzdRWxeGaGXxNaXI7OIeDigboYJvfVLujk+0RwYnfoj
LzJfEDkzDmCsdkae+477mAw16BTa/vw8uUhwN+vazk+cqGPJw8w1M/wDiusZAQsnfLEuA6BGoTe3
sYDXyUU6we12uAuosEqcgHx69OO2RbJQW/MbB9hvEIZGe3DJfZv1jjNVGDPo8q7WaYon58HN0VWJ
gNQH4IUr0dTOVuZj2hDx8bboL9xZRo+uRDNLFeQs1DIVzrT8xJAy0l3DHlgw8xc8B4fCfkWDLRGO
JcFfAtugvSvfq6eBvsWn4ajuKM33W2sza57vJivjnhM9LdQwr3eGuVZkrasAao6dQZ83lfB0AEbg
UXP6iLTuyTw6R++obXgl54WOi1kqQFgwNoiByK+K48X5Z1oNlocQHkyBRLCWoF7jJmAgRTuYQVFA
3Z7AN7kVbGAG4sXG04aFsOdKOnPbaCke2pWHHLm4klcH2ZHWiOKdYVsQ4zVb5T9znrrPZ8zqgI7x
OBAmo0sPvfvX6h57Rdd6KparkQqUO+0K7waibYXtfMfx3g3yfId9kwY4lRmbGxe5xjjuKmmHLjZQ
2sCTy9i5ruLKW4NEd9UupNFRWBWOs35AOzlx6MtIwC9Cbqv8onXPeC5/fwC7XASVedDMtZUGb08J
kUO6ApvtIe/JEVC1QF0hqP/9QcyHiT20SyOZBS5FdmJ6mPQ0KBQTaVB5iyli10Vi73iPqqb/6/by
Foof+pUkxqJrjNREoeKhxLIe0AuS4Aqc3BJMTYpPQuqfM7RPT/Q+dBzhNaK+LfskJRFdG2fpnlub
n1WHPezLZTP2q43imKldNZ4tbxi2GRCuXtW4VElRdsGuioyQemaK4Q0xrVZqUahrr0fLO2dHeB/B
BIyYYA87v8TeK6fI2iQY+e8IqL46t9XsRHO9FwMsdKRNaIFuUgvt5S6AkEQ4tW5z+0sWHf3ldjCm
3cqKkbStgcpJaQt7daC5sjLytRpT3RaH7SEK6DgeDX8TNruEyiuRju+GYnO+YiECvNIQJsqsGhkQ
BJKFAAWaaOs2hgr2Hpi2OqrvEEE88MorS3f25aqZiDNLKzUyAc0Ag8sREf186VYj4S1qIeq6WhQT
dWbI1+JVgEUpMgGSjiwVAA5zwk1tUJBkpmlM1Olesn621kfUuXr4GDZnUbTL5iHVWg67wkLu/NoG
GR8XYxRdS7LZ2qecHFIytfQ1PEabQ7aJNtWH7xhOYdjhxli1dkZeQGRsO2ZKbV5+Y6H7Hx8CjhOA
cgD8Vfs2Ieg1oqeF/nj+MTy/modX1M6tt2R1tAmi4TkiDm1eEnApY3slk7H5wouMTowgU3zQ4Fik
0yFcqw54cO4Du1n3OB5MS3mUly5YComv5DJmLvTj32ptAHjVqNeCtTZORvYKjFQV0PSVi87JDk2S
bhrTMtmZmauYpJKfFGkrRERJf2KAKKhdqyfitDOKmpTNoYk3RUX9020LXDTAGaYEI2zWDJN7feHW
oo7KShmOZ8VVqUCt7ZGXpeFJYKxhKupOGPpgPKfryLZocqTWx+01LF3jKE79swZGxSWAYVhiNa+B
KO90WPHUaNFp/PP76Dq63iMvEnO5GbECe8ImFXcNeaHe++01fAVyzPUEWIi5dAjYD2A+Mv44KVGb
wUNgPNdbeaU6GiQ9ArqY/qWjPa574IYeC8dyJY/xvJPaaKosQJ51mrPxyI7X6ArVN/6qd60VIKZd
Ee0Q59urXPCMgOECcxNaPPDUYIduYgm479WIQl4rP2QChoyso1pJpG3WmY/8esEhPFo4uCtxjOqV
tZ9bTQRxCsxQMA2iZg+tadJIyomV/vSslhbhj9tLXEqpXQlltNGXSj1Ay8eI5of8R7tqDymehr/q
vfIUoufwtrDZj7BKc7GfXz734nUwCk1qJTEKtIFfneM8sKsxWP9vIpjXvdqOMjghISJtwX1SvUfJ
5g8ESMAgBiwK8p0sUpNl5LXfzjphxghEjRz0NfZtCbPpfNulCwnMLWAKoRGG3jiefTSrB3bPMV3e
z8+HdHEIiWK2yqBgASFQYeXYtnDRhgbPYJfsVbpYBOMfaqEtfGM+By0BDk6bEdnDOFBmUQtQKDUn
algYMwaS0oU0xjskUmKEUyqN593u8FVyR877nPw655RsyK995+zjPXnBSCfNnO2pOmQ0O3wgZ8x5
IPG2lrmdPEEe8ijEZ4hTR2rlVw/i6abkvQMXrehisYybqBMNI9WJOJ7RLY2KoN+7gy5zlOSLLu6W
EjJuIbJCUOzhDYI2uoPbP4agVPSJdRxIdHp8VGq8h/YZ2ZJTmJH07vRpPn7urPPHblzdtoWlLPzF
yX7DMTWEJu6GFNoqPgT3wyZ97O6kdfrhI0nOw0xd3FdQHcy9b0CU/NqSC8NQw7QVZRmn51UZMZWP
oOUGWosXyoUIxrS1yAz1dIQIhFQoyh/ups05c8/DDrm/1crZ93aBTtoGT/iTtfn84Pj6RfW8kM5Y
fgB4Ei0ycKZW9ayVP7PMSWvOeS0uELuHBCA6fkCneO1chjHShrALpzNYTH7JUWi31kD9of5oS7Fx
pBh8EB6o328ryeK6wHWtIzehzwBc10LVEo1eUxhP56o8ePGxau4lgOv+bzKYhbV5I4V5nUznyHzP
245Y8lbwefzNvIUwRqdaiZeIVgTXVXVUUTZdITklwv/bS1mM3UBnATAXYP0B2Uu+3q/JKKZWmvLp
q4q2M1cCkYhAPTcjwiq3gXLIEbiUuJqpbr/w4fCSYnFTkZgYDXMoJkS8hw5pHNCV7quz/OP9Ln9w
SWnvjYq8VI/pfUXGzSmj64fbK17K7Fx9AHM/qNrQlGlST+fd8xASH5Hc/egc3gvXTeljSEvbae2i
pNmbs5XtChWq8A5FWV5O56so/s2pXuwDo6i1Ovm6AjjL848fh2L/WpP3Mac+WQl0haE+//4oYxQt
tgO01UZ4FnDMf9E2L6QzKmxOggBOmWo6d8WD6p968CSJxZOnFY7cIaj1JIez6/Ou3louo86DaHmj
2GC5O7RujM7rneW+14eBbP4K6cqJkIOuaH46PQj2A+8mVhZN6fdiWUQxrY3bVLZm2btnc/Uafbyq
TxPiqQ1ZOZ3T2y/bt9O2X39uRUJfOsd5igivGLJ4n3wBRIO0EYCPjLtt1N4P0jHDfst/5cJjpZ5v
7y/v9+ctuLiv/LBXhaKDGUfpa2w+6TywwaXfl0XgTc8kMIBMY0LpKpJraWj06Wzo+bMSVM9WPvyB
5waG1Ywsh2Y+oDZeL6GPu2kqA3E6e2VIrHHTaj/y0b69TUtZFez/byHzOi/2aVKtOoq0CVanuToV
EwxiVqfzz1S2/fvG6V10Y7YpMc4csbMXZbV/BsRGWV+1gMPEGLtoRKmct7jr+2gQItpb6P+mvm81
ORBV1dIjU1qHHk0VOOOdPlrWIYwkIyHNgM5N0oZF4pZJDpLn298lL3wXgCrBlj2TcmHEm/muUO+r
DC0UEry/INMALVxueUgP5wmVBOEJJdeIbK0toFC263W7/rG+LX7pvYkmYJDdAUsXf2HhyxQzTFM/
mqSz/XxQabgFlYKz/Xzg+LqlxoNLMSylUGnGlalNWGXppAQ9PekrKJFf+J02sw9jTvlKDmMknpYE
Y9pDjrBGPHe4ex8AKUSnlQPnRk4Pa94dsnR5o1UEbRzzhQamA8ZkFN8vx67UpDPaRnMS3G1WcKZ7
0XW2HNv8fl0Y0A7MQKIvHFxpImM2JvgsyrDFwKXt1mR82dOJF+4sBPfXIhgP5pljNvRVguB+O+2I
s98eTyNH3RcU4VoGc/X7ZTgJgFPH3CgqwyXdkP1oO5ytWlDqayGMTckhwosAyNznnUDUlyNaCKiN
FhfercbdMOYKF0Q0KSIKRVL6oGBOJXvkTebzDp25sr2xyYu2mg+9fhifT/ojxxlzfv9rgRe+2AJn
2zTl+P0aT8mM0GZ14viXWf+vDfLqKL704UJCqHToCOggQSPzJHxIg/V6/cE7Cd46Zid7IcUvprTs
NBxE/Ga9AbWMN/uxUGq9Xsa8zAsBQQSajgldwXh/a+t8ha3aQqtG8sBD91lopr+WxNi5FuXIR6uQ
NN0dnlv6/Pwa0PVdTt/vDm6BYZ4B05Z3iNI4MTnPZtgMslj4Va3Nxi89v953hOwdJyJPHMv87p7n
xWEKAoCvM6keYzBZpDehV+UYCUEzBhwzHhhkermtcgtga9dCGKOZrFIWain78pRPj3cA2hrWj4/+
oW3sx/1DPNlWQXy0riKry5HMWZ7KpPqDbp6DlyH5/0i7st3GkWT7RQK4L6/JVaIkW5bLlv1ClMs2
V3ERN4lff09qesp0Fkt50dONfhgM4FAkI0/GeiJedw/oeVk3NYndxGt9A0cqPqzJs1MuMZ77A32m
+stnNGLWyrBk7n2YKZd9O4Nrt8zEXqsFeJxOAg76yfjxtMGL4S7JvW6tT86zs7V4RvsXIPz9XdlR
08ZozCguIK6uUd1AKS7Y2f8Kqr5EMDfwrGiYbKOJcbsmWWk9gxYv5a2VnSlrfz825vKZLZYBD1hK
+rixXdf9kO69+7VDx7xS6+nI6VbhfiPmuT3rsa5fKhwacnqje+eK+EjeyS/8NWo2FTpA+RxDf4Zh
3/VjXt9eyE9DhRrK4xh0rmU+3rb/v6Dk1zdi3l21L7Ai9thAo0O23WDq+BGlWRL71dbm9qH8Gc1+
V4WBkgy9dalU4vTszRlsEKmLoQeLOPsEHWamzXsAZgrh38UxoFKmShMKCiwjCI7E3uBzLZf3veV9
tP4DvMsVBoxNDHjwHra/+Eu/j5QdrrkIDWaRFlDzGFnq6wqmaKBRrPE5xjj/gH6JYfzmEjtXVYxp
IxNaEmGp3dn+wGtskOjf+NMV+JLBPNKX4yU5mTG1d/vgNha6WZFr0WziONa+8jCxyQs6eEoxkKFe
4iG71PXlUfuhIsp0l0frQ7E9DMG9YOSVd4TcT8WAh6yJrV6qMJGiBDFZtGkOK0zX73acTzXTSvjN
FNntBmIsV1FE5cAMgRmoA6Az1nMsxzeXWJbMy1Px3lOVAY1Ur0dTyCu8JUc06F7fkscP8gv5ccRU
lh/Z9jsHR/7sc/quIYMjZqwoiRZBYkY29rBpXLwpdzZHCOexZjdkpSFSsV0F6zjY6GF7JEvk/DHS
i9nhwHB493gm5/pdJQY/mqyRBtGASgHEvUJe7D6Qj9D1nAL9gbjXn7v3d4GzlmsW7iXJwIIyATtz
rsHrxAvAEFUD/x6WonekPIBK9fYRzt/oyd9nXrBquBQh9rPS1oknTDC8vt4tkdBTCJqBDByl7/Nu
NL2xf0DIRCBjimewBohI/OOKofwFljIa2Fuu4fQvtzWjV/WWHMYAcxVrefoOB6f6ij083/7jMxkw
2MJEC+bpqrTTUceiTHpsIPDEKPRaXMnWyjfvB8J1BWdBcCKMMbxOvzQaFjehfJ0jbYAiIS8xMY9H
XxLYNoKoixalnkKdCjmkO8D6B4UjJA9AKcLDvllkmMhi3qlevqAJMsSHMd30rvJR7YzJ7p3nXHDu
zTVnN7k3bf7fzy/vQdju3f78M9WPb5//ireTvx41Qt/l1Fl+Cv7T0fqa+e5j7S09JOLXozXYznZ7
tI+ujyiPp9pMvvG7dOaV0o1L20omTjBA0/K4zEVMoZ8w/O62ltW8gS7Rf/f3P4SAOxJE78yNO8WO
KB7zE7aW0+Ao7aw8fGnJCQswJTeWOaDHMfgrEk+O1ywWRRaBZ/lRvzOWKrKmHBuc99snNsiAw0kc
F1lb0hO0UcuAl3uH2KpFIWOwrdXF59UteHBxtaeJQqce7NSgqKYpMx3jDO5/QNZ2VGtl/6sswEQ3
Bi1Us1D0wqD0EJgS0C3Re7FWu13Lgdf5ePFLDDueeMKmhCqjR5iciQBTGMBYiBl4SedE5DNcMt+s
neXXH8z6H6MLbMFR/XB1Vx9+9K8YY+K+8LPu7UQnxr09J2IpHmtqFkfyVJN27apreBU60sEgeHKy
w4obdtM/eeNKscnnC6hwQR+Kr4WsFLEbcg5OexPbFely6dugNR8ZT7RjYKOppe6oprhViH5o8PMB
NjM4L47lfwY7HqPAfBJsIo1xLAQjHSU1hGI2agUb9+igdWj50Njey8pZXcjeR3gSvN9Wcd7PRVYK
ZCWKgZ32zNsi9WetrURErzJ4E++q/eMS8Ym0JA4+n4+x4M/P4Zrx44idf2y+xDJ2U8XyojKkq9jD
4Q7LiLGFwIFTb6lb6tRbn+jjrdBnLvgoy/CKijP1C3pBvqQzMVKCJv5cOrUoi1ntOn183SzJ2YL8
x+2Wx871F3fxSxZjQym2V0XqCFnBU9DatDMsIe6D16LUAOx04HjfPtq/GO2XQMaM6kiphRMNnmnE
CdgEDatme8h/7bQtRxbXehjXVD6aDRbI0Fdd8A6Y6dtQZzh0nz1n+9OBN+zYPkc7+hf/vP1f2jHv
UG/0aXqm3jdecnKEyaB1w/t58rgs/3/xGb4kMQ5rfRSwem4BaHtqf+lExu1YeoU/wtN/xp6Q0VJc
0EZx1PvLM/sllHmK9Lj5J5naOK0dxOhQMdbEw6xrZ1nv6nIX2e9PvI4wznVAnR1nPnlr2zZWepP6
sifbPgjWRvfv0Efd2Gev4+j3l2f9v/rp7G5VKdaPxyONZV7Nu9BeEgU5d+saUfMazWR6VH+3FF1g
IKZNBlAdxDT4tF37jrroD0fPTYJXJDmRgYF+67Xji5a1923wrPmJvct/8FJo89nB31Cjs5P1gHT9
eNLpA4m77z4mBPkYMq6QP+Ce7fxb/HW2DNL0C30h6ydqsGAmwKBl4SPANracF0PjiWHwxZAjeTgN
EGNkxIwxfXa4WPKvI2ntPMH/oqOvGFhryLIw8DOWvzxv/bJaIS7aOw5Zxm5o//r1jAGWA/phzV25
tt5DBM2rlYPwGTvoOeH6fIJq8gEYiFpoYZOGNLttg1avWmLKeQG3YceBpfkQ7evsGVhKMIV5DmnS
ocTIrbV4FVxr5/NIvSji3LJoBpF0sSiNiIbQ47K2Q0K5Tm+rMZ+wmRwWAz99JLVSc4YaGUHycHdA
rwrlznvAlBlpcVW3jpXcg1pyvwu4LLXzaY7fR8iWZdNKDU2BRogbSG0s0xF+Wauo5fh0HFjHhu7v
YJcZTZZiCyNuCTKJ8LHgrXo9WSMhe7L2IIXglXA4kI7VsN8FlpczIt8UKbfgtaaj2HCwHu41MDhJ
5HOF3Qr71Lv9FXkmf40PJnjeVWe0M11rgdoqHIi4Aw6oA+IN+38UxCBOGwvVpaVhdemFL3jusd3A
33MN47avqLNF2lQ4Z4Z8hmE8BRU4UMyt8JLsc2t39Q1va3SNx29csSun3eTo+oUUJeqCWsfTZiPi
ycdiHeJlVuGjNry3fPlF5xkI5526PpkTkZlqDKJZ4BCDGC29VmNHjzsePN32mrDk5bsNRmCyb7Mj
1NrYiY/Ux93x8Fk/Y7kGQgou/e11Kc6tQ2RQJG7loRALWPzZtV8DzE1u7h6XD8nm4zG/e0Bv0kUm
Hx+EWA1azMEkZq6Dfba/+D7vZDmusM4m6dIG0WlBr97JDg6vd+7jPXb24NHf7/RlbnGcYd61u0YC
kw95kZMxr6naC9+tYhL6smNRblrOx+S8AmyeTk1S7JOmVW5Q4fa2sjEqMua2wLvbPDFMjJR24T8F
F9dVfRTSTeuBWD9XqOHj7vFcUM4duIbGk6Mbo/8CSbBBpTu8B2Hc7YvNczzZRFzfIsvTaLhlF89G
Qulumbpt8AuoTwcdeL3eHMRis3HnvFJH4wxLSFYfGBV/5+jC+zSMs6FWRzmqaQ3dRvs2fU7QPu45
9Mug8vbEEUb/2I3LzCbi4nM+4LWELmAieH1E3jRcr69ljuD4xksn/SVz9dsHYKlgL5WZyBW17e5o
CyopND9V/fy8zs29XMPWa8Ur2ocLBt54q8Y5Z8om54o+E4VehJrB8Cm9nLafnFs7M988zTn8sfSy
65I8LajbfPy5Qfd5ZnlLd6N4LkzxIfJQfiZbB4NMA/lEgxXH+rnCGR+kWqD3+dRAu9I5oFzx+Ora
gbIRa3uwxsoJu51xZ12e7Z3/uc83aQnYCv5HdGTTdm2XaqOBTgla/wEpM7xktHvk+Jej61/SrL9t
6DqnN8GSUyGL50ahXzL5iTYy3ZIO6FrjSOGZCxMEIapLSyywRe9PaVW+RsrHC69nnIOJMhO4XGLd
SIQMbSuIypOV7vk8lOLF/exyO7EwUzVqIOGwOW4F65VUyEmBENxbLDkgwgFEtgWuk5W20yiRyGBh
88U6Ipn34N1vTw+o3HNEUf/9Bl5d0wKTzx9lXTYMeE4ebXvQyIgecvITmcyY42RzDEBhcib5ou7a
ZIRGCCZL0NoiWFE4NR1Odg0kyt+9NnkhVEZ+QZJ0sEBsY99hY2tEPhBPE0yRbtNrG0KDtWw8kvj5
kEXGRjZTxRCdcTWcyRlKkRjqEYVh039yM+dRsz+QqHFQtafZEn5P8ax7OpHH3KbwvIibtMA3U0lw
9s0f2dtto5gP+iYCmLvUYjQix4Q5LB1TQO7rG4I+VB1zQl62qJXtgn9nhROBzBNdyHpmdCE9QbJc
eqGLrikSOpeH23rNXquJFGqkk+9kVMfiXCbUrR9t8MTxIHs2qTH586wfH+V5bNb0Kmm7xMvJtSTA
AVKerbE+OjZK/BMsHAKwdNHm+A+E42vrZPl7ZIZ4Os1mGb50Yp30YZSNeKDZ8Xj9hk+jYw90oIHL
xbTFl4ZXiZuF8Ikw5tlVBbOQpP8Isze5K/zybZ4+s3A3EcG46bmWmWZyzXIqlvjwjCw/AlSee34N
e/8A1YkU5buhdXnfHBMZp5bbr1jn83EG/RUBPQ9aeKLKuW3UXGEMGtTRcLnIBoTZh8NpfSTBYCno
DHWVF8G4q5d+07kcifTn31KPhYe6kECjB4kZmPJLjyA7TFAw8dUlz9p5n4vBBez7gitNG3pRRMeg
DlqiPBUl5zWKJQhLzeWAwden29rxjJABiQWaR4qypbdYOZFFhtkTbsmJd34MUMiJWfUmNcJimWzO
gWmd0T/8SZ27FP9xTH4+R/NljKyr3o1nrTZNSHvaIK+PIwSHrP0AAiz8i8oTZVjAWoGOCChJ3z7K
+RLtRDTzImdStkgvJgzlBJpSSlSqI086WOa+uovI5f7X4ParcSVvogwutO/flj4/rTCRzsJJVpf9
kfarBq/Hj8ZVYaE7w3ni0WbMJzImchhMUcZLJJUjDlgmISjtt8cBy3dW/j7hJWPnEzQTSQyuJFJr
DqlCbXND2wPBJJ/hLqxQV/N5vC/zHVsTWQysKEf5qAoxfICTfegclLnwMLcEqygwJocSEOdbcW7d
H957GWEBLIV+G62PbxEct+UDCiFoHcDGeS4+c15q1pNXNTVctBdI66xNTSJH9LDghnPv5ktZkwNk
gESHQl1NM+fdKl9j7cGnHKhHEmFh3xY7dD65PhRPKQZVzl0oCIkOedfp6dw2Xxf3t78Szy9kvfgx
k6lSEOHeHR0kuXryCy2+Btki1bvz5cfb4jg2wfrz4JEtDDmkCm1yW9wWRHvgZlA4LiE7lNIlw0Vq
6aGhy448fNBRBAfdys7uxHk0eYIYkCg1s9H1CoI22GC7TDhsOry/zgBDlcqSbNCEdaCBz7RZ3v4Q
PCS9bsKYOM65ZFZFI+HPd9awss904fmvcVUvrYDnotNL8adroSGSUky64JrB7ERFh1SdIoYzPjrb
Km3scuBtXJzN0MlfIpgvES40qTQKiHDFQLrPicSFF54SzNdoRsz7HkN4LWh53my619SWQdjwfCGF
h01s6IZCvojzheYdpS+lGLQ2jGw4yReIlF5zrBFe3zsvK4vzoM7HHgqWQoFNFsS57JyJOBqx2Fcd
9fuO5GJt4I+hX6YlmH/CHCCeIY7/MAsAE3mM+yAO8rGlo46P468cgzvyCrjJOTeeCMbe5FOf1L3Z
008FPgG0kd1hVmKJbCPybXhYM141Yt4bw34f2ZRNkC2zXGRqc1HKkdKDdtaRJA0ZfUonQr2y19g2
kiD8tdpjRiNxi42cBjteA9usaU7EM8Z/0cKi72KIv4t2cFE+I85DPp+EmQhgbH8Ra0YvhpSZlMTr
TWzduand/ViSB+EdnYBnb4/hq/wHLwUzn8WciGXsH4etR5dROz+e7ZEcfyQe+mybFl4tR79Ze5nI
0b5HdoV5XghHA7vznp50fDXDvtzVzxybnH3IJzKYoIe2GLZ6DV0COwRjEdpfUPZWX945YuiX+ANq
J2KoqUxAHftZT7FC9w7WDwmWtTxcexhRstpfeArRS3RLEj3UiSSUq4ZcP0KhtAcnWdtYxM0+Ii9S
l7zQ6loq+rsoie3NklQjrrUR5hegKVT7yCTwXSuJd4qQPS9jgs0tlOU7doXtu73TU8xmByrHROYd
v98HK7FNW0XSNs1FxMHadl4Rgga/ghQP+z133Q7H6iW2Z6sCF0tmhlg3GFR9gMrZEdjh68sdx1Jm
vYuJQgxoDGk+LDKwgj2muRsVEWn6nKSg8e2XikBEcZXYshaE7eHHYrxvZXcwlpwfcNtU/+S1kNt4
LFL6VTeCVb00yTYH/8hFR44wdPSKF7fOVz8nCjNoMqJgeBJNnKuSLA2hIGJmdZ706/TUyZagkKQm
Z28lvZ+D0VHjg8aL82Y9lIl4BmTMQQ+1QQGh8vEzyUhyv4p4T/l8JDkRwWBMhD3RepPCRjFXDJqn
LMBTTrDERl/9lJ29zR3K4qnEgE2mFpGg5/QL2sNP7Bim6fHBPjsn4lscYJN4shi46SMszTESyHqy
6Z6H0sHuF7vcbl670TL2pFyu15XTudqdegJ5QWbzEg8c+WxnVnLSQLLdwHoKu33bOniGbl8HnoJs
T1Z3rKvBzOgjdDiEq2XiAL9daYnCHU1x2KUf+CvN9S2bm+qglncDXtnmrDPIrpOSXgx7U70vz+Sx
+4iIW/mhYoFa21cfb2s6H3h8mSnbmmVkKTqMzld5JRmcGHsxsrXmFkiTcSTdftgltoZTJSr2tlKM
o37ZxcIK2nXl/8oJ7bjd/iyxANvmeLfzeaOJcgzKlKVWVkqCa146T8pnu6pysuLOct12+KRr9njy
9uZm0nTKCIcPE/CLX4p1Xh177IW+fXqcB+KKpxMh594Yq5Tebvfh8/Zfnm9xmBwSAxxVN+R1RdcZ
nOxOty+JlT3oincKnb4m1ZO5QVNU55c8Hjyu4TEYYtSLsuhbHFscw8kjHuAKvV9I7PGGZjg3iq3n
dPLpfM7o98l+pvvxp3/7+DhQxJZv5EJLZOGCD7MJPVd3jxyo5RgX21tl6FmdKPSU0PeXobD/AlK2
2wpwLOsabkwsS70sxKgqoUC4xPRHs7r91znRGAhQv3umYt/1F32gt+OwGVa0G7tdF4nb5BYIJdFq
uttblvOyffAqlQc4sxH7l2GzHVZYQySZaksBZ3UwdoiUqsF+583CzofsEynU/Cbnp1Q9xr+OUBAs
y6L7SgkOPJAqo3yCfTcWt4OQnteN9+H6ck3EgTokGZKMnmdun1piSQTniGwxCpNcN5t3gAwyiIsI
c1gLIEN3IodDedxXfvo0hvuYF/PxgJpts8oWWnvqKLyd3GYTItlx8vhEFLejPmz3/v6lJLEMI5lu
S7lg0dJzval7Yu34YjhXlh12LM6NZHQSYrFhtdEs4z6zetTvMM91sXFygXzP7W/lxUMsd62QyUJ+
VCBS95ExdgimGXwrct95bVu8t4LtmTJVIRUbeqUG1S6xRne7f1ffUVCjdcL/MSZi26bUQRbGuoX1
ZShoJU89tvL1do9VYhdwvJ2I0a4cwb2NVlcf5MbtuhKoTm5XlmRlFOaQKXcgD3nIya8WVE2gHuK8
GhzQZYsxZSdLyiLFUiWzJUlIGh6o/yW+QhcJNrUYpsJO+dRJ3xeSiaUpYAuxC3fxkG1eLOx9W+0T
1+byL86XLUDq+V9xDMp3eml02PBOCwl0onCXBY/GUvmVYFWhafurlPh7f8d5Gv/ysb6EMt5dVwmi
eaRLSca7wF26C2t8wDL7Ty7C0+D7T6P4ksMgfHM59nK/oGcZgJzzbhnaaBmnjFQnbGsDjx5X4Hw2
50sg9TkmVtiCyrKKQwg8oR2Szr9hQJMSaFJPGe8KnhWM09sc0593ZL6EMmAvYCapkw2Y5FMAke5m
GLBr8z7cS7YAOn1rVwe8zaF/Qf0vkYwLWAt1Gw8CPiAIZhpi3K8p1R1IvjiazT+Zv8Ww0WIMRr3x
RAOPp3y9uViji3xRubkkdM0wdxyUYyxXnSffzmwWsiqlC7oczHVfi0flZ5aR0P1Zdg5HL96lY0PF
KBPaQqErqjA3FAWq62L03F+SFXoN9j+23VKGZ8Br75l3pr/Okqo/UW9RiaFilLCSo26HWD8dJxyt
eMjFhol6iNXTek+hBLtWJXJQPFR2nwbD01yk023OK8OzDQZDSjOLBhTfAMQBRv2S59umd33rb0AH
Gxv2oRwVmXqFKPsgrbBFG0tG3yjl1hkTJ4nVYrx8fVyitycH/Zade5j7vP0TuOfJgEnVKlWSnaFh
tT5u3wobGNKs189rPAc+r612NsTXdQNbLg0sOmWd/RprVqWqStEf2oC/DJsUXFCaIAN8W6VZB2si
hflm+XlQjoMEjsxFa+WqU5eOiiVg6TKtgmPLMcfZRnVVk3W67Qhb1liWfjAR1LF2odPyNjCqfyst
0JcB/83th2bfoz05crsgcrXtewTCU8PhfL65+zYVz7w9hVobqHNBPHaolujMij9un+VsNWkqgDEP
MUwuIBtHBTDYuG/uh7ZsfdrQi9JmAWN8f1q4twXOZtSnApl3RtSPhTYcUQ8ET1GgOJWf3PvB020h
cxYylcE8LOdzq5hCAhmHg2ufwU+V1pyoeTZ9MRHBUuln7WlIZfphgk21T5/rX+jPiBrrnbsUee5d
ngqiQdoEcftO7I2E0jVgTCFchfY9GoRysqY+qa85nIOj5sTi1VQY9Uwmwoxzd5aTM4Q1Dsa1Hd7r
MRuo6LKqgvhfRH2bzZaIUSeCdlqgbQ46JrLFlhggXjtBl92iIhi94OgzZwhTeYw+vYQ27iGBPDkh
6XNO4l0BXtTbxjZ7haZCmDcxEk/DuZcg5OQeAnhrnfNavCSO9NKYJFm2KpL+A3T79EPBSr2aSwxx
fUXYrzb9AfSRm3y1IWoTTV2MAIkM+ZXNW+0RhIGiR0bH90VOixL3GzLw2wwLFYUNqAthzsYGt7v2
SJN3F2jJQb9ZF19XJNSWRU2XJYMJ2WVJXIz1QL8fFDuI/4BguiWXZx5mXMP/P05xIou5aBcMGBzD
BrKeAp24r9W97qd3Z9Ti7BPo2ux96KAJcG9pLngC8ahx88jzBzv5AYyxZhkm6AYRP8A+vIbgQUSE
4cMb1nk+z9wlnx4qY69adCzlYwU5Abhfqudof/s+zN65iRqMNZbZ4hyeT/jzOeIkYdnZjn/icjzP
5XKmOjBG2MVlCTINEWeFbq/XJUm83lLs9XOBaVqrI+Jy4DiKs6mPqUR6qpNLNkZlWYclJNJ0xMF1
F07jkv2eOwPF04x5kM+JMkjYEEMpnjDvbUKKtVIebn+i2ddrqgzzCCv65SzmyFtTrwYjm1hIrxDp
mQOMs67nVArzDA+VOEZoIICUCt3JI8zhaBWB5/xY+ZHLgwp6O/64vvDR0DRlGBgTYoRpZYE5K1WG
sJYu0XBEFD59ACLn5Khh3RDDJhHN0EwVQVQghvYzHc62vlUIustRm/tXx/elEZtIbM65GhqjTjVy
N4WNWvjJurdIDJf6/fz/6MufR9uJQAaAoljKJDWS6HgXRsgOb7Kt2Dk6Tz95qs22resTSQwEHXMh
NbMMp4irhGxDfN+A1WBEC0lwL6ByDXxN9kIAue+aw7vIHENh84qlUTVGWGug2LfD+9Fb71f+p7o0
LN7no+/FLUthIAoM9GY29pATDCvTxUjA87gTrZ2KlsXbNjnvgExOk4GmJJGypjZxmk8Z8vRosHPP
mGc0Lc/ztrhrnzvfsG6L5JoKg1KV1pbnOoOp2CdbvTb2nV3ZlpbFk2SveCc5C4kT/Ri0kmMpMuIW
F8HuKY+BvC0PCxUoz23w5l1uBkOUUauL1ADGC0g69MvFNg+aX9vPAbnLmrslh/fZFMa56RdilR7P
OMP6VX7G3Jcik9YhPxyvgoPfggrDNxRvh0Q7oKbmZohnn+mvQ2V7v6tzqiTiCdKfGgcrxaOtu+k8
+Uiwc2rcvQjPuyde5/H8qzMRyeBLCErQQsD6YNo6BtB8eAFqfmINxBP3Q3LuuMLgS37ErGjdqDha
h9K7Vi1ZOMqz/377FsyFZhMUU5TvLgFaIhdlOODe1bKXtN4C85RL4dlsN7fFzPpr6NfGwjFsclQF
5nrDMTaMUTLQeeyNW58/Gjp/WF9/n7nLWStIWq/h79eODf5ouiyjcy825lBv6zHv4E4UYe5xAhKK
PjQhCE3ulp09RKtoMwqW1pHTZofK/1Z9PHPa9v8CVF/KMVda7095KsqQqYJ8mwgOFjmjCP3LIKu4
Ju/vXFaBWZvQZJixIOLcDOYwFSxy7kNqeSd4pm/F3fGHirmKFqnY9kdlRaCx5o9cUh3+eGk00zDQ
0Y/c25UgbeKaShhLaM0Q+0VBpgD+7wVR/Vi0pOX5hAU5F5K5/i63JOFfvQETscx1jk9jbyZSOsJT
xR0TU+v5h+V3gS9zgVml9/WWhsx9llvs4pFSiLK115LIbmFj+Yj7gCGJ5w8UWO+d55eLK1oh+bFa
rdBxeqChDVwYVL/e38HlZm1fEEvtADSct3feviaHwGBAhIR/ZpT4ZRvZV4FoWyxQBF2GuOTcHfp3
bp0A4010AmjWBPqNodqm3EgyiZZWZX3K92WgORxhs+/gRCkGcQal12oph1LwPA/YeoRkwlbEAeYW
Lz09S4qIlW2/bZe5L+EY94Z2oaLAgmN4Bxk7KaLMCdc+ZfbxfQvkti3RBgz6Y9Sf+oVYLIXxji5A
PM7NT81C7eTXsAilx5GaC1iae7Bfx0DuXNO6Pv/xDyUi3Imlq6t566My4NQu9FaUZIijVdrRjt3l
wzK+MwoLWbEktX2AYmgZkl+BlQJmvF/RjVO7J55HPOsKfGnN5jKFQY7FLIFt4RMMzmuDDWHhWvYw
XY/6Jt3j9f7vwqiJSOo8TyBrbFLjkl+geZgRt14JKVnAB/GcBNs6fPWl43YTcL6szoBVFMYYt1lA
YKB4cD7EI2ouKyFIsIEKfBXvvGzSfLpgoiCDWEqKTaFjT+WhTT7dX+58H2SeHPThAL/OgE9WJedS
1SEEBdQjKERRpuXmnznQqzPAg1S9lHZtRNcUB67pqoLl4CED7yuPE4MHpTqDOt0Cb+eigTZP8Eex
U+VMIvDw06F3zrFd08w37h27G/s46D26e0PaOTBY6VrHXBJQBxlbcSuAurtZfu5QygktzeF6phwc
1xmEUcOuERYnHGeGZR12spMf6Nwlxk+sYkH+NxjXGXhJFS3CxaayTiQ4bKTCEt4rlNixwpSo9r+L
Cb9Mnk3WVkXR6kVGH+nXxst+RBsQMO5B3zSQxZqX7Zl3s34/GwaDH0kRH6uhBGRtgFnuW4GItwjA
cZrs/eBfesgTzRjwwEzuJVuAXYc2McZ3I0JqnCBvcIxn/wYDGeezKRllRGHYznZnHXURNEjayBfw
tk9wJTG40Q2SIXUn2D9GrK5pRvAfrVEsCLg4T0/mxk0zGPTQsyiTUyUeUVBC7wyoqSgJN/wWXs8M
D28NBjykosoXqQxbDw7NpieFXxHwEUnceebZrouJw8I6+KFSFsWxx9ldvLgkcMYSZ+HophWui5ZU
F7s6EY00a3hL70GcbM3eun2rr818t46UQZCFbpZheoGZINmDEVHNkgNsUs7txAGN2jKsrRBkx+6A
xlApcSLL8PGiRvAlaLzDZ0ri2hIDMp0oHTOtxq2/rFy3tswLVsWDW3mxRIUEWxVvKz+fUv66iewG
42wUx1IWYE9IUG6wMGoJhufNw7NBsLvMXL5zpFGjYY/aULAGQ5MN7OG+BrQTL6XuJLUf9RzuoGyX
GxmDgp6f3BXWe7p5R5jDkTZ3V6bSGBMekcQrexPSMFVDCjuxni/wTrgR6lxeciqG8bjHvOzRlXK8
Og0LkoEP0r+88WpMs2YxlcJYaREXSTGoV/8HDf4JONxATo9qFrdAPtuAPZXEGOClTsWsD6HPCeXB
dsTKN8y1W7TREfHDJ2IWE+tGed9qLkKaCL3+qIll5GoRXmKVfquD3QvQbx1TnkQESO88I+SJYp46
1RgLUKxAFE3uHmwT6YuBNAflCGlP7/nhf7NCduJAF5G9ONEPF3rxXh6JdkRdl1YbUh5/x2x31PQQ
mQfvBBb0yGig2cWrMUIWuJgsNrD5Ar2OEVFNu0YXvSUEVLy+1NFiHF6Tvlx+mVl/cPpDmPcwi6U+
bunNszd22xJIx5py/POJnAESsO9PHAd0tgnGUAwT0Z2qoZuOuR3xcaEmi6qBU40Jaljrf5mWON+S
/u4/8etLDHM1IrPtFkZfAL8w24WBe9Dl/aDlHJ43xpHD3gZFHMXWoFcQcUi0i7CuKAHZIcHB3VZo
9vGdnNv1Q06unR6jISCSoRDeXZcyLZ39M3jgkc2jbw7SAgEvxzs7xzkVSVF7IrJSscfKyCESjc2g
snndyO5xpW66pYBKXIJ31b6t42xX7FQgcyvkvl8Yw0B1zO9q0Cj7u4vHEcH7XvT/n+g0XJQx77oK
Oh3GdVYTc5fCW6J9o/Y7b4uQOP+I/jZCdgwnV7RMEHrY+tMBkGVr6AgAvZEP5gWOVtSab1j7dXJ9
opVqCJEmJTWNH23BuoutsiYnX3nUV597/YXuhf1/bIblace8pgtV0sDjBKHj3RP2OdAUc2pXQbbO
HsGrwmt9nOWMmhoHAxxRWyZFLlJrPLj9Pg1tuHlY2YWa8PP75yeXuH/eJfn6dgyACE2ECrQCcZSP
5GDD1/R1a3jkAsisT2LIEhjRTfhbAmOQl+Z41k6KgVQy2MuGneqoKyuV3Nzjxt+zGk0kMQFJJ2VK
ZEApHKD6nGKACsNTiyV4CjhQNVfsUtEBKypY9CIaWFX5/Y5J8bFow1bBNVa8x+rNfBheTjXahoLo
7bbdz9URv0liHITzSVssCkOFpOBw5749ts8PpvPxiyDSB4l9bg1E5XrGM3cNM2+iIBqmRosrzAcL
hbisy8gcHzXkap4WpLTqwTJApuvU9o99tam8f2Y533ngNefvoQYGcgBJlxUBjYTfDza5XI5ippQC
ANkNV490vTV5udjbn9gCwuX2u040MaDyTRoD/1FVnPLLuROuKdoSK8lww3+abkPeIpK6D+Cxya87
B19+nraGi5G/ygL/ih8g1Lr9medCH02C4hJYKERdu5rBBN6SXq26YogFVM+CjeTUCgrh8KoFSPQ/
zSVdxMSRSMGE0f2bROYjt8IlOZ+xuuMxv0dhWNfBt4p0MHqeLs87+NVP/ETLjK/7TSJzOy/9Io3G
MBVoKXIj2+EjZT5DuoW73HjOk/gmieL65DSL/DiC5DeDFfXIz96Noy29P/tW55uP73gHJUowaKFb
lPdKKTMPhiaJkonqMCieYMLfBZ9KSUaYl8OgVHJ2exjxuAadjoNV9zrBC5latDqKrAwmBWrPeDHQ
FfCWP5uelZ6tIfCx7AaU2Fb8VD1Yx7u93fPShnMt799+IfMR+vg4nLASC7+wW6EwgVUVG9jbePJa
B1yBOBqLWMb6qBCV7to03sDI2PP63ufg89uPYL5PnSnZMRZwTKCzVgmGd1GTcA2Sct0tet5/GPnk
ezAPeJpGZnkyC2iLqLvfSy/HR+fHZ/3GC+/nKl3fNGKe7mEc4drF0Khb2bZvtiAeR7U23G0Clcgk
xmBj5WYbE1MF8Gg9rHDeYE8JDGLxpGe+xa0azwU9334P87ZLGV5iraef2bbflJfxTbPBwwK2y5b0
GHmkOaMgNDkJnLmYbyqVbXpZNKHU5CKVGmwu22Qn1aAFjO17ZelF6zPSBNjMFTsXgsURaN9rgvfI
vgTdGw/aZoHm66uz3S+pHsVn08DPuKCIiCyId/JD94wtqyZWr3FglDrsNyyMZdwbojI3tbwW8D7j
uoep3T/4SExwB93mMW2iFBM5SF2snBbdVZCLtHguEzFCWvxsLTDOgYEOC8pFBXfX2PWwbinIQFoG
Miah7CsoWJKLk61Ka/Qj8nbnxhVR0XqzzXNS2nBSK2+/OnvWFpxNVpeADosiLA3qUbI3rOz53xSv
vlkbA2VVU45mrOHOAU8PqF5hxgu79fjvFgdErqA/eU30NIvAMoGTD3cXsSLHMCJG+Hm0o9SNy59D
SKLRXqQE6zTM1UV55RjYjE/7TUsGwsrKVHohxPkjGSVYi8RV3pUEXaJj6fLuDef1UhgQw8BhXog6
/dQ2XRzqRJjWX9NwrvNjjweZ9Hf/YVeyrAmmIUqq/n+sfUdv5MjS7S8iQG+2SVdWUhmpJW2IVqtF
7z1//XeoeXdEZfNWYuY+zGIWDSgqg5Enw56gG5+4lmvrXoNWk9ExSNLfqd5Pfq9p9r/R30IOpT9t
EDxoD3KeHMuLCLIkPHqHZ7tkCFpFgoUgSnu9NPRGUFez9uYHPt61zkuA1+C2mLXuWriHX3qjkB0Z
w0bxPIhpzcZyxjtp74Hc8UB+bfGyZGTTHD8zF8mRmSxZtcQvyfSobSTrfte1kDxgLdqP357jv0dk
GswEAMRcw7Z66RbCqECgVcGFIRgz3Il2bYZ4tzzADJYnXZjV/JX4dKnRT29lcb+ToguwXgXnkshx
L6CRXbFfKpeVwGBpj8JvRfMURS4ghbuHd/WCaWj0u6D9wrxtH2sprW+nofHaqMAAO9u7qpmW+Nuz
wKctF5hSbrectXmfW13C+9OJIXX1yV18LgqLdTErkz6cddiZyb1+aB3xubmziscPznoPXOb66rUS
xLdjUi5kqqdCVWgQCFICwaqPbUsuH+0bsIq5dlxYxcXF4SgIqeuM11NlloWlVK8lcbY+ScD1dmHm
B9cIGL8diwIRfoowhJBCVGE1zrzlNCxNDBYbRDVjmzun4X4yq9PH9Li5ZO6HNrcOMV6BWcINXP60
r8VtwJahwDBm+5nj0NxUfz2xOtDWgvzlIT//fSFCBwtHWjYQ0ZqfG4ARbXMTRts/NuDPNN9ZVDfr
rhPyTjoia14QdOpKpLHC1T1mVa7qripIf8x/x8f08Vew2TWxdWnvEfPu54ImQ5NrLbGquJBLXYpB
ayOhaCA3OOyfqysSUtIOiQzzgiZCxgVcSdl8E0VdB94fqrDmIComyVW4Q7n/8s644quIvDgNdQti
z68KXYeIwjredz80G6Nyl03isvKF6yHqQhB1B/SST5RWHuEZVBskJlMSf6AqhLm9uYdQtCudCOfK
bq34atsFZtAd7tQjzCePrJ7mtasgCSqP9WkoICE1g6uysNNQC3hPUac5GVXEplQSi+UEreZ9JFFE
NCbgfzJNpV/HsV/zjT7fNufsdbaHpt7KNT9OPZpQMALM+IZrTtdSHKVaScmjccwhLibW6+tE7l2w
Tyfk7nHD7BhaDUGXsihHhRs5POL1fDTEwMfn+6sDumvX28hgOEHynOl/rX6tL1XSwWeCxK+uJH+p
UjWHFM4QIu2r7w42KFbfTwErl/IZ29FQuTghHWcmkjchNtBwv0MivcXTjhPsELvad/p+Z7sY7/tN
Dh6525GZZUhVdycLqbx39QxatJ8+2EksxtddA4Hl75ldkIW9inrFlcKscT61q3rvuucA/L2/XswR
rZAfZiM6/2qIV13KpNwabpQiJamhg/3zc4AkMflxtxM33h3DfWIdjYJwXeLSqkwgBre/FbDaKhxO
jfjT50y+cg3tcFuTLNulGfs1SfV9dNjh5l99Mi9Cs43I3LouQQs4Qr3MjH4Dw0smT8+apyGJaEgR
hDkZrFLa7FCLxN4QD8EKB2Zl8gzSOUw75gMZShOlGZbBrPmkS3GUVtMOr1NdQxycqO4wRGa0MU8e
xti2t/W5fjW/jkU9hJ6W5109G6Z2vqBBEROjt//+6ku7PAj1/IleEoJwi8NBrEE0g4vgqs87+Q17
7zf+PXO4a9XHXoqjnkK/EdVIn6EGS3ETyyrkzej4pj06L+V217xumOPja0yLuGZfGqSAO416HSMS
OCAK1ZmF9T/YQTRTRroP8+4Ac66O90S3W6LaLN2uhUdL0RSOj2Lsi3oSCNen0cVzjOWNcU9Ulukz
TIRuU69yvZbyAiptLr0Fcgo0GDAgZDVyXhxEmw+6gMey7otxwpoXODAzVSUIzs15mPKsH0Aegd18
Py9Y1fzO/HZrNf/lt6O706UuHIdc96FAq7U5fDlk7VyW275WPP4mhYKObBKVqstgIU/WaxIR7Gn2
H3jyyBP0TvjWvB2L5d7Of/HP5+9vm6TLhIM+FFJlQJ9tRQTibad07tVABQE11w/Gx1stGUjYm4G6
iozOGpqqJ5oqtRyUVLi2o2nxj8Jcr7rLH0zdYdH3rXWbqktRFJh0TSN2qpEI85Nm8f42xNCk3d7v
RsFmtpqtIvDiWBSS6GLSYH9GBtt4tmK72kimBd4yRnCw6vUthFDgofZDL9YthFh6Sfhf6uaS/mAA
8PxS/GELCxEUSHRyMSVxhc/TwxY2vn2tSWnqW+1VMHeNyqR+Wbf2L3k0XJQFL1a9jm+Eepq0FzbF
Q5GaRVnYnGEF6X6Y7K4nlWPEFoj1xQKTm1Jk5+3D7WN/uuc3jk1DSpZhZ4aEpOl1X9sYdS86oMo8
Md365MlzMeNAsrfzGcVkK3IU0Eup1/AZM2TbnV1u1Zy0W3j5zJ6cVcBe6IZyA9U0K1pljIRroZO4
30yTiVTTSD7UlPGss26KRmGOUSq4Khy+QiZagYGx0k1w2uwed2VBmNx7swXdUjXlqyhJq6XhCFXP
eZHjcRuB7Kwj7uHwstsxWRrXeviWGEAPxoTclCKVC2nHISTYdRmZ8rP3g0Uht5qZkBRNQm4C3BYq
ve5cbf1GaqMc18b07ySrdL2tdM42w1mel+5WCGpRL0P9RHqPifp423jX38OFcOrOhlGnenJWCvBi
QG98vFfNe3i75wa5rcoezLk6v7Hk8796Nr7E0iQbRSKUDbZhCVel2GSbO3PwTXmPtop5uci/KgAv
FPxZsVy8+YMnNJInQMFoZDl2Tk6wfsvoLOT/90zys1ULVWUkmcCPh6YdSp+KBPIJb6zmd8MRbdVE
wHv+RbBObHf5AFHq7a+3/iB+SaPVGIpe0aZjLSC5NBfl/N3wNo+oxoWFPgKGrNUHZCGL8pyM1Cgm
RcLJjsfIt9TelkU00ZbOY/N6ibEWxmW9WOt5kYVECsOiysuUqcLpJNI5mWgedqC3tQdbNFC8sd6n
y+0TMj6dRAFZVBVePkm9cHV6N9vIzoVnbNdmfi4KvsI0nrikh4SKs8aHBvyyMTbobPesqcF1TF5o
joq1siCSpTaD5iyk6UIbRWKMQaJbnk2OvuqyLyRRflJTg7tAqQcByaRna45UrwK5lo+5udUP7k/T
jO83l8S+wPtk9dms4+ZCNO02tUofi32DQ+5fj6/OdSwJNikSM9kEhJ979U8bFmyx7gDlRE1xWnhy
g9NCr4pg8iUJH7P9PP1/GRtyiXbtW/522ypXCw9ghfgPotDb5QNBC6TCgEzeRYSO9rTeDo9GZXKu
WRe7xGQn0Vb90S+JdBKtlfpMCxSY6RPIewIT/fKTW27rN50VVn5eqT/e84UkClOi6j/6VHKwUqDC
4czo/NS9oCvpmDnGWTn/Pl+xVbJ9HDZcgAahfKv2qF6x4tvZTG/9EApqxLyRq0GYbQmsDtV94mSg
9Hv+/KgzxSl6ORhflXFvaP4Sza+qPIlwQxt07juvzdYgNdL2+x6ehrNT31ClY0hcjdQWuqbAJ6na
0JCGdr6pwj0WXI+fLWjydaqYUbbEUieFP2IdGLw+QVZpV868FOI5O4ymDm7mnGCITnBB4vYy2PYP
VwalEGZrsBAXpR/DsvYsRbOMmQIoRZRVNfBxfbLDbGNvtaneV7iwzIhxPtMtE6LgSEALfOoZODOI
7GUXtIlgXYt+FHgjM9v8X+2VAqLGE4RM0iAsSszj3nkrFbMoXP3OQldqZIb/hmFbXYCQTLk1+czd
qPIw1z28Q8R1ITFMvJAbD9mm23b66e7e0CO9IbOoR1nJw/lFebLyXXBfR5j62m7vM6s0OYU0rgkn
cZ+YwRGMm8nxndkV+7lh49YvoFDJT71IVdsRz7Rz3GPry/G+Nt9CEu+2Mym8nWx2BRGdl8cLc+qM
4YIoFAz56aBnnQ8YOlrox61/sB6wNZqV5Xf8/PeFK+x1Ala3Ch2+Y+cc0asmOYWTP/aGbdjonELU
dunfMtPs3B1aQN1fnflwfkjdFh2pjwE4fMDQ4U4uf3/X2dh4npibp6F3B0ZAvZpZxRpWdY6G0MhP
dwWFdaNx5cjPSMVtMMCcbAerji0ldLiE9FvjaVdh3fr+xMovrdakl4KpKzx0gdEI/qdg/qSQLCQY
+Hg+8iPIF3btC18eMVrPSkmueoVLqdRdLv3EEEqQDV2RGXy+P6bn2DeFFN10MuNqrbqFS0nULU7D
RgVT0izJQJ+7bGaN2UGXO8kWjtrL7Xu82ge6EEZ3CoFXu5XzGML2GEHySyd+De7VaxpY7dbMNbw5
pb3BSrDUurPvJHOX2RtcbFUjrHdvLtDSt3n5O6jbzAcIvPNqPnQVWNw5GYlZ7GYWo9vnXY2kl3Ko
uyv4WTmkxoTzYozs/r40z9h65WqmTXZ42+b57MhklY7X8GIpkwpZ2ibvgnLC2YbWfHMiFAPQsL1j
cqSzTPSzEWcBG6Uc/z8T3TcXyX0B5eBJN1kv9eyA3PpQlNOQRpOv4mNBgcb98RhjFhsdu4Ext7W+
s2uW8+e4JY3yC6IuL9XAgzSvIpiu3+0692exOzGsb83NW34gClGMsGuyxheEqxhvuTPq0VNgehxr
4nttQEhdiqEgRGkNscv02fae0Jp0j9ak7Zk8/LBBrQRGoT2bkJr1rSgkmQYhqqNk/lb7xrIUED88
or/6vnQCBf23zKzKmu+6OB/dhDH0SYIJcIgDi5LhZHuMSGDfDJojbt/h1RKiqmLqSVVkUVBo30OY
lECQwGB4zaeNNqdxI3N66wPrcYcSfgTfg5nBWfOUlxIpdGqEnAtyQYLXuK/QRMyhYQHBJDJhpxPH
KGiv2uLicDRAFcHUtv1sJNCinJkKlPh0W4GreLQQQeFRpXYctg2IwpVrSXlUfoBxpzVDLLz9Vy/Z
QtBsnwtAyiY+icIOZ+lNK3nIzaoi8xztnsnKtubVL78PBUqNH2idF+L77DuPwMve3WG7c3x/uszs
QcxK0KqdL45FgRIncU00cDLeKu1X8SJgIUQqWDFvIXnC5E1kWR4FTUHQNbL2aQ575/V+IiXMARVk
0BswowfWsSh4KvncAMEBlFhYYCmarNzVHrkdYIJVIJxvyx+gvtAfBUs8CKJzvVHmjOGxuwrnnWg9
zi/vbStfzTwtjEKlesLyIqz0MIMYJJRl9/n4+nq/xRgGVp0ebFQkH8194N4WyUImmgGyi7ms42NY
BhggjxVCWdEOKie62xcRQTD0PypSpbCi16tWMniIe3rmiLxFdwE6Nm4fiQFHdJtLoJVDI0QQEUSk
/82ja8LsRJZFrL+MqBhr80y1phgUIvkjFsnEYPxFROW5eBu3zvb3Q2i6eBhBvmRiISk7f7bqcS5k
UuCEDY5yE/gqbjHGv167w3jHgeKf5ft9Ol1/GvvX0ShoGppBDMp6FoPRTdD6TaRwsFwbuSrPZDXX
zGBwSxYFTGnVd3qK6OEKMn7h7JEdM+hbN4ev01BwFIqVIgSlNkMfYpPnY2kfhwCkvtJRfk7vC/dj
w/Zi1sH9SyaFS9hxVIG/HqdCuvG5EkkTEM1OfvoFuSBfzXgb1/H2SxiFTZPYqEGT4ICzsGO4vX2b
VtPE6t9Gp/IUJg1tH0WxhLNozhtaqc/nbbaZs+Ho+8ux381kiFt1nxfiKL+l0OXemxSI4+BNPPd2
cUn21RO4XCyGoDVI11AcncmRZTRvUnbB90GWjOjGwBiv5b08pBYS+5hbZEhZe6GWUihLGDBFEKct
pKCUYCCpLxNbsrEPj3Ga1Z7CpRzKCKKk7KWxhJzPPTIgG7lu0Q+Led+fP7FIndUMutqcuhBHP1Sx
OIGGP4U4cO9Yjg9/4urca6RFD8txPKFZQSP38ygDOdcv40OhkAd7PFRYmoqR4E12PJU/wHd0W9Wr
SZblb6IsJ8VK6DKo5w86WMcrJuwJ1sGiaQiIDDLSd+PAuHfyGnYtBVJvmTJosYQauwjvQ3Tjkciv
8A7SD1QYevt4T8LjOTcT57o9n0GnP5jRE3J8igmG9tRAI6st2HZG7kzUzlgsfWuIsPxh1NtUKAMn
Vjl+2FOFNhCDzTe4hm9LAdRDNGZt3g7FrGrnWJsJTyT3L2ZD4YX1Gq2mP5ayqNeoM4as5ud7iqZV
DA4iA5JZ2ysIb/mXX9EPleTbAuP2T6XHakFjaXH+90UoIDf9oHSzjUvYOW/cJfZte13NRi4PRgGQ
mCZBPX5+pf3za4Dlz2fNPsBaI2yaZ6Yl1l5BTTMM0cA2OrAHUFrUGoEfB7gs16rdgc9JdJr5o+nx
QdcYTuyqR7kURemt49tmzDASc92DY/D1NbPAamMbbmphcpkBr6xTUSoE9XAwKBlE8e7T8U2+xg4D
V1dbdZaHofB7UhqMnSeQUFw6G5MFM6EEww7Wn4ivT0NBtzET9Gs+RFgzbmBh6xYNOuwe2NXgYnEU
uqttmApZioxutmfHGY/X4P43+TV3OGFm9WPcbCKX9Xn+CyT/fTS6g20CB9DATy1epeejA85FYKH7
ABd5HtxjZTxW6zvL81Fw7Il6pw4CzgdijGt+8om/SwI01xPUAl2sWzQvRUk+QHzOPczdzO8MW1zN
ZS7lU6g7T/lEkwj5o4uOBYAimlURBbDe3tkcaI95KYbCXk1pNG9qYC6Ye6mJf2zmegnDJv8L6H59
OAouEh1sE1GJsyANgq3ZJG5BKhmR1LEKtzF3HxijO32E2A7AuAtr3t/ycBR2FPDVqzaHXJgLMF5/
6Tb8W/3GEsPSIYUb4/Af6N1b+unZIMf2Z7ORG3SlRfhqYB525+4ZxtnWorfl2SgoSYUhSMQQZ8PS
gyOW/eUk+Mk6GEt/FJaoqhcXxfxY5iR5kFEB+RxcY1nHuuPzt3XQdM1KVcWtLsEEYeeKs32Ld5ga
mA5w9wwT1zs43+3Mdi/vxT1mJBhaZJyQpm9WM4UD4gNS9o6w93eGWTqhswfVIkPO+uv/dUYKTVAq
Flthgib3qGQODem5uYnCQi4LFJpvaYNqOHsf4+okxsJGaCLnyRh43mhxupk1Db1Hn0SF2H2GcYxf
D+7hxQ7sz2GMmhmoMK4EPcbKF8qI0vSs12GynC1aC8G6ceEe5v5+MFYzq/Gs70ghTNxPo5ZL0C9a
M7A/VtpgD3ttosv/Zd7V4Dvo7MIO6tsflfUe0VTPiagVyG7gkJgNBg0k3trrbxeUOQcbI/ksla5K
0wVeVyRZQESrypQDaUQp58XzEY+TgxQRug1Iaf1Q3B1OiLZbwjjdmkqX8v5QaaPLyRwAgQlvh+Rh
Ta5oDbdGiSjmHe/sTAwqGmiEYeVw1rwwTD9roiLNzqUifD+nmBRBN2KnM4zWaV81NKgXrGu/Zp1L
EdRtVKIyFKRagHVa1v1b71wY4LzqHC0F0I/3ZPiikkAAcl5zkIG2DMTPmH+yMXOCfUYMeWsIuhRH
mQaXd2XDhVCZXpHOR6/5b4aA1R7XpQTKGFolGDD+AQmoGqNy90bS2QMCieBto2PKoV5s0JF1XttB
DiL7ZzBnBubV1U5wfcBfwBA1/2Ta81keiXq1g3BMkOb6PJIFYEwcwQVrHq4SK6O2GpotJVFPdVuV
AfbKTjM4oVtQqEHRLjcz8gdkB2Zfi812v+YcLCVSD7eudXmFpAo+V0nkKxw69ovGuKZ0ziZviiBW
eoho5wY9+I7wxpGx/oEeidPH0+1vxbBvuqqQFaUUaeEABY52EDq6wF4IvY52f6MOXUnIubTOUw/f
SGlsvnqKI1cbSMCZVWiWAtgktcQSrWK43j4YA4jo4kJejUbWz0oEW0cEWqrdxmRtc1jN5S1sgX43
kgzTyLhXc8bj+Vk1ZdBUAooOdni9w1ZmprWvljKW8iiokNs41rsZjKxn4Zn/yEm1vUenaurKvTlh
vGizywXyWAbkdHlnXjXWZ6TwQ6kneerHWbjVY3fTzNjIwo01V255Pho3hnJMRB6WgtGJ+lyb81q1
9OFug1Wy6HJmWD4LEFUKO7rRG8UkmC3k+TiAmtG56tbZJYP7+M5wZ1aTE8uDUaBRFxm21kq4ZWB3
lzb1L+Xl/ba1r/qjCwl0zmDqsDIBu6VxmCPeXWkTEgwHX87z5AnaFtC55156LFvdsyq7DKinEweZ
MkyTEEGJoXtiNkOy4J2emRWkLi75Fn/9yVJ+7YMt8tWoRnZXWTGTBHR3SPMwq2r/xRv8G6/ocbYg
8XSF8z/fFOTFsNIERLBvvv0CzpaftllvWS8zA4LpAVoJ1OODFs0eTfUQPlxYfNIslKKH2GJBqxI0
6sx2nsO/iO10U5MjCX0i+UTuwBffxnACWLeZqUcKMIo4HiRQQswmiS3X0yaw5sXdP7FseHNC587/
eJ3phU98N6TqVOAGwL85OoJ1LbFvWMGm8C2g6p0FVYw3mt7x5Cm9Ukbi531TnONr8O6f4of4mm+B
Vf8fLgIFIIUq+mk5zOIsOInPxyfefTacSDD9nHhnFMRCbJ28DSmsy0cnD7TKm0AR+4nGyLw492dX
vrr2bvc5oMdkemM8L3S6oNRDacw0nLBHU83z8eihzJzbGyOyT6z9FwzXQKdilDJtmkmWPr+d95Af
kB5g1XVWK/MLOKbTA52eo+VgDoPAFo9gGYzqL6htXVAuYL0tq9nUpSgqQonTshjlDNcMPV0gJkNs
jvStjyWoD/qBkMML9qRgWw929cyLgVhUQixwoZc/oZs48EUBBwUhhJNY1cZ1TRsdUohg5s4KRhDz
yZx8I7Kg8wKdEnVKPEJcayJRjdQ4NkQPBCOWDy75cch+wu+6jD8uyamYmfmZE2erJA5LZVMeSpJq
6qBpkB+TDB04suWF5ANBAOOcLIdBp3wTsM6EHCfN2InaemoH6LVnpaeZNkphyqhyGrYszTaKEGPa
SO4jOkcs5iPOck3ofU4CUp2hUEJO5TyjeQRx5zVBJdqzztuGyBZBcdW0zU3MmaxkBMtcDCrh0YFz
dIoliH6e+3Ccty2WoOFVGDbzZll3OHmOq5IBO1MO5h0GH0i95w7vSU9YGR/KscUYg4yMC3ovFAG8
4CAG/554mUQjqzs88gc5ujS8JUmvUbiLHm8DNgVrlBCJ7v/QeU0NCk6PDob/k6uO0jgSUbWj4bfg
9xtOikgyFOS2SNqG/pKpSoaIFnpRE+jejMjLgqqXvOjQDtdeeeCkyjLQianpuiNNSNErPEK9Sits
JZc0M2jMNCvtQs/qXZGyOF5XlazxGphB5sY0noqOPA5LolAEjA5hOi+JCo95GpmD15ixzkqKzpi6
gKG/jr0QRbs2Y9/GbWxEh4gP3JqvSC0I7m3VUl7hXyJmAijREASDN6hHajSKoFeHID5I9VEMdEtN
sbddnUxQHBFOZThPq8IMAUrTJQl9z9QbYuhtx81Zh0NVB0+DusMspMP5rcvFW71oe4bVUDHDX0cz
ZF1WYZMi+A6+3wZJ0romNiCNS0+eFptVtksmybytv9VPZOjYcqjNqVb66ld9UceKFsaHtOFelUgb
H3gtDRirx9dMDscRsD5O1DWFfo6CICyVWCriAz9lJEqPmsKDWd3H0sCsZYhaUxoeFl5UVU2V/6QI
NCaviKIqPsg7wTOz1/zHbX2tmcDy71MvTq+kBRf1ZXzQBIufJDdLAktPxl3B53afRM5taeun0XVD
V7E/ReQpYDbKpFOyFlg18CpJ84mg4G12WcqwNPod/TQ1NPH9LYcytYwffS4W5OiQJIc4r0nAN6ZW
/yj9kAhe6qD9jwzF7zpmAeOqYYgGJtcUMOwrPAX4XZKkRRMAi7JuV/e1GZQ/gvQ9mSLrth7XrFz7
kvN5/kXrS9VxeaP4AKIsva/C+zqwb//91e8kGYogyyrg/bPncPH3dfAaenUYxYdSAPllZRvJLjA4
xiFWTW8hZP73hZAuyONQLHFV48zy4vfASC5CrNak5XZ9wx9vn4h2R/4yiYU0ytC9FGnBdpyxbnQy
LiOBUpN53u6lqF01Fw/jpN8n/EVNJtPvT0GD+L8ut4VhT4Fohf5rWp3SdqvppiGYdXLm0bjFaw2o
+ZTz7V+69p5riiQquqTiodQptYSZ4Km1DN1n2G/IvYoqZyvNO9drhOO2tfTox4ygdvVjLwRSmtH7
Wg5V5BgPfOVZjVFYUQM3d9zdPtbq115Ioa6GFujaEPKQ0rS/Mz+zuXjDG1clspKiZxjW6u1Q0BMr
g7ZZAl36d8OSgjHkhhHw3GneLyPedPXw6/Zh1lX2JWH+BQvTBdsgtuKVdXzoi9wuqjSyJK8wo0YJ
GRdxFVBUbBIEO5DMY6Xgd0FBWuthLTbxwYhevSg0437Xe60ZMW4HnRT963Ys5My/Y3EgPg97X+Hw
zKTJbuh6M+v2Q7jX+9Itqs4eE9NL3gLxsW0zcxz2Rl8ctcg/NUW9yUY41nnNUPCqtSx+D3UJqlIR
hUaFggdLC6JNr2iXnAOrWNm6foMU1r/4nJg65kXsItDh1n4/fdxVnsp1Oa6ckZCi3FXdRPqCcQHm
a0Q7j5oB/1TmNbhAOnUBMnB59NMwxQdF65/LQD5JYe3k0UHNrbZUHZRjGoYvRHc8fX5VnZc1A//x
vKxQN3uKdThjHUT6umT23KZLd175zGmtqZR7Nc8tWW5NvYbXgvnbl9s6XbNcuGG6jAkMFW2N1HHz
3hhTLskgm3vgpm5r5I09JK2Z8S0jar4t6Y8ASJW5mqt4fD1hKndBxjl6deoN5QGRC8NOWJIo90Uf
o0ZTVUgykmYvGeN94jdHLm1NPowHxsdbg5gv/SHm/26TRhynYcAl8SGcMPvOvVb6w5D9/BffCPy9
aK6fea7/kAGGmTxNccua3pXlYO/XxzgvzWSqGYhMMyv8ZYkLSdL30ygVx/m82OE+j7ophwPYbDTb
8CyuSi2hVt/9fjwmA8h80/RhjEQz1bKTluQPQTTZwsRv6p91mzzGUef4vjASQXPj/iXop83I19gf
Ig/bgGsmIuiY5Zh4llu3fpEkA4GuxuuyoFDw2Gd+krYhfn7WT4/RvLc9dKvxl6CD9Fgxay7et4p8
p6T6PvAbwgsSA59XDU+TFEGbHTLFoOAQ3dxFL8oaLlPqxa4Q6eq2y1PpSZqE8q7iioLx7KwaH1ah
ozNG5BXDoJ4dQVWHSFRkGF9S15bMt6rTZOip6otS3Ny2wVVfXdexhRuJEkRtdLGnU0dJijjIyr2H
jivcSdNzM0+Ki6ZqO14fH3W/slWvc6S0frgte81RWIqmrLIJmqEYSyE+JIKRm5rSaebQiYV7W8qq
MnUN40RzjC3RDp04BRF8PQXAj/5W3OS2OfIg+bgtZM1CkDGQ8J+CeTd6TdHk8fBHcg/ubdZsJy3b
BnG1idu2JshrMuaJ19RmCDPNHealMQ5JeT95LNWllnEI5MX4og26KeZ1xDjPmtKWMigLFBsuU4N+
Po+PzPZwbKbMYvqkq0qbXStdk3nJoLPYepmKqZIYQKVmcBL/tSg4MwhbJ4pYL8eqyhaSKAAZDXwK
xdMhSfrQs4zw3cft77+qr4UACiGKUvbiwIe+Qt5FOo7EIW8yXRiWvih/og20yNM0nKLhjlKCJFF1
HDtH5DPnXxwGexdUHn4S/BdKjtLnTcMXOIxRnfIUhJTj4xQ93Zax+kUWMij/xPP1eEwCGHHGPXZ1
aAIMGCa8qi1tZi9QVUHXaP62rm6SSk/j5FDGORj5G7eRTmXc2L7KihLokY75eUWsIxkSsqC8wdPx
uow6YZkZLSCmDnsiBnDoOC7uLUHpDIG0oh/vO9/jzSABAaEMUlxp9I5tElV7pYtDK+e51NYUcObq
nPpxW88rhvntp1GGqXHDEI01ony+q8x+2DWJSnqdEcKuK0ARBGHO+vHAv+/+Bed3aTu0XHTgBd/y
c3kT+Y/oCC5R6s69p2ok6rDjtI7IfmGGKvIL+6jHlm9xYnzztdPOe1wVeBqCClfh++8INaHjtRxZ
Bq3inIazjVg0pfzxn6t0KUT8LmTMfF2OOggZkdpC/dQO9Zg0Gs94mVfsV0b1QsbbxONZ/hyvW8SE
STCEuqamgPkIq4YylHAGi4MpSylLa2uSDBH5DqSi4d/QO6K9VKkrlYMk/A675AIraAtH0PZKz/Lk
ZmujgjDZkATEQxJGSnkaWXww0zZcg3gaGfHQEht5p2VdTiaufkEyLDe7sPDtf/61liIpoDEKNQUx
AbIRYx6RwhvPiRxhe6Bg3RazqkMVa7YFQZF4iXaj4go8RJMw4mv1Yk+wjrTdlN0maO8VJZH/eWyC
sA7lFpQpRCQl5t+ysAxv7PXSj4DP8vjYbBLlyqpprYCzwoP48nOLLuI0SoCQdUmrNH5ySAI1I5ki
KuZgVKz4eOWyfpNCQROfFCUvZGECn8kZUE+OAZvNkDPC01Up+CpYgc7rokoXC5SyKgVhipKDJyCt
OJ3L6qg3JcOTnV9Eyq7BOfwlhDoKGtrCVPdTvDW5BkKAPr7wfaVYQdToJJTzxG64VreiKWJEkOuH
Q65bh+8u8DSbZRS07dQZyLLzwhBafFnbedP3ltb+8wAI5/uSQ+F7whl+qHZQYlZEGyN7CrSeGDmW
ynYM0FsBCAjSkS1RFcXAJOZ30+6rUp7CqkoOIBvZeGkDkJDvxETcdJwgkDEOtrev7aoCJeTZeVWc
uSooeZLRVoFWZcmhSUUHgbHFtR91ojHMYy2/h6Xu4BlXVR45UXq5JyYAJjGpcax+8AHigk+aJLG1
mD8GQkzG1rvr9bc+0p79xjObaReonRNHCYmvhmBzdfGoZ6yTrwDWt59EnVwxAsVD/iQ5DJXdISSK
s838jnVtyAhXVj/p19n/4HbKO30cuzo5dN7j4Mkboe6R7srNbHDS9p82NM2umMJjmaMhIlRHaEFB
VyDWDVRbJId85JqnNk2ibdkLgdkJsmhyaZqd9EJvz5nkdzYWSEUWmhV+yr0cncouM57/hXVh254q
S4aMehF1bdRUSPJognWJCrqVeTD9FBpvZbHPeHxoEorPUwu8xoO0EQRaaHX4fm10kFxMBgcdexP6
KJAMawE8SlZh+eSpEj2Hj2rXk1u3kyXT4105/khRBI4vcXIaAoaxr12pxW+hudGlqYuTQYRhRTWi
OrQlBENu5ynD5VyzqqUUytNTUIHOxwzfmY9/cDmRZdLJrqS8sKrma70WiLP/Vq1EeXv5kAbIzZco
ZJK2MpvK/V3U5igSKSHjRStI61kfHgPW1+7mUiaVGJGlOq0lHXDBF5KdogqQRrVZpo8ocDIc5rXU
Gvx2wC0GkBDr0R5zE6mGz/H4Wl150moLNVMA0qTshGgr/h9p39XjOA5s/YsESCSVXiU5ym23O8+8
CBN6lKkcf/096nu/XZsWLMx+g9kF9mFdIlksVjh1qnIC6VnSV7FiR+3z/asxl3e6Eizsa47+SEUJ
O+xr762ldt81q5FaWb/W6q+CoIw0X1skCzdlVjkvlivsbN6UiR8YDcxDpFlSW1meFy/HQ7NSVKR1
kalTdCoOPvArzAZoR+hMMmaOXxmW2b1K3X+5ASh0A+MkI+zUhTvfVqVUajHufKN8D2i5wZBExCNj
Lll9sjRtT0TgfRkYFQlYuBhoYENV79rAEI2lUst4ejBYs6qJsgNKZuuP61p7NuWd17Urv1ipxfeo
/g8HpslwbxihkK0JnlUI/93Xwyo9ePmx81F66wwrWRIyZ0wmCTpAAxOgRBCilkqqVbqZHkpd+910
8kuVt+s+BasB8Ft9uOSS3niLsCZAbzECfIxMZVN4o4YemWYp8ntXT2yULCVZWQfwfys07FK28at+
YQ/n5GFpeGRkguKXGN+BQCqJeswhckljZr+4HpY2TJ7vBKjtrVuu/kD5ythmUTUuBCq3aoOV6gbW
SA2KvLmYFpULzcNs565z60aLHlM1iJ/6WHsP2WhueRyfZFr8btCFd6A8ag+Bpmo7k3KyYORujhdf
AdtGVRwvvAJVuPQdr4amloLeTRuKfOx3zlUrMYuNmbsyCv33DduN7Ub8DOCTilDawJNvsuubUgIp
m/uxjsPtj7SNVjFTHwCI2YZcW4hsbl99XEsFWAXA1BB03uTpEu4H8aBDVP3B9t2DZOt2+Oq/xg/s
MTpK+/I1+1n9HJ7+en0QiowtcizIEN8879LYp6Vu9O4AvN/QZbZpxCsioSE7WEKozGwlggDGTLxN
uPxinDuMldFkaT24fdxaZrFPwBOWKw88fru/pOlIrqI37CNmE9OJVgs5LBEqq6eZpgxRM7gkeveL
j2gJezF3DVTgFpHyQE5VvrGeJkprKY0NMIKV4NLW3yKF28Cv2VHGD5g66QQcXn6u2yP56DRj8/er
M/EHDigyPAjqrxWSys2YZKHZuxOXvF37YClOk6JfuGMzZ6UB/okKmTblJERXF7M5wjKuAU6oZHWl
1fK5DOWHrCojq0Tq6v6KZuyZJk81G6iGQpHfvV4RISMfi8rHdmp569StVjht3pUOz0j6M9RD+ZDh
OLZwouTVfck3D7suT0lxBBaAz5nACF1LDkY9HIZU7d08aa1AqSd1LLSFYHtWiI4qkgxUKMO9vhYi
UylTEhIMrhx7VjVNGFAeCPlbF3NaiQloNJ4EOBBiRDootUzjJhzcJvmMY4yGQHBidraxsGEzphdJ
MVTd2BcKQcwkZcRnZVPIg5tov3RpraIqliR7Zoa2gb7u+4czKbJwjXG1pjCLYQoUsGbX+6aCxNUL
63B0UVjYpLn/0o7pfqB/0CdnE2Ir5Wuj9QtO2NxZYcQV0EEwwXBYBYXoOy4V+BSYYC2yPHbmRuIg
V7KwsrldhLnVdZhCxLbiFTaBOQqyUB/cHACZWFrlFf1MhvzY5LrbJXzhzGbM4VRWBDGDYSAbLDY1
ZjIDgUk5ji4Pm/LTSJOmxaTV0Xi6f1xzFkMHqHYCPlCcmnJ9XFWfaFnEVIxHDirm5JoJm0FVempj
WPtMqcn3+/LmrIaBJxn/oEKAEsG1PFqzzvR0OroKT7dy7tJA+tWWVqnH66oY15UaLng/M/oIX2DK
ysmAEVJxnEIVNaYes0B2wZK1CpRxxWNAqOibVm1SsuqZg+rUgsiZPYVIwJyYqWLkDBEsY91ElZRG
EBkUwbo205XUW7z4pMXCXs4opK4gukGxR4EjINKlDaOOJJbWyK5XKbnlDRH7nmV6sM61wNhICUtO
8ugVm78+wKkMAtgyo8Y0peL6AAdNDSuuk9HF+GmjatZe4saKapmeirAxsFK+vS9vbjMv5QkKkyMG
ZyqHwqihla5Gb1VvoqWnbG4jL2UQYU1DYpRexka3VXd6cu7qbmWSjZY85HWysH0zpgooiKm+A2S2
jtTYtSiuqjrPhnRwgaPaSBVQxWm7KjtvYdjazK4hhII1nGBvkCbsWt0XNR9YPrgDuOqt0CvPvbyK
mtat86Xa5pwoQ2Ey8n0wVsAFXa8ojeMy5CnHG5bbcR2/SiyVLbUijqH6C1793OZdihIuVoYWSdoo
EJWoT0qMvlpA+cYFgzijC8DroQyn4pQAUBRkqAjfZNCQD66GkTAKO7FfTQs8BIbtLuULZyw8TDsK
BjAUBM+loHUpVhCoMUyvl1NLAsKUjJ/3785tegchI5wzDTnvqVYlXlapDojSMwWL8fNzFj56/tao
X3J5V3bhqgVZQqjvY/nlvtS5U0JTFGwf9A4GV3B1oZNjmgYET4oqDZYUor2OxujJ95vzfxDEUKbA
eRnKzV2KaET9TsfqoA6+VzhRiUgeTbP3pcxvogoRU/AKOcKVNbSuRL8gzinPwFMk/Ym9H906PHF0
V7fScVhCycy8kCi5wL+FZkyvsiBumpcR6lIyukA4OL4MsGpqSbG+ici+HIZ9QKWFBc5cYAhE1GDI
6LkCDuj6AntyNgZJlY8u61WAcbPsNQwAmPCAsVjnI/m1sJ1TnC84iCYQboammPA7IPNanEkwVKDp
q9EtCtbtqd7FVo+qoa3HXbfN0TJlDSwCD1UZGG4c9nRL5ZCfND3RSisczNqN05EvvNgzVxGldzhB
gD2DBkvsyiLKKA0EndEubwIZPqoZ2W2Rl9b9pc9cDEiBBpkIK1A4Fp5OpI+57xfN6HZ7+Tz89hZ+
fsbTMeHCMRngNyC5xCRdLRs+k7MOrpWnb9DAbtEnI/mV6PGu80D0GPt1vKN9tnDbZ+ylCWwECtXI
3MmaWLuTGpgSTR+wdVpveRV32uEp5XgKqtFpxp/3d3Auhr+UJpaxurIhLOUtdHWvfxRvmEzM14Yz
fBiNne3IkrTZHUVOB39hZGBJr1XV6wvocIUdLfXazYm8RQfhtvC0l6H5lSQn1XtFV9MDrRx9dIrc
LeQV6aJDkcLp8+1UfUrlQN6GdGlQxtyFRepSB5YS7was3/VnBaM2oqMWekTpEyMPURdZbDxG6dLy
p+Vd31QFXt7UhAk8lUpv5rEZJQUAFpZI616Z+ayjZl8kD1n5R1XqtyhktmGePG0veX8fQ0IwynUM
69OQNJx07gJa4adjE+tqgVOufhZma/lwb43W1tTP8nugWkG1BBy9PWiAOODA4JVUCHLc0829EDjI
Wp/ERQknU+ZH2EgUYBucYH5oCNotul2UK52TqMOC2bk1CJPYCUEyOQKoSl+L7cwRs0ZrmEIteZfo
pjafx3DB3N6+JhM8BbZW1hGz3rROlk2C/rIAIjK+GobQGTpqMfPNHEbAL7O199c434nbDA4HmhuR
5GKi49noSSWpDOZATgjZZgyVX0QwwXclDxcSNLfl/C9RpkmRTJaRnBQ8tXoYWY+nZHTzX7zgm1Rq
nIZVh7LurboInK5FSOlzNFgFbl8du7o4p+NBY4mdNX6Lcn9ns0RZONE5RYLCGrgvAOHhz/WJxkgm
KUGKt1RJv6HnxBrWDWqiZFv5hxqJxr/2hxHX4ooChT7BXsSU6egXhhZp8uh62bGT/qBBsVkCFd6+
jNcihAWh/FJ6GLyCTe7e2/En/ft4CM1A6MpB7ROdfoQK3kCdahovplgZCPS1SimuXtC8SXr4t41H
UBZUOmE0kbJEizy5Ppi6QUt27IeIyYFu1jYNcCa7vDz2G18733+jbh/Ea0n0WtJo6LClBSSRgFiR
0qxNE+OnDeoOfuB45oLCzd3vy3UJbwFD9lAZwIvmRtL+k9S2T211WOXS5v6i5iwVAGboVkZeg6AE
eL2oclBTtTYmNeCR4yW5k6P81w/ewmpuC+HTMaEVB3mTqaLCBIvY52oJHwbZBQkmQwutjjZgsBu4
1QeF0wW/uVk+K31+6mJ/QyWrCk3r/kLFKZHItF1/gaDwuLvcgzuDp6CO1lJQHSarafrmfojXiGIS
uX5Lwnwdeg5JVnFtgwt3e/8TZveaKmD1ZYBeKWIE6jUV69oaeyDnRwNYg0w9SPXfdtRPq2QAek65
Wryxkx27ePBUqU3yukXGQ+t+8PEJPU+LCfQ5y4FzBJoB+oKqi3APOpnXNd4JeClOuy1f7+/RrQuE
77/4cUHtU0YqfzTw47W0j7OnPHgYNfRrru5Lmb3KgKQhxQYfCAmB610iPsqVeejBt8V4v8xWJbcD
oWJpN936vqC5ZwPxK8586tcFJPdakDzonlLnEIS6zoMUjKfEiz/R2/9Gydbz2heC6N7Ss4X84Zyi
Ic2Baw0LMtWLrqVGUtLGnRzLbh5XdlQ+SOTEgY//D0u7ECLsoSpHwNGokez2rfmW+80q69s1qAns
3CC2EZNVqevrNIsXDNacXUQcN1UugTnF6q7XFg4VkvVdAXtfvmj6o1Y0FmUn7GwUIV4o3+8vcm4n
0baF8gpKeyg7C0YD5MIDlBXSzLr/qCTflfrqkErR7r6YOa2/FCMsiptBXRRBLrshX6mtnUZuxJHP
frsvZU4ZART46qLAWynaYN8Ea5BBS9n1t4lyJIWlDet25UkO34Dt+r6s2Y2bwlVURoF7FxEtQ8G0
oiN4vlSC3HHgr5To3cTzcl/K7L6ZGjz8LyIiEVliNryo0Bohu0a4HdCl1dKTjkpbGy9kXedWA7oa
kPAgXWSiTfJa6UqP+lFZtXBmYCRYwC0FG6ZEP/9+NZdSBGUrOU2LJuhktzs31aeif0jDhvx13w4e
CHjWiOuRCTUQZl4vJQR8s00yWXYHsh+GTS3bXrMJm4UNmzOwUDDUZdCzhyLotKEXz5CE08+Hgcro
HD1yrIE1ld37ttkOq+XK5PTJQjgLxh3Ai/BvBQUawdXkPUGCq5dadxzhMtd9HFkRL/vn+6dzy7GB
mgxBvxOeDWgCE6En+Ha5jAavdYvULfSPjq+9zOX5wSDfJOWtLBwv2g+f7LGLNil3Q1B9JMPBeA6l
fbDN0JgUW57NftLGqZKFV2Ymk3n9acJ2y0NVmT26SN3sR7tLnKdxM6y/yQf12/0tmPOhrrZguo8X
xxrFJveMAHJqMBWMD50fWTRzdHPF6S6oLPNbF58Z3Qavi/bky3G5PeR/d194SWMcPe1aiC6zXSjv
qLdROVLPFlH2arVNo3cW2sqHFOjW4K291A5fMukxX4OqpsR4dfNp1JBt9Q/xdmQrYn7WZFNqh3J8
8PE/g/RuHbxGT7lv8brYVtKeG2jeHi2PLxisr4TDvWUIumroXVvS1mzdCn3v4b6MXg1PsUj3Wisa
5pzktq5bEfJNTbAeOzsYPrOHKs3WvvQURpsYCPIo2xn9h5oHO+aq/odSPHKOScWYr5szdMQ5yRjb
amNx4zWS/lSdb4VglVgiyP2qQN5bxvTUXCiCFvS6WfR+5zL+iOJgnzsj1SzN307kM6PVYnBy8CsF
lbPuOSPsZcOt+KRmtoZTKNwEGJlgG+pHyY7998FwWnNXt4ETR2+ZbBeaW5/Cc7/z92TFwPBmNits
moVjKfdK+pyts0ept8lwYmfDPKfRaywde3mTW91z/1YoVhif2qMWWxmxerT9kYPsnczUAduNGSw4
QTN5S9w8IJvoRDM1dVtfb0Q+GFLVI+XggjELkL8hrVZaWYy7tMh82+g5caMsSS2faqcEQztf0qoB
fxtIT7f3r+YX7cv1iRAF8Sdy0AyuuSaS1ilJWzRtF3buCHUBBtNW1PalRb4bmVV7LGvX+Cx0ZpUA
UmSFskpMbUXlnTl8j1XTijq66lULQ/Lq2pKS0E46MOrW0nZK9iZBbBWyVTSSXW8ardwaU2YffbJG
6taVtpW1Bfd1cS3CppImI0VuBsA1SvshsPUPdSvhWmQn6vrxqvcNYHBXfb81MRcoBdVWgGwxSpPZ
LlZO0YnqFpO24SpsN1lse8Rps9/ZOtgjwajTc9aA4RIcun/twWH7gT6Ds4NiCx6jaz0I8qztqJZ2
7ne2e6SP9w93xu5e/7qwISENEFQm+HWvxkRjuVynZFMbwK1n9lTNkJSj2Y6reki/NfRQ5T6CpmAp
dyvyTiKAnj4CgCl0F0LVxPfPiMpITpuoA6JkOEmy9Ag+MCvrgscsVvc8xJxWUgK8DDOWoWAwEEcu
bM9LNhkxnxpjfMaYjl/I3z0EpcGtpK0e2sLbomrz5PkpDtXGjA3HR++itDZ7ZcvHblXTNTVcvXnq
OODQumb70sL9vXUgsSYgwdA2idl0NyCSXKZtmhi8c8soBQYycrK0RbFj5aHmcf8MxRkf/7t9F6IE
DclLhRWlX3bwHbSnErPDtR6YlUw7gxXklaqhk3AJuG/dkenw0HbJRxvnDn+qg09MVbHANrNtDdlq
6I+u3NOU2UTtNyRdMCNf7t+NGZkQBnByUBhVBffQ88HyWwVj5/pJqK8HqV1zrlRO6muawzHG+5BJ
3hGYcdj8mK0aSS2cmrWRI1WDaRUJV+yxkhguXtOsCwBK1gw0FIfA5yCf6DlfhYVhwUqmyLOMGkLG
WltXhNVP9zf7Cxh2swz40kDTwzyDM+L6OqLxAYwcZtW5GUgfdQLSR0yMtKRM3bGx3VTqzjA2/fCD
SbYZPBRmtDZMiysdRkUMuxyeTBf/IMW48PhPQoWPAroGRTwUQdBTKJJ5o0NOmba2czvDe+Lmps7O
is/WTZVuAUstWjcY6wXP8NY1JhCJPtCpNAmXlVzvQ1+g39iMZYiMS3uM9qCP/C+LopNlAKANsQW9
lpDXeifVCdDvHA5AEGxqctRJYlftJkHNudlnwwIu+za0wJIuBAoaihZJrmYZBHb9ioaWgRYCdTOo
q3bpxs687ZMk84umAVU5EYtdmlLfJT02T9G3URZt4WM9qEdfPla/yrc28da+smAkJjt+oyEXEoUI
0EsMLx19SAyjbWVnv4A33zVLcMdZIXBZALDVgW0XmcIbn8WGlimda+SelQ7fTU9ah+kTDdpdk35v
lwoBs1p/IU5QEM7SMc8CrCnZdQ+yZhunaidFFt9XC4oxY8tBTfnvugTFGAgbiniAoDZ6JVkKb/S3
Lh1A0rVwp2aiLejFhSAh2mqqREt1AzaSfqSb5tP7ltr0D0N/p1UtFDfmVfBC1LTmCz87IWOtU4wo
caPH8pHKGBzerFNHW5d7PCD6wlVe2kDhhRqRd831HsIGO31CG393AovEgmGeTvtGwy8WJHgyEUVt
QS+nvTsFj21t1T/b98YJ9vK62QHQ1rwvyJtuzD15wkMQB2pZZfAl3HqN5oDiNd3QjXzABPadCkTx
EtXDbZ7oSjPEuh0vejNj+tChxrBtm2PVQxeXQAJzb9ul+onghbBtajOUcX+bxCpCO93ywOKjM7qE
29CLwApcaWOsZcvR21XwfeGWzS4ROodaDoDgaAK+1kipDzmXPJhfdCPskwqWvlcsvtRIOOfxopnq
XzGCLmJ4XQqyeFxm3x2pk33WmdMj09Cu225tBr6NqaBGFKzAb2UvuEBLCxQ0VJeIgpHzkMzilRFt
AnVjjMPSNZi9asgooxoGoik0QV/vYp42flS3BOEC37FNdKBulliaHZ3K2tIaTJVOVnJrSWdWLji8
8xZl6hmTpyZuEJJcS67BrhKDPwQqimxIS8Zt82Gq2UrnrhF3YH1F11H+DZxpdse8BfvyhTkXL+NE
YIMOx6m7RIxRk7Gu8hpTRtywCM4s2VTau560G8YPo3xSKUhn/Z8ls1gENizyoIShw3y3qTZd+TJM
H2d+k821z7Z/TxKrT3gboBqBOZywoYKV8MKsBUVsgsaT8Cnv/kjj96F7W7BEc3r1r4wbkFhEwqAG
7qZ3o4OqbcGtt07c4Aim/i3ops7as9Xt6Oa+zFmRk7MJ9i/ARETeIFniup8rWNbQ/6jIsc82TD/f
FzHnTACE/4+I6RMuHiidtqRo0IHleq8MI0Fqyzz2+2DJFZvzIS6lCEqrglQKwUfcw+Q96yYmfkTS
ZkwAeNE2pbyr6u0iGZg4KGYK13A9gAuFriOjIvZPkLxLOVglehdkGats669QXtCPxYOKoa/ltt33
e/0x/DmutY1/orv7mzpnHS5lC9ZBT7mhjiNHT9mmRfUE3Xl77fW+iNvG+2l9qPpPCCICYh1BRooE
kMIqyCidaY6RsQs39Tbe6Ha+YU/SOl0bCyWByf0SL/+lQMEPTOWY9XUOgR2GVSwxH83u2MVqBN+v
ommnR3WKHUs7tLgXJ6X/GUjtESe4cKe+0Ef31iFofF96g9e3WIf0vC6e8pdq5f8Ax9KutYzduA33
hRPvtV2x6zfJlnxER/2bdxzc6nHBNZy924DVgFYF9Kbo1ru+eCTyWE1irFgFu/cxkVRLyfnSMzXn
raG/BoAvA6JksXxtAI+Y0+nMzHX4Wj+zvbEC4fQ2PJTHate06wWdnB71m629ECc8vTTS4izjOboc
/1Rb87nGzaPrcKW4+bZ77D6CY/LjGfnfhQd/VncupArGP+ZjEmrmpJig6+9WgEvaafESNwtJvAUx
X1HFhaVM5Z43mQYxrbGVyud2PI3sOCxl5ufSTIBl/HNkX+//hRgQvaO/R88gptimqWNs8p1WWBZ3
MG3DUfbVM7NGECg+qqvCpud2r+yN/7/9FH2bwc9ArdYU2E/tQ+43QaBYcdmDxnbBnZi9AfAQ5akX
BoCTacMvVopuUdnMqrp3i3EDECnq2MNSQ+qszboQIXihqQ4CXg8Jfrc3MW+wOirYygWdn+zsrc7/
uwpB57Mwb6PBwCrSc1dY/JtKrIQ/8PYJqLlPTUbXKBDzC0LFKXb/+7hdrEtQeU33NSWpsS5kzzEx
7+d4GH4Ym3ILFry1/iD/gsOr/cLkTfoN4YSUW0sUDTNwMLw+/3wAUObXZ8fqpo/NqsQHDKfK0vaV
rf1muVV1SOZY6Hz/0SwRlN/XFmTEriUOVdnKYY59BiWEIW3CcFXVCy/cvPmCKmIaNS6ZKRxl6ksa
K1WYLwMdHdpb6j8Xj+AathZr+LNOPG7xP5KE85O9oqu8Clcsfuv2YMNdk12+9ba5DZ6S/2SU4Xzp
6I+dSIyFh8arxkDWmgYGhTgn2lpjZtGP7ji+m76lHfR991trbO9X5iDS5f5SuDL7Al1IFy657wWc
STo0NUptDHHJ/phI+e38z5hYyDIaz8Xvii8Wc2YDFZD1/LNm4d6HZU6KFpAf4NRR2TT9g0wdWu2i
U09l20hKyxjO3Nz5yXug/TSDwDLjtdftwvpX7PN3n79GfXusB7odlpqIppO9MRcXXyboWAHyrYzl
02mU74xI4ElajbpFfvHw7Cd2/N8i1cutEFQtC8HJPSotVM1b0cJR8CoX9g5leDyXqPRYfHvIUyd8
MXf/xTD+u1Ixl6J4LBpHDyuNil3yWA4+WunetXLtty+l8rtIvrcKXC7jXC9iDeZ94wvRgq1oJBON
UhGOXz57D9q5ssHmbuerzjGswun3pUUWLMfsO3MhcHokLp6y2lTl0Ovk3vWNTHEKqUdXoifRhdTN
rAdyIUXwwEOiJAOJOiwr2pbEUhBbmPGeLUa6czm3C5URC4XqkMWx30ymFswRO9J+S+VTozAr8iya
a1NZPpNOdGgXXrVJ9e9cDZGgAD4Pk4cEywNvUmybR29tbIfaKt7vK+bcQ4KebIxHQVFFQ2PJ9Vml
XhlEST32bjaEttZv2hxe4xINzKwQtKugeQ8MV5B0LaSXlIxHFUXkTvZmrthFfSbqUnPMkhDBygUZ
6FRUjyDEpW9+Y1iytqv50/3dmtNs9WIhgr2Kctb6FYEMw3v2op8SBr3dFzBnEC8FCMfRlR36JBQI
AL7KGOwGs3fylVbs0CjSZ2hWW3iQZteD3BUaHFEER9Pi9cFEeaU0SgZx+U6yl6ghZg/k4seFA+kD
NYqzBj8eb1ES/JAWIpCvjm3xhkzNQv/v44XDmLKRfV/g98lDap37U4/xRFZxjn4oZ/+ltv/gP9b3
T2fWlF6KFI/HMIyu1hVEkOEreIAAzPP2tV7YTao6RgWGqOoTdGd8eM6LEhBBGeyqZWMN/reF75i2
Tlg62lCmhSPJZ6LX+/rcSs9ndaQzXKgkTHW7VWn+wzDCYI95x4m/YomqYd5wJwNUpiRy+uwFOQN7
RaQo/S4udXPbok85cSRWyDFo2VJjr6q8P9Sq2WDqJ8+XcPxz3zv1lOK0YGtueqCMyEikupvUukKb
MG9S6VdWFMmG+OZgc08NXH2kS80gs0Ina4OpUmhyEguePenlEIzviKjaV9L9MKtdkTPEPb9z9nz/
PGY0feojRwQwZfkxUO76OFrMZkm6BJIwTps5rAi0bUTKzEZgYC5o/cyiwN0F1nQQ3iL2FU/ep7nU
MBmoWsx+kYsY/ZzjAUO5POlh0NKX+8uaeYIAdgWYBKmSqY1B0PbBLJlXMQ/A+1Z+R+YVUCvzOLXk
0ewoR6MDIo2F/OvMm44WK4wCnFgnqCkSY7eoFKG9XZHRyWD663SMTcfAcLtdAwq4CvNNNvcXOCtu
2kgklNE2K8b2ATd41nGgh01QZlIUSaSabWLZ+PT1cul5mjk49CVNvSwULew3rKuhkWKmWpcoLss8
kAeXdtCPdoxOdo2NL2W9VHKaOzsFRHoAjKBVCH361ypZ5IGu1QC0g0tpXIfDtq5K0wkjaWX4+r7S
+UehKZ9/v5sTwQt2ErhyEIRei2x1X5a91JDd+A9N6Z+0LjBu4pdC1D//QQ6ODKATBb3wYq63Dksd
E20bxeXxK2exjUb1WrGqqlh4HGduNUwHIl8QAysTGvJ6PQopVB7XLYgWs+BDN/N1N6oO6E8XlHCu
AI/uYbTXgrOBIioVjiqr4koDIElxiZSPZ1VNaydFFLZWeqVfGWarr4a+rj4NM5JAk9v6u1Y1llgf
Z7RzGhE8kWFhvtQNuUJD4t4PUSt0DcBT67hdJ0a+Nnz/oTbJKoh/3z/BuYj/SpxgWRQWZAzjKxRX
j2Q7R1Ey1wuH9T9hQs0k3mh4gDTm2z3X1gEGkf69kwXp4PkHxBHYRiYERP2geAUHH6ubKZmle3jy
Rm/TmQbg0g95vklk9juR8oUm2JkLifcaXDdT3w0G8ghCDUarCruvuCkPXjBRl7/zlu4k+SVTkzXV
8gXU6dyBqsA1gsACAlXx/hsKDzyzBWAXxE4OjwAu9/JDWMTrtPIxUFX1FhL4c8uD44ou32nIkCyy
2JJ4JHKmpcT1A3uUUQkFHNAvHlofzNHlIQKA5b4Kza4PY1TQFgYidlRhry9nPQyNlqHm7GZjY03E
x+ZBTcJtClR2SpbIuWbeCXTk/CNMTHZrY9cbhV4Rt2nR+9MqBRqaENSmYRg81u3SPEXB7hgg9EH/
NRKK6C6dusYFTRlpnYB6ldNzyWo7iE46skNd/3Z//4Tz+hICVhO8ROgXnA7sev9QuaW6x0p6Nrof
unkeu8ryw0Ps7UAq1Wayc1+acFr/Jw1OBAwMiIm+euQvMgJyVRatTnp6jsdQsrooXJEmqVYs1J0c
BfSxbhdSEMKJ/a9A9E/jL0YpAs5+vTyz70uMSlboGbC6qDmXAOrzZO+DSvD+woQA6v/kwHIieTmF
z9M2XyyMYsJdksGsn8uINvZU2rKorzSb+1LmV/OvFEHZ87BTo7Al9BygeqpWm4lMsvcLC7Of7wua
Uz30aCK2wHwi9Wbbkiotosik9Mwk2U4BLg8z1QJ3xn0p88v5Vwq53jQfOE48clgOU9V1Fx/RQmJp
Smkt9vYuLUdQcilA02XGIAjah6aNp6B4M/QFQzunAWD4nG4q+A2wqOvFjMMYqjXFRaoAIUZeN2xP
MUuWuPrmriueZiSsUbBDz6Ogz5nZdBN6jp0b89nwT6qctU8myPlz0j77EgUPEen73f1jmru06KKH
n4X0P14QYWW0yJuoRffdmZflyig/PelpRDEDnWMORhCt7wub04lLYdPHXFwkw+urJMol6AR5yMNv
LN8Fpe2pC2Qcc0syMNpPBxwcxlUcKSS1IE/SspCdQYDzpvarER0l5ADij21Nlviq5mRNvXUI0XUV
XqRwZDQpQgy56tg5eAnb7xpeQJ/+Tut2FeULezejglC9ibAbRW0Eu9M1uNg7wvyBGX2knX1vLHcA
+aK7JMEk8PsnNLOeycoh+gK0CKZOuLVlaShlA7Lqs88bAp4b9dwqpY0aMMjTkAtTQ//jvsAZlUBL
NIbhgqAS3UhiM5I6sliLo1Q/57h9joTxf7ZeqC56ztETNizRGcxKQ6UZVSGw0BHxiarjrsqyCtKG
Wg1SG3k+jH3q1aRv7J6Mxk8QWAZ04fWYudXo8wRVBR7FCYIo2PWmCenARrxSUvFAQYkxoqmP7yJu
HDMP4Dm/XFCUGXuI+Uyga0ckim5ZscG4SNEdlVYqPXvgCdKyH2nQ22O/lFSc3ckLKcKbyGk9FkUG
uwE4Hm0Bp4SD3WUotf2H1+pqOcL2RXIfqxGoI84KGwEkVrIfWocUoO4Vi41xc8qv46iQRYKNRynt
+ooVtAuyJvLB2Vv3GzaepSF8LPwWbQIJJgwcTYoGvswqMBenNFp3UE+0cyTfDoLtmILtryjogv87
re0iAzg5HkTH0AjwMgHiB+7n6w/iJC1lL/foeTQRo3l/hoTY4RGUMaN3zqsUc106f/v39xEBBaIK
pPDQhSKca19kJNbSXD0noL/RMUiyjZ/T4TNAyfK+oBk1Rev+REEOVwN4LmFtFR90uca8ivMgHQ2g
RsEBqS1EYzM6eiVCMJnROOQoSNTaORjHcGNwbRfLcYue50S1YG2yhRXNWGhM2zFA0aaryBCK3Ix+
2wURMUD5TLLQd80hTy3Kvf8h7cqWJMWR7RdhBmJ/BWLNFaoyK7tesFpB7IhFwNffo5w7tyKUWGDV
d2a6e8zarDwkXC6X+/Fz6o0IvbZv78zSAuEkBCOufcKZoevVj7kZJn2GbB7MAYyCQ3jr+bxyFnT0
QOB0OA8Il5KZzkISP0MJIkyNXWZj+BKI7QWyOoPxokIW+rYvrPg5jCG/xqsZmY/sdCDRG8AQzMwQ
r9lDnfQ+B4k7+17NL12R7lVI6+Sv/8IiqBEAEAA5IbAP17sI5fdkNGpYnBPyoqdpfh5K/aVjvQ1w
OBSk7YKmp3FWlGAB02tw2/jKjaBDXBl0BrhnLUOV/LKa8ySmWW2GlrE34296oPjqcOTDOduapVo7
ARgaQ00enxKS79IyW6RJsar0OM2K7pXk6zSkXhF3fu6Gt5e06i6ANGFODA9AED5e76fl8gklztgM
MVi169Vfvf7NZlEPchq+1atdM4WYgS6MrtsQMJACh9uBWAshygqB0XpYEm/yLXfjA8nVOhF4hXjr
/9mQvlDv2Fmh5ZUVOuO8z3j7kligCmC/6qr0mz6FwPh06JL4OaNbIX/ti6GDihK4KOniGX29kUM1
8aR2FyssLWiSLLodEB77Zu8+ORr9ffujyZ2u92VeGpPco08oW6pstkKLxDU9oJOiqjsIMDf39qi5
P7SFW6CMpNazm4/nEUNRD0o35F/nUXH2qeagKBPDxxO/y4n75fZvW90HwwSPp4u/I72+3ocs5Rrq
MYUVxm39Y+6/kgQEAUn5tYw3tXrFHyXdsijAgOYWLHmCDFvy3Sxu2/9cExCI88CeqWhBXNnHvlf8
RfPSqvWGuvvVT+WeaN9ur3LtyoCMKSrc6CqBqlBapUGr2QKpkxVidv1Q8I2rYm0PL/90KZk3Y1PR
rAJ/OjgnwJuS+8VyKF5ur0CcBHnzUO9UNZxE0Mha0uu7d5ZudsCiGzr1Y4IB7omc/83rG1uDw47n
KaLlhxkMs+iLSq3tMC7vaqwFeu23F7G2UWBLAvmYYDLFpXrtbHSeEltrWztkqeAympMjBDY2CWbW
tgo3jQN/NjHyZ4t/f/GCm624zrt5slCoOqQY7Pq0rbosooP8NS5NSK48Q8jAmUaYUJXkYDtAIbl0
FzvgrMh2pE18NqknyrgPDtG/L/eApkk8gyE8hkMk5Qu8iFG4EHGrjncscwOtsz2I+ZJh3IjNa5fn
hSG5TOsWo5KPA0HMwsxzNYIz4l7RUJBTmKeWmufqG0XG1a8G/muUhhEeIN90/dUGnc2O1rhW2DSm
B/TuPnFigIO3WJ83zMh9bK1fdJ4tMJMy23kqO40fIdD1AzrdG7nWWsgB6yNA+HhWgVJLCjkKtAtb
FJ/tsLcTr+wzn7Mtbp+14+RAPhUvUBfk9aoUd+YFE5NsSRATlMYnvIOKUViSzOs3dX9WLMHdcGRB
7o6PI8NX52ZK0atTrNBWXzny7YXdgZoG+pobqf1KznFlR3KCuJ+WocywogL0ME6EMT5vsMvAJuFs
Dxv1ghVP+GMLMGMpA3D5EPNKOJza6x7BqJWT+Y5x/OuIJ0g/8FpBnQCdQGlBy5yOrprhakCgMIJa
rxpQWy7M19jceYzYW5jxFa8DrxpoYcHIi9RGLqG7vebEDkHhpe1/AMPlV9qn2wta3bULA9KCsgRE
WrEBA1T7Jy8eOx0Dpsnpto1Vb3PR9Ua5Cnm7DCvOyz7pmrmyQ7M/aeZvgDJoE3aAL9w2I36qFMSx
V3/MSEHcGHVNYQOWUlg03pkMfITg2xi9qtao33Xzt6EezFNr1e6ntGg2wp3ctRU5oYFXMxRcgAjB
rJXkftA/TmPMcTmhCbgEGedjNYLR+wUvTg9EfMc0/UTKb4MZjcawcchkhP0H01JoIq3SLtSGaR02
Nb0/M7YctDQPbESpHxXYkpN42iW6cazc4qmLi400YH3tBEAKjYAwBmjJ61jPcwhDtWMOgC4IiYYp
OUM36owiCGhq7jFbekes9C5rGnC1OXVU52+3v/vaGcElI7iaMQ0DMsxr621h5GON2yYkYwdy14Lk
PlXVrXR35f5EK9AFFAYujEqFCHUXWciy1EVdtswJkRl6E/sHXE97bkQZeHk43fPh9+1Frb0x0FgA
Bx1yRDFAIR1MEwNSyhSrDnhDgmn6lDtBXYPA8dio8RFCs0FvsWBxPivj9NK0HnNTMGttNVbWwjee
c1C8hNyN2NvrNTfdAG/tSzd8SPp9rB5H5jtKUGzBcdbMgM4KDXmUFICPkXLhHOAxO5lRole4tePu
eARWZjcku8ayTgnZiBJrwQhTRHjUw6IFXO/1muyhhdQrN6ywmBqQwFToRxadbp5K0lh7Ao2ujdO5
FmBRQ7DRmgLCD23Da3vzrCRKTnU8TF0M96hmo3uo6YM1LduS5VpdmWAvRf0asDRZV8EB16PpjljZ
PPaANNmgCOC15rXJfUqtjXtQHit6jznmhTHpyJs9RHs7ZLQh5ApBr8Dnwjo2Zg3WOgUyTAHYGUdv
bI0u0BNa77Sp3JkkwzhJTz7Xca2CxaCe91xPic9jW3sGPrTdTUWrn/Eqqo7KnGFQnm5xbKxFCrE1
6GyC1MOSJUJSNGxVBrbysK3nFxDPnLBbG/fAugkkVlD0RKIgN4LytK1mB2/lkBbWr0Zrv87qvDXT
tXZeBApCMP4K2RzpvJAk76a+N7H3JveLWDs4w3A3ObGfaAykPOnfzRK8f2rUtMUjBQ00PPckDy7y
koLYywqXkmsPpi447maXHwwoK34vpmkMb4e+NT/GsxXoU/gwwCvS8txh7qzRRXKagmbInIHQ62qv
AzmiW+1vW1r7WDgvIPrHwpDSSU5cKgCu8lqkwaNN97OLY2lZ7RZTyOp6kNTrYJXF00G+OZoOUxJW
I1Ksih9yUoP/EDR9DV5hxdYkzeqCLkyJS+ziknJMSrXJQhsSgOIxoBBx9JzS2pq+WAtpSEZBCG4S
Cy0PKdUhAm6RQE4rdOOGeIrVd15qLyOIteKtJ9GWKekLcV6M6KqKpL62Dry0HG+gmEorpmUjD14r
XUIrDDB/9LAAxJZHSmLMC+aWkeHxVT1n42/F7gOrOBTTnto5+AbznUufky2ajFXXQP0e/Xbkrbr8
ep018NC5GYyaTX0uB+OZOfWzkYLu0+qif+HryCYEFYBACkuukbYxn8cCtRrVKB71FC1B9S+nq98D
BV7HgmhACLvKHdu+SCzmlpMdjm1/4i7bZ3Hy2qTqPaQjvt9ezVoIvDAlZ9sFd/J2cWAqN7qzaf2i
+hcytHuBv97U0Fn7SEIMBP8TtGcylzbyhBFFGscOeb1LQHNcgtt4V2wB8resSJ6+aCpm0pF4hhrx
miVqpgD166be3963NSsAdlpAs4Il5AMlDNaoNVqJiEeG8p7SM0l0b55aXwE2668toSmFiIdHsnj1
iV9yEYoSZ3EUTbyHGqgx+Hh0vUE+Zuf0Zek5brv1+F/xB2SQqA+iigcPlKtNsZvos85SN5w6eqgW
FxkIvqY/K7U/5cOvUo+LjQxoJdSaGESHt+sogUNs8Hp9FdB87TDVbmhaxa+WlmBnmpQtZZCVJy3g
qcgHsSKw+jmSU3QlM0vOezdkg08KcOzCM0BZubRe87Vudre/2EqsNfEfwVoIliLkLtcrKjVkFQ4d
3FDLlsZTM5J4nUU/N4Z5uG1o7WOhkGbgXSHa5fL9Ebtpu6Q6c8NM+9VVZ5cpewvGipr4tv7ltq3V
Rb1TmeJxAWyT5IZIyRuMasxumAwRQG6V9pBvEaCvnCnxTsMf/h8TYrkXnp5nKYUmxIh9cw0fjZJ9
AhZkNakCytONQ7W2c3gMifcL6qpIsa9NkYmWLW+xmtH+Pmb6uX5hmFBexHzTVkNtzfWAU0F/WUMb
6cOEe8Fqyx3RzQpHCoVJP213j9nZ6UG8jI7S7W+0Vj8Aq/8fW9KbbM4dlsxMxQ4WfnlevgPB6Ub0
REdvp4CZa4tiaO2D/TEHfvzrXeTJXNcKqPNDG+wm3R1p76cvlvrz9qLW90+w5wKEgn41uTaCcQal
c2bDDTn/2tFXzXgp3YB3g+cmT8TIg2lLuGDVN8Av9l+DUkAaTW46CVlcIMISz7HAKqa95ctzrd6P
bbcR/NZOlQXFLhH+cJG8U7pduHw9qtqMNpmLTnzY8c9j/czb3r+9gWtfCam5OLRg5kQH4XoDF2ua
uxLUmyG403ytCs16CmLj96Z++9pabIyyIJsFT+aH9lKFyale6+DocdrnAcCkTeQytXyoSHX4FyvC
0AGeGmiXoV92vSJoN7JqMWL4nf6KQS6vphFqK+m/6LyIAIEeAt7faDBKl0Zj9DV3VRaHLA5y0x9c
r7Q/316JTJklUj3YgCCdwFSKUaPrpZRlb2B2Uo0xqmxme+xud3K0vvOZUWU+mJ+re63IvhDisB1q
aYvPQR17rmq7OgylpjxlszYGxpIuhzLV1Z0+5sBm6er8QFLQx/SYyd7d/sEiu5Vqw+9ADhSzoFoO
FOP1723B1Dj1thuH/aI+xCx5rpT7Kv5UjOPBRGtqdv+5bW/tMArgyH/tSREtztKkHsGfHAJi74Jj
Gm3qLvmWbImirL1aLtcl56aqgv3SzDgOU5P8dGMNCkNZGTBUTgBtATu+hqdLvM+63GPGVl1g7eAA
gCaae6i+fjg4zlLkc47ZrZDyb+BX85T+u9Ns1TrWogDInWEGbwpUVSRHs8HurNM+i8NytkGLrfD8
oOX6P31rgFBUsbbIxVa+G8aexDQLBE0g/yF+zkVg0zhx4z5F0DHNiNDf7TCKU2pBuKza0iReuSDw
GhMYDbgj5sulW8htFqCCm0IJc4geGjXoJ8vZ18b7eRTDyL6Rx/5Sb93qK98MNU+wH7riHYir/Xp9
ceUUc9HY4hzMQId5qZJ4W065ZgPT8kKbDGVrLO/aRsuUKVNmQwkzTg4jhkviiuzdfHf7hH20IqCC
KBoL1XLIQ0nbl2gtBtwbOAbB+UpSw9MhMkqMvx5guLbyIZbGmgskTxxaFfdjow7SLX2yjw4uLKDt
a2JUHWIzksfFqoAl8ioOC1Ab6m8xTwOlfyjH53+zXX/MCMe/cOyBq2Ws0xrnqFLYHXWN5azF1bGu
3C1q4Y9H6HpBUqilU2fQAQJ8oQ22ni5IA/PgHqa/nMnEBYROE9qwqNfoNsDa0raVtEMCMhJXjGiV
seOr6t4GoioDdWOub2Q7K/mpmLeGLU1AnVAcut48pk99qTUNvKDfl8OTOo++adzPvPSVYm/lzwX5
nHBlX7j1Bjpk5Z4Vli3BIG8KhKf02fByabrGxGbW3Xcte2G6V9lQXyj3jXUgerSk+64Fwo46T/Fz
xfaqsoN6hjs9qWn+ZsTOZ1ZuTat9DFv4RdgMVQc+EoN4UgSBIpCpU9T4MdT1tQIRO7X8sT7j8ple
yJD6SXDbb8Ufd31xAxiDAgKmxzAvgpN+vfUoLrIeGXYMyiMERTYqaZDVjbGRa64EE5GmCzUPPOYh
XXlthStqArL+Dts8I1zlO6SEXrs1VbiycxhDwd2C3M5EXibtXG3TnCsKAv7STnu384vxFYPMIhFs
5mCef5T2z9t7t5IdQN0B9W2AdcHWD9ju9bKgomT0Vc+U0K67ie1aRQNPgYJRGfCnLP303RpZRjzM
e5SfFTSmBr8FfLfHtHjv/j2QQTiwa+MKh7w5ENjXP8XsxlZxKlMJtdJEc75tv03GuDVwKFNJi6gA
BhJcCHgao2/64WU3j5M71zoW7BQeIeXJsKGYhExInx3f7fdFBSq4B0fPnzCysB8UzGv9PXgQP0Eg
eQHrAuu+/DQyK9tK0NhVQk7OGfsCxTWn86HfcfvTrjnspRVpOxs252bs2kqoNG+d86xDXbVZNmx8
zJmxElEJQoKCjpV8KAalZxpL8iRC6YQWh4PNX7I6mD/Vfz/yiMqJoGwR5A8owktuuoCugC9amURZ
cgB4OMibB3fJ/CH/5+837dKOdGfYnTV0vVUkUZoB+Da351bM7jUbt8XK/Xe1Gilk06XtEtPCtmXZ
gubIuR6PsWl5VQoqmq1PtOrwNnFxuA2Ani1V8oN2aptBc7okWup/Cn0H4s1Mc466oj2bxiltiiBj
z2bRelPYkfY0TO0W/u6dnkoK0Bi0+fMLpI9nQfCxSbo+iV6p5QGJoHsWD8pwuKO2l+Z+Q1E68lns
3/tlu3E7ru00bmVRHwCx+gfWgJYUQqBuTCKhtzfvsu5/JQ6neeMkrJ028N/jqYOyKJ6+0sN9AfcD
CBn0JCrYU9PsnOGQ8g3fXEkDQdr9x4R0z3HFJHW8GEkkioiKzjxLf7SL9LA59rt2C4FBBqhjW8CV
5FzGBeG0nVKWRv3zTM8d/TWxu75pfZp8G9hTrNItcJBIxGUHuTAov3OqBXLQTO3TqLIsb1x+tUoG
DUEsMBZkCPe1lnoEVOxF1nm3j/ta/BLzuRZK8Sigv2d1Fymv6LtCWR6Gc9bsc8dEmvSFo408G+jp
PTjDFj3Z2ie8tCd5Sd2XuDftLo3cAYwrc7jksSeYarcGOd6nLeUdRUqEKhJudfwf6VHSgmpi6iqe
RiQ/mvOXprtLrR/cqT1m3wNyhlS4Th4IRCmrSFu+TtWnTtm35Xig7b84F5c/RFqxTVMVAywkjdh4
VyRfO/KaThvus3b0hNS7hVoTLlRZXbRws2lJiZ5GDfykj4mvgoiyH7e6VWu+gp6YA7oMzI9gXPg6
PZkGomeulVBocAVa/XVq2letPGZRb/ffcufzbcdcc5RLY9JZd1KD5bx3UqTvYJmcjLtce06ZR7p+
9/8zJN8OpQbkUWenEaV50My/tKLyjU5D4YRsWJL3DxNouL/FlAEKPtCekq/WHqdZjzMettXOzdR9
pwVNC/YmPUiXnRtvXLEfHmSyOemOHTQQhtI551CWMJDf+aQKtPT7Yv9IrIhYWuDMP2e6N+kGEka+
cIAZ0lVwxmA4B1VLiAVcewlpTGqasa6GC2v3hQLBSsPhEZuU0gdR0amn6u/bH3DNIF5bqBGJbi1G
q64Nlhpjo5WXGpCzkFyrrGOhvto9bjuT+iPdkv1bs4bHFops6FdhpEP6iITXdsv1RgunnFa+2dnf
40rdx8x5G8Y5pImx9SiQ7yIhpykGWQneA4DayIABp2zqrsEIRLiouW+P5n2lL6+qUp9R1/aTYnjW
23jXt85GLUR8psv4KZmVwQMzBSf2nMMsEovfLpIUV+1eb3+4LRNSiM7AeYFnZor6b07OZdHv0fDc
OHJyZBTwBwDRUWDHMQIXgPS1WJOkzWDTJHKTcr/Y7gHXxZGyL7cX8vETXVsRPnNxiRqWS8e4QG6u
TgWUN2u/0l2/1D4VRQ4ZYHTq3Ac0Ij/dNrq1NBFtLoyCtjEmYw+j+oCZ1gRI0HrnttrGaRYbdO0G
WBowoCBBBGYSrYxrK3NuLM1kwopRdZ7OWt/uuI9p0iLbgmVtWZK8IXbnSsnnKokgcorqwqTuoM+S
b7XVV3cNEkOW4EZC8VpaDzerYeoaWDEho1S54HVpg837+ENNAW6HQqVA9+DYovIvWWmVRnWMCbkw
n2zA6hPF62wMHxfP3b7K0/eZ5xzTcwE4I8LbXvHxTMEynBhpK6phoOe7/l5VUUHEZHDxvVJSIrnJ
QPuaGfb+tpWVXUSVAlkjcg2wT8jVa6syki7GbRa5pDqBQ8HrteSUW0+3rax4xJUV8e8vPDxRUpKD
gyyNNMfZpdVLY53Tvtkr7cYo/4cHovhceL/jgYjSE8pOYrkXhia9yXSjRGKjx9/yAVIvqROYVdhM
v1v2WHZfB1XzZvPEJ4xlQC2z/FtilHf7KAgDxYJNxZjbtX2A6QGETSqKW1ILUkifVtPL/AkI/a3s
e+27iQkAcTOD08qUzhhJSqdzU7wksng5VCOkDUblaBvPf//dMIgo1FKB/cHb83o5E7CDTpFONNJM
CmYX2yfxU6cC/7ylYbDmIOgK4PECNgHMNUshsLcqZg/OTCPTOUCE8ISYkaqQDJ/ijdLn2qkCnyiq
6KA7Qw9cXlHSJnkFvYQo1tOvkOfNPU1N8uD2tn1I2FCiVwGegyti9+CF0tcBSQHUwqsmj8rhpZzD
wQbXvtafCmPv5PUe8A9/aTMPT5itoaD3jtZ1lBc4bPzXggCmONHXX4wMs+okup5Fij17JqQUF+eg
WhhKf5qU5dja9GA3/kDvDLvbq30bsOKNZVv6JR83GQBCoRMB0A6AXDJbFKNx3Cg0zqM6rKIt4poP
JRhsLgbfUZ1AL/7dLa+XWBm8UTI7KaKkxCzDyYU4dhxNw3BPx/zoqrsc+Dv6aOfNwUkPUL95ctNj
3ZAQEWfDmT4eQkx8ohuMVzc+svGuZ3gRbZhBQa4zzmU0Fz/05idwki3fiGhrJuBJgPkBZWqif3q9
WEqgUOACgx6xt3Z40h7+Gp2G3QT/zx8DUsRM08KswU9cRrFpekp713jajIT7IUOh/vapWF0KmHUx
EYeLFKqz10uZs7gvB96WER+mE4+PVl09FoZyum3lYyRxxFYhnQfuBOBm6dpkS8+6wdDKKJ2ts4H+
Bim+Q1XkuZx/3ja0khrAEs6YqEzgES0XXGzaqMkcE3yaovMpmEmHt74C0Up+rofO1yCAZBlIIuMt
VNzaAbgyLL3el8RyZiWDYauJUt56Y/1CjXMzGYeibPx8VIIG/8h9KNzruHiG+TdSVwvlQje6vQXy
M1j4DqjT0PwGNYFgM77+oiClAoh7scqoHQcvyRIv4Z9rfrIQegxbkFBveNCqvff8H+BkQHqlhYNZ
27FRFMF50+YXo+nBY140FUOpdbJOXNcyf9GqYp/Vxni8vVIRNqWwivcHAjraS0gxZDh5UY/KBCYd
0AYaw9kq8BKwA0cNqGN8mZRpw9haEAcXmIuLUJS8QO50va9tYTIIqi8VTkqJZAWwkycja2gwNHGQ
Kbzxy572e7M0+gCTcMqhduziHso57KTVZXpM+jkPnKkqNoZ91rYfzVmcK0QMUDFJoYJj8LGa2wYh
3a3ujdh8Ka3ipBfxaW7ix7Z6Yhngi7f3fdXXwVsLaJFocKEjfb0VJnTFp4FaVWRrj9Nbyg+jjvA+
tQc0ftvkMLapV4/Pln0mWucJkEz+WpybLUbClQsNbTwMHwkGP2CqJEevW+BykriqoW6PgbZFb52d
BnGrjetkLXRB1x36G2gC406RsoZeM0qCt1MdOQe0g14LO1A3vuBaCL60IB0g3ZwZWVRYSJGCUPIz
XUJjw8S7c0pHBYUjzP1g0ANocVN40cWl2PGecJR3qmhRXQ/dGUN5i3eE/zAODjRLqiYw4iNJVY9X
O2adi+IbONL4XQx62/L3XL9Vj6BnWKYd7w8cLy6T7AcVXZbbbrWyD9hiDQcMJS4AraR96JUBpL0a
pnOtbD7MvZABAOdoyrbqrB9mlREh0Y3GPCuaRo4QvrzejKU0B60yxgpPe6P07MYB77rqAxG+G8yz
+r2hrw26443p53GgbIIXVhzqyrr49xefwq2WhVcp6uIq+Kqcx4U/Kto5p9/+xWaK146Lmih60lLV
DgqD+QyAI8JCrOChk3s9tAiydOvFI8tTOu97Kd7heCGIwWTpeKgV5NyVFKEgWY5dA/W25GlE7b9z
vQVwK549sOaQLRwv2Np3naiie2AQQYPmQ0zSo845e6H0KZn2/eRrzeBBo+FQOfdazM4K32jVrcQL
vIxQHQbdDTJEmVuU9hzcU8SuoqIGDZTpYCZyaPItUNDa5wUWDIRErtDrkUEGjTst02gZVdTyb8mk
HigYm+vFS53ftz/wx6IYeuKC5hNTTuBCk+eiVa3Inbwv6qi1P7kAvNLutxPn/gwgmvudFyGPrY3z
uXLdXlmUon429UWWovUROeCTa6ughW5yk/8mbRmMCt0wtnpIQesEdDeA1wBCSg6spZAoWAxeR/Ps
ZzXUmJvX2n52uy5grPcTar3mw4mNBmoWRtjSjdrI2mMRGYUgRcL9AvC8HCMKIO5QhkEuVzdexSdP
pelD7Iz71laeeTN/rerEM4bxczl1EHbvlo1rZ81ZcapQBQedGVIcKWCnM43HFDDJqFJjZd/1bfVl
7hR1o5SwYkUw0gKkjfcSLlPp9LpWWmRFmzfR1Hb2jjvLdCozpm2kTiuuiqoIkie87MUQm7SXnWK1
rj0aTTQYb0XyCG3lQ6xqR41qe7exfZsDCTH+JWgScQkwOaAaATDFlSczzbG2thiUk9qozHvHt7Ra
98fR2KIdXTkSMADvAFMOinXvCkgXsbxY0ipRlK6NQJDyWS12NBmPdsJ9av3aRBqsXI9XtqR7ozEy
p61RHYjMGe3HxbhLu/lsunzD8z9+LDg91KgFggiFAhnUaFalSru2YpFq7Idh0o8GaY09m7JzljWP
hLKvfa+Sve2kW6ObHzNZWAbprUi1gOuXITgFDsIMeTIWzeW5zvBEch9RCVKyPNDdSI23Jn4+7qcw
BwSCGLhF7V2cjYtvx0YC5Jltsai0gm68U+pHgGY2otjKZuIXA7yGggS6WfLYNYNtzS2qPtJ4ewcA
3JPTfc3pHQgk92jxfa3pTt9Mbz6eaVd4POp1QOUj2ZMiB2ecQAoh67FljbmfeUZ8ZQBA8/b1s7J7
mMLXxfAhqiwoVVzv3mixqtAKa4iY/UMxw8qsvTJ7u21jbfcwegMBEMG/jDv72obL85bajTlEma4F
KlWQqObpeewK/wyFlN95kwBstCU5tFKtBi7dNQSbCwoI+OvaKvSGrC7P+z4yS/2p7l2gFfWTOyYe
mj9tat4vlHp5nr0NeRpYMQ3G7DEruo3AvFLHEL9CiKCKVi9eN9e/ooRIdBYPdR9BGSGwph0uSm8o
dt38j6E/aorq1fXot5gJuL3lsmYb8rlru+KbXJwKJXdazqe2j4bf3Akcw8uVqAFpzxKYj+krlG7S
3YTulO65lW9vPVNWbt0r67JCUZksJi5dWFep+o2NPzk/JInhTVq3QxSfuyPItMCBExi4dG8v/GMk
F30kDWyIABkKQd3rdU8ob9rZyGC5+mmaJ8JPeYOO5uAtXbe7beq9Ann9GLu2Ra5tgQw0z/ECgIcJ
TqZDEz/1xmvFQWMAEQwwQ8+t4jXf/9H5U9UlqGjcl+4PNCEZ300bbra1aukJbczo63fJ2EckHU+m
CzYIyMib30ri3M8G3TC28lYQ60YpHGEJ+yk/QiHCYIPksOyjxirIT0fn6hn1IneGxq/Kfg/LwJlP
57hfdjnIHQbPiTNVgxweq+q9MfJht8RZ2Ty3PVpUSWka37sqawqPToX9qS4r0oCYIefmbrEIDY2M
kS4ARX2uHDS1aMpDWpuDepo6K9PvHKVKn6jOqy3GeFnL9/0AoRSDWiCUVFCUUa8/bje4+UTMGR/X
U3f1YTpmT/rRPsZndQcNR8hAeHw4WHef6u9WAiXhwN6oTa/Gr8sfIHkyZfrEzGrpo/6tyfaGl4Rk
V+Z30/RjUY9ZO3j2ibVBrm0krB/fPfi4OgEsBbMJGBaQnbrhWT6kWPdAh8JvrDj2BlKVx8mOxy92
GSfRxikSG/nhFF0YlH03r2rmgmYoyqYWSj/tkQCHY5NTbtdBj6pjOb2WxuJDTvy24ZX7FS0ODB3g
76iwyuRNOKeQ3tJIH9GS6H6e5NwzxyXZ37aycr+iQIFAhNoeUmb5flXMnvWqXQxRW9719J+Y/CL6
Rqa3UsbDA+PChnTH2HFiqwm0jCLLfFPHqC3OI9vxXd3ec1AWdHcAwnQvljfcke6Btd8SALBvL3I1
3l/+Aum2qQhfkoHnA7L0c5oMD6zTg5z9SnPMRO/6O0fv7xgfPvf5FlfD2kdE/QfuKmbmwZN0fUqb
tCOuwtohUhZH/VRnSF8wGRC/3F7fqhWUFFCJR5MI9dJrK+CoSdqGsCEyzVo9FYS1JxOTxBvwxJWn
Mqp6SGBBAAFEJtor12ZiNmZxk+tDhNm9vfHNOVh+7UOi/VX3+8fK2PB/Ig6WfPAuzUl7l+pjPzSU
DBGnGLk16ZSDNXYavhrcSoOlyYb7hinLE0YJMbKva9WdbsWoA2nO4IOwh+6WJekD1DTUR4xvZ+hg
l86pmKpxr6YL33cK5nANErevbe4Wj7W6gF49oVsjRB8TLAD9BV4d3QMgAz5w8c94+hgddcaoVJr0
p94WqV9xpj3XPNHul66JMYetF2A2gFYDCHiapT9rYJP9cdtDPhxz/Ao8s95HpcG0J7+2Bt0euzkr
OODj+omCl4Slyanvt9iSPjiiMAM3RI0Oonr4x7WHKOkMoBYZOE66WbwlTm9N4HXhmHW4vZwPl8C7
HZSXwfcsilNSTNaVKk/4zHjUogsdFHr5uxrBCGgUM1SqaB3ctra6eSC1+681seqLXJVkjlklSJgi
y61i37UKZbcUYHlnKJT8bTh+XxjaTGLKGCOz0gZWecumuO14hJaD15L4XJRjYNNl4/Je/05/zEiX
aAvQT6aDNytKHfMzRtvjMxnddCPur24bCABAJExEui9FJaoOvKHpiG3L2KGChKXVsjN3tN3tr7Pq
C3/MyCCtwTVyZ8RYadSTX/145hASHrNPLZk27GwsRxY2tPOlMRUTn8bBpLKNbkbWDZ7Vk42wJ6La
VdRDHQlnCOVIoHswfCgF2cbNCc3jiUdq1qb/1HYMRtOUxaPHVWvcGcCIBzElcwBpsa0qwsoKQZeF
7h6oKABfkl/0RQMVA7sspmhQOt8p8BC02E7D1PTtD7a2QhCoIlJA3QLMauJnXBynVKPYNa2eUMza
NUZEOihUF5PmsxRLGxzAxMutyZ0VHxHU+ZjkBFwDSbO0qaTpwCFIlgmoEb30WjZA7lPNftG0xmzG
1M/H2yvcMifdXA7T9TGz+BRxzveuvXReD/4Ar4nLKTBjZ+NeXjnMGHCHw6A6gpndD/CpnrBKT9Up
qoryaKjjAc2tv4WPwikvTUhH2RgIB18cmSKr+GJ0POiUh9z4Fsdb8jirHvhnKe+X6YVrVGwAKpvo
U5QXXyBKstPyFjok80ZgkjYMpRaCORlkZCgpAcYvNwBTvApz22jJXdXY+V41Y7BipP0S3HaCdSto
mIAFWvTLhZNcrEXNu3iwc0bu0BSdDoRav62KlhsXoVxH+c9aUBkTFsBOI3v2lGfL0OP73NXQm2o8
1mfLc6Wy+dnomm6X1lq+j0tzlzQOg/91+b1SF9zLpmzZpRPYm1MwvZ8bdbE8SDZP/u0tkDP///11
QiVFiHQA33m9Bw6dMD1AOLlL0wUTO8QjqXvILffEtSooi7vYBE80He46FqrOoWptL1leWXlwCOpO
9sY5EYf8IrK+/xhgtQT3DSTM/4e079qRHNe2/CIB8uZVCoVJKV1VZWZVvQhlZSiJspT5+lnMg5mb
YmiCqHP7odFANmKL5Obmtmsh2bf9GEVRi0pB5R38EMHY//Cqwu/oKVkW3yYSUXtnb6NnABk1TAJf
ZdUy5Jd6qita1CvWeCbQtaAkcyPR43duL3FFmJNHnyF0DKUPwZKWdddUbEyhYlWpn+mqm+cpydjZ
mrG9uVurn1ZzKA7UTd9ognO2skk9TcZ4MRPyBTB242V04XR2C8ibtKFtjyC4AwHExIzAxC/7RZdg
4L7ulIM7lDpyvEC77ROtDF2XKgfPWO0zs0B5UNetdhgm5dUySHXJmJZgW9Wv/TibRzTiZuFttRIe
kPeDRI+XhskItKVegbS2DiVsWk09aoE9cx5dNYnMpiG/zKz/NlXMPYND1D3MZWf8/S8EIxIHmSN6
HK5o+jLiGXRIPT1aFfvYJc1DndXHpu8eHXU5G+lyR0sZZv2eJgE+DnCqaPQFiYHg6Sr52M2ZWRpR
hjQuuLzu5n6RVZfE8Ph9QzFzhsEUtHGhhiC6gwCOQ6LfAK1xfVr6Y3vKXvtv3urniT/9tn8SGTGg
mDu6EiisCpUdbdQTCCyM2U+rUPupEL/8YX8muW/8SJ9S4zAmvgwQcl8scikaGOOxXNG7NhviaB34
h6MpeWLZoXwk93bMzKM6+toDoDtex6dukDwDYj/Xf9aK/g9YHQdQvyLEb1+b86xiCi/qxzFI1/si
P9AptNQ3t0CKu/Cp5xv0tVAVvyz+Srvmdk0wsDTBc452cXSUCXnCmSag5J4SPVIUFxBUhYk5fUCj
roHpptWlogAGZ6q9hqur9b+6VGmPberQO5qaaJ732s+1oqW+rQ1ossjrLu67+fPtSyW8+f/ZH8xD
AeQE6TzYsa1Zzj0FJRkFuVKtcddPtOrHUDcG60SNSZYH2jMcfPTqP6KQ8NqKQqdKjXba1IhWI7Tz
DC2aF09H/rCkFzgFsS4LHMWMibA2wD9uBU5ksTudYG2j2dwtLbtfKvU4Ke0DwJKORUeDRo80ozwq
9hKgmTPo6h+3N3d3xShS8XgcdIUiuzeS4wzl19yIzB4N50Pbf21U9aA76/fGJghh1vRU50Ti4O/p
HMp12GhUeFGIF5sabDWZlbRw1Sg37sjsnhIrDcxFf/DW38NbCn4P42DM96nTROieOaz4kNaZTgtq
X/Lrt6NeuO94hOGDgMpaRJVJUi+ps7XUIqeqjrn1JemVqAWQSx6W7GFBe5neqHdq85ja5w5NtXXy
lLrf1SSVPB07zge8TtRocQYAS7sKepy0Lw1z0qKEPuCkYX6ScFkT9DH9IV4uszlCAML1DtJczEWh
vO0BsHOrdyCIa6cm0bXITTvf0uZjVS8ntyFvk235qDkZSXPIwcJX6qM/W5HjpIe6Sp/nrn/K6yFU
FlliaO+J4TkAkCvAGUa5QojA2GJnFVUcLerU9nXVXzITA+Nl9dljQMtfAPc6I+HhpfNlMN70WtZ9
vrf7PPsFM4h8ETRhux8jse3Rm+GPMUU5Vsud1pOwnkof8+qarC+au5GCU4Zc0f+VhYTsVpbR0cwF
Do0Waf3d8jrU/mT63psd28NdLi0i77gHHKIIU2L4F+/j3worcPRu2RA9Mg3QobAl8AAum/1+Lrov
FFW+yU7v7WEJFjSidRhQSJ4XMKTcNjF7nwCQQj5eqKI1RWyP9eyxIObo4YIh33dQahspMqeU1SnE
bPC7SqPahbQikmNwUwTbrZtzjuGWHEEbS05aih5s64vR9YHd0dAxsjsKbAeWHNhALmpb+8kcteN6
bJrmb7ZoJw8WqJxyID/8piAEm9fqojUZOojVC8h8Jdfv2uhyJ8oBKiXaIhAGCFa/NBuwRpJej4Zu
nBB1hW36kg9hb1zU5JCnzp/bB7AjDr4ogJyQ18UUlTjPb9iFonUzgqwmZV4wLcAz6qxzZ9EgZ6Ap
HboFD/gkK0DuOFOwpgA1RprXwqmLnqnmZTVMnaYDDcELa/tnlaA13Tt4VnE/ok3eeS3WX2X720xD
jSddyCDrgPz/fAHnf8RsDJhuhX0GIIqnTMqiR3M+FRh4oJeiSeJRBQmy+7PS/mZK8TmdrIuj9H+Q
M8M7XwdsZqfb23993/k+uAhI0EQHaBbBtsxZWaccsSayXyrLCTMTDNDVcUQ7zOhZ55Y8o5XhtsQd
Y7oVKZiYuqNpxSoEQJYyjoecGO3RWVfjkz4UU+guYB0zC7P+3ZsYguxKowyGKnd9ZWxkXOlc0NbW
bT9EeGdo4do5jLoeeUqhHOcya58Wby2PZsfU59uL3jEAkAVUDHQq4vrjxLemzlaKnlF0c0ddZh4L
Ex3Vtpm/gkawZlag9I854MkNn85z2CQUIOwPpeKvr4Md2MljNR/d+Re6LBYNTZ5I2xIf9C2yY7l+
dbdfKOxGmmYE1VRdj1Ka/Daz3AeTEJAaw2X2k2S+a8rPmGs75upb4l6qKob7l2oPOeKsUZYTF6tO
sJbbTxGe27UDBOOKzYxG9D1+BkGtpgbMuEzsXLZB1Ry6QpIhFNH7/iMRDfUYeoOLA8S87fEAf8kD
6KyrR6rRT/40PdqTv05x17h+YWkX3f3dFs1ZQ6cCaqD1cOy0LwtAWoYMHJDtcUmjkQRuKvmqd1ZO
UUHxOUj+8iwMoDS2X9XqTUuVBuEz6J3KL/qS92GdsvmgLut9lxjK42oVOQfhdT4VrMe0v1erYTpo
z1riAFXNtL854zAdvMR2g5Zm5SH3XHbOvP4H/qfIQ9j8BAqKr9rgkLvBKetnSvTqYUSx+zCjpy0w
12q5sLHX/gujw8mquCuJvmwxUcqffJsx5T0FMjEf+cHlmWoeOKtMqgTUtZ8MLwUoJVU1zwfahPvv
Txz8Sj55z6lKr0rBplsNugGsqMhm5qHtUH+1fbfJwYTrK4vtgxpDVjUQu5m4gqGdB23SOEvU09/t
w4d8qu0oTgKwZSOq7BE8v0ztPs/MpYcxL7NfgKJbYsNkS+HnPanPqIMDj2s14pRoHTo28gXt3Kn3
Y2oGDU3dbfnHo2CarMs2i5U2keFV7FgCPP3I2nCOPEyNCS8TmdOyaDVmRMBaPLWmzvysHfXDCH6G
QM8TWWX+2gVDaRnaDT5oQAbAy95qeT0zrRgHZkbK8FU3c5/KwI923jgYDMAzoosbs3eeYE4Av9KZ
aTmZUQL4iIK2hxZlGsN+Bvkgxy45l8Tv327be/6Tws0FdC9Q1x1Me2DSV1gTrShzmqEwoxUl/HNl
qMV9OXZAN8xcLVDHogib0W6Ot4Xu2U085Sh1wJVCi5EIC2PDiA1mmVtRt9KvADe8tEb2Jcm98zqO
jy2L0hSk3mt+ZyaDxFTteHGIU9FGixgRCQ8xTTR7tddazDUjr9O9ywDA8BD070DUBlXvMSfobfcx
/fCnq9NOYku4DRR2mj+rnA8FfilC5a32JI49usBXtKKSeT6hFXT1tVskz/eOivIRHiBOwSHGdLrg
JaGTCYko1DEi0gETLQUuje8prWy0a28T0V2Jkgvn3ADMznYpc6WgoXuxrEgdWDSZRuBkP+bkkqVZ
2CwJUrVSKiW+OeLmIaZEXg2xJTqIhXUxsGePQ+Na0Zwe0k+8yAK7o/rgnB8WFDKD7vvfSpY+3bka
8IAwhukaGDKCodmuEq9CPza0siMvf6mro0pOOfAslrQKajJLagx7spC6BIg2Jjc8Q6S91uc2HVFE
siNn1E+5jZJcq2HASjkZdeV72dd/v3/v/h04opCMBpfEdmmj1rfKYGpONCj3gG22hrDOT5SCqVUn
z2x0Y888VFTG/XitNsBRxY5iAoZPU72ncD88LV3r5pm1JE5UJVOY1hoLmIV4wbNBYjhPB9uoisDr
ZhnN5vWdeMfzxq2A6mCIS7h4gPBYKeJVN9I7shwbrTh3pJAR0u5UCLdShFz7ogAthZq1G41t9tVI
ib9qQChRikPi0qPRJwdQqj5Nbwaa3L0s6hPFZ9lvVuRhIwNyvdYlfAlsOjwHVcM0BD+GD9vsKG2h
qGPqRk2rhlV+j5R3s4y+7mUoQ0qyEtcv8FaWUOxLvL5lNt6KqM6KJ7BnIQy3Q6N8bMpVZnR2Hg0u
C+lVOEQY9bSFdZXzZLZW17mRxrdUYfmPHKyFQO9ryGFMOxKgg1S/Sysb/Q1o+Li3WzK93b44e6r0
DngA+ai0itmRmdAlYVPvRkoGvEB1GCbfaEzzdFvK7krRQ4GGNqgrGg4FXeqn1FTXenSjtPg8N42f
VZZfGo8VoFZntToVSQvL5x6K/NdtwXuniaQPkmnIN4DKi2vWB83RHTaPTYodpm3VXtZpnp+tVL13
slm9N+xJvfy7OEC3uHgNgTWGB2UrjiigX2Rkdd9fREV5nLrveYbgRZMlUfaO7aMgwQJ4s0GXtl3c
iAG7ASEzRq/820uRSRBODCSJyzhVkKCake69LplEJfZMJ2cjQ/4RL9EVRPqMXnpTGVQ3AsKMn/xm
z+OjsZ4A72TJsmrXPiifiwfeEUap8LSLtZS6IlY1j4obefRbUvvwpMf0UC5hUM/+ZP3bDC+CDThh
GMeE/2mqKDQL5iN3O2xaabtRRTCcbtKkC0BwakmM1LXnBbIkFO8BLIHqLkactnrGBnucu653olp5
obMaLC4NykWyFJkQQZkbAqZKNR+cqNAzv2eq32j3/2shoiIbY+0mgOiL6jIN9OYBI2oHAM/e1uWd
lcDVQgTIgdUxbyl4d56G0F1fMjVa8vQMKMUob0nQmt3htpgdlUYUBVODBK4KjFR+pT4Ym06fJivH
PH5k5/nBS+ljk8bEBFiS+baWgHzuZ0k35o51M+CzAl0CbyLP5G4FLvVarbDYatQ4J9v64gTU6HxP
lqHZ2z3woGC6EV4j+vH5V3xYVq2m87hUqxrBd2ZnNy8PRKmdYzbLaj17gtD24vJgBpAZV898qqjq
oGP/0O3+vbPboM68J9ZNEsuzKwYlVXS/wPBe5V1R8LQBIw0xBsZUM+c+Kz6P1su/qwLenfd8FnRB
9O6zhqiN6fVqVLWDv3THmrGQNX9Y/QZ2OFl1mj9i21ACpOucmhegFJzZjC/44wEhKHJRB1Wj9GFI
7oeWHlrbRrLubpSEmjtvAqZnUB3kZgf5FEETQHa4qoUzqJFi/zSTv8CJvr1rst8XXute04mZTfj9
dXlw6Y//7vfhZ/GEENz2dy/lw0YZs1aUdstAT+q2PYwmUCeI151vL2JPvZDfAjUesMpR3xBsc2tV
WdcUmhoR+qc02gAYY2Bmk/g1u0f+QYhgmxNLU9DOo2MlLAd0MHuEHqdW9sNQv2M+QOIK7JmZjysS
bLTepylhg6pGA+tPhv6jnkef2ORgyehd9wwoTDQ4kfgcPkCEt4psLOgVZTi6CFj11E/613n9hPlZ
wz5WstzFrqrByuBVQHIXEA5bUcmQInDtPdhqjsq0Akle1sywt2sWOqLBZcIndcW2b9OatBUhvhph
ovCHPpifVJApGIVfpuR4W+N2JcFC4+1BcxJswHYtmWKtTobCZ2Qbx8r0rRbhKPCNZBOoe6fDrTPK
8cDgR2FqK8YlbMoqeD6RNXr++DBooYIcscYc8AplKFZLfOm9e4RqOHo/EVsDulewak1OMmoghRA5
CbjwUKnG/xNSGd3FTqfNe0MvXhu4hugvEB7tqkAbkeXkvMLf3tfpHOXEWvyido+DdWd7oz/kqa9h
RGqgaTyr5SGRUZ/v7SuwaAFOA3Bw+IyCwUj01Ms7jWjRMgy+Ob5S98kjELWcOvtAy+fbyiKTJijL
ajc2RocqdJhWmd+ZTdin6gTyUt9Nj6uyhO1gUIm3umeskJIBlQLPzKCVbas4ak3KTgNBUdQkJxPQ
cu7ETrr3p+jKgJnzz39fH7rZEVBDH9BDJFxstS0Iw2CHGgEDBe3KXjQiB+Omy6FoffRg+lZeSszj
7vJA8wiQQow+IM7cLs8uUkObKRRVR2OwDkQIVoPhozoj6wwnU9Y1sXct0LILC4mHGN6scH6uXawo
FfZa1IAPwr7Tk3urkIBx7ZSJ4U58kCHc9GrNqWcR1KlAW+Cj3wvXzwwG98ukaYfFBBlSfUY9jOW/
Bhnmxd5ect8P/oyFsVLxhcaLOuo9ptx4Gm8FeABNf022EoCsBO6mxGzu7SSQKMBpCpedB4bbc9My
ZoxLClk2ANQTYr3WbRMMfSXR/n0xFpKDAEvm0IdbMXiCgIeijSj60WdjxLQe8adShim69wRAGVCp
RFczEoJ8Xz94NshDtgrqMFo0pW0A+sdUWfzOfVpnSUy482yaOBewpiIZbyDS3cqp7aZXTB4LzCVZ
/RnlurNOexlRws5quJngySJkjEwxa7Oa2jLTelYjd6zmMDXMPjRWzWfpfEjdRpFYxJ0DQmyD5CLA
sDippaDtdKKWkU3wpczic+Hcr/0nKUvUvggOlQEjiDKDcGkTBExjMuKFBiCJB9pr+75eegbSn15y
PjJBwlpmtydNi8VGdvMXeL1N9rxYEid9VwQqMRwllQ/0Cg8m5qE0PedrWdbad5c7vF9+LeNs2tUz
oFtxlFRcEFHPKiVX8mzKtMjQEhA9Lp55QdX07fZTsatmCNNRMYAZAMzUVpknzLdYRGu0qDSn4dAk
FgkU00rOw5r1v3MPrbW35e3ZVe5tArIaIELX8wdr700WHWstUtd2vIDnbj2YVlsESPWoyBUpWejk
lQXu1haKzgqMVWh6A+yySdYBtbdynm9WkRkDZYyo8oOXw+dRCrgctPBT/b73kldWH2xl/CRZMnde
hNgUoYOLtg4EXS4Qzrd7rGP4cAH8pxatxw5Ty3eDcc5K/0S+wGUcJJq583gAi553lPFsH2z6Vham
1zzmTJCFzi/fas7JAgcD7L5O0xxN8+X2ynb8KN5RgO5FQO1j8FJYWIMx4lntcZa0iqo6Uly05Nrf
17E5uMbr6Eps1L40FLdg3XX0BvK/f7DvGkrWbdZhaR1e4CoE+GMfmL/b7qDJQPT2VAOP1P+TJFj4
YShg/CtIYiArdn421ffJmgK7lpzVnhX5IEZ0esvJy4FJC6epd9+A1RSo2Q/QfN8+Iv6pou59lCFY
3XQG9iwoFaEPvnuizWl0wodhDcbfUylZzZ7mweUEGB/AOnGphONZPbdlhM5wJYxGP7j9Woemk3cX
uKhjUFdN+giKLdkrebU89EjC20TvLHppUEYW1L0HJqhToAci0tfV15P0MqXs6zAeZ8+7MLPx8/X3
RLLX23t6dW5IM3GzDB8DLXNo0t8qotrlJuuYrkRKRR+V9lKo1SfP6mUe6JXZ4GLQC8s7R3jAKYYM
gMNRPDNRorJqD5r3xf4NXp0Wc1IYvUuPY95e5lqSTN1ZGZ4CFHIxsISxGjFer8mKoQZTzWKCFiRO
k8dW35skKikTIjw5C4w/a4mexbl6yfIQHAKG+/WfT2izDmHrEhD+GpUFEZndgz/u74QbLCNeuHqe
eaD8Ya8E1VNaD0HdtGSxfVcfu39+M/DraCrBbULKmU/rbXWM5SV+3sFJTPUDcvq+9eY538r5mM53
A/2bggHcZf+u1jxvzzmdUGhGAmorsrXNBtR0awa+YnQ/ex0Qh51gZhIzcWVb+cKQV+JzJfhwVbCt
U5qhFDTYWQwfO1BUgp6P3tequ4X9va0DV/ZoK0gMo9TatZUehHAxgFcQ/L5VeZzYJwweBqqsw+ta
o5EJ4iBASDxhTVePbqIYQLK0qjjHtWlRwStTP//n1wI//FGIcDysN5EgWSFEyYBT5UGC0h+r6p8v
J6RgGpa7te41Mm6yWAVjhVnFq/sDAG5BXd7VmeRkrrsq+FI+CBGWMrCMIF1oVLGTomGqmkJWOYeu
IV8Xl917BWCsp6Tz9dEMswVdiEaHEcOmjdGnGMxdg2EkWfpi7wBtHv+aHJwH435b1c+ygc6szvPY
y+LGclCmOrWykXaJDJGVyFwXs8i0LI9n73unegG/w+0oy1PLpAjvvUkyj/YdVtLZL1bf+GDgGvXO
v321ZEIECz7V/dLkXAg4lnKQzWjLcLDyVBLHvaOwbXwXTgGDVgn0+OByITe4PZVez3MKXvIq7lnp
Ezc7L0nqExOwxoE7knt1bEIKMAogA8QafQOcq1F2R9ZX6NcmASn/QHnOam9e9Lzx12463N6Ea0OG
+BxlZ3wh8ueGeJ6emk0N+rho3Jg9WocdhRxHza6CHPSe4WKM+em2vOv3ZitPOFmwsqQacTIagxf1
YK494D7+lxKEYyXlmK3DRGg8kzSw7T+5LF649ta2SxCeZaYmS2ZZWALqmWzs/K6AHOWPZj931D4g
LRras+Qhle2a8EoDJBQhZVPS2KDWQbPumaNKdm3nMmz0gP/9Q1jiTbSjY1LQeNRO8+pFq3VnERnU
9a4QB+EjEH+Re3KEo1msPEvLuaFAfEQkgsLtV9bAhiR19+fftYy//wjRceFQVd+uhuQqxYBrS+Mq
A8wnZuZz8wHTYbJmqJ3Lg3IQnBtkgkA6Js4taz36uBWMDscV+MacwP069Zi1lIHJ70mBkwGYA87e
54ohfj+U3pjDq4mJElaN+gxo5r9AQ0PPuqwZZUfNcDIYmwP6D2oY4qBsPWEQmdk1jb21plFiZ/rR
y/vX22ezowS83KkhhwDnCI0v27MByYrbmJVJ40JN+8sMzvWfyjwV/oD0nczE723dR1mCwk0u0ZEa
hqx8fVHb7mJZ32a8yWYtg6S8botD0IiMLU/DwCu8wuIc2ILMCbNxQx3lWMIjCFYynpquCwyjPDAV
lKlt+lhm9qUfnm5v6I492ogWNhRJpYojQ+BWoSruQ/f1QwlXNKPhUP72is53lDIe80VW7drdXOAy
Y1AdziLoH7YHqZGk10hHadz7s/tcqn6WnR12ub24XW35HyFilAqACGCJMNxkFRjBSfMyFiARrh0m
q2ztqT5SJUjrYzQY+X1hE9EnCi6TcYFWDpl5Z1A6H5aynf3bq7n25nkKDeAhfDQENLD87x+srO52
FjGTtIH3hLqgUkWzMz4gE/Yrx1ir75m6JPre3T0Mg0AfwQkHhKCtPIOOZg3Ifxq7Oa1Dsqw0VMrO
PVI1k4GW7W0g8A15EYbjeom2sCejZXcGaWKvTU693mPsNbFG9Mjc3sG9FaGtCMYDLaiYkRCVbtQq
fAFt4t59WmwwfiIS6isW3paysxgkD3jrF/qkYN+Fcxry0gXJz9DEpnoCjjMk/Bd+FxIjcAmBCA9I
F/EpzIZCKbOOtTHJmyeXlhHN1j+mnv2xauOfn3bAXWCIBpEBQE9Qvd0qwVhWpNa8vIqL4odC3xAV
mM7z7f26PpWtCMHH5bxuI6NFFaPYN7Pcx5CFVr/clnFt5iAD8w5I1KLRFCqwXcaagaaisyGjZO0l
sQGQ/tJO9276yShPKvBpVImm8W3Z+u1becK2AVUYZTMd8jzkK9T7JSD1y+ReVBll497ewRsCKx5y
6kjF8L9/tAkE/yCDX8UNmGzq1I7K/N4EOMPt3buWAncIwHfIhwEJBoK2UtyCprZSz1U8z2Y4L5+Y
WR+kyaTrI4IQ10Ax24BXBC9iK6RtYTxbG8H91K4BnR3fnDBrwP7m2Rxg2JKeelpK1nX9CG1FCnZ7
WPTBGRki/cJSAm16ddClB4WYZGn73f0D0ihSpUj3oB1huzQ0FuX2rOqQM5lhhQkpD0gD0h7andWg
84Ajmr7DVIiw5UuDR4jYThXrTRk4iYaorELSQP0sPaprCwcr/UGSYEeXtVKbwYIkb3zL53tvknH1
XQtARxbYBOAcoB6HVszthumuoiGhtCRRW51r0h+XXNaed71ZfByJN3/C90Lzp/C4Adfe0JqeepEy
diFRXtNqxXB3fcfR2W9fnms0G96LheYlYLdgIAnh33Yxy6o1AHRsE7RR/K6Hg6e+ouABzP7E1xdf
WfUzU+4w7Ky4y88GmYRmiNPuYgx5aMkGaK71EPkswDujbYu3pouTek3hjavBVsCdLe4UNw4rw3VC
maDz1OosWTXfwK0FBLAcx8lCgRitlp5gM7KuQO8rGRLUQoZT4/4ZsiI0BnqeFf1ursonu1aRye99
Vv4EaPEL1QvJ5NnOYrHpvEbhoUn1CtlwAtRajyhHiRqDHXQjztOXOpXlmq7tPAJEDIjDPcKbjyrg
9mxnCvzgaUCGtTWTo2fPPqxjunjHJfs+Gj9ub+nOgqCoKITw/gEbIeNWlmt1rdGwNI+B2fizdL7X
2jOprdfbQnZuHgwInkq8kRjlFEEO274aSGuRNM7ndjysADsD5okp61PZ2Tbg+eI9RhUTqiHaer0c
23VBchrddvdAZXkw+ofCfNYqBtLVn7cXxL2HrR4i6kWFG5RqGqYeDcG70Ctg/WeJgkSdyw5V1l+Q
nE6M/giG4KBs/ra2JLl/fUqQh6F6fkq4YSIhypjBZV4zLwfH5XI2szW2GiXyAKRxe1niDvLsNNIT
mNrm4Fz4z60y5Oa8OjkZkeTMKxa1vdKihFTVR5Uq8J2BGxoU2I1/vFIYvUPiBRMG6PvBv0XK1qpI
SxNRaBH39Z2ivfCS0vD39rpE/YMIzMJy9lKO0HhVWOyT3Kl1kpM4czCeQ+f0c2pVsjHt682zEGwA
awiKrqOAyc/wg9eUT24B2sGBxAla2Fz0ViSOHi5s+kWBWFiAIvX2mkSV4GtCQxHgw9As5WBZgjiw
jqoWcNxip0eKFkjyBWZbvt2WIXpP7zJAGughp8TZAwV9cEY3LzpvJjGYw4OlQUsO/WHPT8Ay8Ofx
S9X5rPv+7xIx2Yu3BG4ngjchk7lWel41LimBoq/96sZ8fQJ17vTowrAf2r4rLlliL6e5nfoTaXsZ
Ipd4rfl68aoA0QnpCyCGCOtVZ4DUdmpRxqYH/IpicM/NaH0d3OkwTvPJWO+kTs/eDqNH0OZ7jEFf
R3jQ5m4wcxCmlLG7grAFE79GkEzD0VRbxy8VUgRWadCw6tQEDFOsl9z3Ky8CC0Ycjt5kmDHk8sTu
WWVURne2yjpeRxfOat52J0srWWCCLubg9FNzUoemDYnejGetAcy3n86Fd6nneTT82q6XEGzU7BMd
kjLKq45+KkGgJkkm7VxezOeDFA0uLu8JE2wtSy0Q3xhaGYPphoSlYnbfS0vpJHmJK9ym963ghJIA
MEEvpTiJBBix2tVaF6zFL7T5Wzyi35Ge7C8AYkzuiR404Az4Yyjn2+q+YzN4Wz2aHuHO4IoJl9gz
QJ23ajj+RvvbsT/Zg67cVZ+Ll9tSdtR6I0VwS83RoRXqPWVM6iiFc0TAqO58AR5Wa5W+KoP5sYW3
8T8b+T9rEq6wZQxO2hRGGQ+VNQeT3qXArrHUMCmNNUz7IT3cXt2OIUSvCOA/cHUB+iI6FywlhOP/
lPFCgdaI9/6uMiXP794xYVlAeuK4Kfi1ra21SjL2uEFlTMcG5Klq4d0jKMruaq10nqhern7TyTzN
vUNDkwqMIdxqjn2/lYkMUj6QCvo4Jk9LCEZZX1t/Ze3f4s/t7duxQMDXR94HEYuJ/JUgZ3GzVnU6
hOE9UzBUCsaxTyDz6++bpG7DZVKsC9Kt2cNClZ/ompWVxnalcyRYHjMDYURQFoVgOh2wOFXczuSY
lRPw6NtvTov+7C5kSvd57bPvNZFozJ6GwrlG/tFDqgwjINutncypRR+rjcxDQnxe+5yz56T77Ia3
d3ZPMfFCoxYDZx4wm/zvHxyCOrcGZwKDXVwOdz3AaIz0vpGV/Pc0E6OT74VcTByKOG+TYY3TonIZ
ue+c0bwAygKn8ycZPeX7qMpHj5ffatBGoxWMxyXont4uBmQ+5uRVTR0vzVMOEsA6VQNAcBf9s6H6
ag28PXqsRvQUfO+SwVeaR+odEsULOzv1J/BZZomBJuvBwWB0/thPX7XsDI7Xu2aVRcZ7u/7xQ/mO
fdj1scHns6KvYwMguihYgxv9uJJKcrbXKoRgBrhPnN4S+T9xGF8d22VaCPrEdPZCPhmIuVetPAOa
XPYsXS8HyXkOYokeV6CdiGZgaEd0MzZqHc8V9TVgNinaz3YsfHWlAccEsSb0Ew3Zi0Y+u6qCOJ+g
O3X12WgdM+X3bYXecRfAm4IGVzySyBBfBYv1hGGwxU7Qj9MdxzpMHkrvNKy/8+oODsIxG6ZzterA
zAbF3Py7sfLn1uiCxf475cfbX3LVwoBru/kSwWqtdtsoOsiTYts5mEuIjqfHMWRHdiwv2ZN7xy7G
J8p8wvy+PDb0YSU+5i9uf8NVgU38BuFZbQz0gwCbGinmw9cpzAIS+uPX4UF29d6bZLZXb7tWwUbm
3aAo1eDBRoZjqB1ZPFzMUPviHekd3ro78pzfrRGLhrMTPgE99qicgBp8wt06pY9/z9XnzsdY1Jmd
6KEOgTZ8dCTm9Pqlwvch3sFd4PGbLdi5du6KFkCoddwS0h2JseL+u04XaOU4nlSrMMI+s5OwrgfZ
EezcQkjmORIdMYMjhlzGWha2XhR1TFbFH5pTOwZd6ffD5fZJ74kBehOa6vncFxKeW5NSKXAL1Lmt
Y9UqS0Q+YI0w6X0H0qxclo7Z20sb0QdosRCwgkxwK8qDLXe9BtZr7gDWZ6FZdGSxkURAUkM/TvvN
IjIDwz9e1C7uPXGsXMwqiNMQq1suaKHK6rgEP5vaHpXpj4OFFd8TDLEnGgbKS6DEprGlnSfJyPfV
zAK/QR9kixkbDEMmA7pi67hbf3nZqdeQwE6/le0ANiG/pc/j/IuyYzpKIgqpXMF6JOBpIwWFXM+1
j87kHar+iWYX7c6DHoEsex2B/7h8p+AGua1Je9YchDgoSfJKHtLE2+MtdLrWbOlwVZSuCDJSFyjE
I2ek9VRWY9vTJJRnOQwKXCuwuW9FZeYyYWDSrOPcAsyvl2XKaQRKju8k03qk3lCEhe2MgCOsW8l1
eXcZRZX6INoTcopT1a4l+tjrOLWtwCDmi2d/H6aj5hVHZg4XbQCtohmuwNn87C0HxJfTfJfrb3NX
3id2d1qGJyTqz/qT3SLKvH0AVyO5XOU+fptw9I6ZGw5wR3D03p3uHHrtnGYYU+FYXsd0efLCGTEL
ni9P8lq8F82uN4VPtgGGAoQuguDJHlqvrbEp1SckUi6PwEBPXm0a/Ol8LUBmxR+CMtT9xn/7BraT
gBwwZhI0QX5Mj/y/yQH+VJhI3BiuBFcfhdwRsum8KdoSLNvQDbankAkGtD6NOQ3o8rhWR1rWp8xv
C8/vVhlM3PUNwKQgPwR0qiLlJ1bLweUy6yPQ2+KiXC3f6dIo8dTUV7L2fPukr432R0FI2W/1v+iM
XjfJgLY+5kYJcd5SwHl1pht0qmQTzf9D2nXtRo4s2S8iQG9eacrLFWVa/UK0HMkkk95//Z7UvTuq
yuIWMb0YoLsBYRRMFxkZceKci0lklhhMmRHcogHu3BIkinpkUQDUsNroDdml1ulSGi1csjMb99wK
t3/qVm+jRu+A7DIsBIGNIxefVlk6eNE5Yz7ZkQZZtBbiBoIHWYXaLjR1ITc3u3TIejNud3R2fX/h
SWStqf0kDGxGDesJidpKuhHlp+uLdum0MEj0HsNfKcgg8DdtXJp1Foh9fugfjGZXOoVmT5ET/Eqi
BT9w+W46N8TW9GQsplxmxAAe/9BYaIt3hWLd6SvtUawWjv2sne/zzjLcGNG5nTFR1JK0Iuas0XCa
XiTiW3XrxNXOBBHu9cmb3fEnttj6nYwpCprSLELYasAOpHijFDlh6S0mQy59BqbuxAz7jBMzpK0E
NTAHgLsMJ9RttE4D/xR6vRs23iCvro9paf6415wZmhWlo5Qf9PjLjAgSk8cU+T9BXyS6WRoWdzWP
bUKzIpUB62pzdHNlN8QYKluWB1sG2rnLVsEo3Y1KuNAZtDRA9lkns1n30MtKdQywmtSbNFA3EGJ3
tX6DHIVtKAvI7/kxwukaBsux8/S1tTSEwE9rMDZ8BfGHJje2Rm1sRonGjnE/SP3Clpwf3Y9Bbvmy
CbCPscSkStobCezaLJ16G6h3+vH6Npn3jqBX/d+RcaundwitIhDXHUh8aJ81wXwcG68nv8eqW0/9
xkLcbiXtFu90tEgt7NHvNpTzW5SdiB/j3BqCnzeV8AYvDoCuZ3Zc1IktaAky+RVgl3aoj78MaUSx
AhhMwyOJBTJLpYxfAl0nrk5JtjMbARSfApi8F6aFXT0XX6aDeRGvJGQRVO6s0tDqhKAH2o7exvvS
EQxbeEruW1+m9nT/N7ZYzzaTlAIggXN1mkJrKx5xPUTmOlZ/KbmtBIOj+3XvNOKrbCLGKdZ/ZdNC
Gg/ZKdYeeX56rBS3SK3BFzWrUdS8wPrVlb4MDWjlKPRP4fQ5lAs3FBsFP6NgeQO4GqlDtI9x13Ah
SXXQUTjZqcjuI8u6aaTRuz6quVOK+hewHSznfMEd0YspCAwzE3vZ2DRwAz3dR23v9OI9DVI7an6X
6r8rwTLiAGj74mXLgNbI7XGnx2qJadSNAfHTsHGU5kOqn4Jp4Yiy2+dk4i5scIekaKOhz3JhOEIr
DuQEiQPebKcLnq/PHedw/mMFlNFAxTCcBi9UmwlFkgZVNB6DZhL9CJkTF+llsikLiXpCFcu3ejD2
C4ERF7X81yiKviB3A4egxl28pdW0LRKnwzGqVJ3x8gsUerFROY6rKVard1AAqS/A7xarPhKCent9
yHwe6ts8AGCwDPoqvPi4Q14K0yRQATPbk+LWnDaCctCAfc67bYc2014mx1bbWP2/i2z+axVJUFBq
IbDhk+i6VmUT6cl4VNujKqReG7lC+7vXd330eH2A7Pv5nQMTkGEDNwi0mrjpjRMgoCIrGo6GhZSL
GVSrIE90G0Ut0VECdemJOLeaeKGjWQ0QclBucneWQZOxz4ATO46hUh+tuh9iWyOV3q2saJxS1LxN
6AOO4QgmnkDPw+kvJhZBNstpof1f1zgPo6ZTImWdPB2nogJsMXZNam2Ghn6mwvCqKN2SvO3FkYEO
DAowoDYAJQ6yXNz0Iv9Q0q7s2mOEWGfUIJOBAnDVvQnRe7ak/HaxlMwWqtx4PmhIFPLpLUmZqrQW
zPaox/0qK2QQPQKH2YVbWV6YxctTAVOMExguGg3lwH6eXw150ndGrVQdqlmtp/c32K5rNRhWbfCR
GoUdtoXdRvFjqwsLMQ/nvk1wLstwp7iO2JSirH5u2KBQWk56E2rpRegM8ZsZ7eIIsCDoR792gbZe
1FWZmVQwKgABiqsCvTK6cm4wxUN9yrNYPFZAZ0JHKoiKB3kgeMZ3C3f8vCUUtIB+A+6EH5oZxVWV
5EQ8yvFLIQNptyYhUhbCEgBuZgrRiAMdD4iIsNQVN4WhFA9DNFniMamM20JuPERJB7S0lkZlN4Qc
ioG85XShyDs3uFOj8vk0SmGkxS0wCMewjp062orhB87/qLz9S28GShjAq3DfYnwAEnJ3LUGg2JYj
xhZ9iJD4lMmzLpfOqCzcChde7Lt1klGVMNIB3EznoymasO6lpJaORRS9yqOKZiaXqtKtGnUHwBna
SPeuj4tPqmLfI0fOcIvIIrM4ghtY2EmhqAyqesRpXE3Qd0Nn4NpMLSeTU5tAlWUwQT/eFn4pJhDH
el8wf7l8yEgAd4VZZRA2me2pk4dUVwVCrumTeWzqFgI+t1merLMKdXPq5aJvxV/F8Eqmh2xdKhsS
J56u/xbQ5rAwC8yrnN1VyKQhffFNfMPy+NxZtMZMyYJUD46pUEUMISPse8SSmAtpCTd36beBngfu
D6VlXFVoCjkfcGyOqZTqcuRTUbWVgyXclTWupcIJkqeFuWVfzY0KpXnEFwBaoD2Oxwj0eJpQY2xj
X6lTbReG5a++j6XbZMzklZYJ9MVKZXDHiBD1qlNx2paSflcnfb1Lsmav6IK8EHBdzLKGCUZ7MBJE
6I9CSu186FqhxEYh4Xs6867uHvus9xJDWS2M+uIIwQr0Vlhdi0FL+FEn6OuRou9Rhy79Mu46923Y
kK/Y6V9zqOQWjmmnnuFaxB7uF4kbL++vb+tw68BnoXWBh/cXshRAc76L/cFM7HZ6NKgftQ+NGQON
9ZUXlSejGDwuaQRxzxuGrkabJVA0aL1FvYvfv6IMmV0AaWM/KUNPG8HMp2Xuwrwy7322mzgb7BtO
TipGhRpIxFbvF0Ir2SGu5cW53X0VdvFkLORX5ufxZETcXhHiNJM7sYn91ut7jwiO7rZu6EitaxB3
CfKxNH3cmVQ1AW3RLYwJA7ED5SOOrIXogud4+O8KgUIRwAOU4b8r4yezpwQWbcMe+wIp3m2yDx8s
r9sBENB5olvd9BvhEZwBS6CKC1/DlkxB0IayDQSRvzXfT4zGeWPoiYxxEdzEDhij3MhIcR835rGO
k99UXkqLXXhzziC3amkaIX8VYo+EWWhTK9wR+a3Sf+lFt7A/5lwJ4jTGO4SDDhb/881Yx1WayNoQ
+7GkohinQ2kkRcTo9Ka4RNG2ZIrb90aUyiA2gqkx9UcBghhWYOO1sbRBZo8Xng5oyUCG7yL+1GmY
DJMc4HiJn2EurfWoeaipchMPuzQttsqfXi63QircJsYSiy8PovzP5jyxzcVQaaBU6H6yYl81nCl1
YtMtVmCpqoK3UrgpZdtItmEHcV8bz5rrXmVmw4AVG4S+eIuyllluHcNKi3Wpw7EQjXyblOPRUgfL
TtHOoLQNWZjjmZUENI9R+uKhBkwqZyzNGxTNYqxkBeFuB6/FowAQ7bozlYVRzZw7VpWHmKgBWj/c
Rue7M+vNFB+CtZTutNYvVS9WkK716L/kUGHrxrKDQMcjZkGDARe7pRo4njPQIvqIyDeC9ZSkt8SU
FrJMF1E9M4L+ergRiAoAJn8+GFT9qqitUuKDgXsih7ipXEE6EmkN1Ut7KBpXERaCYD4z+59xnZjk
3EiiRDLe6SDhz78AwI9y+1fmmq+f8odkOLotW7a+qZfazPhc9H+NInGAhgP0Z/ENUVI2IUSMKPEn
xaFf+S39rXr9etrqTpFsaeeYCzCK+Xn9scftxppoJfDTsNe1O+ulSB8iESxJjloCnL1ewoAtGeMW
MatGoSFKATbTyIKmKV5/oekYg2sIPrW2/WDiabEkm3T5tPjeOT8j5Jax0yrSpgQjDIMe0IHHUrSH
xC2U3kmVwUuCz7BfVcjVaP3C7bC4ltyFnuqpIg4j9qz0nrdk20nmRngqw9EnzaGDuloHOU2zixyL
3Lb1EtMAm0suUMKB+Rk28w4nt66KtmKRgu/fH1Uh89KimxAnlZl33XPORUh4sMF5akyLHlXKczMV
Lca8IxnxswN8hC0b6zTfxrJdR14l2P20X6oKze6hE4OcV6OAIoAdH8upO9OGRDaEcW20lIwvH9dH
xgNR/nMSTwxx11EZQMNRlmAofh6/Ct/Ym5/0D6ihei+9k6j9ntrK7vUg5/Y0ONlRcqSn6x8wv31O
PoA/mqI6kLHB9slHOzxCcle56VfiqnfLx2ZtbN0Fc+wcXGyYE3P84QQ+c+oGmBtcKD7/lj/v1bvC
UyJnWB+se5d8agsWl1aSO5hF1GgU/MPEr4KbTgU03u+RapAYhiY65o+ELAE/5655aFEyAlYobaCu
db5XBanL0QGCFe2L2wGQouwr/V3lq+vzOD+NP0a4Q18qIRnDvCZ+UMoQzZ70t0iuJCcehyUhrLmA
iUFHDJY1BNifz1JmCclqyLQRv9EImjJ24yrYKoe2ftL0XUjey2ozPkJ/D2TzonN9kP/H4fgxzY3S
qGUQO0DM1DeHuyD9rPW90jg1hJjL0B7FfS27VfmuP7Z/SOuo9XOoRnbwnoL4vi4fNOtFNVcEQKbr
HzW/vD/fxHk8SvsS/MGYjpAIgauVSbuiEN1ywdfpC1PvXbe2OAVc2IMcMY1zI8dlVker6psaIO3s
1HoLte6+aVATH3Z66hTFbviKiLTtzc0grUgC4VWgimNHnnDRPijKtk2X8D7zJ+tnJtjPT3w/SAnB
zMJWR6R7eac7A912tvUU3otLrBLMKVw6jX8s8XxrGup+mp6zSdAqyR7HKnZrNVtiqv8/XOGPGc7p
56oVmUWPAVnWk2x4yaGr7ESxqWu+kF30eX1leV3m/3h+cNiyPDwwBjwTkBC1QhM2Ha4Y6onWLdia
13n3yCSsRnlVWk/pllRPfe3siw+z3o/tKhW2qNBLr9e/Y36H/XwHf7fqVjK0ogpXkumbfHI0wObX
6nST6iNO+x3VbwEBaIraljV3gELHkNesHAKC30NSPwjBphX+6NRWjwufNZPaQrPIP9PDvytINxVK
CtCE33XRq2CusnozRlBhv8NjrU7zB7UtHah57Kpik1jvMnmlnR1LRyT8R4V4Wauin2NTjKusdFMt
3qbyTUhzd6qMvdLbqTlCSHOprDLvKk++mbvMe3QJJxnqGr76lP9O/eShvKHrwesf1ZfoIfGFpTrg
7C1wYo+7u1OmGASpc+KXQTitxhpynWoJyT009SzKoc6ddnh/KPpYuAegfXB+2lMK2Q3JwOHIFEC+
c5Ad0nArdkfFcgtx00QTEuePyrTSG2cyOzugjyOEY0ZbpU6NYN9obBoubN3ZsPD0mzhfXKAvVSia
EvMNYd16elUFfBaJ3VyYVkrznqSmXXS/UcNYXd+cswt9apjzyr0iT2rZ4MxE4T7PfAW8zEp8Z5RQ
ArjL4xWqkwEacd3COEDo+7rtuff2qWnO6xZ9qRhkgulCFCA+i6bq8EALyY5+mfJSF9qc3z2x9T3/
Jx5eLyqLNPjPr3LJVsXYHpaOzNxtemqBc7mqSqQaxSbiU3ncpKO8pWW9mXLZEY1oAVk2+0QD2BwU
1yAogAAeZyuM9bGQRYymzjzcip7wx3CKdeEMN93NuBAlzG/NE2OcK5gmo6nKrocxEfK5Tt+6nVHs
Cy8AI2vSboTp16gv6SLP5hJOR8j5A0FH8bpW4DPljtpj4WjNppKd6tG6g1BFHsY2Mhlm66BtwRCe
QZZ6fWfOeaNT63xoP9SpIdfwfkFp5usQOSHXGlTcWz3C++umZq/qU1vsW052ZlRkVZaDa8UP870+
OVS8kcQKfMI3ZmsLw6HrYyes7vKVuRSKzLrBk3Xl3KA0GMOUjDAcGZtB+SqRwrCcwQbhyzo2PozH
6+OcuwRPh8k5uESwtKrAy9ePs9tKzDwCkBX6F4MOmaJwQjTsXrc3PzrGEodKPSsCn09rB5IaIWxG
OPmtxvSC0QzhFP2aNq7pK9ViLpadOD6uAxjoH3Pcfg2VBBxxJoZnob288MIb6Wg4kB9DPAG9cmSh
l95msw4NGUSUCMFvilz6+fiqKmtpFZgwGAmWrfTxZE8akgjXZ3GuACIxBrz/NcNdD3KcAQ0Y414m
6V2koCt6ZZR3aGbHAbVVprr7CdYcoOD1zM7HyFZkx9CX0kKznvXkG7h7YigsdC8QfEMPzfC1spck
W/zMM6eoX6oP5b5w9eQ2lR7NYlcLGUrvSzlGvh33O779mQT0ip3PdRh1sZC2Ei5nEUXWXfjUZbZm
PrUJ0ELrEpIkyaZJjkl/MB/yl6RYW8IuTtEGOBKnk8maGmDEk+/j8rU3j4SO6//XGkFY/fzzMnT+
IfmCz6PiOkXXT3sbNeu2eZuSVQaVBXM1BQ9CcmjEbitCqIZMnW2WSwyos+f7n0W6oJqcgkHtellH
+mxtRS6FXsuDvyTOMXvvQaQFuuPYkUxp/XykqSy3pRjKsW/tE4KKhzx6avxBjUPW/CZVa7eF5Fam
p3WvC1PMvAV/vE8Nc8dg6hOQvvZj7AfJcxt90cdbgOJ3YmOH44dA7Pbt4brBuS0Pehtw9KAcwWjU
zgdaNGMERfUafkMjaNG6E+lTHaJDiSzF3XNu5NQQN7A4nRpRMUvUGofeLuLe0czn60OZ2xinFrjT
G3SlZjQ1hpJohSNDs3vqD0l615O3Mltp3ZL08Kw5oKJB2IaMFbQGzmeOSrEqaGylGql0yiJzgyS1
aT2CIEgjDghRJVch1er6GPle7W8PwfrgYRisNqhWnVslkmAU0NCEVbd5F3ywx2qBe09ju9uUbvKh
eI7cOZt/iwLnzfLNUMlQTOJUwmyL3Lxd3YW/laO4mn6LL8LfhLcnI+QZkKSYZr3eozhG0sDRu71i
uE34oFsLYcJstAnNQmSKGdgEj77zmQTyRe1GhaWrk1bEC0QY3FiO8yd0fx9kPaseqjEZbVqW1gE0
Nc29mmhke3012RbhD/vpJ7DDeRKRWbWpCLQlxDckV60aO2q3XTbambkX1IXgeu74AcH4DXtBRxuf
kWzFBixIJdJBoVmaO1pUmo3Ul+BeH9BsgsbAawFbE93O6I06H5FRdzkucrxNjNHvwl1fPuPcKdNX
+ZkBsgnatjax449JW5G3QHR7axMUHnig3q5/xtxgT7+COyT5KLVCXeO9F4aivtbzAqhUESIj163M
BtTAoQKqxWgD0SV/Ptip1bugJgje08gDGzfEX2QPHIJCfo9GKtzbTmneiIeu+RgWs3vf55zfOqe2
ua3TTENvVBbCQH24gxLHLmiEXZvTLR2eZHHXiawqSZyhfpWL97hLnVFaJd1hFFBn3nb126i5Hdlo
0rbOV9j/bhj8EQqyTSSyUWMKsQ1hS4bEi7v1X80ZHgNA7wLzzc+ZrqMxqhkRLfcU/EFvuXgzTdpG
sFVQXE7PUbKNkQ+tipWxcDmwtbicLzRpq2hRlYCsO1+rZrIgrY4Yya8jFRCb1AKZhRKV61GAVPT1
Mc7uPtAu/q8pdsWfnGo97ae06yeUa9BB4EVNMW3QX/J43QjbwtfGwz0DOjMAZrMR8WwtpE2yi6rR
0cPEjsLAD8I/QW96RrgEg5qNikAr/s/I2MhPRtaVAYBLFItnSuE2hCqAlhHHUPBcbWM3VHI3AjpS
nw5DbYtkdK+PeG4FQWXEcErAQ4NU6Nw4uumyrgcbn6+CpsyTcy1bCUkkuAnRs7/wy4zqVUREBFJO
nsNYgNwXWuktlqqidoP6e9y54KryxE73wmwhApsdFxggGc8G5FF4l4kMa6mPJEp8JYigvhUBYhv3
dey22bT0eFwyxflFNRsBaKE08csm1dcJnsNekoTxSqTmUjJn1kEx+tH/DkvnnjJimwiBTPTUF4sq
VbzGrJrUDq3aaFdV3E3lTTBJPR13goZcliP2CuTn+rgPwCI0SZqXoFQYe4Uux8pGIUEibelkhO2+
seRBduWY4N+hkiml0/aGQB+MMI+rL0mMSuQRdXlYj4FGclvLKn3cm70MyutQH+pyU4kF9Ge6Tqwb
GwQZuengGKFpa+lymPECTKiDQZeQFQCR+Pl2tUaaxqWsJIiYSu9tskv3s3Zi+x3d6jYBD8D1wzF3
8SIqxJMM4HPAtXmxi3JK0JRoNqlfmR+SXu0M3EmBGkRAVIi+kH/WBciaBKSe0+nQjtlNH3tq8pj1
wapXPgfBD7QPKHB8XP+qmRBZQSoGbXVAuoLxjHO6mdWnzVCE1FejypYF0c7EbKWn4D0rViBUsIv+
9brBOQ8Fi9/9Eqzuygs0I3As6lGIqd+sGsnOIITq2J/Kn+mp9aFd/hfGwHvLlP/AbAlA1/kSk5Ya
OWicQMWz7Xy6bku7e053Dr0ju3IBDDRzcoHh+DHFdtuJ580j2JI7Nq4U13NkGp9REf3RJLrk+mY3
0qkl9iUnlrQ+CCBGBkvjrk82aJpGJSIYnyBUAeKvTS7cZB4k31V0ZaLF+NkUX9DVjN5mUjwtzO7c
5oE3tMDEy1he+RubmtDTK2hJ/aG6GWQvGZxUHDwLpFNP8q/qWJZe9hBmTKOdiqOdxsdMtqNhreXH
6x8yE6Qz+Mw/38HdO5VRTqQUcupT2tggNpFKqGcyaEm4RAk15zJOLXH7SS8yvUdXL/WzVfyQLxXh
v7uwuJDhbCDcHjLCeByzABMaj46Ru6Rak+SRgFpqn32Wb3lkd58TIAmO+DJusifztsfCL8XMc5VT
1nGAzkLQ5zFlw/Pt1aRqBPWaBtsruK+2unlbtM7girVttXb1WnWO1L83z5BtzCq7ViBYdl92trQ2
Kjw2s0XM+uyxAqAPkpGMUcfi1pZmU5fKJb6m3Q0QWJ+C107YUxOFqLHYNMIemIBIe1X1u6FtVrSr
Qd4a77ToX5I1sde1gh0Gwm6AKEFcyPnJZkoGQVI66j9L6h8oItmmCTGdzks10MO6crcJJF8VXhP1
T68sXVSzKwL1d0RVEFRhzZjnKzKUQVmZ5oD9fUTLp7dVt9NbuY7XdGs8dN4TqOAc8c1yRTCg1ft2
wa/Nbfkf4xcJTzHqqqxQJ+qDHRhIhXpPxUVoPVtEft+ztyjYeIFhhijY+QC1dKxBfy1iy007vXBS
dVWj2AGtU0d7rp4siEobXrWkcPWdEblmlUsPaWhSBOkwG5nbub2XuTEY9FbNneoEoz3YrZvcCzvF
e902d9pheFxnx+52uI022lfuogJ8jN+uu7HvfMa1D+Ke5hGa+2szxwdptryr/xSrt8ipHfJxU6Lj
oHNbT/OtDcTSPsvNQ7638I3VXji+167hhWvryXSBFdg2m/AmtV8Rz60l/H+TbazbR2KnzvWP5YkA
v0/E6Zpxm7LJyyaUO3wsCDDRZ0YfYt1J/cYRXPnFk46a126CW/Gl3TbO5rrpy2sHSGYE/wyZjaIn
n+OW69IgqjpWfipA4ANEk1a0Qsm4hXtCli1A0ve6PTaS82VByxN2JxDFDCzGl1cKJcm6sioa33zC
QLvtOyCa1TN1l/KvM/kuRifKdG1A9Aohd87JaL1qUnTIwVC8jQAwaI+WfOh71TaGwhWSbdmiTXgB
G86OFj84A8RcLFsJKmqRu9FqqwvLPM8bXyXaXiLo2LWij6pTVp1cfF2fx0tPAj03EQJUEqyhq4vb
3sFA1dgEtMoPa/EAWgm8pJYkJS8jgXMT3KY0SZ8V+lg2vtEPq7QuUOPblKUbmxIwMgt3wsJw+H6g
bEz0Votha2jUY5gmKyVYQkEvmeA2hFjoJJdaNpwRYoKhZpPw5fqaXJ4lLD6e6mDLxZ8X0ixRHeRl
p6VYk2KEggmas+rIdKc4d7U090jZf1litdDvu2STu9KBt1HFIKCNTwPiKHq5Hc3Qzug9/InddsDa
qJvrg5ybRpAlgMiACVyDgOf8eiEKMTI1wzRq06h7o0HACKWLv64bmck1sqn8scJdJ31YqWkpYXuX
dv0EWjA3ObwErT3tHC12h4WG8Pk5/DHGfn7yBoibLJ80K2v80RlHO/5j/W5G0NY9Xx/TZfB1PiTu
OFGrAnt+ACvDKnqMnpdu4LnT+jNj4NA4H4TUYxXCBr5Hq1VPmHzN6hDg+ejUaNWF62rOzZ2a4k5S
nxQAnE3Mh9fvBUh4wE77JPxbWlTciWy+DOAeIYcCN8c5U0ktozqOYWUaBJcW61hSVpVC3prWtK+v
zPx4fiyxLX+y/pYVkSGXm8bPMyuzAxmyxVK2B+7oWSjzhQhwdhegyRzBL6Df6P49t6U1zZAQbcRe
K0M3i4DGk94mBGXXRzR/fhBZgxMdiOwLHYAeGPpCmmAmqm7CGqBsufIEK9sWJhi2I082wltwWTt5
qPwC0bI3hMPr9S+YHScLr9FsDQobXpExDilIOjKx8dPkNbcwzPQQRkvw4iUj3MHVW+iq00jCKC1h
FfXRPhX6eyrECz525ikJrSbE0+AhYOyyEueNgtASWkMNsEHoZ4DMkmiCETR1wPhIKwisJtROp0+5
B1ezAlmxwSMd9doc9Yic3GlJ7sh4gpbxYzFFm+uzPBM4nn8ZNwNAq5RxWxm4cvCIdIXKDY4VgO5f
weTRW2PTS0AFu8aTcat1K/3D9M2gtjXVX3rXXDoffAZq6njjyuDB5xsa2kbNzGDo0NyXWE4k3w+y
tE/pbqS2pi8W3diVdh5lsUw1XtMARbOCJjdmQRC0sVaLlqGRp9ge6bZK/uSWp/0Oyz9449pAegr0
E2xCC2f38uoDDAmcOqB8Qdxl8STDZjGAJMRAC2Nk/Nb0fZW8XV/NmZgVBhg/gYpyHtqU2chPHFHV
qlOeqqTzm7rvdNsqElG66RJU+g+0Na14jX9bb5JgtoqrUnOCFH1SGhtZAE7Lvf4tl0cLDfSo9bE3
AbpD+Qq4mExhYgbR4CNJLcUuWDjEDRl1sXCh47fEN3HpgGFMhl4JexQw1pnzcbcClUJwWQ6+kKZb
lY61U0jwGQMZ8HbMlkLn2aEpUAMCh4mCWiZ/mocpb826GHzAXMQdmOD12wGEt1vZEMlCZDFrCug1
E14DIkc8gD+IdTHJ1A4DG0Fdhd7UdCNruQJKajQbXl+w2Tlksi947LDHB/uU071jxl0ZBfLgkzyu
7VDeRAl4R8dx8FptnLzrxmZgpIxXCllKQEFYNwQ3h6i894imi9EXB8G6t0K97uxcC8FsBUIha3JC
YyySe5zj1EnCsFoZtDGqXVwa6VvRdnjzGXmQDhAclrrHpqcpfb7+gZdHFd/HGFjRBszU2rgQpWpb
cFSjJdAPAB7eU0PNWGeXvDANl3P+rfEkYvOajA6Hu8yNKTSEUhFGv0RD1x5d+ONOF4Ro2+R1/Ciq
fbmA2JsZFVYXnDjA4KCNmnslXZ+hy63JuDN/fhc3Q0gQyYEeqqOvPyhvyVZ/uf7rZ0oT57+f82Wg
dAkhLYffL0NT4Heyj/ytVdtoAiueaMr+XrB3eQWd2+PWQqNEacFTOwK3CamSfVqvpRei/x6q9QCs
qKkeB8GTGlvcFiRyUKSz++Ghij5KdamHfwb5f/4lnDebCl0Li0FBd23oKe1e/6MXNzLSceUfsioz
R8w00L5a7d2fhRlgEf75vXhul/MAlqwKE2o3o99av4rSrZJNPa1osEKt+iV8T9fXzc3tfXQuMvyq
xBIQ3HNG6SBLQ+ts8uNERvU9j0dgq4M7Ky4Du5PzJQri2f2k4NJF9MU4vnmKi7huGMV/PvmtIrt6
/JmAW/8x2L5O0qbtTLCOx+bq+gjnTpsOHhlQnQNCgUfIuUcdLamOlV6c8CzQ6xURSbEajWYpUcV+
C79qp1a4eSxTKwqGvpt8s8qdSgrWebFub9Dzbwd70yILoezcKYGGDyg58XTH/c6dyrRJMwIJtMm3
zJDeingn2GljlFtJqJV1reZ+R0i+/Yt5PLHJncxOqvoeTho2xY4AJFQMa1rm5uZvrKAEj4QYkKwX
PWqItRujiVH9ldXmBjrjv3pglRaMzG16Ri5oMclCHQHv+ZYYEkjPtyJKzHIzhDehZKzkQDmmhpm5
Y6ypCxM356LhoYG3wgtOQ3/tuTWkL4U8KKjoT7ji7N5sm3dMc3arZW25cJPNhJ4gNEMmkdEZgkHR
5DZG2KmTWgfm5AP2qGyHIYNESFLnDvQfRidLxPC5a1B3NHro0JQVBJqN3tIXoqXZ2UXtXEH0gr/4
aIk1pkhGj9zFhLzpjiQQuY+VdnQTZE6caDI//mLHmEDhsigB1rjFnBKZDkYAWjWjG+rVRCXRNqtC
cP69FfQRGEApMF5TXmRVo4Jcan0k+rnRP2RJUtqt1R7/fzZ4H2K1ghGn2PsJFSQ77prQ6aylWuZM
qRwYNkQ5GjwiMtw8v66RGJmp0AFWkMHfodu23hvmaG2DYWyOrYjEXGLW0MoKQe2fqhXwpeGo21IQ
jl4JoLenxYK16useUhHlOLmtoMePYaGmTpSO8UIn19zRAQcMahpoR4QOMXcXopReZhaVReA/g8BN
cD35XQPCp5akiX998udNQfoQgCYQnfK8uQKRs7BOLNGvhXZ05DTqnvLaVG1tBBLkuqm5GwlVS5AT
MlFlyG+cO4RB0+I4rRXsJbENbydCJk+VG/FvdtOJFc4VNBWFuAg8NiioW3UVtUW+1dNWXYgfZqcN
8tDg/MWTGpmi87GYcjp0iR5KPpgtwMDZATtYTDK5RUpKXziCM8022Lk/tniC7UIFCIcIpuhTZBRQ
ATKrrDtIELvoN6Eyie2hG2MFguP11FWuYpV03CixJdY25OlrlOxTrUWKLFV1W4y1OrSbSkPrc64S
NCpcX+H5WTFAvSoayNrxb1NoLLRCIwUiGuSSYic1hvZrFPv6IWhza6HkwiaYDzygRQogH94vQEhz
RwSQOKNorEQCulF+GibtrSrlY6T5oYQGEETPDFvSLIRUc8MD2RS7YyADByGq80WvInUqhxo2+6qI
QC8PqatCiKIVwBPhgqm5SAdk4NBXw9qDzlI5NzUiHOikvJD8iIDNft/o7hB40J6t+oWYYO5Qnhpi
Pz95eAdBkMjEzP+HtOvajVxXtj90BCiHVyp0sJzHHntehAke5UBR+evvkve92920bhMzZydgY4Au
kSwWyapVa62OXN2VSeoWcSlIPG0cjDieANxAvgt0sjy58aivT+3VK2IWH6uO7TKwexBjLAFsebrs
gFv3bFRoV+l27AUL3nE+nHloE2caMBwZXOeuGg+e2SV6kE7tdGPrreR2aT2GXaujsm/Y12Zvz19L
SWsEs7rR+YF0CWoAuKvCVxQ+gdwU6J2GTK8CmIRJ4rq4nnT05qvPrQ0RBFVx6VHvQPATq97Y4IU/
mzes6P2+GG7Luj5IVTwJtubGfjn7IPt8Ypq2dqRRXfdL4pp6GqhFfRVhFvp5JDkkP+kc6iIQ8IZv
wSYI4SyEA7yxuP1iTw2ExVIGm3Hp6dmdXIl6xbdH9WGB2yYTnlxO18KC3iZRUKCi50yP/Zg+tUOL
ZEZ630xRSJ1R8A7ZSiCdjYxzswVp3aZoO+Vxrn6Z+VfpBiIPpF7mL5ms7+osJXXnNXPqOhr10VF7
k9ckdQQErBtVEkwudKtVYJ6B0eJJ0qulwp1aQowAKksDTqWRRje3DLcaFYA1qxLJx+iYmV0QKZNJ
qkwLtUkkNLy6DReGz76BcyuL4URxZpyD7Zj332VJxsuvGob+6zTgprSA7Dsc80H1lrISCWdvhpWT
4XNHsDnalZKuw7fQjSDZP3F7dXXrx1KIksnbQeXDEn8A05ZmMSDLiJGPBWTkofN+g+R19ky/jLf6
DxFvysYpgykFKxbKTxouS9yuaaM0TYasVR7NLtS1R4kF+izIxG2cLmcmuG0zDGpRzCNFdDJ/YkRg
GVTL7/Fo4zg7XA7I24v0MRhuo3TlaIymiY1SLi4QQnvDLklt1rfFJLiQbd3vz8bEXQhw55whvIRQ
0CM/S/NDWwYm011Nf1NRp5SS0VMUV8q0OwjRBpO9awYsXuq1+hzMg/lVL7U3I5V/XR7+Znw6Wct1
ek5OVwVvM6U0MNG28pqknhw1RIeCffqNSbeVcqslj5ftbT2EUXdGitUELzN6DjmDVZ+lGXIUuDcM
pIWvamBJ+G7+KlViA6nUPDARDHY7Cp1YXH3tZIhlvcjztM47SyK/oVBMWpxdA0HUOd7p0vc6D8de
3TW1XBM2PBudIBRvnjEn5rkA1Jd0hrBpv0IuHQiu2kpGWEwzXzCvm5sS0hfIZoA+E4yS56O06gmE
eRXMmLarPh107P4FFF2hSpCtAbmGK3rGbG7RE4OcO0OMKEWlDBtHh37IXLSkt1VfUl7LJvG65eXy
8ESj47wm7rsmXRysYVM331hfVK6dKQopiyJ3L1va3BAnw+K8ZbRma5wnWFqMzi+N+9z2W23PzNCZ
3aZZXCSjBBY3I9CJRc5BnHIss9GCRWuodna0n4cXVqJpbgguj4zfCADMobfwRDKIG5q2UF3Nygg6
SP0LGjhdpQXkx1KaKxXpoFUnRU2Zpzs1qdIHmz0kc9R6lz9hHcrJYfzpC/ihxjTt0Odch3j4Qrov
z42E5CbKFlZ5Be1wb5F2lw1yfvO/BgFSRJoCtJU8GlmXOyDJIgxZL5DGjtyk3Ee2SEWEW8B3I2Bj
At4SnNcAXHOH1bRUlT0NWR1Oxi9tuorqGLRYJDYEY+FP+X/srANBdzGysDxiRx7iBMQn0M5y4sKz
1RfHLZTaVQyiuI66U38M9WOXpIJrOf9QeLcKe0A7A1WO5gnuFiPPetOi8FGH8bMkHbMQVLjZF9kM
SuDntd2sTIT+itKA0h2d3Un3mJDqafVL3mt0AzhMZGXWvBh335AXvYk0yYLe4/GWEoes/2qBQ15q
EqjAhxyb7+kL/XrZc7ZcVbcAIgLGGy9p/pzS+kkbFQtybQUujF1xm4LOrGhqt0x3qnbdxKIOty17
uIVAOhotbnAmzonKkRmDFGtNaE/dU90+6XV6XRUvFd7xlgRpH9bdXx7g1tbAsQRNOqSCkdXnZlVp
jKZ26oSGamsPN6M694ditI5FOyv7y5beRSb4BUQyf5WQRUYE+M3zs0mBNpPZWikN13WL990h3sf7
9jBCpzxmJNoBN3Wwj/FVd8j3ePbu2+Q6LkLZA29bmIha1/kbyLtDn34NN9NKu+SVXWQ01OrXWsrc
yH7JousssnbMlIKGGkfIr0AB8OnyLGxupFO73AnNdHuJQItBw2maAr30htJ2QYETTU9YYyV3bSp5
TvwSF4HyMKD/tr5tIbTWi7bTxm5CAxTK2+/6ZwovizGYWVQ1Iz4jd0Yvs66zdiLK1BPNiF29FuSJ
39Pv3NIrqN4DBgKFaQ06GedL78RWp0tmQ8Mra925zyBE9oBoDeq9gf//9kMhK/o09pPgn79z9w24
Shd9UX5EYtdwZU9xJ3+GuLFMNEFBZOtE1JAihQQcYDjrEXz+dfk8AAwzYS70fiGQXIUQTPq6GNMd
s5aDnEloSbgGGugw5rM/G8W+o5ZggjZWQ0P2bGUARxvTp5pMrhdVaY8lC/sRIjwQfyTtfEiU2wyv
48v+txFgsM8RX9CNAJAI3/Cc6om8jGg6Ckf7pgM7hVZcM7lzq+XYTiAP/LNn1brJYA2lUJxTBlJq
3CbLrFFtICzHQlYQdbfgeU1Kkd7E550MHwbfvQ3hSgsuZnG3QoPVSc5w3wyL+JtaDF6+t9F/W/Re
oVokpd7QNDeRiK6ZuyBCKgFGgfkEwNRAHtngzsNUyivH6MYkRJ0y95dBrUIJjb++NbT5dVWqtcvQ
p+v2GoO6zZIKUpWf/AUM/Ks0ubKi5NYk77nHJkVkLvW0JOFcQO1qRKXPzfUy8h2oXh3jEVK7+dyX
gmvbGpnONjFablfF5bUqi6aq916gkxdUhjSZXVRaEtaq7NJIeZ0YeFn/0D1XG4DTr6gxOCl/3kY6
6yfVgo0k8SvDR6eM5QRRoBffYlHuc2MOz0ytf34yHC237cVuzCSEqzymGiXmfGcMDxLV75Tq4fKw
RLa49arVvuw1Q0/CaiBx86i+xL+iAVKugtnb2gqr+AqQWGsrJHTzzsc09PJsG5UCv8i+tr0JCeQb
i+6Kqzj3iquyW/ZT83Z5ZDwOZ90IZya58wwNVZJWGqtXNNMDAFVXBY6rdDI8c+5cO4Z+ddpBSG+6
l6eYgAF/0d/KPN9d/orN+T0ZN3e+DKxrLUPCuGvLq1mQ78trS0Ir3GUr66982gBrpgtMH2g/4pP2
A8uWZlbhMSxBbzAyRal1v+SLaBFVgRluMHPeVRVKxHBMtgPEZ5cuNXE0aaek96l3jX6Xqn5oFyJs
Pf/0gFlX8mR4XByt1XKUnAh2E/UtsRd/mXR3TAG+7gTR6/OB+27JghwogE0osXIjdBb0UFRLmoa5
rcd+2ujAFysT0tBL/ahkSuqWefWKYszPukNjOmgzGndOqi8akOiCs39rzIBBIPGv43RCmfR8w+Rt
MlUzxZhztTkaqW/bA7rBFyIJ7GzFTqhkodkC1R5cu7i57R2amqy2k9DIG7bra/WrNepUEKA/ne2Y
1lMjXETLylrJtNnAYNr8zRzd+mej526soPs6Bc1g02fu5Q2xOXsgflrruVCw5G/0Pcu1dFIxKke+
y+dXx2rAn+h26uNlM5+fvBiYquJ2BjIT3JJk7rC1jdi0MzTph/UAMamd0pluloGPCM2FQNKAptuV
7kBkINiIW9OpAlHsAFiMZz3vpbGeVpXRTvBSeZ9MQVq71o82cpEgHGsRuf+Wf5za4vxj7JMoT0vY
QjHVHUv82wiCl8gC5xxxNKnzNMMCqBbBVdySov+zFOf7SQBUuaXpwJmj/5rDTdi47KkFW9IQHa2e
KEG/FXtPf3wNmiendTHMGVAwcAGZtu5kfjNAx1exbwJHW7c7H+FPrXDnp60YSWUO6xBQFPqa+sP+
px0Uvkn2lw2JRrMu1sloZLU1JFnCYiTxE/jTd1SmxNZERa/tJf9YEC7MFpFTVLM+p+GSGyTt70v9
v1xxzmsj3aztrMZ0oZvLrZJ7phSCPSgaAue1WtsBSzljCD04vWfIJ3apAKCxFcNUXOVxBOBMx7X6
fCkkRUkArcVSUOg8UVByVpntO+wbbfzLa74ZTtbsmbySTQGrdm5oMAYG9eQKW9zWD0aWPjvaLdMe
cDbhdb82oMwCJ9s8ZtUTi+sXnXjZourUaGJYTO4kZFX0gjSPxdXsGRZRXFDeDrXgPNh06xOD3FyO
MhpVTaSsQsV6ivPSpxAZNEVGeG6J9ziDHAJAcmjIXsFg58PK24q1lMlpqN6bQL5dyQXRn2Lf3PV+
flV+M+71oCDjl+y7dcxicqBZYAp8hoc6/fMJqg4O/jWfgW6l809gVConlZlpWMzBeL/8LD2TXjnR
cWnujUIPZ+2ZIYt1K/2Mk4ZYf6j09sk6NwEsKeJxBnoslNl3DajstJNdmV7b41s5/83BhLQ53pro
LnQACT8fqZPUiVFF+rrFTYesKigemE9EpeutbY7bF3KsMiS4gRI4t2JEK90TlFpDQD72jpMdZ7QI
X95+W/scmFe0fgGFtWbpz00Az9MDBmMjtIM3Ua+D+MWcn6dJkE5dPZw/QAxQRK2i8AaoHrgDZLS1
VO3iCFbQkl4RXC+DTu/dDgBwkCIs8+BqiYjXYvPVd2qUG1quYZvrJoyW8zfUbcZIJu3O+Goqb2Y8
B2afHKLh+fJsbo0Tsq8gqEWdEVl57jjuwJ1mRpmThrh1SUjmxv4S2ne0DP5qcKDDRHoaF781T32+
brkR2XXNkiy0pglPoR2KftacEhP5eCm5TyaNZClUukT5Ub5O/77JTNz9kCl7lz/hwnXNGDUhZZqG
Gk6dVGcQ1i1BD26A/i12aXwzf5WUW9DcHNXoHtq36g+I7tCgfcvML5ZmCJyX70D952ve61egQTWh
VH8+C5LtFAw9YGk4+9Oj/lzd2z+WoH+I78cH84Aq2h4Tg+794b4F3/4PFCguL7e6rifv14CMo+z0
j33uKEltVMslDfaLmkTXhmf8nO4APSbjfQfc3zdlt1w5vuSXIxmim9gF+9Oh2JtPl79i0+lOPoI7
XlQGHmaZws/V8YmaaDTSbNIublvuVStIUEMoQFZ52eTWob2SGCE0gWoOj4DzeW/iLAd9PGTki0U7
mtBCt/rrofJo4gTxXfnjsrF1ET9P8ocx7jrlpKOTxDmMzcd0nz32KraWKAxuvqVMwIGBC1unkr+G
pErfSzUUEsNhBTeW4Csyu99xBH1oXTs2Ob1br6Wak1/H0WsKFO7lIW5vKxQQgRdFFRr/OZ/Quonb
iEGlLJxdxMf8vs686jF7WToy7sa7Ng7SW9l1XutH6VV6HR1PYH59g3yaYnDxAOQJciokpc/NW2qv
LDG62ELzfjqkuRc95zmhL9FdRGj18ktgbXPXYO+uxQXQ//D9kQlrcmkCMUDYdtNeHu/Ha/tn2hO1
tok0PnWta3hPoibxzU0CR4VsBOqWIAbgRoi0c1OBwzfsv1v7/il3AWJKXTQRCKZyc2ec2OFee+h8
qpohG7PQMJ6dBdU626ucUNe/S4ehnQTxZ/OIW9/g/zeqdaZPrrKmCqdNK1jrvN9IS32JvD5cblCw
FKZQVw/45CHWikGFd6xecm6pXDonyiXMXw0VgCkJKHoMXJrsU9s3D8PzpO2KnNTPzLpWUSaNRAnw
rWsKkNT/mucCfQXluqjJMdBg+qGBJS0WxJht9/j4fS6Q55YTLUaK31ev9Zk4q8BHdW1ZX/DiQUcl
oQJz/8/CfdjjYnY22WhqBywirJj2lmXWrmrKQ2ffRbUJZDO6Wm5iDWRcoseWYBX5kt6gTLJqljCr
BXl4NP3LG3v7OPxYJZ72qq7SLGIUszgEsx997wId7TYH9iy9OJ69i49JQQqZzD+jV+ubrhD5eg5A
u6fS3eXvEI2S2xXqMDTLwPAZMfo0ZenbMNy2VJQTWW+PnzYErs0oOSnIXvJTKWUJQua69RYvPr5a
+9k1rrqvqRtdtffpI/UzwaA2A8uJPS6wyHot22CVzMK83pX6/bKypbEHbbw25tsane6Xp3D7PDwx
x82hIbUD6mswB9g7yQawwum7pfFoaOWu0dy1Qkz2+gS4NJ/rn5+EsqZ3AL6OMZ+jW/rzPS4SRxb+
QjM/mXx2+EPk+T8Xx5Phrat7Yq3WzAFnxLu1JlRdHRJJw2/D/X15Fjej1omV1VFPrGi9Fc92O2Vh
ubfvZk+/EsI3RRbWPz+xADKUqko0WOi/T1e4i19PV6Xf+BnAR3kAvRgP5MwPEAa+PK53XYhLi8WF
Y8DB8SxO4B36ThnQYa+D/pd5gKoBl5AfHZ816I+evcT7Ku3kvfaauHRX7+UrpCL2hofuYncO/hBK
+mlJuRC+jNSsChtLGukl7BgWQJdlLwIKbG173FmAini/J/EFbtYkQD4lErTXQTeRRA0yDIKNvjm5
QFU5KkoIq1IMNxCkeFCfSB087YIB4tE7/Tge6W74VeyKcHqMr6rQQSaHue2ehc2u+12/sF35BTSR
fn/oveYm/tnshKmddb/zK376UdyBpUVqGhcTPkq6bQPVbzzmokHWBy+y27h6cNm/NqunJ9Z4AphZ
TRtW4CWNg0R3U1B5U/KzIqVbgbwArXKCO5u2FXtOzXGxdVFRvjRLDK4Hd+i4n15+KUECh05ux+/a
rexDdelr65dHY6fso9sGx1Z2jeuOStDCt+uebDLtpV0J2M7laXinnrkw6XwhCV21vRbJ+C5PvpZu
pQPw8Aetd0Fh0UJw+0sKMYL5WdtX3/HoO5pXwMdY94kP1cA3syEMz9Av8U/Nle/kMCPRTSJwVL6N
5n3HnU4bF7LZUhpSnWOVNKCVnun6j+W+LkRxj29C0nWBA/I0PXbcFFTPYEw+OiQl2i54geYjyfzv
orfg1vXhdFhc1DaMGDCMdf8V+ltf3GnN71KUqvwMd0Pi7tQGF7d7Sc50UBzBwRE1k1uJDASc8cEc
xN4Ewnpkb3bPvy970+Yb89QmF7Sh3CsZDoPN2J6Dpm/ctALULCp2XTzvm2g5Sj3bp2N3P+X9re0k
NwMY65sCzF7LvNMU6seK/bT0t5KomiGcDS7iTXOfOWzGlzmPOQBws6/te4jCFZC1l9zBl7z5pTo2
gl2/eQc/nQ8upPXjSJNxwTrLu/Rh2QOSca97ZUC9TnBX3HpcnBjiq+lg+IhMucfwRt8IlyudOLvM
H0lyf3mBN/0WpEiop6+UhXw5mOVMnqUyzsM8bb1WgUJd7WaiRp330+dTTPqw8j6rJzcOHTI8Ri0l
eai0hzT7rUzJ3rL3Dl5N0zzcTWlDEtOBMFbjZlXvDtq4TxS3jGa3A8StWMovo2SRqu92WlQH4HFE
kU/f51Ty46z1O0u7XWlKI1o8Ojm4XJiIa2LdWNznA3mHnm/k01Fx4vMAjTIC1Vt2SaijXaHpWqJD
/FONn6pRsBpb7gW5MuR0kB0Etp4vEZTdBPGU3AIUrqP72i5uWRukue/IOzV/AocaG2I07IvyDxtO
gKuDBXlM8E8BcM85NUOvCV54LA1jgN/aAXzKJm7PtUikTGCGz1fNsZ6zvuyQ+OyOaHfzZiVxO7kQ
bNEtK4AwrrR0YAUBZPL8douFhD6jjsQbg//4vfwmLNVuuAMQkh8W1i848WYqOXWnMxRSi6W6Gmvj
WNpT0Lbz89LLweXtuQYxzvNs7EuIG6DUCXTi+iknpqJ2ocusoiqsFn4+pJ49K5pfTOCiyPzJZMVu
SGwBomiN6J9NGpoKAhAgEy0u6ZWOQ4bHK+ZvnHzofpM2HyHRapLCqfbAO7iXB7i5WpAg+T9r3C1K
sdhkKTWwCProdeb3PPoRiW5EogFxr1JgOW3WS2oadtYy7SKQfXhSCa5Zo5zeeiNBV6eui5L8mzbR
ybn2OqAF3uCcUElaJkkFSn0KyPmT66C3dnSBbLvgTbVxSKAu9mGG80TW6I0a16id0lZ9qEbQEsSR
K3XSfloUnzZSumJ7pEmkF7y5AXQkMBz1vfGeW7RChd6swQyAIbLx52QsO0dNvDEvajdHG8tlB9nc
AchwA62E6AsBhvMdAM4WdaQdhpgqB+pqQMtqLmjtaRA1u//OEjcqSTdnjVWoy6CFSomf2pioWpj5
c3dVCSxtesfJmDiPRFtCV/cK6qdrs1bls/RoV26UP43R38TCE0PcZRvEba1u56uhTN5l9RFCFn5J
BWioLWyEDfWgf5eIc/aRDo6UL1iiRO93kK8P6u/JsDPtUNG+FeWuslBOMxMSs9llrWAq19/+FK1M
kHOA4fSd3JFzDz2TTIOiCKEtb0t8P4l6TES/zzmFpUWsG9BOGMbpb0P+JjxLtn4fXAagorUgfKGa
q6ucBPjBZpYzdyVOqwZUsIm2HCfVEfUpbu3XUyPcVbkzyqI2mux9DwHvlaMDKNPv7P735Q20FcvR
EriCC5GA+FQO0+duTE0lT8PWuc7zt1YVKY9u7RskEEFOhXq5aejcOGbDZpA4xmQhd2W2806OJYLo
QJTyKEEn5/Jotl6quA19WONuRUlu9ZGdA4GTJeOYgxYKBA9zEqONpugc6N2rg1/Kefelztj9YkEZ
B/t6vOn7ygD5bMm8sRqf7HwpBAFx02M+PotnJrCXtraSccU+pbHkjrqsB3kri3RsN9cSCStQtwDQ
haTSuV+2jM7dYFIANrXJRSgUL+bW2YX2vH8tcDtr6Kup63pYAGb5sYaAgjRFJFVHYkJkVddJo+rH
7g8VItbsA7jiNFT9tXcKQ86o0iXKWprHyWWCF2bIrxhr7vpedpVu7RVK4v1lJ9qYxjN7XKS37HKi
lMIe/IhASwftSNcz/Yvz+MwKF+aTpMADRYGVxrnWp+ui/12k170peJFujgVRFi2VoJgEXOzcJUBe
oeUy2EdDMGfvC2jtooHsDxks/1kf8JIZlgqaO/Snntm4PPdbCUEHVF3//hg3+T2Ab2au41xiWZ8F
VZwemJTEd6yr/TlLQTuXV3VQW/XvfMjzMDMpcGda/HVuteXApl7Uqv0OLOHOKnyPtepsWCvV2/ng
/mPGRqqXBU7j2CmuKpMe5fh7k0df0zQPnMQkZoMEvIbWzYVkUPtCxoXYRVDn6s7K86tCH1/lzPxx
eZI2Qire5atONfDuoKLkFlWLna4sNMyRJHnp4htXdPiCzFUiSsWJ7HDBNItoAzZGXK6Spj5C02sv
LwOhiXFQauWqzerd5WFtnHinw+Jf7HJhlsbYA3EEnV/A7IbIi6IjZYLHi8gKt6DMgv7dnGBBSyJH
dy+59RxpggCybUKHYiIa41a869mG+I+SGV00tZg3FQxD43QcvUJ70Yb7v5muDyvr6p3cQmhiJflQ
wEpqkQkqmKGT+8IotXFwYU3wplz5sfCW5Y0wXc/6Begzats9ySbDcud8EsG7Vof9tMlOrHAODZyM
XemqtF5CjpY9ujpoYqPljskZMSCI24l4G7cd+2NUnGNrFsuQD0hRlDe6q8xsnvLiW1PcySYDilvE
KXxxcODA407lUmlBebpCqDJNBdUfpLqLgsgvfX2bg7RamI7ajPgG2ufXBkm0ZnJziWSRhdQQxjY2
Ls5J9jpmT5cdT1+3yKflQo8dbsDQ5wFa49zzBt2eanAtIYvbxamflRb1Yjup3ZnmEpmHKvvSV7JB
9D4vfJrRPIA8+suksZE44OomSsOgQW9icfWO/gbLSEwg2qG5SzqULvaO40KH+7tRsJ50SvWcJHPu
WWUWgQdUsQlLtDhGeyeItJwlnZ+dvoncQYmT22WMFa+u0XXa0MImFR1aH0kRsMtO5hQqCSgjdLmy
fCUeJVLprQmqBk0LLk/O9vR/zA03/YlN86XJ4ixswGTUJIMnxYKn22Z0QeMYwE3oxPtEnYeoY/dI
yyKbbdwrcajN+0IeiCG6dW2lNXG+fNhZR3oSX8y+sLJahh3zWDo+6Kckw4103JWP6U/poNWCiduM
NCfmuKBZLxkqERacKrkjvYBHSzRlnMOCprpTIwW/XQMxqt+2x+X18qqLDHCrbg5da9Yz5irOIhDl
PLWj5cYQKMme/zs7XOCqCk1rOgo7UXHs2p0NRDC7llXBBheMxuEiVl/3slJqmK7oqb+x79Ivk6Bv
ZjMkfqw1d2P8jyVByIAC6YkyrJISJqNPdp/8GDvfEU3YZqQ/scRdJ4Fd0NSlhCWlCNBG2oPGKCZo
t5RF3dTb+/7f3cLTPKuxNqN0DkPQPbKmlAzJNTYPubz8m6NBKcN4Z7eCOsz5ltTZ2GP11+VvHxwA
rCSzx660ifVmiigrNsezPtfxF/Ic/B2GSXFVV1MF4Ie8w/WXaFNJqAhHtjkeCwy0a84fsuZrTDgJ
MQXYDKTUoFloj56Gxr+KWaS0EoLmP2oKrkubPofkJ7LW4JbGA+PclkOhX1fXSAqx0s9SfxoCIPDq
Eo21fiPCOG3GshNb6wY7GRfS8WMm9bAFxVkg0xLBCSD6eS6cqctQRvoICHPfIyvEct3y+jgSBIFN
BzgZAxfSoDhStpaMMVTTTWe8GfWxSRPBXXxz/UE4Ag0VPE8BLz+fpxglBrxakRhCxj1Z0HJYKKQt
ElLL4VgI1n/zPFMhemTqAAZDA4hblLjppX7BtSVUUSzx52G5sUYq72JWKV4896mL5rRr3Z51b+6n
hky20gii99aUriVbNAwD7gP22/PhQol3JS2oMaXLryz+Mv1Fjyj0qj5+nzsdTDtpqrwF3JrGnVfl
JrGqH1QT+MVW7xcUQLBaGhL76EvmFk2j4GpJNFQEm/GqkCl1ka0Ou+5u6iEpq1Ko7aQgDAaCBQua
l/dZbwej0ZHJuLNSkR7L1ozipojWq3f5OZmbUaifmdGU4FsUSOd4yAlRty6K24GJnsKbhlaSFUD2
QVjM81Kx2olUGwTy4bCob0tUOb6WSr2XYt/5l2P8ukj85RpE5ZoK6hgoMvB13bTupqSxejSc1fnT
0PRhM99W8iFZVJexlxqtjEsp2IZboREzCOJf6HAhQnKzaEx9PrVswksyj4Ny30KeMMncOVahqhyT
SER/sHW9ODXHuWlSdrXaKgrya6l1UJzyS9GUABkolLRyeviL2fwYGo/IgEQMGAEGDM2un9GuT5Kx
JZWzkOlBU++1ZPFkUf/BFqAW5CN4HKH6BWoa3ierjqbZkqI9s5oCQ8mvarAlFQ82BPtsBxJ+mZdc
mektTUfB5WDrVLDQ7mqAadhYWQLOo0ulqOZg6khsJDSNfyMfD2HnsVb+IoadWuGuIHLmLDjdMDpj
yPaNhidOFixdE1xeti0XObXCXdvKwpnlvoAVS52/qYzgEncELZmb6iKYy9bGRjcOiK9w/0CajztL
GZwj0WU8lyOkC/ZgnPyBRmXZTZPpL2oA4LfCsw39nbjY8Lp+E7XLIVrfCOZig1NzyROvYFQk9LPp
BR9WeCSAOkMsTNORsJG0Nx1vctDCCPxsMyUK5AmIS4B3scEhdO5oXYXmR61DZcqgvgO0fxfUT7J0
Q2MCzTmne+unw/wL3fDG/JLFlVssblkfVHZ32UW27g42eiLRa4qWWaB0z79CW6S+s2iDJuD8kI5x
kNQHmt4M5hxoiag9d8sdVyEMCENpwKfwSydZbds1LRAdQ1TuBua+lkXsptBOvDykrTh8YoZfu0Sx
y8aSV1zFU58TcyT2L/k1ym5zUZPP1hlzaojbxNOgGXTocZrlv9tXmMon8rBIvhl5ovaCre2FMjOi
kimjMvDeSHJyE7bBKo+rEGL9bfsIArk/h704p7/O1VBaYAyKyMCvl8C4LHIIHYu8Rb3GeG2j/eW1
2RoIyPsMpN1xWUXT77m7lVIJlrW1Q7ua2geTGg9J3e0N6e0vrKDSgJY5w9DBt3luZU7wqx0IgMKy
y0CdSvTx0ZoHgZtt1lhQ8wXaCjTJoDLlzvt+zGU2FQDXTK1PUbTQaO8ZzpccnMllBVWdee+UOzPZ
geWEVNpRkq3g8jC39pNjmyb+0YBA4DkncrnN1GHGZFpt1qNJ3AkaYLO8vKxaEktx8sfpH6Rd0Y3+
3sOPrjZuVpdeisrGwVOmm6g7dCB6pON+TZwYjeC68XlgsISDC05pq5DSWr3oxN2X3rFi2qLtCg/A
FAwzoJmR09aHqgVSZ7vLk/jZI89tcR65MKVnTQZb5bNZkAXLqAosbI8G1+u1/RwcqVygL22pqZiB
51k+Au2ZKVq2r+qSkcFMHWJbuf1f2uO28wKidIMNPXAhEjpcnN9a9Rs7TMh4sj1xSI6DjArPQYtz
/66lcT3oM17nUvMd2NW7ihU3UlyI+JM2MDbvwtj4bMAzUadbj7ATb4gqu7SrGONRioqoceJapUxM
vE1onOEa3xHTyfYFQ2sJ+943h66x/MsusrWA6Fr79wO4kUqlOprLggdh5jwpxnUuXWv+KILqbVx4
MUy8ilD/RU8xJBHOhylXTJcYHtVhkfpd2xCUQJMx82JaIrKgBUhP3MGoiE59Q4S93VrKE9P8nRcq
TpCaXnvJKvTiFTuANxRRsmXjvYuytopb20raC30UbhdAMa+Um6nDJPaSb7R7+7VBHzwqHSAG8ZL5
5zR71Bhc8HZrWNE+B9kY5DxK9evltdxA9Z9/B7c7zKIZacvwHfnzG3PNY+sZ4Y/oNQmaZ+dIA+lo
3pWP1pfYE9hdo+P5g/TcLvfep3RWZqOCE0H8u/Ir3V1xHs0qcaoe5c5Hz1klynNu5GpgE/kgkF6s
pLAyZ1N2ynqMIJIQxlWHLnzdZdBpnnJ/xcKZ0bEfKNH6MFkED+GN/oRzu6u/nexYs+0gfqFgjmsi
1eR2MHeJp9/RJ6AxcdvrHqhNzJgkORm/zj8E87z60ad5BpUk8mEmGFr4vpcmzcHEISHa6pJB5Pan
0yd+kkw71ZmCPqmvs666KyAIpAwYePHNqGbRtXCNR5++AJqWuNyv2F6eaqRthohmiYz80TzeyC3a
vxz2A3esr5RJ12zQXwUj3vQsJGMBQ4RIKLRPz2e7X0q6OPkCegC59oB0P6bSCLGGxn4wnuzMZfLX
djoY4HQluSyY7a3ICN8yVx4EnAM8G05rURS1exUlzFv4cnWrVX4hKHJszuaJCc6XLNxjoshSEP0T
zy5zUrXgnzKJlPYuFYEFP7/64Lcntri7QGkuWjxbOpLbvf2zc3QCUYqHy6u1LsYn54DklQbECdaL
z9XPVTsg2QXngEwo0TrJR/GpHsCrpryl0rUt9aQWnSxb0V3DCpmQcAM5Ep+x1cxllpPFxG3KwPY3
v4HjSVF7QXzbXKb/Ie3LdiPHlW2/SIDm4ZUac3Cm7UxP9SLYVS7NEjUPX3+XvM/ZO5Opm0LvAzca
XV2AQySDZDBixVoXRua/v9jycVVQMOtreDBnRmHHhhrYncGTqZ5FpLUmJFWZhSs2F70PnSI/vBhI
ujH3chXruD8yJd4P4mvOh0RPXrXhVwEQ4v01WxobCJrxxILQzMzmcD22CMRxVKywwQaMxAJustuP
vtJZ8tRFptgnf8D2IKzYXDy758I0eNDm2OMmBvbDbswM3Mm9uivfhvFRha5PFQWmlBvmkG718inT
Vvba0oTKwACCVB9uAu+8HmiSx10n6djOIeiYONOPkYLmHiFot3JBLE7ohR3GWaZEHZRUhZ1uqL74
4lQnoWu8gbzSGTnfIPdXT17YcSDZBdpyTgcjALkeVDnRIuGaKNlrbwLoFdZ4w2cnYzf05a9nnEOi
ojjkfZbsy+lXH/iEggGfcqeW24pNaI7D9/3RLG3mS3PMElFETwC/5mgn6xVS9E86qNpWST6XDqlL
I8z61EYTlmk1AwM7AzxVj36fWsLwpAyWodtJAMjXKpB+Tqvem0ZmL+dcMwwVFHf3QeHmlRcHryDV
JR1yzFz1BhFFQXmPJ/np/mQu+vuFazA3JwW15ZA1aYLEB/i4hGd05BBBOE7I5dw3tBgRIXGjaTKk
TfFUZ7LKbS0mfjNBHSri3UoF71iTkqA3ID7ShseRi9xIUe2hh6h4sul43xGyyS5OCqjCJr7Y8X67
sgOX3AiUkBB4mhusUMu93hSDkDYKp1TJfuQfNPkFT8TV9oGlyf1JKaKUBkVPdsgQqJKjIVWSPXIS
ROj+zkzXQa0SUVib3SV3RSkNCTCo2eBtwexwXswNrpzUZF+AwjHcBJ2wa/Jgl8593/lWmpJzV60A
gpcOFdQHkJtAAhd018wrotOkka8lOdlX0kBivElXAWgLGPyZ/nYOFQBCw3HMHCxVZfh9VKIoqAdH
dNubMfcwd4n2Vp/9mnYCRXeVhNIEXqS8XfdOq/7j8jjsI274UQeYm/6uXaQMuYFm86MwafXcCSn3
khv+P09sXhthdqAcQjcN/Hh4Ffq5I1UJqbTBXOd/XXL3i7H8XLYX0UlQl0ajS3gIpbW4CYYn5Ca9
dT9ctAKQ5UxIjo4WNraj1Oj1GfGzjyc0auQCALhlLnxyRrtG77R06SCVhGZZkCTPjXbXa0ONFoVP
HZEP5VKzTw0XMrDQ2gPtMMEp5LZ1wEMgIDzeP8UWdzSY1kHjCXdUeMZqECkoUfFzeFBtRk7blWj+
aLFc5X81vFm8AXSUPBiDxOvhSViuKp+HB9C9F0uaBw4tJcbjJpKcrBihR7AWbi0u3YVFZj/zaJsN
CwUxcpmMG6l02xGSLcpKeLW4ahoeGGg2h+gGy9KhVKXkNx38I1Hf0TtTO4q/EfrXkuLyqVbqOosH
1FxZkpCh1nEsXk9hE6ZQBtcNpHS0vnkMMpE7FlnZ2vc9YnFEOqDzeHbCGdmUMGTlNaC0EFu1yDLO
9Q/I6x7aGhw69+0sLs+FHcYh+FpLolFHE71of/Bk5S5cdGs0kcw0pLimWBhdpwRtUYY68toiuizF
yWwGyI5zj0W2Em5ISxcVuH4hFQ7hh5kR53pReOzaCTrtONLrXv9ouESxRn8wTGBnwq0/N6vGU4C0
QTDt4zIWTRBrhESWW3VHO85G7l21+DSTvXIQXkJOgAhSLqYONeJ0I4wSeuV9Oll1FddvUTMoDngq
eKJHyJAWU/rcZVVPtKRFKiYU6bGL8R3B0AoQLKGRN6R9ZBYqIHd8oY420D+J2xVZuAvwm4kUAxwF
xaM1sff5xGCjvlk7Cs9uUOQhLrqeEJA8l3qhTMl+4JLT2MgnpDLUpzSRUqukQfgRcpWystqL9yoQ
zoBp4HEF6SLmyqkClaqRNCAuGUkFlVQim8abcNbekm/+d/ZH0Ky4MoGgu+/ByyP9t1W2KBllQsJL
MaxSqzDq7aB9BNU3JwWbXnm5b2lp54Pk3UBLJYooIFS4ntNEQb93XWBO5RKAw4pPzpVfrk3iUriO
svEPFQCIIdj4ETmuSmi5MUFDlOgNzVtiVI884EnG4JaGl+U94dOStNH5/tgWam641y7sMosX4bdy
nYG4Kyw4Sno+eZmEqDxSxed32RDkT0EexGh76Uer1xVu44vCex4IkjWMGd0AMhCurOviO/3ii1he
Ox0ouJJDexg0lAjda1+B4Ii/u0+etIWl1yvWlo4q1N+gu4kaMN7ozPC5uhaaNoSxIEbLXrVJMzT/
ZhBSX+uuXzYExA+SAChFsDWrKJTHxMCpu4fUDo/qg9A0RPtc035e3BTALILuA/JXkIO8dtV6rMH+
WeEc0sgXCOXMbequ+MviZriwwFwcY1u1XQ5gFqp7EjRonhoPLCaeZP8JyWhxlg7+oP+jReaMTxUt
ibu+A4my9ruykeRL5faDyxtPCD1Ap5G6HPUHpSuIBH0ALSVdvqb8s3Qpz0jQ/53VeU4ugt00aJVx
mGcV5BUW6FQ3iRudwzUP+Ukr35zdF2bmO/vCzMiVmR/XMDPgFCUKlBehfeVGJPiFFD9x6j0atiLr
DXlAG2UAq9wEx85++Z7sNajf0niRdENBGgEN2jaY8XZSB8IS0cetWk5mDNacCmzitHwdZTurVbzM
ipVduBSNIARGkgxM8Hh1MrEV0oSRLGRxijZkKGIYfPQHDZaHLFlLky3aURAnANuN9nj2dhwrwAgA
MIGd+mmgW1nfgF71vrsumJhphTFr6pwOYLOMWj2laVn00Me0lbd0F64x7i7scAERvAJFWzTF4za6
dhKUvFoaFUM65z1koAa8soNGpCn6/3xJruwwS1LLnZarRpfuM/oXGGvQIayi0ReORMBJ0BOPgaAT
mBXMDaIk0Tl1TPc01aCh/jC3rdb89yrCenFJVGMGN6ParbJN7mFgcHzaqum+F1ylfuhjG0Cc/2LV
L0ww526gp/pQxTAB5Eqdb2ECHPj3TSxV7WeMF2Ax4kwfxTZZIMfbcGkLDI7vKjvfiR1c16QxR+/P
y1r+ZykquLLFnPJIo3dSWMNWHL9o/VbqwQoOkKghFYQPrVy1QF1dFXafPkvp77UUhrToGBcjZU78
KGhzrpxHyoXE+K2nZNwFh27Pv0wOUrRmuvsSvMYado0dOa3VnmIz9UqreGldaB7vRkf2KhuFhGgm
bj2BaW71pF4I1q6mhzkgc7WiUjZPz6tg8fZApo0Ia5qpksr0rbfikQfNy6tBQvu+Dyx68sXEMJsf
ojtTTBGf7dPedyvF7nnR1SfnvpHFE+bCCLPzhxb61SqFEYWeEV5n3DM/vAnmaKw49A+airnvrmZx
/pCL+26I9EJW5tEIVkvKQ7sVHH2jmhLeD4UZmvFG8JIDdSZL26lWaQqHX/W22oRg5HMlC9TpFm/J
DijczPYE7S/RSZ8EaNOG3khUzLxEEity1jkx57Vlv3ouNc6pZ9yPbBaRGv5YijOQFTrilTdO1v3Z
X0KtAMqHSxdpRgUUwMzWC32+1VIOYgoUDf0SmTLHT9B53LzWqR2UhKZEU7Njpq3cW0t77tIss+dE
latTJcKwtFhzmgHNLskg7gW1/VS7cE2xdCHAwBihpj1n72dC9+uVV+HGgaRgjImobuLaRZZNyAMn
9QzFqbWVkHXJn/E2RVIPEQbEIpizWY58X6FzX2pdVWbM5zvktu26eIr4ATzW/zwjNfcr/NsYs3pZ
CuUGvwNsWwrHg6LVD0H7oWqdFVUl4YXE6eU1MbHFhTOgW4WuW3ikzpwJeoCcH83RdBXXgPaNtATp
sop+pbySBRKjN8S776DL9pCQVSBWAUA/s2uNGFRkRod2pUDY/NrEMeK1ga69hmdvYzcZUhgopqBO
i0QScwbx0RCI9dyRRIVXnlKnQ9pGjE5i+R7Km77dBGJIUrT+asl3KXtZ9XZ/jEvn7KV5ZoxjHo1T
6lNoKPgqYLsFslf+dArK6vm+nfl1eTtMVMDntDOyPcymo+A+CoCsReuX9CHzyk6KG6/KTqL+WQqP
aZzZXbNGM7E8tP+YZLZeALQwACBATaFforZAsfYtN8D4ZWq5MralbYdSxL/HxvhlIGXcJGRYwjGu
3EY1LDp2T41OQ1NSS8JBY+D+XC6dy5f2GJeZIs5HU9jsl2AyiuTnVv9z38DazDFOwfetIfizAXpW
2tCkxUlWVg7hNX+Yz82LG7GM0aLRlfC7vIU8WQo62Ba3HP8I4j0pSaGr9FcCxuv+sBbXSUCLCbYy
D7VQZp1GZDc5UQIImT4OiGICM+m9RCIN/bxvZ3H6kCBEOhgvoxsWQ7/kE3+aIWxxrX2NfpeYvuA/
DMMaZeeiH0h4T8wkbnNP8vUcKmWq6Hkzw9WGF7X1OOX0X4wD9BK8rENzAbLb178/CtsCKTHgjXpQ
TWUKkCvAlfLdGu3AUoEbnVH/sTP7yoUv+PyYcGqP2gYnwJTvZAmYJtG8/xdpOLfXRMBmStlMK/0D
3VUNyetHJQGqWxz2GRYzQHfs/XEvnfsiDmNklcUZdc2MW+KGckz6uUKGXKGyQTp/Soi+JgS0bAXR
JwTMQMPH6gBx0BTmlAmjBjK4pl8NnoRy/ygnK7HnojOCWu5/zTCHRRaofQNaJRSOwJgIgeNkQD9Q
uoZbnKfk4njH49/AKHCu/7TF47+vl1CuRAHO2AgnucpIeOpjl29kEsigCYlKS8jala3MjIq1x2ZO
/UGOk0aphdOgbmoNzMJ+TiZ+pbdlzQgTTgHYEfljhEGJvWG3spkAUeLzL/edjX3s3gxFvJ46kYO2
Q1/BCv9Uf0LXy332/1Te7/hQ4txYuakYn5ttoYcOySdgeiEPyHbgZ70hgZyPF05FVSl7w/eFZ79Q
+K8QT3oLmBJlpZK4bA+4irm93JDYJK0cSzrgQLDXae6o7IZCIJyYA6mleSuzyLxT/2dk/7HEzGJv
8EXV4xo+BYWtppvSQFiYP8SWXH7U6RGhW9+LKz7IXGH/MomgbQYL4w9sIV1GpW4opFE40XzqN3xF
USer8twxALa1m5afnpW4SkeSyfLgBYMsbVbGPPsfs+lQRBGhl4BeRnQSzf57cW6inSFu5hL4KXuN
/5Q1Gc7KoX/PIEHQHPJhZbQLm+HKGHOOcF3aqAWsneqI7jK+stMmMcexsVcGtWaHiT0yQyuoVMBO
36mWEgbHttTBbTRtS2jDNYKZtFDDghgCUdP8SHtjoyfJlg8TNwlESxg79/73LC7yxRwzdwHa7MFr
1CsYdjCdA3krFNNDlJTmKEi7KAUqPudtLq5XZmFx31xYZY5TKP7l0GqH1T5tnUYNHN+PrCQXnaYb
V0ytzDcLbxm4Ija0Hk7UgAeml6d3rT5MsraWSGLzbP/aLf8Z0k8y4MJZOwi1AY6CIfHZ30x776p0
2wo6mYTCjgqRlCnnhbgyeHVyCk4m6Eww1WRNk2tlNX/O4ouPUOqiK4IOzsUh1R/1yha5zIMcqzul
6SylbDdpCmJ8aW2Ol854bJ6Zxg1EaqgozItwYTcoE5nTIg5HxcfQoCBGOjKZ287NnygaGUj3cd9p
2czK/0z2f+wxm7WMwUGKzCoWNdQ9CiFbGkl2kXXmQNHqJCN5hHJSBia5AczQtRE5K/YXnQpEGNrc
7weQJHMaG0aiNGWnC6e8BW5gjB/6MQbkrDtMKKp0Ru8qI3JZo7qrJ0D8UL6PoUwbeSo3kVZaQR4t
rvnFtzAvz2oQmgF8gMJJSp2eR08D6M8sbbRR6p2QN03+mysPvG+YXaDmkSC5Xmpw65Yp+uSF0zh8
gHO7nxwBik1rQvc/LU83Z/+FGWZU6Omt814rxFOeQusAmDGwNdIKWHmZj6Fk1FK0fppxXxukrmPf
zBRgvOqG9rakF4ZV61OyFevBd8OWG+xOHD8ibSh3GjRLthByku1JBPRDS4rJQu9PdwgyGm/uOwnz
evnxUVAaIifGQ35JYOvRfWAgmpcD8ZT45bGpilPQ6muN8kt+iDo0CKLnwguEgq8XI9LjtkP/B2ZJ
HUcvkgJto9cCWvJ96F/eH87iAYdnDKIcyF6igsrcFEU/ysiTU/GkJdKvJFYdNXV78SBKYFCE1kok
Win/GZaRmSa1rQzIqeaFYd//COaFi2cacDSgRsHzFv9g+12PVxvo5EdaXZ/RV4uXWmoiJWj50l+q
BlYgPt83dhPzQ2IBnbaIgPBWVwAsuDbGRdwoC1xXn7uEnrhSfIoGaFrTpiWUnzbcROH3fM+vXMhs
M+A8RhwqMxPAnFJFT+y12QBs0VMmDfW5nkZHbzqXpvsqecJG4+rJacb3CmU2/hw0did0bl9vJsh6
KY11f/CsjtXPZ6D8CX4RPK0EIBqvPyOpQW896kZ9nqKX6ZhLJuBPaedqLfHRNG6PbsDZWg5wWzH3
U+0i1ckEu32i1A6VbTNCi5WU+1BwI4mgDu4XYOO22mEnpKTljvVpLffBltz/9b2iBD5BdKEgZmTO
pVArpTop/fpMN9pX9h3ZnVlC/W/yfKvZ8Y+VLeE+qr3KaZzea/eQ4Dr1u8aajvxh9OIVPxVuDuVZ
nuPia5jjiyvkhNMjzJ7otjZy1GZrB4QzEa/jYvTJ7+/RisnfwFp5JizsDxF8vWAAAQEVlFznv7+4
h7N2KgMj55uzEFmDWpit+DbLaQsFTkycnfdd5PZEgMgEVI6R2gANLZyWcZGyHnu/aeCpcUc9La/O
efJhVNRNwgY6UMG+SARrEiBmoPZ/G+671d/6dA2ceht6zB8hz+AxZMzxw+zS2G/EjqNqfU6g3VGo
FRCq8VPwpBRWLIvm2FgFF5DS6Gy/7OcuP+F9ZRYWjgnkwkBSAqwAqFd1Zs79KI94PY+asxy/+RDL
7YvvOBA3UpaTVuOJRo80CTfDa11tevpA08CrwsasJUsJ3iMBTKKivBIRsDC+eS9IArLeMvIi6GzT
mGuB60WlLTOpOUs12M6kfVGZXOAOiEaHmBSGYg3t32hw1fix5AcCShA7kcSV5MI871cXOL4B/VLI
+4PgD/9ivkHt8yr3cT+dg6JE9cIAUlLvxTUMxW0kOJtR0JU1ayNJ2o1QQhWOYBbu2jNawOvAzBI7
0V8j6aCVTtqf/cJC32fb/llZ8/kwuR7cLMI0Y9lBX4jDkVnzzgBAlI9D5aRPHsp642EcTHkARaqy
M0aCiAB1y2HwptXXzO2eA/gB5A86nuPIqQEXdr3DOfAji1op6ieL85zNV2SjY5kIpqnuVo6S2wuA
scRsrFRUGkWoYGl06b7a5NZAvnOiWxOKurIJzQPTESAz13gdCrWdHbm6pUJwTrAjK9xmDr8LnOlx
rd3wp0X5auaZr5ojoosTrlCkVlFwDpxaczQHK/6jb/NNDm1HyD0QaSd4qZNahfkNmBXwGxY6QlBb
Vh3OFR3NFckI0cfEoW660hByc94zn8U8SKZU4uu5y+7UmyAINjU7JxTArjVFLrZDH3Jc18vPOJ4A
lriiiH/sFK9Qccegc+sckN9vnxXxSb33CU9WvP2HFf1mzpHpR7IYeEdgfK7n3OC5PlNyRT9NTo85
lzzFm7zIFLbxYbQyC6VYc1YdtLaYV/f+TpvHw5ieBRkQgwDzA2ZFxnQulo04RJ1xCouzLj6U0AuM
q4+IPqSokN43tbCESPGiwVPE3Tmnva5H2UudGlYx2hOjkRSlCcB5gIYsirgF+RiLX5MMnL+cGdml
OVZJYxLCCa5ccicNBdAy/srqfzx1c/UaOhogHpPwUGOmTikHSagA9ztLDSWSUhOdOmAGMBFAmEKw
1jR3u1Azqho0rrMaEzLlzAaQuaCOkQCBNcCIfQlEXR/im1zvxjXR3EVDP0J42OXwjPnvLw6AVB67
Im+k6CzqJSAVdnamyJ+VXhmt3KK3/oA5A0ocxDS8geOWucBa5D4VjYvis3ZKVcBQ5NQu/IaUnJkW
JOJFG0w/9z3w9tGL3gd1JvYRAGJWbpYMmb6CxkkQnxtonrcPX/J2NP9yJD5mJloi3QT6lR+81bgU
P6G9VrBh4do4XGAeDI3oiwEdLw6a66nV5YZvBimNz+pLaU4WBDu92jHbt5VR3jxaGTPMFdYLZVzF
YRafM+BiFaBjR7skofk1EXFT2YErk/DQWhUAsikQRB8v1AystXtEnP3xevtdj5XZHSkCFq2O8BH0
PfA4AsEgsyMtju4JgrCyNdiPEzSCwa9OqKsTHK7osjryJF9Z8iVvvpxy5jpT40wIVB5TrpFROEqa
KUO6le6S6nR/0m+CVMz5rJ2CbLmGaIw9DGp5VNU8aeKzgsSgnoeQfJZ5kWjCU7+B+vB9Yz9vQ3Zy
L60xoyrbNgK5Sh2f68/ETs3OMQjcydRt0RRNzQEYgrQOtQUyWJP19QzguasC4h65xR5Ck4CDNaT+
UEm74UnlQuPSbc2/FYk9zopNSNVbg9VY3EZfWQsWrPjj/9rM88ejgw93HfPZYRx3VSLK8blzJKvb
bSYSeBppnyaIVIsAao8mv20suind2Amenlund1RSbHhHSnH3fmZWvh0Gcoos7nFNH3lx/XA74XTQ
ZABtma059A1ui2j+tNYAFMhr2slqSsFTEWfEEsn45/tLuLQ90Lui8iC+RS+WzNgT9cTIuK5M0Imn
bvIpNQt/o3LanltL9N0G8PDMS0vMaVC1JR51AyzxI5GcoHTK1vG1XVq6ssUht/DOF5v/29iYrR9W
BpW4nGJsLRR1wsd2OHTRQJoV/Bhb9oc7oRdlvnxBw4yqJKuhG2VJLoBeIT6LmlW1uyw9BwhGpw16
VIgEGH4rIx6ddh3n9W5yEsAF8l2vnem364hvgKbKzLiDOIqFOPJTHyoCFyVndfQq7ehHO798EIWv
+zO6OFSI0Pw0qgCtYTCx0yAOeHnzSXIeHOMofZR29pc+xpa4SWzNBRDKhhxJQcqVVPSK2ZsERI8W
tgCaCMm52beu/FQ81VbrGPa0bR3eoVvNwslzFFcGe3tkI0DELpzzdMjvslj3NA36NBGH5Bxyjv8g
H+rEG32kGIQVlAarjjz7DyIP7D5VBWnsTcs0H+HdSwM+PU/7+uldIyVBoA8xFAfcwuTZfdzv39zv
x+9v/70/JkeOkm6N+3phqMgtQwQA+WsQNv30bF7EWhlk7EGgVeZn/1fucJ+CDUVta8V1bsMs1HfR
iAt4jwR6AjbsHqlQ+l015OdxK7+2v8Jj8Av4ClfxuOfxT2P3J/8NB+tDwpOCWvHaHp1Pl+ubCtZn
fiY0jIHQmE2gV73UZGUo5WdqDXtUBXaBC4A0lF1w06cPa4DLn9ztPXPMsSqMkFNKFBXmNpmXPQ1Q
szb5jXGoduoGapieZJUvyqF2IFPhNm50yl+Ms2/zXvumxUQ/cB/py+oCrE0BcwDzRhRz1Ji/CQB4
6qhm6YYOAOmWaBWOf1gTOV1c74sZZ05fSruoigotP3NcQyb9SUoflPEot6ZRvUi9CfLq+w52G21e
rzBzqVOu0wbwoOZn3j+IXWpJ5S6S/yEl8rxV0eGNrn8FxUVkQ5l1jdRglLSKD881OHuEN7qW5loY
BEgTELZB0hSPYIkZRJcboJMUhfCsaH+G5pHL3chfgxwtbHZE/ahmgp8BcSJL2ToomTHIahGfj5Il
288iqVceVLdpSbwtLi0wtwTSkjnnU1gQgmf0PRE9fhTSB350C+WPLjrFWQ528l75NCDShBrufT9Y
SJ1cWr+5LFCRykRxhHX5V1Ca/WvyrTjTLv3qreCBSN4Y2/Imohv6IhF1Tc564RrGrIqg44KTAELG
ZMrlPJdaqSrx5MlIj8eOVz2paxC1eeNcni0IMZCLhxFQZCoQH2H2cT31Ua0WQXEORo4kykFHRnRl
Ctm9y5pg9m7e+loTZDCR7/u/3G8M57V8FT+zbXiK8FZStolPpr/pIXvsz/xKPvIm0f8v4+j3w0xi
jGyGoav6qtDHGMbP0o6+hWZ4UvepzT1iM4Rk7WZgdxxrbd4tF1dfUgwlHWZroAewhmafhkhrdK/3
J5SN6mcjiH0FaGAh33QDkQSD1FS2Ml/g6NVVp3xJMnOY0CK1RmJ987JnDc3+eTGasm+yjJZTcZaI
P5rBrnhJd8KWHnRv7YpbNcVMnDrxVBdBzHTmdv4D3aTHwA324XNM1sgPl1bocvLmyb0ck5Hg2FVh
SFPwYvf/lOg/Sdz7C7TodCjtyKgCIwCCqMu1EUHlpMQXhOLcb2VQZZLui74ZL6DUfdEelZhkK0WT
m9cQFgrJTgjeIRGJxJ3MLFSFm4bOIclZOoop6Z/rJ/2ISHMn/Y2Oa4fSgvdd2WJWqgG9fRByaXlO
dtG2Ib5XOu3bGsHi/EuYU+nKCLNKoaoP4PmHkXCTPkoefxT3ay63OA6gAyGFibckil7XaxQBgC4m
tCzP0+/+UzqEX1JFxDf/874r/DRlMiPBFY+iLvTw0BPMFsRFJUkBUy/Kc/oemsPu2XWcYUcQKR58
8mY+eTFpvfsmF+YOFnWBx2k313OZWx8Mh0kb8HV5zp6DkojHxoXbrRCXL+yiWQUDLxk429wHdz15
Qc4lZcFx1ZkXHuLUIDyA6UGwcnEsGUF5DuhpoDd46ENeGwFlSSZ0NKzPkbCJgQ4DpaEOIMH92bq9
//BcmrP3KAbixcSi+ZXUqEpa5sCGaBQFxxRaHkWbpvb/zQozFL7l0DMPPmrUG0+cWJBiGFfGcQMA
wTRhIAbOAJQ+8CBiLnKl0KO49mGiFbaT/MlzhqOKpqoiHfVIRzI6jdkVphFsOQkcWps8X3GJxYmU
oUIA38OziK25CImaKFKQ1eehg6A5pDczs61GYW2Yy2aAqQe0GLVUFueihK0/jgHgNRU6bxVQepvF
ZOadCS0WQCTFdz751U2/0DUDhUthjemGDcjmOQbKZj7Y0YINIOG1R05cBmifD3wGHStP4d98NbZH
8RWK0CvDvHX9a0NMyCQAwgb4u1afwbpnZujj6yi6O9z7TnlTFWWHM3/FxV3IKUKhhgVAEAoBXYhT
PwxfwXcOCu9N7gGlhJpgZFHX03oyOJX1JJJtSFqiWHP2PUCi/dTij/e/aWl5oS0FKpaZ2v+mUB1O
hZJlYOI711oUPgsGb1jTFNYrR+RNyeRn5ED04xIB26DBnsraNE6hrnMNign6Vthlz5bDm7kj7DRk
noBBTT11h5qvaJnGZuWy/gGAXd8IWNsL28zZ2ZYdDzgsbIPD4+0BxWiTWtVG3XbH2kFG2Ck2n4WT
Wa88uFRS+/Tn/gT/NDPcMy9eL3raUUlog6A9A4Lp6C49KkgR8S7d+ClBjt1R3MHTzN5BEeNZ3A+H
fLtW9b7BCLCzz26jPht6XsIMBLpZNF/a21Bvfe29CR3tLZZNIcQjr3aSktSCm3OTmzVQNbP4/M8o
gZq12INMVNUKiIJxVlHH4CEwVc7KDPzf6bkN3GL4VqBN0oMMv/AM3rk/gQuhKlIDgGzjUgKDMeqe
1xOo9LEaRi2wIwE1I7qvA1vldpxXv+UPxn7tMl/aD7j5QAeFdNd89lwbo63AVyXHt2e+/ezkhAh9
ZN0fz9KZhrAEhQvgbtCax8SOURzJ2hAn7Rk9oel2aIp8A6bAyuRbwyCAwJcr9haCVUC/gL8B+gu9
NgILuavHBO3tadbi+aKQh/ikPHgnQNr+3h/WT62B9fNLM6yTaamWczHMjC7aa7fKSfkt7BznQbDU
x8rz967yi7iEPHfkeWPY8afNbZ6eeBL+emqB9zhRcyR/V4YuzXvr3jfNq31x4PJVPSlGi29SR5Lo
u1gDtOyZDx0DVQxUE5FJfMpeUNWi50lx2nfIF4DeCIhszSq9ESxztd28SPFO+NsIm1r8MixRIdXe
H61wLf91U+mc9+jl9DF3Q5XVTd7UaXsWk13dPUjUBK3C38DJTcMye9Lv8CfIaZDYju3KNcVn6ykV
VrbaD5rh3nwxvikOHc+JftGe+8wdExfA9IL/Al4rqEzD44ynWtka2VPWH0s6EanfpXQT8V9UTc1U
I6iXZJkpce+TbiYPWmUZqjUazx3w7okt48Esb3vRyXowvv6lm6oHAwEROLdKjkViD7oJ1XqhPYT0
MPiPcQ1K6BqqgyD46EkKpZnvJHPbvU7tSXWkTfQ7DqKdHgDTTIJhlYrnNoMiaqAVxj8oqs1F9mu/
qY26A918W5/ffx2/AJrhSLOBnuUjR76gUozS81x+RnafAxVJAIqq+acw8d/4nxxARYfD1t7yZPuZ
ei+SDU5EXO0niDgAdDUiZf2vn97LTeyB+9twabdDmgQdvzLCUrASMqdlW1VZNmgjwkJtk/L870ht
H+S3+FPjPNVw8qo56+1rHFdrrnO701AWEOeOZnBo4D10PWNSEaU+snbNuVe6idRT+UuOjXc+Dh6M
aOJX9vXSlQASUrDKo3SEdC5bApbiKspbdcbtSukuG8+1UluUly0NmWn1PZaOWUfqci03uRRJXJll
tkcplXwlznBh4wiuGfoolyQ9JdvgRbV64NYkWzBFwm14S0CajdvU4KQpvfCfFkNwUqCcMyeYZ3zN
jTxIr0VU5sB9eRb5bUQM3RHjwGpexhNI7gYJAAUbD8SjTFei1/msZM4GVNNEiN8APwSxV2aFszHO
5IpHHMMpD4UYkFpcwwzdoCZ/RnZhgplfLiyRkxr85lwKLsVSgqWkE0O3C5yE21KzoAh/+6/ODfrX
+7tmIWuAOb2wzCQnVBqLRhZicHjEONUGdNTYyd8d+f0b+AYsp2BWuKQCy8DPGg7jpj7KDpuJOUQ5
yKc2DAGOfZC3Hfo4caYE2xBnCvDw4jt6s0BJ6YxrfJ43gEHWLvNI7jW/CnQO013bFaAaoamaAiCD
yV4BCl7K8CDxSeHkT4llAPgirhROb+oMjHn2TWBkftAVoBNGCpLuuYN2MJ6HN+2gPQxu+2U8hg9r
abv/zyojhQu4NRpFWBRyFYidGgzYOf5AstfkmZ5CZ/IMs/gdYvAhyaAZ8SGdT7XNBySz/INu3/ez
hUTl7Gf/+QJmqXkJiIJMxlJTydZS03chOJZ5CZg//x9p39XjOM50/YsEKIdbBdvd7Q7q6TAzN8JE
JSqRStSv/w57n33XpgULM99eLBbohUtMxWLVqXMKP9H95FHtInX6uWF17TpDkwpqp6LbDqxs587Z
VdSkNhjCIO3HfGOjnxXK91/VyDR2eXqD9m71SeNHF4/LTyZ5GRgQsXrQlxvrLfzDpf/47yOkWGxi
FlEzG5PvkmGKMg2+esqNJhjt9v36eFc9lVBnxlvBBUe1ZMlLZ09vWgvtFcsvvblXaR9cNyBW6WIo
JwYkV+gZ7QDSJrV/mY/KZ+tg4SF0t7zaGxO2est9qEz/bxySO9QWWjvGpPUv5W/jh/K5/OW9ukfz
U/dYNxsDWt+XJyOS/N/C63bJDZhaBl//CgnB6p5kQQe48J16nO898N59uT6HmvhJeRLBNIQyGNTD
kamVvI+jgqwG/Jv9SwuK3y/ALX2pbi0LjJvzGwR32J3zUr2nNVTyNjIeq7fMiWFZKs5kqoKwwkMn
CB7h9Gjvvc/eHQSF8CT4Xe3ypy3F8DW3I1JYuDQRF2FTSutY1OhCrXW8+PruHo/qzKZ7q3il5ivt
lkM/Rw0qS5DRIACtcn9WD6YZ0Nrwodk7NLe0SoK6rA9NvWu2qInWpuLsy6RlHyZqaAnHo8MsDnp3
Z6H7ZHzK9C91CWWgh0TZdV/6++WWFN+vL/6FQ9LQNwcQsqDpQKwqNyJTN5v6AeFUjH40D0B/O8Al
+Dzwpy6hkTYl6Ojfwo1f5muBqRSEw1gBF8xdMldHnjIThfOWxZnymPI48ZRwNh/rHogdesvfM/Dg
2cdm2BkgfvbCgu/V4df1UV9mwfAJgAWg802whwHsde6Hm9bNstzrWTw4aDv2FXBJql+J3kdZo+40
SwlsB2+th5zfkO7GycKuetKV3wvnaN3qHj2oyvxMFbDuBoOysSAXHk18GTqQBAUMLiG5Kr1Y/UDR
N8pig2XhaB475XfPXib+ube9g4Hr8vpMXNwFwpwN0m1E8AgDPk7Mybu8byoF7CATi+20hBTCnQdG
GJtt4c7EtXbmYSQrujTdllsRbs8snqrfTj/6fQ8G+LELmYoMkvpclrtCP9RJFXTDoV5eoQKw4VbX
F/xknOILT8apDpllpWh/jocuKLJ67yh9VHQ1JKn4DVuaUMsDs2z9BSXK8suXuTua5de+fwWlTJRk
YdLcmg7zveIJvWdaWh/+YhGQjMWGVMGcK8dfjV6ruV0sUMAABGFID3PCAjLe/LkRJLvQ9AWwPISf
pZf04Lo57Z2ExaOrfGcsp4fSWcgeNfUtaofLLCeWG4IieK6LwwUI9flkM2PIQKym9fGo9l/tPInS
+X7JgVI293rKArBJiM4j41BXITOex+HZmG+t4ZA/dXdFgu6pqj8u5FOm70CBlH3NgyKa0A9bJY9j
d9OM+8bxJ/B+dEHXbSE2VveJCM0EABTaCjKFSjNDcXnxnD4uFe0OnE+RMo0+z/hzjuYWszGDyn1S
2G8hoJoxhKbOd7zDfZY/TTmQxRAJKslO/zzgfdK3ITHVEDrHG3v5MkTA9HrQFnTQ5INKzEcC62Qv
m5wXXWVNfdxNIcRLStxIR3SRJ9FI/e6T8xMQTh5e3zwr18SZSclf9lqRWjaFSejGVvcD8EbK/Gzw
eMRDpf42bfYLis0oOwyBBkZ9GqVWU6515XCQyDilQzz87ns0x9u+91wlz/xpmqmPOPWQWxsNaSuO
EOwJEFNBO4low5TeA7MBlGptTXOMbM4SVu2EfpFUL6F46WzJ14ooQxqc8O7IoaP1GF0GUlSsNh7N
NL7MMTBXYatD0MpLg6Y7DOkGp97qmE4Mib+fbBRt1FPa9uocj/3eIa3fF7cD32I9uojxEUCcjkaK
qVzGcMcyjGYq39Pie5u8Xd96l3k0yYC093ii2XmRwoCl+ZpzGIcg4zu0RaDsCW7c5WF8Gzfi/csF
Ao+B8GCqjso4Bnc+b6Y+kNJJsjlumrzZZ1Zb3vWTykN34Q2Q6foWz//lnY/yBhpokLBD7y/Udc/t
LYlVAJJB5zjNnUP/SMzUTxIWVXwIlxIbPi22usAvFw0ABmAzdJhF+k7uwR5N0FShGDfHxPWQNs3R
8l3WzpaVy5cFmBA+HhaQXYfTki8CTsAW6eYWJnLsnBtKKncHHIMeTGpbhgOt2sOsKOWBULwtGK9/
j+7Ao3x2Rj+FAEcEFqfUR4vJuANEL43cciZ7I6VbSWYxvefnEV8JuVFDZPJcNOefT38+WrnXgbQ2
9trJ97w8UIE61CY3dKdd4W2xAKxN/ak1abGZ5zFL54h7x64JU2YdTFZvAEfXBqTraD1FY7tQFZD2
LxRGzWEySx4bAHslr7mFbXRvG2+q9nz9bOqXgR28Mw6KiW5+xC6yampJktwyq4HHWdvsMvJVpTso
uPtFH8yP9MlJ0d7gvmfuFEJlCMf2a148V+m+8O7AdNCi93j8YX2pc8d3BSfHvBFKX7o/8HB8VNMt
ZMJRRjhf1wkq4R7vJh53ZXrMLUBBvI77XVZvsbavLSnQ8C4elkjJ4gifG7KbwdEnpefx4vYPqUkP
epW9Xp/pVRPon8Q0o54AQ+cmHAV0qOaEsWRahidLrYF7uFM3xbZFIC4fBYGFxaUkGmFlaBhvbK2j
tsXjJoGUSAK/sE8drQ+p1fRBNrj83crZeKiVjAYV5yyC+Gp121PKgqov9PD6oNcWEO8zaNjjxY6D
KT0bCJmalhYajy3mPFrYOGSoHkFvtL9uZsXdC0FezQYbFyrbMqSLEAd7w1Z5nE/Zcw1WjHKpI0q/
8S22sbVzaUNNCZeLKKLLcf5iMVvvjHKJ2Vj8oqUX1viXjzpRqC/eS9ezrfLMZdiGN/2JQekE9L2e
Gu6UwuDQ7yetCLT2h1m/EBXAbV93fxhjdH0qV2JTWET1CZwqQN3D6Z/v0wUEj1UFoFJcFbfaYIS6
dpvYBIxmvZ/iWZ2aP/lg7viSPjpqccPqdOMptXZO0IwISkWROUKcfG5/KrTOAJflEgNDuQTUSNs9
KH63xAguE/a42BzgzeD4PAcvKuk4cpopVZc7SF445UFrw5GHNPf1Pkwq2y8+Gc4eTctg4dq3irdv
hy40Fv0OzD4Mpdm8/DrZh6LqbmlvfNqY/8vAGR+GvhxQeYIPHSf5fPyVznpaW/iwWXm0AWPRjSBT
Ir171F6NdpdbX6etHO/aIcVEAFAEaDY6n6R3pW6iVF6axoLTk0ZKYuyAqbipydYLZO2Qio5ckGga
4M+Xi146dFlnoi5LPM8jQXN5AfYKt6O+nYFAacp+Xp/HlYgMwTe4nJChwkaWxfX6rC29uU/VWGt6
dd/k5atLFCtQU6M/VnVR7SuqOdFozluNKysnFobBIArJZGRj5VgEcGfX5CyD4U/6LX2Z9voULPVt
/1sbvlwf4sq6nVmS4pBKrQytLTBEr6pvOguUH6CWzLjzdN3M2oBQ7BBEaKKfUnYIZkUWr68bHrv3
JMAZ6d6eGyswsqBR/euW1tbs1JJ0W/AaxDdJA0u03Hn2L8AIA6rGJfq3VfeFjbvr1tbGBdQQNj2A
55fMamnWqlPhUR47KomcLAUQSwsNN+QuFK3V57pFgTR5uW5zbYR4lAgoJihxLrqmIBsPSt5KxwjR
kWDGHC3dYI6rQVC5G4sNsN6WLSlhRlLXTYiHu1cN1IcGOH7QVOh3zYaVNUeKVgFgqXUVVArgCDr3
V2bfOJXbmTzmHgCIQ/PYTHVozcUuKeybkhwLJaJAoExPVj7t66V/U5BxSH569oNqgeo+oDF3fw7L
j+sTveJszr5K/P3k4Twr2qQoOcKgOUXHszve6AWIccAPVoI4+Lqp1Xk+mQDpGCYuDiG0PHmc6ibx
WY2qj55COBIvEezcYsISbyniroQhKLlCvB7t8XAycrzD67QsyJLDY/dqnKT7NlEjL7sZyXfohl8f
3ZqTEUSLELPAzYDe2POJTLSlHKnRLDHAdcNhSly+U0w8BQtj6W6um1opKwA+izEJ5VXhPqUd23Ab
fnNpl7gkn6j+VpW/iPOjf3SLMF8eevpGlPe6veurEJhKMNkV++v214aKwANIRfTHApch3YOqq7Ap
Ixyzas7lvqrZD6ilptHCoF5w3dKa6/nQDsMV4eI+lHanDuo+j2u4cac5qJ6NTw1/NO4WPQfBwS7N
tjbo6riEUtn/rEkblM5LmyqNvcRWh9rjCJCwm0fdkG68WS9hdyIbgYsdLRV4UaKD43yr9BwBemoq
S2yOIdTdVaTb29jzvtS09SsGoFcbFdZhVGgwFT8pCxNkR8qnxPCL8rZjN51e+OD+J22gLw/W/JK3
rl9Ozr1dbzxK1g4ssq9ApKF1FR0g0jonc2fOrpUsMRDbqm9Q42kA9XwwllQLvCwfQwYy7KBx+7/I
EqHHABkb5EWhmiKnfTvOWuaAOy92PkPtwNRZ6KaAiN9U3RxW79e32MqiI8pCyRuxJLDocu9giU4n
jsefGmcgEoy0rNL8tm/yiA6kPVw39ZGNkN6cKHNBnRuPIiTdbDHhJ862KLxpsp1Ji10nfbGJWoVN
gsiZzJoeLJxCTBBc4+FMFTTyLzYYKq1F2w1UrQ4pHNkzzecaItg59ZfBLu9cRL87ZxynnZHnqU+J
N9wXulmHLtEoBBwaN6rpACmpxU60z8Y4DxGyzUYELET1RLiaPc9Z6kJxdmxCgn6vDS+1crOA20I8
aJFyQuFN2uXt0HdFNtRG3AzHqqf3FX9yGUoGrruxTdfc4akl2R9VWd50y0iMuHJ2wC8AQLogEqJR
VjcHLX9wCJjBoBRXZn5jprviK0/uhpr7zqx8ub7AJtZPWl/BQos3oQplb9SDztd3QO2Peh4+RNXq
kJlIsG8B4i5xWzgWpybEdj7ZQr1SLbNXl0ZcWnd28+BQNBgglpgGfe/Mx5k9OEACIqlK+LG3eaCD
naiIDKB+iue/GSueQ7jRcenJPVVayUrW250RW6pyNJQxgNb41hNPPKEv5/M/G9IWKuigan3fGjEP
aiMk9r4KGhI4e3pb0qhLQvL5/2tM8kbSR7RXkQpjypF6t4DMAgT7uoVLfA2wQWhJwZEAXQ9a0aQh
GTNtF7dWzJjNN7P9m5nvvW/yXwOkX350eqTsrtu79G4wh5YxlF+E11GlC5T1+kIzEPTF2Jm7vH6c
q4NK2IaRy20PRVcV6lY2XCQKr1LoA3k7Zpdg8YynDK3rvO7Byo2q0sYxFzNzvhlAPQDnKWpJ+Jct
5VsUVjlpo9hW3O/sDjTyy1EJlDym1udXrdjCR67MG9oq0QOCDmxkOx0pFCDlmLIyT63Y7qpjB+iY
EtbG+MeoWqjVOUgeCSFs3HLyfqOzo06GwzCkpKU7iFRT6Gb0YIGFLNCxnrM8ss3F3XXlpB2m1gHV
2+BkD47RN/tOT5vDZJXFxlqKgcmzjK47JJRw6eNKlK4ouhRgJhpbK2aR63xWVL8zf0yAmyn76xtT
bLxzO+ivw86wkUMDld4Fi1S/2KAkZ1q8ZKGlGn7zw553Ft9qcbhcRxMIcby5hP4Aemuk4WSC/ohX
toYXZEf2oFODhCQ1vAj5NHq4PqKVB56wJc61gTogoDYY8olr9nCFqhaztFhb3nPmvRtzEekorZdq
OLFodPJgcJiPlsXeXQC72ue2fihNv2lucgUArRdqhiXwN+PP6991wW6BwhfaeLGRxUwjjJZ8QGeD
9j1H7SqeQKLVgwl0mJ7a7jPrlu9jrwUdcpZkBFltqgZG8Vg0OQp/j7R7b9TppQNSxK71n8bibjw8
L48z8FAmJgreEJl+2Wlo4zRREB3qsabcOlXjT7yBvFXg0mzXLG+z4rd8w7uvxAnCJKyJTSeu0fMF
mqe01gr8Ja6e+VgBrJ+ERUMKP1XLQOkRN6iF648PnefbpfGYTZFqFUEyOjcpHTaO2Ucy6Hz/g9YI
/MCi6QvcxPL+d7umHCeemfFEEy/SnbLadYk2H0besbgxW9VvGyUBWswc/cRt7IMCxDb6UKfx98b2
EN754ktw3DWh1wbgqvSYLCmr7FTJzdjRZt/KIkf50qMDm7mFr4FBmDz0gXrXQYjYia5bvtwBmIIT
w1K0pPalYzATU1B6LTgleYOOlwov2aDybpXyiWUb766VjD14mVH10C0h2a3KqezEVTSAoKgdZ8cm
exn4BALwvRIXSEEqk1/3tW9NPvOMndpuQC5WfANMw91B8EF0NMto6NKoEiUdBzs2nNzPK8P3zK9T
AhALnIOaQcWYgGZyR9vIYH76A26ioVELpdSkPXDzPi9u0pREnjtvfNeltxefBWcP5hQIvsn4DN3N
+7owJztWLP1gsJs2BSX2ooV1Y+2SPwfBapahQY4CrfgmtprMaztmmjkZFnfiAS2w3ZGCJ1VkEwu+
K4pPHPjfRzrdN+ZNVvA7R9sKJi9vHMsAzEZF5gTrf5GeHaYaJRJvdOLeiCbQXNrJpxEKdMMnMv4k
3bPzNoMuu56L/SL6wN6B3OLzRvu8uG2ko3b2CVKgpKIPm8755MR2G2jKTi/fgD1F8vTe7e8KcIRf
P1+Xd9/5gKWDbbjaUivK4sR4/trB1EKyyWk5sCRus/VgvwT1YmlRIEIciCgTiVspOJvqfsn6ynTi
OUNTZfuWofRm32kLsNxm098gO1EAeOGEJLkvh6fr41xd2BPb0qxC26cAO63hxJ6zz9unJnlOoQK/
4Tw+Tqi0dkB2GDgmIE1EZ7eY7ZPbHRAGq2bEKJ5NRcUO6Uhi5mHqJCN4EGpWdKFXaCgk950BTEfe
g6/3vmPa/J63adv5BTqhk8OssvxbB8Gad8XzoCqDIkv9UFQz2BzGhkOryMP/nIa1StCXMeZZnRz6
slDdoF3I4kIsA1jecEwn5xdak/M2AFtvUwX5rNFX15qqz2bGlW/NIrIBOAWLsy+MCre7NS2OfQvC
EGXYmWaLNKGWAxMYKLUpfhSC88FU9uRbvzBoE4HxA2SlRgKZJEIBRLKzcn6f1CGZwjq3R7RpGloV
1IWBbp2m75w6KO2q+Vw484AXmdUoTxXovMARhgKpFXDoCLpPM0Xs/gsU5QY2wTQjgwEEOP9Oq4nV
/lwlVv2wwNe9D2wgIJFH28ax1AjpgpYmVQjmsQn0goNLZlBk9cpxUY0U4lHIsLHQxtyU4WQt03fb
zlgVsGpE8WXQ9cbbK4tlpt8qr4XHUQer6XZ5Y4Jfk1fNaLxyZpIjT4BQ28j1SycP6B9UB3Gx/ys8
Kb0enNnkddZA39IgKJfmih0PeT367rBxd0s36D92BPe5C+EbgPwlO+CcSZYFYrHHpkq8u4J7bmBU
sxV2ZZWD4WSie+ox96bRu1DR6B+yiv3POlQO8IYRFVHpzJe8KpO0c4rjePS+o9p7/VRLvvLj1yER
gScyojWRMDs/b0Wml4lRLcWREB5Rp7/JrT6YUNyq2hed7Rv7zxCEF/Ykb+nNqds5Cuw52KOmUqLz
r/E324SkC/fCihTzNC3TakXT0Kxuz1gh735h3qPd97ej1x6KcsMzil878Vn/WMNLxET2HLTFcolc
cCJxyGsUR2ouatBU6RwYs7aE11dKzmn8YwZsKXgxAtYHWOn5UrVNU/Vo+y2OndXsTPWgADqoB9Sd
9gty0pyQEF3oISu2khuS47+wK/5+4pLbNjMUw8aS2dWDN+77iu289mlotwa4Oo0n45OOmUVKTW86
IQY8+/zTtPFuXHMWaDz4v9kTB+FkFIqHy3MUs6cz5CmVb2qqAv+3xamzagUASKEaBTkcVTpOU2sV
3WwpOKxeu5905tuViTDnz+LJf1bkxIp8iDwrQ49Vim5O7c1O2qDX4aaJGjX8FzNer2+71aPkuajX
IHkCDKtwjqfzpjK4WTALH5GEtnzDAsGgUeZqqNO02EOTHOTxbbmlnLA2jSDAFA4X1Al4uZ4bTetE
wzbLy6Nm/uqhD47cObop4usjWzUC7j+k7dD2fNFLmGC4VevW5XE2tYfRUh/S3nqYQWtw3czaBEKr
DzJ0AE7jISot1lhVI9fLrjw6fFfSb455rNMQ5JFhudXztT6g/yxJXm8a0RCi6JCUxr67AVUeXpPX
h7JqAFA+oSuECF++itLJmIe2h4FOrSJ33qscXTfpxuZeczcoR/2fEekI2QQULerQlMcWnTJl1KS3
Tr1ftpKCq0PBlYrso3isqtKqGAAsL6U6YfFppHaIDusgw21+fb7WhoIgXTRe4fUHNOv5Ni6XJgHD
tFUeaRaZaLVMAg/PcD26bkV+9X64g1Mz0hFVEWAxx8jJUaVoMEeSaQroon3ReIOa55LYCcTOKxIi
Q5VFczKgx6x30HJvKoOv9lBjbHgbGA6v93ijKlFPbRBv5HMajsYyBtY8QmuOG8vL9a9eW4CTj5Zf
qVRrWyA1MTfTeNS6vbFEmr1xL6/FNgKSbmGv4jl8UQAeiyIdaY8irn03DK+dmT/qbPTxOIVc5q/J
oBsLsTok4BQ9PF2Qo5Q7Pjo1bZpBm4pj5fVFOPaWemdQEM94tLD212dv7a4UMnP/mpKWnFKzmIti
KI4scqIt/rv1cQAWBwSNC0Yv6cJfyDRoVMwbQa886gFB1i6BN22439XDgRLNv1ak654aPF2ICStM
Ry21bG8tTgJv+AZylk/XJ2t1PNgG6LzApYJ77PwYMoD1Ww5ajWOff7OceEnjifzNYADeErUZNCjI
sBSbDB0nPUJAdP/yyfSdBe3NXrwZPq89RYSq4L92JLdleqxU9AWxWDUYkdWix1BB15rCAwaWHQix
BZ4GasxsYwJXQ0+gxIFpdoATuWgw4ijRQGoQwRO32iAjj8gp70HZNY8T9C/yIEt+6KkTuAydr9eX
bnWf410C/CJAA0jgni9d2+jFbEwIBEhRBF3y22u2uidWN8eJBfH3k/gGWSyTZgyPuzl5neZbJIf9
aXi7PopVRyQKuGjGtGxD5pPMctue7AJPOLfeq3mQoNFXizy2KyCgtoUaWgs3PorF/7MlzRibxhJA
C9gqW+CFG/ANmo+AZDkm3enWFnBodXlEWhN4TFQ85HxUZi85Gk8QQrmpqoK5tH5qGrKRzZOVPD+u
N/y06KJDtIZSxvkKObPoE6RFeUSd0HOZj1wey293s/tN0aO+eTM/gehOJe/oLy8g/ccMHwxb8xy2
U+mXer27vpZr8ytYQQE9E80w8oN5UPqFz6Qqj6NaR3UV64B1cPDluRXQU95GALG2OdFCDzUo0d2O
ZNH50JsEKd5cRexIbhq18jvvvoJKyfUBrbkUcbCFkja4e+XXK9e8Npmh4XEceuW2KCrQw5Copapf
jhrFsEDYX/V+YylbneJrmwcgDqA4AHlFV40U6PV22WudivSNOtWfaqzZNJc318e2ulgnJiR3WQ6m
PShgFj0iuWc75ifNui8Muqu7IZgdY2OxtoxJJ68S7bWKZYl01K6coNgIph2a71JzPo6mu2FszaWc
Tp7ktpRh1qC6DWNlyx8tsoR2bvpkqiIneWCkjoi+GWaubkYDfRAIpQRLlBRzVKLLVG9ZeawY8hx+
jezeEDDwuELwPdOBhbRrCpJxt6pBdzpo6AIvNAb1V97o382qdzo/zzpAUBGGDj8q6rCnipd5EVkT
z3ci9QqJIzr9Sj0KSIjDEvUlm5088e2hTJ4GorkJDjeSjvdKSeaNUHF9bB5eNSgbgU5RCnk0dy7L
AcpvwPshP6T5aX8AO8vGSVs1gl4rIDrxD7okz09zkqL2y5HOOypJ6evLHj2Mvmp+u77lV08VCkAf
IuHwnfIuVEiNF0eJR+AEraEc9KxRMwOMf92KmA855QV/j9ly0RcDtcHzoRTuMlAX2kpHNEwME5pU
AKK73YTxrI4FuGLHAfhWxQVwbiWbWc0cB+4PbIVeMLxcH8PqcoheG5RowAsqw0IKF/z1zMWvW95r
WTw4GfX77O26jdURnNiQHLhqQoe6zvFiZhDwvEmaWvG73GXhdSsy39Y/VyTesgLshCK/nBpceiUB
iFG8mZcdJ/5n9577Ywrg6gE5elI+Wwe1KgJ12Fuv1y2v+TzA0lBmxIMHrHXSCs0cTAY2sXFB5RWP
WDqAZ8Kpoc0+Ls2dMqlH3aq3JOjX1u3Upvj7ScSmDWpdsN7E3qunHcQO7kEFEjE6b0zq+tAg9GYh
LY5Kg+wScsboNDnlMTONEDrKYVeYoa7WT96g+hXdqGXISIWPJQRSzcJ1iM1+AYWCjv1otumIvQ5J
2fEhgxDRLa3BZnI72Pv+88F7ub5ya7OITDIqxaLrDELK57PozDVq3T2SBl3zRGwdKVFQUxRNdN3K
2iRCJRTYOMDKES9JVtrcqK1qVLBWFg/Re80ZuOe8u1Gtjm1T/4V/FR1jIBIG8gDFkvMhoSKHp+Ri
QOu+ANdft+8hNz5sNSCsjujEiBS1KLadINuiI1xq5qAYAfzMd4sxB0nihsYQX5++1UUyAQ8DQFsc
bGkPNrwuxi7DHhxV6jdTLEp64xY6YcuIGPHJeSoar5zUGkZKlO+KJdmjfx1gsXzjPG2ZkV7hnkFQ
xlRwbPvBn7N9qdxvSXluWZAupbFaOEupSCkBUNSOYLSHpG/ubMAJhUuTrz5INP27JnLiiqfWnBod
psu1WDCCUo8uf1EjEwEWklaoIsD7nC+INSVWkzji0BS273jfi6IMaxCn/cXesqFwILoSBdvquRWt
7nrPUDAOS/1d0/s0H0BT8FdH8sSItCRtTobEJW55zBlYSSyg08E6vlUOWQtG0Lby70hMqVpQtvnU
ZcJTu9pt940kdxqJtqAXqzYccB0JIn0hI3U+WwVgCC6rEgS/2bsx/K6N/ZQdO3Nj5besSB5M426e
ofcUTlm7r0N0qiOcfhrHDa+ybgW9cYJ5XXTano+FjnjB6kVBjsyqD3p2W/YeBFT3XvPt+g4Ti3tx
UiCx/a8daR+nbg7pihY9d8A4eLoXqC3DE4X7LqT0cuM7GdVgM+DaGpsUYzcDKt19WSEX/rXwXocH
BzwkYD+5PjAZ4vZxWSOhj6AAMDcBrD2fQUBwcF1iLo718rS4+mE2QA7MbkgfGD3eK6rPzF/t8tIt
gJ4ZZnTd+pqbQ+My7m0gtAXl3blxc6nxSvdmwBEgjAz6WHrv5G/XTawm/ETPsI6UC0g/5C5Ku1Q1
5hWo+rVmkgW6SvZmzh+cERwy5NngjwN4RmtgOi32h91QYmp1lJaQDxD/gYD2fHSQdjHQJQPntzRf
FOBVO98it70aoLz9+/ogV7YKJC815OVgCm1X0vZcQHzB57lDSyiQ10j9mUO3I+Wh3srIrdvBSFxI
0ZqOrADbLUpbdBolR9dUXmeTfRsn56bm6W2D5+jGzlzZGxjTf7bEt5zc5anadBC97cnR6W+tPMKo
snHDR60EQGcmpAXSu9LijYPhjB0uwCoH+55uFE+UlDHodA4exGqur9PKhQsAO+jOTVF3BFblfEyV
YXSsMbEX1ex9AWTW3SprrvipMwPSiIhLmDH3iBsXBQFj1Ol8n1Y37lPaZDubsv2f8m3/s8cF1QP0
b1AvkMmKW9pbGoGc1XFK7V+Kbj1BNnwjvF/ddEJ1AA13oNOSo5TZWxxl5hhTPwT1z7a/S71D2m6E
dKsrA5gemJ8gyAX80PnKzExNIKgBB1+j4WV0rV02/3mwhSvqPwviC07286KmXtLlBGcns33UbtDB
8Tcn5sSCOFEnFpCbNyq+wIKtxx3gO4T+RDH1L4ygKgTCGRMlKGzjcyNW4WhNSnBfVM5d+33wbpKN
O2FtJU4NSKOwp5abZQ0DRuOjg3UqN87g2hFBXQtdOqg8qeAxPB+AStXRRJkYA1DH1jetFI2U3oHo
ju+AztWcYo2rnyw9O1w/+mu7+NSsdDJn3pOpbmtyzJJ7lf1STOS/0ZaZbpWZ1u47vBv/G590p85I
QRW2jvEVxM2PSa0rQd9PJAST1xOxHgnXHnnufa0n00YxPdmiLxc/L0VKZ+alMDnVxsHUW5inyeNC
XtC0ARmKAXRB3GoClmzkGtZnFQUFZGxQtvng4DrZ8vnIMtIasAYRnAwgWx067+S2trZoO1ft6Iaw
8KEvLe16vJS1zPSwesBYLMOt1dzW5BZSINf3iNjaF3MHMi5AeD4SNdLSKY5Z0HTBNQ4TyRRjJJul
6i0T0vKQzGFgHoMJ0xxw/5TOOxDej2691Xa6PmH/NxSZpLJ0PHRIu7hay1pAX6CnsnQ776+cEZr8
EPHgHYt0tHSWW4AIOzqSY+++uqkbwh1NbbfhMFYdksgIAjeLFuwP+Z6TPaZxhSZKjykzFKUOqw7F
EKWw/pD/6uMixe2GKNjBCUWq7nwovK/1RmthhWl2iMUH3X2ngVd7DHVtY5utDQhXEWo44NUVauzn
pgC2rp2q18jRaxvo3zhEDZD/5hvTtrbTBLUF7EAD5QKWpCy6NQLKDT+UA4VtJF8ECwPx1K2q99pO
w+sFxxK1DgC4pZu7HXu3sYiBHQ28z76cfNcIcmfjnbk6GKSGP6oRIsw+nzKiNbRPdR0nE2HI+AYy
MpdtuLK1YBTcdf+akLkTuEHsrNexKhXEdGlx4OO9ne411YHk0FYuc20HGAJ5gX469Jeo8nCMvOwW
a6yOrEt3eHiJtPN1V7ZqAXlSrL0OXJgrPSuJruDNnCEWMZTSV0AvWP8FuA79oP9ZkJ7+VTvOlvHx
PGbfWFnd1sNvlbymDtm4uFcv1FND0uMqS50cHAkYCsCOSXqLjlMjtl6RZ+bjzgS32fQXEdapPWlD
F4PhTVSEcWLqBI6DgqZg4+WzdmjASYl+A1Ci4YRKy+OWAx9KG48rPTH2CrX9kkFkpP+aNFuEOquW
QMsBtD/OJ5ooz09OVzXUGTS4aEN9a7onD1mF3EANrNoSilk7oiagFXhdGcCSyZC1zOsTsKfMH+9F
lhs32Azl5rW2tq1PjUgHB16gbIseTi21LWQNbkFo8BerD45lTdRV8eJxxDBPbpvCHJJxGGFhqhh6
gwAQsX6p1sZbZHWuToxI96aRaoqtV5grM69Cb/gtDiiYRsLrPmDLihTyTuaYliyHlbZGlyAZXSeY
3Q56aaA12bhsxLzLkROo6OA9PXQlIulyPmsdN2swcMI/j5/t3+RTvZT+QYE+B33fKjatuWlQb4Oi
BPAnvEml9SEqJBnqpaiOHgXF8lLT6SdLwaeTZaoS87r+NtrDFo306hnCnoYmD3DraII6H52WTtAu
J2WFqzRB6XMOaMl8ox5De/p1fcnWLFk2MvUaUKaIp6Qly5VM6ZqaVEfNOrK2DtssBjmwr9CN5ri1
rQFol6ANgLQGNNHPRzT/P9K+azeSXNn2ixJIb17TlZcpSd0tvRDtlMn03n39WdTc21NF5Sli+mCA
GWBvQFHBDAbJiBVrjU01OFGRH/uA1N6PRsTwIvr73IpVxSDZTQ4/ZOvQl0fArqPh4fZSrYXcpQvc
HsKc1lRUkKVltZxpPKTfy/EAjK7Xa7/RGsD05P62vbXUA6IAACahTgT9eO68U9ASKsDqmGPPziDo
0d3+L7B9uA2yUimQMbiJcIeC2jbtFEGY75jWBFN+dVCY3+hrA9piq/TyVCRUt3qwAvjDIDhA+iPj
XQdBvuDmWeUl7JH2oc3jxxItgkjGZGtiSu6U/YiK95GGClkEn24tyi8Nc0vZDERV8haG27jBxB9k
sOkQkvwxEwGD18IQfISsuM0YX3l6n44aRjE7CHOp31jlnvSbv2l5MsrDPya4SM/laplazFMdPxaL
enO/H6L326EncoMLdXD2JNEE4u8jpFfGJMjoyZo2/zcTXOIxs5g4Dehx2UphTgIrpZeCDbTuBUPH
oFLOOLWuw00zEhB2NV1+VLVoCfEMg1yeZr0bsxIFt51ZSw14J6JcgJMCrU/ulpBERaUUAyzZUwdO
iFoZ8JAzgCh2mkmGrErUnXpi1tul7pS3ZVBFjf1VT/+1z8OBqgyKKQak1o+m/IbvRdKXv/teNsgE
sX2RNPi920VSxvqY2EJ25dkl1JYXTxeNBqzu0wsj3D6V7BFHsGXnRxqNmyia/HF4pLb6UI1/cR8C
NuuPN9wVPyOObM65gUwEwlBMoKHyYrWCK/faxQE8r8B/g04El2HeRgqiotog+VGLZfBan1q7cQtZ
cgPBrWutAIczgrVDZTyLP5XECki0tJL24YukulD/jJ/s5yE+CU+kNY8uLXGHuNGZbWEPOk5AqD7E
xQup3/VsCLuWuNUgeoWxb83f8CwmDWgAeA6eV273jkB8Q6UJxtL3EgR1GLU4aP6D3XszcbM3U6jy
ubaHLu1xzg05HaiSICS0pT9agzlBgKv07MJ0zS4OZowPAFE8bUbnN3jNwnhU911vfHPUyatTU5C5
VhcaFQ7GAAm5XF73SiYD2NqgzHTs5f0Ya2HfEs8qDp3xREZ9dzt3rdjCw4DNKzGK+0+gSwhSzDYm
V+lRqhzzvp5l09UiaD5IIwayrDYvoblWZoKEyYthsOqXxiDx7BoAWhme28fIrY5CvYIeMdzikS8g
EwFX+OS4tXo/V3XgaPRBSU6ZNIB88G0aUVFWviplH3Txu1aIqHZW0g5+DCv0yhZownnwlTk6Um8M
FT2qThcWodGC+gPkS3UpeOqt22HVJBwROMK5+09hGLFcqD3FvEZSh5i6aV1dp1OAeaxxizG3WpAZ
WMhyWwiiaTL7Bxd8TCtdH4ASSFiZfBMWucek+pKSwu8n4z8KE/zzKS+scEkbyqLU0hJY0TD5XDRh
TMPCzARRurI7Ue9DZRHoJUw98k0cUJu1sd6M9AhG942lPuSVtCP0b77PhRG2VS6e4lVe4HlvD2ii
YDY0eSbab/BBaoJjYTUI2KLhtY9yDF9dTkHPWCkWPBlUbZ/Kwe9lBqVVKigufrwOPn37CzNc+qSz
MasLmegxSmMvVfapeU91aVMZszd2+hMI7Vw1elSKl1neOa3pOe3kk7r1dfWuw2O6CZzpaCXfwThi
2dtG22IvH6W03ZUjqGWVe2MH9GzQV1JA2pMturmt5SQASTHCpwEoYvPTj4M61mWsaPQIMrZGOtS7
9HX4Xf0Figy7/o8VvmSZQy566HRYwRUUdzsvBdVa3+mCSsWqL6hTAN2JURiZL/NOuYIuM7NSaB5B
g2dZvOiBdGAPev7viRzHBVDUqBEDfsEC7yJ6lcmS+q5HC9AAnPohs6NfTUdVfyG5tDGiGRXsCsfI
bZtr2/LSJrdjllgas7aHczgyPDP/Pil72gvOirUNg2l6jFChbmlg1OfaL6ObwBWT0eSI5g/ov06t
9aO0NlF42xN9LVliXgknAOpwKJRyrihJVqlRDjN1oG+Go7QF10Lhkx3ogjywrYMDzrVcxS29zM3D
OEyD15evjaftX4bA2EYPjdeq7rizNiC7cRsv3aX+l8ItvGST7Ybfgt8Kj/m9fflTuRLrMPcxoVac
HGmBu1D7I9Y2tw2sgcS0Swvcg0aahjZTCRZDM9MN+nGhOYFPU37O1DqYwE1mJ/vGYOTUlgVOPtGA
O09h+3GkXJj/mBq/CGUyplGh93BQBb8z6ND6xW3fAL+E8sT98J18675Pd5CVjx9R8rvt+XoUgJAY
0LEVNkjoFQ1ykpXgeKmh8ptlReXHlmIItg1PuPiPg0Dn2zjKMIjicGemSYoaB3YDcjEpNJI3MtLA
MpNt1bspuI2oC70VFw3BYva7KTvr4xY9SBPSX5jwjEDwNAubHmtZClWFPz+I22RODpnNKMJEswV1
+wZzD5ComlTL0wlqT5PgMF93n1FXYKeBdtbkUpURx7kM4meEVzt7FUn9RY3dlHyLQVPen7RT8WNS
S1cbQnVIwumknOU5jJSHEhUbqC3e/uKrnl/8Fm7f1wnU1ErwRx2hQG4tP0cJ3E/ltjTdKhV1r9dm
XTD1aACyg6ouuwZep7IM4g+OMWLKnsiPBZgku7hzU+Uk1XsyWyGJqEs633KgPR1MjNYPKhPjIKjE
rl69L38EH3sVRTdAwUg5XvDjYUDW8pb2FLm0dKPn7t2ZfOUtcWcMPDy3z6LZv7UD49I4F2cx8C96
rmH4f45yfzLf0LLyhBpWLDt9yo+onjPqXCwyf1l0aDPX0wIPm12Gi6+q7ttiP+Y/ZO04DN8B7fiL
EwpzKMCagj8Z7B8sqVykK2OpCgdymdg83b6m6EwC9UlL1H1EyIS1CipEGDWoGqFoi2eBdm0pSioi
AYKXHIt08Ir4XCuWx7p5BFRvzoAhDmRpPBLPt7fI2oAPqOhBNsOY2lHY5OI219LEymOMu06VE9ZL
5i1ZSJpfY+MqxzRxTs7yAma7fSK4KvOcgf+kSdxkAHzGPQ3dkGt3FTmutGxUk6Oj/kzUCY3EMjAM
6o7loYgjv4l1YLlmt4McbbYsrknbLd5YgkrE2v0DUfTnR3DJaiIFTVoDBAKy9RWIO28ETQFGPnfJ
f2Q7/fAWIQSYGpCiCr7xtbfalBs29DRTeOvbXbh87zI3Gjz608ZeFLwP1s45tBQwCgJcnGPyfR9l
MnMJAgJ46lDjN4TlRihjJZYgtbIfzO9DC7PmGLJDEQNzaNcOtem45DhTEDZGAHnNuA6072V87EEp
KGoGr2XxS1NcXgEADn3aCqZGr/yiHLOnCqhR9y+2waURbvfpZbyk6Qgjluq/9SMkjt3BSxZXBQcw
4GiPt82trh40rmRQL6lQj+asWUlpJ3YEa8SSd7PO2s8uVFEnBQwdYPxtBWG+lpktByARNO2x1fnX
kAVie4YRQtIcNeoVNTk5WfZOGiI6/Nc+FbRNoGWMriryMxcVUDKOnFQG30inNVtDgcBJfli6DbTI
lfgAUYKoLlxq3qnOF+gLNWOYyea2Hbx4eY4UEWZpbRvY4CQF2Bj/gVjNdYRO5Sg3YL8C55lWpTvb
6pKARq0i2Gxr5xE2GRC0YHLG1AWXQYpy0eZq0pPjMpBNnElBQQHXj1sfAvNuV+zbenhMrEpw0K99
UAz7qGB8wL0C/7r2DVQ4GP5AE+QYD7YHtgcLMrPCo3ZtAS+NcEefopS6MgJDf1yax2r5oseLYNOp
a+FyaYH7RGRBwcYosXixc1+avU8wqG/k5V4GqURhLW4esWd13kv7OL9P0pOEG2tquEmdMu30ESNu
uotXfjBmFDBO6y4ZgyhbQl3btIpbKM22U0OLiublRb+a++Tp3EgYnmafPD3OJTTfbQhuvNHMA6W1
YIXWvzME2sEnCii7yqLv4vYBkggjLR0ckmACAF6JuhJKipkS3s5Gqx8aYHl0TXALwEDDtRVoRKhD
SmAlbmwAzakH/u3bFlb9uLDAfWipVZZp6rBkpQKg6mh6Nki4CxE8ad2KBQwc6rBMFfLajz7Ss7xv
sSusyfIHtH5YDWuaN7d9WcvdEAj4Y4XzJaekjkE+AK6j5aQSw3fG32j6DU2GyyjIe6P/ptH9cXOA
QjzUvoCIQRWfi7ZynCc9d8AVQos71PPyKT31YNkEUi/6m2ADrArlaxUThQbnGG1IWrRk+oeKcsaN
wRlfVEXE7Mp+L39xwLDBHyucP3B1gRTegmDrqyDroZcI8Rgp2i+t6L2/lppZiRH6EphTBub3Ohws
M206i+BDZSZFOim92vCM7BtGNSo9DZQhQIX0dmisZoYLiyx0LrYrLaxIiik2UlsOPlHVcHbqyLWH
aFt28deGiFotq6FoAFnGxDQw/cR/sTLN63SBh2nROJheboztZLa7ooBuQ51F1B8RTxCYSkSPFfaH
P33EC8PcR4zBhDnRAue8yUbM+5Oq/8ag1d/EIzRudUDoGE+hyq0mQHNkIWDLJY62ASI0RRWlNQU3
sdVPBuYw9HCR/Ux+BCYiII2mHXIGGqBuryW76aszgMhbLzdO2gsuzbwGBdvMEOFAu4YRYrD55muX
9IIMbSchD9oVdWNl2YKv0sFLa0BHHGKvpRef5H3uBn2WbSwzsOrz7QBd2XxMvRw6vmiIQW+ae+zF
kSYpRpalqE2h/A5G/G91DJrtcrQ8EpWCS8qqMRRbMYGForVsc4eX1TdTlkqgfBnluYCuWTZ4ZZdr
UJunaYALqYi4adWeDXgyI/1At5zfDaltjMbYgQJh0jDgOij7fG49GRrXKo1/3l7IlQ0ApDVkBKDh
g3OTryjnta1WMjYf2uWYHoiyCWUlDMf7ekUSQdCITHFJpZ3LJJZAnXNUCCoAtHeVKXEbiHPc9mit
MIvIRC5hlLpgnuX29BjRakZ7AbO15hkqFV7pp8/pTnbJfXmsvCE09pJX7qTdbbMr++/KKpekcS1I
pFxmNykv9iz3t7VJ/dsW2J7ichWUo9A0YTR36DByFqQMai+9hTnNZhxAPyNDUSkeX2/bWDlqcKRh
Olh38M5y+NdwDG0ZqzIwOanX8QQZXusgR2mwlBD0UIKS5q9MTUx6v210LTCADNFB+YCJefSdr5PJ
PGZJWWo27qGYy0qbtwx1fEn0fVaOGDS3MIGGKg0GJngwbm42VtLhAXXsotZLHTWUo7Oxjy1Pll6E
7LdrwQDEL5IFmI8gJsE9H/O5NyGvAGNl8SV3jJC+aQlxxyT3AOj7i8XDFBAQ84yH9RPLW1U1MuhF
4FdSam5EJHkDEFbuVc0sUvRe9erCFPdYkxbIIugVNjAFKEDu3sbxPNv3DeokdSU6mNeCHYMnSLao
aqF5wSX4fqj6LB/hlhOdB+j45qUuOJXX6pQ4uhjbp43yDwbir8MuScfYGjWcIZgidiOnxp13Bp5m
9lKo2NB22dD8l4HityP/xUws41rEU163MdzLB7wmmekYJRgeriAw/zrUHp70t6Ni7QiBMg0SOoIP
ch9sy11c4NC7jxNU1MCLNWfPWT9Bnqvc08QJqKgNvrZ5Ly1x2XaI6dxDjQrMbl0DORhqQgOZTKpn
G5ksSIAiU1wChHhXMpUleEjq+L3K34fmzdYFoKb1dUMix9ZFcd7kNm5j5k5WWvBG1hOvlHIPANmi
jELaC46LdV8AGmMvYkz88vFdV9nSVPBlnIKh3DKNEEFhet2Vfy1wrthaFbU6Iu1oz94PYIbI4W+m
W4BI+tcEd7ElSw9ZYUafRNTXuHKb4fsiOvRE68TlHFCpFDG4DMEdUO300IDk3fb2TllLaiCoYyTl
EDL+1DYwqzl2Zgq2D6hKNH0FRadTSnaj/fjrtp21hHZph/scjZZCdbiAnQFCAuBXlZJ8898tgBQb
BRYH1VGktes9bxPDKa0JzFmN4gMPM2tfbv/9D5AmfwG5NMBd4JxqlFSSMloF6J5rbaAGZemhQRdt
reVppO9LsUvQfs+XYBwqr/oKJTJzgTDf25w7brJPol3lg19YEhGArMUIiKcxNor7HsBknOPzLHVN
a+N3WTYYaaXfU/QoBOOufT50s9BAA8kIzlouzY21NlmD5eDsg+RuhbED3RDs17WGM25e/5rg3CCR
mjulBNGnLk+2kXqak9EzJx9I/XuSAH2uEdlVAHqc6ueusd36KS19yJBtSiX1tfhs0ENTiXAta7cm
hmlBWAEFgMfWdUzNWjWkQ4/fFFnlSTWf4vmXktQHtdDuGk3fQbBFBFNnXn4KMsBb2LuHzZpxC53J
izqA0BF8EeWDotRhZf3qWUU6P5j5y+2AXsOfQUqNzQECt4fo4W4AFcShykoFe5Z9MvfFUd7aJ83v
QuMwbFXfeEy9PDCf6Km7X36AptDXXYiC+RJgPZ2n+3lobWRXLI28Gmn//ii+/z5JOWTVU/woomIT
6ckW125vcPQtle1NOrd+BxJKvT9Ns+7ZlD4W7fRgd/ZXIH3D2+uzBgW4XB++C4LOSEdaHUeIdJ9v
pW16l+9JqHwlW/BOHpNNvxNJJbOPy398fHUMZGKqHWzJXJLUSVqpEzuzekyzxqOrTl+HCrThgurB
WlRfmuHOrRyRrkoxlngantTao2WAQzjdIj91AktrXWkdzQ1QS6Nuh3sSy12XF7FGH7TEQg+zr/Un
x2h+OVF30DOjcxf6bEMqNQ0KwBpIY/lKYwrOtrXEiKc9HiJ40Sk4Fa6Nt72UqzU4fo+ptiGL5dVd
HE6lCJW+tmMBzQaUAUBIlCi51Yy0WTPqBJg+pArXTGoJaEyokDoYkagG/WfcSoJW1apB9GtB3P2h
hMolJVSmum4ysabxzt4ZNMy95rEQlRFW1+7CCLd2ijpGIGrWgRpEr2YADWHtvKm2YIet7XWMGv7x
hIuOJR4AwDYNegxdwaf/oGbgt9Lln+byaF+1VlqxPz0HmZ+76UHbJBUQarrfHeXf7WPxsByUb1qY
7HQPr8UHsCFslOmlo3tbBD3R2Ae59Vu4k82RGzx2HPwWJ/ajQ/wr9oxvRgjUFDrhWUD22lEJcbAV
4XiMu8O0AaYofdAP+esUlPfkZ37f3aVh6k4vDsAG/u0kt3qruVwoliwudugQLzKJI0QT0lsAVljk
gyACq10wUy9H0XtfvTqdayOgvXlHd5N0N/7qAgo52a0leBSIAps7jyx1VunCAjtHiSr7Qv1kFwuG
itYy7L/e4py99laSqy6GChXC2u9PZticBMt5O6LRg7v++9TIStmQ8KnlIIi825/q9vJgXuD6bxc6
GUuDfSncKn+W/uLJvmie9fauh2L3tQlHSgkuePj5pnmQ8/1obhX74bYXohVi//9FvEnm0o8ZgyNL
wx571G0VkWqEaJ0+ZRUSo4PD1ilzBw28oFBP+JWCvQf1jdu+rDW+Qbj+/xMYctW1MwqOvWiwYcon
5Z3qvQNo+5r46Z0aPEeH8YXW7m9wNKph+qAeZrymN+m34SXbiqZ2RWvKJZhEJrqeAhJyXOxTOeGW
Fosu5yxu//cUhsvDtaOLIkdN3eM40IG31tzUV750G3Qw7yG5bN0Xm9vrKgpDLhGMUFPTmgwHd3EM
p6+9oJ+x2r25+Gp88UGDwGgTMWe6X/Od5E1P6SZDJWp2Va96wuOObpvqbixPs+iqsFqbv7TMpQc1
bspZqeFY6Va+g38dk8GNtupru6t348a5wyjbCME4QZyy9brx9T6g5Bd7Th9ijIYShOkCbmTbLWnY
Gu7gF/O7Zj/FvSBYRNa4JFJbkySB8JkeGx9Tm9+GbbqLPMWLg/9TkPBohymW9ImqLJFIfh1XYapl
QW0KzotVX6AeghkgNPowRnEd95nVOxUKb/AFR3e8B5pMC+LJy7/OBxFt2npYXtjigqOJi9iMEqyb
LAGJMqmus6juNFmbwQFcppkhkvJNKd04yx9pbwEInW1M29jYZj64XSoCgK/mlItfw5029qTG3Wzj
KLDokHjLZJ31ShOirdlf+RSZF1a4WLH0eSQyi0xyyvwltLZyqB3tI64bNBxC0UD76slwYY07e+xZ
m0xUi3H6UzfHzMfOGv3K+ptL7YUR7vgpx1RxJpnt8UIJ5vplziVB5Is+DXfq9LrR1bkDC07xlo+H
UhYhLtafbRc+cAcKppBiY+xhQdK+JL0ekGQ3J32YpwGwJHTcK/Hgl5B8sFExvL2rRRuOO2jKzEzk
lgVE/k73+aYKlIP0oqPys7tt53/ZbR8YRwav5XNiQ6dmcqIeaFQ1Bf9v0Rum6tE+7alXTXmh+LZc
zgYedOk8uhB/Hh8TxYagcL1YC6RmSq3a9qpS0A0pchPTsB3FcegUmohKjTn8eYf8+zu5HRIP6PKi
SoEMREJ9wn28qdwgUh+mUbAiq1dj8JgwxRKMC/EtJ1NZVFNj80RNSjxM2EDcOyRj7Q/Sb8HSr276
C0tcopMHqtnRHAGt3WZeYmJsxoGw/PN07jDJ+KJDoMJERoPYlqY83Ta96iNEtg0dT3WQpXJxbbRO
JhVaDslGNXdpoinuYDuBSbQ9vrPovr765S6McaGsLXI59BOmVmK6vM1jpO2sYmLttVj26gGjUjP0
zUJ7bkQF4dU9BL1caNuijY0J/OtDC+qnjRHngAl35IeD6igd72f1GI1hE90nQBMBlHJ7WVc9vTDI
ftDF/SIzFInEAwzO7bgB2zHwSncT2HBiBV0kw/DjZX/bIMuhnzaFjTELgH0wZ8V/x6WG8gegPdi8
74lW7Gel/WIqmAe6bWX1uICuqqaD45iR8l27VVII69lTmxxDC5p60waaV4nuRiIew9VOLMAa7INh
0h4i39d2RuAFZ6uENwUYDRZMLqo/S7qZpcxVmgcMprplDSitCJP6wfLGLyKkZxAfGHxFC45zj/Zx
OUAwhU3wTcd5a+7jzXiK3sazNbr9Y/5o7nAK/1AldzlU2+JxDkuUf/ununebF5TeN6LX1GpKvvxB
3Dp0Y2KnEftBs2eFTpAGlldumkMSpi96mN5rr8njIjzqWP68tQrcYRpnszYSAqMy/E8efhC/CaTN
4inHn/mD6GGzFlGXHnL5xwLTjdVIH0tehL8xXOYWwe2Y/RAIvOUPt/mXVjcoHWECzaY7ByrNd07r
HVFpPagPzbneVl6/RRIKlT15jXbNvt/JX2//hPV4vggsPh3kUI41e/yEbGf4+ibdd27jErx6RU+A
tXR+sZz8Q440KslTB4ZA49N0j1W1Bw82BMO+3HZoLdtcmuHOKwALF6idIb2hUC67mieCm2qCsODv
IkO0NLZZwA/tvt72wYQmDPGqV33vWnflnb6LgmU/bbQnwxvD2aebrHD1oPiRhMvd7E938XH8iv/u
VTf9EW8LzxDcDNZmvAAy/JMp+DGXZEli1DDx++biSwPg30n3qtilGSSXPHpX+LL1gzgHE8+U2wu/
eg+9NMylqKmNzBw8WkhR3ujJbuJZB921/XynurZg46ydYZemuOSzFEOd5xWLpcDYNQ8oCwSs4ilw
SBRKXLaJ9E6D1hKsnKZfD+luclt3CAbE1G/IbOyc+1xQ6xB5xSWcQenmmsaw1/lm4IS9z/wSqUKI
tiGXcnS5sqkzwMiiuNLdsk9h4/a6fQBab2Q1HqxkgPcHbmAaGeObqEpXoEv3yr0amL7xpbqXd/3g
DafibvpSIn33v75DAub2L1j1EUOdrC0L2JLGhYezUDmxFpzRTvOImVhnemu1F6sXlBtWEwHoUzBe
iLFYMKlc3wRmDDpFJO8APDfcuug9yLMljr9EnlBRev2wxYAARuhx4wCk8tpUCSbJItcwJaA9WWC/
t8MRky82/TIpSjjYqocWrNtj9sLqdfAMYXjuZOTfczCQ3F7X1SYrBvYwvYkBOki1ssfCxd0xkXNz
SghcVjpvrH5FZlhXwQBViW9UfmtApWQuk+skeZAbx0Xbi3CRazQKOqi9mUQDZt1Q5bm2j+Se2cbE
0OmV7vXpT32eXB1ckcW4Hd/zJBwhRTrulGk/Ob8Erq9+bXCPscFBYE15xmfZjg29ioEiV+3BRV6d
ylcKygTMIkn6tuzlsMs3aEKz4X5cG71Of5S72l3mymXqKCItLXYqf9piQBxAFwwM0aDYuF6IAgpq
RpWxWbS0sN2skZ760nmiHfT0HIxUBkmWxO4I9DcottJXwVKwI/SWce6ITbuqaaQKExcQIvPjRnnW
tdchOmL6ZLck+l3bgzEtj4LyPf4LFQEdWF90cIE3N0Cyee02qhxR2fWYy4H0S2efqH0cq/tJxNa4
trhsgMVmXLjYcVyUFyVtzM50cLo0wyGixV6tenhWP9exitdS931plG8giPt5e13XIuzSLFc8IO2C
+aIFZtVNh8GEqMoDiRQusepTN/eCrbx2tgG0j0h2QFcLNP31Ss6mJlXdgpVMq3eICZaYtxUqR62d
Z+A9AtUq27Mq/7Rt9SyOJRS8EBmRV2qvuPXpZeGnSTD3YAcqFUHaX63Yg5AdvXbUfzEpwKVJWa3L
f0ZzKgOd0fZ7VIP8v27donl0tn0mhVWMLhOmpmUHHQS6rVUUbrslsCv7exXLgubZ6hJjkgbEK1A9
AFLkeol7Sc50Kcb31PTGlZSXVMNEriWav1u9doHNx0AhCMSIeF9fmxnnpFJTW8KeAK+Ltuu71JVT
C3ORgz8kAUhX9MqjhYfez+1wXXUPfCuMTRc49Y9e9cVZQJbFyOMugQreYDO9BWMy/ZEIwnTVOzBO
GJAUQhwBcX/tnap0aqZVPdDplJYHu5A1L9XaOHCInOy6Re1C1D+1w1zhfyrtV22szUOParugFrVG
8gH0FZC2DLoHnDx3F+yaIXEkVByPw/wQpX5DRxeqia5mbC0rKJfAkLQThKLqpfWjIn5V9S3RTxKK
ECXTsu6i7X9f/Mufw0U6tLGNBgM3gJpaybYH6csyvRSSKLbWEiF4MDHCDrYGzMxziR5SwsU41jhl
8tYKLOdtnppDaWE42ASJYxvdWWrt1qWIRZkLLKDMUeRgI0zYyQ4oqrg8iHnvNlbzhJ6VyHwAVieI
0u+SNQkOdLb7Lg4xZgXVIvx9Rr/KmBOvAwtcpbWTRk5yhkz7V4l0d5iQEtWkuHvoPzZszH6BuB9M
APycOtGUIdInKTnjEeEN8SEf9zboYJrh+XY0rNoB94+D2jJkSXj5TkkjXQEYYnruksyfoji06UEn
9c6iAjTT6qJdGOJ24zRFhUIgjX6Wux+keFmal9uOCP4+r94JMKVpLnOZnh0r/eGA29UxRQ1P/g77
z0f51wed+/Ag7CuBsMzTM5AGpwY8CPhHOUDdDY/W3QRlMa/W8S6/7RhfZvlklbtTkNrIJE2CZ+bb
FM6/yYO+A3LwSL4ur7ctrewexMCfWOBJmiNTGkycvOl5sttQzmyMVdI+nBxZNPnHJYf/5xGAdIyN
F3MB3DqiOgrE5dCk5yTzMEKRgFrJbXJXPxYbceFv3at/jXHLN8RGgcIGjFX2ff59vJMit60hhuMX
LrTmvelUoMLp9/8ty35ykctEEdVndZTq9Nzr1XFeUI8DRhGMWiIKD+6i9GFHMR1cxsCawYDE17mI
1JUZV8SyHzOiPix4x5HKwFlu7ufusctfqXAefG2fqaCwwBgl7ko41q4N0gREd1DWdB618Umx9zOU
NW9H4aoB9j7RHRCTfCI/UeWhNcEG6Ty2zlG375dI9MRfWzJcPtBTQHIF6wCXiXqwGGaNRchj2ake
Ue4ZCT1t8xBgJWDv9FoWPPb5C8DHN8LTWwU09p+5heslUyqoiat1LD1CGDufXTPT/Z5+acYv1TDv
ckA1ar/vn5wSPaIvMnVLPXeJExp15SWlIEt+3gyA9aMxBGYCnGFgp7z+KWU5pGVdTdIj5rg9rZmC
HLp7TiLgQOALifAYEqUY3US3A4PaeAtdm8mk2qpJkUTnw4/5nHwzzP2yMYBy3NGfOvHaSthT+JxR
TCi3wSG8aOEVX7kEvqDQYyOjZ7NDCRy5pF42xUP2HlMljIqQikphK0kZ7Nu42jAENxQr+TuAJcnT
hDcsPZea4bVxvtGdr85PI/YNxeuVbL9Y8WnBgN3tvbFmFqRmgIyjjoERUn5sILG0EsQrAz23eA76
po0uUu4MVkC0ZjwneV3sLGdEHaUa411Ka+XFwSM/vP0jPscQ3mS2jmk7vP+YeMT1x5WGHNJj7ULP
FZ1tD9rf2D5dKe0qg4hYk7l3LeIIkhvsmqUCk+N8Yrq3hnkcFDkpztZT1LrhtE/O7fG2N58j59oE
543WGyQrBmZCcW0p6HrXQlGusB+XJTtk0RbD+cF/t4jUCa5JFF8YIdf1+g0RzW0qZ8W5AbdY5C6O
W2jHyPHL3ht03TVFDcA1Dy/tcflOMwpFSw3Y01FRlxc3rgLVCJZ0zwCT2bN6vu0eX3H8+GgX9njS
ApJVC00p7EmKZ3ffzcY1+kOMsf6u2ualNwB1QHddXSL/6F782AF/LBL04+vI7DdAkVzFGYULOiZe
WAxfvDDzNpOH1CLF2aw71zg2890gfSfRSemf8/LQVz/b6oeTu/b7pDx2pR0UpeK1NHO1iR7SsnSz
KN8vjSzYOSsnAftZ+PTIjxjG48ckepBuUMy14WflvhQdTfuYvyrfNS+2XPlH9NTmbrMxTuOuDVWo
CAuSx0ocwDjmF8AahNINrwaWdBkgiWZSnpXeQenC75H8N1OFKwNGTbOTJdhYn18W8BVPF/b2Btbk
43l+8QmKHs3BRpOKc6wXz+lZtXENyl+iKt0I4m0lSbApfhD84OkH19iF4sJQ2zbdnKhZeR6777o+
ug45jD72VR68vgOw806BObOfWwNVjhJwk0MteNl8sAVcvQcxXg02ZOgs4qui0MD9gLnXZGq2sn6u
g+pY3mU7/dF8VPfJLtrbu+XReYvP47OxAa7HbzxnJ1Ic4QsdNk6CK/tcsBs25MdzFD7PBThRhvaJ
1hRkhT6ozfGfByjoAd1078wYUxxEgsEf79BbvrMouFj8poqKCRlcP6tesQM4E1iu7lBsuy3GHg7T
lm6inRlizg8s5eqj9pCGZahu1U22EYlIfz4a2SqgHgneLbC7yfwU11jLoMCOsAqmctKr77q6x6PJ
1eSdIW208twZ4QiKN0HsqXCPdx+j+xhyZxxWmJS5dr82q2qqaW2cDVd9B78pNEpP0RGCQA/ELe9F
+JvPXxoXDdwjccHBLUeHhuS1OXm2zbZXJfP8LbuP3vTC6xPXvK9OeKotiS8LrnGfNhYwYrgngrQV
gBU29HRtLUWvOI2y1DmrTtAPuwzs77o3u5JmiJZx1RLoCZhiKbzjd1A71G3Tl5lzHrbDYfhaPNUn
9ZVgTsbepvfJpg3iY/FbbwVmRVa5fZPOGdpVBFbn+J08SuM7FLjcbmPFjSjvs790FSZsJS/843ZJ
3jdRO7VYyarBBMHXSAJPeW26/bmRgQL3nPmLGr+hS4Rw3faYYipE9e1Pbx48tSEs8tHax+ga/+Im
FbqaQMWSc28A9q4dUi+KNnfmy+3tsOLmlRW2Wy6SgZKRKh+XkfwPaV/WGznOc/2LDHhfbiXbtWer
ytJ9Y6STjvd9969/j4Pvm65S+SlhpoHB3KThU6IokqLIw6eUuK//Og3CLIG5eJptLogiyoif2jvU
axr3p/7Ba0lBkIZf3V7G9fVlhjJgyjUwdcFdM+soExDcCr3iPYmPIvLvH5abHb0f4gaKH4XUe7Ue
eFPR2PcHkLLiHgFiX/AugXcPXCqXovNG0VdbTfKPwtrfhZ097CwQf29T99iuxV/VwbzLXzVbszkr
nY8wo5g69AEDs8BJIyI/fQmrIUU7BWoQHFPVxW2lphgpoYA/X8HUidLljdld0EIQTiPvD4M5z9pl
DlxZmVbZZ2FwxDSdlZGSHt0Y915KRE5nwlXogZ1DmIV7J4oGYbiYiFfP4yycwGSFSwPa6T7z7oje
eTI2vJrda0UBD7IJCGN+xZhZrC7FV+WYJObXQXLEo5u50n9XIgleg1cB3mAfusFv7XP4d4UeqAG+
RGQ2bJA9H1XOfnKUPrKCdK+YWFLjMZV0vDeaK+PIADEKqfZD6Ys+lhb6ZCDak4EB78r6tvpd2QsG
gw2c5M5IJLiYY/dgOQhEb3+duzuMuoHA0iwjBZ8PTvldTSPbuIv1dftmp7YmIBIkKEXgQM6/+OI8
MStiDH0H9gK/ngDZO7/650SmKFx5dMxm69HPR4z7vQ13FdEzaPMentlbS+wmo5oXWEL9EuI9oHYf
0d50sB5UXrvDEpYFSwFOLhmPK2zxqiS3VinVMvYqJyi+E5Bi+Rhbaq7nzjBejcK1GFGuAhCwRKD2
12IH8wSDEk+9H/dHUwii+zbqazzGGjyinWsVh2nA0wqeIYGFwpRL8QViI5R9kKnHOLU7zdFwKdw1
+cOkPt7epms1Bw6ue/AmiNquBq6q2pgkkdCqR/C7SA2eWgUamj9uY1yHhih1PwdhlD1NJ7Us+0E9
vsXvUIfwKXCT1+xF/+je49fbWNcXnm8s8EWjdQQ7xNrxDCU+4Nqb1GPjDvFP9WfWEVysLeUj9R7i
eKMVA0niXY8xNMh5S48z9Wn1UlcbC30WLan3CY9Yc3Enwbj7/38Qc+x6bZKiMZHUY/mSjk6O8USR
CvoWsJ8pG87aZ6W4POGQMyqI8Ko8pxzZ1KZSTG0tYp7gcdfTNwtNfT9VZ8IomsAO6UB/1Kf396+R
HFvC66G6cp6z0M+A5wN6dtj9Us/iJlAwL+o51lEcGb37Gx6/PlslBfdyDgKu50sQUc0mw5hkgByK
Y7H55W3ilYViLGsFNm73tiivE0UMGOM98QKA9Cyi3mNXrUUkhu6NJ8UnK9Js0dNL/IfuTvdsgSfH
5ZPyjyCvjn2ST9YkRhBk/KKcZKqiEV56NA7CAQlV5/YSrwIRZoWME7WKMpEiWIWjXT5uuheBk2K5
jhqZ7zMO1JCGNm486L38mJY0ku3gYUztFlxFxHBqnMrURsvLxzQ6KvfqO+8OcxDgDCxQUKL9BLks
Rh8LRejxphtox2oPKoydt28c7x56sqp3PArnpS07x2KfLSIrT0td89SjuBr2kU0+HjRaOfl+eLi9
Xyw50az/F0CMStZo4VGF0ICpPlYnV2lIsxN/qA/ZrrZb20T9bvWMapGCCA+1/+/DlUtsxh115aBg
IIulHqvA8XfewwOZVsJPbTV9KdQPCBdwwaBcrJVRTrBi+3FcQagamVzR6dbWqkLHN0ei1678clWM
iqZFPqblIKjHnkab7KE8+CVB7wUEqtDuOdi2rzUnqlxwBhfrYjwhSnurDJzf2tFc5WQ/OJwzfbUg
sD3gSoixVCqyIxJbMaHGzYByWhUkUWA1kIpXsEZxRHblYmYEQ0LF0lypiv8ujXBoJel8QzSOxZv4
ZbhRhMMs1GR0E4TiTmwHvEj5ShMw2h7DTnAvQ54Cszfnv5+5lirMtTRUJP8EFiTphN51zJ3C4cZU
GyNyzQqVDhp4wJ86K+AZ4ysDOSMj1kNlMBLFBtt6FSih303p4J+MfGPiplsidO3bT45Ar2653yhI
DYN2DNdcNpz0PD/APBKsTysDVwmdCn3HTY3Cg5VaTxvdiO1kJTX+6jbsklTR6oUXSeQSwLXIbKOC
wpoGk9D9EwqG6KQf8GpGCwyvy4OVFH0oyURu413p/cw3jxYv5D9hjjGa6HIXG0UJKmWUg9O4FR1/
628kp+ekuq+TrDMGtH/mhgOFOfv2lwpDaIWdGpyCjbod9sNO39R71UVZJucQX7s2BomRnqeUoxGr
WnCqXAGkXKDg3paHah3TwkGL0WO4kbYYfMerDbgOgBhYRogxpu+2/QTYfhs8hGuVZg/S44/ortyY
LrcmfUEvL6TJ2MYsaCdByPXgFN+dfEybO2KOtxsdynXOk+YsrQtnzSyLsYmlLPpe7GFZwtpcGS5o
9j5x4dlKjrgODgInsFtUxDMlmQ/9mTnpU1MJkgzLCu/updfsPXd565lji+vlgAsRJwt1eGzhaqZY
iRaLSnASae/oW389rEH9dY88yO0jdR0PQG54KUN5zXzzvdJ3JP1zPdar8JQ7kyvTyU5s0ObtdDve
TFShOMx26KKNcv3CAb5WjXnyDx7Q0ByCB3/2uo2SfN3wUCj/rf6gcMZLSvJlrNQdj6584UhfIjG7
pQ5S5ScdkBq720zEcwvnVXHqXc7xm9fVc+inOV/SrDZnahH0eehN85IUXJvufnYPH65pa4fRDZ78
H3gY47lRnggZr1aM0YRCdeCNsFQCNZwWfVHIqHIpBhaBwDGFEmodHT1ssXqYpGoJEv/ohLQmntdt
6c68lxy0ZB7Vp9tqwdKdmShXQlHoHygm6M7DyUhQchOdSqfaJ25JE/tn56YkXWNM4bovyPgg35v3
5Ub75u0an4aPT3SQ8GbN8n6HPovkbC+jFF69bPA7+m2ykXAymr35iPcvkY5O5vqOvwo3vdu+xZvk
JbqzVgpt0ItqbLhKNWvnpSW4EAjLZByYpYkIEz+ksBu7JlNNhafm9eMHKPcP1Sp0Pcdzon9d0DV3
hmGK2lwFLGMKBXNk4lTOOw2z8E6di+oGZR/QaTd51LTF+3LfvG9p9FgcyleJR5pxbVgvcZkTlCbZ
nMwCrv+ubqWdLOE9WeSo2LVpvcRgTs1QBCHqrL5PDTrCyS/d9o6py3MRs79htw1tOODC11CUjWj2
Un8EOWzGGgOGTpm2r6OHUfv0Rp7xZinvvg/LOQjjXgtPKqp2BIi4UrfeStz232/ytRuiwKJdeat6
Va2l7eQYK93N7dzt17x00fVlAXPGZrrlmRZTk1VGU0ar8RXQyCcnHXy6g9KROKa3TcK8H6wkzxEY
nUjaKCojuUpOHRr5xuIuNTPajY4QY2brk9Lk/94jYgA0mOpnzQe1O/tiFMlGhJlNanyqlcehpY2A
UjvH758EBZxhkqOhBMFLxU3eyqsK5Idg28L4YDtHN2Wx1wNQYeXubQEsqRJuEBgSjN+FxzpGlSo5
bXEUZYjYK1ob+dXJTjEyxYm76v020nUaAud+JhTBxQzDYXFOLrW2n0wz1/siPbVf9Z20S+ne35Qf
0nN0kB44UEuKg+pX9E7gaRDk4/IlVBFHTdGEZXqakmmU6Zj7xW+1b0OBtmiM+m00TW5gHHIz7dFB
Vb+N8jDqNPG9/qBLTY62acGKcNGpheSj1vS2XHF+37xUVu3Ofx8jilCPRt8vm/QU57shG/cWmDOC
CS3sYmjLyWcOn6BqGUbXlrbyHAwoxOgfb/+ERQnpIG1GiTCIZ9khiZoYCn06JempMLWtBYpboQah
5r/GAF/yPLAPE41weWTcXJGmrY88cHoyxQJFq5HsUyvvLI4GL0VG4OMx5hIiGC1NY6wE+jLQ0DKl
2amyO3uyJYSz5ka3VZSoW1s8eK91TmXH9dMYTC/GH2JUEx6dMVSDuQ9kUqoKYDXKTiB8nYlA0QP/
4LwXq7XxwAswF/YJUAb6zFAgBYc5//0sVNCMriwaL0cNGH3g5VeXJXf2cWYdljcY2VgV2cmr2/7e
Eir5TRuj6lEo2pYG884SSex0ExTLRgGdLGoJg5xRGKvQQUdOYNWYqZTQukjmWvDAqgPO3l6/lWi4
kqNCWMG7GUwUW4nYeMboF6bRncSCmqgvCdD/BXKpx9L/3aDrGOVQ1lPfbSI5PKLjj5QtRorXJ78N
6IgpU56tCI6loM6h3Fc8mrRv9b08xPhtyGLhtRy1iGjHu9wacRLLRBeq/iSU69KX3ML71Yow0dGT
H6AVfFqPWe3EWklSww2FcON1qNvCpMa0JAJmlbwN1lsj7FG2kieurjlBuk6CrxYzgc17E2xi+Ndt
dQCVTtihyHwqCBj19LEheeEIyGiJeNQr3gQVJIWHsqht0fvIxNwJ7sLfabeq4l969Gb1pEY5/O1T
fe0yNZBEf9eLYxSozNpWGNEm6iStP6WoRiCZ3umO2Caiq0bhV62WIMmWzc+uFXhcy9/enpE3kqEK
Gg+QDkJej/HVUgjCs0Y0UQw4vHrasBlEN/c3efY05k9i+KAYYMh+sYaXUEC8HJDCkpziXvmlb2Rh
m+7FY2TYkWnS6A70UoVPNek+qFHJuVF3qulqui0dxhAE28OjMTqFEz7IlotpQKSoyHDI9VUX0lJ5
tn7Lln1boNfltggHUBOOMw7GBKSfmKAx0+re8CqhP4lxgAJfMAep96Byr3VqqKtgOrRlgYnQtvGo
UX2n+UfdOJTVQIxoZd6lAQliXq2rMptMVtTnv4hR7aFSh3gMvP7UhRmR3L504/IhtmjtN7Sw0tWo
Y+y5jVeRfK9v9OC9e/ECUgkPmkjT5k3obMwf9Mw1lPEwBs5k2HJ6yMBJItgSCpe9dZyU0Bw6Njvf
bgKe9796W0F5PWY0Y1wHJm2jbovxO3EfF8MkD/FJI7Y3OuOAm6tzHIn2wCNKvoqeGCTmwSOWjVAt
sj4+RZ6gbQbMHKfVNJh2L4HX67aWXN0sZijUVaH9BIkbnIFLa1N6ZpeU04QpZcQ2RrejKJMB2yXv
jnzlb2YYDfZMgTvVQUZ/CVObbZSgAhswFirqESG1VDYbnlf7zhlfKBhgYDqwTfNEKtC/XcJIllyk
hlznp7oahHXmqzlYZcXQi1dSqecazUcDvTxJo1arKWnbiiZqEpq0j8e4Il0povZJmEKzoBnmQ400
80aMifMwqgm1X0VYR6uobTv/LhSEICADWnYkoiiefCwLxYJqYuxQR1N9rBNStJgeQ8Ug7mFlK89C
QirQ+/fEEiLPbacsUOiUCd3PMAdpPRWr0eARVV67YQhDQVUq8lSoX0NX96UwRLXK+tSSktPgNpvy
TrHrVeCGeKKL7t7VdTKQlqNL1wEMg8jsst613dT5iPobt9gfQmWb9jTcwMBNmFoh2N4Tt774KuKd
XSW6fWcqOrBxsNUi7VjFhYKCKNwz7hq3r11UF2OQW+vWndNkL+qu/gzQyoA4+PaxuU7QARitzOhm
UOE2QFB3KVypML1RCtP0VDsGUbeHgOqbxhlPHCM+Ox9GoS9gGIkmRjCmDaaRnVqaPv84fvEKyrjr
YLxfbYFCwS8A4K2MXUP2d4oTEfrvSxoZcTG+SDS6qSjqeR1OSSKYGZPcBSjIoJxtWdKH821hPIwW
Tl5tpdgWFMG4WJLr+kTdmMSnxjYi/5YiC0PRoQW46+DhD3UnGAx/qQVdJZpVqMxwdu80G/l3bZPu
pSL66+fthV1FRwwQo27BMEVjX4Tp6Q0cNDufRE7qclTt+pVlxsClDUYaiXVo9eViECPhcWfMgeHe
Q2ybfbw/PnLzsos7dIYiX6JEZlmipwwoSDtIxJXW6O9Eacnzc0G/OJfRJaGhdmCmjgbND94kLqEG
yYwTKfSzkxCQt3wAA3zkk/X69s4sOFBk99DiIuLB1ELYfgmSV5ZSqkqLmxTxfir32aYjYrOiNYd0
c/GgnuPMcj27sbUIfQUhA87b5BHrQPxTk5Dt0eS1gS8J7RyHUek8UQbFCoHjPcq0pvo9HlQcjqpd
xYHQtHMMRpsx37NtC73JTjtPI+jr+hx4XI/XWSEGgrFrQm0gJdDWEFeykVciFRzhp0KPvKfXWRqs
fT5fySzNs10Rp0bRQgkriTb61q32c5Pixqie1Iwcg2de8nTJG5yjMQotSZ1kjTUWhW6E9zgk9Iuz
MbPgbyyHnf+UIFmoVzpu7s1GtaMt5+tL8cH5vrPdQEWGkZSYDZid9C0GiGuOTu4quv4cqULK19vH
kqcAbErUqHS/q4IyO40UASeZp5qUdrqX0CvDzQvOkf8tsTFnE4zjXZd31bwvCARcOSKxG7qCzdE2
ztFkkzZRrw9CNUHZGns4YuD7qqKhzZtJc10AeHly2NxIngxjP8YQXPkVuermt7XboClTc+LjuJZ3
Mq5WL7e3ircsJsbpI0HzixGAdvj0O91v17wlcY4NS1ice4noKSIA3lQqrdWPhPJeFHgIjBnoi1Jo
JxEH0zzsJncguGzzzj7Hz7DOLFD9KYk1bH4Pdo5yVTlbXNEJx2MuxgB/LAw66C7t2QhSLdmou1mT
R9rtQZP92bvbtUmFzeftXecYgyvCnsqf1LRScGjsgEbW4955FkXSE/W1DkhGeV0uHP95fVNQal8S
hdm0ubaGMRy0eE/tZFtQngiXApxzETLGwJd9yfOLb2Mwz/kwaeVOtrauduBWbyhNKEeOc1j2v40P
ungut8yvTTWvlPn4xOSnsots3d4/x/e8Q3TbZ6Ot9xKm8cqob0bID2lDdVNjpvmas5DbVlRl5/lg
kvQghxV0DxfV5mg+BDvqUJPXeM9VhPksn7nsrKibXgD9x0n8IqR2J0rB+kh4ru62RTBUxiJ0mSJl
o44wqqd45jQpKoDvAxpSlXTvGe6nxle7F1aZw7vQLePOtYrIVKEJgDGmsV8NPrITsN5OZR9qgpnp
HHO9bIj+IDDyS7WwF8U8yU7SMX8SaLNV8FDLY9HnLYMRn1RqfSWCAwJR9U+k4t218nBb23gATCgl
6kOIrAkA0okkJCPmR/R8G+F/KNo/gmLLMawW7TLjCIhDb9o6ne4cJXO2dOTVKM+yuDYAf3BmA3Gm
0CD/R1yVxRlyBOJLZJv3z4nDOZucPdeZS848VUnFAMdZmy0ioMNtcLbFgQPyP0K2PwthLGdUdNpY
GRFMjGuuUtQ/CyRe1XZ0l6x5x3P+wbdkxhjNpK9SJW1wNYz2O3BOu6ZCOvpjOmR0zcuKLRvOP6ti
DKdUNl0faSFe9bZvIdGPnKVcV/18x2t/vs+c+MyqQ6lqsTdSvTWIJNuSRqQ74Q5vNyR1K+IkqH56
eop/h9QYiIzoimMQlhVdQfJ45uBDJS9jEWSt04qgnR8TMcRr2EjEWKPYCOxhlOfrZg242rYzJMYs
oNuzTQoNb7Ly79KnFVI6AbHs3XAo6JoTbC+lT+fn2H9WxVgII82SNOywqhFtLyCB3r9TJ1lvv14U
RCkyR/cXL15/wFjKAuTGeqSDARZsgiMt3dumaNHYnX2dsRBmaeUeDER2evk5BeQp/Tje/v6ieUAq
dKZcmJPvzLaUqAoGAwTCX3uw7XQ9PkcpQWR1G2T+yNXen4Ew+1EUZVVIA+IccwVHunpGz8ffIShM
8FsJaEEKfITYwdtEMEAFPezimhMeLm70n1WwU4ZBffr/ot6n1SNHYxd3+ezTjJGWxxB1nDUEJL/0
Kw0DCdQ1Z595CMqlpymaworR3ApThtq6xjl6T3+5BMYse6hyQ40MAJKHjva2w71CL9uqMyEx1hgM
af0YGFBVEO08/crpQ2+L+4py1sHRVfa5K7EqUE2pQBkf335Z74gwP//qMLAmN7CERmplAASnaR2v
9rlbrW4jLLqtM0ExZ3ocmzTX8IR0Sjb+s4iJcBy/teztzwCY82zmhVAm8z1JXb1UtrIzg9lmYO4s
51RzFsKaVkPtpygucSzKO0zWPWWUdzNf2GyUG2kYUYSiJxEVhZenIi09XCgaJUfYgps55vS4JPN5
GrUkrguUeZlnUV6BlnIL/8PTpqO4vySywQALPNWMvPB+4Yxf4Mx/P8OR8jIbxHk1uP9vZoGNPN1d
2BANxU0ooQdxji6xVfSxqmDWoq7luIm7coJy1qHkbPlSDusCghEWWPrBtiIAwvvZOv3LfeHWz4Uj
2tILjT8DwjntC+7vAo0RmVXk0tQUen568w6uWFIVDBqYKUCr37ePJA+HOZKVbPZNUs84qDHHzOw7
6t3xLl48DOZUwocImt5BciPVV94jMo02aucrUp5ur2XBD57LjM00x43RG/GMA/ZkknfcZMJCVkST
UOU7F4ainI6dmWs1vSQJE2QVvvROTUxMzyYK4kX+8V9KZF1AMSLzhB78bTKgNHTBGri0uAGmmkMD
Amck4isv4bO4Q39W9u3hzg5oHSltHM0r04jlCrSjmE/+xXEvy9bmDISJGGXVH9p2AEhMos1udKY7
5EmeObEQF4WJWEatsYxABErpqKtDvCup/yx9PY+vHCCeyJi4ZSimGGUS3yJr36W1fnSyn1+39fm6
2gokMKi8FtGoCbZzDCy4tJt5L/VVb6jzFdk7xHfFZtymd97q5NnhITygFGL/Y3gZ97mNOgjnNvb3
t5nQ+AKb8UA+ypVFjPxDMiOgyWdlh3aNMS52FaxSx1fXLVjeS3TyV/22s1EKjjkynUJFZ6TgDBl+
5OnMFRLu0KahfqVbwym3ipvkxKxIejAP8jbG3L3fZUyqiKS/KgUTWkj01u8z3/a9deunVDkkKQZH
rsV3z1xhcp76asY0GN5RdRhWp2ZadRkmmGwanXQ+5110wfmC1UJDbyXaFlDzw8TsXZaBALyScPuV
7GI3aeQ5tDmRCg+COQudgautYvVzTlymrr5/P/IaL5ai0otVMAdBEWR9lBsxO+UVeSsdmSo+yTTI
8ZHX27tkrS6gmLPQYnKjqVdYTe1EmyKhb2BDrGiZ0PndxdikHN+4YOcv4JhjYQUyOPNTwO3E3yiF
kn7cVv0lE3LxfUb1VVNNmgkVo6fpHq/8Biq6ApqR9Uu+lp9uQy0ERhdITExRonJB8SUgjSuZHuqV
+bH+OwAmjFBjrYoUfZofkUT6S3+oOAtYsIIXC2DCh0Gq8yyLcFSQGt6oTpWQ9/UXZ7t5Z2X+DWfO
qexDuW9jKHKInjt3bJ1RWfPyTbc3AlWDlxiYkFvpuQGM9uuQr1S7ePE4lfi3JQVy7kuEWJka0xOx
E95zTrpTbxGa25TjY3nLYM68V+qYLlxiGbsOifrn/t9yks2sGf8YxqsOnESqB6UU8ZqSk0NIIvsJ
Mz15nRi8JTCHGyz6mT/UI/I+Ih4lExvzijldfQt3hYtVMMfbEzK9l5LZfIRb1Am7Mq/snGNAdPbV
aYjDWvY8IAg7cXuYX01ApTW4z77N6329fTZ0kTnfInL0U21gR8qSmIT6qEQo11z7Pms/EwtcSIw5
5UVuaErcYE/ecLeS4eUNWu6Nly0npLpt13WWaAYtaLmSqVjMadMQ3iWEIyk2xIVWq1aU4ONiZ7sT
SX+Hh6bkJpM5kvrWjDNblaepWvcB7GFPFffn3Fepk/Ah4l13Ocbk+8n9DMZTjUDzciiYRlxXPNLP
3OEY3UUEDP4C3YeKEQ1Xdx3dBD9Cp+CQGKimyieiPZL+kxMFLdVWoy/jDwpj2utMmULfknFQ1gax
62RdIvvgYoiuDcLsnHh43O5WIoqKcwQW8Z2+WjdoxW9fv5x38X7Ly6Mump4/v4ZVEcTioSKIWHNM
8p+l/QP11RypLirhGQLjBHI5z/3SA0LTEIsKD7sex/W2x1+0bmcQjAtAM2SRyRkgXrBtOlByj9xG
4C2CifYiPA4JagMdTyrbDYm5D3RSUI5qcPTv+yXlTMOTNijlvgeIRoKO1Lh5WPcu2mLy0+3F8HAY
Z6C2Zh2WDcQ10p/V5FpoiqCO9nwbhCcxJsyrBjOsdezKaVftXdQm2tVLxUlP8XSXcQRh1w9x3gPC
uHe7XbTmWTaeWs1LPNuPWjdyq6yxH2g0xjhjkAsfb8uIB8CYAiub8K4N+3+ajm/aU+ty66oXTfOf
g/F92T5bgRoNQZzOFPXg3t9Y5C2+GwieNZOt795eCWcrvhsFz4DaQUFDrwCg7CMn9zjp4SfnjH9P
x71yyGdrYQ55LbSt3krY7dJpbMkVqYZ3Jczvw0NziJ7SrqLGo1OR4yevGJ6jyexAP00N2rkHchai
ZNcRed32RPu8LT/OkWQ5wjFDqRiLEhjRpnfMlw9pZaym339nX75fwM82aTBbq8gMgPRUy0G7ZUv0
R3X3lyDMuVe8ckxAu4JzX77AgN2lGzRdUV55ztKr8rkXZbsN4WCbsZsVzh6sFdphO7ppTuVb7Kq/
duqaB3fNtjDfAs6UjzEFUe11fVdD+d66vaQ74f5wQhfiQzygu3jYKi+UDoONdUqx84Xu0f+Y2Tj7
AYypiFo/0UAEMCvhwV/7W/VokqNhm//lxvYHhn26Vbuhz4LZWb+Jq934XaSCTsL8121tX87TnMEw
McEUGFlReti9Aa4BdXCf7x7NVpwztfR6cb5p35HYmb6LMBajEUBmqCXtHYwv8jCQE0ymIOWRDxEp
YD143DHclTGBQuiFBprjIEC7yUgekXfk0UJ3jeEnfylC9dI5BX1UjmoIEeJWmj6Hq9f3jBoPvIwa
x/axb3KJKHhGKmnfJb8D8TedIz795UIYg4F2yiHVBkAc0rXrRp9Z7dLk7TbI4jLQyDhX1mAqNNvC
i8nu5VDlJiIFkDr/yEEep6/D/2L4zjCYE1rEoS5ICTAw+QjD46m0Vd/GHS+Juugo/qBcefRS0/Bg
rc+xW/RDeUQd/lzsa3DWsnybP4NhDqhugn3CQPx2skcaPFgEg7uJtG3u1rf35bui5cqpn+EwTh2T
G0y/yYETFyuMUv3pkZl1jFAHHJqb7V192kUbwTW3NTFwIypA1IuOas4VfDmVe/YjmDObgytUL8J5
sXK+8x8xQEg/woe8BkRYpTbPlyybiDM45uROgYeG1xGKsjvI6Ja1pW4ukpFXvGUtBn9nOEyYH6Z5
n+a1MV/t8DJB3jrb305fX7d3kHOy2FGuVdoloS8CBG1o5ctO7gluRmhGuY0y24BbasJG+oMVeCBv
RkkOiIZIj1E0/ynWPxPWvM4zXzFmaTCW3ayIOlFtNDd//t0KGOsQyg3am3p8f0AvyF3GLWuYD8oN
CbGOG03g4xhrkND3M637y3fCDX2PHB4bwlJnA2ge/jGlbOFV0MvIiglYyFzXINP7iaDqF+PeuPX/
HM1ivXc36F7u+VhRSkD8TFsSPL60aBIW7oOHYlOJqw6vwmjbMU63d4pjYdned8Hss/kZer6FW0fh
vjuBL8DVA5uj0ovLA9nYXOuHInNWjug/q2BfLRid9qXZxZvn2OZa8UULcIbBWNexD2Oh74Gx01fZ
XtxK9kBGhb7/t3umif5d8FWCOoplPwBtVhz6GESOvXpJTiBcfvFJCM4UuKbbm7N4zzwDYmya3qVt
XYrRDGRgngu6A3llxssKfgbBxCOY5DxJyRTPZUgSotPRqenvgcKX2wHhZZkXde0Mi7FrQzOMmLEF
uXUxvQOrH24QoW3xYoZlj3MGwxg3azKnwogA8zbZ0/5Bv2/3jzknzbcsN0ztRBc/tBnjCi4taN1N
IwZBZHOpQ+fm7/074lJa22NOVFe2uSo3RyBXBu8PnDHr/pnBriOMCxPEIsdldnLHF7AUkoeJem+S
w/Fwy9I7Q2JiodLKrC7SgCRiIvZ9YKuYy5RiQTxlWNTtMxzmtGLkaisoGB15sjF6QYCfEzhv/Isr
MVChgYEgc4s6+8jf9moX92kFdQObpE7nuGNON/Mr2Zf89TkQI7LM8wY99Zr5mMZ3ISZmdZXd7H8N
pLTlD2hEvS9PDf0vG3WOyghQFBpPnUYIUCHTW4p7ZQOS+Q45IR7Q/CFW986BmIBxkDphGNM2PxnI
CyY/VFqTp4xMTnVXbDkpwsVjdY7FRItJJPpZU2LPGhcR3OhI86lya7uAteANrVgyR+dYjHXVxhZK
qGPbupktd41OjtwGXb9924ZLPO2Y/352dI1asTDYGzAF3jtn1mHwmt5jUgVUvqONgylkPswglxaO
B8sYW9TISkZj1bOBmtxqA5JDW31XHdQuN05yN/yUXnT+fPulQ30uUsb0xgnKl2PwGeIkTDlpX0bH
cA3XeuvfA+rjocwwqag56QO31YirOIw9DjtlMLUKy60gZTSw0WIHChlwxxYrLhnFrIT/+0BcTVZR
0kSXE3VWHFeemdP3rrTXaao5ZDzytGcpqPkjUZAtXWoPrtmR0KBNBkqafMqOTz56u914u0eOls7f
ubUmxpr0fdE3egIcsBD9Sp3A/d042Z2MIRLcmJq3JMaeWFNc+H0OqMlV8fyPAUN42M5Q9cgNbuYv
3VoUY000QZXFoMRGGWZEtL5zFeX3qD5aeHzMRLtCXF3Zerfum5XVvpdF969pq5FHxcBU9ZtHDeTG
jFImRhhWQT3ORZcG3oQUOFOnwI0/o7d3b/nY/YPz7QnPTAwibk3w22+c+mfvSk62+g/1o6DNBEMW
CNRNNDgxSxFMVWgSY5j1EL2P854JB+2dP8VwSQ8x89XAW70ooy2MsSB+bwm1D65bsBWI1M2gHQ/a
6jl2P29LbNFenOMw69Gkegw6Azjg0f/AqF0SbkbXWkl4fPZtXq3/9wawiniGxm7QEKpq6slAw1Bh
8mvYfUwvWx5b0veryS0QxlRMXl+VwWyWeoyoS4nygeucrY8EXEb2/dNku7i9PvgbVXWGr2i9tTa8
aS2LzxTny2SMSBKKctqJ+AVTt9Xy3fPu0b9riUju+g3CLpOj9Use7hyNsSPe1MaGMAFNA+sAEhnt
W/N+W0uWztU5AmM/BnUcoKRwKv47auu6gBqb2wDXM5dhIc4RmBjEkEex0WqsobLlmdRmsjPUgRtE
26Tk7eA/hjQhvfug+vbw7Njv24x+8azk0tX8/Ccw8UkrGNbka3PIBb6BGIlcmXzxuN15GEwwYoQp
ZrnMoVb7simcxnn3bd4yFvOa5+tgLEdZZ81oat/qYGD66QlVxI5nd6g2eRZ31sPtjeMtiDEfQSJK
eTqbD+XenWEGOuLh4zbG/I0b55lNfjd+7tVjAz+JRJD8rpIUo9swW4ETYXB0nH3LlsdJDocQKD3U
DuTOU0Dvvv5uIYxZyNShNgUBwrJDBLskphONUTHFqytctAfgizR1UBeqGnslt6JCyvNOzE8/FXfa
xA/q+vYypEVR/QFgL+GFgGHOYTlhHVnguPpWpwNIICIi56SCV7/LKsodlzabmCslOMNkjHqkJH5k
lPC7YISnOdHRrD1Ht7rdUdGl5f3frpHZK7nMiypOIUTE7yoVMBRRfk7cmOqnjr4HjrAR/4+071qO
XMm1/aHDCHrzmjTFsjJVsi8MqSXRe8+vv4uae0ZVKZ7K2L1jYnrHRM8uEEgkgIRZmAdcuxVDC5c9
JMD1RRF3WJJoZe/6QgLYpoC0w6qzopfaDHiSnzbRwKx/LIWfgLb9LyVKopwMYzRKoKSI0PjGUch+
yK1p1YrMcSIWKUqYvabmgxCIs4dyIive7zaA0GdXYeef+a0jPxxRjhBwvqGeSjizOnaRLsbuZ5nI
fwTb7CeHpR8sWpRLRECbFVEClianA+J4FABSTjLrm7sQIyqsHNFiTfv8rCj3WPdKlgJJE6M+QGCS
7HRnVEgENKv5VYKWwW3uolxmBqvrF33R8J5pCOURgco65HwHqpK+quvHor3Vm5XywCcPfOukPLlO
bbH6iHQl9n0BcxnJcUqkcaHxHB9LeKXcrB202/X73YDusb+p2J6ToWSJFXgFoA3l+W1ukFYmwrZ4
Vd9Z93i+Pb918YcZSnZxA+h4wQcz6OkrSfA8D4PuPKI9At3wutyWT+mHEhVTtFj5O9UGHj28ndqf
CdnNT0hWjMk8nDkQOHtaVUbR+uV8OFay22cWEPbh6SWbda2WfdcPM3Q84WkypwYgk91azmC1dv1Q
rvnj8NaTyKyslpG+nr/6yinR9TMuwcqJ3MMtfp4yUhwKdHdmTIypb5v9i4qMHeZAO53XTM/m8Ux2
Agfw0aCExs1QeoLzHFrmYxuasSu5gSOe0Jm/7u4T22Mp4aJmnNGlLDzaH2S1SEC3QkXjtXy4LW/v
ruveovzOKFCGvUAXY6TUoLD19hg+NGHXGSfE4oGy6SOW3qNcBgrYupK6/mHwAA9309eu3//N9C5S
5D/nRBkgJav8seRBCwN8lnDPk2x1x5o2nK3LpS4AxFvGjLiAnVfar4k7WfabJDfk9mStWW52/rxr
P3153NcP9neId/mZ1MEqUzsG/iS1QFSpnXTfOyar4MoSBHWwPSCge1+GIN7vb1l9qazfpg5SHZpU
bTX8dmoy94QtvK8uRUP7D9/gWoBptyfJuq8twPXYOx/O9/hxfLx+BgszA5eUKB9SwBJy3SyimKyB
WtyTLQzGUbWIYx7vs9X21cJ9sy0bo4c2oyPwuxB9TZkor+JhojKuOijA3nntH8IH3U7NT4BP763u
5j6wsO59bbrh0TZb6+geUsszfcdYf1yXAOscKaeDrbER31X4COceuVGG3/ztai6lS7mattNHftTx
4wP5ZN3yhbTa+Y//mrLTW0WpfV9pT4+xzR3SVfGeEGC4Rw8Wx9qgdv3a0+N2/0bg2Hd56alEwZsq
RZwFfss4StZXUte95GrPC0vo8r/+5ZnymXftplYyvNlUATua1dh5XQFVGrZx5Pg07Ed8tUIIYWTF
F/KUlzpCXe8sTpvQmHUE6Pf3tWGL+cNdct84SClbu49dC9zQcbuTHhvF1PbBezCQaBexoPjF+Uj/
74v+a66uF7xR0+c7hmXWpkRibF10dnNeuyaZWzrPDyNZufbXv1QH6maPmpZ1HA/BDsRk/LTEUjXq
Yg8FGj9jFb+NR1lckvguX23sm91I7k3rriU79838OLZbc2XN2G4bKbJKVhzL+AQqz339Tv5et6Rf
6Ml3aH6m4GEgYJxjAj/b15agwh1Zzt5bV0Qk9ie2AFynhj171xXi27SdketFY9L6BGpZkrVlkPVg
ce8x+YhRMq1djqwrB2OFKclLIstWfNijQUZZc/Y6cLbrEelt0SfS+41yeG4ysxW3pwGg/tiWm9p7
hfA+KW2/sN3JbVfP9epG523pj3onYLvbSsYK35Wxk7BPjwQ6CbF8ctiUQLYg+l64ByoI8QO0pSbr
NiHNrfoloItyDfgF/B8mK9wO2NSJ1V+rZPf0JUUo0euHyhKOdWZFt52HFR732a5o7PxRc3Kzwedy
f/Q3JfruiIgy0q8kB7tFazPfeUgupSsB+z72t/mMl/a559eNsyqcT4MomHBdo2Jm8pvS3vcgGsbu
YEUtatpIaSjvvD1th5uSdMcb3Q5MJLKxiUw1A6twIp08r0uCBdPwZrk53KCH1+EasnaUFTTVSE08
R03ABkvkbbdygQVxr61C29ZsZKT3xp2/LTKUMe70TWoD2rN3CpTOk3cFG/QmMlqDYBqf2lZcyw1R
UlR8D7eBlQ9krYZz35S6RYLursF6zd6zPhRMZ+ik7M3dG/+erjZP5fZQWsrjjdjZHTlifVpmpcB7
ktacdedtigftpBQEiKuANMbSIJtDaLwC4LCAuoZ66HprdHl73W4e8ve0NpVVYJl6C9yY0NEO8H12
Y2oFkLww14YWDegIlgnEE7J33tou3GNPJGDiZl8fvSXeuB8P/ZMiERJsLHUzrvV7DFxs0C3rkupT
7clqo0L5J440e5NkiDxMGabrD1Y0nTSJOBVWV0SfmmmsowNaXW6IfaxIYpdWbAHpq8OO46fO7LDH
aRNbX60AGCi3IuuNtDenu0Po8ES4rx4CWMATAl+cR3c4rPEvOz0pBggNmasO32L5JqTvqh8HBZ1B
po4fhSQ48zmwsvdp5QCdPcP/FOxtShzsWnriUOz/8Oz8vQfEdYLmXJn0VljYRmIf3Ccz+ZRXN/n2
0JrgFIASGkrCqxD7UU7FyrgVhG1CWit++ISXG6H5O28H8Nhi/4FBUSIX5IN3RVK7k+ZsVskmJ/fG
h5+R4Cu0xmfPedBusbK6eGhRc93kGDm2cNF4MtjI17tEWm3WXGZ5PrQysFsz26PgvTKVj7fYBHqs
dD/D/mxaq65N4iYEov2DTCi3PiQNGW/qbWJXMSHu2i4BEm9YmJn2bfGWQ7wT3xTEHU0PsvmCrQIe
KWm2Dx/P6c1j6gx3wT56s7LBmVwel6FN9hsV/F83aEtuVgGQkazJkowhX9p8qkGkcVzodejBlRxc
/YG8hoe5ISOxmpToN6ozw8AbaxzVJkTfN8MdMelTMZUw1VKVyEYH+EghNYVteDo5IfD0Wwe9Q7f5
ukDkLN0aMKPZnvGC+OaNcu4XvFNRl5oGEZ/poF2O5PVkAMUgND2CLKV7XcgLzT2YQDgT8uwQz5wG
z/saxsG57vRshfYeqDfSoXzGZVGwzldj17h+Z9cuyVFvMF9vkkmtcKZFQZ5ehMeIbAUHF4DF1kL8
B7YkrFSRREkFRN0lW2LRBWLn+f3JIKj2Z7wDC4lR+vwWve4R8LDKWyaC3EIFYObthyYlyriM2tTX
QRPI7lkAN4jdLqHz1TN4Y4Uol6xdP37Wb1GfPEi5GHUFIhTrnvGVv9M/l7EPddCBXwsV1rnNAbhB
Yls5KADu70nOICOy6FCxOCDIcq5OQOfZAaAaIfsbznzdn3wbro64WLb0uLV5cnx0WfiKCxp2lg9S
v2ttZxfHj+tSSOfXC4pZrNcLKxKmB6A0fSh6bn6+PG47xwmsU4Q+kow8nRCAOPfEtdfKavMYEBNQ
8R+jufEtVrvMdw84ZYEu+KOCcU8Wk7IZwN+zZe3vP25u3JK8ILR0tjlJbTRROg70PDe33dazsGoK
+G8+sSYUR82v1d1g2kd7I2+PcA3kNrTuv+Cs15tP9/PAw0M9SWS/DxCCubp9XaO/J0mvfDddh+OM
rgZgA6JgwbnxrP16b/X41FdHcWs8GzCsljoS2WGDYX7DquAzbtP3e+BMJaJJwDLqOe2TmjZL3eTf
pbiLC/X9HDz7cbUPsqGcHxPWySf79SzplWm/n9ASExCEaZnVWtZHiLfgiJzOHK0plonQSiV4OjFy
u98w/teEfGmD/kcq1ISLRXwM9i5Y6+f7J/9OXj+v9ta6NPXbhtjuyiRH/BOTM2grUG0bH2iu3COW
bAImw2VpK+My0hUoLtB0tZsPHYiKLFc880LzaiD9L2FZKkYmfrmSYPTTJsXSXDxYKgFhUP+suxgT
5ax6yzrlJWt2Touyx0qAvjJA2nWwmqHduX88cpzP8voVWQousKr6hyPKNo9emMaDqgDhydzH9++p
mbxhmoGJAL8AAQBveEaHss1Gote5oYCOhgdfb79K7xVWggDtNgNwOYeWfGw5JfbDV+VcZ5AlRSoF
2tYRKrzJtxR523/V4HuOWk9YTXEsMvpljBFExjiFBdizEo9IKfH+pFCKBDfwOjuLmR4M6mCHqGh8
b/m7JKQEWpx7g44YbS9geAv+oHI5vDgDNAdVeEWklu/0rrZOPmeEhZJx2ZcqCufUqbsuFFIxhuVM
vb2/r9eZ/XGdvcWU6zkBSunHpK6EWgIBIXXS0co1W/TMF3/N17bxOHoWjo61uOj/oAl8SE3UBOw6
p86On7yYGw1c6r0BeCJ1EyEx3tiTbWYPf8XdDyXKj3LY1tpKEbizvMdosmoLj9fYal0eB8YxMpOL
KaB51u//s0U7P0CIZ1UXgq3CUkiPnZMC8dY8JpUA4a8BlYgwmFtySuf0LitX/xPLw+SnAphLXiZX
OaxMEYXYYOMfr9NZeorBkvzwRT/FvKD25BDPISRScle2pM7h7GKLVgpxm2JBV7L3EFfgXb+JUENX
D6VGWEZlKby/+AbqHgTY/lIH80GOSBjFduPqO8E+lu//WqjUffAijsN0Og5xxA4dzI9glY7zoB/+
YpJ/Ns8/QqXcQCSKpdGN3wzNKHYpgBZ6B9u1VkyO5tv024X+UKIcQajq8pgM4GjeF2oAOqvDeDqm
5w7z9JyHWClCniLEQCWTMktBKVeQ8VxlGMJ8zx1AV96qFrfyQVG4va6gy67gh0HKnERykHGBj6df
ipmReJUAc/ktZHYTibOKXZMjZUtaSTewcgknJt/1yKhi568JAGEUGAsEtobpOSGgRlcdrOcm2XNr
/6Z2Wf18jKOkGy8Srk5FT4ZvHc36oW2BGaP6haUGdud9/WOZAt9WlUURgRdAbqmjS/uxqHIOzHbO
cw2QsAqTB0eWb13Of5xRoU5ObY1p8rEN/PRokMCMBzIAsdUntSWiSSaxQ8c/ju9MqgsHecEbdZBy
mkhyKkMtO+c7psRbVbCRi3Q2zM0bCwd2RurXrE/tiaFfzncvJTxmYxVbtI6sFlyJRYTyA4Kqlr4P
kEcMVxjb7CVDnqxxZbu8M+6nu0SfR5jR72YWCFRy96u6E90drHdGNg/IkVoWRlAtoNdYvGswm+yX
otALAdC+I0/HLJtPGLLmdbM0DfTyvHu7289i+1SgA5Co7ki49eihinZdhZd8hiKgGdSQMTyD9e8U
7Uzh/TiKYBdGE7OA3m73VjDDw+8Jd8oqXBChHFPaRz36QUGktNODcZBv2gd/o67LlWKHdzFmemef
eMhsdzsgFf7VoiHrK7vjkEInIwYtWMmLpefFxfdQ/suIlaGsNXxP5exFm5fJarC7Q4MGLdZ4OVO+
lAtLOa1o1RqkLG+uw8TAQH44Gi+sF9OCeb/giPJfPPptEyUAmf27v7nVoTI9Ue3rurJ4hc5UhTJ3
YlvypTyCRnHr7Spbdu7whmeE8iw+KGMXq0Lk8w2yr/voNrT/cKsKT7C/8bkX0qKMG8Z4xKjiwUlp
13ZutzaasOHeU/ZC5aUw/pwU3dCe+MKgwPH2J8woE20rbX2U3A650zwUexZfS0mPC2KUkTMm9ELL
HKQn3AjPPAzJfq2h+ilYDoYNX+XNuPc3iaXCnlgv7drM3hQ3NzlzZ0sygWnziFmuN8FeQh0KRTDb
cw4bt3u5rkVL6a+Lj6QtTtCJRTJLRB8wrPAUSih+YdZZ6528cwN11Uokl6ywWgEzPhJuwpFMihlM
ZsWbSWp7EYpHaJwfCzsKrGjaVMVdXa744sj4zPkzrtgsjbJZESSpNg3KDrzpbZQnfzt8Vz5XNr8F
QLAbERMCev8oAYgSOo8M4stXTdUkDFnI2F5DHeSgqqOSBzjI0ezfnlGr7EmDgnlmhZt+n+io701m
MRE7PMk38Fwt/jYm/dawCovxJTOlX2LADlgVYY4u/lqXyYuc5HPYLInAOOqQKBdQBkf19rNc3w5u
iFGmF9TejhGRt5iCs1hDTcuW+qf4w1OWOpMqzwg6PKuk1ow/sXg0XeOSHhlcLlqdMyqUkfbjQhUy
H+LmzeqDM+MXZOVZuLjLnuCMCGWiE0BCiXoEIogkHlUM6YR4DfYnntxdP7KFbMh5vYxGs275kq/k
AnSAOXwvHiW8AN3rFJaN2hkrlJWeqlRPm1k94dS6m8+XxM0tRmzNFBdloyUFo71VBhojNmcIbrHt
NvWHGa1YexAWr9oPL9/fcZa19oMONbNvDYN2D2vuXnU65KiuS2zZ6CmaJKtIkMnI0eKanVEJZT7M
2iLukTYFtoj3aMSmtEWvCMJq3Ulc82V+j4nozpKRJVAeq9UHQ8WXg8yzL6B0XA4Sv5mkoD89DxkB
lKC/6bYGOhfmsbqI8Ntsrx+AQ4nNy9mK+ZpYNKZnxCndHw1J5oYYxIcWQ9rrjHg7m3S2zTDaS22t
6H/WVEXG4lPDkCkmwyhopUCpetwxGZ0KXYgzBZiGOWTYxbYPXXlTEmWymqc2IvUJWwS3RQmzxUcA
i1Sf4iP+dAtW19iidTn7KIp5lHq0SU06xE3Y2ZTEpnx6AOB//XRdxZYvjC5IGHARZEn43kVzpmLY
NZOFCRaInMbNhErSi/nALDTM4vvlDHS4AZ5XMW1Arzr3sBRhCLxh5iR7Vl+38l1yo66H+yElGXb1
vt6xGmmX8gkKRuIlHCfyQLJGHWiO+XWF85L+FH7Fj/Pe2TmzHJo75+nPAVUcn2h74W5C380xWBUR
YYh09vE0vwAVRR1CF1VFkqiId8z5fIj4tIcpHTFfUZ1iG5iVOx7LW4fVkTWpLMxG4Bo5yqyGuVCE
elz2gJvBbojy4AyA8PfQfWVyK4UFh/Zd6/tFTcReBUXTcF1o7B4/q/oy06EvlTU40alJTV8zVVBL
XNvcvbxMCAbzFx4T0R8MsS6pkXhGmYpuGm/y8rCr+//A4qOjajdnNrAC90N0RFIiw8dwiUs38Jwg
FXL6o+TlXAtWA4/spV1ClITwTsMy8ktWDqpqSJo2a41KqUsXT1NSAUAc3Ww6kbAOsMzMWr5LC+ww
5t8G3VE5w8SonWkA6yk/eMlLyrmj9hYFIumKTS6gvTHrOqLmrhBgmJ9nfODCrJ+CFuufD6QUrBbz
UCrm24SrpDnxxif+/tMDZMaLb/JuUrJhP5eCkXOKlBdXo6yTdB+Sl4B8V26SGla5luYuRM57VtX1
YdobKAgFZocYH3gUTFTbpfhVhE3kDVU1FFWjPiAIOUkbI3yAArzK3b2BoYLBPHDMPO6ypfohpM95
3jPzq/fVODWzjj0C2R1DUc8xkW3DyY4CsMs3MjTBOryJ28JsMxJtjNtmz8pxLVXhcLz/5ZV+NUid
2MV8iU/Yznjm3br/LPfFU7adVun6DVOkWG/v2pHtRivvwEokLYVRoqyqmK4UNPEXIO6UeGKSFCOe
1OWcNUOvH7OfZWE4HOp7RoM6S1lP0IOXg8a+uc1ic86lbBC4rB6QlyRooeEsVspj+cb8kKTLVZ5Q
Fv3YTz0K0co2xStsbpa1bwHYHuw5S1iX78zC36LTOSNJWUfPi4vRi+BkrXmtWX2Hjd3AHMOoMbSG
DQazSE2RsCRVUWVD1imZ8lPSYUuJDJe+dkLezCzAH6k3/a55jTYjI7mz+JpDrvx/idEux2tT4KfU
IPaoIdeC2rCA9U0igIkSViS4mDU/J0VJUQ2TGFi1Yn/yVs0HAKSCg6it69zBf0o7QDlueFBWE9KO
fcuotCyVOLE994dLytsYbTKqfQrSjaORm0i0m4agTyK5a9CTga5wVpC0GPmdE5zP+Mz0pFmZxthX
MueYIgEpRhg4wKwRDq2Lf+O5FXVe6CfpmqhSoWyMN9mYGsocAALKBO1U8xtiMP+IlhvY7L6CxYcm
AgVZxBsM/1Uo7ZRileOAQAOrMkhoBNZbrpsIX8XTjZpiBzLp2txorCLVAELaeWVYkiaphAqLEPVW
tb1WbL4kThP+XBeDNJP9FTph5FaftyQb4nfL35nA+SnmcqGPh1OCJ5tsCu3zKG4SiQxtT4wgd3Rg
yiSvPABYBUzW6PfR9KeNSSndJSgRJc/Km5Ggp10p3xPhTsyIOD4hdWfX1T6XvlKxNBO0ZYrvcUFi
Ho3hJM5MtVqN9RpQDZrKqMgvGm4A5CDKBiaUQfOSKxGv9VI0nLByMFI/u2OWA5b0LT5KD9eltnyY
P5TowlypCX4liqAUrQ3Af2MSw38fh02MXVg4vdcwWEXIavVrBtmFAquC6tz/Mvg9jnh2WHO05gOc
bMCoo4AeO9TpJHPTMDP9S5HOvDYZrRoG9rNqVGwVDdLEc6ghn0IsMp0O9S0rF/b92qC17pwCdRl0
ictjjM8MJy1HvyrnEXW0R7vKMA4SbqbdYJBund0Usqk8i8E6CVZegbkWLGcJSTu4gGerTVGyeAmr
Rfs9j3xaBG2dzLFY6/6K22AJZKceEt1qC9dgPqWWYmPYRImXZAEdVQptFKWej9MCjrSy0q99x5nq
usC+FdssPrs9O+xb0upzcpRJnDK5rzi5n23w/HLbnzJAgmn201wX0e2vI5KmzCTHkgac06RyPKOn
DDU61XvsTUce8QZoYDn2u6jrFOAdu9jKLcR+rsKC5FkMPM/JUk/krGjTcJpANgeWNfAgbgChAFNE
5B7RvWzNkRHv9mhoLLf5trKifW6jyslILy1ZxDnpgh4wVcP6cEo3c6X1Ur3m5/aC98TS7Ml8S1as
eYvFHNYZFTpXl0V4xPml1OMql+T9hiMooZhY1deQ5hjvoq1WskYsFgPAc5JUHJE3YgKIKDA22vLn
dLKcV6vbyZZ/261kN/4T2AxrtRSPndOj7snAZTw6OUFvX2C/UliYn9MhxqJvFGTm99kHK/259BZX
gOQkCLiYPBZzX8YODRcX6dghJJM7L7ECDS/UIWwSk5sA33idt2Ud+SFFPY/70eNFodWR8l5Jz7VC
Ss3SMKTFAcxXdCaZQW3R3SiAOJQ1gEfraKG55Mxv1NALZHBmIbSt7/ONZ8G93KvbiNkfuCzEH1KU
7W+7kRP6CGHRiG2bw3osiWehuwAltMy26iO3RtMAS1GWHrbn7FE3ji+nIUSD8/yw5c324Nt/WmtC
60TGLN/Lsw7QjueMFP0Iqsq+ljgJpJIUetGYghxYiWoK6MOaNnFrFVliJx9Dus/z0Gxbq7H76TnS
J9IDgyzbSPLe6K3eQ4ZwE9ZrxfehymbVOl5rGq+tcUryrafaXfKnCZ7rYm8EHxMATDJ3jJ0AGGO+
nePlVXnKrpdv+PoQDa6XMNaZLr4t0WmpCZqhyBJQgi61BYljXU+Awnx63r7yqpmjo9M27wzrq8D4
nMVsUvqOOmiZntOjjs/jpbzuJG8ANveILkgD2COPKO1Z6/v1vWbe2k8v2khMxUzcTbMCPglWJ/s3
mEX4uH4nv4OuX9+B3g+02YmSosnUd+Qx1t1mej+enp+Rs5gAoApcv8lFq8KAsRGyI/ZbhG6CbnUs
zGL1hc3iqEVu765/BWUZgPCOrQVzup6XEeobCiX81EsGPvKDZCfnB3EyjZRwbxGHYzfHk6yR68So
y/qLGMXxyFdToQt+sisi/l4qDaI35V7sa4b9YfCkUvmgtNJzXc7BkwfQyYlMPBl74iWmj17X3Oz9
f8eVSvmpsuO8FKNyyU7FCHNS7wvhTtUYykLZgW/JAQJN11Wsp5N5OsRtVY3vgylNdnyEjfL1q9H6
JB8/rx8Piwh1PE0NTPkE+M+7VEImtL8XUiDjybE5stJlSwekYlrBgH/QFFz6yxtfgp2iS/Jk16fA
ro/Xg06U7rMXlI3GKU6RouM0TRlKscQcXggKP+fp8Mf892dvEaFStWHqimSnRTxJvHWh+07YRVat
MuzZkpKfE6Kcn6T2Yi+mdbLT68SM+U0efvCqxOBmkYgKa4nudER9OhWrGMoEGKKZiBgEENZnI64M
n7FiYIGGgL40UZm70yReofQaXfdtxNd8utPkyMnKzWhg+RA6Q/6x0gmiIKMRjp9LW3R5turDZFQM
Od1lPXenAqtQr3VTU16iYXWdkHzpSucrBEKaos59sLJsUErndXqbAQ023TXtMLNTagWDwnyyZwb9
PxREgYdBlXXRoGt0utdUUV8I6U6o7+K+MJF9N5NwXxq+Uyuv17lZOhy8q/9DaxbdpToPoxp3EY/D
yRLD7iO7kbH0vf/nqjynJmR5zrQgTJ0/4uzO+EkgdF4hpbta1ZpdJuWJw1Udv5Pr7h+CO/1HdvBC
qBOoWGVNl4+jjM84sUuyXcivmia1WmMdVhVD15aEhnewOHs6CShdlNBCXdGlJouynR/eYQ8DEZAe
1ATJ/OdHo2AwHZJTgShOLx2S/VQN4NiyncXV7rsQr//i5/FOQduowMsqncntjL5qizzPdlVgC8pe
y1Zy/hc3H2b5vySom99okTzGETjoJ1uenrNko7dff8EFnj6qKimonNOtMnHE8XyBKt0uLCYTAJEk
lVVsT2Ao8ILRF5BcB+SRBFB3VaeimygTEOB0oFILqtWHKH2Jd4rygv05f3PmAHTHCgNUO1Ghv7wp
alIVWu0L2W7MbUOeD6XL3q5LbMm6KD8k6KeA1tWlnMRitjP8e0V+qCUk0UOV8Dz6k7nCvk5sSXCz
1FDRgpqhR+SSnwTgQYJWGdluCLN1BCAO3Echz6xg6pzrlJbM8jklysa0AldMfqtmO4G8sFqAWVzM
f39mv0IVADtBoWU7JbQ5eV8Hdp3uh4ohq4WDQY8EVFhT50q3RFGJBGAxBAWX7KbkdRzatZC5Ex+6
aTI3UTLKAAscXdCav+WMI35UdS7gQKvfyGNoNQDH2SUCS5uXqMC3KGjmEVCzViiOKrHmcq7L0h3f
ZMD24Xys3yn/TMhjWxqfsmDVvjWX8puzK/svOYqpaYyCGGDCIPdaBzWp6/s6rRzZxz6jaiWXJ2X4
UCoi4SkWObq/k1cqxmv7nSH5JsyIxY8ux5LAgqe4+CTKcKR+HqWRAQkE3bbNdlN/E6juP1Z8kAB+
CVr/4ccNKoRDv4KEZV5FuhNHbFby74Xq4TqBZR5+CFABT550Sh/MBDQNgwzSOqtue8P5dzQoO1Fq
lTTWXJXuWv3Y+Q+9DhySlGHE6eacOTa4kNTM6JnSC63cRYCthKQUtTVFIWyOem3olqoMvjnkZXMj
FX7uoIM9sKckzonI8YITyk28bgYjAYyzqKD238X315lfMF0X30VdEx+AHlo8C1jXj9n4wXXv/+73
qXsR8s0oez6EqyaTbSj1tg1iRglqUUfQVYZVJKqE8Ic6v4mrY7XlERENgD0/csLm7i9YQE0GUTfe
KrxCHV03xJrPxfh9AYjnYrAZatZNXTyEMwrUIXRSmGneGGa7vK3MFHV0jfVwWJQRonn+P88gOgqW
4J58lZvSHRe9hcOGz17rjGEL5o/8ZQHPSFBMjNKgZmMFEi066VIUK0SHP456zYh/l2SFMpCEQgGv
GuhXvLxIMl93UdnigRK2b3zzWksDg8CSqM4IfONUnN3U0Wt7gQ/xmDPkYsX17T5V+X3kx1/XtYpF
hopPazX2o14FGbkDxj36EAOOCYTAkJUsXspq7GWJGyYRrPgtEfSTqH9cZ2LpzCVBUmW8ErBsk46A
s65V+G6WVdaLLvYwfqrcodD8iTQTa5RgkRcRL3jkJVTcdOrdI2SyFgTYXrOri8ehU0musOAOZn9I
KzDWGvyXAnUiXKEYgxaAGW8qvzItxkhEv87L+qTJz0O8n7SARZHFE3U+WFY8tZo485TEBOD1Scty
O/M3/+ZJMtBpgDU2ukFdyjaNBBS8tHTX+UlnVULwaYiVNcVoopNUM0aamtcxBqM85/y45j3dua4f
S2GlJGqSjlYHCXvOZwGc3aVsLKZxkPUUYWWB9GUQbMpO3mjZ49TLq4ofWI3yywL9oUeZan8q8H5S
4WU75SFCabhjuIJFfT/jhxJnLbZTrnL4fUf8kp9fGL++aBIgcGQrABeBduVLaSltI0vIWKW7gXMU
PSQjv01yls4tHsmcnUApnUeynNI5yceDK9f8bJeO0XuZILXsD7Zau4koW6yM7zfKxC/1wwJegHqA
4q9OFyFu/b4JkRHpkw4NBRj/I93oT+6kj50poDXb5GNFPeoN+pqArR85UV3eFVH00ulcY1bFJJud
7/uWYESGG3sNJm3LAitqjHZgveEWhY/GC2S91DmQp4SfqkXVlk2Md1ankPoz4ltI5p+nPQDWhu5G
GcUSuEoqIh+SXNaqNEMk4XumMBlmDlpD9Hj90i0q6RkVykMaTSulogwqhW81/SqUD1P1oP+5TmRZ
XP9hBSDSdBoqQgPzmOA1vdOaTWM4YX9sIgaJa3zMJCh7zKtRH/uztOLMHopNJu+LwmSmJFiM0PcB
eVDOD0ClbN/H4qGrDm21+neyoh4xSoQm4r6fGRHvUMsxhM002X9BAov/JCBBixoQHy5Nh5zleaQH
VbbzdDTnjgpgVTnsAUL+y7pOaPFQDDz2dJyIjJj7kpDvSSX2HuA52cuVIwwhyQKBqCrQQwdGWD+r
KW075qc7JjdUpL3o2IKPGpEXGtgODXC9HIDse0v3PrjxT69HbpC+jZrH4G3Je5xTpK5noqNVt6jT
bKfzHImNR6/MyXXpsXiirqbeFX2VcqDA9YNbdbdlwZNG3ZQ6EFKrndzYcfRyneKSuf+2NoqGvS7I
TF+eF3ZT8Vls4J4OPN4vZMxNtGhlr7J3uk5nSS+QZEeGHWCUwi8FlPp80ooSCjjpbhHdJNt2cuKY
QWTpgJCVFg0eS/kwu0OJb0zTKG0nGZZN+5Qi9G9Gf3GNkADDjBKcvIo9mpfSqltBjbQCznEIsvRF
S8rKVLU02EUdYIyvC4xuu/3OCKgKL83TUDJwaihmNKnxsB8HVkGZjIDkdzVAPP0otHlxV/CYSgKE
bfX/SLuyJblxXPtFitBKUa+Sci1VuXbb9aLwVtoXUru+/h5Vz21nMjXJsCe6+8nuhEiCAAjgHFi/
CjSDXhe8ZvAWpgbiIPcOoNfy5ycxGUsru27iAfeKTZs6jT0n+QUg9B8LMVCQR+VNVxGsi9G6HafD
qMdjFthWTp54HYHidjTGY932oSzGXYnbEeCizXfJW5so8ZwvqE54N0R0yoIqCbcsTj4Z8bjt9daf
2W60j2E1ItRQ0XxvvOgjyJWd/oH0HThtqYOG30xDn7yToBSN6S3XN2HlTpx92KLOJztNhr5VM6fP
Aoyo/xo7mGAKuCBJ0n1qS2yl2DS+KNOZKOFQ26m0Y6vrsiDrpm2puiw+JvNLRx3XMD5pxj6sAzIC
u59sxiyF+0n8v1kqepoJkDI6bs/5UiurV/MQmRL46sadoncdrceVddDzL9flrCgv1vlbjnBBUS+c
nIZYWQD2nPBTOxTFwUqm56YvW8n9XJUEuK2mq7ihtjjmllqzYg31nAVGVPqW9RbHmCA4ku319YhA
g38O7kSMYAV6RsK81vUsIIAh2k7iIdvgzmW4nbX+e9absAFsk7X8to+A7a2Gre20O1Mfa7dQ5w2N
Ok8dZEjC1aXj6sKMO0vpSfgmTsjM7AEXKgGNlX4ApMRNJaXfFbcEk0cIevKBjETccq4vc65UEyrd
uLMqTfa85H5ujS+Es4dC7V5HOsq6B1cFYlAdgqOlUucId3EMBxbj5ZYFkfI5rixfnd3qa5cNfja+
Xz/SVXN0Ikm4ioaF2JgwSJqmZ117VlI0jgNLQSiS/dMWYITr4tYyywYSe/gPSREbVvd8K9PMSWOW
KlkwpOrsqaxIN1Y9oMXOUCOvHUHdOLIMiC4gb92sy9Hk3Udsb9alhkmi2fewbkc/5oAcXv+uVSUC
8hWlUcO0ML3q/LPooI+9peKzmvKIOrPLZu7q3dP/JkTc66nrYg1UhwHIUQBEDAZN4ixXTLiJQNdG
YQwxgWUJ4W6Jpr461Wx0B0/c8c3poVsyaVH9ALa8aXN9McuOCAEvZJmw5GjwQIAt2NAyhPixhm2z
SuON83Yfd839dRFin+JibiDDRjCIKApOU3gnpFXfq3aJDWtndigpOD17PLqJ6zSAw+no9WGvFZDS
ReUykn/Vh9SLxtG3UYAYADwtJ5StWtk3rWjK2Tfp55rCdAuFOkqzwMmML3My73M0TZhF4qEPfRif
CoxdLrXe79s7zhsos/ot1as3E7YyMxNJMLFiJs6+RbBLbZhi3nOEPji0E5oH0ue2q2ZTfbS7GhCs
WcFsgGIedtdPZfXggZ5BNgYG94KupUziemgHHAqz0sar4wavD02dD9elrG7ziRRhm9UI42e6yEFI
Fu+c9BMB02n4el3EWkxrojXl35UI2zckDThxa2xfgclciKl0xF4qf6fRewhmMj5haKxt7BUmo+Ra
vaY6XaAhIL0BwcC5CmWdzssOXViBqe5IcYz7b+2L2khswZqlxep+SxEuT13FbJ7NOQ+UxAJySx/b
TZ5jxgqvWy33k16bb2zi8M/pkPJD3Y3KHbJbgNooLPI0BdRDNG0wEzUNQ0n4t65Avz9MONq8qeJy
qNI8aDb9vSLxZ+t68/vHhTMlXTOFMIJo21RLt7GYP42/EvvhuubIDlDwFoOZGQ2nUJwuAmA1st1u
em9iUOtTGeBFJmlZ7klQrpats3BZotNh3Eb67bzv5z03/vz5c6Ypy0ecCGmbbOjSCPo4dke20EeG
Bwrqjut7tmqr8IAzMNMPpUkRe5t1DLnupWe3TTHdp9vCXKbNdwcMLNW365JW9eu3JLFdSy/aGYcP
X67Zw3HuHtOE/I1xOpEgXC0SIW8/6TBOfqneaf19RV6uL2GJWS+c64kA4YpERZ+mbYrN0gYL1vVY
sNgt7PtUfV4Ckwhg0En2glg/H0sltqWjK1TMtJNKC9N4Qn/r3BfNbm7C6KEpwl2EZv0CxgpRfJdK
Vrl6Vy28glEC+cAsnutdBTMIhcBrgplfM+emIalrKbIORBEy9k8QcSJF2MuZ0GksRgJPMsSBOXpV
6g8gcBlNwE110APNZuNi8u9ThwB0oBxjMbIGKFS8WXrkcZ0C1BYW2JstTEfio2+gJau1/LILkWvp
nmytlGXdViJylDqW8j0mpRBLTI72Y790A+F7kzp2STP5Q/zDMI65+qW9JbbsKbx6BmSBGxvIRYCC
7fwMkjbFUrolHqf8VoVb2rWd7jFzcCR9VDJBy5+fGJneHtW2qBA3oXXAs+wHu8VLI5rc6xdn9e6f
LEcwZZiNrvQ5wXIydY9W+k4S+4ig/n+UCYeChzZF6VUXVqE06DxLOVbByqMGxhOtPGRl57UFSjDP
ZUL8qN082VI02fqyHBNtI2iiRb3tfPOqvKgbxJ1ZoOsPph3d2r0jccqrWock2/9LEFIVuW2PwCLA
B3RO5Y6G7eqJ+pZEN0rNMDI0DkZTFkgvRvLCxp1IFN7tUxkm9bRAU/JY2dckBjKu39hdicgehL+x
syfDIdVUf47zzw2TZYCv76h1URHCPBU1s7FeTsqD3hb7ikm86qrr/nd9llgQ4mmD0G/E+thguN0c
3dPE/NSaxDVTGTZBthjBxHVxNzrZspUJ6jW3smer7NeFkKpTWhBnjNgqdhx3++v3df1CAU5BMM0D
oApxl/pEqYY5w6dXrPN42u/6ivjxNB/KWfuSVMbgoZD6xJ3uKeZxEHeyrv7VxTlozQEcyyG2mNem
g2Ir2gKMaTD4wNUBV3ksGR+/X1/mWsMl8tfojgAjHnJ0H8jbE+vn6HFh5GmZB8h8ejOq5WOh+bOF
V2Oke1V9gxa6dgKx5BHAw6SdN1mvbsM83rcZRona0XbS2IGn2nZkSTDE5C8iptOvE6xm3ZZFmoz4
OrXJ3aihbp29Xt+AtYAGr3nVMR2NItATDJjR2UZWM2CBivwQ8WaTJmzbDxPA2ogO8J7v96WZ+tdl
rkU0pzIFk5YRWlaKvex59C3tTS/KOq+on0NsZ9a8X5e1qsfagghXUdeEmxAuSW/mPLU1hE+28Vqg
gbBgzqGKxq8ZuJ7mktyaYLXh0WaMrbckw+RAifj1/f0tflHzE/2iVRoXNJryADgyUHlkO5TuAVdj
u56pt237GCmxPxI07vIbhgpROcSYVYLkgd/FftzxLZo4tw5irzmcPbOUDcJY8/3aAsygdGksFYs4
WtwOcWFhc7RpWyV3xXPWSKKL1be8ZkAIVkfRKSK+qTNi8MrBa7fCzMc8BMdW86hZlVdE6mNDNY+H
4YY2AGD3sq1fTlb0Y6eShceAloPTvddVGN9hdpMGY3SGu7L9Nda/2PjLMEDhUqLDjN0oCCu10Nw0
MuPyX9a+zCKygYNArfv88FU9olVvc/hutfZs9lBR0KwoqtdPszfr6Fl3imPU3vCkl1jv1RuGDJAJ
8l70uYl58bawhr6PBmx6qAeFBVxMY3hdxV2bNjuWyECMq2p0Ik5QcjRw5DyJR0QM0WM2sJ0SPzhS
XIlsTUKENyecaJXZIW1icJcxBwMBvmnFsXDqg5YVm+v3dlUYMFiAFCLvbBLBatBqYEDJQXd07njJ
sOEWhm+obzUSeXMi8UEyWcLuVT2jJV/yQUm5SRu855rvk+J2eP0Qk8mGqa8FP9rJwoRdrLMRPmUR
FheYDWMfqaZv0e7r5bgL17dw3fKeiBKcl5H0aqQqOhIL5HvBq5tMvwktZROllTfZ3xG69il65VlQ
170kwlvVR5OCtRpdnvoFwHVWCCdOCaOr0dhrh3eeMG+oJUJWLTteZzrK0iB4EHsiQQNXaW2HndRi
uqPRsUkLP+thzMNt2z8jlei2mow7cfX0TmQuqnTiTWx0l5FsgEyHHwr9rTSBsjaKHbXsx+uHtyoI
W4eeAhu18A/LdiIIoDda9i2Di87HaVdN4INs0YXpN2rkuG1XSd4cqwdGkRP9p/xMhesWtxFn7QA/
lEeFq+kvfcJdIksOfsRyFw4BzauIaU3EtBfINDXtq7aGVRzAfNXSpjuENsqxVq15RUfdhuQvPFUr
d/6RNvmuRjtFr23jItvP4BSfqKy0tbrHDlyjDug39lg4TN6qedc50FLe3bEG41dp1bmmOW+MFEHA
9fNc22BdA74GzIighxIh35EVVl2om4iC0HEKUX3/0ktv/GKoxP09FSIsyNTVtklGC+j/uPZ5eSzQ
03V9GWum8lSCEDmC3mTQ25jgBKvc07ufWr8jseG2qPPqAP9dF7Z2PjrmkYCUAnVHtNKeX7bJwUs7
QviG5pPKY2V6rMfp0MR3RofbcF3U6vEsQ3EXPjsDr5FzUTVaSBAE0DzISOpx0Kc06K6SQQBlQoRL
VtjtVMQEm2c5L2XfuEmyyYv8f1yJ4MzMUBvsxLDBa9EfqaJ5pLxVuOzmrCrayXYJJ1NmAAPVHNul
Dh7dMxld66JFF3qMRncwDJqI2yxhDXOXppYzA1nYE/aM9KrH5wwznMzjqKu7pqp/RLEj2bZVxUav
tmrhqa2iw+5cAcCZqmQG3qJBkrDAImitMQ5JjcohOp2R5LyubavbR9A+DJoZIJ0sQRFqwwxZ02YA
56stfDGY93Y0NWrvupRVdSPolAAYFHgnUaf7wihjZSyAG8xArpvqzPRM0mnwx0O5uy5q9aYSCnw6
nBXQ2kLGalRSx+IqIIrOYG5r85XH0XYE16Gd3l0XtL6mfwWJdfwWHat2WAHmVneOy/tx4wwvWUck
5yNZjsg2wdoGb6aZFYFlh+5Q0O+c3sc5phaRaHN9PWuaAJo0tNghvwhGTeGBkk1V3pgkKgKw8qPj
iphd9gPIBJnCrWk3BoiACgJ8LYDGCGLy3jC7jsD7DFN/MylwsXVU/4o77dHkqIwX4dP1Za1tICy2
4SxQd3QZCwpOhyKKmAoULePcK+mvVEf2RGm25fBwXdBqLfdUkmAqQPkZzYPaFEEKoh1Pn2J0TDuN
9dCYlGwjlWZePfH2YEZZDxyG86sjYeR1hqqAe8cJUoURrymM6C/uw+lXCdZESdKkH0fch9p4telP
TQXV5zEuZEx4a7eBWggmEGEDmmEKi9eHsojRnAg7ktUb0h4XbzK0Mk6hNWsMigr06aLPa+nhPjeN
JKfUGHUAAvWqiUC+6kdd9Wa37NjoyibtkJNONMm1WNMf3AmgBSyKViiRrJNbUVuijlgASDkbbtzf
Y+Ax+FVzFdyqMjMpk6WfLw8NZS3FPOMlyrC/lMmmy1M/QkIgDGf/urKu3UKk+YDKR8OODobsc0mI
nCpwg1pFYOhjkFpagAmaG61pd5gBvK3zTNIDs/Y+Qi8ZRe8uJo6gC/BcnKlxsy5aNEGDq7dwSUfu
mvGL0Tk3sXVjoAUI/9fRGYnEQouEex+FIPSx6QT4Jxu0I8Ldx4QRMioxYLZWjKxS3D6ESfOpRJKg
oMbOsJCxnUuvqNJblQ03ZA7dZGj+wvw4YHQFYzAgQI5o7vQpTSbdBg7XmdhxYPbnIjW8Ouv3NpNV
h1a1B5lrNC3jaNHydb7J0Mms0iygG8p5AvfqcGejObCfrFsqjb1XRKEaA74gTPYgeNYL51m2JXEc
jAgMaPlKOSZhdaPPShv9Ai/X9XRVEF6CCIRA8QUU2/madK22SmbjBJl2a1Hrvizey+moEPvPH52W
CqQBiEQ0DXkOwStZDc2QFgOKwlTUQ4S2xkJtdn8DmT6TItw6Zo5xQ3sgJ2qkrVL7IbEiN63+ImQ9
kyJYEWNu4zpeUAB9r3zq0ZNJlCddwWAfpJTbxA9t2ZiJtXsGiQutj/PhA4RTAsn+YCX1guCxCcbp
kNxzsgdivU4EHr3eVLxyq6h3mfo5As0cADqH61qy4nzAxo2wZWGZwX0XNL9ySqUfKhX33BzdunjH
Q+NvyH/OZAjPzYagMqJ3kFGYtYvSuEFN1yq+/cVCUOPHtBwbPkfs70jyHLXIGmQ2qf5ul0hF8IfU
kTVbrN0pXQWBCUVpHCVyYbe6mak9q/IqmBOz2nUTqd2wMH7VKvsERi0u8TSr0sDjCpYDVBAh7vwG
d6k5Wk5GgQ2J5gPXMSGHsSfMRPLLUjZtcMWpYTTPYmrRHQOEqKD4qgXSxsSMqiB2XnjozsUhJTf2
sDdk3NFr+qbDjyFbgxSSI0JRmKrXNQmVMiCs2pRhe0R++Dbrjcc/14ZTMYK5GFPioCCbVUEz46W0
swvXGSR4kuVmCs9bwKh/r0TYMp02Y2kZaRUMfe5q/XuHYRl/swiwl1F0yuAFuOjHSfawa2K1sjss
grBXCCDOi9q/XxexEl0sWPB/RQgKbY8tnRMgYQMNAGQ3mXruOu2M9oRNloBjezR9hdU3SkFer8td
i/iR8wVGSENpxUJq6HxtdYngsLUtkGxU3Ng5dVHv6sTo3CTEOLNCpTC9CLR246hbr4NhA4Jc215W
psaGprZ5QOkz9dR6Amnl9Q9bu3OAYtvo+gbSEc3mwnfxIR4cZG0DnU07y7HxGJm3k3FbzbK82Fr3
Nwi2wYG3hHVw0ctVOTneUesbPAhwFbTUOkyUbefsYDC6sQfHo62nopQ6JM4eTD9edO+01ja0B3+q
kvuBjp7On4gpa5ZaU2kQE2BwAJaPTKpwa/gE9ogoqaqgZBZzKTcjLzbD3ru+xWsm4FSKcHH4MOhV
b0DnxrHhsJ/c8vQYTJA0nOrtdVGr7hX+FSBCA7S4yNSc77FRVXqizWWFZNC7zTRvQJtZnSxFykEF
g9FNre1H/WYq0ejt2AfCxr8w4ejNowvlGYAmH5D8kzOuoyIlRckrlC6PGCtRvDV17Uru8Np+4l1n
4yliOAgphVObBowMaTuGU2sUP8l3Mw/9eJQ8Q2RChEOzxgLUETYWUqG9DfEXBS+2LiPXWxWCZANc
EWg78QY5Py1HDRsjt0cIiR+QE/AYvy374S+OBP0waAJFtQn7JVgeZyjmCiFPDUB+U7l2flv36S/d
AiIx/5twAR1Sy7RV9AagYHC+niYFDV3bsjpIebNLS+X7pP/QiuQGl/e6nq+4b3gI08C1QhXNFufb
TqmagHeprcCS04auUytbpY2O1MbTIh18q/h8XdzKOZ2JW+zIiVbbbVggD9ZUAe0mN6y+aRnqTBX7
czsBRO5HoYkisPuYeXciJRwLpsahCr1GT3DZNrton1iZxIuvYTUJBYZxOR8TiMllradS1BgaPdZ1
0Ch0NzjmfRy91F1yC8L57dzUflV9QyutV6bcbcJih+YRL8tbye1aMbwop4FF9oNFFA0e5x8BIEWZ
J11TB7SqDxXnx1JGvbuiIQD4ISeO1s7FGglXC1WLLu/SvA74QtYf3sXmLsIMMaOI3XCUubaV5SBZ
jbACdTLDpiIAxCZRSe18qpEa0YzZh/azNyuO8WS7rodri0JVHeOLgM9C05lglAazC+d50mEvnDbf
FkwvD2Qo021fmpob1sD50Tk2JWq5sjjE4qgwYXUgzhaHLBSo+w09SNoCK6832dxhJGmq/wX0HVtn
4qgWeCRIe84VotWopTijUwOB4dBdWyvZMYkd5WhWYyO5ASubuJwS0RcwjY3xEeeiSq52SOqiXpLg
L2xHqzeOJusSl8zE2JZl4rh21RqSpMHaJkIgsmg2ikPgUz0XOrZOpxRhyYI85N+UeGlRd8Ldde1Y
sVJACQLwjkwdkI8iHWISWiofY5MFcXNLQb3BnRrMFTImrDUpyJHRjwZL9GcJVzezwrSs7JQHBthz
7fkFJWGubP58JacyhMubRqPeGGnGg7wyvB0D/k/LJG0YaweCzgG8ahEtOUTMgLX9pDd0SDi8Yrqn
M/9VpH8D4gb1FDBhaJPDmYiPTKPVLN4ZNQeSmewiGyP3WLTpunB/fbcW3Tl/mGER6pLlNvG0AKHx
uW6VFW9mMHnikU6igJtvROMuL1oMEJYRbsokibc0rXN497gC9OLJTr8WITB25FOmfL2+oMuzwYJg
B3A0eKxdnE2T2qSdjB7e/bs2ua3sSS77eSHNUIPXKeoQEQWYzuZbtl9mxP/fFiCEXCYjSRR3WMCw
abzucP3HLy8gnirgu0d4BacDttzz40bDwtTWBJ/Pw53tYBx2+0pjiY1clYFcLbIGBhRL7OJWWYnE
cGTjBPgDTV5BXazqL9eXsXYKsCH/ihB8maXzJmIjgdbSyS37VxDQXRdwqaxgoYLBXa4FHKZ4LcxS
jaccA2uDrBm5GxO1C7hWoypf16k3KsMs8ZMfIcX5PTwXKNyOehwASwIVTcB7j067uvabl55teLRV
jkl5q/USRZAtUNDjqCzNUUW9MiBVaHjUZOFhLJSvpYrGVIMXXGIxF6W9XB5YIIDhthHiLwd6EjgW
oRKXnTFjeYox+GULqJWJOEAb+EbvfzKj9UetUtxwGiT27dJhL/u6DOZCeGUBPn4uuA/nxMawGeRs
+l1Rb4sy8jETIGxiL8keruvM2hqX+sHCqQ4Alch2DuhY2pU6AizH5kEB9jsbk5cwu4EWWz1M3Yra
LpEFdZcXAehCUArBS8BpE1vY1yqrDAQ5ahMYxq92odiWtFKvbN/Z7wvbV+qpPWQGfn8YEyQe7kI3
jT5ViZtRyeat6CMcHbYNEQh6xUQqiIWi0zFmvUFQ/3PI76ALFjB5hTSRtLqgRQzItRHniLNPiqLB
TPoxbIKYWPvaBi/Kc6dU3sz6Y25J6oLL5ghKDxcOQQgU8FYSOx0wr7eYdTVp4VsTtwKtjRnjNfH1
utatCsEckiXvuXC9CCEVr5Q5oiaERNivKn3tu23evF6XsaLZlJ7IEEIqRQOnVBflLQhlVI/m6RHz
Rr0RYyKmRN3E9S9jyNyx1RPJi2VVuamNkBexFm6WoHy8N0MyTUUL9pHHsnwYBlnOeFXp8JrFkHtU
KcBbeW4ccloBTFc1baCy+3wMkaMZfVikUdc31zdwZSWoD2PAFihakcO9WEnJVGMaxi5IQOGwMQbW
H5o2cWROZPHegsKhrwZvVlS+0QEleq1WaePQ6cwumMrZy538tYrpba9p2yFrXVIMj1NXPJpzebSS
HcmOGn0l/dv1lV6qCtqu0N6zsNHi3ScaevhHVDaJ0YM7JSw3MToLtqmiIyusD6HL9SzfxBFK8xht
crDGqThcl355oJCOxKGFoRbIJYm3u60RFraM9gEAd17vzG6OiXsU2F4ieZJdmpFzQYLd1XpahlFo
90GW7st8O9TbAdCe6FYhsjNd7u/5maLSDseFaiO4ihGkn+tok4ScNqTHXOohZRlIvHN2VI2SbkoQ
53rJDAZLxylCD93n3K3HSNsqalPtru/rpZHBRwBNgwcvXiOoG55/RKIVJG2hwUExh/4YgUECA3kV
bkou/MrxIS+L7h5cFBQNxQT0GIblZA2gY6TDJr1vogUqGcR1KRFzqaPL2x0EoJgagcePtXzGSTDS
oHaS2xkHq6DF1Jva6ObbWAHWyejzb60NVm4yqc3ezKcnNKIbkoDkIxN3fqCgaQU6BxRzaArH2L1z
6fXcz3SsbC2wQFw0mRiGNWMC8W3+c0j97MaZHyc9dVWMh+y2VnZsH/FDuyl87t9L8ykLDypJPBkH
2+W+0wXGDJZF4BKR+V827GRDCr20gCiO9SAZm3ozcZXbD06Z9syzYqsCMK9GRUdiEleASiDXA5HP
ApjAUYvl4b7T877NZ4wzsnvXAPSscDrAG6kLUlPXZI5f5fZmmtMNJ39ujlG0xcwQQA+RCANK73y9
kZbmVZNrWmAUCqbgZcQKmqRlz9cvzcquohkInVx4PoDbVMwVsZz36H+PsKtloh3UnnDFrQDHczsD
D+0BVAQSo3R5S+HDEA+iiWzhHhXzYCydR2rXkx4AXamDso+AS+t7zi1e3KZjlVCJJq+8WVD9cj74
wlDhvyj/VRx1jbRqtEAlfsE808Y0N7c2fNDnY8Cbc1cAhjP+sYU/lymEImoaWnyglfZBhlEP951f
WRgbLqOaXjERYImFVqIXDywlVHhgZgyPCmT6tMAuzJ57s9VqhZdXvMS7Jc9Y5aFfF3NDaN3OfhTP
gKAVCqgbryvQpZNB7K195PTBAXHB64zBZVQZlR4foWj6Djkm6o/gPNtqKbcP1pxsh85MJNdyTeYS
g4OUDfkTVOPOrwaI8ucR9HpaME40mEh8O6EC6FaGwzHqQw0iJ5Uscm2n0a2Bgp+N9jlQ3J0LzBWj
MVtwGQZlOfyIY4AVwTapF2ixBO3kvkwzT6kal2Vcor0rlwVeANcf3hVtMGK/rsZjnScjbB66BJUN
HYf2W6UXjtemTT9JnPiKJQCBB5w48D/okRXZ0Z2iQKCJaQbgeIoe2x4w9oxtOgIuIsQm13XmMtKE
V0P9FGkX4AguSHOzQal5D0I4TAIw42+M8H6rK1yVbN66FCSK0dSJey/25UVWUs0aLFCAvurELaa6
22f1IOsUXzsivN7xQ1ALFAaXbT1xS8PQVkNup0ZA82IOVKN7N+Oo9Rg6KSVWZV3SAhVG6y1KI6JP
xk3L0iw3gjC3vo+D9TRZ7Z3Sh7+uH86qGHh9BB8I0cGZdr4glKNRPs0LA402Ogh8xsjZLdmSfc3U
WZKEW1yYEGVgLQTuFWE4HPvyVDjZuzlWLaWJiA5O+PyIxijPYJ8ZV72ivzcUZYd//3hpqMjBamhA
LWGYrrA0Ztt63KERP+jGr+Wcuw7AbbqMNuZS7VCFhsahAxO5S5sKQlQzTywQhBOQKJuAqNfT15SM
mcQgrQpBxxUKLcsoAyoYpCrh0OcxghCz6VSfsQplv4HWNPkbQSAHxyW3UE0SITFOl9VVaTGykGsy
Ty8LxD3RXLY///RkcPyol2LUCcw6cH/nmqDO3Ewx5JNgIGpTqJvGsXu27yeEQG5XMi19/HNx0DsV
tThURvCwPhfXtSEHp1tsB7nNO7e3+yczpnvy51Qd6Lv5J/hY0KKGIGbu2AAS6sQOYoUFixSQsP1x
+sZBrycya5jWg6YEkd7HyQtS5UpkB32bvODREqLKZ/9kOZUh8S7dwyIIrLUfSUoY7fMtM1OUf0Oa
2SgqvjWZ8lxhxFFhbhNNliBYE2Shng3PYGLalDghlQ+dGtYxKJxJ5XjRAIbeCLB2FczOsuO5Luli
1OeAFk21U3E8oM3a6O2bQWt/6MCGSWW+9TJgQaDy75owAPJ88+KWOXiQQpIR3moVvwMXU600d1rE
8EiVZEPXVwWjgFF7oOsW3+IDwzWeGfZPT5PYKyM93vI6ua+KqrwpaSO5uCuGCM1l6LNAlynafMSV
dSBu7wp1QNQQozLvKlr0aqPT+cf1+7oqZamUIc5EBCairpNMt8JSZzqYidKauaWh852G4O/XdTGL
aT73R6CJ/2jbxvYhthR0nNVaG9UFCOJbO8/91AFsJ1dUw2NEGzfXRa2uCBAQUK8AB4Je+3ONqBJd
K4emRWRnJr0HjuAe/B82lVQ01qUsw59hHmDAlz8/cbCg3Z0pjXtQXaSF8wiEZbolZUz962u50G4w
98JoA8Bmq0ggih2WygAivgikR0FXRC4PzUcMjPMbA+7cNp+MqpFsnciPhyrCogNw1mi2BMJKbANA
5T7jea/pz5nr3972B+Z+PzwfXOa7tfv1zvK8veI/SNYoZgIuhAqximJotaNXEBofWt9Pjvz9uL/5
eX0jhat7IUM4rhHdKSmSMfqz//ZZEgyLfZMXv73o/okqaK2dZGGO397ejodP0SF1j94+3EjEiImj
CzHCFeoVPWwcNNo/v95abuV+Gt3D7sd94Hp3+6e9L9mvDz99cmEvpAkhcRvOnNvLodz4X7Tt2+3w
+Onw+GO3UXZ3rQfqL0+mBh/+9JrEJaQ92cYJeZiMLdvo32pbfpj9t9g7HA5uvd+4pdtvDO8ldZ/e
nYNkqWIe42KpgsGYTXXKVL4IBlXz5xlKPuylq1v80H9f3cVNDsn/r+4GvFeuv312x/0h9R/vf3ye
tp6nfP3pX9f49RNEF+8ypB7ZcCKESGi572ZOFP35S+vfbhv302PsP+5+uJva1bzQPT74r8pWInN1
lScyhavcob82DNNQfy4P6ry7m4Kv1L3bVH7z6egN7tOT6j7tX6/LFFvD/zm+E5nC1U7yYTQcZNqe
/fiA/lRvds2f2rH6CWXZR/7Dgwz+sW6vTgQK9z0cOmz67OjPgxeZru77+9D7mXrXl7X8yIW+nAgR
bnsaGcNStdKfTU+9Dx//100TrrddkTLFo0F/rn1oYzZv+ufx+5QG+3y3f/H4y0PuyUQKT9KLcxLu
tzEUStIiNHievCpHZv/LD88rb+3Dw/6Ivortg1QbBed5IVC415nTIcmTRMazT37u3181SdJA5HYR
f1/sZrPniZtqAsW7uVXcxqvwz+6r7h9jd+/L1OEDv3RFHy7gBlmkWv2M24zZjt5t4d5++vTp+fBI
Dr/u711v8+0bxB4H1/8pS4Wu+53fmih2osVK3BiKBsk3X0b/Nva2h8O9G1D3a+R53k+JlojkiBeb
KlgQrema0VJxaHFw47+9NV7kju49ed61k+vtH35G36VbKzFaYhMF50A+9CrBAm+28Kv9U+43u9hH
GUZ7n9zhZp89TW7kpzupU5BccrE7hdPKyNF2rz+329fb2/j+Nttvt5F7eDT9XWDvAk/zdJ97+58P
142L5GaIYKkoy0iVFbiK358TN3JlHdrSQxSsC9oReF4urufWH/3tdnYfd/fuZrM5Pr1LI5X18OtE
PwW7YtMiicoBGnPz1jxgMOG9H/l7SYzwXy4BokTknxwgnwWbPyeplhpaZmBFb9vcn6GUh3v40mPq
1t7D/uHBcK8fkQj6+s9F+C1RcAAAyY/atEi8yQ9v/cEsPQRe/e3k7h9kpAr/JVT4LUs4L5500aiB
XvS5cF/9N81/3j7CsvzYuV6+eXl6ePgp2c6PDtlLa/ZboHBmoamVESMpTLP/vXv8NINW3Meoe4+N
7uweMLnHDdxx8y35ctw/RbH7Hrv5w/L02M/3mQsfJXnYr7um358jeApnqE0ta7B+P9tPg1sciidf
Nv/pv+jpv0JE7HfLyrDoW6y5yvb1Z4tv3f3Lcf/auf/bYj5U+SSOpnpnt3OFxVjfs2cv9DrXkoSW
Ig5E1M0PfToRUZsc09eL2Hh+9T+RdDP4x6M/uPt+cCWKsh6bg7jkP/dOZJUs8v8j7ct2G1eWbL+I
AMWZr5kkNUuWTdmyXwjXYFKc5+nr76LvxS0pzVZ2n67CPjgbG1AwMiMiY1yRBmOOSUZXJir+Xjob
MdaisyzOu8O9HeU++mjTtA6DHIS2wkvw4jW2R1b+y+kqki2H1H/xlP/jibEleQ+Y+2s4Cf/+goXp
ZKBgKyMfov2RnOOt755yOMuUxod3+hJypme+ExMPVI/NxHSNkXhidZ1U7+J8OGv325YtCbERtp7x
3uEvT17m37l/HDP2pdX9atQnmg191TaVYh02cFeEp+2fFdddYRpmfsgmY1qyoSnCKIdsbrcD3TsC
cZz1siVLGwHkBoHyYzPNsRzsXseu6IohNEHNCjyyONWvqy8eRzzRlCeOb7QNjSxAnBEnjrB6YLOf
+sLdfIsBvFTh2Q4urclXuqWVof7bLybN3jsaMLgp7K8juLwYiveesvn7ofa0XPu+pctAteX+4xdx
ydPb+3tnfSIA59wSly3GqwSGCGDooknoF3DxDMSG9GrF1OL4Vd+FwgfKJTNWpDGDOBW/H5LLPl9/
/BIIYnw4dES3l8QgnyE5B3AYBgKXgWP2Z306JPVVICBME14Miyqm02RZyWQECJU9nqwt5/enN/AH
aze/z7CmYQlmAlx0OOYmIhCk8msi/hnWvJuaVd8bMoxxVGCDPXVi4xXOsL4/2FNw/Vhn5wO3GxqM
a9UaV6+KTLCSkNqBkdg7V9JujasVueE+WOZWz+nM4VJkDGAf+Z6fJul0OdKyti4mwQx3TxHRrHjP
y7zjeMMdYwCvTa1js14iu6VTWtNN9bsyts4vq9MXL6v6PZT7SCgYx8kY/aRTFJxkAzqWE1jazob6
nnhMcYSPrVJIiqiMigaeQgxGuC9fHfF/cYSCI3jfnsit5ctTvcsTkHjdK7Q4tyTGTLXhcK35pCcP
juzbVN3QkaICW6B90BmW24u2/Eg2Qk/Sw2pV8A5t3nn6JwlsE4BplEnmqbid/T5EE6wNr6IjBZ5c
bt6Pd3iMcYg9oQCcLSgV9sU6Ok5PntPt75jY8HDp9jVbPb6s+efjhjPGSmAjEZaM5jhEmSTkgvTm
+vlZp081edq9r2JqUO61TdnSR9fG2IyoGPvaQ++Ge33VhGVP7dXqZLrJG9r5OJEflznGWGSx74eY
7Z+MBTxenYC79fJZmaowNt3AYnBerW9ghUe8MRajyLzrIGggiBV0H9v90VnXZDxUv+nq63T6D04S
zQ4omKE/ZSqjsnFQ65no4VNquDMTzLGjE+UUFFYrbTBQYLw9FpTvYt89a/fEGH+mwxBBu4gKaPX2
gvQVEjvr5dI8oWaCP5wXciYTfU9skqEb1TaFtgDo+EQMKU4y7rA/KrDWxD5UzVQS4pGbRO4Rb8yL
X1RK2Y4dyGEBe20NVNoUBKjBlr7fYVjHVXvEMJTzPvNoMoruK+kQhddSdtGxl6R2htnxTnxBty7n
3n56M/dHySh4kF6TuF+AN+uCyAggL1e7GpxNar+sVqPAdXt/2q97cox2L0LBXHQN2Npe9qJG0k9x
B0V7zNPPN+yeBqPWadle/Q5TcG7RWc4loMqTiGVRlD6mMvP835NhlHko+8wA+IiM6sRWBAqQnfkk
ocNRaWizgMPBk8JJyh5JIeMC6EZYa0IFepZ83JduJJBxj3wY10pxJI+NgoYRLbKl9H1Fyd/yzBO4
6VgesMG2SeVwMUatwO1EA7lACKDA8Jx+X1pLsZPgWefQ48g3G/8IpimN+XRq+9frZ+B0TynPqHPu
RWasQ+tHFSZWwdBwumxDV+ksTXDi1xyJhS1Hsmfc2zuZY8MeQb3qyWiA1uveEsieeOuWIsR66Qgv
ZT5TfLsnxRgGPZBqzfBwcOjcD2vSPAWgw8sGzeQn76kw9iBIMqXODFB53V+a14/BNsmYbxqr1KbA
8cWmGnmPCTkI79v9VjjutxYtjqgbo/Lzv30vWbQB7ZoB3ryfBP+qkWb5F8BXcKxW/D4MnsQwliMS
Y6MZBzzMHUVNsAvXOgWmV6oRi1oc8efYQpkxGs0i9Kvab5GjJFsrbwl6zX9HLzzTxFEyZbL6N+/x
WAEAsesmsVTJ3jKWJvn4OLpkucTa6IC8cgzvJHkPLIjCuBpp6QURcA1l99L7tkrKnWUSHygatnpq
gz2/7qFw6DHeRiVlpRQAHAwliWNQbHaopurUWjyZVsNL4M0UCO70gR2sEwupEuPpJPGoeB9wuTPi
HNco6/jr63qH3iDua8l7x1hIVr3xar/owJ4Fc3zck2TfrSnX9eWJCGNO/KowvHoElYZ2m2QgSHrV
CSHCWV3CUqLQwDPLHE+DbWqvhsEENjmkZDy+GqcCpaqGmwqaCfzur4txNcogq72uqyaH/mKNyHj1
lrfcR4H9WOR5h8cYjBHLGevOnKxkQsZtyvl1nqn/MZaWB6XYtuAiec00YmyuOa2MtYJZasd8N3lv
GOdiWATltKoGIPp/n1lria+mI/1pJCKtqhWv4MwTbRaELjRiwBjJIGXt4dwuLEfcV07xjpeMlxSc
yfbfSQKL+tQM5RXd9CCloWfgogGxEn+PqHJVZO1vxJcytftlAfX94oZDPKPBNrgXqVbJQ473REaZ
Y+9INvq5roiIkr1um8umJVQiZ9rQ3Er3HGPMeV/YdRpSGjVRMj1lcW0rI3UFGhuWOvKiIe5NMuZj
4cElbUrQGSZFCyyEX7GDnCVcLA5HM6m2+5tkXJJFNQ6J3OcyOnZe9xihbp7Vw/iBZJuP0hs34TZT
4rsnx5gQqcXkWTEFYGiK2Oe/DDI5c1tulXv66gePJjuCj+n/JBFVkOno60U/OpZkd42NYtRo26ta
pY8N1kym454rxu8opWyItClkflUX8O+3Y07EZUeBPmJjwoySkKxWumXwyE5P/wMuWSBfP1YSYEZN
h4ktS7lHqUgi68t3eN7xvEEGLh7mP1EHYNuFo6wPyy4a4Bw3FJsDhJNSUZ5TNc/LPxqMm9Oai2bA
DsfJeG37NxspDvLFq6P8F2mbf0QY36YwkrIfPRC5TF2gFV0nFE1HB3QcbdLl6j+MX/6RY2IlPeqA
cTLAC9juL/tkTyuLviCNyDm6yRj8lIJ/VCaH7sYd1bRU1kYsAHZfc5EA/opnIaZDefT7jDFqa8mI
FiV+PyKve9laHA6IwVbcDq15lf3HBmOIiqztvb7/FoDq03TG7d7BHzSZ1n9Mmh6KK+l2dFjhNTMc
+hWeOSo8/07/I88YpkFPPKVsQN45OuiAtjEBzHEFZjqRJyvxjwTj11zTQgsUdeLwggcajchH10XT
m7+00QSPttLNl2l9cYRj3uAC6WTCzfhe8HcvHUKkdAB5HhESBSTcRYf4XfyrHJt1amMfsPcSrrj9
izMniSEWLFGZIOwAdsmw2auJ6XvtKLqDV43YyyX7735UY9F8mIuo8Y1XaZcZ5rC6mhKW0WEU9AAf
6X84ZYVyPXZCYUBenYYiseme0XT0iS1UQZBEN69OYewTObWN7O2xzMxESlMLCSBRMEQx7Se9P1r9
6g1iVhWS20euttDIFTiUjyl8j/4wugcS02DQ/x0WY9gwVEwYSEUpwa2PyCVeI2v/4Zf0GKPG6B+O
68X2WaDLdLV700hn5QScSk6zq3YH+9wuXzjCNMswMI6xSW6CvWLB8CMAOatpk6N5OEDKQC4steJh
dcz5I6oIuBpAWWCLE4BB7g81TjDv7Nc+vLuaXoBbGhBTJ11Ooo4gUbtBD30fWtrB45z0jBEF8NuE
3SvLOuDQmRfcNyRfaUoJZBWZZO2q7YGSx/XQJ4lgrhMwggCKBnYTluiybUeYGYr9IjNhAY7FR/vm
7YTN5gv4/uqT9Vhw5tT+jhLzKERq5495AEqls9VJ6Jp2tLAia7VtiEFL5zG1uXAAEyKqiUUJ0xoS
dsN5FhcKHARYtohEZF+kdiuR0UdiREaXzHNLFUxaVONB2PcaaZdnlLgsjmjOFUnQsSJOMBUT/hZ7
gYPf96XiCXCZN9LhV7+qr+S6goOui8tkTa9OSq3xyIOBm2kAMUAVC14WE5YmwF/upTVUxXocxERx
5XIdmqum06gIcD8aPudLU9s1A210wA6Qx+c9F4jjrDH9BVnFbCI7iyZ2wIXQvYXpIjFut1tpXawD
Ir2deLb8u8+IEdhpzHeClwKiDebY7/lLhFBL+0IGIWsYqFV8ilN/Qfkak6O29tFUKZDks8X/k/eL
gL5hU3JhyRuRoJ0UuHSLJ94bOudp330QYx7ChZnWsSCZbmX7h33sXDcV/fBXAtEPcUzaQ2hnATnx
OhOnX310DIx18LrAU31MqbvxlZjP0Q6K9LJ6fKczPvYNY0CJvj/pRQPgxBjY1O7QWmkADPltv1XW
V5Xnzc24WXd0GIk1GrOqFj7obMN1Yw8mbTvHPCikcqkdpxYG+skGa40fMzcTN98RZZ6xsFYSv8GI
vwuaow1Anla0Mu+z7tFHqrqPaXFE5AcYaepHqlLk2iSz0qb7lK2uIqGTUFUjh41Mbe2SWdw07WMJ
0UTG3gZdLIRjgmO1yrVg9/SQUp9j02eUEcuBMHAPzCwVSPPsFKVQVUKcdZ7pypZM0iV2+fTWuByp
fxaO9bp9U5fVOUTkqRJd3fsRFpY6UUR9FOjW43P+EZOyJlHs+uqSh0Dxk3uAmopYWgPkIxHMM0Il
1r2fYDrfc8fC0ioM4ybrTDGxkQVtwnHs6Dww25/yBHrYJgH0jglaSmNihT4VsZikiDz3ItquG1BU
Li68x1qbruxe6e+JMLZPQ8unmZcg8no5/nWcrUG3yHU5C2vRkmSVLfeOtd1jDOG4xkyrvwqOT++b
jR0cPg+Hg7xJnhCNn4B+Tjabq0M3mxf6yUvefJfzHn3idC83oZ9/HX3NU/GJFjrsf/0ykT1vrQzt
zPuCuMvDBk1T42azoKO9QqsANonwHqJJcX98ANAsTOAYoEWQfXXHqw/Q3NLzUA0cHewSVlfjqnvP
BxKvsqPwzuthmb2Sf+TYhEcCkLFoLE3PVYychtpFLTjgDDPuJy79hgIjyX4hAx2mBYXSSdfXinwU
RLSLTUFNGhz895z0ryWVOLb/uzmaPUbgm2CpNWDLRBzm/T1ei9zo0yxVpqnYjBREoccrcZ7JEn1H
O4jTGR0zPOGZmaaBDwFfdAIkAfbJd/X1Vniq2Aura6e4CCoWFhpK0Z5TWN7x8NmRzG5sHb7cy+dj
4/xdsmU4vSPKaC5m2b2FUoNoaUFrKoKxpOtfz1o7+8v2j2n9+ZOtrK5dFRnUZpNSetKwNionp//5
M3jPPKPc2OfcCnWB71CQCHKyTWxdT/7Je1qT4ZLa2pvyS3Afsz5jI+84Z3RVEg11CItGcdMr+chl
oq2Bwszzgmf08Y4I46j4oVTFmQoilnn80P4+AzKnX6KIdnrMy09n5e702F6roEr1vpRaxTWWwfH5
Sd4Ifx4T4AknO20yXHPdE01QGI/iR41EkGxhomC9JIq16zfdJSb03HGs2cwEBdjSsOkBwGGARmAn
9qIhAextPOD0MCqOGQbfdqu9S4RpWHD7vNTpkqr0RdwO5JqSr5O85jA9e6w39JlMm6D02Jut9pNy
JGhAnKo4TkFdOC/7dUSf3qYZ68P5JdgENrLmnDudSY7ec8+oJjy09BpiH7nbXq6f2gaa2a/QcAmj
bj+97bL1AUANAa8NYc703Z05o4iI9fGfpzOfBlAt56iu3LUmYA7uWbdtNJVsvoZf04n7lsWtYs1q
y815MyopD5WGdAZoox3DRynwNX5Zk/Fk28nTp7ILkYKm5n/SD3F/zoyOYvNpq49Y64YQxkktF8Zv
qaAF813nyfNMTAxKSMFh0SkyKoDJun9WNPMapr6xwI1CfX4ttutlTHYAIrBRj7haA+F1H83gfNwT
nPIfN09KdvX1ejGC4Nbaf6AUCBl6NqxnzVqixVSafFaKBAS32jNrWm/4nNyGW7JoV0BzP8iiv2Sf
OwtlHR+k3R/d3Z7ij2noiVcQmXO87k6W0VR9TDLd7EGxoVvLiVbFsl31bxk1n/+ie2hZo9L0eT6X
+winbK5P6lFfG3ZsKweOwZ9XnxvWGaWV6kBdBAk+JELHy95p18CbxmDI8rrb7eRNTjaZhc4i8b9R
h51zle7OgNHcAlvVFmoE0oX9in42zFVky3KAwyuuTtz5qxmP/44Yo6qKJ7d9W4kTn+FTm7pNRlWd
lKIdaUct4oSrM9mzezlmVFQSZCHL84naSNsUdlB8ed9UaHM8TVVR67HZ5x0ki7UOMFzBx45saM0e
4YVBWlTYMNEzzfMAMYRj5mfawO94Y4HojBIbj+USRs/YFxugvBCyxDQRhtkwdkxT+2rpnGdtpuHi
niJjhrIgiq5RDYoqCkgfzjJarzgnOPtw/tMCg7E71VgnRtyBQm456go7eg+2fdgg3IHnw0t2zr+T
N8QYa3OV1VJWU1xXaxmbikjUcr/9gyfDWgrLeJU4giVYvB1H887JDVnG5ARmEkqLCGQTst3vMUwC
f8hZGxYhv8musxDqbVa+82fFG8bhmRiDMTEx1kfFQwbCr5ctXBLHWcDCZGfBJsvfOxtR5eZFsFIa
05DyZHW6tx/Rwg3PjIkJ67jqlA6kMxI8aXRBMLGAx2SHNkn706YvSPWdjP8gBLw1NezCjWQwQuSy
QVScRqpwt25Cn9dLz1keJHRVcUSXxyJjasIgik2lganZbrWOligQT5Xo/2Q84k4J2a0RtVoaUQBg
fTd4D16kPxpqqMJ7R7YnnqB+tz8+uDQWerc3F4ImRjLkJdipx+iA2ep981ruFtav9bTfgTw/433c
HSSM4h80And+Z+vLd+D4Xyfkj+jX/+6E2bRZ6HeLsZn0VbIXBNdJIrrcYWo3sJXnx6RmWpPuD5mx
Q3WqLrS+wSFDQwUifjrrnhBypRDXc7/EjObpi6ciP6ut9yQZa9Si3ysWUxUxS+7ER+DLimv0M6yo
YJlWt30B7o5vme/CruIVIb47JR/dM2OQwtBXy7gGs9g8aWFTOq0F69lBcrJZFh5Bfy/6lqd6ELpk
oUdba/uyeqHv729wTUb6fkCL0ePTn2kXvz8KxlBhzVwZ5CJeAW1f2L8ERC7rxbK1KbInDfnzmBjP
A2QrI4aYV8FQ4dyjLyCe2ki4OcDCWl+Xi4RIv9+ncUV9h2SGtaKfyAfDUD7+gOl0H50+4xBpQdSk
Q6jgUf31O+KtMpgpMN0fJWOVKjmTO7/D3YZQWwJ8NvvwaT9mgBMsYGPCvdfej/W1F0dYPtXfOgWJ
sFbjKaAYKxFQNhRI1ywRhNXPIbELcyWS9MxRnemEfpwg0A81EQV2IFQu7umLXuNfQyw+cbfpTv2l
/AZqFIfCrFtyQ4FxfMpBrtETAApRcJKSXdtYg0BVgbw+Psl5B/KGDmN2gCitB/IIWRQp6o/28unt
bUGn5kv4qryAfV40bogxBiepsc95Crfc2iRlfjS+2uSM9c6kT+3KHbYNGmp56OOT4j66KcbSmMbQ
ptUC53j9ulRYPyNsGt6iqPlY+YYtxniUQVh5i8RAJZdcJhisCb/i+XyeQJI418WTO8apEfva16oB
B7i9pta4VazRsCyul8qTPcY+pFIUYhuOPrmLF8wa9SKJf/U24DGu1le3MgFm9MrtR5ynqSOjglWA
isGiVoihiadICVTMbFnxEYYQD9FXt0UQs/rDLfhPyvNTKP4/MXZwq1RbIeuiUEVUYe2tGAs+LINQ
YFdwKc0+sdgj8P/YYme4CmNYSL5/VRFdYBDJJNmFi+M4H3He0GBMxVBihbUqed8pjI82IGieWEpk
A3CieMmRv5mmBRj3G1qMuchGrLYdPNAyV3tLRl+WI617O3k/NLxRcXlec/8dHWMs0BKCHVWSAAuI
S5pKUx/HfWPna6uijvv8/Lw0aW7vlrv3ZncAisXm6wsIgdw5k/kI9IZjxoD0phf4XgnBNJ10miL3
1k6zlra8JsKZDr/7k2WMSHRVmib0fCjAtrWAFI0AbULpSLfIB6F2tKEvKT2dLB7Q1rznc8MfY1IW
XRt78gD+Xi/7i+40+/F0OE/iQ7nR0Zz1mtp8sCtbVIBnz9xo27SF7HWx6lYblEMzLDVCekR4va6V
CxwtOJt/ttbj5236RVbRscEDKxQk5EYVFtnAF4u8LBNZdRUtwy61K+l5bTyTN8NSwJpDdAmi/gaA
eUY81NT3Ml2ceCL5gpSEfi7+8t6wWXfnlggjG20TxILRZirm04n1UX1GB5FetsnX/oL1zjJSPdaw
+2/A386ZyVuyjGgoSqZ5+TiR3ddWcJ0G/ytMPXtuTSprCTAou6YbCOWfx5c2myW5pcu8P0rWjEI3
JJPR1MHvN1gSMCV39hm4djynZE4ob4kx7qqYGXVdJrnqjg01ikPibcbPIF6aFg+RYlbT/lH64bTW
ldp6WMaJ47ygF1p+i3ab9gz0QR5Hs2m6W0KMd9omkRo0E6EIlSAgCDvIpwPdd/mEKQbJUflYRtMP
/tdKgD4+/PebJHqoGLXSTBcWESARosubfv3ho1BwD5B5fLAAvI0rBKwgU1oXY6mj3K2jjSvfBs9+
SCyLd5LfQ5+PGGMs1hj6jSpjF5mLXP1lryJVfRFWYkFG09J+U2v1OmHVDhv8szxh0vZ83tgjfUtj
NGVTwNvwvmf2qb+9WcbayHLRt4OM70HVyUnsbNk/t/ZK7rhhwdyNYicucJtQAcKKE+ZGS+DBNX3S
gZCQkr15kQAn6/ioD7zwlH3O8bulxFyq0gqGGTagNL7AfRZiqhPTaWFp0AYKczolsgmEiWNi5rT+
lipzsaY0JHpf9KobmmSIrGQp1kidjU+o90xoWBKyv3949ZbpN1lhwp4LA43JKnDd2U6nFqvS63JQ
VfdyWQBuKUPDI1mQwFFNK18VpeURW0Um9kSbVeIBL3RYcpjmfQBzqVheCjdRUlQX/ZjeJ3YPS267
EgPqJ5+KSNFfm2GSYCiW8pVDefYBu2WdueSw7AWhj8F6WlnFKyq04rtJd7sGqWe4GkRfvlERfZHB
aeRtR58NcG9JMzeNhKyvxQFI578luy9dRVpraHVvPPTBdZb0brybJhW9bYRu8XiTYaaMc+pzAq5P
XcW49AWWKzK8i2YKxsdARyIaoF7H/Wv27J+CmJzP3VuAuuafx/RmAN9MxGb/6DEMJwnmORod9LZh
Dv88WFDNaomHQcD8De3MyH8Pzg64zOZOBXJpZgfLAaNfK/k/mGwz0XIoKYqEVY6TF3b/KvidGKkA
79PdGHNLokIC/dQ56qaeaivDqvt1OikjQeMOT89mdPuOLuM+JKUeeJhu0xGOA5caoBmXAiOt7q8R
uvasrBX3dwrk3834san3K2H9pXNnxXhfwPgUBbbHDamEL/BX6hvGkH9hpvX0elE2l221+eM7w4pz
6XNSPk0G6NjJh/1NmNm5P+shB65GgjYxt4uerq5koaAzbBNnSuOcqm2wVN8fS9k3VgdjzO4IMiwO
cXr141aAlKG3G5sIA3rsretKbG3hnKw/Ny/e4WVjk+D1u76EpgG0DNQArI4wQ8D5lOnRYz5FwbpO
zAxhNhNrQphPqbDBsje7SnAN34n6hCi6a/wqhWV5fVIxp7TIN538no06UbuvJHOi5hR21tXsyVXM
SS59FvleDUsSwgTGQAJdReGuwwq59NgatO3XQtxQyXBL4RCMdgHY378Jr190Lqy+ZeG7LnLjQA15
NtQ5tnG6i5fqS67XkhkA8rcx997Czk/CuvBo27iPz23OTbwjyriJw6gtOiMpBFcQrRK+kxP+ERa2
uh3hzjiUGEe62IvuWUQvy4nXjTkXVt8RZ96iOEj0IDbBcdqg2fglikXLf9Lk5yG3sgJrg4VnKeWk
vWe6u6Ei/wSFhYwoZKNQeiMXXFWiReV4Bl1IWAv3t93+AmSw/Lco181vj/zWVTIqsIlFuOA9BhxZ
VRjjPMYCJt8knLks0VCif5+PU2kyt3vBxhgp9lGsOJc8neOdckArMJdkYGEottj/gDYzGkMUxLL3
XN+gzj475C+KHTq6TmLUCw82bW109NDkyFHKb4l9RJcRrjI3QjWQQLdarOu3cotFcgCRr6i8QiLF
cvciCmqxQ5aVs3RTy1n6yxDucxisX2Lb1NC8mS5jKj89Po2fCejv08C0DQ4C4EysmVTFrNc0T/Lc
4tW8EqOKSPsLxadfRWKV5osgNkTLOb7PT0lnaDLmyWhrLw0UGY3W+m95a55UujnzIK9+lpTuifzI
aGbADsXkneciSZas8Ojp5LLNrTawtadoiWEb40n3bBWLkwEL5OAFRpHvCzAS0vg/lvDpS9Baj43S
qrzAv9y/RGYxtLGUamBX9lDwP/46ToDSYWWlHiZsNkHPkbSf2XeGIHO+YqGWQdKqntuXq7pGs3X7
p9nr+9EuD4fEhcl2rsgOSisO3Z9+1j1ddtdG2uaphxP33G30tb1Eh4wkNpbFRh+e8xZdp2Y5dBlM
0Yv5dHqJTy8njizPava/g9YZDTPiLF7IleG5mUrEitQiqW3hlDzBq4HBfkzs5/zIxCzmVbHH1dSw
hJjJQDV+Y9aiEgjuVll6p/Ap3Xn2QEIbPU1U2QAmHH2mWIrhL0fMA70n7VSfxyzXy9fj7/jp5zDf
wfiU2J1rZNlC8AAnsIwKLK+2pR2NrKt1db5Cuy7I11azH9P8OUjL0GQk2giEBdYF+4JrYUGl5fQ7
J/7tOteIuOs96T4UmXxqzkraboa302oV2/rn52B9nuHl8jzbSZRZo4qN92gvxvY9xBPM62H6hV95
AzwdzI68+kgCjm57DC7JQaHRxlh2+25BNrFdIZRUVuam/gg3Jd0UC2LxptpmrdrtpzCZiEHuS8Fr
8ClVvFLrt16kqrztXvwFCXtM2wvrx5ewmFhjWDcBzYnYZeIdgw73ZiU3uhrrh6Dl8FOaA+yo3WPR
BWpSAQpEfx4T+xGxmVgzhNdS1zWsO8RSz3taiagnmalByNSaDsCnS7eCgVmog+k+pvMz0flNCBOS
WG0n41YZQvU1bMpCD+GQECt5bj7aCOlV7ah+fUpWbLfnFVL+OhdM4GcW6Z4s2zTYRnqGlCfWeuZI
meEslZDsCkdz4LTzVizNGY5pbTcCMvyPBAfk/iyjvjOzMAOtdurtOLUrR1515+jDnewFQTMPVn/Z
L8pbdkS9Cm01v6A23bahvP7iuaf/7kPk+w/JjEJvshQfUmhEOYTmRvNsifbGqdF/1zRpSN5x9hr8
zB5O53zDO6OuUT6I/RiB5Ot231v5H8f5+Nhvt9tVDjS76phCizV6HP66VUGas524iykrULzjeU75
SdpZDUI5TVFl7ETGpNL9ASwWWYQCjCq4sW83OfCrtqJ/zGssNXcac2nEVOsP13ezp127rEyHI+qT
kfyhv3hCkC5F0wTmjxnquakETdPBiOrE26eYUbpSP7Q6RwKm759s2gnCgzifZRhXoGEKWVrI3ybl
JqhKQyGKskbH9trFscXRilnK8wF+lHfx86qJJAdCT6xm1tgzzT2/H5omOEvGAU0GNAnXcnTKhYum
APw2dQSa2BrgADz/NZXfja08UhzwkG9UaauG9mh6HG9zVt8wT67LmCwHJMG3yblhGmvry+yKno7z
KJyCet0XJ6U79/1bhexeTo2MSsWrNNREri6tZIWjbrcjGV/D7lPXaYsZZd3PLHkkefxX6OjVvNIx
czptr8sWtsSX15rnL06eAysY01JwrIhXsFSUbaXx9dzDEu3WP8uO7mEXQnxRdDiMdUrGhigZNWQ7
LZeFTweEaMlT7HNcim+HlP0AACqo2HUuASCC7TnU6y6p4kINzkmKGt6TAQR+C35cuu4+a8XqPkcg
T1vV65jvF8V7nQMoQwOyvP4ryyhaV8IitFQnAUqBY9S0kafcpmJnwuf4XJwTky58ImrPikmudjvY
omonuoMls4ultzMNajp9tNbe8pGOh+u68Qgm0BemlW0CzfEwof7HQyLCrfcexcqhMCGyQJqrFXx2
2P3l/XmsorPmypRNxUBL0yTVjG8VVI2nip4WnIWQBseChBeJGpuAxpYDRHgKBbJs9COm5OmoWPEq
suz8eRM5n/rnSl+rVu2Yq87npndmHkkdtTKgmEwxG7BMGMOdSIGi+4MCHRv3i5xcR5o/NbpI1NJf
FcW+3V8TKsQkezEyKxVWqvdS9qR9rjXaKDzt+mlS8C0SthDCDUYWn3WDB1S50nEIr+cak8n5elhY
8SduuPirhs4Q9SSP3NKn0sIS1M3kB3WkClsyoKTgX20pdoS1qdI0shftWyfwvMOfxggJZvyBLsFv
QTX63sQmeVhEWZdcz8FauARO5j1V4Ur8qhB6H7yC5Biqzkgk/B7/JtFHKO7NEMMC4kr6HzdBm/gO
BSKE8WqsJZMZfznre62su/J6jocn8wXqo+6SM8oMzXASmitQfJzyr4YM/GiJxrJ40VvOuzsTmQFo
BhWWxfTMYTMacxBXIRnLRSCE5wINBi2tRprpNPtbeW+ZLQzbrgCiyK4lZXOAuyqUz33mFL7dGST7
5R8jde8JcPucKjyGz3VJVU4SYnLq7u3N/ddNMnZjocs+qEZ5+roa47oBDa94mGCCx72ZPXsiaWvr
sV7PBMg6XgRUBGRsUp6QXe4JFuXYDPUYJOdQ2uXYh/EpenYTWoW4zfae58DEXF2xXC1kEpyzkI4F
8XkdDD8TnNi0jZXhAOYRUQFbsG6gl5ah2MpRem6WKbbdPHnvaPGCdbW6t2Ydn0Wf86zMKOodPUYE
Eg1Ltr0Q9FLxy8Rzh87Jx6f605+ZGFLgu8OT0rBA/P5Q+yRd6L6ZpmegV/pYCPzV/fpvTKdNXhEj
K3dUGFlZeJiq1PwyPbfGujn1W9mpt+YGyWq/XGWWshUaju5MssASlE1DxxIEdLRIbFIB/R61IMtB
dvbKrzpw+vq1zXaPT24mdASW6A2NiekbBciu027cAjTy9aWWiBhuNVdYittyQFXqMa25W1IQXMFc
64qqm8z5eWbiS3VbZ2f4Es1gI9uVAne8shevAneScO6ubmkxapb/H86+s7d1JOn6FxFgbvIrm0FU
tGXJ6Qth32sx58xf/xx6X+xKFF8RM9i7u4MZjIrdXV1d4dSpJg8iaSjTM/nTFrA7GrvxvG0YvDLV
QX4va1o2ZpQajxc4k2eF4wn/VkbnP16lXyaKq80M6lxIVJ9kZw8z5Qc4EOQ9TOyGMTF22BO2TanH
ocE+CZc8GjTks6vw5NYr5tlVt4z06XOBxnNa7q4UwLFaTQp0PqZRsiLkvWJe69IeSkMp7cZHtmXd
wzNBi14PPzGgaf3iLOVK77UPOUo8XuO1gjs9jYezRGg8v23zs+frkvSZJjuxXghE7q0vRCCHgAyC
zCPiHt3Rq/2KktJhHHXIz2D71rrupQDMwD+yrbTq7eRZPj4+nvuSg6qA4E2QwS4FvwGZi1txQMMJ
PcuW+RnJ0KbWCEcb2yssr97LdqkXR+4ooTFbDUP4m3/l3GKWLttoh24vND4At1lF9g7+ypT2Igji
Nub8DuvtALYDJZqL9D+Qw63W7JySqk/1KhMXXpx7Tq9x1VdCJ6lJ0rUs0JsQuutO/Pnb/A5eokGP
NhwYZ9YVGjtMgxILJCcvkk2DZvV40+eOWB2jCdx7zB2bXvqsbByBa6v8LA165mhtp1hhB1SxqurJ
l19RqWTpY4m/TMx3uyzzWDQIQDjwBt4ec6QKlZPXPWY06UJnpqgrJgmncbyhXPLXGlRFuaYaCUMd
Vo8Sg/PNOtVakQ5H4Gw0f9PLNEHl7SsPkMPlex2eWYRWowJDgzxaRHRwafnU/SQZ7QAZqe0M7Lc+
rYdd562KeCV/8yVtmFWeGRlik0XmrPvZAwgkR9I5LIyApG2qRFzH+8rQSMXZEzS2imhUvAUxdXOz
CHsqtJ9+arHOq+qZ4UcvHTtRF9sX4QdFJkkCaT9NVDC4mYJiqPEqQHmnBOC6sBvAqHidRSiKUhhZ
qZ3ukU3N6alq4m9KyGc/PqTf5rvJId2sYqKVXB5lMivJxRkt7b6qEwCOyE4AK9ewLS/DN9ASKAE5
VvKDWeDux6DYQWByxHJ6SpRVGdBwWPOs1eu9rAfVqk0sdXiK2K3IGGlmFg71jpJwSJ/Ip38UMsMX
3twWEyVRWO4N9yD+qRyDpFvMSHTeOmZTWIK8ltVngqDuJw+sItYZ/zVUrTI8hJw5MCsnNHmJFvsU
MXe274PMCJucip42WGiU8PAr3pqRtECmAsRvy9xgC5NraN8+ed+1p+cqj1QO/jy1wL560sJ23vd2
TpRifA+vLKlflYJcKGJx5teBvWPeD7UV51qEXJrF6iDv9DQZrq02/GQY2Yvo1UiswvLNpfK/NB7b
9FhlNA3AuwQRCvcbDVx9R94wHojJlOIsHNoL+ZPu831leyYHEgj3FG/NBLNmDj0dzHDvamQnWcEe
E1SRnj9H2hsF2yVGErGYQYZeQ5a+YpbveSVZvOkfgoXocSYFqXDXXzoJjPoiFcKSIcWZJSVNysvY
ri2/JEfJwqmGprck7977uZU3SS/nWScIhYud4Q6FWaJeM06sHUALouie6diOye3FQ4TZxfWCBZ4p
09xInpYjhYSVY9gM6MZz+OpuGuk4fIi7VqFlqcn1x9Db8DtSPQjXqQTV4F8eX3V+5tW73mlhctXb
UHag/thpdcVT36Udks5AA727uAmab6Impwt2ukmo9OHQcp0a6UawR3DK4+/4/+imDDJZNIOBmG9y
AhIqoW0cj9+xyb/k55J2m0QvBpOXEX1ucF3Ycd5jZGeJVl/Yt+ypy/UciZZ99ZcNqPqHrOI41qR1
bqWNEYSaozGlpuaUAbNRbY5aEx7aE8NZ7bB1aKXHerN3ea3+Dp4bGJF1qDtkYU0z7jvOlgjAFABN
wZPfUvTVfePaPlJj4pfnvtW9Ds7jRU5VqiTRqua3LJvTIGf2BfnHUTOkwodCTkFRkXyZnKjCNrHk
Sw50WTScSKtfu87TyKe3cZsXeYnRdabaNEojSFMrCJrJr+27WmMu8oDkMEF59pDdKX+8ijflalek
bwAGidlqCP5Ija9VguVjYkFNk4hf8Chmr+7VB0xycYFXey2bhuVZDO0IIFG43XYV2kq56RasxEza
73atE6skD0nhCQrWyq53zCE4DSb7dQB1kEzjVTW2siHjV41t+/StBpVPbCNW0yKa0Mr4yrTcvET2
CpMT8FRR11yKqmYigpuDmFwgdAwKfSyOHxfaXLaKA1GTu+PjW3pPGIWXjCC9iIAAvSl3t1ROZKQ9
K/dXo4PyI5dOkbSSDnEI/lVylvtNXltMZhIwCTFATOzyCnlao+o+OvAi9hbrHx5/0EzGZvwggpgO
n4OKzZjpu1Y/xY36RsbpEzzhtbfvzBZ+H7ymCjNAme2AET4SSxUVIB6NcZ4iKv2N1skSgHNOBxFa
gpVRxr0Ds/LtVwCtLGe5VEEHwdlf56bjvQ7pH6cEwMDpFuKUOVnooyWEjOOCxWnuMs/CsG1lrzoD
j139gSPDIMONZCHqD8h8L2wvP+MxKCMyFSAVAqd2EgN6pGy6dMirs9BuFO5duTDgHCYE5D9a6FqC
VFLFNfIyXPPhQnplLh7krkVP7jUnZ3HmJ1l1Lv5w36EgUKHXRYmmlQLyKJ+WWi3q6YssWd2+FH2a
AGWQFhtlKdCeKQEDEXa1BZNLnyZtiqHGZXXGZGH7FLxIMHMfxHpRkCw+EJ1fuGKzBvVa3uQeN2Lm
ZiwHeQ67xrDBkN/lmDGbBai4PFetrdSUCzWWo6RZkZPaLFjTWc9L5YQRd//7gExOXBUGJ2WqujrX
MQoq2SYTDTGnTrfLKsko1ICWHNoAcs2RTwu6Nv7y1Du9ljw58D6pZa5Ei9E5KFutTuAUk5jGg+Gy
qAT+hKU+VF9J/ifuX8p6w6u227/FFe0+Hn/GPQPMWAqEhyzAprCs8OswXVmUkPM6KSLYgB5O8BNY
0EWdT2i+6wNNPWefF2X/LKGG45scPUt2vFGMwKi1ciXZ/NIVGFd8tyMos4nIBI+slePtvPoUL/Rr
IU9h0pvws981uYE0ozJmRvoWwzSHLybdhKJNPOq/cwel1dNs9Xgzfr2/uy8A6ygSBApedzI5E34c
u86XcXnm3lNDemqREKz4SBNZg/U3iFMAcSot4IXLzuw34BaxnAgl+eCnQrS1LgrUwfx3DNzdeS6V
Okp8C/DBpn1+/JVzFhE5vf9+5OSGZk7Oq4GEbSpSrc+pj9c13uQZyrQuhdf4WNh9a9WoHyqPyQeg
ssexTNwriYsx37Qs8ARSEGTJmj2gXwCBpt6/h6fe9gyk/hbqVbM340rkRA9qkoRgryrLcxUim4jA
1XP2SaAHZCEYmCkg3q5tDBauFK6ogxSzx3/XpoJqJNvWaIsTdGTtDfRF2GAu3QogOouMBJTSj/d1
9hBHRO9vSzuIIW9FR0nUkKxuyrOy5g6tG9FigJSgPkRk4QEdH+M7nb6SNDlAbmgzNfIgqUpAJN8m
jGS6Zf72eDkzZZxxK/+3nsmZuULANSLI1M5IqZ2Zb/kS5KsEGA5hKycam9rernQWkokzHiC46kWO
kzlV4jGX43YL69Z3RdJIoKeuPCOAbQyzD0lY0JHfgHSyfTdSJiahdjrFB0lWeW7XPRWN+icfubAz
vV7lRqVHT+5G+O6QlOMoazbUx/8KtLUbg7U79MF2+/BlCSE/ozrQGhD6jtUyBT14t+tWCwmZ24Ap
z1H75hOM2m6eG7Sl+qaAGLptun+zzVfiJvrT+l6UD4xTnvPkp04xXEX5zkJ/4TrMnqWIhqDxOGXM
WbldEzzwYKgwmvdcqzR0LrGAbopwCRA8J4RTFLwsLIcEvzQ5yozraqYPgvrsOoYrYmJuBbLzpbay
WYUB7AftXCi/8Mr0DWEKWWTgKdbnQo/sTud08ccDB+mAttQCbZKGYvs0tpVDaCNk9I5gGQe9IRUO
gFYY4orXC+3y+G7OIH8A8Ueen0WqAVXeaR5MbR1FzdO0PnOJllv5mftma901VFqaFXJchCIpjYZj
kQWNhy5tN2i8IqZINw0awzot30RLD/2cBl9/0OS0STiodSIm9ZlwR1+mabRh2rUf+roSaK7oaoCj
IZ1hxorGC+16eOctGcM2XuV+wTTOPQAYYKSiLQ4FEPkukOm4rlCapqjPmxiFdnCH2c1hWJFjf+jR
DY3kemTEWrPVszW3Kxae8Rm7fCN71Narx8cRcqUJWZxKh6L6wO2qLl14u0d9npoujEwagW6YXkLI
xCb3g1hm8VDXZyEG0KzbVdnGqVdR+SQ65oKKjUbgWpQ64nDQw4gaB1B8+IvbxfgNp5BadNuz2+rV
O+BMgGRZAFYkIH/coZGz37pgo1Foq69QWHws/C7vhPqDiL4NIJOAIlXIFLU6dKk4ZFHenNLAfh9w
xapv5wCy73abLrwGU8X9lSSjSoihLMgBTad8NlHtpFHA16c60vg2Xmctu/MCTBLzquegt4GcXdjY
qZL8RyDICkfYDJr3JiZL9lk+qAqlPjE88sHoG2zEcsG+z4oYceMovQOTMwXlYJR4lISq35yiGJVe
3kPzyz807r+LQPMh4EeSikL4JMSTVY9JYr9oTtwgm4z6lAuh5rr5wjruyg6jGEBIcDRjnyOrCrc6
WMs11wyjmEKXrWKrWMpaWbevytpdcXqiMwYxfMy0yW2OqlZqZ/va9la81sLeLSjk9KEZvwRoOZEV
URYD6/dkwdyglAOcpeaEQou/QkSlgI5AixmMS9p47Ird8qldf6ebEtWPfy5aUZGXwRALJGbwHZNN
YKNAKdSwO8moJPhGv0sxHT7Y18dQfJHKk1jbDb+T+ScpMYI9mPYW5E9NDlauAFuF9KiARxyziybi
1czLgzTvTr7v0ZwB7lE5oxpVinZJFiJXYTzPW5szyhLQ2AEcB/Chk/NWWpFpXbeGLMJqeFrV4Fls
diKKdQx6mmHPUf0iTawHiOBkYsWiR5vqr1MaslBoffHmleswe23LTYRed2ETclaaGE6gZRWVuTVg
uC9ctZZTgwuBdszFpbfn3mTefv7kpKTCaZmCYKsqYvPogeU0VPzcY6heolBTBS1SafT5b7SDA6hW
BJgCCjpRTN8TndDzmu4UKnpVrkpDqDfZplnzopG9pdxLD54k1W7CvfRRAx34b6RjygyCa3gi6tRx
Ra9/Rdih6k51cRS7mhboP+4dDddZcwB7FDiNz1aJUiAPYzOBwaU0bV85pVv4jnFjb/VGRS80nkRY
CXib4kRHZSBmEFh27InNQoZmvBjD1+yTBSMwRh83UoDgANAajP8s+kRQhby9CXnKM32HluxTpISa
EO363mzZJy4wHm/qXa8ubhvkoAb/KwdW/FYO1MgJffzjU3dQX9JCK9edXVKUg0/OVmG0wtWadbzd
frR2v/HWPrdg2+9exF/xBA8vgFRjyvRWfEMaTNZLIV7aut3Ob43M/2g4lBO5EZA7LKz2rnz4u1oR
XizsqyQCwXkrrq/lDtEIxHHZKedWJF+ViRELmMMUaH5JaDVkKw9DlMs42wV1/eXn5RfmX9Ggt/Il
Mz97wsBNyjIUCYH8ZOeFIUxSbvyWrgB5cRdZQ7ArmKdQWFz1uIlTXQI8UpB59NnBvE82eZByEYVT
nztJpSH2z8lJTKjCHOMjP9b3PcQwRa+79aFjOA0gJj0M4wWXfe6Y0YgE7AyPXAXoBG73XVacjLRZ
xJ2i9jKoVhU98zVEsmCfj05Szi64PXdZyfGcsa8KmkIwZ0C+e8bSPgk7h7AgGgQfiva6wQSbz8PB
PtkNqKm3b7UOsLf24qGJcvX8+vhKzZ3rtezJbsdCyauuN97cbl+Xr8UmB+i/GqzHUu7web9LVCTA
2uDcjTWm2y2tg9hvK5Jwpx3WBnZI0UKcg/F2mplSC2T/lhWCIdo+cVpoDBrY7M6CgT9fY9d9r10W
KYTuAtf/fBB8KLD64Kin6KiGOEGUyw570htQKqf09Ln7fH/fhXSgtdlauR7tC2uzennZ75/BtvX2
eD/uCg+jeNgwTCVVFYw+vOuabQFG7sKSO5HSKM8x6BoiuaAC8u9BkmPcoaDx8CCfm+EjJslafVoQ
P3fHCBB5eBRB1nbHwRX3jQvXsuBOAlKaEeDdxarwIuCVntXms2tjNCqfO14yKgnDCkNdaE95PE5C
e/wZo82Y3vSRO5aHdRNEAANulYKgLSn0xI478bKZRkbeoqr9lb3yodm0Zx/OzGNxvyX5qTxA8WHE
0EKJat7EhhW1pJRZyHEnOd2HHKagWkOn4jXeYz581aIDYJBWQqR3jqk6epmdg1cRE+/k0OrkkxBr
sruVJdph+FAwGGxDMR8uLr6B7YrstNsNZaL1sZEtDf67qxmNqgLnEocFi4T4nb/dpb6rwOxR4OrA
V/Deh42Popi44sCw9XIBE+LjPZpRDIJKIHDJ4/TfOwIV4N7CiMFM2pPwDmQ6OKh/Hv/+zJHf/P7k
CAbZzRPBr8Ch/hfpDwm9unazUSRr9VjMnWc+1lD/t4ypP6KitBI0PZbxiRhE7/V64f4ubNMUWBOT
3s1zBr/P6Y6u7riPx59/V6jDmd98/+TMK6lvWLnB74/8kAT/bffiurE1z6fpgqyZB+BG1CSwUIU2
I5kKUc7u2zekXfD8eC1LWzU6qFeZn8x3JKEff5+/eCZq9Yt9NksCxn9+JcDvw7qWRpUKNfSjacNW
QbuRXm/Rd38ZeQeWWeEWlPiXsvVK4uB4SQvsmojxQyWmvKnagdMQgQEc8gdYOqM3u/3qsgSimnFK
bs5pVPkroWhRFIo4xjIxvEKmzNdKOf59fFJzjxJsDNJLSA8iYprGmCEjl2E3Ds/asbvkhaPputHq
pwBD5DbtQtVr5oLeiJpoReD7HRGTHqPcPsINMURf4zdLRKtLMiaKoTbIVngCZLA5Lanm7eulDRsf
qMmDoiC6QkCAzhfE5JO740WErZiIG1UPiDoK0IAFitpeW5JzFz2PLWRXcia7hUkQvMjgGT25KFuL
X7ZrC1b4BAjtfonlYfylRyua7BkTZk6R+FgR2PidhVB09jyuVjHxAREgSWkY4LfjUgM2tt0u5oOW
9mlyR8RUKrJynKd0wlzXI6DjoimgryA5Ll3GGQtwcyDjZb26jDJg7cXgQdDGPZrfIRWMVl9wjmbu
+42I8ROuRLgSuhUCBtz+8nrnbhy9MVqbXXgmZ2z/tYwpwCoAO6ocgArx5B9rK3pV9aWxnLMC4GKD
agg+Npm6uSRweQfAKrgTGqe7AD4/tlhLPz8JkDGzKEvFGD9fXoKn1Bp6jEZ/LGHO+wL27H8rmLzE
isPxlQMDMDbspxq06thpP2vVellFCwe+tJiJMSF9mjQdMp0nXUL2pKbpaWEps7cDA2ZReUQ/yF2S
Jgpjr6k58NmDwzXVfO2n1PnFuW4zr/GY/P6vkMmRVEmfN1ELIZ6eGeo/TiOOhvDq1yenwZJcyvsa
v54iUuapCbodCUOqlrzguwI//K8bOZOzcAO/CcsE/O46pgI/vya2ZHIrrl0kQ561I1frmRj2dhBa
GC2sZ/RdYkyEP2WWvnDss2b3SsbEpOM82NQPsJbXV6TlgfyAv4JZ3pWr8dvn5+clqOodtm+6d6Oe
XxkuVfYrp8PrfvJX9o4c6fkFM5I273t9e748Xtqsibxa2cTcp0NWtH6owrV8jkzR3g7gcFtaztLu
TSy96IVpoFRYTWCXmr9dX54fr2HO1b9RtYmd79GWjDG6OJ7dxt0n9ul0rMD3oC2ImVc0FeRnoIbk
gcO/PZQhVJKikqRxMmmC7sgfNMac0yWWvTkhnISyGh55sMpN0XUNWEYCJfVArEsVqzc4REZgAdCK
BT9izlBei5lemgwdZn2NiQiK5a8Qq1vuAvB4Tq+uBUxujFO6hKkGCAAK5pKf+fc/wbpfupZz1vha
yOSaOGlb9R0LIWyEeYylJjyntnzg1q5ertJ/8c5fy5pclCAH15HcQRZvcVtnldpL7vz8kaAGSFAL
A/JiYvXBewRW5w7zPQYVfaSaaAcDfKKFmzKnXiC+kJBBRAZH/W3PuzIsldwEYeEIAiKgd0Ev3pIN
sjE0o8iJwoptMBb19d9IRM5FAfYc6fdpvn9g3b5KMVbh5GvpTnPXaWd162ZPV0AePkv6X8asaXdY
Oq27GRijBQVTz3/FTlSjT53AYQJFwCwKXWK14CVB6xvY7fTLM/jdLhd0HuI/5UoBNlUCp9mSd/ub
jZ1GAdcfMNEXFjNRG5LiA7DTg4kn8PW10sMdMbSnp+OR279cPMMzLqu/j/ebH5/vO7kjRAVds2PX
yeRmJ43TxmwWjM8hJKO3Mj7L4MzNQM283lODw3E7pwD1OmCItcVVz0VzvyCV/yd9cu2lhveDiof0
11dI35hcSB1btl3rY402uRdw3vp6Yi0B3GZ9jWuxk9PGVAuukkuIdUALpvxN1hhYOk5weby3s5fn
amsnR9r5mci6BaSwsn4YWUg7DWEk5y04sbM5hOvVTN5LUlY1EzWQU67BiZhqu/ZY76RIB7bq+e+C
DRXnHudrYZNXLazCipEiCBN3Y6KsjTRh5Typx28wjH22RvDm6HDXx47vDituNrH8lHIjB3NG/QxD
nCqNeUp+QAHq6i+X9fnrjFLDwsMrja7inU6j/ooyMAo8kjwxjZXTylKotP9x8d7fI5sgSUU0xRr5
QLvVeBQn2xafeg4QdJaGsaH9+ROCrBxjgItVZlSAW5Z6YChQ//Xq72VMaLlmQi+Zdbn8XbR588YH
yX9AGiQgOqYgHIF3o7SPkQQqDf4523YYhnNKLc/03grbLK1Sc23nT2IJdO0fwK+opzpatu3HynqH
w/61gFcfMdGioIvTcIjwEcIh2gpoZo1e4l14Vnc5pLmmt8mflqgVR9tyd04AKaDmiG43hEi3HlLe
kkLI8gEp3azJ6EgMReFIZQvXcNbdEziBhQ+GcVSgA7wVk7VKiia+HJOj3tH8ag92KwKeoQNcZSxo
3qwjfi1qYlj4lhHkmKTiCRC1wZbeEtujXG6pnxcSAITJa6DZuSimq8sL1Edz/tO14ImtaRQQsgpD
Jp6KrW/g9lEZDQNLBu0eCIcJXHikeIDTVBZYqEmMVpSBD+wRGU5ZmWtS/xZUL31g5aJkvXURoMlc
oYnJUslqZmloF0L9GwA8/P8Uupt0Yh80VcOeNqpklJbzB7RB6WGJoXvmJbqRMrFrkVhlDY+47RRI
F/eLqWmDKS+DGXV/+78V6CqIt1hlun96cdvHXhSwFksSTyY3LoybiAgIR08Zxo04kWCqw2vpodaO
djs3oVlTvABsXYrUkc4eby7c9/sF30qfLDir8rrLG649sY0+oPshrwTTSX0tE+2sEqlMVkXIb0DJ
tCD3/gGBXEUClZkANkZWnDgcbdTXSq+kgCX1ZtSsGVJqQzoAtZkZYrj3+kuhmoEL+rBuI0mY2aGS
I6C8VpVSp/lb1Qvv2YwrgM8BCeDYUQwc6+9bcuXhiq7Lk1AtuhP5U4rPQ/GcD6uU+WwucgPahRe8
ofVqiR5yxkzcCp3sgS/C7+VEQLMYtjIUrjSKWmu6bU4wnDJY9f07U4EmyFbS9jvV++DQcqAlZHxt
SL56cVcl54UzGR/EW0N8+z0TC8nmTetD+7vTkOt9siEhHsbUkBM0ez673FOv8UGqL+Kkfn3Le7Eg
qQF9AlJM09bLIWrTnGva7sSueZcS8UjKznJ5ySqzz0D5EIiZy/E+iMDJ/6KiH7FLd1lph4MtNDsh
onH+1HGtVnknobdk8aD4+YJrNa770QdOzqnx0NJWskAABq3wnqmMZ/m1t2ESfli4jXeNwEDGQg3/
txWTEyBh7zGg8+xObvEaOi8EfM/IgqIPP8xMRj4RNA/2ugDYE7YgXhc55Z0dUx4D7rmIXjjeZN2P
BZ2Ys04EMD40TKAYjoa121dT8odMEVyuO6mRr3RGEmchdcVQ/FJ7ZTATKf+pgA0/FFLuGCzXbZgA
KEmUsb/aSIkXkpCjLbo6B7Q5gDd/7KgAkRxG3f2iDK4vqVd6ZZEW1TaKTClfffah5axK9MGIhv8P
c8K/stCvCNwMgEiAFE/XjUGTXe9U9TZkGS3iVKomKo1N0e0XlGtUnsmiYP8ACQEB6ZjBmTymTlei
KYXj621VN6+u0semqjLCghB1ZuvAeStjB7FzY9vx7THWI52AW5fDtpBSpqGy0EfoOkga8TtyoqzS
pYBJhH2HIX/RJkDvylEVPEW1wkaOyC51UrSxKIWgDJqoYrQbXqNO/itUmZQZjkT8T0UKuFPqsBxo
hjq1Qs9+WYt7oW3DWs8ZLj/GRYLu1ipL1de084RL2qf5H6nihwOAxOEpCfniOap6xohcB9NNRCJk
Lw3fNYJWC2mU6tlQt8egr+MDepLA6BgQlamNRmjzP3ySht9x7/inwPGiRJOSLH12wkGMaDZI8k7I
2Nwz+gYkAzQvfO/dC3kWNbYGlWS00be9yQ9lo1pAxEUgUm3S0D+JaeKlgFOq/a4QC0Y0PZ9n1sDl
CN+yE7DgLE4rgQUfqx89NzEzJPvEZzCEZmB7tzI8JBXBUBCDbNhl/fB9IE362ZKS2AGb9++wgyEo
NoI6SamQFMpXEkRRbpRx2oC3E8h/34gwq+vFzfmGRWsqet70WOLygFZVgqc58qoy1vKal88gcuxq
o0yCFPhWNM59eX4qhau669Et4NSg4G3YII/B2ZpXqa6WCHiNMA9URwObUvvhJ2462DX2TtakpsXc
l75z4yXs5jRYHO8SulzHuZsYVg3yxdHGXN1bnw+8km+7dgui5KSjXN+kJTKtcuuZ7KC2ke7AaBzr
IgU7WByp/kuVVsTHhgiYiNvUKY6Cy9UGszt6Lv5ysgjYIRKCTJLHgBRgMjmQO2JXJFHW+UxWGiMC
225IM9mPAXQLSbVTQoLEkd+DZoA6AhlpjPAY7cBqFxtFNuR/amcocl3lhuqHydwk1JNG8cEl24JJ
cERmexu0N8Ig+3HMrLg6imsTTfxFZ1VqAYSiEEVdogG/SY5d2bKszvSSCwL1bugxE1wq3SHTQJRH
0FBfFEq/4PWPl3diQtBYhOzy2BsDWrmJCQn6JvMSuW+3rZzRqrVkwTOb/IeJlsDG0xzDeJKgQEFC
jgN9oihMQ1SFQaGsZt1uqwQudxwYudNUtZRNkEOxeBtygHHrrgq0PFEQZIMXSa8dwpgp6XO0M6rg
OBXzYKkZYMaCgktAQt4bjH1w3iYubCd0oVyJcbcVkJ2mAsEIv0iWL48fwom/ipUjMsX2ogUU7Udg
6brV4a6uy7T2xWErE8nEKFTqkWpdlzKyH/0PRvQuGOw5cWNfBbxRWSX8FMM+DHIjpoPLblMggw+1
I2JkTgbljYu+eUrjgVABA+iNx2u81yM8QWOZApEImo+mj0SklKQtO2bY+lmgGlJdxyu8t/Uaz3mq
p2iIWQgCxjf0Vm9HeTgyxJAY7EEmetuUXYpD9ditF/iEuq6Y7dSGaVCFbZiFwG4SPf4eHzo4WBYm
Gp0y7MSFIy0SdAUfsFtWcnpbkpMvvlJaq/NBvSA6w7BPZK6iEcfk5uM9nbkyIw06ukHxwo/Z8zEA
uzJ+LIM5ZSkvDNuuy6ma8warNKu2Vp/RFU57EXyX3ampgH4VbD8tMRNswOitzFkCg00zy+MOjNS7
qDSh6o887+Q74HOWalMl3Bb0/CxtUrhXGmnlBuMyElAgYHIgSPkLmcJUgiB+8JGJCRo0R/p1iH+l
c7W4bX5yn4i05qpkE9css2PZYThXbYkGbC8udBQjIjspOnWV5F72goJ0pfVJ75hJHOR7xU2rl8eb
e3/zsaaRAkpQ4dSg/XCyt5nPZyVfs1uh6/cZn79VmSD+cyWVoaYqtg3hCQottzKy3i8wembotoNb
VTseE6V06LP/TfhaXT1ezv19APILuQAO+E9kVaY9FrHQ+KknZPw2DXNRU6WqX5XxEFOxq7qF+zAn
CnkwJNPAn4UXY7pziZwGHbyHLZIpcktLxwL0+PFq7l1ObNlYTUFH8Ii2nphljMvzxlhH2Basn2/4
qkS7ZiPJxwTI9w08AuB7axlkmJ3sUnXoMTf+sfxpTA+NHz8ArXHjHzAZTZJhhRoVkoCq1ZbrTCls
e81RMe8h/GZEUVd7owSpjTiA/4VtzcZNadLb/+YDQNOOpCaSmxhxfqs6SqwIaiyPOyDGet25Bkba
0ojN10QcXjn2nHO5nRBhGzDKgW1LrfHLBYs+c8xwvRC+QT4ZB4TffkFeQ37fcDB7adycC05M1wGJ
FBFUFw6ydI/XO3Pgo3eAVrnxugi/6Y4rS9cKJKgCsWK3MSsUKVz0AVO/GlE0SVi2ry3jO0bJN6GZ
ENSXhAGphcfy758vtOUKAvyIcWQOUOa3i1W8jnGgTSw4hzl1I/V+Y0DLS/i0cvSZJMw/7NId9Yv/
JfThUKJUwN5wK8/hGHbIVYnd+kkgrwiXJGvXUSJTcfnmKQqdeM84LfIRKcmXEszjUm5fTuwv9pkX
kYgdOUNvRfORo7RKg6VGvEedVH3ug/41Hak+6xY9Suqzl3qnMkBvubiUubt/SUfRioJwcnzQpi8p
yDC8TgH71zZnk9EpQD7u4/9IO6/dyLFki34RAXrzSqaRoWypVOaFKEvvPb/+LqovppVMIgnNTKNn
gCmgIo9hnDA79s4jV9VjGzizE9bHy6e6rDbP23xicL7j766VEqJZrrYYtMreFspvsRkfaiV9QEfR
hpjtJgzCm6yEUr83pA3bK58PTDQ650ssRkIgn5qe4kQJdKGUXT01050c+xJdoi7lVmvxhqnzp0xV
DVVn+npus1N1ODU1MsgKdD6T3QPSJxvB5LKsNG/h+798+YaFBfNsZPyyO+Q5SbidDe2Nmel3k5f8
FsP6vmEsUYjL66IMn/sp2Ms/+777Elk1LFHC3ouZBRKBWUd/5RIq2V5/vHzEKx+uSuhOVDYHnTyB
p2s3R90ooqGRXU1hdlbPnbD8HmW9E0N1dNnS7PIX382JpcVdaic/9bIeS0awLwSofmhDBsnt58tW
ttaz+DoBfemIAvayG8fdTuzuGr05eNp1YW1pSq0aomaIh6clA8n86cbBjmfVg1fJblZb9331PWqK
g9lrTEVugMbXDPGAouwBqwnzgYtwQYuGgfFoU3aTKNll+o+80K8Upd8LsbFxV9e+A1JLcjk6t+C6
F07V8gy4dlRfcbWoya58I/1MHLFF0L0SGiC1w3qgI4CRDF2w042TANxLfhJLrlJ7vtObbX9dJ5I/
2ZUutwija9NeRzbpqjJnkRWkjfcjYSj8sVbz2VKNbmN7zxdNS2v25PSqeTeXcWwTCGoXVLHo1rU8
2V091UeaUPHu8rU892ZIEyOsQHYHFTzEiqeLjmOD15ODdNMuup50765p2mtf34gsz98HAlhcpYJ4
A1WJJftNM6ZCLAaT5MYyrGbIHZeFRhVvukWL7AecYk/KFoHo+eWkbYZcHhT3CCzgP0/XlapWb3XU
r101y6YnCfr1XZx5+o2pt5Mr9PoWv8/KadGdVwjs6IGyysVXJ1DwMfOpIqxr5Ow2yHW0XPSAmejL
x3VuRqctRi4+S+qAzFmEM1FFAzkUB9XNUxVxIzWuj33uf/x7AzhGmA7Ulc4q9+J08xKhirugxkqg
puCZBio6eZuaG1/1+dXDysyriY+aaU0W39tkpJk3NIrqmoNXuqSOcAMRtD6Vdb0FVjt38VxjrM2C
WozTLKOyOpWmMEoizRWKJjpqRcqLJWbiVZrIypEW8vgaCO3W6722vnlyj3eWKjuEWae7yAixl2Z5
o7lhpTI9GbRRhNItFWbVVuvc1z58NRiBh9EZn4+TJLk5NZdnY1tMfam5U1pqjtlN7aGtmy1SmLVF
zUIppKLUC84YW6wi7qaS+QLX8DM7nx6sGIaTSN7wSmvnRfYOuQafkiwvR+1TFQZMuUl1NzRDRAQ6
NbnWE6W/Mr08uLIamgEQGPn7y9/WytIYLJjJOOkoaUwCLzZQ1YfOalXNjfWi25lBQJc57gt7lKxm
w9RK/ApKYqabZHUzhcjisJRRiyvVszS3NI3kmKejcAsTjn6lS1XrtkblX2dJ0F6Ngq44ai9Ht+kw
SpuYjfkLO418UBIVoQpTKWTCTrb4AsOh88XOy3TXEjOyguGmUf29mn3TE5jzJDuXYFjW6VzYSvrJ
2Ewa1vab9xzSJCgMqDvMf/4uhi8qS/S9SdTcIDYY4q2DYacGqJIRexcb+71qilybXiEEs+Qop6b8
QTCEtjV119QZrr/VlHroH6MxTFBaF7pB2ehJnntp5FwoiKvQJumqscTCpEkSlCpCBK6Qo8RcJUb9
pxg8cSM7OF/UbIXoQKNXSMyyiCjrSRfwrqLuypVZ/ZA7SzkkCu0uO4zrLSzE6oqI82S4U3ChS6Lz
3ADYlwjwQ1pN0MM1qtQ9Aozo0aobj8KqIUgtaObC5AULw+lJSaWpZXXHSfFYZ6+JZ6RXSMUXG5QS
S+YSkp/5dZvJyd7QHeYCBlhHNHxyPfRczbfyr1aRWjZk48JD1VfdTdtr4q0/TNJNNgjjPoJ3/hBH
Ynqs07R9LqXkWo2ixBFjD1nlqPSOptCp30Xgj1+iYiwejKDXd13VxL8NWosbbn7l1FHRZCyUo4D4
bKmHaPQVqX9Ye66R+p6T+5RT9VT7pCWbkPjzegIf55ueIHBJ6gqLqLs1Bjqwmuy5Dc8XujFiEHzV
eauhJM2E8FeZ6+UL8qkl6jJ6F6A0Gff5axdr0taSl/jD+bQIUAmHuRG0xJfNnDyR4c+LAtP1zCja
FZE4vFRCYDU7048PZWR4Vx3q27s4JayrYDbaN6N3H6ZW9dAHfXyXxOarWkXKbYLj30hTV46D8IV4
jBldLuxScU2U2s5qWt90zVYfX3SftmSe+sXTRLFl49M4fxTJ5lB5RL0XIiOG+E4/jaadq1xZEd/1
Vuro6S+FmaGqZdYVDcWPil6x5RaTx1AUQd0HOnLJJDkqft1quZHe5ea9blW2NMFj9f2jD+7ccqA6
SBUdP7UsBrMUumsxdOZTRmc2HaTfKixqju5Ts7ps6SwbYByY/iSjEHw38CgsXKUSW5kS+Hly5/GY
PiRxOJdeA8NJPC264dPpDpftzc/3ycM6A1EgWOLA6A7iy06PKpi1ulu663dZKqqfRsosu05tmYYP
+j+T12igU5ppJwWK9SyLQ7Zh/SzbwjqBO4Vu/APdicVq29JrlKrp8rsu9tW7KIMKqZCH4VgHzZ9Y
CMKHPBArJ7Bi6dPlZZ/d0Nkwge6MDOKtWPbulDZV/Cm18jvQg9ZkK4qPipfgeT485rCODId0aqo/
UTGMH/0KMYyDotJMrkffZ+GqQkQxukwKirt2ysCZEFHuuU6hbSZ9s/Hqnodusy1YXIEp4oGBHZ2e
baRlkLopcDxpZe/tsqqw3GYgTJNySXqcAjH4awK4v/GaAXSa4Yfyo2QN2dXlnV7CBIkp+BWzGgNN
xFlpbz6Kd8FTb/oBUIaiuJukSv+kCsBWRG2Y0QsGar8yKlxRP2YHEZLPT6nWar0dQjT2NOZNYk9W
rN8A1TcOjWf9lP0pO0wWNAl6hRZY3BQ/Lv/WMxf59lPpONB4odC29N5F2GlWEVbFXexF6j5BlDoj
yj4Wman8vGzpLHjAEn6Ybia4QXrui+yYtk8s6QI4uMmSwl2pd/DbikO64Yfnz+f0456/rnl2D6jq
3AY83frQrL0y1EuFDqjXxLuyy2Sqv5WePjW1GPWOnjXacH15Zed7CAMEfFRzADuXNRa+n1x8TPiq
dbdUJ3/6lJUxQjMZ+KLyoRhytLw+ak6lLSxys/iez0m/tFbpp6ZNTDfuW4BWBl1b8w5WaFGzQzHw
6w+jNWb4GV/UrNDHK7asdRVqVZfCaBquL8don3miGXWHDPJOfyMyP99HSHtmliUYXWZM7+Lj5cpM
VZyFpjsA8XMYtwhCG6hY/Kn3Am2LWPr8Op4aW7wCVPACLYPayW3B99hkVHCcDpH5YW9P6gaIj5IQ
6BvAwafX0azzYEo7wXDDspOPylQh7cwt6uxQBTDe9yg76FrDDGul6PEGyOjc4ROGUvGi80OwQEh9
arv2orHqtcByJ3PYFZ13Gw4h6ID6ZeqkYym8XL6VK/sJNxj0aBCuM6S7rFX6zZj3ERGi25bJaNij
JiaC05h6bG2EC2e3BPYrchxoVAFhziWj02WpZimRgxS5K+rxVWjwXsutJOwteatvtmVo8VLrpal4
mZYjwKd3SF/8zfsnowg33oqzbWM1ZIiiBt8kbYG3GZh3T4XnjXUQekMObKiJDlGev2Rim25UeFeN
vMGtKJwz2Dz/+TsjVSAkgmciJdh2IUBGzW/De9HPsmzD+a7agb/2H0F4tNdP7WhWQsnIMnN38EPv
uk+R4qGvvMUavLzXvOrcacIYQF3MISx7fEGTmjM9mXarj07B4GHbRrYX7StjPA7+B107toDpQbwm
z5ztYPtPV9Tro6EVmqfdJuKj2QxOuTOaZnf5yzkLF96M6HPDz6IAAozk1MiYjHOlwtJvxUgXwLAG
0eukGtlrR0p0U46W/7UhV72ZwOgdfWUKHVOp1S9iq/tP+lChxSeYmV2pfn2TFUnlDKn6K88tBd28
SPX1jYBhGb/OP5apC5LzNzr+ZYpLfudF5pTpt/6rUewP2lHad3fdt8tbspysAwBCb4pKA4qsNCSo
z55uSaFMY2WmiXkLuC91PDXLmb+0BIeeT3WkIzjssrFCZ2EozV1khvG9XjOCIDR65lMSbL2bXDbL
vWfkwb1R196dIYT5SyXmzXOSmsWuH3vhOE2BF+2q2hd3TSNZra2P7cyjaYDvtgMJRO+G51rGJiwK
BkMDaBmYT+qmC4cCuDqdhkk3b9VkJDE8SnJ9LbTfY+obl7dvy9Ai/izEEVxHbZi33XQLtAG9VcVO
w4e4e/0v7PCMUiGkqk1T8/SUJjlrmlDFjqGNtjDpeysLvxdquR8m43DZ1MpHT3r4r6mFaxn1NhfT
wDRvG6t99FL91SgPzXjXaKIty/2Gv9wytjgowYAmTYZJ8DZmWf7uTqier5ottoy1Q7J4ECEbIFOg
THW6eXLShkoH6huW6SlzeiXNruu8Mq/Msb1XjVHaOKulb54vH/APg3n5eaJySYIudkrgSTnm+soa
7FjP2l0lh9nGzVuOBpFBIAVEACcZzMVBbbG4EjE1r8gyysDt5bBAg0jzPTRzgqb7UvudgZCN0cs/
6r6efemYBIMz1IzPOOIgN6MT51b70ppiFuwqHwpvm7q64iv2mMeqYiv+OP3s9DR50jNEsvdZrMoe
4ZOvSL/EokIvQxzbqjd3NH1IZ0PZL7e6YmfOT5doiTHti0uakaGLDytV1GHSIk24BcJffu4MW79C
gUyIUH/a2MizTJaNJMKFKH2e/zAoV5xej6LWo8w0W9+FyrI5lPelnf2ch1/Th2Lr/Tm7GoB5aVzK
lMpIvs/g2NLYhp4hDb5rRWByOvMJRP+VWiGzKmaC3UjfuxJ1FyWiM5Z+mfi/Ij53te32o7CF3Tz7
8k5/irFYdUq5RsrD3ncb4SZFz1Ruy2MC+22P3JeQHT/oU96MMSGFbDwQtGW/tm/yUQua0XfD5Euo
CPtu/NsFLwmqI93w9bKpZSzJaRri3LgyOM15qOf0NIUmVoCjT74rReVO9m4G5hzGYIOL5cyjMJFK
1YPnhfx3DilPjVha3sliboRulZp3rffqSfGxDyAQbjcyizN4EsvBEmth9BbfZS4cZGdZnhcgkeOq
knCrGXm/V8gzmlLJP/UlQ33xkA/7RNL8g+5L8eMQmPVhDOA77wOzOzKPIz+JPbD1XCK0LolcHj3C
+oc2U57zjsFRAMr9Jsv8yvYgtk78y9DWfARzXfBdFKx6zI6EfRi5AaM36rXku4N2Tb83fbRupHin
/ah/e97u4D1lf/jNl89//rvflyUwiG0yaPwvh7OspuqZF9QSjQm3RbQb/eDcnZ6gV7Ci49AjpHPZ
2BlY5tTaGWXxGAJhLxWsldHvwC+vw2LcyZN6xM0cDItJpPG2g+g/+4IvTYxpY62r5mkOMwkwK3BR
jznd6JLxn2oUtciV0s5WyxxQmkf7UutsRpXsUhx4FrRHTfvmV1/aWt0FEQi9y1uw4kes9z9h8Snk
Uhxrsaaz3+MPP3o1xgb+813XiI6yhbRaeRNmrigQGfT55jT/dLXBYKhwa7Fab7zqy7+DB7lp9z1l
ylH2P2txu5Fjnd9iWIPY2bkDQOTwNrr17hb3mdIkldwGrhS6nak7lQnTCphwLf15eQtXXiAsyaQ/
QLuA6i/TEtMLfTkigna7gwaBXHmX2KUT6Eic1RsX9tw7UjWbtRCAtPC2Lqu2vVCIZq4qARUteZ64
QBHlc7plZEknQWiCFbzwXIuhSLdsyUZSPdFB9EO33w+ud6M7z7q693fCrtpt6bavHdJ7U4s4IUoy
ZkMTTJX5H0Fw/KfMum2qjUzsbFBlXhCAYmikZGIuZdlz0qOxDvOsDl35WD4rX8U903h2ZRyeyp/J
MNO1fL58I9aO6b29RcQal6MmRy32cql2kmKXBLSexq3y5rmrPF3V4nuKtbFGww4r4bQP9wcwTtK+
erL+bOqsnIc94OtJM/HIBgXcZQAuGL5ieLoWMovyxVDSR9HPj7kRPJtVfCgmywmz2qnUr5YPl4DZ
VA/TKPwtmUMV2qvL+7riMMmgSAxJrYElsPxTF1ISRhdGmkau8SA96K/mb333K9+JVwh48s9lY2tX
872t+ZDf+Y9pGAtrhlu5dXZTyAw0GT+rsrX7YYsjau228D0TIZBwkOzOfvOdoSQsgzIx+8jVhcjJ
kLRrNZiFoo2Y56z9PH8EjEpQ8EeVdc48Ts3McAA/q6fIpeH8FD3qN2BC0+f0GUkAF73eXR7DNX/V
bnistV2cVU0YJ6DsT8nz1Gqg5kIwqWrk+mJrozZkM+5sU6Pp1I1Qa9VrzXi/WfkADpxlkGqQx0tc
09D9qh300Z5ue8S7k319TQK0EQ+v3sP3thavZjFFg5QI2OohvrTs77X9hSgBUsLG6Tce6LWP772p
RUBcVxCnUR0O3Xqv7f+rvxzgFB1lEDi8XqenI0qdHPgeMw511MBilfb2HJjtPv4hgcn9j5HFCsgO
JX0aKsJJlLD1onkolNyOrSe/2iLnXt0rqviGRZpG5W1x2WQIRywrbiM3MlJYZoToQRTg47q8nNXn
HvAVQQWiWZTxF1aGMi+qKuF7HeVuOFaBxDNpTdquAiBMe8L8NQqKSM9US/ZNNlh7r7e2BPvOozZi
ZCB+UEXwKZPDnJ4b6fyg0z/ED4ZasBMs87ZiDH0fiMrfsS603aCSW1xe9pqXsvAeTAjDoweS5tSk
N6nV4MXzhxxZR4o10xXJb+xEsNpubPCKyyC6AeYAno9Z7GUbXC/EtuwzP3Yl7W/O/hESKHHlzIO0
H17SiaHFQfpB2xZqJESuJid7MOo3Xq+5EGLsL5tZeafnXJPxF1hG5hHI053zmdLv0jCO3bC3yn3h
ZX5vj5P1U48QlaQZifw1jNB2k5m9z5R/vwmBWjm6kx+wOLpJCCuSmzx2a0n8KgvisRW1h2QUrjxR
7+3BVO8jXflS+uXVOGuW0eIEPxmV8M9EULoOSYqsKcjk3eVtWftV1NhwO7S5md1d/KosB4sHu0Ps
BhUSC0O0T6Zno9A2KpRrl4l2G11nynoUiRa5bBkpQQuGbV57fVeWPwLlQZLDK4tCzceXgx4apSiQ
mTjsxScZUocKRSthOUq1l1TGg42fdfnhlg6E/O+tLB12qxi9V6ex2+51MBBB9lmq/+TMWH++vJr5
Tp6m4bOYDZqAFtha8FOL1fRKZ0V9NSWuIFuZU3VFTkra7y8bWbsB740sFjNqTaH6uZi4QQKxq5zZ
/8X3bVCuoxTGDDjhz+mHl/oVes5awXNQf5WT10i+qqK/l5ewdr3oRJFjwiELjcIif5HK1INQosSE
f596z0N83Xo7Pb2+bGXtNADB8tgAKkC1Z7FRZetp1aDhERXoqf8wvFY7msac84bjXcuTAMb+a2fx
Uld1kQu9FMRu8TUhGhQC20Pw2Os8W/QbpyrFo5cmN0lR2tPoJkZwn0nqxve69rqe/IbFoeV10haG
yG+gCJb9pmul/zG/FbeVuQvyffB0eWNX3tFZQWAeYwYvT33u9IaQFYa11kexmwvuGKYPQ4JyZX3V
x1DRFlujWSvXnQIqpQLUuXlEl8j8tgpV34ikGMnsyW70vz7iTomhbXxUKzeSER7Qs/T8qaBJixvZ
CWXQe9XIGZo/RdRJBf8ADw2HuIVnXV0OxWCmw0CsnQlfRb7ZlvUg80y3lS3nvjNNN2O2hXlcufpz
E3WefprnKJXFcvoyC+vIMHCrps5t9B2xrv6LHePo6VmD3VFB159egqSvI7+p9dgtq1/h9NR1MJHB
ChhXny5ftrWTYTCPsWmuGoHb4ilCFAPhOM1iKcTBSh/AE+Q7SnKEqmvjQ147GhzFjN0k4YMe43RF
NHoQCm39xNUQJG7VLxZMPUb08cxudhUzjncmOlli3OOu7Ly0qzGih7Zv7i3/QQruymQLXbISPtFK
mpFcczMJhO1iMUyVDHWKnTr27DCM91UVXsd6ifyq2+X+TdCaNwxCHC8f1lqKhz0mW7gWvOhn02Np
W41TL/E4ufITEwOtLR6zBxN2lV37u4uB5G0c2nl5dMZP/GtwcT0KMWLAKp4Nvsj7ZCd8nvbZXtl4
SdaMzOg00HAkSYwVnm5mrE1imnZj4k7SYzwgXC8X4P0Ov9Xiy8b+zRHCIoLQeBWpH4Lzp967+Koi
SPuBLioJwyp2ujeRyzmgymu8Tn+QuBu3ehZr39Z7a4sbn4lFKVA35TJ2Pqjyn6oP36RYO9vF0flv
urSu2WG9q9ZMuS8FmqCyg+3tZCRXw3eexqzfN7qTx04X34bRoS52bXkTHy5v6ezqLlmev/p3lgtd
UdLBkplquisCd9jXv+vWNn/+b0YWX1vnT1PoGxzbUB+/Rz/ibxO0pM+Xbay5JwahSZ0J/oGsLG2I
VdBaY5K6dRP9zhm+qSemmfR697+ZWTwdQi0OwSikqVvU2lWWBddTMn431GgrbFpbDiHgG1idLGPp
CIG6eUo2xanbMwVtt4zXHOLenxsN2lY1be015P0A5DTzKhKan14BUCMAoKQsdS0l0h3JY1BXR/P6
8r6tfEtA7snIwJFSGFpGEINfWVY/4SOoLTuBBpFALTu0RsHEbVh6S30XV5pJYJyeRPOeJs3iszXM
0kxac0jcqL1p68DWmns5+VLmx7YAefFL7G7G8Gfq/6D1XEqaMzZb4cXqWmcSH4o5M4/OIrKOvCpX
hp7rnotXBklbER56L3T8rWDp7U6frZSeCuEfwDVmJk9PLqjhduTf1IV78aA60+5neoPok61Qt872
mhPTXrl8jOub+87k4rJMsT/Gah+mdD26g3jT78V9aAeN/SjdlNfDMXO0DYsrH4IuGkyPWyRDYD7m
2/vOQUlSrlmdiGv0kvSYwwdGd0oIHi8va8ULws+izuRx83ktmYdavWDuo/ESFwE7RnePUyI5lfLU
eK9CvVEyX3ksCWth7lCZP4HnaeFwG5iZSy3ma8sgv7G71I+gBIzSYzqqw3XRkk+mzGDehUxg/hc7
Oas3zzMHc0Fh8UxTrJHllP+4hup23Z/WjbqPA0gYNwOvTo8fVwJx2ulhKZ2XF4EfBG7b/CyA4Ysa
o5DtTcroqkUj+vKhrdwMKrIAR8C/zeNli+8cDrNaF6YxdKegcLLypvZVBLc3krmVb5nokBAaAC/p
+LIuC8lnKseaSj9MfUqndidqf3WLnsbH0SPznNe/dhbXIjQCAkOVdpihPeuesWuFH1H+DKh7wzuu
3HR8PH232TVyBxcBoSlpQwVtbehCebo3SRh2oSbRmpcIPtP4+9QV0sYxre7gfyyCGT69E2otKQVz
B6FbGImjkv7L0XMGx6qOnNB/cSHeWVq6w6SIMinzaCnWHlCqXmSB+o+hNTaSlNWL987OwgdabTnM
lIGhm5Z08JRop6WkkVvEIPO3snDuBDKUZ1SggxToFt8S82terJkZIIpKG46WFF91Sr+Vpq4bAZnI
sA6oxOXhxH2tiX1ENYsu7KT7f2HU/n35UFb8Hcv418LiUDrfj9tEwkIs1vtE/QGDr1OJxpUg3cFb
sCO1cy4bXFsSmTBd+bcUf0mQ0FoRI8A6Bmn1PmQwI4hj9XrZxPkFUObXFiDTDNFg806vNJw/3iCl
+HChMJ08iO2m+Tls9UbON242AjXczAYMNn1hpKuNeGqpk7t54R0SS7uPlM+hrt4Gw/AQpA10LcbV
5WWdf6lA+3kg6OXijPCpp8uqPEG1wHCnLkPadsdDNDz65ksXfdghnJpZfD5qayWN0OapywQB/MpG
ez8V9/oWSm5rMYvXISy8JqiygndW3yeJFtphTYUxLRO7sv5c3rdzn8qC5sYS3TuDNvFiQbIlJGYk
9imIoAcvLF4buG2KoWZZYGgDfXfZ2tq9gGqAAvosX8ZgwukpeWIr0Cggkg4iOvshxTFheC3Vximr
5i/zTttFmbPrPn+9tMyIZuchxSV7nuAbzSBOReuqSVTtaiCaO5i68iulHba4glZMETvA3ABugQB+
mSYYYKvyMZA6Nw49pJKG5OuAMuthMrT2eHkbz9wETzqwiJniYx5lEhcPYeXpslCWXefSUt0JRrEL
ko2yyPw3nDjwUwtLbETqJXpdFayFr1Ww21Zs91isDlMWN1eA9yJHECv5oGq1tRviQfp8eYHnxabZ
Pk88fVOAr6h1nF6UwMyljCC0c7tfqvykOteSgSRSBsYT5kyncuqN9Z5dzDd7FEzIuWjuLOeczDTX
49JkvUPt5H8C0FDw0Le7Sdh45s8+t4Wdxbq60gsY+ZSxMxx8rbQN+cXfVcq9vNmUX72Nxr8rWnxq
SqtGsmexIm58+Qqx7HX4x0LnqtqHzue/4i4+bJzZ1tLmP3+X7Ph+GCCmg8G76ddjsENjceNxPPOK
897B/k3lk64xT9ipASJ2v+5L9m76lYfO5OTybn/52m1ZWDjDvKDimM63oNZvE2hNvVqD2hSG5F+X
7ZxnooulLBw809utXGoKn1f4HNW7sHpUVbu5cr3OLhIbbYgvA9rjGtKH/6Ph2bO8O6RCK/0p8TGs
PchWgUxtfwhK50t/UMQr7eZb9aOwN/Z09R6+O7X5z99ZnJoylgKJU2vE11i5U/3XRNmgfdkysbjq
uReKYxip7Kby2A0/e/MuV75vbNxZ9XZxYovbDW5xStP58sVBuoP2ywoc9WtR2/GuebayoydvOIo1
Fw8jIgPpxM/kpIs1wZIeKXCvdq4YDrbo8RgrWyppa9v23sRiSXXAOHXkh70rD3Z/rd+GG4/91hJm
n/vu5BFjyLDBEprou9w8RN3zxplsGVg8g4EiCXWpBr3rUX0orhkcKIN75Uf/0t2Z9+Lt5/AhcpKn
y0Y3Nm1J8Z40PtBZw+/dJCt3uVQ6OfjEbEvbbdUKfBsQHc7VFnP+83dbV4RwDyQZR+MNjmwDBKg2
fOnaewfJ1H8MLK4XJDp9Ujdx72a/wW44kfZSp8eu21fhUd1qRax6O1I0dEFMmn2Qw5yuJsgST4ZJ
qHdH6bs405AfqFDZgY3Equmo3zmkjdWtRS//MTjPSC8MdvHQVMZs0CkURwwd42cDS0uPtAwVso1r
vr6V/786jJ09S23cm1HeU8gc/1q2Pfz9sYHkXLkNECGR4zKPQXi8jNHN1ugZZuPOFdVTFr0kwd0Y
vVy+1iuLODGxeJDyvCiMGLJTV5a+5clvPtcyf6iZ/3+U8o3Pdr5ai9DyxNT8Vb+723JbMHWMxIub
JjWFjh+K+W1AQUTaykHX7dDspRX7pnFxamd2bn2n8A1xBazedDKTQh7KMKq1dQNWIh9W9K+lhaOb
GTCk0eBjavLIidHrUTNhHyuO4A22vrF7Kz4P0miTkgoimhZYntNV+eIoj2aR9GDcWztTJ7un+nX5
LqxuHNo9b2k0fIYL56NJytTEBRe6F2/S0j9AmWir+pU6pFeXDa3tGwVrOspMwdCXX9wEsxy0Xk3a
gaH/1g6H66T4Ymbf5vqa1H48vqc8Tnt+1o+YcSCn25bkUR+GSj6Ak+9easHOpH1ROuBN4g9DkyDS
e29psShk8/xeVOvBRfEAJiolCpy2yrYS6XNU0GwGqAH/0jkkMD5dEHRPvqGFKAg2ilO44t7Lj6Jw
Nej2lBzL63xrOnfNP7w3t7h2vYnEqTBwVIES3+q/BdnfheMX2d9L0hGU8QfpXMj3Tha3OK2RuqQ1
xCxO66Jdmot2imrzB7kPAanR0ONVAi8MkIZxjtMdjCxhyKJ6Gl5AdqEnqGXqtenrW42LxcadWVm8
fVkcJKGSoKmnfY36I1QqvQTN4jOiekL/9fLntBxoWNpaTs/pUaWkQo2tWHCF9JuZQkr2Xf8uZ25I
V63p7CC+iu7z4ZM83pPZbnW7lmi5f+zTjIXEisz9rHkZhGapwPk2vDAfDrPcLu32Nhxz2nV0x9Sv
eXi9vN43HNK7l+TM3uJTy/TMCDnk4UU9Js0nbdp1CGkeUGzO6OVlx/5q/Mm/V+Fh5L+F6+S40/eX
f8KbDOGln7Dwld1cc6o1ZH1M8VtiPjQM+eRZt8+jq5qR1ejWYPCil8KHNm52Vf5Nb36MgPam7JqG
oWPmt3HwJy/3OmKDw21TNEQnz1N2jGvt3hTQOzR7pxAe66a8bnTppld7Z9zoB6xfGhBLJlV/8AdL
b+81ut62gTG8oC4hOt5x/qe6RhiW/w2coToM8jG42V3et4Xn/+fkgOS9sdTS0ll4r2K0mLGUheFl
AOam7oq8pKHjj2po9zA57zxjnOB8Y2j9stn1G/PO7sKNDaXf6GqsDy+1THbf7cKsP2jEB6r3SIMn
VuNDL3yRiqPf3bXWde9DAGbZoWzrvbYL9K9pDOpX650QJc7sNt/4dcuBnX92xaCTCyumTtK3CFsT
E/GtqeMoKjWy9fB3UtxT30tMuk7XcBQZvWBXN95m02HJmvqP3Zl5Zy4lAtldJIKJoDKE6nMaWtAd
Ih32F5hGdA8BdzPbedZo+36C7N1e8G4ragbSXVG8ULWQ4ICY2tBOJ+XWQCxdfxzzmwJm5cuHtrYt
ZEGAziirwhSyDHk6vc90rzDbl2q4T5EuKsJn7uqghk7cZegEvviF3Y/uljz6yh1lREuBD5CxFmiD
lrtilBkqaUL3MomvtZQfJ/1Y5+VhyNK90n8sYZlPAFsQl8FTQmtnCRSwrJRRB9XsXtThoVADu+tf
Y+Ggy1Tlb5mVUZ83tnRRzfjH3owfBc4C79yS3rRThUybJKV7GeM2/zQMvrwvsMuIt+qIjAntlQQh
m5DD/CT7vXGTZOhXXv4NKw8jJL0AgGDSJLFZikIXapLIVWh1L89mIFNhVm2RIUrhdzJVTrI1VfvW
cFz4aSDAYJLwcSJUkounIpmsVshSvX+J9TG7n1RNeE6MRkC9MPZ1KFSa/GZoufFKUY07v4FtOaPv
n41Wuw/HSXaFyURkUVdGZ/Qg2SI8Lg6tEZlO25TtbRuan9GNVHaGPOrOZMD43XlF5pQWzgyR22av
IP1ZSXVxFNpAOgg9up/q2Kh2C3v3QRVHSsF1q+BvNKWcNlz82kXG50EFQg8EQO/iIg+BWPphGlMW
SbIv8K8/qcJPo3/qyvta+Xz5UJd1+7eLBWAYxAH9RaTGFpFbYjY93Cx5/6J6e0u9Rqv02pLQ2woK
u+j/dpAOggb7Mta9kxoCqOKtNvoSVvT/P4CwGHldmoFLlGXRtf5kCGX/UqoHbzCPbRkcZgnYIt9B
fnhbTddZeJPSydfVX2L7KW8hOC516GK+ZpH/eHk31q64Dp8zWpWoOpAGnkaYWjZpnaoV/Yvg/R9n
17XjOLIsv4gAvXktWrmWultsMy9EmxmSRe/N199gL+4eieIRMQcLzA4wgJJlMyszMuJX0XwN2jHK
SSkTJXtYDdBnKY9/xo3CE2rhAG4DUX1tC2RjSRekTXfma/oJGCaJFBkxWHiUv1om16EA3PAraKDl
xb6wOfOmftnzeca33VnwmC9BtalnZzlcqL/N4soGvMUYGrDpcD3x0tHg61W03DSBN6cafSzaVGpm
wSJ9Pegxr8FmydXdORF3It0UzV6KD1FzhFpvbYa9nqFLp8x3HMUVOhrpYVxjYlpc4YsPmB2tskkK
cZh2mxAwphQnpJdSyzuJIA9vQC2mpOJKjL824umDLpIncOEypTKWmQ7cQ89VmyLR9lKzln9c9Lk4
wP/O7OzZwnSQUNMoZnZgKoeLCoPFqzyXNyHTE8jYIVsz6b0FFpVIItn3j81/2Vf/Gp/nWL2eV7pB
xCDr2DrIsp6byLarb+boPlfOStC1vIJQRoSrnyQbZnuY8Uok2SvYUpL3gnXq6DkFvnN4ErwXbcXU
8qROxIPCZA3vzuvFCwO/50O27M5d+rsLDzKYqj283lMD7WvIhWWe9Ser//wvk4lOLPBVT+T4N9FT
Vqds3eKQNvBdKuh2LAnPpRxayzqjkVZy1KbeNLUT/L5v+Ieq+OZwXhieuQLoValxJnU4nCMY+J5A
VemOLOAmOe5A3IPBpF+cUcKGELPzIZOx6bpDXquOhuCuq6kOWdINFc9BcSrYZ95rQH9sI9fVI6nW
8C2JREdtV16U031x75NnUUJVdHXfZJgrcAvFGxUZNr9zamatZ3FpapBWA8vlxKmJcG92bwV9lzUj
xCrOVDtIVmCmjS5UOUlePMmWfchbGzF4AcA8HH9WrlaemRSND6NHMs078cwBL3g5O4DIbFsCe3Lq
R7sTnB7v+/sruHA0gN9h0QQEjnW8RmZfiU7kgMuZaTbsZNz23qMkbCCCbgzisZDWGA6XjUGYAHTD
8JbzPgwvHPuISSScwxQEyI4vdFAmIHL0xaIHP23pSvS5sNIY23/Mze43QMY5ULmL3Vkj5d6zLWX4
nybvXwNzAAXtJQla42x3zuNKL1jZHNIPf+vb0oget26NmH7amLONezmcn5vnwi0UTN6J1YDh7CTS
rkzVD27l3o/PrkgxF+oobfHjPH32AITjlQr5FnGT+oVRirVR1UemJkq9UXFSvJ4FUZMIJE95LL1y
y4f1IRrWUtTz9OcU7mDA6LMDOg+9SPN2XPAv8z7617A32eykKV7+EAzxpCBf84qudkP03nLSbwT3
ylaiVZkSqUn/Enj9zzegTxIfAPQrtKCur/NWzBstELBl8+Ix4J9QS4c0uOz7ushv7p/EJY84kbv8
a2oWZ9Ciz7RSkHE6CuVYpE79ViAfOoTVnmW24VcpGfTggYfFW1OBX9xYeDn8ZAdQ3JrdiELkeWXJ
MTDcZCphtA5axT2t17bYQlgzPXv/NTP9+8X+rfo0p4PqdWd2cNRwsNpql+l9XpLm3W/ssjk2O3Uk
oCaKB5BPph/cygT/NK/d7PGLD5itZZ1ztIylAMngTW+1Z8hvhCQyG7vS69NRsgTrF0NG40BZMhgP
bezUem/XOl4RmfO4stbTWt58iiii21ydUg9z2hbfG5IG1SQk5OKHHjrlwKCwIBMtjbh8o9RG/Ecq
8al4q6uaCKPujQ9a81Trjfd+/0PmhJz/7O+LD5k9KYooy8YkzJAWOrYZecP8c09V4tQKxAnsBMqi
MVbkSaF6i3cr3+3H6IkrrXrUq6gx6sICA0h0DNChmv4lndQ/X4bsPR54U6J5TuRdIQTW1DDsz0Kb
vYVa8T3UuyD5uD/+xXVAP9ZEKQ/G6PnjQhXqQeIo1iHtOQZZXZAne2xoyGVqZl4Nxss1/ODiWZsK
icBNw+HOz1qKikeXNLQ/g+yDboVqjD6GgKYr/eSLR+3Cyuyo9ZrgxQpXYO6iRtxDtNjf5UIQWJlU
a8/3Z/BHSuhmK6O0gmBHg8T5nCJFbdi0DGtMIeKp1qqtYcvbvI2meZexAjt/w26x+i+DbthtZQ7D
MbP9/Wu0GSztV2P5m9xsLM7urPRP8CEpetVs8GdrPodWrK8FBEvBuYaH+r/fOrsBwM8KREGOG4Dy
AckG0nPICngHaP5EPE/UwvH8p/rwv2TirszObnYPfByhXGMrM/khZH9l3nMrbNT0KAEGlpxyDrfM
/UVZXP+Lcc5ekFmkclGgxv1ZacNhm/V9aWZNW25kNVzrul5KxmBwSGFN6ow4p7PBlWB5Tvyw7M+Z
2W1ri7fTE2cwX/LztLqgxd/LVmpXzv0BLp7bC6OzAbZMP7UlpLg/mc7bQREs1PMyE/dlFUgkyASf
AACsrIR7yx76wuosoEzApqemAYbKd5nZO1I9Atp8LB3oqZXpAcxHvIesrskka7fG8nr+O8fzRyXX
INL0UNk+s1J95PFuQIFJZbqVy/C/HI//mJk7gxhKcU2do9ClIc1/ijRVb9lt6BFe+fbf2zQgCvfM
rMWeS6UJpP35iUsSrdPSHDCeeHzENaDRO4es4yeariBnWodQzA0NXMYbqR/12rMAT7bL1DeAQDJE
7lSl71r1USgb5sNn/vD9DpxruiyuPVmWSmdXHzfb3lzJtGkk4CglnulTu2oea3pWRWPoNglaA3SI
l2eGFO1oo5IaFEfa3yd2r+zPdjoTatC3ZrD0eerroZlk+0gx67zUlXyt/r/4XoLfFSBRBwamuWgc
I6RtK5bwGp74xg+O3LzLDNh27PtH978s93/MzMJNT/bTcQJPnCljiaBpQClEVJ/r5IhWH7NAsxJC
Hh5QEdWIsdckbAgVcLUM8UeiOGx27JmcxOGOi1qdD7mVM742BzPPGTJiofJt3Z/BEaeLUaCnniUx
2WOzSoC4fHFeTPfMGfVeprQc28ArRJlFw32kPRQFfc+1k0ad1M93I/sujE8Ju6W14zWNAd7LLaPu
C20NsL40aNAVwGFMUpQ3ar6hGtS9lA24XpSi/xDDdrIj9kafy9y+TRJpbZanTTuPGS4NCrOnQK2J
NCgAIvAfKvkksDUBEW4TWmG2Tfi1csGSr0BpkQWp88SSOGcgUYda4PvMwwn+8LPPKtiwoAtvCsXu
Pu/v7CVDqLEj2cNraAmed115jNSpE5PZuS8KY8xxiTGNm5edM2bhURXXbuuF+h5QTkhqQn5v0pea
3QxDhPe516I0OmaKHTVu1ycQaWt1tdkK2k7Lua0Q/tHSv+xq/YnLL83OnKDP1UIkBcpwDsEQUm3D
4i1a43xY2h4XJuY18lHqhyxloMnYVm9deyzLHnp7VhiLRI3OZbTmXZfWDVlTDigEIDLAAXC9G5nQ
KwQmY4ZzHSCNE+HZpzzyjaN2jROgUvi3mwSN96B+w/2HYjeU9q6N+WrZ0yCACqYIwEpptfyH8Cvj
iRKt+I3bM31tZ37E1IjGoQ87jLatlV+j8pajF/Tp/mBuXzPXRmZXed3GEGCkQMYA6VDovOixWyYb
WOu+lYWHO8xAPG2q/iCbOk9vQ+xwYFtA5c9Sz+m9+onop+fBSWuOjOFXkBZpN9kbH34zw0si7ZTh
e0AGIQ8YQwJqoBCpE9RfQfhbBLRh2KZq7vDihs8MH56mazooTaxMy+3+vf7e2dwDLR5KSgfUWZKd
hvGxdiqjlQlaWWR/BTW8Zmm2AAmAKmiXgaVS2QTqJpIKM/Jf0Zens5QFWmMFs7eArcHI4CCQDkN/
Kbq0r3cvBsUEUa9hZFF8ENrAqXKzbJ97oSdF1zynYAtSra5iSReNBKASKrI6GmxJ6Nk1u2lanUs/
aAo+wg4lpQ2/1qR+GyfLuOZR/wAHmIry8OzzuhY0qX3FD6iDcJ6plsVAohz8wm1Ef6/syYXzNbkU
BUg4cEPf8FoJGadWgPnwZ7GEi+51Dr1emakMz5r0BKmbvDi2ckAi5rn0JXRBEil7zJnHGjCj8A+V
djSgX4n6raDvDZrdzRtEKJnGt7J6ZYOsfOZcJ8TnclxhnsifWzHiLVDSmrVShFskXKNTMNRr7SA/
nAbXnh3+DwCXicp0KrbNnhCgYIuTCFjW8y4jSKcV5Cjrn5+fov552r++vr6/vz88fGxdpNjIn47E
+vdfLwvsI4+D/r6JZ2feCpoHstyBplU6B3vgLIhs95ZkgRHp4NuhXe8E27OEp8QeHXnDmdlRNllb
oSTeUneVtvvWP08qZMrEvw7ZjZvW9VDzVTmG5tlZAjCBWDUEp3yQWzHvlbMGUVxIlaOsCX8CBpIJ
KjxXnuECqoRlo8hndhu8a9bogNTlITVlcITfn2Bucu/zBZ7odkAviZ6Vm7TcwApUGBpNPmfkOOhg
Btffjj75LZLCOO3ftwHpyMt9kz/YlRuTaJMCh8wUv81JyRS0RuTgIpfPxu5Qns5H65d1MGJ90LWQ
fFqbI1qnydkiuFaeqpPjOLqzNU2bUAzeeNyt+NWFByGm+uJrZvFPMKJszma5fFZIaGatUbkA8oVn
6uh6se+3MbJJ2zVo05pRYVZVxo6GEG2PKcCD80X/NXwWsSm8CvvxAYpm7UsNJeln/3ll3ic3dWfe
5wBONqR4ggcF5t04GL8OR+t4TA3rGOgM+VWQz2nSrQRqcyTblA8G5v2ZEv2DJ9nReZRODXFWNsJc
Vwah5zT1IIbBK0WbuPGuvU+ZxrI/9JV89g7N08Eq93Fo7V95SzNt9P3o3O9H4Dv/DFtlDZ64uOkv
DE+37EXpAipASA/zMDxyBq9nB+25bO0iwvvfqoW3+9O+kGXCKEEQ9dMXLaIl6NpYD/qOLGRrnLCE
jPtWc7sR5B2n3j94r0qo06cAwmMrU3sbAgMaDIknMEKhzQA6RNc2QUTMdGHvq+ccKyqZbm5nzsqw
bn3ztYkplLmYwzSEknLnecqZtcUtALcmtUKT0Vvy+opqmiM6q1CMNYuzkwogQiPEPqOce6M1Ot13
mIdyF7ncE29kFjaokx68levxpyoxOzMgcgXQU4PEMDgXZltU5oqB9+MKowRHfrsLdM0s9M/AAF+5
HhOU/63MSslTYRfbwq4OQENY0xwktk9Y6yk2QocaPTlJdkmoSR/Bkk0iMn19g7/ldmjEhNFfAV/U
u520iQ/MptZ9y9ODTQGe/GfGUldGtLgzLgY0241yUiYho5TK2cgt/9HNjmt9fD8FgtmUAZGugp4R
BKGTIu31xlBQpq+TVlHOtSHqws47MU+5RS3MmDk60a/AGB1/W9nca2WVRN1lVrALSG3XdoRF9J54
zAPIvR3voVv3qwtXIGo1eL0AW7lA90DVNkzVOFTPUJkzG/NXuVGscc+bxD/Hoe693j8jC6kxYCMu
zM3OCMwl8ZhS9dyY6E8HNN9STOSBiGZ+ZEZoUTswEVMTxbhvd968OV2sV3ZnJ8X3qkAsBQxTttVt
vckeQtKTFjQCr8WmtdsHz7xvcOE+/UFbaxCtACvJvHdzLCHETeNePXs2NQSn3mFhLdYpVu6cNTOz
YFSAaBiypjCDMNDpN/6jZlMn15X3+6NZAE9AmwXg8f8fzuzZEUPiWSm6Tj2/pRs04FjRIxCxT/5B
3o92A4UMBS4SSc13bs3w9MPzowPmOeimo5UKfK2zAcoI5bNYGtRzvS+28oe8jY3SFA3FHp6jL+l0
f5jT5psbg/QCshciML/KnH2HpV7BdW2gnYXCDEWCGwpFNB/tAWv6HEvRLLLP/7E0m0+/FgKI4VHt
rAVmp0sBcK37SjCi5lk2O07nV0K66Qq7HZgMdQuwC+HanrbRhWeq0LpSj0mqndM9fZafeWNN8mx5
5v41MK/2Q0iQG7zJgHxgHCDDn/w9a4krm3151vDQgFaWBJbAefoeoBRNaeVCO4sH9qPY8t/lHxCZ
mfwTv/KmXLSEKGEC56BJFUms6wlrEk9slLrTzqDPKJ7olwL5NAvFTLA7jx/KyrZbvJwurc1yHHUk
t6HkNRrScxNcDE0y2aP/yB3KnfLARnr5C9KTfELWXvgLjm8Khf4d5MyTUzQwezwHs9oRvAbP4jf3
u1ljP166oC5tzJyrluUKF0athoA2aEn3gY6wY/kns+oV8oyFWoMKH47eH7xG0Xg0hx1woQcVpiT1
zkZUkfjUuRv+NBi6pFd7ztyGx9i9f1csJIpgEAAuDrkYNBnPWSRjtk0ZtYZBdquQwg7wJJV2Dfxn
gKoweOYJbyXAAAg6BEv1Ztd9rrKgLM7txRfM5hbawz7ErPAFpYGGrkeimIElfFa2vHl94A2Qe7zH
LrXXxBVv7xLgIKbiGTAlYG4SZw+1QS0TDmRQ3llhR8vjN0XJbcc/TN1Z9yd4yQ7U0jG3YEqcJBKu
j2ApF1XV5BVzZrV8izj0qxh9xQHlW2vmfM+uBAjTr13dkCKSCxyyGHghgI1q3jw2CBFkPvKIP8cM
LuGoK1MjgzqDyQuNsBJvijfrhjQ8KOtQjoJ61oSgvR4ZHwAeM4yCdGbGB67YsvlOpZtcIwo60Tzm
1fO+QyiZ0AMLmIn/PPYnKSMS7yJK0xXB7r9Z/6NxFO85j/XR5VDBxv9/lx9Z5mjqc1fqLHqe/N3Q
Q3HMszzfaCqjRvOCDOkk8P8lpHmNYlK3plwgME9QA3P7aCf4KwidG5eAUcKFIq6chA1vfI4IeZYk
nV6UaaB6ZlENEDpVkEakIE4w45AWTsDnvlk0g7eyc5Ysq+LE/A8NGpAdTzvrwtuJUg92QKaUz3LP
oK+7B7+8L/D5puoxyaGkJbZSRemjpA1rhf6lpZ06lJCYRaiEYsvMb3RMWfhQUJABvwFOgiOMB42N
aCulrsCR/JAEVpNtQZQu08Pob6l6TLVIL7gD2+ks5wSMPoIs+VMbduNoVSXx5RPXAI2Z/+J9J1JN
AVTNlcVkL/GfsDgktYceTruJ3/1EbyXSRLq649/SrSQ+supohZR4nVWqewF/u384b+P4nx0MVjMJ
qT80F84GKovgLK1HpOMgZXvC+6kE9hhckk2R+05e1YNRtjFvRKXQbgqpeqxjGVxdQ/Hsy0lj8Jyn
6pLmGV2S/kmmEUIvJtNrIVFCwguJQArw4ZE2VfrN/e++BYBMWDsNyDTEsxjCPJ4UAr6TR1+NXaFS
4w0o/pIHnpE3QQx9gxAA9raHYp7g9ZaW46whJM4tKaF/K26N60qRJMgU4zE4ZZLnl1ubAShPy9E7
5xRSDjWXPVIcWbHsCChMSIGVjOT6FCgvIbdy+9wmX2BaxcsdVOMQxWDnsaDoyULBlqzvJpntdbrg
dJzVsnZXG6Hb1VvAMSXvt7jaZTVtiOsLFmYxZsjm4B0szSVZ5CgT2KhKfZc2mmqyDMpFncd65pC1
gV2FHER526pyxsATt3zAtBb6SkhDx9xQIdxual1Rr4WTN28LEYwqvCZB2xX6IIj6Z/dEW4N3nVa+
W0YiMm200mU2kvRJLNsqhWywGkAKjaguVFvz2RGaaFVq1SGlG3Xg1xAKt0kCfA3I5lFWh3ANro6Z
v/MpG+ag2PBd7lkN9CQ6DH9YEHONOhpKKd5ZotF1ZhqagnfkRLPyLUBzMrEgbHKMsy9+z6P/O3cS
6G3FhKI69j20tkS3mWQq3E4SDE17UVxf1BVmbR6n8HS2tFOyEr058NMgtp783cV9m0gQZ8iSDjvq
xZNJ4OO9K+yTx0Z5KESNVPVb1v0ednS0E3lcuYd+MrQ3tvH6RIUKf4JJ5Nr2IHQ8tA1y3+XVB1we
nuE/DQygcSTIt42q860TiadasljP4I3yI35kn7oX0Rx6Q6I7TldMkSfCSTonqtF5RsuYGvj31y6d
W4ePpb34yLlDagpJCYrMd0GXqB2Zyu4FU1C2/kFC3bA+cqa4g678m+A7yiODW780OJ2VVpbppzA0
myowI+AUTiDWCb9xPVUCOkO7RlJ9t+oiM3scipe0MHvf9jJd9n7XzL7N7aJ5T0dKBHEfDF8la8ic
rQAX1EuES23kGFoT+ohQ1iZsbsatITL2OKA14SGOTeqdIJQhliYTOY1GuNiUHoVvVEi9Z+2pppsS
VBI1krvMb1F+DEBB0HCHZjvW74pGesi8hpvwORogx5Jua2kNw/lDe35v8LM8gsgkrZhAqMmVD5Vs
odmRVP1T6B+0Vo+2IX0tCpI6SfSKliY4bTTnv6cnmjmRZIzB3q8tWXrle2P4lv2NzzyJQIZnW2Uw
GtzYWnWUvZgI5RNuG5L2LtrQh6l7RA+7kyJb4LNXfnniRmndONoU6REow2DSIN/LiiWOhzTfxcCV
hqRlNr6q5ygcZy9paeSKWfS70g6Vx/wNTSr3PeGCB0ehSQZAHyEacivSLCE+KFXts4zsu3VkyYUO
bHzhb8CE3xoAa8WED2211odDVqNdzUT7W6Wn6OfayqouDwdxTdRjyS1dfc4U1F1cInEKMaOu8nx3
OCQi2n6tKjI6FNEDlmTBSz3oomiKbGSo/BqdxsLpvLI8u76amO/HRGR8l0lJksTgOcp1rVKIJFtg
VirThKDjfGX2b5/8iI0R/eOynziEQU91PVy0dwtiWfqBW7MPDDwPHftD4KukyoGnSCeaRDOqBgLm
pC2HoLlVcRyDYaOpq7R2N+8sfInwTyPSlF+bt1wnNOcLsRECN1OlDiR9ofYgNXxvF63C6d1QpftK
idVzxnUnv2brXar5vZElA0jBAo5/y+RG0wc2jgy+4LLvnPHWoN63T3t8IYRJoTLAgwQP9HvXc4V+
JCVMqiB0G09wypAamlLqgLJXip1XVtC0ZsVsUtpCSe6JMi9xuddKK1IAV/68f2Zui5QodoN5C2Eh
Fk5V5NlFLueiMMhJFrmyHQHSxL0q1nDAZRWJOu9teMkpCf8eHUEV5N63fAsQmixDzVeAhwWEUZrF
Ki2wGHylBbErFw+pZpU+OHmcLDopnivIX1Q5JBXx0G7BPtSyWamVkXrsW86fezAGBOkkpZEBaPrW
sUBWx56u5uEWpqAFWOuC9B2o4IoJVh6AN+ml2SdPYcPFiebEWGQQd0UuLyeC2+MasmhXVUDxxJAQ
KWmqi30WrPjahd2MIhwiEehrIIk7z04wKTC+IVvGbglIxL5aI7eZttrMjVz9/MyNhHxXAqeOn+eG
B2V46b4VYZs/tKq+ltj/qQldW0IWAv06ACMh940c0/XsKWXiZUIQxe4Qj1ufHsRhy5XKwWv2hVuM
otll7/ngtDpiC4MRvfP9/XabAEV6BwgXcLlAdJCDMvu1+YRnxMYLvMAtuYkGi3YkGtDxabXxIS0p
SUqbXetdud0v1yZnhysewBXFtVrgTmIiEd+QWODQgPU+jtJvBkmm+yOcBjCbXyR3FdS8QBYESr3Z
geqTrAdTpRK6QtDFRtCMFWEzVmc6JdLvW7ot6mMuIQsJZJ8m4NaYR/ZZUfk9p1DqZulukB/9dgTt
D3rN+N/I6Egf4CuNU7OwOEq6vawetdoaD+DnIU1FUn4XrVVwbwEu+B7wRiKFDvbpSbjwem2VOqeU
Z2Lq1syhm+gleD1hnqRHz2JGkqeb5KiiJDmQ6iS4mnwqe8fPkeaDrFy6MjW3daXpU0SkDwAXnQjS
Z+cpZ/ukzMCV5Zbid56f2/KxYk5CAkmowPRDInto6qeu1BsCasXi1oNcH8JLvuGhTGneX6al7Tdd
GMBfovYDZ3M9K1FW9B0HJQ63EQSEQ1qT2qVAa+Bys9GhShEbCBLW3i9LRkHOBE4frAU8y8yoFFUB
lwRh5MaBqjpiW7Gbrnnn6nYHFNKIJx7VVl5MCxmQH/4ErDwExieuiOtxDoUHcY4BszqKX+KwGRQO
mgx4b4gVSZ57BONVaHKNqa7BgpcOnATeHrTgs1N2bBZm8V2TUzzCqavI7XjgwHASJeh1qctx5e6a
/Mr8ZCsgoOKQYAGJ37zZRmg6dlDUIEKCA/JHQojLa8XJLF3O/KWJaVkvXJuHuxld/jRyg4ojnBqR
ZkTc/i0AuvDCpu+DQKApVUV72pN+pTS1tGMuTc+CIdkXNIRDReSquaSAmqVndBpzgCTlCp67SqaC
dipJ7L8/Gwpe+OhdkoF4nEdgYxBwI6tVkVsPFA2zZ08ojEDwddrnOI/J2ha99bKTOJKIgEcCTgie
fDa9WRsFY4Yxol2Vs7JO5aGi3hfbkRufIHo+KTkokeEjVnW4JgcyjKJVVwya0KiZElQI6piaETD2
VlPJ3wodBFBbMeEuGfnVlvbpgrrZbCg3IdGN9i4w+Fx/ag1ijDwZOSxHsmskpF3RqkdU4aGCHty4
RWsqW9nRGl/P4v7DFIFXHQpmyHzMbnA2kwZBHKTI1ZLKAJU3dM+fmVFP0jNy3UJpNXih9+quYg30
/LL+WhQ0HdX5oNFDN9VGNZBqzNlmatbj85HPY5fN2vDAZCpaqNU4PlExcCPQ2B/TEQpukuol+pB3
73+9F5G/QN0NCE2oy//E6BdnTxL8KO/zOnZBTYRu250gGV1hiikoWX7dt3TbOo4teGlqdlWCWRUC
UEIVu/wBPZebNyW2as98bd5CHQQCZmyhCXObR7oCqb/kSKHf5fhHebUafRvTAvGr4jKDFOUkaD07
8pDjFcYojBMX6enKyHgOjGMRJKb/3gFemZld0IWaxQntosRNRoou5S24pgJ+B/aYfi3XufCOuhrR
PLjlCz9gGxWmhGfeHjOivKrvEE9WoQKj1yZSYKHVdwS1r+eVFeVvdy6wygABIhKblJRn8QZ4/Glb
hnniAm5mIuH+MbjVgVq/6bEiFjVUgEs6ozrJO4i/Djv4j7Xga8E5XX3A9IGXu3eQQ8AU08Qt2VQj
g6zFph8NqXV/nAvZFEzwxThncYUvZkDu51ni5obsnZrOAHUcD7VecGFaDO9UZ77cyqmzYnXBN11Z
nV2GslqVUDzB4JTjd/mVENSmIkN863VkgjelLmx1c/h8vG90wVfAJqiwQU2HB99PouViQlmf98Fh
UCcuE+FFCWrUTzgNKFk0baSHbcjYTcf3uphma4DShdTz9BwHpgbAMuRU57rvqOD4KBQ1sRuDne9I
6z7n4Ip9sdH9nOEAxpKKUX2ecm8vPhsNNenjrJT2eZbVmR4OUfIS+LT9jhitar/x3qsGpKLbhgEl
h6aWAdpHCjDJlpyYlwZLZWU8+NIIHpGwrHIZxYhO+2IgHSxZfZSJGVKKmmRycR98Cn3oh0bT0zI6
QMi7T/UsleERRKlOO+P+9C8e5YkEDF4aDhBFpesNzWetJBV5EbvIJNRMa6gV4XzQI3iPiqZ3ewkF
a1WPQrBBdTr6e9HZev8D+AVnBJW2/3zA7EiLIptSiGLhoUydRmIBIW1CSFNH2wpq7IIegXH2C+yU
vaUCXorSiBVURNoxDRiW6z8l8xa8YJbj+qn2MeMh0ZLnQj6g2vI/fCagzqBHBfM8MjizS7xD4+uQ
0zEGe9jv8IN16J4JRJDyllbYGG1nySVpVYJHkl74jV5Kb4z3kACJ3epaGes9gvNo43kmypQRr5fR
pu03ZQiPTwqFsGs6CrfUXvB8IsrnwPgCrYmX2fWqNkiQM2PPxW42OIW8a4qIRIGF/KCAXmYq/G66
0KyR228pR9robQADvbcNocASof0HBcxiowov2qDLHbrZXgf6NADekBhlwZBurei+dAPgDYWHPN7z
09Pt+luZoAy7gWqxi6p+a/iNnBtFMnhEw5SbKKfKJI6TzClLZo0da+FJMyEFwZs0NeRA4ebaMrSV
vCKSRcySzPpO1QsVgAbD+CAlRb7inJdiABQeIT2C6BucZbOQOFcKXyrHEBe6wIngs24Gk2rZC8o8
WzYq1soli/4DQS1UvIHRx3+zQ8Ugvgwb8Li4bII2J06zaENq0GLVZ3mwUA8IX6PRGII1tzVdFrPA
Urg0O/OOnhqEHi2axC1kIhcnRTo07E61cECZaJf39lCuPGxuUVzY6CDvRWYZRVcAyGZL2EtFxQWQ
7HOHFjkIIIuglvXJA6xekYZ/RTFEPQWIhqjJDEZb6YrFwpMC1K+By3r8ww1bT1z5pKX7DHgZ0Nwq
gM6gQn29qdiCY8KGYRAbBVq7BQ8toCO19MwzlXSACHWw47LC11kmCfUGiN2V5+VSekDAFaXh4YXS
OLiyrs1HiheA0zxKXYgSEZm+KQOqe6LDKFtBsNO+tmP/sVQrM1yTeluMtmGUFycdCOQeZzekyCVA
EbWw3EmkLx4rNjU0CIN41IzaRC/ZTK/k17beo5ef+IklyRWuRrwFcxNt9iOHQl4AkU7wij304Ysa
G6yng4Xv/jW+cAyh04oQHKlB5Kzmx5AZaolyCZe6UKrWGWHjVy04MQ7aGr5moT4EBBNe3NqUnpQB
ErlehqJoZDWPhNSN9+Uzs0lIpUM8izw9cU9fJeHXuByXcoJX9ma7rhvTti4D2MvIIbDEP1PTxtPv
8eEU7WXymkPP3K2glrjqvRdO/JXdmaNJU65SR8qnbvuFd0Ak7tLgI1VsKctBmQEVp1IlnnQARxfb
P1fMzsPn5EYcmT1ah5pdlptZvIIkXTh/V180bYGLgJIZRdnDszN1USSfugRyo2UT7PqecMHvql8l
C1m0B6ja/5H2XcuRI0m2XwQzaPEaAZGSSU0WX2CsIhnQARGQX38PqvduM5G5hM2u9UxPddOGjlAe
Hu5+zpHBTwlQ55JdaByz2GpK2BsHwCc3SLaSLQ+ihwFrjs56KhNaHmeUjNdVlG564n7k+7Ahzz/v
7L+dEgvfO8cm//0di+OXd4AcRw52wB40JMQhGgrCBHSu2Hef7a+gcQ8FWlpLsnt66H/f3a2lX6+l
gs/sL67xpui0SqnmeSdoZwUHYX3Aq4UnwbDjIYYf4VEYu3fs98/jvlbp+G53yTwUjy1YJmKMu6Wj
QQCyxyObZiHkLQJX2/5s7MoD6czW8lrV+zizI4zRtvYdWGATcRuOzwP7XG2MuZYiOjO1uEpzO9X5
qGFY2ikHvAaZGCCDu33T42lLav0meevRongM1zLa1z3Xv/toWVgxGENQEeFEj8qGV6TlVD7Kz/K0
Sz/RmTOlrgTaFe5VD6q5kq+56py/WV74MGyfvs8mzK6s3ZkKWukSf4Dw3GpwfNVnzalskLyicWLJ
plH3pqSbDD2dhrSfex4NP1cAdgAD/laC7rA113ZSv35XX2SjpbLtO8kN8pM5ioROvcZePm+Zy2P7
78cs3FXRKlk0KFjnpDx2kTfgXSNRqC4ABp+hb2efu9JaXuz6Lv7X5Pzzbx5yfvSCXAbzrBkHJfEF
eFH1V/QVK6tUIsvDiYoQ2P6/6UMtlrQeht4ZNTEc1PoGLTUmxaOyu5HzIx5xUudJKziZpRO6sLe4
jvpQMfvegEAU9zqA6pMTf0Luwg2JIArQhxH5yN3o6Gx+dguLK+C/rKInFPw9SCYsj0ytoIGuEfVw
GKt9HNYgCkYurPpVV0QLP+zM19toJY5ZLOFs0QL6CGzzcwcoQu7zJZyqOs3aoofullsdS/K+W8M8
zgvzbVteGFjcJo1mdpIUD8Oh147ciEgd/udzdjaCxXWhIeks6y1GYKaD16cJbUsC9oHU0EimWrgv
Sla6Py/T4rm3HNPfzfpt3w+gIUlbCSaVClp8xhEPA4hxrKzM0nFfWFncESPLQqfUoRqGLkBfe9V8
8ftg7MZX4YXIRvKXn8e0vPb/yxweHBDpREJ/qWopQH2c6z12fE+jW0h7bSFrSXRiBI1vBLobI0va
BCBXPNxMAyTaJGBRc4CLP37+jGsHHcv5/z/DWT47EoC+7BJi5oc02XYjI5Nm0gpwha41SZq4MmuJ
NVFNNlfCnnkfXu7Tf+0uZzuT65R1GH62LR97L/zVHsp7eWWvLu/ExSQ78uIyBsFKMuUO1PTsBhT5
rtIStY9nBfe3qn3VYu7J6LDkzm89NciINBAKXn26lkK4vn3/HeriSRGCqReE5xjq4y1dIxFc2UZI
G507lJAXNViu8cuZqhMJ2sUgY3HN6Cgw1ESiDeL4yXLD/L6KPNAcTYXfQEulIhk6laHs3QZd5fMu
3OppSacpAHpBODcNNDd+3mfX/R6yaCggzeJUi9sS/endKBwc4VYOGrSxAXbtoLbohYr3fzO0cLC1
mdg1iNJwin3oXW137WZN2Ol/2FT/jmXhYqUBmiVphCMjwNiQ4NQqvkUUN3rvQGl450Lzm/48puuH
FLkSFN+gjYf+kfNFthXW6mEiD4dYQYsi1BdqUZOs+2zRsGEBTh3eJMJv47WWhUVc98/p+WZ24eon
UGIYeYS5HOQHh3GSvTA9JBJbO6VXD8h/27lIfUSOacu1Djua825nQXYrdcH4BDjhvIOjXx17a9yy
08gkVPxvTNdQwVfCAOQwZQQASEah8WuRelFLgyXAycBLxDIwO5LXl1/Q4PAnENKrcedLw5MUblfW
dD71Fw7wm9GFA8zaXqABCkah1XxnS+gSjIDR4jv0MhjGnoFsT33WrWwr47xGBV5FfCXmWrZH/bO8
cO9IXlnAPyxL6Ao0qXp1UuD6jbwINPHYaqknwuZNqXxd7rzWGrdVXyG16kagrisghZMqDx3AUmrE
tymDGtKb5RzbLNzlbOV6WKbDLj5u3jPf7vy+hqIceO7g10zDN8LcFc5t2Aba4Ib1sceU3CvjtoTg
/c/LMp+ki1WZueDglBGpLR+lRc7zcOpnsyGjEwuERrOcHWvJeZ8Gw7Nt6T/M+/0z0G8WF/tAGyO1
nlpYNB6kzWN4q+yGnXpbuc42Xgk5rjuub6aWt2EeZ1E1wFSTe4r/GLqmawQ3HkRfg+zmsMbEcN1r
fTO3uPeKKi4StD0PB0lxx4lC0dM8SF9S7pZ3BV1L5yyblS/mcXERRraTxoDbD4eyMLbT1G5YhQ5b
lRgHE+QW0bHRFfzoWUM6s0AGgEEMEcWcCddRrf1v4tUZ/wjSLAfK24slNaEgxkum4lPaQO2OhvpY
aivb5nKfmkDSQZTHxmsYQLaFa+ZNOWiMK+PhFa0RHjziWmBx6RNhAJV65EDxB9Rbz8/fNDZaPJYw
YLHiUappAxI65DNi3asqDuXoX2rZrcSiV8c0a53BBwMctsTJhGBiFBPqOAfttUf/VkIhW3Dbzu0d
P5/xv/iy80OOIX0ztFgfVRaQzBthCKdbpeI3UozaZnzWXIXEO8sbvHjb+J+1Bwm0CkAE17ntfz+s
aWRdHy2QeSj04TL5Wwn65uAACDAHo8YEqyZltKb6XnLXmh4uL3AMFMqQMxYYv2/J2+CEVVOYmTke
cpuGUPywK09J3GaVcPjqWL7ZWZy9FNJ4U60b4yF5lE1S1IGUk/qllu9ala/EQsvqP875+ZgWF4Ok
ZHEpZGs8DH5KbE/44PYJIJa7s+l4QyZQTDnzX7T2wI5C06CEf9sVZFfTmd0mXI3AL4OX8+9ZRLZV
6vBUyW18D55KWeKHZgOFvpVRXzcCikkEDCBZWPaOVkOXaayHEVP3Bcq844RVFCtu64rDnofyr5VF
7Oyg9a80JVjRk5fCuu+DAsLCiIEy7a1nnmPlVBuMlZFdPgyAHoTYMyj/cBRwDs79jB7ZI7R4YNNK
/cT50yeBJW5KhzoAI/987K9sUpTXZhLleRpR4Tm3NCq5rpVNNRzClNSPIagZ9+Gp3jm3P5u5slSg
WDNnWmi866EVf25GKPbopE06HcpExpy1p9I5THHl/WzlSnyEpBV6P+Y7BkaWF0BbCjH0UzIdLH7i
9/WhxKjycqO1BG2AAwjjQXCe4Z9WzF4u18wsAAIKbELFvCiHWwgYrbTA6OyjRE7FVviyx70JjyDJ
+2x9LaIjaD/WklqXS3dudf75N18J5M/UlwasNrpBVb4v0FMzUEN7ZElCRbxZGeQcmJzfD+fmFjtF
n2EhhoC5KfXD6KjX4J+pH7t+F96nWdBakqdrnjSzLEeQM+x+/9/ML3cQS03oJ4p8Oog/9lOPjiOO
KrAPzaA6YD4IJWIE4GvVg5V1XZKrigrYD14U06GIS6rLr5X5Mr7KyAX1/dfPw7tuCfKuQFyjd8Re
+Eu9aTPcFhK2SfuQSE9y+BbVX1r4ydcYcK4k9LCMsyY5+guwWf+K+n7bNbbTtXE5RtMhaS23SmIv
rWKCC1dCIrHp/IrTMswAPT6MinRXvnWiWeE0Vi7v3/kLIEulGnOP8rIjfsrQrDuKbDpEW+6JyOXR
Br1qtRc+RPfOLqQP4DW+iz7Tl5+n+DJ2m83OmBe0/INvYTHFai4L2WHYvyO6OUz0UwTKBD0EIkRG
K2un3v9s7sq9cW5vXvJvE63mrchrG75olI/S9NC8c4r8KUDMsU3KaYt8ycqlcX1iMaFgp0cf0AVv
Kygicm6VHByWPggLvGN9QtPh/NdWJyH5SFC8ZSu341Uf9M3kwinYrTY0rC+ng0yVPYjQdsbWImuZ
iGVbDPYKpvJfK0s21tpiaRdNsNJ6xUmljxOJ6LQ53f/uyC8GdDre6TQLwNjnanQl/L66Wb+ZXtzE
FrCkIpXhAsRU0VhHDXqqQQpyAvp1Zb9cXpHng1QX+8UxhWJwWNJB2Kky18wn15j8VH7k2StolcrI
APV3oMqMlqWyxUuBjs1WtCuOdo5KL9z8twHP18C3bVs3hd0MDjaRE/6Knd/psHIurnq6b79/tv/t
99sTUExRVM1rmZf3dvicaSe1clN97e17JZMDZApa1PFfsBjj3XluqaiNsMlq7JrBB6XL87QZSLkR
m8y1/FNBtJ1C4Qh88NMAHPOyav3adfnd+mIee9Y2nZTAurkzfFQPaE4hqXCsN5YX04HiA2hIa1c/
JuAU1fdIsZOVVNayi+bvsUEr2RxH4tFqOgsPBPoxhbMGUy38xpNO6Dn1mG+4jVdu1RG5WbRDCosg
5axmPvRAOV1NdlxzD+CrA6wOIjcoTS8mAeWvsemibjrwZ9HS9L5+LG7Vd6tzi5v+Rd0D7QvpMWiT
7vvTGk7bvLoA32wvNpplZHahy+10qLyKjOgBrrf17bANv8D0eYe0i+6ijyhg9P1XSZ8NvIJa+gGy
T+8puHl6sklMHXqfkXdGfwWPDdmC6ohI6Hvy3g+MDt7hpr5RfYOK4OGp35v3azHlNb/zfeZmb/Ht
mLRTZqk8x8yBVf0g9vkBYhwrDmfe/8uTjnZR9KuDzxIPyEX8WDZFNmbNBN/NsqPBoxyUR429kWQ5
Q+fhJB3zHphPrWg6yk0QbFi82uZ1m6A8xDT/54+55nWAjcMLBN1lQJcsLmchd8pYxep0iKs/VnQq
shXveul1MEiwrqJJAl2r8jLmyNDgF+qRYR+ETtFE1h4KEIf/PIQr1Xo0/qsgaMR2R/ZpGWDEaqNn
Vp+EB/upepbBfocWQZr5A5V9dTu6JgELX+b1Lz+bveLmYBbcf+h3V5SZs/18pxgRqP8atQ4Pfhl5
00tekW33W39ESAWR3KAk41Z/Qbs/KGdApSLdDisvuyuXM+ybiKxwwOFmlvTZUs60vgX512HvZNTc
qc/STfpWfAxE3TpvzrF3+WN1K0AE22wMqt3KN2uw3UsnAyYCUPHrtoyua23ZsoYOpjAsVTM8sByE
HNBAGG8N6RYJMiQ0e3Xlifk3TXl+as6tLU6NIkrF4YYVokLNiXSK3yUy0+ioQe8ZfnwPtkc/DUx3
IEgLksd702Xk9uYFXYs3Cs1v++3gya7qd4GMpoDJgxCN+/N+uDxJ0HpG6gwYb3TsomHzfDs40ZRa
PGXhISoqogOwvCa2ssRY4Fo5t7DYcCAmzEIxSM5BDyTfeG0C/lR6zVP34jzVN/yhCJTbaC07eSWa
Pje6uMzDHCBXEKaHh+Ze7CfwMk9eQVNS0LW2iiueAukQULKBAAtyoctL0+7LKB9svH8gKw/Vqpvc
09I7XUnh6X9eqGsH15Gh3wljWCf1bzj/zcWHXPQCauDSIQcr0TG67bbaPnvgx1Im+lbehpvoZjwY
T/qencIb6bDGnLkcKCqKM7AcEFoHtDsAEJ9vFCU3u6EqNekgIUXH4o+i7EgGjc5aayivVgZ7zRiC
AGTpMFakshfGQnlUTT4l7CiabXGL22WTs4nYBYC70wqVwtIdzOP6bmqxU8RY1wCDpuyoheEWqnbA
6FeSXzVI1DFo2iXIEshs7YmyfFwujS4CnWFkJah5ML768WQnbnw0tym8Lbbo7593zUVQ948lfXb3
qFGiQ/d82ZCK1ApILWE/QMz0oNLSz9zErfdI6WYIWqCv6tWE+/nJuV0TAb04hEvb8yp/27Fm0+pJ
CzTAwYH+UMsezSno+w07xtuh/GITOCXjj5+He3VeEb6j6xz1HICvzy2OXA2tRsK8KiJQDbcaZCK/
JpwRK7wft1b8n4bMf0cIp4mKN3worpVzezzt1WxKsXmmOHvIBu5WXUGUhiGtttWeovxBjZ9YOKOZ
K35KsrvMKmkDxvaZRAv4o/JTnWLy8xRcxBWLb1qSyGTKUEOeA3PgRAQJxlO4a4/p09jDS6QHfgAg
4qbdzkK3ZLUB8dpZAvcEynUIkOac6vl0RKIv2igtQQ2Hdspj8qd8CX+VpzawKIP0yqT5TUSkg/Y0
+tJ2TYNlSQmG2wuWvxlfrL3SV+1olzBeQQkg94a9OOXvJuU0PcYHI6IIzsd958kPN9JtByTXGvB/
GYLDvq6iE2CmGXAQHy9CcK7DPbaQcj6yIsjbUxPdDeGtqqzBttbMLA60VvSjUrUw03x1u4mueMNl
OPB3EKC+BTx/Bmv/fSV9O7KyocQFAiQ4Xrv7Fcb1lrXpSkLvb/rle0g029AMMJmihAD2riU8K4LO
Cd7ZXXQEFWVQ+vZucvNdczQ2R8kzP5ojB6Jx57jTsbwDB+wpRJZms0G5AUWq7Oigpv+fH5iz71nc
AFlhA68CHtdjUz939hvqgISDIg+cZb/s6mlsXGyeGrLB9UdzSFvSgWs1fzKQ2/n5O64cnrPPWNwJ
thNbUqxiWjLQ7jpobXe0O10Cq/5OS4PEWLF2Ub/FKhgosECtZ1aJwrP//KzWeQRUHh/iY8QhEpVS
5UUUZBwJOHyhHjDlaBouPf00eEg4fI172Y0qwgHdoJufh31RhPnnQ5DeBQUn0i9/455vW663slGL
zD4+OsODapBCu+kZ5HPjgUSb9ITk59FYewL8RWMttqCBEApM4HMfPHI+54NXBiDIBmeMQTx2sPxq
AIjfr61dovvx3VBsNMfXK2DPISLywfycRPYB7yFur6zBRXJ9Hvr3z5hP47ehS9Bi65k5xUeNvfdK
Q0v0i4bNKb8NQXY27NvyUS3dEjphgGVLxsvPE3/lrgTyc+6hBms4amwLfznUEbgomJUcU/PFBl1t
CPJYJSTpG4fiWgx9vqJcZdG5iOvQlwDXAkiuigztBVwIykZVmWbVcMwJR4IEnLW0ISZVve7WpNMr
/vXb79tfowsGYTqRl5qkLrRkkD8p0ccwIVr5/KtINNGJoqF40xLH7fEwoq6M4H7P3BKJMhBRQZPn
57laJlvxVLbxVEfdE4kpEyTZ5ws1lU7atmiBPXblYywxAn1nI1o5CBeud7aBCH9G5IPFaYkgzKKo
YyHvhmNrlaQHeWMK2OrPw1CWMEVrHghye7IDyKiGcSwWvRVSnzlRNB5H+nbcd+6Gvtbu9Ad0Ehtk
PVX6eyAvMXnLMYOvukdOfuGCkR99vfT0eAIvKiHbt8ftH6iouC+zAM3D3Z1G3N2ho7++crLrfZ2Y
5BapITxgM7qZm2pulAB/rN2vjr5/tV4K2b+M9vTLPOmAZGn4x4/ON/D/pbX/YJOB2iTdZuQGSTbj
hBR9cNCCl979VZCnQ0a8lv48JxfHYDEjixDOrmV0oo4MMxJMzaMhufKfocDWlMFRsnWKlXyANk/w
mec5N7esS0od71vdgrn98e0oUzclz5xsjx9v2+D+6B5P29rDfw7ebvceHD7r4HXj/jzev7rDP33B
4m2Vx0OS9wq+wHwTbn0w6fbt5H/6/q3nevD55MHrSGCSgHgb7+ZAnzcHj5BbsiPBu2vTtS15zSN8
25BLxVJz1HVmTfialFTeq0VXqVlX1nfJ9d5FZpw4PQwIiFugXwGX3Ff7Kf0xWw8ozAKbfjt5zV4/
ZfEdEKKyW7xCzvznOb+MyRervnD0jW2DI7zCR/DyVkZzLnqd1RlARxCjQ0c5+pDCPQd/A0CiDL0/
KB2nBbDBa8Hd2mQvQtSiC0NW6PgM/7nAoT6+njiR6T4lR7C50EeCw0exB159/17g/j8E3u0uODy8
aJTun+5wAj/Wlv/yJgalOqjcUW5AYhm4cfXcs4Zd54xlDGLGXEV/zLZpnhpeuNVbXLyAVZ03iZvL
BxCCFOOxD6ncoNu+AZifAIjgJGtS5Et51Nk9QsRy5lNH5yHIbRdnw5KspDekKTu+SlB1c8WW7QtX
uslOg1vYxID4GwQPXCWoN/YWEyQCMNqGcJYueK/dyv9KjuKpWGv7vzJHKl4ViNPAuYsm478p1e9h
QiUVjVJEzTEuOJqYgaA/4jJK3bAM5cBRQ+GpBqsCZRyEB0Y68UcvVGcLTuL8JrWyzM3GIvILW429
whnzoG+4dJQtk3lTLK+hRS5vSnyrDob8Ob2KbNVipw+qPllcTZpjyX+1GoSV84dkWAN8XzrR2QhW
aiayNfFUOd80leVEVefAiDlnbR8BtJ9ASmMTc40rDOQB8+86d5eoL2BPmBoaX+f9cW5r4CqvtFoa
HhHVgPMkQ4veBGkSqKvrLVPemd4lf6ZoyGQKWR9AUiVJfI4jpGUDQJNC6K2OeXGoe/ClujHEZ97q
olJuxlGKv3iWmrP2bO/gaawB+5iVCMd7h4enCam+57roS3B09QZoSbq6QxdlV0sd22goqgS9pLIh
UNqpeIxAmGbQxIwGSE+EGRptDEgrBuOEvUTCgUvKNjO67KXqehss2Fo9AJDd6+KjGhL7ueZVpG1L
UM+2FNSNIChWrWx6lqumaUAOVuV8LA9G2YCciIDQTk6+Is0KGTB+dghBK7SYNv3kc90o+DZunXz0
49TuVUCe2zb5PbaSgWBO02rhJkY3IZKIR5DtmExMY03GVItBHVOmOoh3zMis3KyJE+NG5zbPt41T
ABCnlDFY8kKtBRGUaWRTSMcpQfdl2jWa7HWzZhjVqtTOA3Uy23iDT0H7jcS4+BAMuwddyjrPKKq7
oGzPZLTE2RZ+MdhfTPHC7XDAoTZEbO71XgKfeQ5KjS1QzsN9laU1cPrcKA9RZorO7UqluRtymb1M
SS5+13quypSDVPeoJqkj0MUEyqTKUp0qSGSZSyQbddG7ytgZrsFTcDqxsklAoF/aKegH277+HED2
pbiGxevMhT5UhQtKG5PEH2MtDfH2k41tKXL1s4LgiBQUeiGh/lxI4DDh9jD5hTUv96C1lkHsLBcR
qM8kwQKIQOSPoSUDj6TGBgM1UxLVkisA1p+QsU17nQqnkHNvhnQcs2Zm5u7rtDwVRZQ9GCLjGWHA
lcd+XpehINOY1Xc8jJVkP0GKEGMqIxHEfRkqlEuyOm6syhH7fpDHWQFeYZ+pyWNpq3GwTW7jWqiN
z4E8ScjIZeMj4bUF4ZCeZ46nSlqmkXoA7LnWwJdBo84Ih00LueSW1FUjK66jp9EfntvtH0frAEhK
pEYAm20MgNPwwhbPUqN04Aw0J6wXY6KFqLmp1qA/sKcu97ISBLmuqXcOMtV6Wj+lqWrJUGlxwIEv
5U2subVjMgh8dcgQgjNLGek4duAISSI5+jIAkwRlST0aQZlEikI1yeIwKaMRyo6xGj5XgHhw29hG
p7w2Ke2466H2LB0tYGPtYyMBt+YpRcyRwTAmXaWoxHTvQ187j0Mom3c9pvGulYUTZAV6mSnIwIeP
DsSI0E2LkSKnijyhFhdzoT1Pepw85RLoxJlhRiFRBwe5rLZjGD8PscWINbTmi5z3FlYUsoefwEYU
eCPVIHRkSYyjL3D7pUQTwBKhe1800F8KweoF1pLSyYjVZByYoaFPn5U2FSlFrrr+PRTDsFWkfIxB
XmJE+8KKnMor7Y45dMaqbQbugOUJs8h7fMGYYoPIuUpau7RepUor6o2StFmHPGwSTu4U5pEnV/V8
w3NDOo6JguQDKFWrp7I08vbQ2WqG2UpjaVbTUfOPTPQVKGPaFh8aT2ZmU2HkSgxOj1iFPC2XQeck
oAj3iM6OCgWREOABEG0aeKsB0W58GHXYg5CijxwM2jRzNCOGtfJkAb44ukhBmL9rSyDumxoO0ZJI
jtPHIs6H97Kv0gjo3MSCOkk0L2rmxKhJWkkJUqsepCPzJoNDcFRR76QQKBSSFiYcllAzo/Ama5K1
TQKc5u8WAk4WgF+hbHiaUrH4gAbYBgRIY4jaDd6DPellLVWgFTBiIbre6U1PUZLRgOSQ0+OdrE+i
pDIIFV9NRXAdtOgt74hTj7LjFQNTwTwYN/ZdmxSIMZOUtdvCjJLnKK8sKbDaIn9xCk2qt7bT8GCS
h7YMQNPGFYI1kVI/47ljH6PIiZM7KLww1ZWaHEzWKMT0+6FlyZwfApSL1JmZHZup4mYwDZJ4cMpU
ukFKOM0eejD9gBxMbrmCTkF9FiHSGGB28PqvKEj3I9GUSfxuWssRHlIE8fuAttSHkSeNRtTONu7A
jioqahdW/TiJDFURrRwMgwJVrAG/ZOVyF9gIGicvc1pklGM2tPlW18MGvDs2K4tAijOzIwmr+GOd
ovC+UcxWMoPGGMPToOCmoWbaYdCSnlu/h6ao0tNkVJ2geQaMwYNs1KhW6FpYlcehKe1jaULmCJ7I
4pGr8UxNaW9XonXV3mDjHtJxEeSDZQWSQM2oFYVXMOGgmB7i66mC/VlSEx1MmMYkycBmOEBiGZEG
5LWgW2tM+zyqoEag17oNinJVsJIqKrLINNLq5hcaoa17HvfRL7zZ+gQXtAJKYMOJh/rQ9GHVbtJc
Gu5SNGkmfhXLiIEyw+Go6kyj5MlyC3kMcG71oEGPbBVnPLWNrcpECekkNZGdZ0BFJonYDDo0rlHU
bUdsSUxvzJAxCSEmGvxsUq+/a10pabQA+h9KiGWu+lGBPC4JFTkctkZVQ4kE5cE4RoTejuwBaXgn
dfO2AW9eF4GLCE6Bm9mOjSmz7rrYwS4qc9kStCvlDsRjc3e2C39uoMlJtqICaD1sbho6TflsM1MG
p3ozSGiRzphIAl2UeuHJrGZfg5EOpZcnhnVCQ9GcOdGsPnWzXsoEacy+wgGN0S3mhkiG1q7Uc7WF
0LMlyRBm1mAlaFmFfgdVQkgz1HUkdlgL+SSZyRjuG6XNow0UJSQWDKHTmUGncPFoxXaR0C4sG9mv
zDyt9iyOpb0UsvKjSIzsfjQ6iPSIKENbgcnKNvYcJnpwgVVcb7bOpOv5gUvjzI7ACrBCgAYAqU+u
qZ3ig269u8t00bEHrqVVfbLLJmKPhhDqUy64DY5r1M6avSnUscNtPoLsCSi7So6fCzHIyObqIcpM
iDzgbsRQjT2UbhCl0lFMAo0domxfOMjCv6YuKwvQxuhqv0EXbMwIAndH8UNRZYj1EIOikyfXugiv
ZG52fpsqMdRtQP3pcauyS0CPRW9smApG1PupcNTItcuqwFstBa/HQziECnPlMQRVu2zx3mVymOkH
q7OmxJ2atmTBFNUcHaAgQXS2eNDgEawMaVe8S8yx2EOIM5QTSUJbmNu3di8jwkoRPyFasK1+fOAp
79SbAl/F3c4atBeB3fGmhqZS+uGEv/WRYPkdj/HEJA7aeV81RRoiqgFQc99IbPpjCNmOPOi55Xc5
Koc73tl4q3Rxlj6w0EhA+9nm8r022CgCz5cuwspMtT+QUIjeUOgax/s8TG3mFzmrED60tRH5clRM
JY1aJQI9fslZQuOiqyLCETEcocQ1/NGzzrZJHzeVA32uOESznVljDWtcYhqBCp+On6os/4igKFD5
OW/rrzzj4VNldUrjVXCNGdViw4ZmsQ28HqpNNYu9MLe0iHRTjjLvWHTgGKs1uaFxYrGbBN1GCFzk
Sr3FHWJmJLXH4hcfEeaQxunwqBjjHudoSCdQ5+cMs0zsPo4cvD+ybvxUhJXcKWk4Aewn8j8OvNqs
itjBMUILEXQmCDWcF7UwTEQdklm0gBZo49GJmwhvF1mbck9NcBuUInLu2sHKn8tBCYO0UFHRkRwj
SCfZfmFg4z50UtHdQeItDGmmhxAL07paeXMiGZmbqK0SLIewdXCKGnq6gbqahQXlrRkFFpMr4UVV
OxQ7tZXLzosNiLSRQZ7AQII6v667jS7q/gZThPg7tmuk1TOwsKHaVJXSjhl4GHvGkFbPodoiCR7Z
CPPJlEGEgEjRADxdI1R78MSQOpaX1jzC864C9xSCkVCPXaPlMnfxmJkKhO4TCkVIqAPFlVlRGVEp
sZzqc+wtzLnWsAg8mUmcJ0GXOI2A28L1c8Tzi9dBnRj51mB1nG40qdNVV5Xrsrmz0JuZ42DizsoC
nUld4gLvDaYXK9MyWsgtCF86HakUmc2RhqpliNHkAYqPFALxlk24YkNWE3en+doWhfGiiQQPjlLv
odkr2UmF/hjR9TdSWzs56c00NVADQKsd+v27oaYjh/Qg4aycPAOeGkLPNQruENIxCqTfewhFEFPV
2j0zgLjOjRyjcvSeH9Q2zh1EVoq9q+J2QKekiUZbMtlSOZFUdgYUG2PrlakxWLuaYmzReDuMYPU3
9MI5DRrXS5JVzERhqjVSk+hNnkIsMpsZO1EZGf+EzMpksM86WeJGwuw40B5lccfTVPqQ7dZCjs3p
clAgijorKLjpQF7cYT9x6sQxuMqMWr9rsl7Ynt7UVkMqiQ2M1LlqHaXIMWI66iiUEIC2UR+pRIxI
tEcb+1eN0g14IPRO31f4GcTuOiM7AWOGZ3uupflnp/bpjZJGrPDsssaRTMzCjun/o+hMluPGgSD6
RYwguPPa7E2SZcmSLFm+MLwNV4AkuADg18/r0xwcY3c3wUJVZlZmT9dUFX3ThSk+8GnMDkWr+Exx
tLln369bffYDCg0VZUrfOHn162bqDKzOryvvKPIeb+deBfrJ2qHSp35nIxlbKn4A/o7BPMsq8ttT
NXUNI9SWkayzB11f+MmoTJGYVX1dE8iFSrSYotK47RVjrN2wCd+MT4YnuwgfS9i3L9jqJ+BMDe2w
P3Rk+clbUAjxdP5EvBNvA6F1keDHksHY/WulFgRnxxVlsN6y3J3yZK//uHXeX5bGRO4YlkAc/C9t
+8Avq/G4FcnwVcYMrfzqqffqgj76JYZw8E++bhP2LEUXJscAzUF1EITlvVOtrTx2Vdst1zKtXXLM
mOw+s76MfPLdEvkkm90mp9zr60/HtAostMZLfJhG2iGcfPvsicVchSNB76i6gfaa/MXEazhcoqar
sV5MYn89mTVuyNejBF8lTCrKej304hBEWfUpomhT9wwTg6AlXMEtm8xjXEVYuRNmUPbTcEqdqMSp
CpPuOprWpSfsveo/U7/J5wE8ur4GUxdO10nO0/g65lXPZb3681CYTSEi6ScpK3KrlG7OWb0v0TEb
OrndLULqH3gmZ9yMc4w5s5TjXtyu0PQQ7f7IGEwScF1UMhrFde/t1F3IAl7Cs6jpd7MGX9xiwDRm
5/IIBQnTnhBPSdVSua3y5ycdiIHmuvMC3nvSonCzG7yg/jJoodeHWK8MjKwIwo8gkM3p9QHwr6wd
1zs+KWK9VcqALdmxjjBMrhcZjoeEIwjUbtuSnyuIxu041zbKCt0wBxzBht/56+yFZRsQp7qK1489
GwZbLJMeGMY8qMon6fkzCMwCHHXILdsd92EsbENHtejsSJBGyk4XJyEohI4qQX4FewmHNG3JMqgY
nycq1Byoh6QNSv84+Kb/GuYyHw8MR1S73VdRWJiwitoiTCv07t1cDempHPYOjxWpJvSZBI8ISl8T
noxou/1VmYFeUt2WWg4uLL2pmPsEDgGEHeI+Yzz55++D97lP8SLOCd31wqXZRSFByWy3H1SyLvnT
WFd5CdjfpU+jrkwOTGiForvs+BqkKOFIMugqyK59GMufuZj298ALHBsfm2f/C+RumWXCVWBWHuFW
nZWufMknjxNvgo77Lw0rrvEVRcGH12Yb80XcAX/lQFYTb7Jy5zGjRDO8r7eqt7NneWaeHhGH9dGc
PK4YfOGF7vqUgJCgocauRL5np771SAipXbrOhWmtnxVtif9HUdtk+QxnhU1e3VY6OjBeg/bUZt1/
ZWYN/yoXJsA3Kg5et8nNGJPN9EbYnUa8zENaDyHW8kPHHZqH8s/WJbkqkluHDzioJQV8rsKbHGNY
VbEsgm2APu+pY6ZheCql8zzmri1lwyfohqfSuGw/Zb4dqyPhImH4JGxpl6KjHPzrxy73D1vkD4+D
ViHQYDPMH4GIe+xi/X15zLJpaI5uAKc5NDWuro951yX1NUm3WZwDZ8Lg3HobfHDdScVLJspwO8P1
GLxI4pv3Wxdovzp6mwjb60Ztf87jtveOQZMAMAElpU0x7fHQPMXOa5sHE7aqOsxC4KCiDelGRFdl
TVS4aV3+hPUixmMMtJKd8gBBaDEK2WR4a0bB74xFV57N3k0bBu06Ck57WM262HRgPrIt3b5K4mq5
BbDWX4ugmvRPb/Vyutd5jXHxVj2BnqpuiXUyYkx+mPgGQVqUkHdD7g3mbhz8eipGJ8Lh5Kk1vuag
Oe4oWQsQB1VJcU1XBpBTnveyuSgnZXaA+smppZWXfZ0WjwCkqaarGg6bpTQcyRcM2Q91XNieA59Z
K92/TLLrgYzNkKSXdsHVs2hprLLD5jKrgfuHkAUdVp/IKGmjrCyErHzAZQmzes4nDTI8MZfVxD3i
V4i7tNcdEXNKMD1dRw9zNKX6WlW30WLqLK9YyRWB2B1AE71cKvVSiMmm03FVgf3ZcsoGMsr7jqZ3
zBpwrbwej2YL2ntvTaSHWMYLAWH4ETFt77gBabOi8YEUGKAcC1j6FWN1cs1zprarJjN+JqLS+gbs
Ww5flnr1+QjxiqAAEwnsefah+ZPVGTWwcv47oE7njgIzTBomxdInrcw0EHTJuuVCbB9dG0jRkv0n
mhwTdm/YZv8SjClXa+uQ+h8x8fDVlUZEDoXgjP7ZeFx0BS6q00vqwIV/rKEuf9GRubqoW9uQ7jlO
YzBfByuIck8nX3r3rVCTOe8b/znAJMHBZeE6Bbj7gE3d/G4yYCG3uvSIuj/T51jNyWs3ie7eVH3C
mvEYTTHplOzIvleb7cZvXr9Vwj+Y3W+CQ9bmZL/YDgH1ZK1zUFZrSeguqEoBvhLGB78ftv2ouxJL
2xSI+IdrLB3SMLTmhVju8kdc7/GfqWx39aNTtJnPM1dI/BZwabu7vexE/cyntGSD+XPM1YZPXfDg
x2VQ/jSD3nlgahq/iNHIrVB5Xw0F79eGuVmYTsT14BTyqVmc4jBEKnubTMa6QOlvkubEt6V6dWNn
KGtS4rJLa+SqzBT9MkjME7I5wc6y9LNoeDKRnYe7KlgGgdHVkEzqtXee4FmMW9I8dW3beseYNpcn
rYfmpe+HBhUW09L2t1ftkgGQQxYw5iPykMkXHSqigsp69+W5LGsvL7j3DO4i6xZX6/3SemlAwVa1
d/ToVs099iDiO+j48jilDHCXji6CuDK9tfGj243+XfWZdiyEq2j5GvY+Lglh7SQINtMio3c+ZLD0
/E3yTnbbNl2XxNr+uM6p3e432CrK9M1fgs5NrI9y1m58n13SNyAPQ8L6Lgg8m5/zGF17u/ryumwD
+uRDnNmlvCDs7cRpassMHz/MEmoSanYe17p5/ie9btIe2qzzcfrIZAwfJML99plIYC/M6GOxIgfD
x1tlkj4A2M3zic40xghdrcl8iIRG3eUFQB5Ft2zJ+KKZkfpTk1FHj2TzlNMZi+yqvLAfEn6PUroU
fras8Y7N0rufNYmm9JDrWJbbaUdDRrys2fr2bsnnSD1Yka3JsW5Jyzsm3SKbD7NTEu/akvamBONz
ohYHrokl/hf6iY+qbhfJ3VJFS3LIhzD7ZMtX/JDePLq/zVKl5R+QOpt+43oNGUKcuikTtaRJqgWB
UtEwpHBXTU8Xq0BqaO1r7zpH0QDQpesBf9MSaAtWALGis4BjOsr3K5VK+8Wekyryn96GXT54cS3N
uR5T9USY+YQszttDujQ97zgK1jroi2Ya1f7S0Ye8ey0NXuGSpH+DRIfKwbF1cN593uRb9jH2AU5I
004vsWOM1d+5ncdTjJkvx2M1+0N6SaQZ4qfciAYvkbGbf4smTFDkOtN3h5Egr+Sa4Wv8lJq5TQ5u
XsQpackaLoNGBaexpOU7hYPcH+zg6+RQlTnyyIhkx79B3fnp4zZMqw8WBRBGk5rYpKDgzDUe8JvW
L/EQWHiOQfosWLYdzW7VyQhI2mYShHPJakaRgK2KTcn9Lpiy9q2+mVyfei9B/rluxG1M6+BeNrrr
5g5JA/CC4m5MDuM4MBHVpR+882Nmz0wY9rFbTPJzy3lYhyGqt0va7GV2SBM5f+5xvoQHGfe0XPWU
hBWnIJ0Q6Y/NAkBqdPJNgGNK8IIkZetjmjJ7AARwpBqYxHvrgNy9AyrOknKvCB/AeLFifM5HR14F
LEak+TQD2ygpdzRv0RS4U0q1fjNuVL808N1zuy30YZ6vhyIirPKu6cGeTqNj0itEt/CZmqjXE/mB
m/+fkiJcDtE4iR997Q2/qqDz1sO4WfkS0WBFx5Wh257mQOtvBvcR8rzIy/tYe0WrNmYqPu21m0ht
vDWY8BdJ914nO0O5TGqoniSoy/euJyugUTegfmHwPllEDw297NSaY223xhy3rk9y3odIv+Zw0GBU
S+NQEgKkqGKux/yHq1FW3vU0/193lghfq2aDwyvFRDpTaTb31HsaCFq4evtVlSntft30CDcEyNn9
rNouORuh2rtyNvgDsyC141EBlMlzZJDnjHpRfoUCimloWpk8OzCAdy6H8A86H5ihDDYcjq3cozev
5XZnYlrH95AfEi94yZ1+8LQklCFWTfArWefs69xPIwyGmKau8LJlo4iFgX5fcr/8JiL8F7Jlz99c
VnY+1M6GGbVoNEB/v/YgdrYR+htrbXF7ojrSlciqij/WwNTNZUqxfa+j2CeOBx7qizWKAC6vc4To
2nyBnRmidtNFQgd4Z/NIDphd5svfKoUDOQB+yu9JJRRAGKDhC1YQypyQ/s950Q3Ox9ZO1HNYxD1N
NDPEVvKkaxfep1i+tYfJNtuf2lfsUXIpA9SK2EzmSg+5RYD0UNkF2/IS0myMbHse59J/nsrJTw/G
gnMV2WB5vmvkm+WiR+J6SGFnJ8iaQMIlb7393m1l+58Z80kVlVpSWKR2Sd6Up4YQi7ZweIftJ5M6
N8zAhZr7bLjwrYOvVR01+2E2TX5pQzoGOIiSxWfZNC962oP5buoWDlVE1tHAkIjrGy+5G67j1BIX
TURL91pP8y6J2MytOsUrJlGFH7rsz96GLJ6tsjQvCAS6Z8nHfFqr2HAi5hurwVC8/Bi8ZfgCMFD9
dVs9MzrStf1apnB/lF0AhJO55F6K2+7KtuTxa1jXMRsbqk/+U3YP8tPWrol6tSFUG2fQjXfrwrHS
fhR8MFvcIPMtRWO2VWp4mNa6nwHcgpl+yA/u6t6V6WkOY4cSLenqX3lvl28k0/FVF6ZldwaftGVh
TWh/eZFS6uxWPf5AJUHXk1VxkxxpKz28w8ED7k3gsNQ0psLjX/kN+TmddGY8t7S8r2kd7tMnktOV
BBsdD7O8hB4a2kKm3nT2bKWnh3XOYZqT0N1OWTtt+zUxQR1d4SuCGrrcl/JuHTeSxmxiSfKoF28P
rm2fy4+WVy0CqdVx+BssdhHfWaoN9Se9ZYW6wuDiA/8d1ufAawdRULjFJwC8Si6LnRv/1A9m4QfU
NvEYo/inAfNTxGXrKnBuQAK9xM8+ugDawaYcp/t4p5M9BjDCn4mCGj+W1Cj/pPouQjIBvY+UnOmj
uTKXlabIrCnz874vODNFHfDUJW9FP7Ff5iZAitQM/7IcAgrkrV3eU4ayjNOe8ENuCBe7ghdi+dNn
mZSIw3fWmfLVeOJ+orfX51CugOAH2U7qu6ogaf5k/HH6MDa+1xR6JGX0RGJbtkJHVDI87oTHec3B
QX2kR73zF36hpkX5w1jOLUFg4OfUkzJ9jl0S/bdOzi9PSyZGcahck/7MiLsAi/BXHzYYJv6cxK1n
rm3NnghyaAZSxEw+FshujjZyNfUyABmQZerNp9hYiqz1gCfPrCcn84ljByoAVx2ho9udYqF+83hR
lfPkczh0TfM0xwPYaAJ6ghIiQl1zT98aYRDWDCWGrU2EgqjkypVFH0eNKkIdODrXKYtffZHvhE+N
jlEynqcO3l6mk2HYy2ugtNDv+jMyGLbkXYTkCNYzVVB1aya+d4G48Rw9Hjt31pkyPQzZlgjqdh4v
RV/nDD8rHX128FIgUpPD8RbA8dlv3mOLaGRcFxhJu8zVEZeSzH0POs2Nn0mzeCekU2N7rxu/5WDu
NbTYhowiOW0JU2tBQU1XtqQqFx7xTW/4gVwrh2Mng9A+VWYWMLwafm4/ecHc7qd1lK5+trpKcDWa
YaCe4xDhX0093dL12YCmmaOKh72+H8ZNdk868Wv/skV9YO5ybYDr5dz63jOSKltfm6TPU8ZNqx6z
eagWmnAv39rvAHjdxqAz6uEl1K7xHYxPNDZvooy7/C4bUkiXtffimF8YmPmjqkcxXZSQYPT57pu3
kPEsOdS47N/Md+u5P1qXG3fJyyEFv2s9ts8Hb7R/0YoBhxEgnG5nZH5k4IFWhsO56/ZsPpcOsnWI
nPm9hd66noVXquGohszZwts1wRsmGhDoOT4XBAvT3bOst7W6bhi4cj8pU9oHhHcLkRIZzGxRxxtw
hA8EBXIpjcqL9Ra+WNB/GPaQZMCenFx2ENls0eP4UskapJ6L1uwn0cXsTUxNfhMW+SZxl27Klk+m
nOpbaiv4kCBt5qCY0TFMIB/Yb52WTm2PGp5/P0tvqipMFGgsfrRburCh14xZeeYhI4RTPewvuWlj
tRxHMw45qopgz4E+VDl9yVtylw/EQ5n21NiBwySX0CIq09Ngf/RIFUmO08G8ve98y+HbXKLMO62x
DOuXbYU9/1FlXhchQisx8I7F0NNz215uT5q1gceJgKblQwT7NuK3lEy8bRuXb1FODeaxlZixsh0r
vEnzQ0kwXPMqJQxNUUasFwADQ+4CatV7+ejUEEEXpWlXH+AxEnWHVtJG92pGZnsCsG7seVxzdkG3
MbfiTIeaJSdAHMWKAY+8vHNNpZ88SKzh6lhnaV/XHDDr3c/GOrhXXD3131Wl2fIgHGvLhzb1Y3t1
pku+iCFd6ktVWrkXqnYCl9IEIcpjaXt2tFFV4lW17jvoXO1lO/M2pELz3fPTcCaxIR3yr0vuZetn
NIYtpyuqTHC/0+dg+FpGWheaLyuP+2Ja6EgEIyu+UL3g1urKNPuCu1KaX1YLv3jt+yXvwEoTurli
mXl/LjDB83oIZRCJMzaWrTtNYVzmnLIlRZARz1F9rzLDqTSIrOxlGvxE/ROTvzfotUKEbsuY5xJO
bB6s9z2LOhmf2tUr2wsqDdsdvXgT4xNVuX8epeAaHEQ6mueer5dflbZ9+a6Ia9xefPzd+ehcV+Vj
Z0raWyu36o/w2Mv+IrqUypyAUXsPsIfEFPTgvZg0jLVo/xqbBIQ+zEOoT5UdIthTcPjyrm0ABlBs
7BZGisJt+9NuTS/IH8vi5c2D0llutA18H/1mhiYRkLqs71byMP+ARBjlHRDdhO6otCuTwwaH19+t
MAGwybnUwdlTuWfOsR9jwe6CNqvuE29YgktMyvJbqspmv3quDerLtsF/H2YdlX+6pEKes7J13sOS
cG0PB7AYgF0kLwwbzMcra1apN65HmHHU+N62JFwfOZc14jQd3KQkc7pcvWH19AOvOUKGbJdR91v1
zGMHF0wiPpl8C5JjtK0xMJEIxgTbNKvah2RIt4d8ahkB3eJhy7REe2SJQmxJe/GJZ2/OnusQjITx
EEVFMMcofrkluVb90TEW6JJeeupgYS8D2mN7kDQ9+uBv2eIdpVKYXq9lUMNsA/pAYyDQYsMmh/o8
tWpK2s9uWPyfKpq2CcxBo8NDd5HrgzZp+glDHJFclQ3ilfkIjyM3tRGlr52n5iukiTQXq6B67loV
3t7lxbe8+620CbRVYrmmdZRMxdRpTT7l7vsLgxsb4Pde5QUcgj0G3A7irt0PY3Sbr/QahA7dihLZ
nWIBwF29fWihZGVFQ+ZFcXjrIGZmUdav4/yoSmQTjIF9hh3RulfET47z/J8cSLKrkrZNThJu5ds+
JKA1+ap81oDLdH+ncrBpNDGHfgtzyNDLVM72u/FqFvzzQc0vAPrjU55NTckINLvXBkMPc2kmpfdz
z3C/oyacwn+K0xQfgHnobBoRugjKdE8gFxMjUBfl2fJf7M0uulbJKvjyeH50oEOuwbcjjb1fkChL
g+puTF5mB9NWrHmrZVGqBUWZrvztEY+MDfcVOhRxFS7P8SpcnCMy0y71h9/kwSfT2fh1k2i8D6vJ
/a7YUBuLq4Z2++sFUTsiHE+kLnzStasjvOvMTmHaTo+YHFcsVtUtIh8HcfA9RQg4XFOHRui3Bu5e
kQamHFv047K5B6aIJpwv5eYfVjtkqMoqzvwJzZhZ6AADDlynJx90YU7sv3Trd4IFSXb1zku1oaqw
RMvvF5Rk/peNt6c7qjw2tLA8C5inOKR51XMTXDAAzZEGqEwGJxWCrR1XJLvcM1HommvpD3oAfugW
dVFDg/cfryub1WmytEA6We3f7WHmcW+mYb9h15DFD76fo1PUI0Ek3AVcWigMbF2dk7XNgmILaDp4
wWY1nhY/QI5oEwhcRqybfjAJVstq2oBuCVbBCEdyR8kBLzfHwENv5NvrLNvta41SXAHF0UFghtXi
hKGBls2J1ri9enkuxkco9Pwth//vT2m0eujkZ5nExer1e3jXIke19zAHvA3ejqz6JBtDL2DCSaFj
bYGFiqSpJoIDx9R+zxLmowKUk2xak/Rw+N2c6+akExmJwt83H5ZPrtOLbonTPMRppj5NEo9Iat1W
JtdgzfjM2s5fw6XL/sVD670iyUmft1KjNRhn1H73fBjwL9sGfV+MidlQm08ZXk6MAe7Pkk6x+mH1
6I+HVLlgPnRJW8XPkBVhjZGe9GQAzVJFIrjr4eg4dpDLAhU+WuOT9ud4/15nwLcHEKgGS+olxOW0
i8a1P8/JHn8VPJ28GGLdTF9uWppfQOKyL+Q+NXMRqqF6KVtNRy85WfcQJZz9MGamPKtmnl9rQnpI
fXGQiZdlqTzQztkvf1Dv9+xMC7qXR1mOQHN65g0v0l11/qNKQ3cN97lCa+sWRavdLMDLfPPO+5Gm
u2by7BqWZjYTRuXPBSboeguRiBFqcITdJfbljMZfd/bV86LFFVsG5PFTLaFmXhknDPjwsfUE7vtU
YqCMzn2TpVNovBJN/kQ6sldyDkWg7b2kxL3Bw2R/dIy68a7P5vXnhIaiPk5xxNsVoC8210ankhXp
dHbbt4GYIqKlajfXH2lkanPmt1WUwSX03rd5SpNTW1GHi6lfYntvhqrUKdqOKPxi2ObYEGPpkBXH
Jk7zAyjCvp3TrsyT89Z0ww2W6fKf6Siy32oN7IgKWIVvntTzj2jySLckhMm1J5WUqyvWZs++zWPX
ct9SafS5T1rhscBe4TGFgGOEnlVZF5ZfEWQ283HZMqzKaDvi6RU2JcFjb6ARLVKTYCnvjyOI9uKk
/3ONtvq5neuQ+KzQATX2PePa1yDfiZUeq8aihjHehLu4WrLgeNv0mEAwrH4PjAqmAn1I+WYIxhoR
wDZNxZVAITsxGcsHmS4Zl1pUgULTV7GAAZzcfyh/XP7SP3f2ceg0mE1qtjU7eToY6ruGp/Bviceu
+xn5rIOASVF5jttqQCtCrblC85Hs4eMcV/VySuq56n7xAGuk2Uyo69GyAo/7LbexPCZh1P0auR6f
fOPbn2hwu7jI9hj90iS2eC722U9+rTac4vNC5WwYDJPJ+y6625Yc1DO3tBrK3P0O2WF46ka0Zr+1
bq13N6OK9o/o9ZrpocVXcH/dK6jMoklaUAVYXvDgE0s0sr8DTS7nv7RBkX9essQG9521anzyhNbU
Nbub8LCFBn4k1joUKB1E2YUPi4vn8ohAcE3wx1m26CUebYStR0sRuO7cC4RvVKZBizcGW33R+2y6
cx3NU3+N50qm9xtXtHcHRgwBSiosPHwiokUcuR1r/1wFMfx4xTAG5pFVy0sz50zrfhxN76YeE3cY
kwzGV6CZek3ypRFHLsMe09SAtXakFTV06CKzieK+J+PX0RGxTjulo+2MBFvwqUuHLJ4UDovAbg8p
GpDhm7pM2huiLxzHtDrZhTm+qARA+GFi0yK6UAf3tZDsz3rX3Beo+BZUYfy83Uh0um+8n5g4TK+9
XvT6LZ/7MDoNxi9/JzOKk6aP+/JoVFn/rWxUhodqCZvm0abOA5BhJav+EmCJ/BtkI/+9DSkjcGf9
OHvpmfZ9pCYo2rpLB12GxBimcH0t2X9CilHLmfYzji3v4p6W/nluFlffmRj5L3XKr83R1+Hkzr2Z
s/KL75cBN5fJgvGZeJSavHU93/R7bZLO2c/IY1bgkPbuwwxLJy5CaATvWTnm4suW7LA/Vu0ufCwj
BDBnkQY7jYYQwZaOJ8WSxbSi8OkRuIGCKTvWl7hx8YigYRAjeEAUp7g7trvjX/IQGSuZR96jEMCy
FW+viFlDhoge3ySUozpLAIG9mOYyoDbksvvbcN7QU8Kdpow/YllP0lOdxz13C2Fq/daEv9IunFkG
ykPD9hoZ7zP+FXO9gz/Tixmz6d8jPNi/3EWKJcIAY8MXzzpV1YfRy3pgjNHpt65d/Jwm3Au84WHx
u44S1Vfjh2bpDfJo84fPfbTbm/bdGr7ktiIKahhX9SPQco2KTS7GP8TExCY/SBYYUY42qHkPQW0l
B3A3E1BiSzMVFMbGLjuHGUYY7Oqk+3C2brYPQaQZf5Cp7fWTAakSjMwNCM2KC/HwJxp3gOMlGxaC
1dneCOVpNtn+7uo8e5YsK2n65aBNH33gSknYc7lUX7agbrMTKq6me4x8rapvNlR7qGmf8kaiZKC9
cggoB5t9c0ict+8Q4+Jz9mGITnh4eP2pXtC6UKbrlIsWfMEcKrXiG6JEXL/hNtdt102gsobmsVY+
hWVw27dh584wAJKVcSp7j1uj7Ov2D8S6D7yHaGDNnxONWdxrn2EYWXASuV+QV2efy9zKty6F42GT
RkpgWeZXcZ67POE0lfUSFAhhly9Qv0yv8xDJr+ifb6vVdg7MIRAu/tSpv8tn+E+6J4vRcnVMxSx/
gluF3GJwkWh/1nhgc0IAvG9JSypyvDcJOxPqJnD2G2GyL+gRoNr6NZ1RRzGE9UXVNV3OvTzC/Zcx
f/of8G9V3SWgSMO5SZAq0XUgtKeKLWI6svgp5GNJ7qU4NXS8iGCyfkMU2fuhNE8VHWNzZ9J2Xy++
r/TPFvYa69U9dBtzv9iaQ9rW0z8b2+Rn7U8jZUKJtmi3rHseSpP9EKyC/Ey9ViNErNh2Poo0m+Oj
WgfWQ7UYup/arJ54aGLBngRS9mY7BVU+33VmickrRisXfwkX06w/Wh2v5YFXOCXTAzJVH9OkQeG8
Rh7q3zEPceRvVR/ChU82+6CtJkA0YSkBl6eyYi8NxT96yLx0lieUrqW97Wy4+sBPT7+1dUs8Fax/
Lz5Nekz+5jhLYT7XOQQeJPXeVtcsGiN2RvPb5h1kEg194UEh1ew/OvbLAkTc32K9hY+gFcsKxtov
f5TNUvZtYpBQ4CbWaPZ/9Ev23UK2redqHGlHz1WKflYdmKXMMUjqHpc35juG76iza5E1JfET8zSo
4FjWmjULFdXydciTekQ6IhNdLFs7YdsvNm9Ar1Gqb+xtctjyYPPvadTL7Oh7U/1KwkHkPeyBFPrY
2rV0X+eklvS+esyjYw7IX9GCJdQqXgrEHVqL5YMorTkp1hTGr8SqZoOhy+xH2ay1+djtDhitg6RZ
kXbdjqmpuugfcA3PoWX/srz6JJzSe/Na85TsHgYF5GHMk4w2UkUilFnHdIo8vDbMDeAo91urNFUh
m7pzDquJoL7xH1yTs9oe/E/aeS3HrSTd+okQAW9uG2hLtqMRJd0gJEqC9x5P/3/QiZghwT5E7D03
44fZharKSrPWyiRQnwqvKJjfaMoAcXTPq6ineYLQMJCoaZ5o/KZgcmI4CNT/A9d1DLns7hgPE1IW
5Uueyc6js167UIqoRGWJrWVN16wZnS22q6aaWNKaINLSDaB7qivamvIdtZHmextJbbfq23A4JiR9
AQ+g6/bbtJ0gm3ShxWsv8lFObU3HYk9brc0RCazSV8DzOWm6pqUnPmDYU6UD20obJFDKjWRFGX2G
VpUgGAFrhCORjeWlEpo8drw4I+MXLH7EWlNL84eiNNANKIWCQk9UuSEU9xCfZXLnCOeb65AUoBMm
aGcnJKSPopmK0HcBCdqUNa0X3bD0n6kYZvx7qtovdSyK96SxwWhndJ2+eC4hs612YwZ1oHGjawWJ
TVqZoBap8lKcWwEnp77CowTmN6fM/Ir3LbwNSHoog2xJr2z6wO2llabEA/fds5ACJ1pqjGMwivXF
C4Th4stSKjq0qJNiqydW/ycpYKSsQq2mf2iSoj7Tx8ifoSDxTJlKHGk7qQKFf1fSuXxNIhfWwhgp
rbb2dT96QFa1JeUvlOak5bTpJzgAz3BfFcmj2pexvEYlDeSkN/bhwWVOG4y8VETXRc81g+RfUtw0
xQUHuXXEBwuAv1xNNsESSEKQf1fBI6GAA8unCn8EICIBLHIikoOkCkXnlJpmQRzxmLdwFUXy8Ita
pGZ5wHe1f1AdUIt7Eq3G3xaJlr70TEHTwHeFWfUU5mombII0Nk8B9Une1kBkY1kIoLpWpDSClIAC
FCEPVRp6pKm1eifBiSygO8W92q2TlErmlzHRvEvX09i7p9QpPkSiGZd3oaVT1a6VXAlOnVFp5Z2b
KhMwu7Ekfx33RO8QkaLxFRox/SPyHAIb0kAazzSKvW9mRezE/8LV/igGdV12188Yi4gZWrs1oMNd
OXamZaex7J4Rlwqaddtb1bUTmKK81+gWS1/d0lWe1Dqsfoyq1BXglJrcX6lxTsoKYMGqDQAUSST4
qyaymENoGK4+7EsxFsc72DCZeYVfPTwqaQQgog8LaPdTYFYfqtzwe7YxhuYH24NuWh+HpuCEeVkA
oAw6xV3LYsJjAZDK3dEqaJ9rOVVeKL2EzA1q6hBh9Uo3TdvzvfL7aJoKIO9WHMQVpI/gRzla9TeL
SI4L2KvQUXrAp79kIiTaiBV1HBt4dN++dELU0Mpr8IobOj+Kel9JPXkxnKL6Pob8CkXO8nBHJPGR
Yw1Zr648MwEy3VKIyHgTRlqEjaKKsCZQx9Q3qkicf7W6zrIuBqwhUH5G5z0IVA3bc693FuIMCqlN
StVdAHALodNFlkpIAdUkkFRrWyyyUtmpig8SLSKnMJyBxp5lF6pXPaWR1sKfa6AJ0fk13HWrKqK6
L6osp2XjG+W3vBSqatsmMVxWv2liRyoDXcd7u2kBOp95goRb4re8HUX60WmeUXANlWQnUe+daGxl
sqYyoVXcn35M7DaUyeMaVfZ3XYyzOMCHd8G3B5HQfSXaSZBdotkVnCIANPVv0rgUEY3YRRxoRY00
NnjX/eGUwyL40sk14Nm0JpZYKbLcFY+Daqng+UYwpfxcU4u/EJM2wR5tr/ZX5ENQWgFYKvAPuaF8
01JhOEXiwCHMgiyPNm3R5M992CePRhCPlCS6Yvje8Fj/aoGp6BNRqrmkfiDkDhrdgwy6XwTVa5i9
9qi5AxhCrTSVl9jPJ1cwGG5iQ7pLY/aDUA8cINjKVVDUKOnUKrAwx+J3GqsBX/RFQ2sCxFUZeF9q
14+CRwU8F/1//Gr8WMi9/xwlZj+AVaybC9XhMucojpBpGk802x0NIQrxmlcn2kaUoOuucgqQv42B
ONOplDE81YMLQxfGWQXiBWrcU4wGnQtGV0a6hVGjAySbIYi/12NuQrjsBOCqPI0/RK536QAiTb8b
1N9Rn4KL2DqQOdAxSDvRsGlRdy8oxA0qXMQwPKPXbzF8zxQFcVsTYh7BRvgvoJFA1Gv5GCKvinTH
CxSvttwgUewVWxfUkwdQvIqKHyPvODGYGCmP5JmmbydKCrZfDKryCvakDw7gljz+Y73r072OuEx2
P8ZJsyvGsuSU0FIKOLuqDhCaxsALyv1sgVHV7SkaM/V7KQM6XRnMPkZEt+wodQsWhB4ARTqoKUrD
1ZNKkv4K0yOpt4lbSn/Q7Sjkdc/sJ6YC0aNnambrTbvRyAEIe0TNxoYOnzhqkEXynAZvkcuZYhtR
PiCfzgKEk1GO2RcKZLR+PLdLX3C66aknJhBt6rQm0VIVNNOYez94xQM00gpSWG/dD6hW0DCWQ+tA
vVjRdkBhk+hBRRWgZZkZ1cCyqU3CRCvqjoYKOguXl6MiGhSEVKsginE4baxV+nOLLpv/A9qK529T
vQ3vgU8pFvVFlI04tGAzcgqW/Y7iSlHsKr9BVkELAVHauhwyU2tQRUO2x9zo4AZoqfVrQlgdW7oI
4naszE4jYC+G8m6qJf8IEKyIgCgYynOkyRa1877zzXMmdVXxQLcKjlliTtIGQhBJ5SlW0jpaN0aq
fa1Db0B0mOjs7NJ5IpYH+PQ1lwZILa2cjjTNhWBIGXE8kCJbbdTSAci8OKVyNGE3qMJzELgKBRRH
sS2J941ikE5pNXpnlHvC+0bS4WGvcHBl9JhA27NOutGlElFaHcL8tkVVFCTxhAgLacQmCwvNNYH2
Nlr1c0yYx1c6VG+By64SUzW6fsO811ZorsDxpUK6mEMDv2or+XKQwOmBD5h4D9aAwkJxZyogg8kU
ybcUb63DqNcMCCqww4M90/xMgbnNmhQLxKmlX/zQc30UyQBBPTlR0OYQ01PdcDeBy/ic1MlKWUaW
NDSJvlGAasX0T155BchMutZddxQyS7UewaiP5lrOuo7ISwyQUVCy2nBXjSINvxW0W7LD6BJw0GJQ
8/SpC9wkP/h4Qs1pmD7x3UK8SbxU9PMntjZO3vwltEnnXWRjsOjcmHJkoVDZB3Gzj4TEGLep0jH/
edITofDSeYn3Yxz0MtkPeecru5qap3e0OsQ/D6j+4TPlavQTpxNDo3+sudMMIk4NXYebgSLCl6KR
w/GuMiPNPcIwgm8lk6DC4qInChhC4vbX8gpAHrSsVcrt0ohboZCsqXyUwgPFE6g7fUQD9yAgsdmv
RDRguD0jGgXoGMWAc7zaGviztNLbFZl3NxX6CuZhdkkKJM6SpAsivhHI+qaXRqjEFm0CcBfhs9aW
+g8ZEg3vRd5ZD1I+pgw0lil5DjQYIQvFSUhkw7uTkohbrraKDHe4qK6mtmcaVLxh3Ej1uVJMRnB6
3PFTK7Qtggdst3UQtNJ67f3C+xnxAca1DzBcpNBAZWfdlHr1mvgd4WOnBhRCjYQukqt0/M3AHTuY
c6o8fstHT3B3cpQL5Y4mXv+lTY1uk+q6XG3ryu3bU9qXSK+YoAoeW4tCH+AJmMC73s1hnaL+03FW
jAj105YTeBozXtg73wAABHgS74BgUOiuaXeXuzEZ62Kd1UX2MAx/3ztF6p8LhVacU8o+vUwINKlu
+9g1bL+zpJ5KuRbBNSkatd+5WeS/IDoSkDU0iXUPnRXFk06Ns3WsSpqxAm8BVjXQAKOvKOA22Q73
nuOz1Bb1n9H3rxS7pHJF2k65rhLJwKbClaSsK5iYjzTyaVArRSycB9+ncFt6CdR1t7WaP12n16Sn
XKB8HYKqIFWnXpxRJISXdvKgiLoIP2RSs++podyZYw10umdGOwNU0fCR7xolNwFbexUICpEGbcGF
Svpw7St5xdI8tx7vZYNiKOT00m3trqI2jbqINJKQVMgPX+JS6YOtWZn+RNMqCvFebmEX0EAQqNvl
Zd/2jpiQcdnkvyIIiiEEkWVkFYQSr0Vogb5cuPIqWckcOfK63wDoyf1cYKeIZPpGo26zyvAgkvBe
bzOkRcc16mDag1+gmeCg3NFexc6k0d24LokTKD3OWQzq7bl2C5WWsVVVjqFScQZAJ5ZXBGAC6lkQ
F8p7A6GxL0PW9e4pY+rsiykOpRPJctN+GxQa31TTBysk7qVrz/2mWwtdFkFQUI5la61o7oipjUwo
Ai9SSClyDfIEpKuCxACwC1IzCcZmqb3kU9rjuBo6wfxiPU/2ljq6z6VowHqmfas9Grk4OFDL23PR
lvFmBO7qgabX61+Q+EHwwA+hCo9OH8nGSPFXXJPFi2fkZqyJr0y3dEUFMoKxDoVbWguwnJDuAI0M
khDkBOTSfKTdLidl/BIlXezemXEs9CC9Y9FJQh25AEsy+ddWrqFy1mndeCxI2l8zyAZQ1YUufPDH
UpOh0kGOWYFDbhS6lSCMN6FEn59zZlV3mSi5MpNPrDJ9yFWPOkoqptWfVGrznxmlYX5BmZok6VQM
hp+tlpTG2rSK/pxQ2upWQeoq1m9dFGgkKXTot54UWYxvGqT6EREJPYc5biZkRXWeJuAFCuXQqyWd
lCrVfG+f6ZU5OhaNqHxtNjJzdUyw93fSJDS0HjK/PeNY22hNuwksmoQ7ELbT5DbllCfN0N3BB4A2
0aFAIu2LAIaYRVINGlCsqp+6YVj9PbwRS79Qv7ZU2LEQO4zeQlCqFWKuHFxDXwh3etJABQtUw/8B
byAEF1xZXX32vV6vjkrTT+i0VgqOKhwK/xw1SaIexdbtaZtAaAmiDWgGk4PbRRADJTjArwE14B8W
zIsL6CEw3wQUrYFMkAXjkX8tZ0cDgoOwJ2tpZdjBdRavC3pRGYoQEGkoSgQg1VYusZRgW8wYizZl
TOLEzQroDdpBqQiyo8eu6R7wcih5aoowQYkQ10ONph275gIsHyFzDn5uImnijeD+alsL1EY5exU9
A38FnzjoeNR8GBqlLeGskwdqQCMMTUaPaZuutrxsZ2kR9ERabo2yGdHmVO+GjtbbVAmWObw8vw6p
6ejbQSzVv7qmUC6Jiq51bFsNVZ7jwKBBpKhSXXRxmd5QF3dAbRL1q4SgBK1gTRC6KyUqv/wCZtKH
UG2AJVCdENALmBiZJiG1QXRV0i+B0eqvMY4GDIhCj8IYW5WuT6cj/giwzYidrgSMDiac9usmyaPa
3ced3hpbtHrKamt1BCw8iCA5LFsMyygH8axbKGr2ZdgcsjSBk+y3pXLse0/0LKrUvqT8HFO1vJdT
qvtfDWBd0qUGgCja5TjU5kOY14V7b0GVpHqRCwI66SNmtgW0W+GrpFZtxjxf/tpjbFDv31lFSUsf
DowMCA+SeKQmjux6xbUW6lTeN9QWTCSYZPkxlAMPKXhRJrguog58jzARIlOaEeKBmNcL973Hjd35
7MpDXUpkmVZZIzWQGKb/nQSzr7bIZjaXVjaKah10etMCVq4Fbw+z2BPtvM0GOF1QESThzqR4j2iX
a/nu1Y1y+TXMBa/Y52aRm+DTLbIQCL76d1xKjb5QTcsONSfPbCOKDYZi0kKrAMYUX7ORBzCHRZf4
0cH3Q7H+borE29QG4MGvs2AolJOGOp2/y0LwCAijoR610ijkMSA4Dr3oBaGWzpuQupr4kBVVnp2Z
AcyIiVJRq+pSWQWgt5EtE/ewhTxidlnQlOJJbXKdRnVTUfRoOxTfnKTy1eRC2bzvD4oO+EdoFR0+
gKFmLmS2plWJFHutOyI6Pf5SzVYLAOfW4c8FEdyPAtcyEoZgSTRR5vmVZ+KqUZtIJvin+gh6uAke
5ThZJyDxMAjESVyNgvfkjfGmyaS9uattm51aUF+WbqmTmjIgI5HhIEwJmf2EQk+NvLf4CUy1G5C7
9tYIiTigQ47JnoEVtrdZnC4wCdjO9UMZl6xNkt4KlMWZIKrAstrY8JpjFxfDui2ZgFICxKIr3DFe
EDYB0AoLrxb1RbMRdONbCnFtL7a+fPYgKrgLUsQfxkdIsgWmlHn3hoiE6lzJXGtQ0/GzrDnS/li3
wy5MflveV2S6Fjb7o9TwZAexdz422j/m7EuPndTIMJSao3nt66fMHvq9cdSEdW0b0lOQHktH8bYJ
cgx2xjTHc7I0meXGTr+zP9MVpgDiy2gswED9QUad10w01daQ+oZf2rHbADDf0TnxpY1vLXxg6ebK
KWJaTMeWWft85UbAKD6xbpi/kttjcxpRzSDZ8cQtCgQWD6WWwyv4Q9pJ2XmdT8Djej8of+RO2ORZ
tHDkP34HCnCiOG33NGn67yT4N9rBZQ3Ns0W57Eh35+wVG1pox7B4+Hy3bxqRGN7A+TZ0aX6o6NEq
fQyN4SipyRVE353SPITq478wQqpKG4DITJ6PHo9ST6l11W2PiNl+sXTpN9z1q+krCyLZ87VwLQhB
IAUaFnVFzZzdV12wKtHUcrSUgpdSepCNZ7NYMDE/IZiQRCAmqAlrxIzSbOaalLcWk8Xl8AwaNa/X
JaRSfVfGOzAWn3+y+WWfG5odRUJorTaJys5hfq2jh8j9I1s/y+b8uZUbX+zdcmZXLWBmwRiXUniu
yp9y8Mu0zuPSkK6lLzYTfNb8KKZXyReLVbtqzgqP17AGBq6XC35jaS2z3c+F3vX7QAnPRvDsaidX
/aVmC3MeljZl+glvbiRSbL1qtXyuzr1o3olNEcOHofqHt2W+9bPxLn6rQLUSsYKSoB1LiGWYX1X9
+r/t/LRtb5YSwBZQgYGGZwUCSiT8RkQQ+uXC8Zo++dsH9P+thMBSkUSZmzNbCfiAXMhFPTxPWmQr
GmcHsYaO+/lKbm6KSTNe41HUwbq9XwmJHKhmBqKc/fxsoigbIjkqBb/KLl8w9OF5mJYjazgYxaCQ
oiiz22K0qST6QxSfg/qe6kZQ3ZsNcs6gCMf826BRtaPPhUrmZpTPrvE1QuBbSUy7pzPjg8C0EAP7
fOlzMfX5D5rdrb4e1UFw+UH+KK9jRNACTabV6zmlkEOsY5jKy+cGb33rt19gdscYgeHqFUWhc2tt
5R8p+pKJSV9z8UtPezY/OG/tzC7aaBQUTQsvPkeomCYgl+HbgQ5C9M3aIqpnQcCM+o0BA+Lz9f09
kXPDpmLw6ikSYO/5iW3MSBJhh8RnKxXO0CfB1V2Q2IMPgHyf8Bg9GD/JFNv75KDfJ4g2UQZfmjNy
6xubqjlNMyDYU/XZNw4VX2sGEHzn3PGbtS8wSwV+v5YuLXV6QT4sVZN0GZ6BxmSf2TceJNMFeljH
56J+oOS7QjMtJkmTvrkr46pukNUC0BfbCx94PtPDkJncRDijiwRYuqzPXEIExKukwDRcZOQ8RPLY
Cm0IBjSH7YPePUnZHYXBkIJNY2xN+WdfxJdpLwDADIiE5TuqHhutTRZ+1Yc3avajZs6wDoKhR/ht
uDTQL4f+KUAOwUJgrKF6IWWbzz/BB6c4GSO2VpDXsWRmZ7z3VzkaoFri8gUM74HKz6osf/9zAzp/
fxoNhQzTPFOiZAnESMuHS0cXT1EQ6ha+fW7hb5jz7uywhrcmZmsQ2l4zSc2HC/HQSjfvffUXaz6p
0bpDvJu2+B4hkLawFvbp/2OXTMwwNAIwa3Y3qPmigJi2wyVKT23+DVFER5jIe9ZZMBFD+tk3iE4u
TXf7cCFZLJ/RYEIgg04IYd9vWAWhpaCnP14EJKXrBIIEdxLkylH1F+7kLUuMxpbINhmRweCQ95bM
wnXLzivEi+ohwI6wlBvuUQ8HKLUwwXrJ0Pw7WmkfqV4sXho0Bk6o/QqUK9HP5eLG+3qwTOfzA3PT
niFTn/+bzJizN3qguEBG3IsXuYpWcf1oET+hkV8k+8/tfHgQZX2qEaiyTHnUkOXZVmke2CRwLyI0
eONca9G2Lp68okRYSaU9I1/aTHz83KL80Xdg0iC2oSpB0jF3aAkM90rtBvFiZKirxqrws3J18zkZ
afUkqH7daaqSHSradge1GqVfVPuKnUoV1EExtjolIS2tUYIlvHK9MLnra7DuaLhpB/REVk2df6/h
vUDQ1updizzFqqb1YQudcEpMLdyj7Ol/g2juL9y0Wx9SgQuDLBYnXtZmJxEwTQYNRRYvUveYfgsj
/KA9tk5dnvKFo3jjTpPbohRJnQV3KM0HsdKOEbIqt7heaIdHubTJdX0djAfF7O0cjZ0epk43ou40
DuvP9+7j1k1uhJnmJk7SILB7f92yKpIZ29GPF0MXNmggoAEibNrk4INfq5Tvnxv7Owzxvc98b232
SSH7S7x87XgpXwGm19/GX9KjeLA24cZ11L28bz10EFfWj+Tee2qe8kO5+fwH/B138+EHyKTf5K2a
pv8dMPcm5FcFBHwAo46X7uA90E64Y1ikcNIedGfc5l9OwSVhtqu1r3bhEUTWgvEP0YbM6lXFZKS4
xj/Ik4d4YzxCHAmEsDFevAoJJxhWd76u7dQw+Sol9H5Re0Yhrv7JLIotzDGnVsav/+YXWBRaOdey
QpHg/S/oZQ00POojl6oSuFzlF+q2e7d3ulDbQ1f/DlkaLL5uRquGuPZz47dOGhEPo7c1adJmnfml
JvDGsKLrf1HS6sk8VIZtpeljMv4x8+3/ZOnvKXzznX267tBX9L9nOlupMOfpxx+SMd4LHTwnM/3y
ub2Pnn0qGxGrU+jUeB5n+5oqwJ6syBMvrPDQ6O4GKWiUIfIHs12wdNNRUP6F9ctjzOM/M0XR2R9V
McEnnQs9g/jxGlZPzIULobwJbr4qYnFdZMaSf7q5wjdmZ+cGhUEliUrMCka1KdttUJcQWPJjHLpP
riuDKV/7XnX08hKlaAetr0boDoEVrXOq8+XS+PEpKp9fYl4bKpSGhkSbPjtJvZy1GSqt4iXt4mBr
tf0fxg11uz5CJuDznb11ZsmANNGSGGSkzU9SIqcaaFbWrdJ/i0ZkmncAJ/PuWYPD/Lmpv6XM+are
2ppVu8ayzws1jsRLpzWwvpgsY9N+3qlC+gyo4tTJimCHan8/FuWVptZdMqqPSTzeh2ha2ehMh+sq
AQytIbK/Miw0u1JJgdIlnj3Eov2xvnqBhIqhUI5ORgURhQsaM670yze1rQy80S5kd623HaBsuVpw
/NLHgJ9WLdoXpiXKVD+t2eKMIgyAn5YEJbKGrrFSn5qoeRG1MbSTOM1t8JM/EUTeZ4X6nd7gMTD9
Q1xmMjxiZQcue1x422/+HoUXgGIpQ4StWTBG6EkF3G3ES00sseo0ObTB1qoLVm5cV5MAQWP6jUK6
R63yvb/NG4t5W5EgXbIVuq6Hbpt16/AMHjgsNkjffX6CPl7S98ZmyWwJk19QFE++mCX8iVy+T4zT
yIg1kNvi7nNTtxfG4ACdvpAiytbMIShIQSo5hJ4LvJBO34SO8d0/IccFYf65/1cL0xRLlkWCZ0uc
LQxA9Bg0VKS5GeSjaCr66KcCNICK8/myPjoWviAhLJ7couM1j/iQFopHfcDQ2FSotsjFuK2ZbrX1
MsVbiNJvmtJFGucWsim6PAWfb94oQRqSvCEBupT0v/9AGQtsL+jSVz3QXz9f1EcfxqKmdACon2yJ
5nyrkKXWLA9LKYAMIBt23B6AUyQoaWXxQmtAmgK4904MYxZazZZuSiQiM9ccxWpUMbZEBjSRIwkM
6s54ZrjUTjWeauN7AoggCL7AgkRwdRfB81T8hfHsHy82bXOdLAR3bdIinJ2V1IdBWHQMCjEHoOyE
OAnd9kT/FweFLM5QCWUksJszK0icSbSmO/lCUC+CjFHBE8qpLT98vnW3bvRbM7PXXi0h5DO6Wb5k
MU7wIARXVF3Bgn1uRfoYl/LNphCGFXHu5z3evBpzwUWS7hIqvwewkUL0VCOomia7KP4NYGmlJkxX
B+N9/dzwrTvw1u7sKw459XfFGOSLRwNXTdQ7o9tJeb353Iok3ziTb83MvqKi50o3JpJ8STOUDUxX
cTJmka2rkur/hAplokfd7smCyhNi3sEBAcrkGBlRcD8gUbDwayZjswvCyHpLVXl7eBb02W1U6xTa
f+cZlwHkDrUGMl9UdlZeaShrJIib9eeLn+7bzJxlkJtbPD/s7NycSxtFj1REANvwu4KqOLUy2+uv
cs6JrWH2eM2dX1QLd/CjUUuEcK+ppk55jzSDH/XGt0GlaaGxRcYlKKSdkK7Gx1i5dIN0H4UPpn6w
9AV7N3YYxQrVIhRUSGQZ2/reoOKGPZjKzrrIUrMuUACpgmsR7RFyR5KuXBUtsJPmWVUk24Dzi/NY
+Mo38lpAyiaUzMnzEZdOR/DNii0oNGaoDv41aX5o1hnK6koNtxKQuKi3G+A9PSqMfHKmHAjJFfzi
OBwNWFMIQhWIhzV6wmDKX5ZWOJ9v/60vY5hkJZbCIFFy3tnZz2BOA+WR3EsE5QYolVgRPx4AprcA
430mq1IYgmz8Vd8ES+OaP6BVpocAUXBpyrSJp+bD2ttRqUHeet61a+QvebnPI7tuNhQYUcE/Gk2/
thBoLQVEqKxxmyVHLbhIws4LqoUrd+NRAsBBEE9yRshCEv5+d2DfQJKSIu8KZ9JRtC/iSFWlfMxe
ZbAbRwC8YubZaO04Xf7N8Bae349VpPfGZw99nmp1i3aGd41Sc1MMyJwjumCp3xF9t3NQf5K7NPV3
Ou3v7zwfG7F9hfdJRHF8dhsChplAJ1O8KxJOEA8DUG3ISVo7RFOW+jQ3bvoUXHDtQBaqxrxPw/yu
cTAGw7vqR8Ql1WCf9iejs1axHq2z4ptgLly0JXuzpakhs1QY1eZd82ZqRqEuk943DOqDze8gJfr5
5flY1lQAnoA1olhDvk2U+/7cgOWTdXRQwus4nLxdrO4H76iGf1o2MAqfGpUuO7r4+WbQvVPcUUK2
pf41dNBmEmxZ2FrCXYUosouOapELdtFtYQr6KJrHYbCUaHzY8/c/VZnlM4xURJ8/asJr9sX/xoab
l+J38dyvm318AI327AJVX/g8HyKtmcmZl+8YHsv0wi68Vt03hZHeze/PP/+Hl3L292c+FXE5o9Jd
/r7aIjpiFjZE4SL40Tbf/rkdU9ap8uq8j8o8ZDXbsk6HcQivdfeiltXJzHFJiT5cA68TFvbpQyzO
mkyV+0LgyLsszrYpLbSuFiKXNRlJuhX7LEaCtCAHHvNsVw1Nu4f3uRBlfczVFOBARBu4A7wxJfr3
x1gcSEwRkBuPjc0sk3W35XTu4T4Ei7C1D9cTSxRXlSmhpkAzD4sTDaJi0HrikYq10++FU2CbG3EX
LLxqH0/GezOzR22wDD8JBaZdN4feiXaAV+Wl/Pbj4Z5MWDQ1QFVM8dP7b2YFRiIKaiAe6z3VaQfy
0qpyXr2LfUBy6v7XPz2B74zNO0PUK5mbN/LZop3vWLZ8L+0/N/Dx2L03MLuq8RQfDeLffenWvm3e
Ax9Y2BP5owd6b2N2XQvRQiKp88Wj8QgvJIHUAv/mob/n872458B2WVnnBBeK3qfu1bq6q24PB2Vj
3DcLl+zDi/v3FP5n70zl/d7VjP4tki4Uj9Xaoq9g2dYhcIyF9X5MmmZWphP0JuTrYNdUCI1yQpxu
jWrdxnTU15W8opa1sJ7bt+q/65k9egifJU0bsh74Z3ehI9jGVd4JzpKZm37izZk3Z9cKCWPYxik7
WK1B8zgUBPET6Y92u3QcpaUdmnkkdDHQEm6x5F6tXbOeLjH8kmv0nN9ZJ3mv2MVGfmH2l+UoC4/W
0k2YRWMMsEdHTcaybPt2fqesveXvuLS6me8YizYq4HOJx3FjbZJ+p/wk/LbTO3Ul2ciV2vrJuiDY
ajWOt7i+28eSiiYBGWBWopb3x7JIQzXQ/Hg6ls3aPcSOvC8ccCQbZj8teJWPycV0Bd7YmrkVWXYZ
RMjAhuO0icM62hk710l3/k5ZZ068/tyH3fQvb4zN/Euqmco4EaeO+4fd0gs5/X/fRcyzhcw8RknR
qlCAAhxbTmKwTjj3ndOvbfJyJ3j5fB23r5muG6BHKALQCXu/Q+jhJIKQFiIY8miHYss6v4su+dG1
wwW/sWhp5qJUAUV6X8HSdMGqleug/3VID669dKsWLc1clITYsVhMa+rW7b5aBWviQUe9L7fZAsD1
pi988/FmPipnNk3sDfnko3pHtafn0jjU//unm3uotBkyU2NBqCPu+33o1Cvpj42g18P/eBpmDgk9
EEsKFRZUbtBxWFUr6xTZks10qYXTsPTlZl6pYeh96kasqOFVjCGNEAPa9VVcWNBN5/ffDZo3Vtxc
aBTdYj29Mz2+8p4mvr3keW54cVCBBOwSTo5e9mx3gOrTHoXgjBHfDjEy3Cf/4pq+szHbmDFUGUBm
/j3S6Aw5q3q1yvbCfunVvfG93pmZbUtuMQALosm0LUzutUUeP2ZSLOz9x/YbQLs3H0yfvQoeGgjB
GDDBu1hB37fre+aMOiG+OkB+HDJJbJtLJpWPPvWdydnjwJAuFbkpFqac9evkVwU7RUl+1Tiic/iz
5BduvXu0gy2yG2oeoMZm31FCGzDMWmN69/p9/i2/67lFxo/AYWrfwtI+Vvumr/lfW3O0dcfsUSOv
/9pKTi3KzQ8d3qiiHMEssXv50T1LdvZLXsUH8c59WHS2k9uevVbvzM++LCP6SriRf81Pbj12gI/+
vc3FhtkMtk+et+Ckpr/4wSJgR5CafF+gwfz3b2JdWdKlGIk+Pm6wgl9+l6/VVW8z8t1G43jBw988
q2Sr4EIpIGqqNnvo64rye11F0jFJIFn7tPX1q0YK9nXsrpp3qJKrDEJJeWJE7qqD8m0I+tJ6bySY
U8L8n58wne0365X8IojQmpV4zmQ7dqxT+hOCdffN3dFXtc2TcO/a2U9RXLD7l0I4/85v7c4e7LHX
BCQxsFuthTPK4qUTOKY93ncn3tV7+UtgJ0hoM7zOcc/1DzSpnGqpgXfjmaBxZunkvbRCP1RD0H7h
24P1JLfWmO3r+E/BQ/AweVkmLm2Se2a3MXnMf0hP5SpylhzVzav1xvz8+RCqmIIbo0eP/r12rp1j
ea8e6vtgt9lIpy3DeX8w1e3PyNFLtwtn/Nat0ixdheIJuYF/nu251mWyOFTs+bVZa7vq6PPmu7vJ
jcgr+W45T/hbk/uw228szlyWqLeDpwS1dERbjznF6842HrvtFNKku8oe1iSWFGxQrbrr9912SmTd
3WhbCLq/MlkxXhWb5fxIvhEKA3X5z2fQZi9FKASQi0c+g7XTzuaV7v61OYwbpsAQbDGmPv1ZvTKK
fpvbzLUgoS9ILBZ24kak/+4nzPxb5wYh2mj8hN6JHWYTONnRvcj70Q536ZHB1LbwtBRQ3Epl/o+0
71puXFmy/SJEwJvXgiHoRYmQe0FILQnee3z9LKgnZpNFXOKeffpFEa2OTlRVVmZWmrWuZFJGB8+1
SmbAj41jyHMS2cLvQxsz8wbaVbonzV5Y47SNd86e7jRQSkHqBLXk9u/C1kdc3kPJcl0zFgUtnSdl
UmpwxScxi4UJuE7ZodIZHZiwOsBROgNc2uuFdS3cIol6CJQAY3HHaV2dOb3rXQQZyabF8pIHF/bC
+1eP0KuTo14EeGcpZRJOJ4fLMj1D+12lK4+pPRjoTV+KohcVhQo9J34YkXGhnP6uNZIDCI1+T68z
gEW0yZccwtJ2UkapryfUeAUmooEjatcYUwMbm1EbwKoy+bVruzACzElCiJ3rCpQHHOHIdS2e6qxT
uDAKlKVSPcAYlDJOFYy8v3khoEzp7XEyVqIB6Gu9epjsgGYwi8k8YfK1d24KHbrKYC4E9xPOVz25
m+IAU2iCafPgvdQG2qSx60ek+Y5oebM18MqSdhM/y6Ux6uCqb4myaYz4EB9A4Povc4CXuidTlgo0
6aomtVCGzHyuzAo5zoeVdGLJklucjW7RNaxxMuY9EFZTSo4p+yhsoo7by/vxj/JrMcBWbIIjxF5M
5M4Fe5eyKA0vmaaTK6Cf/KYBuafe6lbtGmy6sP+p7T3URFnFh8kthrjQgIwh903IpNK35/3PUimV
B3Z4A6YDiG82wMHUkTiG0wuXGlqXFklpdCgLbgCod9gpHZG7nh6D02QWQWNw/FcvoYsNpV0qbD0H
vHnIQtUdedX27Brt5D1xfDwR/91jD22WGFlAiyyayyitjIUYCaaB+3tbw526B2w87AUOb93iPqiW
b94/stmoDSGjDDwGEZiWMnVmSad4SQpixz3IE396g38W6vW5MLhVsWMGE3BLdr7PLH+f4aHJrKSl
mHXuMGGdAA2h8ADmoze4GQCDlIBPba/hZqjQUPS96sDKMhClL71O5hz3pSxqc4tGZeMa2FP7YYUX
+17T+8eapJv/j3fQdM/oi3ApiQpJAArYV2KIVSlHgMV/tGfFDuFQ1V39U36kh8ISUQRw9eHx/mHe
tm1MQ3kXu0k9fmBnAJrbYoUgBz1lhxYxqbR1jfJH2Xi68M2SGkgjCzJnTxB9dFNXFGg9aSPvui4X
lVLDw88xpD1mG8/EKa4wJ81u/42B0S5kUSfIAUImKMYa2mJPxdDgu1qjoX0hiJ3zmJdCqMNrJank
IgAS/t75yXQirF9JCPDub9ySGOqspLLqJkaYad8i5N7bDdDgCbq4Fy74rP+5XM4Up1w8iMsh51Gw
bnkUdttjdRK2npkhU9WuxJdgYV5+aUlUBFnzHa+MIPH+rSGDWrsywJcMbV86ocU1UT41gI9TUY7n
4VOneN8zJ7Pc6y7h9sXL/WOay49jxuof/aZ8agSuzIzzsKjSwLDNITB9lBd8G8Hbf6kQlCXO0hFI
S5NyA65/N+WkJruPRS2ZwekUbozTxYIo/5llXCVPjJLw0pNPi2zxYzhMj1SAKRpA1jfGbKV9/Xe7
qFBvU6F1ubryIXQqubJIzCT6uAGCn+4u2KPfMTBqeYBqYQWkqlXQAtA900oCBORYHHiUCbtDZKOZ
YScYf2p0AXQGZsM/HFw0s3h68ozTaWlrZwKgK9nUEVYA1kwwGMHvt6/5A29G25EAk1tvdQiWdKDX
mokVr5b2drIU91ZMHWitFELO91jxuEPZF3i5SN6DBmeXPPQHGUGmcF44zJkc2+Uy6UxPBWA7Xoqx
TIXsOcPb5tZx/WDmh+rBsb8W9nTGplzJokx+OKL/WQyxuMYEZywebNEuJI0tLVy+uTjoSg5l9bW+
D4DHizW9Ajz8jdUZtAWM6/U3Gn3J2xtvAW0T5H5Q16VWNXHm9LjfJh9ZQac/3eZZBVHNa32BzRSb
Q1KUThRHq4UDm/HRPIfuJRHTCph2E6dvuPABAfp+OGGopiv/t+wS7fNtfZiq9IvNFfPr+UcW5QSA
8C0AZnmSpf+mYH0C6OspsptST6jJGhqz+MiaU0j0qk6N0hr6/VhqfU0wlE3Dlfw+lCuMQJoM+6Yk
P7KyCDoxJ4hn0RqLrklhglW73sgmaaKEC0V+L65avORRxURybf2I7liTt5BrNFi48IXDmzMqlzKp
xUmRCAaYGDK5o3tKHpvndM2agnEGYZJemulzfEjO9UEwO/u+4LmDvJRLHSSeIhkDpiF+D5RREDZY
lfR9X8BcuIq5oH92k3LjYIzxFDGCBAZYjBMesmK4+ZZ1Qc2SmWl7qNpVmX82KbPOpRe1MEpQAC/1
n8/Zl8tvoNw7ADS5tMaEwZ7V3U20/YxMz2T3k38CeCfMaGegjAHaTXSbLN38uV6aq/VT7qLlG5DK
tQK/B2GsGR3atbDjMNLckpbEBBjCgyFbglnqMHfnha1fUirKZ4hczmOIYPJUn/tPANOS8+Nq9YDC
QL966shSFWquOnK50l/re2GAkgyKBG4ZPL10eTUanwU5vsfGGpgocI4yPHM5vae3Hfn6bzf599Mu
RPs1kKm5AZsMMifUaRkyro/n1cOUBfkAfxKSt6eltMGCTv0m6i9EiiWv9CifTua2g8jQArAosu1L
L4hbQCfgkAJtY8IAwKiRQCMdKiUTgCdKmvQHTBLhrrWO1jEg39+lWZqgavrw9J8FvZncIB1rXIqk
3KRQAwc98LCbqNWivSLbFEjz1JvyUbZzfbGiNWuCLhZImVsQotWNX2CBvo+MtLU/e79Xg39l/0gb
xsiN+6tbEjf9/uLceJFRgiSAOCnKyMgexCxckPDrze/tH2VUtTYE64T7v9oo6qIZmJmO85puQGyX
+g94iBZkzl51TLFqoFsTMVxAWTgGKRbgBsj8Pn31wEvYGvkL2m4LwQSF8P39oyRhNAoN0pLET2V8
TGFKlD3jeYDCaimfOhZA8R0OFvUI5jj7vhA6UvsrZUKZQUkbg290QrVj45yLcjF1ntF2Ex591NCB
UAZCBH0DXE0CAg+7s5/0jnDp0tuCiqNuRFNbqTGK58WKkDpbw2q+fWNEu1RqjURt1ylQpnX9J95n
n11uelZU6QvnSANg3Eintlduui5Kayy8/FOZeYBR2oQ0Z114RleG1pilderIaSrU2EuSxetb/1cy
ut5Q4MYAuCBTtz4QGB800UHixMIfsFX1wJ6XC5+EY4A+YVV9rnygScYAN14D0LqcOMKXoPh+h2ov
Ls7vJ8DGAVlI5lHipdNMihh3ABMvE6cHn5e6qkBWDdACkzcHYKTrw3cSWQM4ZKLVKK61VbQvj2WB
SrNoySB533HfY2LydlVvw8BOpYf7KklFhX+/DROYqioBb0YTKbXoQq8FeSKbOBoHpnAmU3lMC6UQ
HeY6qAaXajqTjbjZCoymI47HXD5LQ/YMJScWsiYlTtIPoGOIUyKWYM5RudX9Zf2Cp9KCYDJwpSEL
46VUfCYMUSa2cp06MkpUn2C4y5gHjO4AS4d9Bs5aQdjvKgcmfge6pU20Ln2LKa0R/uBP368w1qOE
RuyaYwJg/Y0XgDFqE73wO/ERI74gpHdROP3xEnOMDL873f90em7s90guP506ErCtRHAdTeqostH1
CSZ4wJpJ4m7PIpzaMuE6LUhmd8elJPMvEMzNninTOK6AgY0blJogAiuUp8AGurKugCOAnCM0b7bG
A0DwdOBuDasa1PWk+ApWlTMx7oADs0Zy4A9gsatdIK4baeEY6b6Av3tx8UmUz0HHn++3PT6ptozB
FM3h21rLD6sUvvRP/iPa8NyJhfGmFSbOHu+fgzBnOTDR9n/bQamQz9WKX3Bj6oRr+RR9vIo/x+BR
2crrZBfo5dYLV7X5g0ShvkmeAktaHzDjekSPCP7e4o2lBCWdOPzdCtgvDbP0GOO9AdhimWyohyLJ
HBFAmMUadF8A7Ac9ZPLathz7XAeg6zQEQKTjpc8H6VMzJuwzcOaT10zQYm/Bn8zZDSSpJAGz7niD
0HHi4ON3YGDInKb2R4utshTE9Mmfqmalp7Zkl4bFJ52nVBN4zEDxEQWkMzFmj99fhDdar4D2vFIy
BxPl4loNON7K2YIzFAbcTUIBjse4jMUF7aMfOdOWA3Udr2V0fIqAYacSOPzARVze1JnDx4YskTI0
cSXLzBYeSzTprLjhUTSKfSlvBc5W0L9RojiyFJDTkfLfj0B9SwSMqyIAx+h66cLgD7yUN5nD2DK3
58FOLJJiVwCMcSDYdTQ2rivRTEGh1FiAA83/KOv7F2FO82BEMY0E3EhUFGmwLtH3eMWXisz5xBOz
0JP37FxjViL4XJAzo1OQMwHJiiD6vXEOecoLI+tjpS76RLDQajwXPpjpoU1FBC5ckGaAnI6TAPTK
kKb09HE0pecIoDOF9J+ONv5uOzrROIA5TLBHN4sGVWfsiSnOvrTqbONsnhhjI+58giDl63khUzhn
8zEhDJAaVmBloPVNtuhCv8vWD3pPGjInIghMEAJsS5CepLp0AIVsQ5TUyhmyFBpRRcW/S4Q5Aew3
IMgxLn0tFPwLDNeACdTp2LwzmGJQCN9wop2DL5AwWToQpQUNWOyr507z3NXYskslOH7mYuNy4bAR
eqjsDbJ+yxWhi5uPb3Bd9qUPPOYr7QVNMFJQLwInocyANY8AqjuDZxIlXS1TK+XgRpIGnlK3jSIj
wmguqPH62APd+dA04Q6DbVVksEPEv6S5IL6AKhXz8KxfdZiPVwIOPkPJuJ3XxaxGNL7zn92cl57L
tGrRa6gwoiO0ab40RDznyzDnCX5MYDFiTJpu9YtBhFq62kQXi75G2QSfm9ICFCkiYLjRmeKTf8Pn
MBteINlDV4DkiNPlz+61sGRXVzkdYGlEZuuFdw/d9zopAcAS8D0YUEcYSAPE8yC+LBuf85yJg0dB
31/Eo+lRVlY9OMQ2HiZSOpCxxb05Cof79/339XZt1DGvKQGbHk2fgHX+tXwXSl80nqhG4Jd2jNf3
wUzX6Bio1wx5z8g7NoIcK4yCFXqGMqa6hr8nRH8yfk4nfYMhPmO3gxlE6Swmb7pun/DHHsjTU6o/
5TpI1dGZtNls9Kel98StjcKFEdATgx5VfDvt94AKmRSC5rpnrngDdxyp6nXkP/j9guu5vRbXYqjs
ge9mktoAYPqMNJvpxYcKECIAEMLE7lYAlfv9g6CHKKED19Io6+NlBRxPBGleZwx6vlYIGm9+8t1+
v7fAQrH+/jNopN/0OtmNP9HDUifFzM24lk8ZIq6tyw54Ve7ZkFfo9d5bn5UO4iGyFh8eXlgrJzIC
KrAd6cD8X4hjbh8k16KpIE/lI1WJJtGgLRTzHy46RiBTvb+/t4HktYzpsC/0HJQ2XgKz4p792Cma
ggT1wk2iUzN/D1ASJjgdpEqArnItgQGrWTcKGXNObPfhe9Vv2s0BgJZfqGZvJWNY0JfbXAnWIyEy
hriJk4HaM7aQvVYoG+YM6CzS1+uJem0AiWjxWcsvnbRQmZ89IdimyU0poMHgr9fm8qU4MkMLaRKm
DqpVojwLaAe/f0QzMY7GAuILRhCXm0VYey1lGFH/V1OGOWdmZCYrdaeSzY+Hrt+lpO6cAcG+iOhz
B4QFHlrXgmQ07ylV7zLn3kusPt+ElUCqal/U/3nIjBVdCKL2TajEDNSwEKSlHd5uaKEQWfDIKiRg
/8TxuLSBcxbrUhxlsaqqESu31JjzFhySmEzhT+gWJXhf/+F0MzX1jbxdeCjPXSuEpADeQbwEgDFq
J0uhEOJRxAJjrTVlkOVJeLffV4sZ3UMAyE25QVQ4get9fVh5XNVg0U08J5bLlzIod2CtbYgfJOZ9
OTM3CnVUkKdgOXhy/Lb/XlgIVQm7sB0rz0mrbAPgnKMrRa9aGnwKxUCKpLU4nl24VjNZKe1KJnVg
vdj7vqBmnrO3jsDaB9gAfvTIwK/Jak3gbPWN7R5ivGmfFqLd30klyvFfiabMFVdKclV3EP36yurP
svnc6eB7tCViWNZaM/EJn0iXewT5hhL8b1vRkDHApdcrZAkre5sbxs9CZnZGe6++aFKEiwNQGEEL
pbrwnCDQbHkE17jE7oqeM5Ky1quKX9j8WXEwMtOrCqRSMqVXIZerLp94nhOBVJk3g0YCJpcd1ds8
SxYu5pxzRX2ZEwWMKiP9+ev8L5bGt1FV96LqOc2mUPXKw4YKJFUJxkuP9UNqSK5euaTGyDbxMAvq
EtE9A772oytKkr251cL30K3sk6+6+h7Ke4CtF/DaDO85mBTnXvchWiMs0Ob9hOga0t0Fz0iVs26E
Ua4XDLtS1ILW3qnGVfHY7lhu+yEhkSTth/8UeOqvLICNYoYLNQRkHa91iOlrNimi2He2CdmPhOPM
4etr+xwjN/XV2cISPOVc1IZCwj/yqJx66PpSy6JP3enCdVtvAXkYbf3WUsC4zJLAtZEfCEZg2cdG
7AuGIG7b4Mixr4m25ustOplYkjMbJTXBkG306S5ylYW45/cBSd/zyy+ksjaDH48u24a+g5lpcBxa
KHoAKZYgvPzyNvqBe+enCefa/D4fj9bjjkGHt/50Ml73W/tJ/AyOgZHqtmt+KUZHOmIv9cfNX41/
dpDu4E0FJR9FP/IdXtqGPKlfKhDAYo5c1kNlA2zqbDMA5Jgv17wRnwZ5X5wrjvQf9SOT6oNyyv2F
ZPxMwgl34+KDKLuA3EgQdBWOVALdgfvGMZwpabbg5kZXa46UWRlQYwXkntgSmN2bKjfAr6t9l+oe
TPUkdpeqYjOvQ3wQYApAGIKsBOD2r3UaID59ASBL32F1dSOa1Wp84R8CnX3tjMRwXQxisgs3ds4V
Xkqk3NKQ8lpS+5nvKKUtF/pQYWo8Hd6RmveXcpjz241ChABCiwmskLpBDTK8rTRguwvREgC/kBji
U3nwMe+omd0hJqmh+MeKRTFgNYI2msSYgzvf9/zz5lCSJx44kN8hJLze4WZiHgcHKI68Xo1yif4f
YRN6H52nFzzyu2m4TtRoxbsK2OIrXVoqSc4FvqhSA8gQkG0CXBFltaRWBkV1CvnDSiLFDwjqQwLm
aE7XI2vB79NNM78WEpuNXA/IBgAOSKl3O4IYt0gH38GsreVVz2AMT1zfaNkTH2xDeeK71gPwefJv
RU48xmAVXVKeFzZ8Lqa7/AhKpcdcm4DqRt9plKdG1TXV5jCt0BM1M4ZT5J+GoTK4LACwmzWseTzx
5ZJf8IG/jRu0YUR/JygrYL4B50Z9Q5SPXDzW+AaUQq0kNriavGG49JAeHMdJrMjA2AL5gck7/ZvF
T5lk4CeDzpOeIe8rSa09VobF0xNTAcQUg0GXVWuaH5L+lX1KC6njWR+FIOf/5FEnHlSKWPQS5DUb
NLOW5/QhMuudYmd72fA/Sls4jBtmdQDrA1izNj5pPjFLpi8d+bSd9HajgQDoNHivSgDHvb5jpVc2
fBJXAThcn8B7HZyU0gS5G+9tFO2QRDvvi9kIS0xas1HupVTK+wW+BNzAFlJ9Qbde3/f+n2ZV6RWx
Jj/4ipd5uh50BZ09cmA+yEQmQ4Bi2sE5gNeLlMR5Gl62zYLmzVlXFfPt4IOA4t1gC2ogNtYSxfWd
IF/59blstin/pmAYtM/I0q5Plpre9cmoILencCCeoGJqUE/mYyywSO91ZkC8zbAPiAqG2gNPFPDE
/RvfCcMy8cVingNIsNeHrJVoQBUiJnCyxjMl8Y+nEIE38x7YJprVyA9spgcYcM9+amAU7pLQAIG3
Lot6Uq5ibenxPQmj1o7dBTOeqKJ+eAPkhjJYUQQeHzpavZJjm2NPnbsKpYUAa+YZgaFxZGIgYAIa
pTSsF0JBAF926LT1hhH0WjAic/Af1PHrvtmY/h9qNWhXUUQoDSIBxLfXW8uLjarWEhM7UZMb6DYG
yiwRm3WwLwU74D2CLueFh/fM/gkoKooYJQMABJ5m1xIDrpX9qNdi2KljvRmsxXGjGeW8EkBZ4LIK
BzdtICA7jNvU4L/zLXo/EO+hr1g7d5+MdX8L5xeETDciKbSC0KCeRYoQoBYhTxxIW71IyiEdN2H6
cV/KTDkFiWlZkGHbgaNww9LFJUnJV0WYOBgMzUpSGwoJz/Wu3QGMdYc39UgeW5KbDylQZdLUrJ85
pMmf7PtfMT3faXW5/Ajq4vtocPLaBh8BxnhTxDRV5n3elzCzm6gRonuQRWwqwMJcq0fHNwrXVQUa
tXo47nEdABG1K07eghbOLAROQ0SsAhhWELZMn3HxdC5TN86HDAsp2+RZYWvV4soyN++vZS4Cu5JC
LQZITKIvgvPcibVj226EnRvEOth5Ym4/ZK/CuKp6MDAuxWK3xT9Ufi7WRvnEpgSV8pj7CSL7SHmS
xp9qPIXFIfXOXIX30DrsFmKBGSOCCFeEEQHEJZpLqAxrmQVam0ZR4nQSaeqIhNHj0L+VtdXzaBz0
T0vv8RsdgUGEIIASI2mMlwt1eK3Cg1dQzlInGEIg5MY5ysYr0CQFehzxC4pyY4gpWdQRimqZ9FwY
pQ5XKUYIYj6ftRK0gAcgOWrYP/cV5kYrIQxB9JSWBAwVFnetlVmqDJUSoD8IXEma1362ZfV1X8Lt
s28SMTU+YE4AuX66VJlPuDsc16JPEY0VPmpC7esrB6g4yfIe+O2WWVLGm5gccw+4XmixAB0d2GSp
sxJyELWAxCFH+RsGC2PfDCDJPPItY+p7BNwHguH7K7x9+lMSqRNDHV7uI0bInW3ebz/BD7Fq0Q38
HVotAdmZfmrIl61Hf4xs6bbPnN6U9INTA6ogi45A6vQCN4hCLygcvG6Md20LKCHXIh5vfNQrLTQW
m8hvrh0WimYKIMTDkUp4bFzL84JMVt2+KxxxlaHYbfoWuDjGiOTf/UJS8ya2pCRNLvfCWoaJhjSj
AklN8BXLxlPDkqdhWLhpS8uZtvdCiBQyfNpOQhIiDnoq2rJGHNU1Fh5KS2JoFyYzEV+6XOEU5tR4
HCIRrZmRT7g36RwE1n1lvO3+mHYOWPEoMqgwWL9e/WJRiBMlkN/KBdRfflffreRdqw7NGhioTx2J
2yUVvIl9IE5EvZ/F0LMIBgNqcXLtV3WOvksHfa8K2QYfRWZVovEipwSjhXKyOON0m2iZJE60zTyP
QBKG5frUWFfMK+Balw6qawMZ8doDZw8IdY4KslYYMhDPGDHMDMXV2/ipZh7j73EporxNtFDfQGlO
G4CJrQKDmINpimYCDjfyhNS+DoyOzaaXFvR02sOrGIiSRu1xriitW2h96ZQWMNy3S7Ckcxb6akcp
i8lWvipkclU6RbDGvSbG3lILwlZvfWTYwoNyXuQwnELueyuiLCaG4yI+85rSSbW9JK/aV4aH9oTJ
qXA3WoW2WbKUClxUGypGCZVcimoBaiNke44xxgTtpy+imSdW+CfH0A1G9gHCn/DolkZjIOGYSBfe
0CojLV6Zm2gJxzlN6E0MisiESpTPrbsIHYhMUjmc95gAIEpNicJtRlevAZvYnUZzqcZ+2zEPLwi2
5l/+JNz931zahU1ADD80QeRWTl++RmiHc+IXCSnJZGpTDw8qUfbpFqRp40a1BCSK7lukmXgGJFGw
R6CfE4FPT90Vlm2FMNa0ysmb17DRW0Nun5KcqOKCnBmXASq0qZVAQUSDIQ/KLvhNonJZUjth+DgK
tuJ45R6K1BG/X0DrEKYLQakvaGE41GU0VGfAeXotCjmRAuyAQu2wZoMczCf6jBTL2wTOeR+WmLD+
2PDIvgBdBmBjK++Y6rr5+FR+bzFTi+m5pQHFufgDn4NcFJjgAJlC91CMxaBJbifXTtzoPtg/raQw
012wVfofnKwNwMrVqG2jei2NNu+TDvl2xhAP6k/8WkYLDuE2HQldu/wY6mp7YxC2XanWcKrtFwYJ
AfuHNlcCIGmEYah4EBKhL803FdIBkW67lLqZtIk+GomHDiDQBAsOSx0NV+Vyy+RD45QyWJ9cTRj1
JAeh9X2d5mfcnoxOR7yKp05DBHjXGlB2ieA2QFtzyrEkYAjin+NyPRE5kioxQ8B22j6gmxTijabY
rQo0U1fgfw9J+6F2L766DcVt0+iZ/3b/u36z3tfL59DQjHn/6YmJn5SrwGM+bJSE752SI/KjCz7o
VVuawh/AHNlg6xu9lS+SIde7YjfyRpeZnHCMQ5KwtpIaXbRFM3izGjgjr75cA3TSogZeTtMdvyJ+
1O9/68weXn8rtYdJHGUR57G9U5E9tBIJhndUDabOgQkuIDDP6TY/SPpTrCOS+FoQfhuUXQun1BRZ
xkDNirHHk/U91veDiZxlBMqHzyl5et5r5P0lIG8f0orTHf3w8rEg/7YTe6Jdm5gZ8Dianl9UUorR
xD5VC6lHmAaWgcgc7QTth1FppCAU8AyJdJixd/UFsbeG61oqdTsSQatVUdJ6p+4Pg4T4LK7ApGkn
3FJnknB7D68lUVEaDyZKMaiwPish1tF4H/TeaswRo2I12i9MfYcs9ScgGUmywvg2JsZLorNbHdaa
LOWpb2dRqL2evvXC/Wlp0ssF5/ZO8pzuhBcRMOKj/RhDlA97VOg1FM770kJinFA2ACrGgmeisVOA
oHa9GdStHDm0HXENPsArvrh6m/qkFndRIxI+fYvCfGr8BCQ4WVDxWxsFqRzyMhPxN2CFqSQJE3iA
A+UYLJtwfyz/6eF9zfyp16Elk/zjQ1DQDese3YNA4hXrkQmVcuEDbj0yPgBEqUhHwu3DIl3vu+QF
Gj+q3uBA/BCTPWZyz9HGI4/f4tfqcR0/rTAriMnjT/HwZf8AinepKH87uTVtPFqTwDaM2RK0Xl1/
AcPEoegmyeA8b1+P+2D7Cf6dwxGlqoA85tvVanUwnway2XxU64OziU2foOn3ZD/f34jpeGmjfPkV
1PFzcc1nLh9jH4CAWL4oVUSAELdw3HMXDseJE5+wLdAXfr1UtB7kSlnlgxOMplspZsxp5v1lzB3n
pQTqSpeVm8l+WQxOlQByToqJIODiRiuPUwwpwnNzWGRJvo0dp/L9P4uizo8bwh4Yy9ng5Mbzfo9i
QUa2w+n1df/u68dzsT/DxRsppz/2ZD2Stbv2yFnYrhN9RYhpOhlHHB+QlmhffbCfQrIx0wOGY52f
VP8y7m/OnGUVJnY2jGRiPJTOEIrMVKBNcNm6ZCLjPYXje46p5kRdOOZZOWixxtsB7bLgR7s+5tAd
xzCZ7lSOXPiU+lQRXLEyGijqn/srmtPaqbCOERo0eoHw8VpS7gp5O2jR4OAfdUSSMDAo8x1pkQH9
rwTdwOh02Lt4uqRa8uby25p1BO71vojZXftnLTfczV1Rgao2HEBDDeRnb5fgYcBFL16+VKtb2DS6
wbhtJE+DNx2cRuzxwEpxD1PQkRaRv76/ornrfnE6GnUZpTobmEGBILfDm0pDnT+r/8W5gP8SIS5M
5zRRdK0AjcqLGRuXg9NGjcHFaB71DlK4kK6lIaR/feOlFMpJdAo4aIsUUpAq2iXT4+R1f2TNo/WQ
2y157LePj8CNas23D5EnHywxMJ9xfyt/62W0fb78BMp0oneidcUSCpgbr9uMKBrMzN6yjo9wVavx
8CCcUrL7ACHMk40+ilhfMB1zR/k7OCNgLhD9DdSVHnhMDv7qf9OjSTxLiRq931/hnFZeSpgs+0UA
VOWh7IU9FlhF6FnwDdl7zrmlDr3/x0limuV/10EbDCnhlSqGlCC0E/K8z6buhOP6UUJG3HnsHv6I
pEPs0QLkAQAr+rSXmMFYsI8LS/0NxS6WqnQhiF1VfEQ92UftW3Jiz/rPdxNFPLz9MEAJOAnqXnBt
XzSKN+BeYHq7SiXLLdR1oS31i8+8pFEsRE8P0KqQ1sCg0PWpxVEoCg3fjuh3Ae41dLJfY/jcWEd7
YoL+zNPLjfKR6/bScNlMdvNKMF1dA5lbKoPyc3QEUvor+SOIttU7+1C0xMWgnGhrD9nn/S2dCy0Q
JIJxF+4TNT1KQVmuDGshq0YnQRPTkJoimgLC5hHv5PcoXMjeTNtG33bIwSw/RlBZPJKvtzUdwPJT
dfzoqENKmvip4XIjFwj7yoQnTcg3SbE0szP72LsUSZ1kWKdZllTCiMfedgDGN9qFdM9+B3iV5Tkk
afQUfQ9LPUOzrw5k3YBlCwpVjFVPV+XiKnR8GoVqq47OGFlabBU9S/ooMxLhJWBIx+6axsS06vr+
Sc7UHziEDP9InVzxhVSv0fpUK9zRaUHyIJO0NdFErIh62/xwupY8gCEXEADJq8vb9yXPnuuFYMqM
lnFbsHwOwbz2EGw4cJdEb2z25gurcpMsIaDNBaaXq6SUKFNcSdHSSZh36kAJL33n2SruT0u9JTR2
+K97nDr7WFgBBTEk5ecjDNZ6iSCNzn5f6VsLWSS7PRcOY64wxagHFms4nP5nsMyPUwIT0dj56ic0
m+1pwUnNLhjYxCJmmHFRf19aF8fKFa4QdJo2OsjUC6pV24KvgwN6qbIye4gXYuh9rbJG1AaISfN9
exwK0sEQpEB4U7XnGgQm91VmNgUlA/YZnUEIqIEGcK2sVcOB1jj3WYcj6zVjPnrm+fj5LmFo9Pi5
Xj+uAa5iecxiX/Ktx1fQzIaSGXJ0KKPS/GlF06RNUzOtw468w0i5LglLVk64dYSTDIyVAlUBgSJL
KU5Wen5RNmHnIKKBJ5Z17ZPbwhOT9Lj+Tu0/LyA1R//cpqrJk+24xLc/NjaAcxTDe1nY5dvo+/pT
qF1Gh0GuxF7UOc8CEY4A/yCchQccWoiS1URUx65XL2+YkTtUx6dTsdSnetvHhKt4uROUHVQZ4P4O
EcSrzuvwg9l//cgRaxKO+E7e/XkRj8C2PBxqfSD++w+q9ffXP3/a/5wEZRHHSKzkqMZJ5MNLUh8L
ZaFWPqPF1wukLF/ddbHiiVhgbgCf3Xq1RH2cpq9qjzyYKco8u41u21+quUjNMSnRtS+9lkxdV7Vh
O6XM4g6BZQXoKRYvUkPzjESL9BhALkpla/HK546l9BCn2yRfnDZe+gDKs461yo5dhL0VyGt0eEcx
xjfOgr1eE9FYmay1yTdPsIhLUeZMbHa1cDoGVPyxj7hJ7rZFaAacr9g6fz+GLwDE3+i+aTMPNoZl
7+vRTHL/Wij1VEoYJUz4DEI7XWoIgOfe95/t0zk6nbPNer2SzJcYyeuUsNYbgkPScFMJviOL+HAz
Tun6Q6gH0yB1aRb82pbCnK5zZ76/12eNtFOCZi/r59B4XKVbkux2b5lkHmDDydM0dgPQ3wWvv3S7
f+ORC8fEa02RZSmUn7GfX4F3USC2knVrDRxnQOk/fivmzlQw5c8TztmcNOO0cLsXP2C6/hcf0PTt
kCQ+TmUCAwQSGaI7+A9sQkAA7LjK7QdG0V9Mc4MdiPcnf7Xwgr71zNeHQZm3YVClpGUg38d4odtt
1dzhAG3ipnpYLLwjbzHnrk3p7+z4xVpDVWt6bTKlhZmgpLcXzeMaLC4PJrc56DwcibGk9IvbSxk3
ocrzpskhEl0JksUZ/0PadTU5jyTHX4QIePMKSwtyhsNxL4ix8KbhgV+vxKykJZsQEZJ297672Imb
Qrvq6qqszHVw8vV2igvwrnwE3Gm3S0047g06+l++H4Rv+XGpr38mjXw9xZSbU2KPgeTudNpBarCd
gApAK7CbcoeFnsit+21sKMbx5QXSFKCQsIRBt6ATmOneodABUcfSr1YLy04TfCMyvP4oyvXFWUr8
sp0+CkpFB+Qacbcj/fnofOlwfOERPh/c3t/C+r4X+ns23PH5f3vkYg+MWsCk8WQ31sV9qpv1bm8r
6LX1zMfH/nGnMw/YCkDZ4V26cNQWdvqfU76w7IFZx4tZWBYIWSNfZQ9Fvg1r34ji0c5b3ro/0hnY
xNUM03C3sqzyIC1grzRfycde2CEe1J3ORonuiCGefNtcWNSZN9u1STpq0wKeiROYLExv7zmSHW68
lXjwtsOS31yID/+218VkJul/3WBTr9Z+3+7GXD8cMhD++rq3c45IuWWyDj7lE7bRooLF0lJSTqvW
+irXphMlp05dOR467lNIMY5rJl7Mo0yn896GpeKvWPWKotRga3DMKNRfcUUR3Ub5CQNdPx4V40s9
veXwY+b59wH0BtuFbSvMfoACQiII2UzqntSiqkNSRVGGKEkEIX6D1CYx7Md4/6g+hZ0BAap1/LAO
7HorPKJqkePohLaRPUyX1UodJ8zeIpBzBjKCfXbxSdSlRfxQLesInzQ8iDGIUPZw5fpaGYEf9ewv
3UWK7mTgLbAwFbPLfmGWWna0BqYkFbAUoKcyZaNQ39KwMDzipJxx//D+oahuVv3CFLXquSJpSavh
3gDf8UP7NT2OWQT/vPGZoQsUS4//cNunErtgjVPturyJ4m+OCiC6dO3yefciAMbLgiyo1X/KWn/k
1y+N/Ra50sYCSZD5gDYBMHbv5GFpkqa5v/fl1I3HJwHfi2LanRuPd5uYPTOcsFSfn6mJTxsAaF5A
mNipRnodtRAvI6GmTmETMlLKFLEgG+Xh9CvW6AKRhq4OCz0sqwzFs63/uSKL7WO3e0FleVaTFQE5
1Klh9foLRsJXrVKjYNmwiRnV9brxmNJgvdTlVUXPWCUx728JbhrT9cReWaQLTSRruS4KsuFsMrwe
/0QR1LDF7QNjYjMumLr1rtemqOkdwFMVjwEG1xmsIx22W9XY7sGFhZglMMnCqbp9X8MYiqTwMFP+
i0bYcW1el22PcXmBERId/a7mwmmaQU9OJmTUgbBaoDGkct5hhW6/YUQhFvQaU9P9+7u/Ai3BqL8M
B7XRXeNhzOz7czjjo4CcB4kYmPHRX4h2y+sNoqFm10e1P2IOoSwKwNjn4XFcyWZlA+ebr3XjHFmd
/hstqiPP3MJA04tojABNENoW6D5mL8aLgmmk4Rw1m6GzCkUGNZFb1YB0gfdVqb9A2KBnxVJS8fae
uDY7/fziSm55PuBDArPInFr47QyCzF3kG8xCCHfLpSBdG6KOXkRKpQ3QrX5+RpItMw/Ih8TbJ/Dk
oedP21bGZ+UcQogBcsg2TtrMh/XO4reQHzyDbtg557a8ap3NpnUganSqDfyzye0Tq7P6gN7bJSDL
3PYGxRHSZVOXMchHrqdFrqMxKaRgPHPDKdsSctZCO+6ChS0+89DApFyYmdzyxexzYkW0ssN24zfN
AxHRxfGV6I5luVOh6veUWMaqtlen1UdsJs79rT7nCpEPhCsWVZR7VGqn86RIi1TIxrPv+UatHTwB
eLRoywgp2iHVBWMzD4dJIFjjwdGMkrgiUa93zYtQhcxRF8h2zLYASR62AIPHw6NifKJG96JiFSFK
uUf2pHSWsFDT1qJ98KVxajF5ryrLJkGC109W8nMhI9hRkOXlfyu4rZIgAKkXiSfm/P6lTWplWy3Q
Wj/FgLldjxbeYqUoRsiA/7gU9AHV0BeiPNxf0DkPggYkGXJ+QGngKUIFOlyXJa2QcO1ZeYHLB6Vx
bhPRFLV9e/bSNe70+/ZmZvXKHBXsNCXUufyebc/iJjLREwfOTS41mOroB45XL7BqzOzWK2PTzy8O
ipiMUp1UGJtoKIw9ZCYpX8mh9hfqdLNziMhgQvKiZIvG5Gs7WlvLUAmou3PPJslRluK92uVED7xB
shpSMusuSjldBIN12gSaI4nDkhQZN+0MarfioIDHH/xqE6KWusaBUIXMtKC157A32ciRionJktmk
L/xj/kk+hU5PP++vpDwTOVyZpEadhjJXtB5MiqxTlG/NJ8N9iqFRhFs20zlihrEecuugf2OxzL0p
FXuSPRTgsc2cXtsn3nM6HGrAKSVw3v7EGrROs40KWdBhn3uPIv7fWmLJiEqweNLD8A7qArm3g9FM
c6OCiIXqJJnTQCn+NG4EVCXr7wisuZuMNUj9EiRfsvSVdY9yYwjdWqoqI/V2cmH1yjrckKgFx0lt
gNhVHpb0aWYuAUwLnBWamtDbJ1F+o+0b1EhKlEzEYjueKs5g7EY8xMPUUpUHm6YHkbMlqOBmP2Zo
wX7pl7BoM5fz1QdQTgSJhyERshBpj84UBz39HYJflKjT1mnkhZ0/018AXgWIgU7NIQi6/vbIxQkT
2KLma1xGZ57Ykl5AprmAeJsdHVq7tDMnWW/VwAjscZuePXtMkFYUDM9O8YQ9Ke9/ytjgwWAW7o25
GPDqqygnkxQ9AwUZfBXoLV8lT98DNjvBZxnrlQFRXxVum8AxivOCL51xN+DUYVUZdOUS9C6oYCWV
Cxl0wkl/zkYZW5Q1MgicZ0gpE7TtRa/3j9/MgRc4Bd2wKMpNZAFUCIYCrJrkHenPSs2Ezy1ep7oo
997Cbp4pH6gCp4KjD4SXYBGhe1UkLQ94TwVMX4FgDXQM7MQztT4wQdVUtHqpnEeUV1Gl9xDhpmYo
ABTRGUmnGOJwkstNVYG7rmRWRWBxgn1/Bm75P8HtpkAHF6g/XGAAuVy73Uj1uSEelf4coQuqt8t0
J0qF/kCCHx5cGChWglEYb+nK9BiDEMdn9fsfMPM0vf4A+qinUQiHDOh4+gyGL/u9s15N/zPWH35X
qKyswOtKfIN/a1k9Hbb4N0s5uJmTDhaACTA9SfGi5/t6AnjS4rFV4jlVAruObJHXmZDXtA+jzh7k
Q7cLj9U62qwWRj1zhV9ZpXZe3Y3gc+IBXNrWdgLEhB67RBegZPT0mDo/tb7r7N2XYgDW2q03/f5s
LHzA3Ov46gOoc4a5QHgqTq9j3AOcDUqf1uw/eB8QrZN5f7BzM4zCtwjSALTTgxTzeoaHnGVkf2AR
gaL/TEKhon/OxqcxXQ3aWlGXDtvMjSqg1w5AYihhYE9TnltGqJBVPTeeg9QQXpuPGDAKJN+Oumx+
vby4rYX2WFAn/pzKGCNdmtYl69PPL3y5EjBE7RRYr8keHJzwmwIaf3TNG/VBMAhCGRC7xCslMPin
gLhLwtYzeBwwMwFDDckaBRSxNMQhiWM5LuoB0CrFJvuA01X/F0CAbYCXbOLtfOkwtisfsoSs9b9e
5CvD9MDLTgFfU4/3VLTiuY0v67y6U8RWz3kjyBdebzPhATppoDUCUCo60zXqbtJI0TBqiWdFLeza
T1H7LfsnTVkYkTRzFYn8lBZQFQmUIfQ7jeCFyNUabgdBfx4g6yi9Rt/yb7/jbLDdG5JN9PfRbk3W
GHeq031wUOpyAG0YjeIDtzTZtdbuDW0OG8vZ7ayPYc1ZImSb1i+jsXvbbH6XdFhnjpkoKiDj50Hu
AFdGOVIla9kuyvnhnBQPoKvUiKnF6LSpITiDoPn+as+UhSAlcmGMOmUlmlpZJYSx7f4gfyQm6NbP
uvJYr74cx0JXNAgkGXCu8y/dosOecZ1Xpqmd1mpCAwgmN5x5hyAsCvVPe/v9vK/QRZY8a87mg1lL
Cx5szlte2aQ2XFcVmVdLsJnq5FnRX6P1nnOL52jBfcw91kUgsBUZ1CNIEdAbOxHrihlbTGuOBFhm
5oaMNwcopdk1HrAV4i/Pri31NTXJgVkrx2/pCbQXT0tyPjOlMKzuxWdQd2LrRd4QdPgMEMZz4PF1
a0wuvxlfLfHAnNtP9Fr2aN4D5+v6xKGfUFrYXtPuoR5igKDjbxktFqAboJZY9Kocs4CTN+Q/VeRW
6uP97fsHpr01gMcFj+7sWwTqGI0opvZVfwac4x0KlOa4E5/VDbD7MuAECVTrfae04jUpTcU5n1Aa
0czfSSQA5GrMsUUDYw31IGhV6kuneH7o/34ZdS/jCUzYtK/7c6iw1Tb2JdWV1OR0f/zT/N0Z/h+2
++KWqjutFriihBGPf+N5v3kmGaJLdC1l+/uWZoeDdjdA3UHDfpNb9Qc0LjQEEx1EwYmo6LUXli78
JROTX7wYjCBVUht5TX9+bgYjhQAElvRQ2H+YoF26RvuhLBhvmxNq1PfHNntapYvB0WvF98zI/Vl+
5Td7exIUzZ3H0EHgbhLTeuOxP1a/2jpBVWUpsza7hP/aptPlciaoLWna/tzK0qpjn1ntk5VH6/4I
5+7ZiwEqVOTG1kwPfiJsRj//qT1T6V+40I6C1Pw/mEHLyUQtgg5Cmv64r0Dg0wp9fy4K31DrT1+w
2+JU4el9387cYwfxwr+GqK2SjjF4VPihP6tcZaUZurUlr9Sxg3I9Q+N2AOBwHCKZFvG/QqQYBZj3
2hblKU8SbaL0a58Xn7U+XdjBk9Wb03jxVdQ2EiSA4TUWSzmiiPnEV2psB0kJoGQN/EkQkPhhaMXP
klGFBSjhXIAjSah6oIcQfZvSdLIuTk4KaRBPYtAVXRX1Q8eHFiEPw/gsZfyW1ZYy7jOweFR30GrA
4wWM9lA6Ed1nDF79BHlZrwJYJjTlUs80IMb1CiJ647dYo7Vvk7zUYHIBXUf/K6fGKID5cCGfOXuX
I92CXoA/RUX65EhSq0G4Bihg8pv6rx4nmolg5e0+Ej4U0Y56iOhAVWfUXhc235TWp5d5IjGbimqq
iPrd9WwHAd9C5NlnAfZgjRxp4j3jFnp69F6ChRzKXC4VNJbIm8mQOAAGgQpXsqFv/YxPx7PJvXAg
Nfl0GhS7M716aRZ84EwwhhsUQjwoEkqIkylLQiyPpZehlhGt68bozQoIOGg4J49LLxsQR9/OH9DT
6HiVwMIgItF+PX9NXIl1XCDo16BYstf60ZOtqkYy2Aa9MafqCan5wCCjJ/Z2wivMJ+lF73XI+5Zx
WDXrZd2fHoZ6HOBIGLkQSKCRbWUm/+mFoI6fmgzChuiRUEVfZ32A3w3IgMfZoyL7FUBHJUEeIkzy
ItmptRLKllyIWm7lKbK331Cv91gbanKMigSrmoeGKkrsYJZiy2aHPkilSXIMHcvW1FKa2VkDJKvO
Q1iYsTSIQgi6Hw9DaPadH8nrbuy0ByFtE+GQK3mfbMUh5/19GYQlY8oB4wk6tLsL1hlz1FG2IFbg
o0Oa1VL5quRKmx/bKCy1dV8DLemUVSIUuNrlEBjRsUtEW+sTgdvmxTCUGz6VvamGwHvynudYguaU
zhM4O0sq/wk+MOhP6RAm1T6QpEAxSnB+Q81OIiCczcswwitPE0F6rsliWB/jtCsiewRirHHSXFNL
UxyLAa0ZQwr1u9BjYjDx8AnbWJLHC8GKK9U+BK0TYeNzLiZt9iVJKZDsejAiS/aZ8gUPLbPYy5nA
RX1ALB7ktNPEldKDmP9BIU2AnrKhFBidr3mSW0mlJAOmvuzD0VC7NE/fMzBWyVaIhEH1Vau8X36J
VZP6YK8aKyZbNbmodRufYaToGYw2QWQF6IJNnvI44mOilxU66aBokEay27aKFJ4hv+CjjQ01IDTR
a3FfoN5TthqS8r7fKND1ruSMe/TzrhnNBP+b1DqRGvxZaFl2jjVo+Fpd4bf+tiqRGPlNfC5Muk3V
JlLgMk0jS2/4NQXgEanSte+1UNc15Osy7SkZk2HQe4gZ8hZp0iQ3PQJCZovHTOOLtEjp3bpkoBnd
DBEvO36ehNGu4bUAOmG86MXSDgkaJtx6pcdmeyZBQsyBA1HxS9FhvhVGsWH0tG3z3hrCPIMgfO5V
JDWqMpdiQyXoBwb9VZUN5ZMPdUMhgnKK1mWnoiiUcZcpBIIjCd8njCEyaI9aCVnMQ25ZwSRxeoFk
RWfiW2p/XUNfNQNbd5ZxVsOUQrolOZth8oKulqCWiqiGQ+tbHau9jmZJjdHbqkvJOk07jhzBQJAo
gPcOZBhWXshU7ElSe0BmRk0u1Xe/U5Toc8zLQnL8gZErFD7ksLVaL9EGg+fDNrA52Y8FLJXQi+4o
gyUJZ6MhGy4YZJBWFBCod5KqTDIwthBO+2KyFIIIrN/4kjlC7+1HQ4onsKFi6QeHoCwCxuXKjIut
JPVJbTFq2Oc2F/JsUeotyySj6aMZRf3tsoyxQNcyvvSg9vGhetT1PwuXzMyVDrpkVHzBlYZeEJr7
SRzbGLdwPp7DGhrbkbZtozPLrpXwjBqlrkn7Pntv1ScSfwKPo5Mg/O37wtS8nzAFz6v2u/A5M3fe
P8xXAhjcUPCmrocyHTMATaZSt28ztQ7ROs5BOlnVOclUiXPf2vTLqAsWVXUk/1AzwujpJulM4zwG
vKvsOZPV1BYY9VlSQztjm8iM2CG171ubeXbgyoOMFaIWMHpIVGwslFMA3qKJcYgkYmZ16FvAzbzd
NzJXkgSdFsoHAMSAquUPbHgRogl1o0ZsgPbFhEGDOZ7jTeFyDaavRnJeepJGNGLUOh5etZX4oNTQ
SjNXVVNe7E+lLnqkk8DAd6GnToXOcZN3mkCgpy5wejoasoQ3csib7FfzHS4hY6iFvLFFBcSsXJYl
n6n8HrF4tHvsCiCr788rFXLTFugYsKr8UZRDjKZA0IJnGsDN36oGtka9WMLeLUwc/YaSQj+RlEDh
9/I+TBH0jRBPGXTBN4YVsu33h0UHfv+MayqaIgOIjCXNgCJAKbLKpUjYp5Fnt8FOKE1Q59remMP3
fmuhq7K1KYAFb8HulFu8OHo3dqfY7WKbylWXaakKuygmjDsZNXqIUIRoTVHxN7evDt3LEtCX7lv+
xybgaSiqgQTtpkYssV1ScHEg7LvBSledrEPdVjOqL1xZ4A7g9trbksnZpRQhPoGnEvjgaCq/Ckgq
sYliYY/cqprorGhmkh5+D0/RuY+WlnLyHzdTilch2F4R9PI3XL1hpSYNREj3zS+IA1ftinEFt3+O
n2IbcLT76zc7sP+2BR616+Xr2maUOi3DVEo6IALck4yA9Mn/zk31874l6n76Z9EuLFFek/GhFKN0
sKSqhtTaIH/8LQjChqUNST0Wbuzw1yOKxVLm48kOo7P78F2NJnESsHa2RnwcVuW5+lTWnaLL5/vD
W5pIKgdflaynjkIq7NvUiMLMIsJPCmlSEAYEOyZCnPPy/7NHveADgFkKL8EwwdiOTAZb2Eqpx8fo
sdwwx/+fKeqIs6GWkD7CfmRO8SN4nSwPTPBPA6sv8RwvzeF0O1z4Eo9pWc6v878xqc/cC2iOwxB9
JpxvcMLCxr+9B6BNACrsP9UHREvUxg+6MU5Atqzt+1pFXwmrJ0lh8cUhAbCWgVq9T5Y25q2nBE0v
kgBgI5he5n/ZiYvRxSQqVEB4vb0UQHq4rC3iqeuMAz/i0JgZzh0APHHZ6kwUQ8L42EDLZmDEJfqo
2+Nx/RXU8SiYqPHzMfX2Cv8zxE6eoU91IRpbMkEdBYYH+Q4zJN6+EXk7StZ4Z3XiUq/WrBHkr0D8
jVgMTATXe4XTtAHxZevtK7/S2+JYk12jLSAEbvcjwGj4C0yXIhIQtHMUpYGB5M4YuGq8kV65QyFY
bPRdaYcEHTNVuZAMpMJKOK5ra5SDHHKI3AEmFLi+4GtGk2aczlRiadw/zDS6B2ZU1MdlCBSAUB+p
sJuNH6RRoYSRW4/ZOs1PoYjysJEnOp5VZlQ84xmuQ0fD0ka9HNedACCeUuhgWj9EbWFFcmt5wxKD
3LRY1zfe9TdRQyd8wdQxEiBuJGobkp2ETlv7yUObLe1+ukr+N3oojoLcAKzZQP5Q2yZpJvI4NBK7
alibRHkpMkhFI8j0A1N7YPXA5UO9/9GkBRdKc+ZMdiFEC2gCKPqArL95M4wh5F3yJnEbMHWiWGGh
ZJqZke07vsWZjFWZqglAl146KSq3AMs6MhSdavvMfasLaVAadXbzLZQLGLWoBl9Im7gJr7fBEf1g
YY2GYqHVs2bbcp9cnBnZtyA5kaoYKhQJhlpnkhVAgDzzWkNp/j1MTbXZMozVEV2KXpLslAYmF0W6
fyiJGZHDIOnJu1CuY6QP2BdtUTn29qxAYwARIOQwIYx+06YQjfHAk1JOXJLk32ADRmDUn+4flFsH
c22C2pNBAbKVOlES1wceM2/XvWwia3bfxtx2vBoHtRSi0vqg5oQRNI9A6WmsdTay+mwl7EdLk4ym
1vnCGpaCvqWhUQ5aaENp4AdYhYhjzG6r0OL5hWcWnWufNhlknCaeYoAFkLSl3Azb+b7kVVXuMiWx
K+XIlScxbowOwNRsMBNprYFBuatiJ2gWTN8GmteWqYXzur4RxrzO3VQ9vQt5aamJMW3fbkmRbebN
dW2JWr1K4+Ws8JvcLWJb4UxftUgE9IPeqU69H/QuWAghZkcG7VdVRYvO5Equ77xCSNNIq3OMTHxj
aqSYFOQ/izfkCPWQXwqQZnwyyDT+NUZ5SrYX05BLCwyuaY0oOgjNh5I7JXjbFs7ANEuU84chIH4h
3ITSBe2SlYiMZdxgvYKOGBW3loMNgnYF7QFMtOe8Uy8fAdgKpkO44AnnF1BFkoWHuizQM1RqQxuz
hssZkrveuC4DxoScDquXOTpVzwp7LL1dHy1cBHQtbDoXQDaAUxrVVQjN0HkxcIIWnRrIhRt+jHZ2
/GSM7ihCvtBS4ff5rdGskrOyrCByG+5em5221kXwyVahiuSwUrhD8yH+pC2gWV6C+MKqGDQEr+TO
8r74yBHVfXcYYu3cqkbfvynQyJZ96/6C08XzmymgZr3ufST0ZaFwmRVrCHZkx2cenNr9FmoZiVFH
0FQZDRDVWCXoJDp9QFEGSqJW/iIu6grfRnjX0zL9/GJaxqEAPLHAakTrEYyxQIEgx2VkKzSEvmp7
sotWv+iMZI6qxa3vz8LsgqD4OjF4o5+dpSYh4onKKllWuHmRG4OE1+ngG3FvRzySQxCyBLXA/8Gg
PKnqgVAA3UCUwW6o/QBp48KtpFcQ6xtst48830R9o8oBNVpC9864D3Be460DFXSkpekefqKMjDc0
fOGmQ+DGXuYwHtFzvI0bbSmina4SyoFIIhziJLOAHM1Ng6nAplxYhmSihfHM2EFyRj/7B34B0DIX
w13aoSNnXxYCboxgp7WTp/ppBMs/p0cHxiJmC7lxxkIwt0d1wPTs3vgYdP8UWOoqBZAfCpUnbb2k
rjETBOF7NCijSoKqAL9wvXlZOYvgvFLilkVk5HlkdNXC1M5ZwMMHwkNwkcKNMhxfNFEvCRlxqzDl
tr2iBlakoOx6f2fSDaB/DgFYzkmTbVJyorVltLxouZLUxC3WvDGBoeMVa4mWtO31nW/Iq9FKHgvj
3E2IrMRYyu3ND/Jf69RFl2sMqv58A+tqVQIbUnBHPgiHBa/3V3+hd+nlIKnVEqUuLZsSg+Q32RPz
Gq7wvGP1yATxvLhT7RAKum8L79fZkfE85lfBDgHS/3qDlFkLAVMUWd14BGNUukXVcsGp0FWKf5bu
wgQVkki+RNQ67omrrfhN9AUiN+9NNkur2nGWt5WhzLrUODV7g4LT8b9HRa3XWHFimFcYVbCWvoRX
TOhzZJaf2TZcozatbaJH1Q6sSZHx/jadixaQ/gWEA/lfeco+X09n6EdhFWg4/1KW60JlIFnkmSwU
uJzM33N4JagRWTiA/4NN8ExL6FhVOTrkkzJo9sRIP7s15NB5yz4moFTdLNFczc+pjCgd49M0VNCu
h5b06MkXho6AJF524lViMxYiocAzqp0AeZNmK3xPjP2/0ZIg/dwLSILb/i/LfxNwcQOXoGxLuRGW
pUNvliBSkh6BejiMxodmNltlYQ2n7Xh1CEWwGkLFGLo8iMCQ/7sep1TkTVGBUMdFb1BulErQrGSI
eVslXmLm/e1Cs7VBwfbaFnXhBh6nRZkfEzftn9Lo+2d4D6DNbTL1dtB8XRUPFUolxYMHKpZal+pD
9I7/Hj7LftOe/XU12InPL22npfFT69yVjc8RFd8kC68gIeaUdcCdmOCNjIHBBnq8bmMnAjMgekoH
Z+wMhVvw9bfvwqtZQfLuegUETegVXsAX1N2vt/K83xSKbOQwCp1ZjTaUu/PxmSNLlPbTul6t+5R1
QVkUHaYIRYCSp6wWbB22ctO4wIZYhfzQchteyYwECsa1/31/4W/mGOpoCq5lHk4Cegw06WOoCA0h
sly6JE1ei9i3swL6F03zfN/M5OaoIaGsDnIPaPniMUjX+7Ne6qQE4u9uNfhWLpxCNK12OUpiSy0X
c+O5NET527jC1KYNDAEr9BTlhaGm2n4U84VpmxkPGjqm5NjEbQFJ5uslUsSqAAQoxHgKt4B4qRqc
lcLOtaUS88xWwEZAnIEgF+lj2otzoQi+5W4o3eFZTHTRKI9EtBrNvr86M5N2ZYU6/IXctWoujqWr
sJlRRcfQGpEzvm/j9ixJ2NOgM0U6kYUgPK2BBF6fAuiEqHI5mUHbb0sEcH1yZWviXWPmkSQbceXF
RtHGxNB4n+h9xcRWW8dLVeC5OZVxwNAvM/0hU26FTduyKySBuKzS6okkOmz4FYuZ4SkheuGXkri3
nhXjxpUBXiM0OwGASG2VKIs6PlH90h2Lt9H/ygmPGrcp8Ci0oQYtdPmKKY5JHpz7wtbeu9p3alDH
cW7AriS+NVCLkJUGWE9QLh20HrQE99eFZs9DLmP6PqQnwRyMIhO9leMybjO2U4nblNqqzjJD/gqE
SUbjndtElRE/FYoeCCuG3SRxaKvCuuj3VaA4qmcN4r6EEmzyfP+TxFtngY4KpEpBfAFyKpW/PlxN
M8Z1ryqIcQfyQrTQqGNxIdic2fEKD1AWaiWCBmU0ag+gmyros47UbsGNJh9uejSCxfKCk5jZaOiV
VkGeATGl6QxfjyNsKoWMcVW7ebzhxl+iaWYUaQYfjLoiJAvZ2RmPdGWMOsNJ7nNyJpe1K5WqwTeH
oPhqi59Qfr+/NtOvoRw51gTXkiCivoMb6npMqLD0bRnkjSvXnwzQbKqG1hsfwnL8nmfPEkox9+3d
PrfwGAAHCdKIAioS2BDXBoXOLwRR7ho3UB2hjlB/8FNTql7rmtcFza3WwIuFijV85U/sNl7nTyAp
0OINdqorbytxdf9zbveNiOQbAk+onHDAxk5b9yIATNJkYBIxbNw0O9byj5ruIiVfOJFzNpBehA4X
egdRy6O2fyDmCQPelcYtgekMIdSXI8/U/m/zzhjClO/AIk7d/HQDZpGxchU1ReOOdo33AcgDwdUI
PtKl5/Ltfrm2Mw32YsLQbi4BDw076oDsGWupkROlTjtCIWbhSN96jckSzjTe5oCh/G2kC0uB0IkF
ikWN2whyYNRcf+DBB7uwNjPDQSqbYxEug6EMDN3Xw6mI749oHGjdzLRjA6lmXVxI8077+fqAQWzj
wgK1+o1MtAgg5tYFxAWUfJCcW6v2w1K+nG5nh9eHRvPEJsDyk1Ag7QBDRcvLRohaNxHTffckd4jg
67VWolUxPKfBw9gUr2yfrofK2yQQ/wTvYy/alSwaULz3nwLAg9H/n+zzzBDIKQ/znTwmNnqaGO/x
/pGbWVd8qYIAlYfmz017qzo0HB4npHU9tWLWddKGVlsNP/eN0C03/zkf/1qhFrYoy74shqp103Hf
+JBdNpIA97P4ERzFtDekg9+hO1XLjz2bPRe/cmBHo+XzyYJ/mRnsn4ISJDyAEuD+yJYvNnGby16h
ZtXgAhqta20DCv/7A6VJHqaBwgJ8KiJK0InReK02Ezq2SNsBCQn0uQuv8WP01Dz3u/oI2hRHNhPQ
iIZHNTCD0arWvP4tW/e/YDrx1AaXWATNgP0iDESb0/URYoK4i5mKH9wK+hJyGhhcvk2q2rxv5fY6
xDDRlimiYwhX719UdjGRcpKn+dh7g8tl/UoGaYQEnoose+GXEnK3EAVMKI+xTLAOiD+L05JeWOrq
TGbrqhzdwRjNfi1si5MP9uHe6MzMGrboMD76xm/kjKf7I5ybx0u7088v7IZp2GQsQ0b31Twuvbyn
3U6v0eXvnmb34neLfFTz6CQZXU0Xnc92W4PbTjIeYnsJdToTHV/PHhUjDaXCgI4BlgbjM3UiM9+r
a3GdrUaneq3Mj2o1OIwtu8hKQ3uyND0rXzhxMwcCYTkabFFtQNsXHMz1WEd1VDLS5bzbD11sAN+v
e8xLxIa6+COxFmRQULw0FA802Y85/1xWdl4Gdpx1h9ADlzySlIU8rtp8Nw4Wv6SrdnvdAIM16QSi
OoFn5t+b6mIdygDES7zPAf4PeL6Rj2gCG3k5WCV9AUIWMZVtRmYblOEF2bm/u+YtI0YGewHo2Ogc
hKLmyNAieemWwJh0wF5kaqqzveOv8+o1hAL1fXO3fg8AFwECdcD6IPanvZKqsBEzRpHohqW8l5jC
BtHNQsQzE0mCZYNFOg0BuSpJArXVuEFJUVPURLcOrOIYeajarkdVV530J3HTXeHyjB7zercrU1MQ
7RrigdyRs0OTM9rFTOKtf7r+GGrXRR70P2NPFd3hgQUpgbzlQH2FKCw0wn5dNSsVcslP4zPk2oZ6
xdtas74/4bdJVIg4AVaFKhQ79QbQ6fb8P0i7suXIcST5RTTjDfAVJPOUKCl11wutpFLxvsHz69ep
h9lMiJu0qbWenp7pNutI4ogIRHi406ofwSmhe5UuAfBpa8oDZm5I/lzGKjPbQxrequ0hoQdDYWSi
Nk03sfEBbqn+4/ov+dmp+v4lCL3QcUG5WqwaS0ZFKnPCACX5pClQ30znpyS4k+zo3ojuMnCRSNus
uq2O6iE86F78YN7Vh/Q0fSm+qzL1VSE7QK+snUZt0ABNK4HkZz4GxiWDogluISiD+vPSPSR1oxZl
jF838s8W9Jfcesi0v3916EdXEp7lr9dX42ePAqtxbk9470hgjuvNDPaGbksO/Y1nQSbg+bf3+Gfl
w7Q50F46eVgCnxDWHBD8HyivIEtnMabE8LQ7iP1STGjcD9MmOGHUzdhg6jXd9pT1wwn4vrpgwbF6
sZSNetu9T79IdyttJt1V+WYiD4a5y6XBLiErXW2kbaSvCWr8DHWXv1RIGXhS846YmQGQTMfMCprw
08HQ18AOP4MerKAaAmg33ARGXy93Wg2VISBNb3j+aCf1xCwdr4hThGmyIayZHjJdxwhLkmzWMqKf
IwLzniPHBb+XMo8cC5YtDHaPmdQZXlR9GkdpFg918sbpQLQ57nh0NwIU3sqnKVr55MV1PbMrpC7G
6Cut0XADnu+ljp5y7Hj5T3tH55kcQuekUygY1LyXxqSYDK+NuDeRZNdRvtWMYeX1NzvvH4f5zIyQ
v6NZGJrWMBiekRpbo09Nm4zlZ42ibGp1mRulbbkSshYi5ByoUDPH3qkobF8eFyWrfKjZyoaXlu9J
Dcb/TZMYJ4yqs16KduEgudc9w9IXQp0JI5szJyvkiy/tFWZCtCkwDa8fcqYHr4bab2P/McfY5FBn
Kx+3FI9nwC1KcEieIRJ7aSyLMJsKulbDA8+kyaQJrEVFnpMVF7SQ/QHU+k32jXYhXndCSA5bycA4
s6p7JsjFcgoW5+SUpS+6gZkc3TVxUAbXgkCc24P3n4Cb6iPJN5U1z3BjZM7S3mOArTg4J9vMXS0o
LCYMJlXAN4dHMqZphEUw2mhq1cTUvTxOD7yiDKLNjoT9xYBGaKoMU8e2Ab453/cLe/oN8QLMnc6k
8Zr2FFi70ni1oOr9CAnvrr1Jo7XS2M8mPdwGBl9nqvJ5vk9EItTjxLWeIoSD/5AZmq1C47dudr4D
pszfvgNodGuconso2Tqj/NysTXEtHsgz88LyDDoKdjjuSE4HDGXyEJzUUVxVThNggAyrCWyENWor
t2DpYAJ5DtE5AvAMcNGXBxMclKQnI4KWrzbNFgWuGLyX0BFcuWvzbxfdCbSxEPfxigSsXnAnpNQw
ENxryBWfkOG7rs5Oln1zCtjml8U2n9uI3co2dJ03xJMc23VvDq/uF/t98/v5sT2Ca/pPCJb6RzBq
ve92D7vd29Pfh0fwBjpHJ/DejgffPj6sQaaWtuP8JwtBsqR9x5sRp5VP3B7iZzIee1JtOuVOAVzj
+vosZinnxoSI5WfB1NBR1z0NEPuyPgDwqJJnPd8oH1K10XU3e9YO9CYujz6I2K8bX4pa57aFqDXr
XTdxjr3R0ncdxcu+djDFft3Gt7bntQMgePfAl8uSD0T3juBaHDYzYw8I1EDDpILolMx6Tm7iDow6
UNgJMNd/aG7wPIbkuLP2RF5KQCkBhxnA+KgIi7c80VtNSxPEmWD8VQy7bo7TAePTXdQcZWNT59nK
+i5dMfREwGsF74+ESDj7FaeVNHMmeJUvMwMjVOFKD+H7bSEuLoq08F0KXhh4g1xeYiAKcsC4UtPb
QN/Q3j9N7Mt0dPZJXGJ/+c7XfWRXjsncGCiOxx3Zp28vGYNixunP2iDc0j0//yWCD6PjoKtTN3+r
cRw9X+vxAvsFIMTKcfrepGtfLAQ68DOEY07wxRkbD+DvfLOgG/DRMIvVN28fm6c9db6+NW4cy77/
7N8g0sRKhgIzWPE2v2car2TzcCwgofnS2mu0cUsXCoSXCsRHQCaNQuvldkxVSPOobMEdAcaOdjx0
2q7IupVTtbjSZ0aEFZAMXkNGqDG9Ab6CAmEJKpQWjKLF7+s3d/H0ntkRAkRDUC3mHB/TBgPEt0iD
QZEqGVfyo+Ulw6z7HIgwMTD/irPCjFzT3Jq6wfTAI4SHwk037hTwe1z/lKUM08KWAHdNUBfR1Usj
IAbpgjDPTW+kgEy+YCahfCYDJkVRnCg+rtta3J4zW4JDV2VwR9VxZnqBdZw+5dgpq9pWmrWkecmZ
gbD1u+WM6P2tAXG2bkrX9rUZVqZXgsw71vZNI9tjWDnD8IBkakAz0bJO179sIS5in/C8RRi3gD8Q
TjcFK3NQpprpWcY4HqkSVi6PlO1UmrcNqkRg4olWLC4cQYjFQh9bByXCjCe+3Ddr1CHIIcGpaDV4
jWJUeLrm6fpHLWzXhQmhSkCiQgVhBPyJkuhMA6xXR9lk2mTZmmbMwkEnmDfAI0Ce/7SEg55OUcAT
BYaq6g+QISGm5cdhZZZwzcb8z88OxcRlEpAaNnjyC9/Skp0yrMChF9cLxUzdQKHDQPJ2acIyxy7l
I473kJo5+D3GJ9PEE1+XwPGVYIzj+u4sHTkMewG4Z4APA0+HS2tqkGeQDe9NT1KL0O3CApzVE02Y
34QYncqicNsW4coF/tY/F0IMysSEgDYOs5LYrkujbemHrZLJ+EQQRN8ScDW/xNuX2ukh/VhBSKOy
7wIG4cnt6f7+/Z46JzZCM+5GgWac3TMVDIA9W8tdFhfi7DcJC5FJABWC6wGnx+JPPBqondAW0gxo
xEBQmXVGqbPrS790ls5XQb1chbgGCwqm4UyoRT1q9SlW92m00qFdNAF3Aiog3Avs8aWJPh8yMAop
pqdPd33wOGGMqqcr93vJhQBg9h8bgtOyAhCpR1yHn5z6z0Hhn1LRuNdXypyX4seBObMh3AmuyXWL
Sj5GKg7j4aVx8aa2Oc4OXtP4I2H1G/Sh2sObxuoNkuCnr8KW5oMFKleG4YXCPn3tT7g+exMDQZEN
bRrITfohG/A/Z1JSUFUhh3ntbEgjyWxnOA//crxMDQUR0E8AjCLe6q7Rx2EsCDbbCPSNGqSgk8qK
t3I092qrZncmZqaclVVbWDTUTCH+BOAfSNCERUOenig9SYlnkOcx3eMFVECxSy2S/z7BwLg/mdXV
MdcPkvPLQ5aN7djXSkSQxmCEQc61wkk7dN/7hvYrV2bpkv6vKTRLL02luVFXhiHhPDf1Y6x3L/qg
vpJI4Qx06IYdQkt2c30RRVUjNKHnERAgaYDw+q55XpoMUgqbUUa8Nw7B4BoPqheUc5zUjvHOwrSX
nd41DHxaG+5Qt7ffVBfa2Ga9QzPg+i9ZustIrqCzjqrvz8Gm3DCqIdVr4lnSQTIfZPnLQu5z3cbi
+gKWYmKEG5mcKBUhkcQYu6AgXhVOsY0e2D305FGaMVBT1u6neHvd3OInQeUHPe9Zm0rk1wZwaVIj
nxMPdHDMwDxaQX/z6fm6EXUpoKJrijo5BmEAIBQ8OxlDXYrGlng1VH3C/tiDNQtxe/w78Hs5ZR3d
WBTDkfJ9ZaJCp2/B2Jf6x3xqWL6LpNPQJQx9DjZIARv9/jYIQZ4EUa/2Xl6DHv+cSpgPGy4RYKcA
/GFq7PKw9QOvm5qPxPPDDFBxbRPyY4+HXrBXuWMotonxDLtRrX/YB4JN0OdZL/QbBRde9xoFa4dG
PKWHAjUh/EECQ9vWR7FxpbP53ZkQPfm5qfkEniVQdY85ASmGqdbuNgP+MNAsH8Hnj3IFRpSAIjvl
+wEy0BYygTukAQNL7ADE7xNmF1N2H2y/ApfdRFgFFlp2eHh4aG3rH7I8AtgHEJ3AHsli2EQBPTdS
MIh40WQ+IQl6MmtS2f6gyiv37Tu9+rEcSPYhywL0KCQCL5cjhDAbqBwt+GhEqnSfsM5RNqPbsDu0
sXaKcxexr459puym2JcgeQNJBLq+igtfx/Dh12/K9/vi2q8RXlbKTFldBvg1qTkyvXUscH3+kfqt
wbd+fjQzLw4bWzNRs7MwnwNhJcDvIb/S7MfC1XsVLLPDBiRLUFkCLFs6WtoeuGWnNI9js9PiI43x
nE5szhMQBL8p4SEbItYmd027aSRQA+P1a5uUyV4EVTM9a5zehNhDsDfK0Ta7tY/Fyl771jmtOTuI
UgxG8Gkg8Aodhg1B1IvRzevLueR30CpGv3p+06E+e2mhSZISdzygHhnu+QTOzuiJamBAbFdC1FLF
BkNbIHWfwUMAYAh3Ck2LIApzbFuNe1OwN3AyOQS5EXpyDFEJtBgWZv9MG4fpBMEK9+uTss9PnZnf
igrcteXPOf0ZGXUfEgeVCObE9loDZaFCAC0YqGjMaj2mZgovza5SOdHCmHpa8Fsef+dDA0az31X+
2zIqV6fZSrT8ScYBV3puT8hK4mqoNF7CHqEfcnDra5sKgnlN75EQUbusmFzZWc/01LGOUdzb1rDx
832IpNAcH7iagIdmsFPF1UYNBxCi8EDdo2qaPTaVkyrvo2JP0BrMJFZWp7R7od1j4jNjSnaJtDZZ
sRgW5nWbhziACRGhnEPbF0FlZNRL93R498GpF6LZtNd3HcTTdW9Y6bUulczJuT3RK5HEtMIK9jpQ
pU5F9mpYr3Ib2uadUdiB9VBSeGqQI0yRayYPoC/0jWkl0xMFE77zrvPfIPqiEEQF8zSCN/h3cmj7
+SNoxlkEnRnFsawtpj9U/QEZjK2RzZSB6HRwifxbjupTHULXyWfK6tTufGREl4G+LaiR0C4CEFkI
k1wO5TpKcKR67L+nVagAFZ9laZvmIQ12VbziPxbGUOY+O1qoyN4hg6gKR7iCRIZUBCX1oAahNa5x
bwB75gXDe2XzrGET+D+K/XWftdRIPLcp9sBRZS99Myiw7EBAg8JnE9rDTnJB3sPuKXvN4SdAh+ZA
4NLDILaTrfTGf44t4tqefbNYjxjNqgmb2b4xbHhjHrtyAPKyg1qeYzbbcGxs3tyBKDfLj7rqNMXa
YOjsK3/u8X/W/BuJchYW2iGIudHDfmWVB016o5pN5L2sYX4yDFfO+OJ5QuYLiTD0B9FduAwQsR4a
I/VrXOtRYWCPsq3GSZGRxuQomfeqVtnJWrNo2ZWc2RTCHoirQbMK4K6naa6+7Qn0qrG4aAQD+cBM
/lo+K/7f62dqKctH7x3PQzAKYS5C+ExqxBWYY3vqRYbs8PxNBhqnSJ6uG1ncN9RqwVUM9kqAHC7X
cqxbRS9qSrw4zuxI3fl96hDf5XpjS2vCmt8v5x+HBGcEjOmo0OHVe2nMlDrg1Rs4Akx/O/E+3suQ
RceFZAHT0SUK2JOFOByCBQpduMmR2Ae6YDvz5r646Z33GSPls2x/89yzP6mdI5UDOQq6KOrm+c/1
VVk8YXjLofCAhfnxXg4lU23yHo7cCHOP+jjBY3JMWgevkE0yDr+SugKF+9t1o0uRHrIkQBkDDgpE
hpCOyErRoh8Oo7TRWJ4gG7nJtq0F6rUCOYmy8rxbPF1n1oS9qHidxJWBA23CJZbqh67+GfFau/5J
i29I5BMYb4SaKc6xcIZHK0tyVQrh+qWXrG1Yan50zb7tn4LgLeW7lLMWwD45QjS6jXMvU3aDQUD+
UQAL8hFbt+NMFNCChmos3VorX3nAt3W0Lem27HfXf+vCTUCGANYfsI2DA+W7+HrmwRJdm8Ie9PBe
0Ixgzn/X/RMmB1nS39fxGuHVwiwC4HiAkwOch9aSJb6UEouMhZXOLgyJPvKSaheG24nsxlpnMaRe
c8ImnjgJinQdGyb8TRWUwE9Gv3L9F/3ajA0EZ5mCIpuoFxwoE69KqaOeErih4RbFNju1tW2gsBAC
Gq2cmrXwvHTMzy0K2QDJ9CCOw9mtRXirB5P0HuSJW/gcM16fddK/9UhJrm/tmknhZrV+0cbpCJNj
kriTjryePw3pXYEp5SDtXV0yVib11gzO//zsLGX4vKnphtngwT9kTXST+H+q4ASxBiePut31z1vy
VrNEIhwrYuKPTqXRqlpTo4LjZRAqkeqjQne9xEygGEGgS99aaSXBWqztYQJ7ZlGbh/a+8+Czz+vr
Pgd6Ajg1FRAZehjwagp25b22AXMg+6W7FTMPc09CYU8JyJM69tTYE8HT183Tla2dT4sQUihKVBY+
G/OtIGy5XGkl6EYIjqM+jIPskuBDLZsdJ5QV/Ro305J/OLck7GkqlSm4NmAp9X9xuWbzW0ihrZMm
qI5JK1u6+Fk6dFoxvYfgL65w0IUBVI1D4qH5hAwq3ugqZFrMwlbktdrwN9DpxxJ+j2gAf4KW5hwp
znYzKbspqKqIzOiTKN5jEGAie7P4nJxOek8GNwlLJ3mGIgP/GJWbqBlt8EAADtPuteFpNLdqstaR
XPJK0FME9A21JDhlEZtVJVadSxmKx1kPrd3puVZOOnVD81cpZXtS3GtB8aJpr9ev0eIGnxkVXm8J
egvmkMNoB58rDV9ALjq8+GoxJ4L+5UpknPOqH4uOgIiGKyI+KseXiy5LmplHUNbw5ChT7TQFglBK
qzXOj8VjdGZFuB3tFKVyN5UoyCmHMUMnDt2gDlPwPbS8xzXAxNK7C7wwiGuz/CaQnkKw7zWQASJ0
owz2xmXnY4KKtw/SnfiGnoKXdAVhtPhpWDrcEbzwoQlwuYCTUsVpHjco68fvlMOJ6x9N86pKa6CW
pY0ykZEBODPPQv9IkEmUal02Em+gT9HkUb6Sai6duhlh+50PQ3Fe+I6adD7HdATxwMXMjOp9AAmE
lb9UkP7pjd/XT/jsosRDhzmbebkwivNjJL7S+jiOMeaGiVB3UmtWqI/phB7MQ4Py9ZpnXiqvATr6
H2um0HRCPyRVgZ8mXt7QvVbcygWYpeL3Wtor+e8QpFq+XRvwbGF6jNPQKWsFHD/TYUhrF4LsbEpe
hwZ68c2ehi9kyJhv3fn9Q1hAQMWWwHY/oMgdHROopcj7eQx4ag7gndiD65x2uLgnjAiDHYTlEiZH
8huQWLcjk7ITCSKmjs71lV0IwRffKtQsQf3sRyC/IF6jhqeeb6kp2YDEY5LqiJGffs+VtZbT0rmE
NCfmPFG6hB8RVrdH9gjJK+xlRmI7zuVbKpX76x+1dMUg3ICBOdxqFFLmjz4LDJbftiNoKomXFLrO
ulS1bKKBCEDOUFEqg4CsBD1tdhA/zqeFxiuUBkD0KaKhiBwmWct94t2+GcwB1gVQzJe5wv/26/Yj
dj6gys3e8N8BQ0vanuv6Ov7YmqndPV//9IWRTyTomJnCYwyNZ/B6X357GPaYNlfxU/TB1VqWEScz
j0m4M9u9PO27IbF7jzdg+j7IALtNId4tG+TuYEnka/QdSyDwi8eC8FssGmmBQivqSdXO5NFOqlwT
j5PxVIDd1dqi3pHHf33NrvG++gKZyLjWqV6qLl38AiGOVMoAoa4Rz5Uw/VWQTdO0+y4CX5yxIQbr
+od59mP6KtOEZcV+WENjLL0iMYlPMR+J8iEOpJCh0DbtpKLjFGTYmGeu1U2bTY86cDc8fYy1O9W/
hUJ8EH/y7K+hPcX9fvycwMJuoNsYv8vRaA8lU7SG1SqkYpEYKuof/p49Dms6zUvPOvS+0PJGa0o2
Aba8PDWtLkFPq2qo51tveMcGme90GDWkeX1rjJlN9YRZ8THjdnivWbld+rtxcjA/4yhra7bgHixw
DBD0iJE+oXFw+Uu6QMmislfw8J5ARZIf0jW9h6VoDwv4N4MMwQIDsHAqw0ArSrOBKCyn2xaqtDuJ
PyjG7cwnUz2Ups6q5hitMUDMOy14iAujwkHs26ip/FynnpU/GdbH3Oji2mbl7i+4IWsuhoHICmpK
QGVerh1OSVfSQkIlQI4BUs7APK9negV0QvGcwz3ZXTjEmwGgY/R8h3gHmsb6Vo5b+mASyWRKaf1D
dRXOCPBdbCgBB4bw9mjUKs8Ujt3k0q1Sbf17yTimKOFnp+ufvpAgoA4ISCNBNQB0RsLyNryK9SrB
8iYoCsnI+9Xk2DY7tCwCZHPhWvVhaTfPzQmfNSrF6DdQrwL5/S1Xf5fRrQE67v/fJwlX0pKSsp1G
fFLcovoPwa9yo9QaUyuX3MT/kG9jwBzbpGgzz5IsnByq8jRp9cLyMowTJ8qT1qJBKL216tqBWJon
vLAkuEQd9FZFkudgx1HL1xQzQCOUTGt92/gb0jfHwmKk+t20eMo5fA20vOjmoDxE4I5RyQFG7vKC
KIXWWG1UWZ661adtktynEA/wW1tT7xLFQmdvb7Qnbh1K7UkCo2/8rGHQek3vc/YvoiuYHRzq1qoM
MlFhY/VR16LGaCyvw0w/B6HHZKBNXgd2Q1eqOQspOoAGAHsayJrB6CtYygs14vEkWRhIyh0juBmz
lvF4r0QPtH+5flqXbsT/mvrBRphDCWGwusD3MvnQ+CAowMg4gAHXjSwkN/BrKqqOmNfEbLgIqiv8
KB6lGIcnSh8rw8lT22jflAYPgug26PcpkAjRvs9+EQmQncq1wIvYboF/49KOrEBGfu4iShwKsiz8
BYFELHSkANrxzsSNSUv5vVCqN4BcoEZD+k2qNWuP7oW6Aia8Mf+LYuesM/xd2DrLaOVKAeKyV7CT
imGDXaqs56KrgRSdRqU9phuZ6aV7fbV/bilsYtQGL0joG6vfGM0zm32CWv/AY9/jyAwDvmkhDduv
wIOWP+zMiBDuG66OckRD32vSv3F8sjZ5zkCYaULO+FPSZCef1t7FP0MFtBSgagPmCDQtqLiUGKQf
ZR8tFC/UAMH134vI9OpA33bhnzS/AS7lv1/FeddA/wQ44Q8Klk4vQ5A+xJYnY05znA7VXq7itSbq
/Ga6dCn4pjMjglNtNLAg1FpoebrRuop2U0ClgVgY/VK3efwwWK+m/2eUypU7v5BJwSzihQmFZBQz
xSZJjnjcJBPuQJ97hRoffIi6QROD1ft2hgmRTR922zqInFUM8sLT4tK0ELCsrOAWlWrLq9HGHJLn
hwF6dbvBgSKUH29zh/6xOIgDug0pXMl4ur6n/8eHo4wMYAC+W/RDRIcIQBrO663kLcv7rxiIpltN
3eUTotmEYqetBcFzM+krp2mBGAFVKgWQUB3MgIjUQtXFNEpeRzmCB+RjTk8gKALW+ZPYJlRvJHtA
RxIid27Afk0M/xcl7G19csaj5QBrBbVEQNw315di6Tad/x7h/sZVpkEnG7/HfDZ60H8Gtmq6HYqf
ivqur/LhzF8nnnMdjNXgqAcgA3nuZfwOIsDPTMpxmSh0FiI8iCJjW8lvvW9t6jqEbPHG1+GsFGrX
PvpR0OXVbskw4XlnNDbEoeX2j1xvSIraEegumy1Zoy2Yz93PXwhKZMzlQpRCnsPGmdOkipYEZjhZ
HpSw70MphLRxHZyur/nPsI4zoMH7gqsf0GBRobJQUt70I4KBBWrpBkwf8XBqCkjR4m27SnS8uMHo
LM49GkxDEiFlwsB/QaFAg4vWaHai7PEiDACopbRgjZqzGPPcmnQnJ9tIGpikDjY1t0U5YWQqcRtK
mE6fAoguX1+BheCLqTPNAi0ShkEBY71cZT2tQ51EPsIhYG7G0UdhTYHyRcNXrtuaHeFZ0ap1M1Uy
Eiip1W+bKN9hTPCg4+kWr8xtrBkSHhRRHYJ+toahcXANi/FsG4b2GtZm8WyerZqQDkZKkZVWg1hr
dslvGibA+ECf5frOLAb0s60xhPKejicLSPLxJZNv+0DZ6dsA5+b5k8RO0N6PZHPd3gJNAy4DxRAC
/oKUUMQPGSSWU2XMfC9h0qMM4GP4NDgzOOMJFOgcVTayNcEQdkMOXgeimuvWl24iGOvmqSYd7Cjf
4Kqz257qgz7j9HyPGCHLkfthalTLX+UGWOVuZUxsKR07tyV4WszPK1KX5UjH+i3Rf1XZQ2WsmFi6
6zP/HUG+BzyBCJyPGj/10QnxPUjWE1ABxwprh6Ov7RXtYK7t3HzaRE+JYRVYQucFYt3CaTSrHMNQ
UwNYWSbfIDmxMbniSKH0ZaIQXlP1Ru0/637lRbRiVKSI5ZD0Ls2x9L12zIFaRlnUOtYyXn5gx+ZT
igloAoy5Gq4lnYt2IXyI+jDozDEPdOmwfFyJIqlrHwAi/cBLXHA2jbavOM3BWHtfLh6UM1tCkGz1
vMxiGQsb5H/L5InqfyrpXxJO9Hf/8z2CA878JpD0GN9jmID1HtR97UJ7aRh/xcktyCeLwFjx+At1
Azz7ziwKrljTOGhBVVg0/eGu47c6sC0yDdBNuQ2KU4maMih2TeVm6LNNrYa76xd9oZA8mwcDGHjA
Z7iJcFqLzCynMYN5ik4UU0x3zD5K5bcWPFjlo5LtLK4xWWNpckhGzcn/IeKfWf92umd+ZppmFEjJ
faCRFFYBZGQMZEd6J4MGsLkS85aiBNj28R+QVSDPEo5qXOt5ogR49qG1BQWDcHt9JRdvAmbgMUEI
iXlgli5vwghHYLQG3FiEbM4mvHGGyCB20fnbrnOHN17YkHlaMbpQ+MH2zf9qjHhgScSEoekri5aZ
gtMTcbsAlyjwUdJumJwUolF69cbppgztKPgVYbJsExd2Vb22yqpk6OLanv0M4RDL6DEnZo+fkbQa
NJxYaz5OpRu448bYDg6Y7nxgT0D1V2FVpJUztOTcCSbbUKzQ6ZzJXS58Q6NgKCI49zHe8eQd2lbA
GLMyrVmj2IWxxtSxeGO+VYjInAuj5ndpLw4J2OVlbDSgG/ZgZs+dvq8sW/dNu8hvOI9sGSy9tZy4
JXoxMog1238IZ/OQu4rxS5Aui9DmvBxjWZrg7DE0aSvxxiq3GE3xK0dVb2i5ElmWvO65MSFPpmrX
9oYyG5ue5wmu+hYyYf/iBM+NqJdrStNpDDIJrh3phl/XTqL+SjWQcSuvkZ/ZSh/sMgwYs7afNmXu
5EO6do/mTRODNg4P1lOGLAu4Ny9/gN9qTRpmxPdi1C5T3QYAx8EMBFBLKLhlR95t2vSDlrd5BBmj
aEOkl//ee5zZF+M3uEQxKZmaPsQw3bTBY3NIT5U9ypvS6B5lPP6j1VmMpTsLeAOuDrBawGwLGzvK
cSx1qoV705vbLPEM9XOqX2v/KBfp1td7uC7iQG5P4R9VELug5rw1rdXK9WxFXHjkuEgdQE2BCoAQ
cFUu8xKc1xLcJiZBxsew3dMKpGMgHQw4qCWHjhHwBVRa7BWF8nh91RdmM+aeAAhxILYIoh9TiAkq
7asGPl3y4ptZbXHYgEsb5RZsAPQwvGRL95ErZa7ab3K72q29W5beFBSpBgrYGEfAu1fYgrDtmzpR
dWk+9maaOGG0yfRT5yZ3FgboXF+9X/nehXoaDIJcFtOAFoT3BF85+CRLk1SVvIbINq8kFxCXdoQi
fcOovyXlX9nqbW31di1s8oVZ4RWoZIpeYvckr0gfB+VebUFqTCiQkQwsFxvQWCJvbZw6XGOOX15g
ANeAH1bAQyIWs5UwCrWpbBHzwairRAxzUtnkcgr0OOPHVgfr6hqL33xghQMNCSGIrgCeNEuPCK4s
wlUbaA2TowTucmhjhdD1CIwj2Cf213dzIfBR5GwgQwCZvAm29kufxYu2N2MJQbcr6J6iSkGjY5bR
HTUjW9FeCZhErxtcvC4zNQ64STAwoIldzzIemmrUVbhpCW0QNJZAP4cBpcHcRzTDGNkD9NZtiDW4
SgEePAIKZ+DadFRwkFU7sfqWB49q8KytZQBLOTRIPGdCXSDbZwK5y5UIAyNStTyWvC6FUpXkGjn+
vIk1OC68+ZScNWO7DZqtmvVuVazBQeZLI+74uXVhHwwlCNqmDSWP+FPGmgbwIsMzS1Z1BojS1qCY
i7sOBgkd/RKg1cUuf5TWKoRjSliDFGgY41hn7W7UIqQZmFBIS+giKat1+IVYgRE2EAegszAXzISn
V85bqcV+SsB7QEFPVVsnv7P4pvDvcr9kGJMAlS3qZiEYVIujWt3l2bEYVkLk4oebMzmmiQEQKFpd
brKW9GkrRbnkDeaWVnxDqsghaBnjNtfaH4h1rZz2hcQHRByQtQQVJ0R6dCElaEzwfw+o+EC72ZQd
q0QDJ5KU3OlIsUagsuinFCwuxMpxj1Fmuvw2Psh+kAQNbKFWYeMs76RQHvYd4FcOTYvbwMLMfpIW
xqEvwtEOFXMtEC+uLnodeLqggYsG2eUvkMYwHdtQljwfJ9dKUTUI0bI6tmCMifl7mL6uuJKlSARr
CpSGMN2Ktuelvcnqx8HPsJtNdvTjxGn+6qZtcOMOig/ESBie3/Jat3Hpop7bFHY0AX1UqymwmdXM
nEpWui1mOdIP377+cUtrCanomcAaDWNd/La+7jouGZbk1ab/nlfFpkxBmQnqo/QXhjd0Hqy0bJfs
oRmOzjvengh2wtOzSBS1zRLsXUvsmEdb6a7ZKq1qy9XTkO2uf9uSJzi3JZyTJIpkv5jPST9MLGqB
uF9zp0sB9NyCcM+rnJOcl6PkvYRcdU27iSRXAlj0+nfMey06bYAlEC1Q4ESlTrhxZm1yJbOQepmV
eTvQXTA8UX9fVuCfVyoEEDd8uG5w8bOAQpv539Fg+4ZanpU6DL2Imxm04OUTJKkky+Y+hGA0eSuv
yf8sOS401DF6gTKHBgW0y6tVtUqp5hmSvNJ46c2bnLyFa5OQixH33IZwlaoUp7FG4dbzwV/tu83L
RHcksbGEOSNOpH1ZX3StJbfyXUQ45gPlqT91sGmpf9P2L7Xuyu79+iYtOuKz7xLdoKlJKKSYON4a
fJCcHhUQIGue7O9QL66/gtepXmNWXbpQGJkFcBh4MsyUCim5VfU8aqkc3JG0l51JM0Y25fkaI8ZS
Xxn5LzDtBgoG0IoVIngW+WpQlyXAOU7FQhsdRtCTEbd0359L8FzKuzWLS+f93OD8z8/Oe9X4pa9o
gLRUuQV+ZrezPrpaAbu7tXKxFj8NfC/ABaPqDkyQsIK0DDmlkYlWrdU6Caasoul3dcDUQ94DRF8e
kvo2tDYTgsyooALv35jxezadVk7OUnA5/xXCrTOK0JqkkACClX21oGk48LfaesbzA5j3gYEOXYZu
iDMU3hDZvnqDXyK1N1OyhnhdWvaZBBEqP6YKgKJwMVMZvOK9OvgeWIRYmQAGGt9Wk8W6hK940KVC
GIpQ/zElhh0zmGiW0gkQF+iLUlCRAZdwyM14hzHWu97qUI46JTmYxKlya+inul3B2CzdHAhEzFw/
s26T+Jht4rIx8hzvn0a+HaUQVBIr3mBhS3ExZ5TZjDFDgL08wp1JCkKnPLhrLNCNRQEcAmJe8ius
8KRrVpPAha2z8IzDsCs44JHYC+bSUmmCVkvDu+yvfsCw9R1IMg6Zm9wOJwxT+I8BCGtjTAZvrp/c
+URcREJInM46GwAOyaDKEjsAwZjGWtWR8A508IPmzKgDvfkfzs6rN3Ig2dK/iAC9eSVZRq5KUner
zQvRlt57/vr7Ubt7V8Uiiph5mMFgBHRUJjMjw5w4Bz0QWwsfC2Nf9hvRyoa9dxf80TGMU9Y3Ofak
MEPK8kcgJ7Ywnq36DQVEt8ruq+j59gqvvuMs4kpxj/VZGnD1xdVspcbPe0/1z12d7MpMPVb9IYlf
Skv94gnubVtXH3G2BW4IVNTMBracTkrL4v/aAoUFVOZQQjvWGMJhEzOyZWjh0M0hbf0oNv1z6z2X
vQLPJUrFqWyXW4QEq4ZItziQMw55SRxtUqGqyBj889ApbsSMkKk+R5N1l8u/bm/dtUOZ944roPI+
IfOnzRf+w8lIIhHq3T4IzhA0VT2yk9HoUuRw1TS/H5TwIUnAtsFFwCgPZ0TMf2yude1sfvwFi02d
WQDydoiDM/iLwYvvhO6+1hEDVFM3rtEeTFJX8v/eXvba/s6qkxIpJt2LZePIUIo6Uaw0OIskl7BK
qD3kUd7dZm9z3Y4BuT6APe7C/PcPu9vVDF1rQxGc1eQo+n9n4hXIK4L/mPqXj0h6/r9mFl4sKhmV
1RvMdP64K0LU9GKY0eLaqUt4WLYO53XANpub4cZAFShlL+9bUaIJTRaGuWZ0JHzY9yjsbS84+Wa3
076Mwrc4kjbu+DVMbjaKih65AynsFYI0G8eySUY8NWxhB+HYv0SPwV1Qn5SDvtVam33T0jubukmJ
fhYGoUJ++dXKoumGQOoD2IYZUnn0uQhPXvhFkA/B1kG05pznytZ8NuA4mSG5i0/nC5rZjU0XnB++
/TDsenc+S/bZsv/s9+e7PbNf5/3Zft29IsFgv75G7v7vZ4gOHcJJ9/Pf3fPnH8+nr3+hJLQfYdS5
PznfT7vnyTkFuz//Xt6su5eH0Tkadmvfw3/7/fjp5Q8s8y/Opxdnd7/xgdYc/lxH+X8LWTj8JGfw
z5gX4p/U58aujqo9bRVM5o2/tVmzK/lwnWJlCpUuH7DhR8Q+eqsT6PlbQcF7EHVthqeZuB2A+HKE
F4pEvYqhIz1LWmTr+c9ODe0gBn03/kYdelJDR06HQ1fsqMuV/bGZKgcGUUeMP1f6a4YATy/kDIQp
Lpivw23HNTvDWz9tcTQZgQFvJVQ4rnukk35uQDFW9xfuTtJlFc+4LPfpwpCEkTQF5xjCvjhhun8j
Yl8zwNgqorJzgMeLffkB2z5Wuz63uFmJhmsvcVXBWJXu7U1a8bqz5CeRAKI7xKiLpFXPY+DtnklQ
92o/a468EYSvnY+Lf39Zj/FC6nnN/O8zdToFKTT/0s5ozjQMbOP4tzA+m5Krh29CmkD1bQ+qW4x2
XNyJ0r8gSYga/guoKB2zj0uWLze2a1qtNEc2tutS9WwWmnSneP3GtPma46cHQSeC9cERYC2sBF3W
hTS5eKrjgOEhKAKPiMdGygsC2bFN1rU1TX8NUZ7X9cHiomTUG4qRSB4Wp9/Ake3Ppvv51/k5dmKn
dr4JzMCS5tnN/dfH77vB2f0xnXv751EZNm7d9ezl4mcsrh1EJk0cKF5wVuJH0USrghHMiULm3G8q
Ex1s+JM6Rm5itLbRmg+SEhwGpCykB8H800i5o42/Cvl74H/uBwY1D13kthpUXUHo4CXwQBvB98oD
drFri2sWpX3f+brAAS3hHhTdCChhC1uHlXzNk5IZ8nx3+8atOP8Lg4s4J079WkxV9ocW33NgeW4t
Plhe4Ar5xhFcCRYxhB45HSeYMZasdkpfy2HQxkjFid/LDkhm5ioSfHK1mypIoWnftenb7aW99ysX
LneOOJjMIeVl9GnhTVS9yqIqT8KzUn2TTDy71KCHHcgHWYAo3LPuoCfbWcJwp4dfVEFw2uZ5kgEG
9VvcTCvOkzEviUGvuSkE8OjyjtdhJda5z9oHQwqgkRyhjEyL/5jhZT7qH6wszk6TiWPWIG117qIf
6iHSDm3w1mQ7KLNv7+val4RKAmvMsUBbs4gXwpacpGnH6NxMTHmdcv/e6zKIM7tfWRrYFvOmDnnP
bZtr9+KjzUX84OleKKQCNi3iR4Zed+rOb5/yQHMQZfjPTYGwZTYPQUBGoecb8yFU0csxJEPMo7PU
ON2sOb4DqVmqz17zJGyWhVbdpCZTx4BFi66svlhY13USRAUN1lJxJyDh2EVzb7D/LBQHz5eewg7t
VZR09Rch2JdgLComo6zw8xCx5X1/Kru/vaD8Tn+pj3XtVMNPFH7L8GtLo3Eg+Inqu0A/GvDeNHeR
/CNSt+h31vwHIEH2i6ib1GHhP0J9aichKqNzODUHGmEA2fT0MZXgqtzq4K/dIih1JI4cc/Qgjy4/
jNeEcSJYSXSWwz8UmKOtMv3audZp2YIQfC+TLf79ugxHzYr5FBaBqdBNd9H0VCaPaA/ZYBL7BgmK
5j/WnuQWUU5i2J7+NAHP4l2OjBp2L+SdzpnOyJDS2VF0T2F04/as7twHK4u3WCUjoifUs3N6ZNlp
Y/6hUr8l9re6fR+MLJwcm5bpktVGZzH/N6RPmuVK2ZtoHgM9ts38e7Q1fb0WK0J9/A7nAPb/np99
uKdSr4yEc2yd5LtB/JiIkW2oMB9lW5y0a0f8o6HFwppBqxGaxJBsfBK1eicZvP/n0Kj3mere9j2r
pmhDETfNJdQlVpEp4SEUpprb1FSu3L1aLY1ewbGqt0j4e9vUWloOHxjgPWXWFKf8fXmdREj8UOwk
V5J97Tkds6NZifasBeTF4y72JlfRIDZ2TOFLGG7huFe+HbYNcjRigpki9NK2mqh9IsjY7pTXojhm
CA3g0rcUwld288LKwjfp/iBYVPKDc2tKuV2APNWjRwXB6mHSX2P1bmND5x+9CDcgsgHVTy+b4bSl
SNkoh2pCZT08t5EsPnhxUrpiYkByX2TtzheTZKf1/XQYpBIy3cLwHow6jJ4C3fD2jFZltDnz/G3s
yTwbow03TtbK7UQkieI/PnrOrxaOBnk3ySMUJvyy/EMN0QVl9T+NmtpDyii44rlS3fxATv3n7U1Z
25N3qiYe7xlGvvwEAnrm6sBj2g/F5zhOP2UQwinKVhS7lt9AhD4zzs3QLmVZJtfk2m8iI07OkPOM
B6j1S7udIjRH/ZMAiEBufAK+3Eb1qCXyLLaUb1eWiewhd+j/UG0tX8FOkZW0TLvkXMF1Hw+O/n1C
sPr2Vl53kfVZW/H/G1m8T/FkGEJjtcm5H+1yhOZdFWw4R0s7+pm7cIftg91tiyv3B4NM2DJrCT3j
spoSiVnoeczDnKvKjHccFvGpNiULyFwWfDOkunz21XSLW3RplPIk6MOZahvwCY/jwi0FuuilIbQX
517uwPEeDP+kAUIrdeMQKRtVk6sa+myM8RUImximn6Gll35IEQJ9ahSM+eL3ooX7WhJsuUDRHnYb
82wZbid9bxGoSkXbMyQn1jeacstzM9vXUP7QIQVSZYo3l/YH3bOGrPKSs+IlNtXsAZhIrP03Rmb2
FT4jZPJL8EZK88OKQYyfK622de3rUDW2sCm4urqUD1YWr6Q/IWchxmF6Hunf9OxfPnN3QNx9+0xe
JXXzlvEfoOdz8sHnW2yZ2tdR30jJOY6lfW0iNhhkXxhwUr2jdG9IB1HL7qTU3KtCg1JIDeMdUtRb
V3GZjrz/CFgPwRXODKJLNLgkVULXmmwpCEbTbTwXli2ncUC/28L9pz9//qXnHmTH7aWv3YxZSYHw
dKacWHaQaav6qZlwWPImeIVpjkIn59PbS8kuF7cQP6tXY1bPIW+meM9zdrnPRiwHolLNS5xQ6ijc
jvCKot/cJE8oStTxcBdag12Sk0xILBTBvxSe4/9ixTJp88xcAlRr8RsQY/HKCk2cs8gb4pg9z6pP
eLQbDWaPvaL27CQfwuNto1dTQnxc1DRI/KjqM1m8bJLABDF5vYlVDTYWwfuRT0d5yL8nsmP1cHvA
+t+7MHoq1i9RS117bFDNoMWtaBsVk6vvPbfRAT/NkpAmOdb89w8BrtjmXhKAVX0xFUHciZ7o6CiG
OtM4+RSoNIgw87Q+3F78fEs/xjCQOROSgV7ltaZU8z5n+8GmoAXCECtW+JI3Y+DWgSyBq5enjYfl
+nDNZuDe471UoP1YwnjUaibkUjEDcUvT/22K0lFGaZ814V4voCnov5bNQxB2sGOewvLUJM2GT7yq
BL8v9MMvWHpeEG1a35jhi57AVJO4wvjQxY+aWnynG9Z2kk17MRlS9IZ+Dww1MNd73xaQnel2Iz8J
3pHxGmXrN81p2MXmv5cdeGmJzwzQ2YvjXkwQzKctH7xPpfwuzKP+ECeSdK94DGiXfqXYU1RLgFql
Bl5vTX+Ki7xxmzqU9yLKqM9qYM6zuk3T30+NNNlW7CWOUCCKKfJ4u0XavAWa+ktoUYcvrTDaBQHF
sNsHaBnZzwQ1/H76izgNTV5+WcRgy2TUk+aplbx2l6mi7na8QIdoiJCNQEP27ra9q9v6bhBAGG6Y
USTOzeUt0aYgEISmbJ4C2ldZ+mo2rzLRUVe9dtVgG92PqpfuhKw/eF/ruz54aLVfuK8pMDYepve6
0MevN/8QeEAg45DopeE7Ln+Ib3WZ2ed184S0x50v3Tf9V2R/UP4uA8f3w51aQunnPVgd2twC+ird
sx/svOek/eVr3b7wnzJVP+bVd2YPA/4Pnzmerj6Pb7ogHfotws+rgfn3X4v2Jz+GTAUuoctfO4TU
7JpkaJ4o6dwPuW21KtTJhj0miCw2n/24RVv3r87QCeXheyWbdnWjuWhvpPpdX9yn1Uyyfgpqzclg
ldWsT9o4zJymG/CX94x3uavMKrwDtAjslxo4YlU1ML4m7VNipMVkV71WvGTSLMorT0ELhsoXQ9VN
Kj2x7NY3ggd5TELPLgdE3cWQTrfJyCy0hWolh5/LAhi1rbeqeR+V3pDt2rSSTlHcMuNZelEGKkow
099T5ANfL/w2+l2WWu/Dk10VTwMJxY8grkSKt3IVDa6aNea0z5RYASEwpVtkbMsYY/5CKvUuXntm
cpihvPxCqhpCO6VRdaxhLy280NW6f5n0owlGyEQeza1JieVr824OLhWVGU3mct9d9gfPL01jq/sG
5oBreSUn1d3bfOvbt/VqTXCc8xAyngeqF0exCBJ1aYCKOsiFJz/0ntLE4/RV94Y2PcTCkxo35E6e
9PW2ySuHhEk6ihLRJ7QQCGVdbmMw+UpFR1d40qN7er13ffM0kCKG6pfbdpYvJ2+1wgeZV2aAdFiK
6Umt33UxJ+cUO7a54Vuu10A9iJkw4jGcKhn85RrawSoNfSQTEqbKTszqWJX36ELtumLcCH6WUfz8
LH+0tGiQpkWfVXWi+6fJnBxZmERb6Js/QmNu9LmuTtvCzsL9JHXZ+XSKsKO2jwSabpH5D5qfMgoc
/U6qrfbB/HJeeBEcHEHkTPZHdAdb1eUGjoUaG37BBhaPBDNPg+fCraJ9ITfopP3tc3B9xC9NzX//
cI86JVfaoMVUkHj3/atS7rz2KU5/EOERPWwc7i1ji4hBkHJDpW3JNmbhvYnYCFz4dpFqDFWDBasn
GxLT28tb+XAfd3JZodT9doKMDYtq+imM6ZCYnjtBf8DwbeD/u21r5dhf2Focxk5vBTUuLP8kAswI
e0ftHjMyjVHfSKxWDv2FncVhHMLa6NQEO1P+HXQAzNfyXio2zsVV+YardWFl4YiIpQc4FbDSC19D
3fzaeelb5skP8ufkpVRdwQ9f5YwZOG1qUUDcmEu/9k6XxheOd8oLS6kkj1NpfLH6v2P6H+Yq74ub
gb+M9hG5vlM2fjj1eu55fToJ/imxoG4YJC381Opy7/hSVey7sshPZTtsVZHXvhukAqAagFvCW7pw
i10qTGMfNsGpT8TejkC236fGmPEki1um1hwI5ZM5uKOCQrfr8lbrehWSFNTBqVHLSNjBTUE0m9cp
uF+SqeekTv0KfskyHw7lVLY7T/S7LQ7BleswZ0sIODP4pjJ6f/kb0gTX4o9hfPL7PvymhBZ4/dbr
d9LQCM5YVPVGI/SqqMpHRZ7XAr7H1A+9h8WicyOxpsFq4tPQIbsne3A/UtpEH9Gv+l08xYfI85xW
D08ypGu3r/66bUB1THkQKYA6ulxsWY+qNmlSfILfOHmLrFw8jEqJ+pulxM4A+huuCEnYlZbwrZH6
3i3L3N94C1ecK2E81Uiq5iiZLHtzjVFEsjAo8Sm3ujLdD9Okfaq7ChyQaQV5uQ90VUwcJSuz0PXC
ONia4FmzzzOJhgg/g8nKxfduDC8T9GyKTuKooNkWlclBa+vuiyj7DKGQnz+IgdAcDD2Vt8ZsVo4a
wy/0dOeIG0Ktxc0qJ3GU4rZN4YiX/HMOg9vBairPzXJz31Wlerj9tdfMkfVyueA2gIB8cdDGqJVr
oyqzkz9lsJGRzuZp65S4YuaLtvRZryqIHGtmKNEi5fvM45Tzvn/wVVknmlUfTPlJbkzX8Fu7T/Q7
LwyPsfyU+pMDrVAvmHYr6U4qCWeVXnOdKg+tsfUkrHxgpDOYLpolTsiRFrsc10ETqHpZnEoqTIUB
qUCQH6zYvC+qoXWiqH2VhXB3e6uv2n6s/p3FAvaXmeJ9WUWM5spALbflqcrNY+f/FMqXMv1qeGcL
WV8QA1rUHMPxky9vsfCveGvw8Ab1bpkvDQvq5babY87YuZSVJ0nN/jWGv4u0nsnSKNl4aNfsgKSY
OxYwNQG4ubTTx17ceaZVnOIYD6kmqW7rb16i6Rt25n9nEVNSbZg5QbgiCqO5l3YiGs5ozeblaazD
XVoxSU5dTuvDvZp8VrSNeHnl/TapcDDrjKYwgIH5Bn04s37YegLz1JTC/DR/kYQsO/gwYG4EQmtL
ovxnzTefichlDpODcvcMK6xOheLAwHw0R+lQRv5TV3/pxS2E4Mo95ATOMts8p/MzvlgTB1WwegvZ
PHTY29oWGIu/H1tywOasHdKdXvzwpscM6dfU+BFZW8fxeq1kg5Ag0GKar8JyfEIU+3zUlag4JR0z
1P4PUfGpQd7xGLhWqNi3b93157s0tnjN2jgXxriIi1PWoPxSAfHfIh66mutjIGnmQuXFhISXL7gw
IVRhkxqdGZ+Qh9vn99IDPEt/tWPt5EAuQZ53Nsrb5Va3bv5Gl5dgtko/QmWCjtx34bljU+8RtMCq
JCa7AQqpmKGvqPYeU6N4ub2H1/f60tQifm4RtZyVCGPI8+oodE3jNU620ExbNhZhslBFQgWlaMIw
ZMZMfVeECZz+qenqedO83V7PygG82LrFB6OV06eFaMWn1C/tKb8rEw6g+SAquTOZGxxYW7YWV41y
u5aFBp9JfMn1vTa8Nb8Q23WSdGugciXLufxK8y/54Kg0oBVFlGKJycZ8cgb4XKyE+uKoBJ+CoHIL
4VMaPfY0sX0gar20FTStrpRXFYgpYEtFWXxBq/HagOYDB7LPnMyvvkZ1vxfHwE58kv78y+1veJ0W
UM7iNePcUV5gSPRytY0xTvogxskpKdH/fGqLgxq7jXYU4ievflHFP7fNre7uR3uLfN9I5HxMNexB
c2qLu8w9v/4u7GmXwri0YWpOrpc3+4MpdRGcyFOdWFXMEFnj78T8IQ3+DQ1yrqMDyTWz0Yx0NrZF
ebgYug3Ta5+QIiG4uPkDMt12ualxNZrKpIDArwbBDW1fPZkmNc/sd7w1+7/qND+aWtyLIC4Ntcox
NUxfJyYCJNR45W7v5WjDH/N4PCiG6089jMYFzDylE3p7vR7sGrXm29t9pWI4u++Pv2RxbwJPnVpN
z/E8d+Wp33UuFI+N2+/a1+wMROu7/9Q/Nzt4xZHziwvbyQYHFP/tH7F6mj9s/OI0I+9T+ij4JifV
/8b7MX2D4Q26qfZz+lvMNgoSW7YWJ9lLiM56s0hOhn/IgoJhEuAs+7K00z9wzGrdFpvJdZ9o3uB5
LAikB7NhS/awmVrFk4w2OU3CftrXzB8Iv1Kwgul0lKZXof2j3HfTU6ij85u6U7Ub272+VYZcyWrx
SOSSgKG0uSi9qGjVCMmPkc4OpyW8NYfhIf3GEGpKv+LPNNj+Vk1/3R7uCeUpvBS36fIqVYIQp0aT
pMhTVIpkk+wPvp1FyEg4ftRJc6HJKBu6ZG3+L6XrgQKXKILiLSuj/C+eOyZPCBvnlPpqoLKOhqER
Sw64ptZ7MT3K3OkxeUjz85AMGwd57Rn/aGtxmUoxopWBtzvRLPLrL4nwLFgbjan5LizdI7UG0AFz
1MEnvdzZWNGLtq3xxFbcu2iPU35wAxOqNJjZhu9mtFWAWrMHWSr7BwUfNJaLQEtvRHXKujI5edOT
P8tu/tX1O797GPUfvXW87QdWnxnkPgyo1RWg6cvENAxCMx9FAWP12xjZKVre0JdF3QCttWSLwM58
3RFKbSdPv8etUuXaSiFZVOj5wedNWfxyZ3OlysKgi9OTIEJ+ngZPgr9PDeQk29gRzB1K2rdXu2Zv
ThaBPBA2aEssT+UrSjhIA0PUoXivCQ9gexzPe/VV18jgnWlh7bltcM31wT403wO2Fv2RywWqSSeW
baqmPOKFHtmN9/J3DPjfb3792Ve2MDRryzNnYQ7ODvnjciR2MNoJvhQrxe95tg9hj+5D85E5Wkil
I/uUB95GqnoFreDbUf9Eex6OSkYxl0N8RuKDj6qF7DRNwCsoULa5chrLL0r70CifO6t/SUzvqVfs
QlN2zKw48qNPMxx0YTF1DD5r7hT+FsL79uvtfX+HLC3uLPMczB+BgJ05HBZ31vKLyfO9JD+ZWXQX
dtpD1ZS/FKv4owF+hlSy58BpzLKrtXgoBdmpSEQD2w8IXyU133uV7ojV9CxEB2rcG79tJehRDbBW
FILgwOKiXx4KRa96RR+E/GTofwdvPE9yZJvoU+ST6wuvGXQs1Ys+xW7bBfbgHVWzdQSqz0J3N3kI
flD/vv2DZnvLvUJZia6pBhKT/br8PVFaqZ7Q++nJMz1HUxmNVY3sKewj2S38T7dtra79g62Fu666
TNS9SZ1jAVdoDzRCnZKNrxM3NbZ4rbfWtbh8qR8mJuVMngYl2CkMAsufBLHZZ/1Gtrr29HL8GXgD
HkgRdTnYE1EzMnMLN1b1yO/EagGQIkfvEl6dWHTaWHSDRNlPjNoZ6dac/8r7h20UQAFI0i5Ydgpg
TxijtAvTk99WTh4ad/FYfbE2WcGuYFzzTTdFutLUbyw4tBauWoo7wai9Oj0pANmretiJYf/Y+p9a
41fiW26j25Ouur0XHv26/6mqX5JNacH5zi7PKcxx4oz9ZizZWCQLZVsp0+RluDddTRzZzFE8tPS/
tw/o2oNI43hmkAbbowNHubwNAGXiQKtYaJj9MxP/Lg3SnTbof8ZsuNfAuhqh4Wh+9qj12pMpunU7
uLd/wdqx5UHkUQQOqF5R0cpFp6llUqZM22GtAauDwJLPzFDtjxv+e+3wcGaha5iHhWk1Xa5VzhQ+
Vt/M4B5Rss3WEuBYtuSd5I1bpfhVU++vBPrRlI+W4TDTKTpDobOpbDf4qM+Odf0YUjTYcK/rhuYv
iKQwLLOLNZHJlk1o9Hw/RYUp+UvYg02ON/pla0YY2gGwyQA+VJiLjFlhei/NLQIJAc7RXWfIf/oq
F2290bfQW2uHnm6yTJkbDDTo9ctP5KV5IRYeEUQl9BSLXvJw2NiwlRhFm281g/giWmhLKWOt60xr
KPPsVE1d7t2nQ0MfxqN5cyiEsfHuAkEhVxa80YpcgQ7igYdKTHe3D/3KhlKJpl2B0NXcBFzcOlis
xypougyE1qtqUtVsbQup4ttG1qICiCBpW0tg9yxKR5ebmeZJYOq0D09h6n61dp39FxJt5/n05euO
2X/7rbWhkth4Xddq3x+NLqsrVmGmapRiNK4rFz58NEgG9JHGvN5V0V1jOUMHF9nOU49F/FaF9wKE
xbfXvRIXQskik4UCL5bF5eZ2ecIkkxJnJxBt+t4IA29XMaoD6TOTWKZS7Csd6bZJKbYK72uvBgAp
hjjngSBg1ovLmIZDLgf814mXq/hZik1/p+eD6qCL0N+FjTmfKCk6FGM4MCZd6k5vgSQIpSh9YcJQ
cBIlq/f/+WbQZzU4ZXg+ftjlGRhQbUwKlEVOpRCbD1VuSbuauOheLkrx3i8tf1f1xehqaiC+3ra8
dsYZGlJm5SL6zPL89w/1UjEYO1ios+IkaNPeK7pjFjljKR5uW1mJsOgazZgrNpzsceGaRCuYhmbK
81Pr7cryp9wdv/bav81y6JoZJgVAEeJoKbIsvixd26HOxYptLGK+YhIROg7iXT8p57ybNJcixNbQ
+4qjoodElDOnN7iKxe2d0mBIszgv0ENS7qWMMWqIvRLjKVckV0uO3UFE0+f2Zq5d3o82l8jMrFAa
iIbo2zb9J9N/CsUfnfnaJuJdSlUuUc4qItK1/DwBTE2zz5WfH4qtOvvKCzC3zua5IfjTeQIuj40l
eULF3HBBXjU5wvCjzrfiV5l/YRFYIRICoQANauKN5RsjAqmJs7KnOR0fpWgngsovSBp3XffWJ2/S
2Np+8jmJd1taoCuRDtBxYgGqVvj+5RRlN+qD5ylkj20i17tUbX4qyKQ4sRGKdlqYhXv7Y66dH1ht
5pEzKs1EPZcbKQpx3qbjmBNYtVNp66FY2D6cvS9SR/+ns+7KWEfXqItKBJEFcSPWWnHCBK3EdeDg
YQpfzp/lFLaNKBRoQlqAw+vAQTcpTvaVcuyFbHbFGyMGK8eGSWbiICZK0Btd4joUb4w7pajoQ7Zf
pbaxoy1lrZUFUV2V5il9hjsAgl1uZ5QARulAm50iRa2O/gjBeq4N43OtJPHJymVQU4Lsw0juGxst
rhVHOleqEEI06URezQH0ytDXZjUVJ6jyqFdZzWPXjsdo+i9aufgapjDBq4A5Ww44gKZvpX6MaftP
gxP4uu0ru9tHci3bACYBXJWW0tydXrxGkGmkuWwB0fAz4d7EyXRT45SGa3qV7Xf5a2DUsPYYnduX
pu01yb5Jt4Tq1w6KTHaHErgE8mg5tzvqqo9ENmANLw5po32u27+3F7llYJHzd7U5MYOVlKc6exjE
r0PubXnp+agtHBiA7xniwz4S5CySU60QAiX1+FBZss8QoL2D3EZ18/oo7xnbkkrb3OqfrDx/BqEU
4RQFMJBTC4tZUKZROPrlKZ3JqgPxyYCtXd3lCkS2GwHL2vYxNjUPaXFQyDou71k6FaJZ5HV5yo1K
2uX1JDp+Em70aNbWQ2wiASpQSe+Xh0AXYzmvC7U8qUXltJPsighV6HVkQ1D1Qka8kXOseH5SeODn
qmwAd1ui3OGwHMyxyytEoGl++cO90aoHBQ9tBxsLW/MV7B2J01xmvmrDUFQWyWri6hRHZrlTrfLc
x21+zMKNQ762gbPa2IzamUeD5jf2Q3A3IRIw1K1aEdwl+14ITlJxYHaRNn/xuklkvnIkUD0ihQFh
BbBAWtwovaiCONKTGmm8/G2yBieLyo2mx5oJoiwgO3AqUStfBFtx2o89PUKwY3UHXYnhRbuuTbZa
HSvnwCSsYRUUlog8Fu7P8vB/iQSwSq7Mh86IbGGCoklP3S483HZCK5YIVkHLMG733uy4/D4C/dZE
YYbuBCWKq4Z/mvxNhJ5wk0z0et/Aos1KIEDFKFMtoWKykBaZ2gGC1ifRPA+a2f/wS8qbt1dzHcpg
hfYmeByKcviFy9WIoRz1kk8okwXdo9pnGQwiaEsqfmPdeREMCMNgFqgE18LObEZrd9v69V7iaolJ
ASjjMABlX1pnqLzIeTHzU90XSMgkkfaiekbievlAjWwwgo3VrgAZZ99OeRWkBxXNZaA4yJCjB2pR
nJTeBw48CY30WIuRaSeSYDwOdRadp5pQwKxSYMp67enf9K5Awiljhmx/e/HXF52Pi8fnF3GQ+AyX
iw/1tA90jywulMY3+BMfFfE7Wk1tXTqGseWWVxJorMFUBMEwXQzC5EtrTR0HPbo2M8JRzlO3rovy
Ox5G6221S+SXIc+pbQtZCQVPJoTqN2iuVPmxZ346cPq4guFS6YQStbDJKDZe3bVTME8sA2vFhVN+
vvxptdWlRliKxQnSn9F/aaKXKnSqfiPWW9tuxM+AnYHPJptdbHdU+VrUpR6xXl3rx9HPvYPmhdIu
iSPNFbzwE4xU8obN1ZVRD+UKA703l0lfN4pZpEaEE00V7EVBSGe1xHujjAqn1Ouft8/TdRg9F1/p
2BN/Eagriy8spY2WZzLG6ny0536IBUEjUrGjF9ttbO2oeG88vmvOg3Ad9hQyLxzv4sPlhM/EADjd
Ov4kiz8KaRcY94oPQ2Ot/on0LR9//QKzwA/mFl+wb2tLhPkKqEvUPCOVdBz076CKtiTN1g4KpFMz
ta3J1MSylq1GflEaGfkOfz70ib+vh/Fp6MgP5ARYfbRx+lfN8d7PVMdMNy5rau0ghG0xcvrNWDqE
AVjyyWr/Tor5Sxx/B/CK3D4lqy6QdAsvALKFWvki4JwJBytVlYpT9RjH/1pX3lemG/+uW1StHOnL
l9vm1r4ZTd25zUJTF4D15d2O41aou1otwHoyWF2DjodYwxq3SHzXLhoEbFBq8Yrx6RZnP/C90jLa
kdQDZcmsFgt31Pzvw6R+ElT97faSVlBBDBczsM6IA2M1jPZcrkmqDS8QYhlj1GFRxToGfb4fZIfB
x1BxJo0Ur9jL45thfRJjFakygrf+LBpPY7i//VPWzg5ehZHsWWDyqtidNUOuJKVZnspxJ+unOnyo
q8+Gf9TEDUOrz8dHS4tTE2uJl3uBUVL5tXXDaXe5nfzWQpvx57scNnDkM2t32mJRW2mIstXQWVDr
JC9DReFyq8NmigvCh/I0oQQrUfSF0fEuqfo70dPsxJLohQ5foiL5MhVbVYkVnN/MPU4wOTfwqH4s
3E2Vwk2XRFN56gD4kVwwsVOVT031PTVUO4+eEulVk3+KDJg33kOcQ/KaCs8ofG3kHSvfeJ5WIz6j
8E2wsPgZcpiU9IjY+ZQZRmmfOnLPTVXcjdBo5aLixEESzIyCMwbjcqfR4ZiSwBPKUysbpwbAYCg/
oNf6+faBnb/XZX6Nk/tgZeEOxryc5JCxt1OUJPe67sAYalN72TXZxoFdXQ5lCDaMljYBz+Vyej8P
NS0sq5PZtTvRTCDikO8aZfhzez2rZgxd1Bm7h6N1mXYIrV8O3sR6EkGxGNWVAbOXSXMIqC1sOO6V
x3bOA/7X1HxOPuSFgohOLXSw1SnoOADxkxb5ThAJn8IGktrSiuy4hD/J22rqra+Q7qQBFRQ1ssVG
hp3hVYoWVSeLIDU5hr+9LUDt6pkAb0gHBTJQgA+XC9O8nLC7DOaEN7KZsNjlRL9qZO3ifOMqrVmi
j4tmHBk8TnNe64ctbMu6Hseoqk4+yIow0V0lvmcIel82/8PZefXIjSRb+BcRoDevJMt0t9gt714I
aaSh90n76+/H3oerYhWK0ACL3VkM0FmZTBNx4sQ5v+9vi1v3FqYF5Bc0xmBTsg1pnQ4r7ika22el
Uvp3WTW3R6Wel5+loYpTW1eYzCj605BYy3GR1UeRVHsOCreujZW++UpwgB60rsUfc03RWG3pcWyf
EbjzzQKf5eljJB0TST82/X84bH+OtdmaplSEfSEGDttpMH/bL9bw8/563vpw1Luw3iNLpb9w87xL
FcqHYba0z2X2KcpxevkONzNUPt0fZb18tpfT6yND2yYB9LYJLMqNeuw0pX1GlbaqT5r27f7fvxGg
0xsLY0tFcgZl6c1NbjqdZIqMIAUJueIlZp7fCql6lFP+X2Mn9iEXuezinvr3veqUKCmPwC+gj465
Xe6FaOikyRxpBMv7Q+18M+J3drdTlLh1O/05xOZotUPel7EhEx/kVD1KtK1kqrHl/F53xEGW3+by
QW1O99fz1hZfoThyOQsQfwte9R2IO/+ueeYEDcbgD/r3xnGXoff0NtqRMLh5otHhJogl3YEOsjlP
8hAlymCb7XNbqz+kRFaOg2VHXqsbjU9Hk3JUNJQNqiIq/S6C8Nbno/Pj7+eL5zEEDvJkCs+bn+AU
Q4QgEsig6B7rxHlDAvMhSpKTEikvwtyB7dYPtj0MdF6Cd+ITxNbZHLmUYkk7JInA3DfHIMtAzSoP
lZ037da5/nOQzdUfdSXEWTUWzwLz9TE9Lc5baXTr5T/c+xjPU/qkugRDZTOMRGdnHPY1AbszyYGq
FF4xW49d6uh+XGmpf/8z3ZqUA3PWXD16MLrf3IahKOn6wMb5mW3QIE2Cbr1Q2tHPjeYcmkLsDHfj
Q1H1XOtyr3yXLaovpxa17Dzsnlsh2Hum3XiUgjIYdPGe89atLIAivUMPNJsC5+1t5qOFmRO3vXi2
4rqm8eLfMoXYnUS65s/T4jwLOpuO9iLp57yXtWOnFuXLGFvlMS5iGx5sPex82RuTp9CAwM2qnwMr
enPtNIk9d9aUdrxy0M4i29WG3je1nYvm1uGnQEP394qskIlsgA5HnZo+buP+2Tw5zWNoH5LmSVgd
hbWHqqqOqpVw8h/+ehsxJhrV5OlkXlsFzs6yUhqF8/4Z4TGbGvNzXv34+60DriiTxmLqSJq1uVDK
sJi4ZrrhNaTsjfe1orlpL3t/P5E/R9mchy6PGq1d2uF5XNx6/twLv1LejlTK7w9zYysYxI8rtZSs
nK90+cipUxrmokzGZ7P6NcaPseJp4p/7Q9w42a9yukjvw9izt3ciWiiVTG1hfC6WIE0+1dCqw0w9
OEg13x/o9SBtbl/gcNg3QPNrQraJurtZnpBf78bnPoV+P8f1m7b5AjCOvqI2FnRH0nQDTK0556pQ
3rcWEhffhsjrVQyJfo7m98V8qcrUbfigrQ5O8TYvX8zhk5mYXjLCEhPZ2Uybd/d/9a3lgfZHGQkT
QMwzNj86KVDEWEJlfLaS1C8dH4satzM+JWays29vD8SmRbl5RXI3gdQ853VuWv343NXFCTWcodHe
R0n1do7ybGeodddcfQjSYWQnQXBR6r7cVdMiT1OWaePzfIrSh9E0TqCoqTm67W6/93V4iCcf59BA
nYSC5jacSYZ8muQUDQJzgCfDeyGeUj+J/2mUf2vp3/ufSr+aFgISmC+sn4rK8zbU1XBYX6j9kIcb
kztxh0974gPXxxEfXPhVNtAmMOp2M7RLY0ZdsaLReav6gGjuqGNfquh/a3bJXqNDD3splByhV2yf
27RbTIK/FHwkN4Urxx30Y/skJ+giZoW35PLz+DJk+U48eGMBQYWMtWhBbyBx4eW+CCcr75aZpFXR
mwAlwe+KU+5cAjeQWugcqz2qtq7ilZbLJHe2mSWEnD0yMn6+KJZXWcWLKeLcdxoUZHEqa/2spVKl
xnbnT0vhhUhm7ByBW1N9JdTSBsMT6GyOdV/ntV3JQCm4oB8yqTzo4c/7u3H9C5eHjLotPXGA4Ox9
WICXi0nhJBziDoirrmu3SLSCesUA0NWGQa0rwo9s/d9QhdMpNztv0/XxJpSnMLZODHBja7IjDYYB
zme1z0mUnw2AFTMOopW8lkVvNP3D/WleX1tw79BsQXOUcieAyuU0VR1GNK2yw/MMufGh1nCCUO04
9WMh5gdLq+SdD3djciwnFEc4joQuxiZawyqhUoqhYrxKnOGMfalDRH8knIVcfR4e9Uw/3p/g9Q3G
BP8YcLNT2mwuolpthufSsc4qPVtx41uwqxZ2aBaqJ7rJTvdH3Cwpjz0cOBJaEmokLK6yFEWPtHGy
uypoUgUdUnMqH4wxtz1dSZenXBh7BevNrfY6Hkgw/TEKzz99HZefEJtI2wjlqg4sOvx0iqcJAH9j
fb8/qy2Z63UY1Dvp3VwhX7h+l8NYemfnFA4ZJqU3BRtG4xFlXNTe07r2FmvU/hFznr0fRrQplXm2
nkJFn3y1HMfHOQmLnVRws4/WXwNZCFYlZkNEPVto2KmpVyaq2gWSPndHZUk+lVb60TQQX3GiQn+Q
QqS97q/AjXXmuYUVQEWMdd4iFmXRRZg/al2gsYNpPpZipHHjkTBniXe20JbL/zo9XkBQYgwEeEc2
i61XhYZKs4pTU6xk1hE/nxDubU8Dq5MlEkF+YmZom3Zt+yWussE+SArmHG6lSdE/IdarX/tukN5l
/dzabtEvLWKxWFprKJ/nVXto0f6iS7ss5dilw7jewV22xajXX493lra6wfLeXsWkI++G1dhd0Cp5
PbpZlDbnyFoKv6os3Ai7YZSoT0TlsevN6pRJk/wDyqNQ3bhvpKPUpEjfyVL/mCbYQ+shctVDHbY7
n3ObQL3+yrWOsqqigdhsv2eWLfEcl1YXWOh6IHyRtu86KYIcNuWLF9l5c5S6PvcMM3Yo85hY/WGy
uPOhX0/NH88MP2JNksEzXrtoSa0uT1U1h6h5AoYFS5hh2ViooRH56rSsDcKhNZFnVUn3mfMd9scY
smF/bOGGCrecp+jnOIQaBLNRNERmytC82MVseK1hpI+IspQR9RJ7rslBJ2SA7Tg2y5/JPA3CKxGk
J08YIu0jOrqEWrIWLsshn/qwQy9skj/+7dFR4A2hwaeBYK705MtZtskym9k4i6BSlepQtp1CWzKp
w2A4uzD3GmhvV5R3hfiYG5jqx2ZF+2ZNUmWZsVAh98MoV3E06FKcAJ3Q9qsoDD9NVgWFUornc6v1
HAR1+YYXc7qzwdaBtj+E2wIBl1VAHBmqy0lHVZvUksH+qqzJwTIn+RiaeXYuxwSoJ8U7Nu3+7nF9
3UwA0vS6rtbI+CJfjmh1utFm+iICc6lRwrYIu8Sio+qPIvKBfTaeoMKJh/vfdhMo/W9QeI4kByZK
EFscIhkiXD9TRQQ4c7bvKBsmyBqVlW81/XwgGuxOvRLrp3ieYy9czPK/DE+4zTle+1O3zAgZCaWi
7/ncZo0Ls24U4zfMFhQsM/RfWdEVD6YudV42tKoHNrvHNtkWZNfZU04hVuNFXNnom7TPkCl326E0
BKbcJR9ys8MSSZfRq7Un85SgqHjQpmQ+TH3VexHR+7ETjeQR5rzXIP54olEbvyrH6Is1iL3q3Cb0
ef1tZOqwUKHsqeCzl9tB7idas5SxDqII5MEWdHEMuuWRnShuA3D3zqaQ9rbOHW0ngr1+KXkjAYRp
q6Xv7Uq5jlpSPVAabIMBc7/JbaOOZk9HMnv5FOoc/J0tcB1w0Q+EsCRAGKA2n+JynovVx2NKH0lQ
QYB4l+v0fOlmN3u2UdPdkdVG8uX+ll//4OZk02bBzfhqr4Gg6OWASZTG6ZI4bSCp6XKU1o0H9r1X
Lbs5rRU8AmsBt902P1O0GaGhRV3QT6FZeEIZtDbzgK1q6W0S5guRnhRq47KTRd4YlmI4cu2r8BRq
MpvVNJMFDuA6OXX+rhjQ0CB/FxI6PpHYSbFu7E/CKGPdndANr0ySrVpxWrLJLmgwiRO54VmmOJiY
2PbwtWqrOnXlnhrAjSiWoASEgSIMTWqAJ5efrh7bMhv6fgi4mZwvkZF/mcy8OtR5YfixgWGcM2m5
NxC2uhk+Zh54GIXRRDewoRzCPenFGxsJPxSalEmlua+33ZNTWtVhhwx1QDuv/j6eouWYD90eGn/j
hgYaRJsTx2QYktum75oCQ5Mk6hBkevHSO+Exs2R/llAnWh6qFkkxS/s46vFOhH5jH4Ea0akMw5PV
3l7Mk7KUpTW2Q9BG/eDGEHIUUXyXu/jc6Of75/FGuExrxKpbhi8Ub+1WA7GoyMK70BgCWRHJBy2U
evNcSOngeKkI0xcz7cv3WWjXjhtr3NO+XHfwRkXbFL+0SM+Oo1xZbsYz9hLVyfQW8Ptbk3XKmRi3
e2gzSXk7aFi03v/VtxYIj04gVcx51vaEy60YwQ/rpzoaA0FXzGg4A6yT4Yc2NbVXt/np/mA3zhpI
5+qPQUy+wnmXg9XmqBVtub5TUzt4c7tYbp7nv0Skfo8H4Xc1pExd7MV9t0ZFIop2VPpIDDL+y1HT
3uytvk7GoDWND13xZmn+GfJTFhKHiIOBqcX9Sd7Y6NxZK+T22vG3TQrtMa2lSVRj0A3meYospEU/
l+iy1tnB0cpT+SvEce7+kNvy0/rIUqh4fe8owgL7XU7Rnun4yeR8DKzFRvummO2HITexPUEs9yR0
eTghRludo2TO/MKwvxJnioMC1ukWTnwyZnuvD/zGtlofQa659T9X7HkF74soLboxwPopfUIfVZxm
kOmTysXwIOXLXgfPrfEQdIXUwfnjTVz3wB+kjqWfFKnnmQ8UffErWPIuJ+9HpFVfiUXF358Z2I1E
M0ByK/Fss6EK4QgTO8Qp6KP0WwOE4yz/1sb8KTKbHZr0qxDV5pEHe4OTShGKjH8rwJjyCKWyk/TB
bKrzR/Q0P/Vd+k1uhtqX02V5itTc8eNWsz7Sp1J5+di1L5h6ZQdLThLsoxMjLdy5Ln+bvTk39Cw4
9YeOiR1DEFw3TkPVTatsOqGeoh5HUIedE7+t17AzeeMo0q2dBWQh2/ihqyTLbrtsDFLdSlEckPr8
gdTB/hBF2jEbhvQcFaJ9lyd2dI4tBJoVFdb5aJZkuklhHetYm5C7NDVfUDU5tU3qHHvHEOdqKGf8
0xSBN50ZunJuv4+LVPJjpyfPoZPNK7iF/KzOH5NhgH06iD0djBtfBw9yai020Rd8iy2Hd6Kfy2kL
MQZNhqcbxKLkQzp00ceEmtthHIe2cONO+0Rr8eyJRRuPpTVPB3VuU3/ox+XQz9BDp24Qj0hoh482
F5TXUuA6OUZknsrZCN1STjCk0xr5kPaVvrORr19+fv8q3L2KbHBnrSH0H6emldWsDw1jDMKlDmlf
lWpUmrAUvX87XZ9NRiGA5NHnWkQF/3IUm55yOSu5C3QhCb/MlOVNpFbjMbfkwbemXt2Z1fV9DxwP
wWXFCAlntv1Bitlp3bLEU2AWg+pltjW+QcBqcfVYGw5WVsW+EHaFzYGxJ8N4a2TUpkBRoJHDL9vE
ddmARnJYcwt1Ux2eEjX6lC5Ito6DgQK0rM5vhNBOdTft4dnXTw4FF21tEAa7UWn4vlxhs+hNyR7b
JRjEiQjMRyFoemeY3aMineba6/ZU0FbQ4PJWWsdDn+QViDTs9d//sW8sikpzmSZLMNbjSU0SV1Ow
7IveNYruLeWevMfN2VEBwUaJEIVX7nK0uV8X3OiXAHWH3m+dBh6HI2mcdMNxldl6liBQ+nOzok6m
uezsphu7FyCdRqQ1uwZG3Mx1ApuBjMjajupxnh7SOBja7/Z/GoQsi1ZvBKa2ND5Ra3lVzihmtor4
3imFn+TfR/N3jLvZ/bN448sxGwcJMgTy4TVsAgUa1yxllLsloN0nbl/k9NnoP8nZ7KEQdn+kG0nO
yvNkMqz+ys9VLz9bPIWSKefOHEQtuYsG3/iQxH6aeR0ghO6JL0LkbqtCjDT8naHXc7bZn6vtN5Rw
ds3aJ3g5dBhWg1CjZQmotA4eMJ0YPd4g+8huMZ6cKW5cyUgA54y48GcLgaS4GZKd1GNbpVyfPvSR
gMJM1oDYenPv5XrfTp3FryhVX/sSfgT58E1X9W3Xg6F8f8q3vuufY20i66jrY7vRGatPFl/P3QVU
R3k08tjjjdn5sjduOdJkYCKwTc7DVuJxUSZ1mipdDsBd3lAAsEfiOoP/1RD9E1/Vut2JqK+RHHAV
7raV4s2SbslVYO9TlTWzEiRG/iCRNXzEeDpx61LaI2teLyMjYTGDSSt0DT7d5cYx67juujFUgg4p
W/Wd3fwazEdZUM2ao51VvDUpLmswQ6I6SjmbiFVttdZy8kQN8DkUT2Vrx5jfSNqxr4X07f7muH7m
cZv531NImeHKl1k0SmtFxqwF6VDWB6o9vTct9t6Eri9KeGZg6wR866HfdoVMVlkW8iirQT/oH1S8
N+TWcRM879t8z+Fk/QyX55uhuFLo0yLLgg58+ZnILExzTiw1QEXtrSb7ivwGk5VjNMsnhBZOLagN
3e47kNT1B1spi6R2gIqwau3NM4Tu05g5YtCQsA+RNKWYIWFPMaCDubMzbmRzjLSq4fIQEApvqTVl
u0R5WjC92hRKYAzi+yBo5utLsz4WVfRW0XF1bSTEmwYL56RMaRaX6yd2l6V5aRLxlwJpXGQUMaDf
UOMksgEJvFxuoL5h1EJZC+qsdNvitxZ+vr9BbwDYr2WSNYZmia9sVGwjau2lUzTcGeU0dZVe61A1
CVEN12fuL7lT289Jk4ylT55BXqMZbQ6TGAad8LpE6qfD2ItJ8mLVqGIvl2N0n5xeFDsH6Ua1Dmlb
8pnVt4p2nW2fhNNMcZ1OphZYdae7eZZbpz5rh6cqchp/ppHDMxZ2vaaFGH429s9e6uedbXjjmCEy
xhakvLSWdDZX1GhkVj+2vR6k9g+tX+W0zqVTHItQ3bl1bxwy9JDwNOVQIx6whbPmEHustO90dPhn
qC0DDqq5JZluW+fVyZDr9FA3U36UchGfhknbVfe+vrXIFoBl0aFZ466tylYk1WmrDJMe0LD0pFeJ
m8rp21l050lOnqIMAQPtQU9+JEpCHQEFbkPBk/ftgN/b/c1549xDOyMsI5yh1WdLTrFCY+pBHvSA
65oOEaVwMXV5opH84/1xbn3Y1YdsTR5WvuYmXnLkTLSpWhuBgwC20y2nGROQcYjQqN8Z6eaM/hhp
c32qSWtXkV0ZQda2kOm+JEXy2Mk/7k/n+ikln6ThmgoMNRgi28tLo61rishiMgIUynFbHafRwyn0
E0I7aAr0dLjNSt/+h0+FhAu0ZwNy8BXTVS/DjnfENoJpBN4dZwvqh53rx1o0e75IN74WtRcqjSS2
NGFuS255rJkd/6UHUV2/NR34dLH8xmh/NWhr31/I63BLX2MEBEKA59eG4cuFnOskdiqccwNMlx4l
67HWEj+WUZVXfmrt71I93h/uBqjBeIBOaEBSJ2Xoy/Gg3A11L2YjKIxF7v2ByEFlyyvzSemXqfWm
JnaeIsR4v9pFiZC5oCh5sqSS1v1Zb1AEGpXZeG4UJ5HdwcTF1csNbTV0oh0QFS5DxL90tYjh4Vv5
WLlStMhvZsuqTVdLreTn/dncyEKYDRE4UyIGB3zezCZUTDzAVSPAcUltEtcKZzeXslNNE7Qte6mC
iYr80kOSn8fJZeY7X+9GFrDe1eCFjM4/bMFCXSP6WoGdwIpST6/C92NOj1v3RYvTZ/HFkh+LfnSF
OOaxusfhu/VcgYjyHYmZucG3xf+pySDcoQwVqNOPZDE8eIPfs+4twryUCuk611LPVKea9vPT/WW/
8XaQVQEAQzgnnt6ywYps7T0wGjMIB6g24RQNh7gQ0rkcHAwiVLk62K2tYLtST+inU+063B//xg1n
ApkSGq6Ea6gtl1+9QcWY+GogFkXR2I+mKvcNCMRek2jdTub1OpdNMMrbgBwkEhM0k20BgjBeDG2O
idbSJT0gW+unzrcmCV8yKJuh5s1xR78mtnjRcDTbj5G+yoyf5/JcG8919DufT06cuAqy4x0gCuqp
gClHS6BRoT3cX5Rb22FFMcApoVGj2LRe2X/ANqEFeqSZuRboyrewSfymc35RifRt9c2KOfT1cGwn
7dxle4KgN7hYa4XxteEYSwCWajPyUkl2SuBERBudVS06heGZr/bVricvzKGFvZGb/KxnxsnShB/2
5zgR57Ccjq0Rn/PYfH9/Ja7fpvXnEGnyqvOjXsPRPxYioTu1iPPZpFfhMNq+9Pyszl+qPSuEm6Nw
lsA/KHZdo6tWthgxcrABzsyVVy+I8Gdpqx9IXslVYP2ChNh//bSvismQMFfLOe7wTZIya6ldh2GC
Yme3jKewC2s/VdXCLYY5Pd9fxOszvupWEavLyKaRwm6iiFauTbMVukkU4Xh1rqFN03ljUT0vk3a0
o568zyS6EG/vD3v98DKsRkPAGv1ywjdHu46NGCabaQZS+XFu38bTP3kE3rr36t6c3R/DbN4NVSrz
WY5sM9DS6gjO/1uBr6KV/Us60jZCJIpYoT9KO11be5PbnFAObln0hAAB72p2nqzAerT3SuI3tiUL
iJo9MSttDtuS0hD3bWOZiLo27QrcxGb0FE9185DnZeHbUi0Odo125v2vdn0hr1/t/wfdfDURL6YV
Z8hUDnQj+pSJgOOH6mvUhOJwf6QbtxxD0bpB3gwGeAUXlyKcjTFjX5bOjwTrEcs5czN5ai6fS/Up
ax+H+BzXe/vl5gT/GFW9vOGaejAgsTMqlzmkYWLdwY32WDHrNXn51KxTW/uV+XLc4ZtVrBVTiqPC
MKls+Mpy3rWsuj2J///7m01v1jqMpYG/T4rn5uJjpHw2wz1Zn71BNntczduulPr1ZE2K31qmG6bG
m1r/61SApYKPR41WgQK/RfIiJzURpHO4fJ0oOnSgh15flL9A/4bj/Q1386MQbRBgsu1IWS+/fDTU
U6NKsRWkBsRKU0kbr4as8R9GQVtxrTYCPtCEfzmK3chttioJBWOpVA/2qFAAtonf7s/lOtdAypaC
PZH/SmPUNhssMxeIxqGwg1Iu0E4vGtnLndzG3cvpHpHaWdyxan7myN3shMm3BoYyShV1fZCdLaqB
M8k8S/JkB+G44F1mFuaRnsICQ+FkOUyplZ8VoXYnIyurw/0pb73iQLfW7jKkyAgJCI22okWaNsJA
l0Y7MOqPi/wZF+FjkYznpUCTMfk+wcjNlLNuSIfBeBxWXIcCKe3ubqrPrtNVZxqMHm0EsRI5ebS6
ldS4W2deX+3NucfD5jVkA1tFGe/y40dFntZWInHuRZ7+RsKl/thLckjgFjYvuqRXnt1omQ+Mop9q
cwEMxSgEMc7YQ7JQ8u1Y64+NMhov1EFlr011+1PqjCZcULPxe0X6ORVL9j6RpXFn1954RekJQT+T
5Ic0aGv6Xfe1buczt6K1KF46G75c+tXwJZYfluof0bxVjG/3v+aNw0hEQghEsY7mjC0PeE5mp57D
EkUpQ+oPSm59DwWkuvuD3CA1kItz1Fevac7JVlLYaoYKtdjQDPK5CSrnUFhPAPkCHxM3W9zIiY/L
/NMMf5dp7BbxS0SjUSieIvNZo+ymlOMxscenjnSodbPx0Nofe/vcqG+qjubQQxZTUB3MdiduejXC
2mwiFgUWCdRDugK3IueSTmkj5FYM5EWp2Nt5G35QzNb5mAhTFN6UafJJ7a2hwIBN54DrauxEcIPL
+d9eT+i8bKjzLUfkyhJoDXFTfQtbJ4lcSw1lpL6tvITlPCIHFVuZKny1QDIpNgrxz7QYCyZnY5Zo
vpIt+j8pBI7YV7WklL2OOLxDizQcaNirRJ8fJANlVL+O076AZ5qu1j7l7Hw3ms6yXUMqmmD1o84g
9IaoCKi5gXaHqNUlpyA8d4/EjOF7rBCVr3qchUAQnQp+URmZ0nOXhZLl9rmSpR6yqM4pt0f9S7Ro
7eg6k9F+EnEhp247dOWXHF8Y4UZdFZG0GE6PEGZUZz7cTQgdoSpFnuQkPI5dMXe9P4/o4T2ag0V+
2baAtAejr8zkhKKTWT90ouu/y4OkqAcJRRv9ZBpz870CC/9mRkNRHlmiMPKsvlzGM1aylubmi2rU
B/RUyw9yT6lo57597Zn9czfQsAsqRxkYlj7ljC1LjSqaJklcLNiCpotwzSxqczfsYCt7qpoqk5v1
IKkaEkqTK0mUaPXYyd9aEu7Ebrw481PV0O8rL7Z61AYob64yKOMvp82jz0VRdTu11G3MSuMGJjAo
LPCirz2Cm8Ak6SxHLJ0EsJfI9alS0GBV6in1nWoIn5JRFYcwlv82UP7foBBjAY9wgLY2CY7cKolc
DYkZzNm5/2xXur9UB6U7iuRv4Yp1JCSNedx5iugD2kyvlWM66rSanMbR3DA2PztN/wAu9JfZBdVw
rkbyJnpn137qTQxRJLVey4UMHCRxYA1fDdEZG0+attcCcgV6rSNxxfCckIvSCbyJhvOyDpdhEEYw
p7+mrnvR0uY0Dm+SsnDFYLxMtnaSy3cic35k455K5fbNYWwoZ5BM173CTDdjG42zSEtI5BfOq9xY
eqTS6pal8WilravQ4qkg1NfvBE7rF7o8TpeDbvaKBl8ry2kUDLT4R5x/krC+S/42h1onxu5nWdEO
5R82Y+SO2WWQAc2gb1I3Fqnf0lMSYTKz87ptow3GQeYJOikwCBjClrjR93GoqK1iB0pV2qe8s2kU
hz3u0ZamHNVeqH6Um5GH9EcHHcZevnZmVx/twfmaWWr/NBejEswhkVLeIg08G0ILJBNrRklk6YM+
oK4fGqV5DJV4T8V4a5ZIFyY6WFSEUbdDZ4G9dxkoJQvmiHqXhkGSR66WLaUbS8WnIZKPcvgmtE+N
/uS0lievCiWh9Gac20NZz5Dseq8ufEP6YI3RoY0Ut4UTktp7v+8KjQb+BSZEl5GfBmdJ3fw+0WaR
DJ4eBoryO+Yjps1R6d5lB72J/FJe8MUBDNN425TuTdXufdltcLSODtkPI6AVuDG2FHxVYPijdXkY
FLS8uVUiyW4cmjsR2M05IrpJ7WA9g1dOAZISWzWSwsQZY/OvZkE4SNVz+FsKPU0KkrD7aETj0YiU
I6LD+Obusb236SWTxH5Ew5oMZAox8k0KE1cqxR9C2cDWSzeSi6NMI3lHz8r9U7I3zObK1swwjuxh
lgI1mV1hnKT6l4Jt3f1BrrCMdTJr7wIuCGSzBJ2X+7nLcY7IQkcKWjs7qePgIrZrjtAPjG/tgDB4
3oWeXQsvn/OdF/eqm2EdenVSIhGkLYCe68uhi1RINKCk0XOooMtn+ZJunRndMN+GikA6uXUXzfiZ
a8MHqRdvcWD9Z0TfWOiEaNOjWpoA2G+T3LPn9/fX5Cr4fv1h0LoA8FkcasSXPywGIs/Mpoieh+6A
/AjuHZ6GCFBTHXPjwaLXnTahqHxfYDKOT4BA/1Gt3q8mQriw+UpxVmDl9umntDo4zvu+Pappeain
c5oO4NCtl9SPdqfvmNldv0mkCySZvIqs5ZWCCXS0VAvVmt8sHWf43IxE6atPkHRMLc+WWbrappGK
Run7q3X9Lq0Dr3I5hBWUr7eLFae6QQd39Owk6vNoje6MmASmjIesiB/+dqjXOi8ibCoQP8Tby++S
K1ak5FgNPzehbfvCSo+driyHqPxOo8fxr8diRlB8abhckeBNjTIHuVAKfcmxxoKWQH3vHJXhI7W+
tfdyZ8NdfztUVP4YawOpW2peNzQ1YXU+52sHezj61Tz7DlIExzK2v6aSvhxjOUseIjntzv9hog7B
GnxiyjPbwLcJ2U4gF/mzlL6Ro6NZvcnbxHf6vSrWjYgNRu8Klik0bcDq29xnoNlt4RRp8Uxu5vUR
Or7tp1r/F+DhsFDpzQd3jE9NKflGZe2EpdfPkoFnxGu7zJpTb3W+NXvKQ0dgjssvEx8Q9VWeCiPT
3t1fyS3CRMKDij45D50yiAZvu4AapDZsa8JB1hjC5HGiQudBr60hFE1qwuRk7VMBjoiTfduGO9v1
1tirXjLnD/8fKpKbo4E6VjlJGJ6GiAWO2H/pTebFEjo1SFZlqvau1uqvfz9dyMTAWuyd1UDqcshG
6VXJ6TVMa3FXThb2rHay0q+s8zHrBK3In++Pd52hwVmh4koDD+cfkf3L8Wx1rkptMorncqDxHdhj
jCPJr6tpLN+2U5WqJyezl/YM2yizf90f+9YGWuWusJJl94IgXo4t5ipvum7Btbagj3CZBdVTTS/9
vx9lJaHSYsSFQMvE5Sgq3mZwkmSMxkVZcLfJyotTK/MOHHkjfIK7ArGWXkVI57wVl8NExSgXmQiL
ZyqLrmXEnhhpnRrOMj0EcTwdJSM6CNONC/uDFPZBbu9FNjeCaHp/IPcSpK66w9vdKluUGBxjxt6V
Ng1XNlNxbKziWbaKH6rRh0dEl2I3qyyuo0mEXqkvP6xGnNNWno8hFhKnUuQfEQcrvIxkzF05il4k
1P5gaYV+TCi9/v3LAzsGCJ5EHbb3toexWfC4z5DYeRaOdEQY6mXihe/at+2uIvOttwCBe44xLW1Q
Mzd7oJGdzGn0dWnao6k8dqfokIyPKV19B7xp7++39ca9TCkNOizstT8YfRl4DJcbgV4qtZfloXhW
+zD7jHNw6OMyOr0dc0dn5xnqzs67dYLJljnDSAepqCtejmf1mlOaBadIzn87TubC/Sl4zMfHMtpz
Kn51AL2aG/Rd0jVy2Su9BBPlS9jqEuuIXd+7bEDARo0U+WxETvEmpl/fHwTtbHIhtQenkLilUdH1
4Zulp9Rsq6OmFc4bIv3Ug3CsedaYDH4etdK7Iopotlc6+zw7wvK7LjaeIqPJTpRvX6Kmlg56Wtan
MdWiR1kboeOLZvit2/FMelrlHn6bDTKrWvswqx2JbmXZR1C9kNbJTOy87bdeBSA4utu5TwhlNx94
yOGzAinizSgtvwn+P8Zy6CpKduQMeXoXebMMp/c/bCpKv2sfDYqdW3y8kOxQbae2fEYp4KlVZox+
3uhxGVji2/2BrncTNxj3Mbkmzans38vdlAmRSFgDYbFN0IQlfKHk/0fame3GDSRZ9IsIcF9eyVol
uUqyJNvyC+GV+77z6+dQg5lWsYgiPONutAUYrWBmRmZGRty4d1NzeESjcU7a8eW2tet9yaUO1Ss9
QqR8YP25tOaOvCktPU9Piv6rNQ5Th1BS2mX3V/Xie7Dqn1FLv23xHWN+6cKYhD8M8AMYWWRsLk16
fR10ooQYiuajfgZkeagzOxIC63cNGdJoZ7TX8lBTrDJzyDnQQ9ChxHZW/D77KkaZ9ipDTjTYRpuP
jW1kutLYuRgpx7FO5bescfNny9eKHx4oknYjJolHG6SWa98rFD13KgDOlQEtLRitAaBu3vEq8+ut
9dICXFyXnoSaHq5ctMmHg1MbXiKzc7QmXGMlXVoyXnHU+phC/syOm973qoinVwaYQj8O9GZ/8tJh
F6Mv67viwVIi2jzXtGavdxyHJrhQqNjQjGDPXa7Z0OpoiQ9eetKhDMutXap/L8zsDlhC5ftbi8f0
bSdZiKoxOHWd07sygTdnUbWZyIEBQhtJdlGoqUXAD/AtAaB/53W5+0q/i9k6iRKZzz5oc50YLSYd
2rcZ9HC+1oN5vv09i+OHzIMNQusX7QWX4x/H2CLPX6RcKVHkqCFVQj9tEVRso5QSopU9eSrsXsjh
WiuWp7NsvlvIyfJaQdJxioMvLTdUSUQxYoOavbppdcGJor3ii//8zGaaCfQpRDF13CuXVlypRyHQ
HdJTJx1gU7Dj8HNLqafLRscQO/pCoi1pjRVA/nX0ORmFOQO6I6BQ84STbEVtLA4jZ08HT4l65nW8
EnkuTR5UhVP/I53t5DYvh1WknuV61iQfD0lERuwXfYpXS/9L+1+Z0NoADIAGzp/UvuFKCjFbevLQ
QI7osSiEz7377IJE8sbPt/3wOrSZGBLgLJqaKHjCz2Lc2usLZegVpkyJt2OrEuA2jpKOW7mt1hgD
pzWfex54MFi4eD5O+3A2ecFQ1v4kSB8J2b3rPYv5q6jaqoeOC6HNj8H8XllrrG5LLgE6DSekBxBZ
jZlN2o4r0JAIhFPJdHeVoY2bEHKQ3e1ZXMgOkhiEDJEtBe0BMfvl0IaW9kJFrrKT5Oeoq1A1fvTT
wnGHl/SAGPwmNzU7WosglpyRvk62MM0nXLezI61V6sgYZfqnVeM+T15i7a4U17IRS+fURxuzu4E8
Ttr6LQLyVThAXHscc5rh4RSHPk6hoXHFG5c8/6O16Ws+oEGhyS0NpfSQNdPibRPJTmrktpJ/Cav6
oClrUitLvgG8BrAQLPHcDbPNLHZNGAot7ztNAywS1sR50LOvVeAWdhj9cZAHWwQpwOlmY4p7qajH
NMpPnp6m22o0lALoeyPvhz4JDin0VCuTuDAsxsTrmAZDelfmLXmjFcZ5Gjf5CUkSf+dR97Zh+/lH
uWjqO9SjgA9P7wYTFMNsY/WmGYSDiZ6K2svuuW2gajJzwdisbKwFj5h66WnihxkHSzMzAqD2CKWC
SVWFrGz3kvf+QyS+qGXHAzd/jKk818pwnP6Gg2urwG7iI1+DAoWdJe2OVP7G9dWVNNk7kOziJCPL
SDaHfB8fRSv8bE15d7ZaxZhPrdH0b/EQBaGTh3Q6b7pBzQ51oQSi01AWCDdKEAmbNtT0varQQreR
mqTQbKTgjR8R2Igf9eCiDOIVtWzjhWXlDOGgPkEnVtKjUFr+1kVuyNiqtd/1TlHSxUzwWdQ0SEAa
/FtoZNXbCTST6w6Fz+5P2Jh9v4t1t2s+Z6led4cyLyPFLuAvqmyjs+Rg6xntlLlM3YgfvUEHT5FD
uruyctORdzVHpNhId+P0V2JdcmTlnZX7OlFsoRz1JD+6YkLWu+rEYwqq0THG2hjswPcr2a5KOEha
S5yEBbvgwURUYIW/5ToA5NaeupGA3ACsI21yebag3sRbFNTNiWWq7SxWjllSbxRrL8UK9LXeHeTV
u5FmLy8Kn8bOXQmIrg7rd/Mku3hegoidEx0HaSyZjRHrp67ydmmhS7xTAsd3s2Al0r06sSdDZA0m
PU8qb3NegaIIm7Adc/2UmSlgGDhn4pIXRGKXNU339UPnruzRFYPGbItahaUA88r0E50edgOfpwUn
cJVvJE21jeiPYH1Z8awpJpl5Fhc6CGwg51y287JTYBp+3YnsPoDh7ZaTKrtXAvXv2NDXQTMB4o1B
NqovVUHHQpsq2S7vOn0vTMo/t79kaU1BbbOonIXYmbkUcttqi24WYLJS2jTWXpW2JOtW1nPZCNAX
FpWgdh5aEKAlOqSS+qkG2FhR4aQmzrm/sl3XrMxeBYlFysZzU6xUdzVJTSPdq9pKAHjtKLg+iXAK
heQ7+PFyB0LwCrdDpionl5ZRegFl6eBGR7jNHCX+IgXmil++V2Qu/YSdRnsJVZRpN8wTH76IYk+p
heqJECpxwAGPMFMPmrhNgic5ehzUN1H+IpKiFtXUqclble2wQ8n6k6fSPhSv3ZhLw//wOfMnUa17
veJVfI6iPKguNJ/6Q219qeVdH9536UqN5ToiBaZE0AGMYJK7YLYvJxvfj0JDEwwkwEX9oY9Sw/Zy
4JAu0dwOtGl5khOPu4Ar5anV8sEpUD3f3d4fV5EI34AGExwnVAEhtJslZmTFj0CGGsYp5n6k0rWJ
km//boEKAHcwWDQowKY5/xAwmhOVlTVW5ikXBdWJ2OwbMc7X1GEWVo4UBfBS8jFwNM2P1Cqrmgyx
W47UptsJyh8AwA9C8Ek9Iny54Zn+z8cKGREqKAA3gLopc06fNkC4tRUips0U7zSZFHqKXqua6WuK
tNebniofDxf+F+QsGNrL2UOIOZdkRA1QDG7v06oOqM8HT5JrrezEqxAY7P9HO/ONL1cUKkTsRN1o
mzChRMEXwMjbfE0/e+GSnywBOaH4wE/vJZ0P/hDg4mY7ERGlHAo7s6kUW/S82G7AIm/c2BWObT26
B0iJYTZze2HXNKnG8ZOa29uOecWjwHNaRUaP94WmTEH47FYUIZoUDM9F8HYQ7A7ZtST54svbNFFf
XNpNi70xboq8P4da+pz3/Qv1wQnwGkfFypdcZfemzjAuyyn04BCcN0XoXgEitpKtE28U6slSWh2L
2OgOg5JGWwLvluZTV9oVtWcc3UGWjrcnYsk8jeAw/7IiCmmGSx/z9SIPrRTzQmdBqepVm9wgDExD
Ay156zhCNq6naNdqK8O+eji846o4AklsTgi02flXlZmohbCWnJofRWSDQHHve9VOVjJOi6NjTv/H
yuzaDNj8gTdZEZ9Ep31sXtvQoU7yp1ir00xbcXaXARP7j6HpqP3g2BD91GoyYkjJbFKFX+I/t5fp
erooDvAMJoEBxBZqn8vfH3Ix0+6hNSd1OLvBN42kZDD+MdOjq608nq6nTCU/B7UN0DfImObAO3cQ
IhjEyv40WtDpCg06Kr0juF9JsRadSu5TcODOXglvrk8gjE7ILfTuEIGfN7UMneJ3mif3J0n7DF6M
6AOW/8dUH1aCtYVp5C082UKzCI7G6d8/LFPViMhi+UZ/Kui+hO3HbsyUNn2g+dKzFBQrAdX7IXLp
FSq5LRKdJDypT8/L7dBnuRGliuHUbjhN38zC7k3OcKdQ7Ua1I92Bl8bev70+N1/LvXAXfweFX++D
nd/b+Z/+T/6U36XO2svv2lX5KBwJWhTyfFdpldwTm8rtwuFEg9JDB6IjFxCmSteo1pemmtwl/Twq
lZKr91xvhqVAaXI4VRXd692j74PdT+0a7u1/pw6Y3vsfjc1usMakAQPhluFkjD7u6YhZubFE75MS
J39T9UdZPbRC/pDlh0BY8ail2STomDg0JvjfvI1YFES1daN6OPn6MTCEYxrZOgikf979YCn+Y2S2
+8c0o4dYLIYT2du9oQZ23A33zYPnb0dhbd0WtiLoa/5LPmzq+56FbD19jZYRleNJCQG9Bm9KJTui
+NNQVoKOhQgY3gyiADRHQGsBE7nci6XBvkv1ZjwJJe0Rxt78Jtb0s20yYnzoxbdpvBK3XQNGINT+
aHF210WdHMERgkWjGXemmn1uHkfI2BzyUWgn99lDb+aHtLfldsXy+yNwdhBM7Ppg/aHevX4k0ovT
BKLcjadv3z4F9u7T031mfz8H9tmyE7uwA/tTvyHEt32ncLztMdpG0w+2v/v5s7ArW7Lpldo+fv76
8JJ9c0y73b659qtvD7Zsl3se0Ht/S17bDjay/XRgu22MzfPW/rx/eLj7+3Tv239//73tke/9jbdG
NLtZS8vsjapjRJqd2efd/X27k7fDFgCxY+2QR7kH5nK2tu6DvrG+Vw+wbWpOcK6fnENn3wF9tw+K
vXLZL6/vh1meXcJhVPa67k3fdHbTZFvm+4RU1o7cvh79KJ+A5VXj57UQY/qls4lA2UidmlrhEbiK
32Cd74ZCQiIuDMmJB8I2yqOVK/l9z81twEZBHzOwPNpEZgOjzVSMXC0TT5KdOT8RFeI/6Po5sf31
9Ydvi/ZJ/byyvgvHAJ2B/zE5nXsfbsokUNuxszCpKm+6Ex3ijeDUduK8fJsc9js8HHa1S74pTPHJ
+WuelCN4PVvfNtA2ijv4OfTM5m6Rd2/dGqfqQoRy8Wmzw14awigwJD5NjJWtJuQ8+1B9D8q6Ik4J
ttUQnJQK3hRVXDmGF+cEWDJKTwptH3P0lETVXxqUUjwZbfPYZoc0OVbmz0ht3m5P/vUA30Uc6QWd
jkd0AC7nHthlOZShJ51g/a3qBytv7SRH8XszyK2TSsrWqH7ftrhwGNPLrChIwnBG0l41287JqMa1
FOnSCXY2dUzssJIcOfzbxXB4pfd6cxe13RGa6ccVu9NQLj176qGmR4cs9ESROfNsRWtM3s2adEof
BPMwqhIJeeRXhl+w69MBW6fPhZ5uJWN72+51cDKZJf4BMEZxbl6aC+OGs7oxpVNY8fKI7iPhe43G
cnAOhJUMyHVu4tLSLOJsc7mWwt5gLevQbn6I3ossfkmLaOPfuTBz3h7W8jKChSMaArVEB9ul54it
UcNjzriqYTueLSIFOGNcDanRUIIF1IUK67fHNXvb7NIYmS8K1JSOVZ7Vl1YDC+41TU3lk2nQ02nt
/PrRQDrXdZrghyCuTOjSGHFRau+TIggcObOTqRSDaAzNTD4ldGB23SaobJWmysLcJtykxSehjewY
Ga3bY7ze+1O//8RaRGJU4Qq/HGNe+/owhrF8KsRP4EybqNqmw4vXdCvx5MJcYmcaHhERVePZ4Va4
sRIUeimf+rxyzOyHjyZhGOSg7zjwLe0O2ZXbA7uSNCMDcmFxtnpx2rejZlSsXhbZUYz0R2an7TeA
NYLiFH2xb4WNWlnogxo2mT5b8C16RTYZP9b9r0or7l1rXyd2V6DbhJtVgbFPPX0fy4ajKTS5+Lvb
X7zoAaA8OS4mYkm87nItsjCRG70p5FMu7EKX7EFYbtIdgHSpgNm0sF2DNv81Lt+F3BUsMISq5Eg4
KoFGXVr1BykH1dLid772G50yp7eCrahsct7I4m8er2gIlHZjQFGfWIfbQ55+9+yY5ErA2ymP0eAw
70eVtLIbm7KRCcpNDQqhKtuNbhytTOzCvYPkGwEqHGjw3Vize6cri9FMfBdPCNNntx9Pxag4WdBs
BD2FGkFkORWy4dXKYbw0sxMDNSk5IJAs52w9db/sSoFM+Slrf0FN2mFhENC6txWiYtMOUlv5Uwny
5vacLpqd+KbetxmIIXm2oG0h51UpUH+gR3sod5UwbHo9sc3+qEvf8ih/1YWdHDxAN7kSqS4t50fL
s9s2o4UiMiJPO2V9UdL/3xG51KiQ3R7g0nJyDcAUgsob2rizaVXiQElD19dOoUsFPqJxv/47FEcB
cQSvbbfdUxEa+9sml7YmcJeJPdAiRgPVczmn4qhRJWbLnrzKFrf18CzDO1uE+y57FWNj142RLa3E
ENeTyeORYG5Kx098s7PJHGBBENByGU+xHCrbpgn0YyUY5fH2yJasgEUhNJrIHq924OCro5L5+XiS
R+L7IUAaDtL4fxWYIh7hGiVlQnGB/o555Fe6yD9ERTGedGFMdmYAWZfZK8HKaXJ9l11amTl+llg6
YBfeSS164Q8G+mhbJF+J7mVTOFqu2q3M3YI97k1STqBE6JWcA2Z7a5RjN4qkkxsq+vdMs4ad1JqE
B5rrlzaoonBla08hwOVxSRz7zmz63xHt7CCbJEBLnmUEXcBkaLJwa5+GS3gchayo25VtNm2jS2Mw
9ptITtNSzTabl4P8tAcpinblqUxE2xh4tfe8y8PPmvdnNO+VcGWLXU/mpbnZru4LoUsssOFAHENH
iweHDedU2mv574CMS0PT8fLhBShTeVJrTzSAr2W/4jx+8INwtBvZlg3fFox7QdAm6ujmrLpvHSJs
t/fbFHVczepUD4HKgqfWnMjHMHPdiohzTwn9878H76i/5fGfCNLI23au9zWZtan5i/ZrerHmvhlX
gV8IaLmextL7mdAfw0XnJis33LU/YoRWT7AQvN7JQF9OpYSiaG9miXmy4iRwAPYyJmrNtAbV3f9l
PB9MzaI5PUlNPYeIivKxmdqGmqfboIeL+v8wax+szJyw88awzQYGZLrJrq5HZG/XaOKWHODjnM3c
D5r/Km09FiYxNqmQp04CEqAxXkw9hpcpfL09oKVd9cHavBw40QFlusu0SVpc7azGbTbeWD8PlvcQ
lcO44g8LhQEcgpo1PBWkBa/oZtWxKoNWKczTMKQbGX5Et64+VZa0FUNzM7Z3Vt3s0UA9qnLjiHfR
ENtBI+2lrPluhe63/HPUGn+syLWVca9IPH4oFfqRdE4U3R7cjQHlGV6wH2jGyVS7jVpC0s+3J+x6
eSY/lklHEVhwI87ukLEM4JsHTQeHZT+CneVulzd1v1HdY6qaa2fsQmrPNLgTqVESl/Jgn7m12se5
pdH0QfD9NbQOdKAnGfJcgu2XkOMGzeC4ff1XER79RLabRPhnQgi6iidyYIIaQg0KOpc7uBImyLmQ
K6cWttkNNXLFVkNxDRu2ED7RcWFii9hhYs+fxTJeIQj06AX6qVByO60QPd7y5jO+oENbvnTn1C9X
jtlrv6cOBpucCYsJdOrv7WcfDnkro+PLc0sgUi3SEIJZfM0Tkk5i9CYUVrsS9l5TKQHL52kB6wSV
d2ZxdmyoTQShVqCDOYzkbZGOVPbldA/wi/etJf8EPBkieW5CstTGx8RlX9R1tNeohbnBUZFzBaKU
uLxTpXa4G0rt522XXgAk0TWAGA6RF+hZ4snLRTYbiaY61zdOnindd4L+UNbuMwwKdmZ9kXkGocm+
0avm4FbxDp7iRH3QlLtKMrdSe5bX0OPvcevlDTh9zdQoDAJ+Qgldfk0n9J3lusBM5C89gYUJFcKb
BXm6Q6up1vwMfkmdYz0azeH2LFxtbKgTgWUx39yuUMTMzt1Gj+QKLjHrNLbpdvC/IW3vCNmjMb5A
f33b1LW7X9qan7oFME7KMdhSINf74v4tz322qTa+vC9Me63FaHKui/mcjNG2Rbkf5Amoj8v5pIlC
TdKwxpiib6vsGRUMW0B0Paa2kn1bS6BfbayZtdmVr0itl3N6W6dU/1sPlU2HJ4wIb5MK8O1JvIot
MITAKS29U98+fns5LKnUByG2fPcU64NdcA3L/nerWWNBWxrOlPXCAjOHmUsreueFaE8E7smQN5G1
AYqf+PdmvhK8LDoE6FhQVe8c2HPIf8nwutjAzAja4Gk81KXtJU5ISauNHe/532eOjB4AKxDioCpm
ni6GjRrmQujyLCmh19lI6U8lWTlTptmfOR1N6owHjPXU0jV7D8v0f+hi7gknTU+qTadlgq10cnK8
PZJ3joIrMxM4RIYsCRzPbHnqMFajxo+Fk/taPkovqkTRy2n+jJ49DLs7/bPWbmkIhtd+xe70+TO7
IHzJ+r2jmSEYmbmFoZVCqojCSSwfQir8g6bZVfQd+eu2Tm3V3cg5ADxpxeWvjyjekCYHNQ9sGinm
7Ozo2gmBlivemS53ux1/W3Vlt81PQ/qGVNmKretTg/oLOV8ODCYXX7kcYRG2YSSko3/u0j99IL2Y
zScxajag8aBzVDfdmjbyO/DzckqxRTaM/zdAeDoALw02pV+VI6JdZ5XzKal+NE4kntFcowkLYpXx
odZ+dZBSNs1nuqUQpaV7RKjv4RrbB1OZ6BuyS0YOjbnFhimpoqwR9CxMPrBHEjxTNMZ7d+Zq4zDq
rhV0wdl0H6LcI0Gm7YTqT+5+Q7B05Ty4Ypwl4iLDi1/R2c/2mbe/tRolZhcZj3PaPofpm9u9jsPD
AGG0q1fbTsKjfxeCHfD+oCE9/ZWWZxk6TvVrmytQTY2irSBCU0/9Fd4aIvt6ZxMN4vcTFS83hjpz
DLGm42pIlPAsBcClq5TMedy71soOu9JMYAZwcWRuqHQAMZ/nusfBJdELCcpZk9nMdb2Jxeg4vSJz
yPk84bHOimOTixvjq9tnNpkU2QeBAs428SjdxV/ph3YE3hdDvh3CXf0O5u7hU9I2SbC2L6cDc+a6
IMcn6Q6YEeCcmsVPoDZdwx/E6Nz4TpU+q1m5KyY9B/1nI3cHN0HuaeXgW3BG8Lc8RCk8UY+d9zb4
qSzFo2FG59K688sXqXkMvLu6egCUv3IOXL9AqPtMfwArImJLIHG5L2ETLyB5dtOzn7U7YNN2EA12
yUg7WbNzrzyTRMAN3U00fJHc9FPRt/88WOYW8gNKUKC26SK5/IImiIy8cwvtJAiWEwyALSrozKh6
yPHeXEGsXE8stL1TvYs+quldMFtKTx+iUjYD7q1Uq3dBIgA26TX5wc0kOrnUSj2rzapAyLJRWDeJ
AEBSXElTx/6YBGYknIJcQg5E9TvTSS1P2o4xyH9xqCqnpp3py+1L7PqEBwRHrhVoBdv5aodJmd5K
udwLZIDMcnTSPNB0h+e7WXLCZ5VrV4NrUT0NxErcgvdK1lR4F1wLMlN6nkgiggJGUOhyYclPJarU
jXyB6/mZ3ccwwAD89R9SSgNOm7JR2zhJNwJ0vnaaRPDG6uWBUFbeazVsaLfn4zqgNAFgIp0AXpEy
5PyR1vlBmhqmGJ99sZe2qSD3DjaBBOTNWvywYIqkKe2xgA7Iec97vtKODHfpW9G56hVlE03Y0r6k
1a3ohzWCwGuuHsYEqxVAa/QAOFQn5/vw0s0EQKZBEybnHP3Imp4ys6hgkC2d9l4nVuHckPtX9vED
h0g7bNLSONRxss+rnaFldln2uyEpflZ0Dcsre+36pTdp4hBbwHpH6Hs145LSxr5fJ8lZdC3EsLnq
pX07JBs3pw/mu1Q2jqHtFJQL631t3MeJ8M8rDuudObWjogDF+TLb7Jyuai1nRnJ2xTs1Vdlz8SZZ
Kw1dbW4aTCBLhcPGnFTO30P/D/PvqQ17APEr4hr1zldlp6meLGhpGu1MBXp324evHxIza7MhaarQ
NN7gZefRbI9m0dmie8z7zWsI3ykENtpJVtYixesgfLIJIdT0QGIRjZlNwrGqtfoyO1ew1di+1Gbb
UE6f6DP9UapDteOyCu7DNoBhvkmGjTJU4R0EEDAyi1a2yd1Q+OGnwlrdemneyaLDwgX/HbQls3vL
a5WhHtohO1M5w4sCgybxujXoeQi/+11cbEd1nRJTZjNdRAJMBc8RSFRJmBGkz4yWZqhXXaVn57RD
oEmrVPnoqfSKF13ikcqqvIPpedxegiBs9Chx71Gxf8skozh2RW3+XXGGKSS9+hrSKBNoC0rX+eNV
NLuOhkc5O2vPxkG5D3PSSnZr938VuNzt4JjVNr2Xa0Da6/ryNAkMXiedR2nyPRv2weNzEaJ4o1Cz
cz9mh0LSbe+pHPJN1Va2hRRjpN81FmJmGwTrbg94ccmn9xF8MSKKW7P7xAoGiE1GLz+LTf1aNUO4
dQtYMGRtVPdhKhoQo47pz9s2r45yBgv7IjucRKh51T+rCWDmhHHMzgGZYZqwQiRG80ZwSjrAtrdN
XUXekykKzMDwiP14hFye5Po4VMRaUn423O+K/Kpbr7d//1VAMPv9s30sCb6mp6Gan2Vj434Ja3Qs
7LJw0niPo9w2Ne2DmWfSHTc1APHKpNw2W6kYtfTQjY38HP3Nj/ljFNnmpmic5sVX/5+WpvX74Iyd
hD5YbCn5WbPOhnnM2k0dOX31eXgWtI1Ur5y/Cx54Ma5pR36wFsij3sXTuNT4WQu2kvbk//CSl9UE
xMJSTY1/REjc6NPfl3YKhOQizRxYKmTt4dzt/hZETKL3DBWpE/XF5vZyLXjehblp2B+GZVrCQBCI
uRFF2fClWYMyLLkDqD1gNNAWEIQpl7/fEkwzDUj9n2O5tIXqRR/uIvevWxylwtHRh27hYrk9ouvY
g7QGz3lemKT3oEyfmYSpsa29CGendXnMPwVI8sCr9ECy+bf7ApVIZh5DGAjWGn6WZhL1JBg3SfXB
hzkzK5O0pOEQBzHTe1/wtipidrdHtmZh+vcPa1X5IoRxJhboKBS2SeTBOTaQxL9tZckB/5sICNQG
0dvsrCBaAtaiYAWuSeklVo9KRY/gIRz2TbOypyZfnp8VlMJ1CNuJn0hJXQ5ID+PBioKsOHv6zody
Pn6Sk9TujRWQ89K8fTQzW5kW1rusqiYzOEKd3vny4faULRmg9YrOEjiU0LGepvTDwvS1PuQ8eIqz
aVaOlHxK12P9aSpmU8UOAo1h8ooEbTQ7FmLEVjXyVOXZaO6QQqHXSj92m4gQXzF2YvAoyYd2cPpt
f7Cq18BXt7IdRnbnlM1Gk3aUVZK1pquFxbv4ovnJkYZFUvUGBQ6hPoiROPminfp/W/Gf6wHkyaBd
YPhwS9DXOfN7T8gI9CSjOve70HyNu4d8rWa4cLhfWJhdJWHS1MiYYEHpBkds/+rmfUA8K4Ue0jVP
t51l+l2zlaQ5lWc5JUq4EeeSU72ox0We5PW5QWDFIdfo824I40McgqH4d1M4JV2ckA1RDp2FFZ3e
Ejn6VX0eO8lR5U9SSOJh2N82suAHUFFMkThVfzbxzPmxO5ijUdfnBHLsKIENJ4p+GNlwV3T5ShR4
nVaYMqbWJGNEtoo86uxsCruKIxYVijNCXfdStR8MnF99Voxng9bDRA13ETTgrqAeKkHf+/Eal/P1
WOEXIDtPEyCgTjguLze6CjU1YiJFdeZDwOP+ieUXV9j0CNbfntNrH+HdDDL3nZIVl5/5IyocQYji
c3WWBKQo0gxCbnkvZGsZwOujHmQeAyL7Nymtz8l+a5Qa5LQd63OqhnYnvWThUR+dQUEfYkhp6Tze
HtWCOTJgtI2Cp+fPvA7b14pSd5FSE1DrX4RmB0ivrRyxeSmdsRDXSrHXexpevv9Yu6rE9sB9/VCq
z8Vf7wlSf8PfvbZxvBZtTEt+uZ0vzcxcUoKAGs2QoT7r6a8hpCvWuC+LNwmxS3cTBIQarmrX4e/b
M7nghwoyG+Sy+Is9MY39w4XTZVVvCYlan9U9TEKfm4c18NB12MaoPhiYbWoYO60mCjEAaZijO5Kt
b5R9tgl2t8ex4OcXZqbP+DAON4rLpEQV+Rwgkqu291Muys1XNtOCI0wYbF7KELLQBT4bixQneT5k
bn2Oc+gzIJvpSIC6Kej+J9fIV073hZWZRFbQnASDQvpnZqxuyfOaQdechzD9PcK3FAKKK0dpo3Vr
b+KFQBcytHdYLQiiKTtxOXv1IOqd6snN2T96p/zY/hLv0Jje13fRQ/3X/dauzONCBurS3uxUEhNX
6ENRas71rj4Sebyox3xLv9oRftt/9ouLkU2z/MEvpE4M81oRsaS+Wl7xc7Si773373gUskfgvMiR
k+AiVzsz02h6nBHGNOcu/OSGZ03xnkttKwh3evlX76Du8Sg5WtIhHBNI5bPPqXe4Pc73zp7Z6UHq
dqKA5v5Ej232BaPowoHdZM3ZMmOIgO1OVGzfu5eznas9juNmjFOnNOzBhwT7sSYHl1sPa7jUySVv
fcPsMJHlzB3Gvm24BUjV1g+NEj+YdXWoyoLumPFtFNf0ZRa2PUwMOsk0UDlcBLMzM2vkqgOt3Zzl
4eAPf9Lct/NstzK1CwfzhZHZ46JN4c83o745x919a4CwlJxegwxG/Kz0+9g7lvrX4Pm2zWm1rmYS
0C0+BSDsKkjP5DDRE3hocdvAUVDnRNwv/epqa+WVRTuQC8MjSTYSqO/l9hh1y09iXWnOQWj96JBQ
NH3hZxJ+HdQ1BqnFMwbRjP81NTtjmtGIO1DTzTnfERbUm9q083KXZbums/14Q3tQWW/6tzXpk4VI
j62pK1PLDkBVFF1mQ2xDaRRzhmiF2UMQfaqbdFtA2EEpZwOeZtuNlMP5Bql1IVvrX8W0Ot9ezGlk
V4v54Qtm/iNUfakHiKee47Z8DOX6VfPX1nFxH3wwMVvHJjStLgVSdUZrYVtJvm21D6q+Mo73APzW
QGZLmDTFACMkVpRD8L2C4f73T1+yg60M0XxhJwCR7ttDTPqYLOo3SvLVIf+T/Ux7R6d/Ao1LasC9
E/5ZxaGsTfDsOlFcP8i8Btca5HTTSlujW5vfZe+FNpMWNwC96DZcepEEP6CBKBzC7bKtRrSY9/6m
PP6S+13T2uGP6Ch/vu00izvzg8Hp3z9cXIEC21GgT2O6i4/9TnQ6ZeVNd131my6tDyZmx3XTBSKa
yNZ0ZagvcfEp8KB8cRAczOs7UvdHLdbv0sBR6YuiV+oUmdqDp3u21ldHMaeur7a2Kgy2hvCj2a1k
WhbCxotvm0U/cUE815kMv9jmdUF64kl/kqJX+iftXn8cSnnlRbF4TID2JeViAFiRxJlv+1XUVIrg
teem/iwOAGOs4JMbTAgt+dPYf05J3I/kABOx2peaeOj9fI30Y2nFiR+AtdLXQdAyexLqcL8Nujx2
Z6ErbcXbV3JnK+UvdU2ZZemsmKRakYeh4Uib4wjTCgqgyJI6ohTSLKTWf47FsBJ2LUUCiDnC/AJT
0sTjd+m9CjoqpWyE/bkYi20oPhjytq8f+97d5P12TUh5yVdoC6btlEcaJbXZ+ZpYjeDKetKfhah1
Oj/ca/TncqIXdXrfhoZdwBIvDpvb+3PpLfDR6OzELQXK8HES9bzW/vjRzjDAVH3TsyMPt9uG3usc
s1OXoBKRsglNCPRz5pldC6N+pmPJyDynDConNctDI9YvtM9v3Oinmr6ltV0E1Tmg9RVV7r0uveXB
j0xov+uBuR8hcdPLdNtLsZMr7q5AYLd5rguEdcRkLbJfcGIw4iQDQOIYxtVLQtJ8H00f1iIRD022
0b8hEen1W2uInST+WW+TXwE98H/grOvdX35htyuJnWky5pP10f7snIYDu68AneELoXwsDOHZ7LO1
UHty3isb8I2IHJ8UqOYZVKMMpFgriv48cgmgUPrdVE66Vn9KsrM/mnZFv1fW/AUuvzVGbW2CJ2ee
G4cUfipYA9cmG3e5s+JGa1TF7YZz3FidI5vDQURBlU5yxX0RgvanqEBe5dXCPijkYuuL6GE3Rrjp
R6lbmYeFPa5B6gRcnKw7ef7ZDdUKvHrqJORLVPGtyP6IVvOIMrHTCXS+fRettQaJhXMLtCNVemoj
pH3mr28IkDW1q9v/4uy7liTVgW2/SBF48wrl21Qx3T3uhRiLEyAJEObrz1LfuHd3Udwi5sSep90R
lcilUpkr1xpRemShngwHi22l24dDSoMpBTFqcgK0b2Q/SuuL4P5Z/OiS+ETzNeay21YIDBlwb8gb
qKrkjeaIVzUeTZppPLfVOQcXXJcGhvngyr3nbsd2J11/z8BBBQbyo+rp1bKdBm5a/U9lJyu7fenW
QvMocCOooUO5Spu5PukZbtJp43hu6oeOIbZiG18GE4CXz4bcuk+T99VN1hh3lrYg6jaoHiCeB2Rg
dsZiMo0ghSynM4Ms6wDl4LSDVg6UniaUCgCu9JBgNIIimQIGMfjY9dcScgsrgAYMxdMGkVaswDyP
72T1IFzbnM48/wJe08fmB6bogec+D3kPpqiYhUQL2RigXUaQQ9KBJir5Lavqd1r8vO+ebx0OWAeR
PwbrKdYBLbPX59EzRyicG9p07gbAaR0+HcEsslYRvPWq10ZmkZpeVHYK+YfpTNtTDeYmhgrXdpUM
e8kKsOogjgDXDC7t2ZWWyt42RSu0s50nYe0aAQhu/lL5+u8ThlZnrBswwrivlVv5ENh6OfRDbcK1
szOOD73hZoFZetF9GwsJJrS949bEexN9W/78XBABCCV6IrVz2p3i4QCRtYw8tfkzjRtUcs2N6Sdh
aq21BS/tBejpoUINIJ3Kh18PzWA5hHpiWIUM5hiAk7LYugCKr8TtS8sEkliQXaBbTPE1XltJC9em
8EzaucbviyLeA773AkHvHyzNtvfncXFAH0zNBjT5FdVaamtn3Zq2cnyCnMHKYNYsqL9/3A3QPzY5
t2BBGwEt5HXgm3Qltr+9OJBDeQfKo3KFPTcLrNM8M1xhl5rCxBQQ89P4U61PKwNZQDQpK/+njRnd
kPOoIKtl2TEXp6eSoKrz8SbqAvNkbKpT+1R9ZyvmbucNKSkLKQ1wUgHxM8f5uGkjdQzKOCfQZWjF
nkKV+P7a384afhpxBjKaQFsAhnq9Mn5DSJM31DxrE7B6VGx7dPiVwGfdN3O7mxFJ4cGlCt64weYF
iEEgRVu3k3UeGRh2tGOL7qbJPmXFGp52wRB8AfqNFH8EniUzH+qS0pB9oVvnquW73MkuLPb+mg16
Sdryy/0xLSwOHnEQhANFLBpV5tVSvN+qErIp7hk3ZZBq3xkc6X0LC7sNADZgolE+RO0XYgLXq9OO
ll1Nbe2dXeD0yseWj1ET6/DavR80eVehCYT8sLMeiIvhyYd+0MoH3M4m0CnwQGh3Ub5oXoHL0AY5
TFbmn9Pmqes0qHs8OQIpvGwF/7tiZ157G0aZNKlM/TNJ8zDO8kAC62v4R0l/3p/R22hWDQjan5hN
lNPn0eUwaoYYZeGfmf80GickCoIYhLtd9UNP9CMa0j/dt3fb76u2h3qAo0kDPWLubAVrx64KEOyQ
s5224Ls1Do1+0ur+IjwNTdoyBBEO+MLQM/7kT9FE06Ahv1lvIpABewwgtNm/h3XXH6SW4oMr9r3W
cKnmkbMRcRqQr3YbHOM2TF6rk3wST2R3fwIWJhxoLjDwoAoPSYz5hJvgF1fF8fTi1mQzkR9FZx4E
4dsshrBKDwjeKpT7Zi/BEDoaERIgdIT+qsojfBigZ/dJbCRciX28+CMEVEiClLN0yd8eyun3R7ds
S/k0PI2woYxrW63oRJl6vfPcefZ4yprmzWugFii4cHe5bdKVyVTO6+pVqChd0CQArDziYrwGrs0J
Bk3cVthgw5cb1kFSwNlLIV8sJ/7syGLN2k3CRfUKq54QlCYBZ9VmrjRhzGobsNQ8d+5Xx/0iefJg
i6B1OajRkbqyvNDq1ib0doSwidgKJxT1Nazj9QipiGukY0B5IeQEHlzeXhBb7oWMkXimox3aPprM
7q/h7RFV48ShUA1mqC3N/XhfVDrritZ75gIU0LB5qF2n2deJph+A7Xgwuzh/TAvS7ou6+lYj5RCC
ho4Fdjo5L7XPIQvZXIBGis+xM9ENl6v0YDeXtIVSH+4yte7gNZxDZtye+BnYd7znnLToBgYlWdKV
oCkoX1amwrzZYDAEFnJEtnBXoJO4nv6S6BIiqAmY+J8w3s9TuwdftYSibvuGlpggezH/jkfkFK12
LeNxc5liiIp3DQ9cdAqDkeHaciN8K5UdAwl/TvudLtC4iK4/byVGvG1QgBk8pREe4t2A6ZyFO7af
sFhQy392NeF8H5MOd42eWv5X15ian7wt4aTHPvG/TmCo4EEXZ0USEPgathvGHswkXZa69JBOtdyX
wuvXdDyWpgECOpDzhlYI0oHq7x+dV9JoZaekncSUTI/QvqqD1Bj7/co6L5hxcAOiLwGgYRQ6ZtPg
1OChaIwYTeZuyx4mBP9+oIsCuBpoyQbO5NT7wh29rVX09rNuAipdOSwJ277stsTL3S3rDAqx5WKN
+/HG5wDYqYiwVXZR8bXNPFzDB1ZoeVGeS8OgkZWl+j6JaRvFid6EaYZeR3QGgcPT4yP6ssCMcX9i
bg7au3monSqdScCP59OfgqO6YynakNzS31RSy7bFFGdIavJ/hkM68DYeIkcbxV8D0jDXKz3yjIIK
zEsvEIfpf9MSAb7MdHEYG6qhfSbtftwf2u1jGQbV5Kq2AfVsnb3IC6eyO5ol2cVpflnDaw+NZRBs
7rI3ZkCwLeW7mITEWuMhu7khIXkMl4VNhm4MeNjZTktSCLnxwssulWmJg8GNZCem1toWTsOCbKzW
VChu4o2ZvdmN3ENRjuHZjlG6D7z/BF3SAk0gNnK0YQlRtftz+v7Uv7qQYQ1RDUDP6O0Au8Hca7Vt
Shtkoi99CHG4g7+lG7kBge/G29ANeEJBYk7CXY+i6DfjV3np9NCuwn4NFq2szL5CUWNqCGfRlQsR
+OutRHSIT3ZokL6UNpJyFeR5cwmaFMv+CS7Vn0WaeCtxyMKiIqRzVWePaiScHxOjsyzCO0ovZvao
T5Dsni5vY7NGOLS0Y6/MzJyBzhsLSkMlhXBCskdXmFslD3qS7etiWydxSFH97kzvwHRv5dl944UQ
zn0c3ywKgTIYHdyCFBcN4vL28JDTMx/ApHdBDSoAKb+Ts+39nbS0hB8tzjZST4rWwuGkFzE+E19s
ICaaPBG2E9Cav29pYe2Q0YaSPFL6Lh6vs0l1CVQgjcwoL5ZAQl1m+zL7bJb982Q0m/uWFtYPlwyo
RRWREGKsOUmFJ3K/nYyivoy1C+4yO8Q8ZkMIia+8zKFwFFboJrJzNMWtGFYb/vpAAMUMnBZqFmh2
g/u5PhC9qDOjdydQ9jTtdz6E4xQ0SNv7OyPdtuVRpzwQ2l7P6MFZZdO7nd9r27OV9GkLNjBNh+3h
JQVNIK0OZZeE45eVMd7AldDxgwes2qg2KoZznusqr1svL3h9IfqlsUFS2yT7IX7M/QdkjJETBVPC
xSa/7lt9f4jfzux/VtXJ+RCfjGM2uFVd1xcJB1e8iRf7ZxHlZ/lgbcBSG9Z7oKof6532gNbd8/jI
nvMt3U8X7ZPxady3O/u4dlRv/f3VNLzvwQ8fVKrUQds19UVvyYaAl8cerLAUR12D0MokQqiMfrs/
B7fO4dri7EYT6ZAn2oSJl02UaHDz01PV7Hi2yfpn6BOi1WJ/3+BNUIIoDVgUHCKVsAcNyPWctyWr
JCKW+gJuoFDqZJN4xqGsVpR6lqzg8sB/uNOQCVRPgw8T6Tfc83k9sYsZB4iyyPdV/M5tNkuFm9iv
EIlEOgsQxmsTcTJUeK6n/EJisCehCCE3PQRVA9NszG3L8f+aodA29QDpVWoO5Rf0+5Rhk7jseH9G
F84oKpogsUCv9/uj6vpDqjHOELXY7JJZPd5rSu30hF4SUMSvEVYszCqyA6gfgzgbdXJvtnY1Q6EW
aTl2qbsxqLThIoBDy9E4cn9AauZmxxJvJyCFcR8j5THvEfGtsrAnWfKLV1G546kGoupuWtMQX9j5
aDhFURa8dcgJzq006cQLkY38grL1zo77E6gqovyBZOM3nXg/RjrtebJy2m5rnwgyPhpVH/VhX6Z9
Mna11/DLSOpjkX/mAlkxcSqJDCoxBK7dAQh+HFhYEfKWiOxyf2aXFhBNttiyqCkA4z47FtJwh7SU
Or/Erb3rhjaUstu2pF65KxfNqBwLUuMoWs1vrHhCTstnFr+kBAVdDpwdab3dyJzf94ez4C6BXP7P
zux28tLM7oF34BfbPRpcoBn+Va9A2f5Y0zP68lfgXerX5tvSU1RzqjkV/W6ztUu6rixSW4jL0FRt
ZNW587mrCz9E1RByVLXBtrmer5HcLbkZgCbw4FCdgrf0US5FqpVbpbjYeXrQWhxuHtj6L+RWC/MT
2Lnwvuqmak/oGnflwuSC7xtlVQCUUPm0Z5OrA6LgMbAiXSa7ho6i9yq5V2+GqohsNLRmreeGPkEl
9P6S3p59VRwwYBTvEORQ1Nb6cEAKgBBKSprmMroCiAmdpp8bx8mj+1YWgjklk4qAzkZ2AqncmSer
eKmRrLQwuHIsDk06Oieb+9nGJHYCKh6t+VTzfvickw79205HdgXev4eVj1B36/WGwkcgPwThOmgA
oDJ2PVan8NqC6n5zMQU3AmifI+cm/B866ISP0whkoysVf0hsl2FNu3pLE+EjG5v/cwOnSiEhO4nX
NGozgGxdf0fdgKoeSZPm0iETsQV4pD1MeclXLv6llf1oZRZpSE+gaJUhuQgK2n6LNwtI18am3d6f
1NtDqsaCi1dpnoGoYWYlRjd3k5WYU73jD2Yb56Bycn7lRrpPksQOU6dbgfjc+joYBCEGTAKxjfNy
PXkGz0qT+DBoayO0zVP9l6HHNVrWhbviVW/veTyIHbwBDACXFBrh2hIynC5aGEV7acRvOXw2IbRZ
vol4xacuTOCVFfUa+XAAK2R+B5PX7QWpOyiUgKEwSCFVDJZDEPFWVoG2kMpdI6yZ7w2EIygKo7SE
+xiM8vMM3ijQ8ed3trgAN9OHjHGBBHlqrTyEb3zp3MxsbEbLqmngHgDtXgMuKJAhQRe7/xNDRNRo
Ijf9M47NEZ0u9T/ukbnd2bU79WygSBWLi+987vN9O74N+ef7+175io++5N2EmkNEoig1zB1aYqEy
TJukubjFd6OB+DzgpNBi36KdBVze6K6x7AC6zSve+l1Rem4WngNgFcVxgJT39W7hUykYi0e4a2uX
n7M345vzmj3JU/xY/XXD5FQjYwRV+rA50uSUDysuZb5XDTRmwG2hQo5kkSrrXFsfoTYYxzHKKhkN
7F9Vnx5zz9lw3d44lr8SOt0gz+fGZt6a0dRIy0RvLz5FEmmngSkAUn7ViLYzCbGtYCLFeBoGeKeD
VQ2usyVG1aRh2wlwhNquHWf7WPel6l5nBj3EvHG9kBYZuuOcDILdGyYbbToYDgXOx2ROQ0M+yenv
/X0ydyIYBQCgWCmgGlEVmbNm4V2ZOC2d5MUcZb4nKP/sizF9QBNSfohHUa3dcQtLpA42rlok84Bg
mB25jNW9WVLaX9AZaDxlZUvemrF0j07Wp9uYyAbuhU1ILGqNDM2CkQ1jJnh8nVyGeN4ZYT0Zh5wx
5BoJMY45jCH0Klc7buYJCMyLImR00GWPKAuu/HorJWS0BlAX95e8i/3AMeoH2xfNNzrp4pGauRkM
SBNuuVNnRzTt6CcBgZIVYOTtEVboL1VeB/wLt+zMv1d9ZbK6NvpL1lv9CWmfZwIqha+WYO02I0N9
7rL4zU3MZ53JNT7291Lk9UFWJSR4fmTT8aqdg9+pMVLU0c3hkicGPwsaDzvbMEeUj9IpRIyi7QoT
LYGdTuSjP0Fs1yllegDMm23LhPU/cppXz0VrGmHeE9BzUrtHAgOKb+bQuEHRQ76Rphx+lgn3BJE8
DtYmWTyD/rAPW9+KAzyIQDJbx3boaOMnJ5v8ndRkciDSeRE1lyEaPrcE8WHQly1UqKqqXnl2LlwP
qMaCvhfUzSrGnwPwqqQQNNWy4ZL6P7va2CQjxFjTz5DROniFcRlioLGMHQLBF3zh/WO5cEyuTM9u
CBSJoUczQlW3Muxnu4hfhKN/HfziuZGngiDlft/cTfyrtjtK76rvHRVxcNNfb/eGgftu0Ohw0fMc
qmTWJgepLxCyITXMoCZtaLb1kTDAVhJrt2L79rK/tj3b51YlO1e41XCR7gh1MY7GnMnYSLrvyI8y
dkPDjzdjBf4Oqyn2fbZzNS8EZNqka9DHpUl/f92AjRadJfPQzc+1SfJBYL3zLkAXqoY4QKKnb2z+
AnGxEnwsjRpXFD4WGQAUpWcz7o5+YzZywgHLCWqPsa0fbOGLf99HoHlUORoT7yf0ylyvq2empe/l
3nBxSjuSKZR3LTQI/rZ8UL+8razjwvShCGcB1Al/Bd+p/v4hUqzdpEURyRkvWcsPWWoHwvvMx6OF
xpyxJ4HuTye78c8VNART1J0x1tFPg9o9NO6vCsDvStD9/U+ax+Lw3XioIumAIhYSc/M5HgcR24xn
0yWJLbxOu6EBay7gx9mIi/i+qdvlVHhJ9FNg8Li8569jH3KeZjWV0wU6rn2QIfjfxrVZbe5bWQg6
cBXBHYH7BkB5JAFmcyztiiSZ0C9FItstpVl7ZJpVB8yz+n0/EiMaUbgHKXSS7BJuuhv0xLsbsOt6
G1tOcq/T2H0s/LraJWnJn9qa6ntX690wFR3UI1O9MyMfRL4rAe9CXIhECVyLjVQvuizm3BqS0dGT
Xm5exqTcIGNhbdNN5/+1usBhOxv0a2OYB9AYBA1GtgHBYvV1UudOBGwtmbjg6q4/Ra3kh22KurhL
7BKf4pycsNqlm4v4AXXZHV8LdVQoc32FQusDcTRAGUrzfk6PYvp90etmZV5w/QXllp/0Tb77ZZ7i
hyosXu5vjIWdDlt48cGVgup23s4wdbWWODpstYjvK/YZgqrCX4Mv3caK7+IlClKL7Qdw0PXMgSJV
pk1emhdRvIG/b5ePzZb2EJRM16ZOuaWbqUM4Z0M7XBUFZpYy0+Re69TmhX5zyMHd8v2Y7yuxQ06N
nKY67A+2HpRrZNMLZxh5UAMNScCEqXTo9fjyPsMmzSb7ImznNPLRCm278Lf/vFLww0r9U6F0vDnj
uWn0mTUUwru0uhQbt2hpMArxOLXZmqj8wp7AvntXtAHlESLZ6+FYhqTGkBjeJbdJtrHdrN1YnVVu
/Bq0NvcHtTBz6DjVANgH1RvayWaXmWY2bZnmrnch3HIgZWJ4UOsc1pTRFgekfDkoKIGgm1txSWO2
bCDepWxMcZSIQjPcIl3+pYWkSXR/RDe2EPcqbRbgDZBGQXnjevJckjDKMupfGkOroyJOanNHDGii
BwLNeatUorfmAJZBTdcEfbHaFLMYKEP7m8dclyDWp4EPuRw//u6aPaR9931XBmYxXUa+s9Cn7Qge
JCLe439tJUFZMllBK9+sJfY/zh3uS3QEAUU8W0u99+2skTSJxhq0FxCy+ltMyZrIwIIRsI6DlBgv
QPQbzNNyHoeqOvG9NDpvV3zH2i/Pdr1GfB3XPn4ZEUe4do3deEAFg/nw2cpvfbg73LarS/Q1ptGY
fYEnOdrWmXwtwJ/dgFOOTjvTOtrFK0ufq2QMDfGUGNrD4ITC81eC5qUPQasBtgteJkAfz7anppdN
k8MZR62VH9KMoolGtAytsW4VFNlal/2CNeTh8A8PQZTj501VJNYJBTNDHnE5BTiYABXKjZaCtn17
/9QtGoJUC6JwXCDAqF3PL3wuKzoR55HnkYdp6g9+Of3MvSJ0k1U2BDVFV3eM+S52g7qCCRQFXrrX
tuySWh6abPMoy9PLwL6V016TLx3dy+GnjUBRc4Jch+wTWjkm5MyAFkWJIBBQhc//OIRe7o/8hpwB
3gYJGKwlbnEUw/3Z0Kuy08dGk0U0IvjbZ01emYHv9yxgfXryc7/6NAxQGTd8ZK1zvUbvsV2kx17a
/QOmMg0Tu1lthL65hnFt6MArq/ZExf2rvNbH7e4ziCIPVhHFPX2FrOe58LrtqMnAeK2FGZr1vkJZ
GdGj9LQUXOtTQNeeSbfhmmLRQ4JKQ80JpV99FvFClICmLVTBotp5wBP2OS8iXuxT61i7x8bANiTA
uWhFcH85Fvwx3oDIUKE/GbnM97rth5GDiSvxkFUpIsTPQaaUAtjfLl3DRS34KtzQCDdQB0EwMB+b
TBNN2IBKRpnuDSGvNDw7pUc298dyAwHH1nIVZTmobaH+DOjz9TKy3LVi2+tpFBslVL53wkb6Pm2P
lb03SQWyoTGkEowZ9RDobbYR3oOkv4G23AgAwizyVMbFyjm/qXu/fxI47xDbqayjNVtVJ7WZHbcA
wdKUvvixd5S1+GX3O7vyf3EmwzGOAzIeRvMPBDvbYtzdn5KliUcYq4isVUl63nlGSF85sk7LqBqA
A9YHiCjZCTh471tZ8Gbgp1DwMKgaIok4O9J5blW9XrZlVELcyuTZcZxepzJ/IeX/ajzAnqCJHQBY
ZO6uV1iidilTy8F0VjVkro9tMqxsoqUDgRwk6DZQTMNYZtdqpk+9aWRZGQl0DoRN7/yKhw6846Ra
69lbOvEAX6LHDZOHm2AetxYU8KOOsyoa9xqIXHpnV4yHwYni7FNnXMj4yrV/P+2gwwOIBcMDGmlO
Vgzw61SWgMdHhTRsiE1KEvjEPGrG2/0NcZPRxSmHZDaubMiQ6MZ8QzC/TsbayqvIMl9bMAmHGhKK
/lsLxkLxSRh8ZVgLN9yVuVlQGYvcnehYVZFm12D3GE256Vj7JxtBik+lL06ml5B/3/OwiSQIajDQ
wrVmNh3Z6LE+wWau/5k6urMtFtpTlP0zFFpF51DGw7lCsAAJqblTi+OSWLSpoiQL29zf6eN2eEO7
WYUsgoZH8P2Ve+dGmkULMId/UK7Be96bvQ3jysshV1PWUU6n5NHMrGwbt4W8GE01bLTJa/Z9og2b
NkEVUTDD2nFhGKFLHCiNJMWws5C8DmsbcmmCmM0O0lUmGu0tPxxy5hz5MGhKJSLdGL1jB3ma1w9a
2egHP+5BeZdA76ty2m4n4K92mT+MW8bG4ihylj82PLMDie6BN6pPbhhjUoD/7OHEk7T6VHCd7kUJ
nXHZodhIeLtJiJGekNpmJwPp7XMzCQiyuF23vz9lyoXPZ8xE0R3CLxrSBb7ywR+uUGHgtsEf62i0
ynJvxnq1Q8w/hLaLFPNQUn0nhSvefNqt7fvbxD32hqWhpIUAGfHUPDpOJ99sSgvvtg60DZYeSt3Y
e9Oxz6LB3hci33BNXXdsh3bn4/1RL/h83ChobgHtJZ5yN3ct8SaPt3kd9Z6H9qnPMmORq3zyyjlb
ciUf7cwuUMPujBrq6nUU851ZvFVnzSKBG3/1FGW4/NmusYYv+ZKP9mb7v0V/ewLwTR2J7LsnP/Ug
qvdPBUXmEbvn/hQuXDVI/QBMqUQTFGTzeuPUbpEATeRXETcy6yi9DJUXD0rKPW3/3Le0OIlgjEWO
CVTaN+pzsSxrWpUYlCUf68EOPRTKnTwFvd4vpLm/ADXWrGVCjaXRIR2PDijEfKBJny0c8SUCT0ng
INONzo5Jlgae+JFZr73RBTbNt0l58Oxi59VhHaebHgF3HtgHvEqDgpySLkSUbWSb1n8cNXpyJLTe
bMBLvNf7U3PDxan8K9IsCP+xFqgEzhx5m3p+mvtweGyjmnVDAEhrESLQTrbasfmK/hYov6UiQKPv
y33TS6vy0bJxvf5uN3lZbBd1VLVeyCZn17BiM6H2Q7x+x2K+1Xj6GW1wKydqaYejJU0xx6KIgX7X
a7MeL/XUzFkdeWiLaGQZptXfzP/l0Nfc/3R/hEuu8YOpefjZsboSwsDc2sIUuBrAT6fT/slzAPQ0
J0NswY4BjXBarjHJroxxnnYZUHOqSFPDJw/Vy+R0wag/Ms42Q/aVFr/vD3JxGU04fvVqU+Jf1/NZ
mFU3OVLUURpnAePnGh3gxVnz8q3hZ889fdLEWnpmyaSDtQOCDwBnaFdem8RLy2BOV7BoAj8+qNP4
obLLMtBNboU0HcYHX9pJgEo92afDNBzaNK133IcKRm9OYCd1st9T73ebhlvtwdMlPVQxkwcDV3ys
p+Xm/gQtXRWgYEIZByAF3JPm9ddKX4uRUMQtFQ++RBNeWR49ir7gpCYJqBnFGsB5yfOo5xY4ftCA
iTbYmT1vYnQiJYuG3XEI/7XzXvmLj78+O7UTpYOZxfh102t2ev9SlN+ofYxjEPGAb3Lf1T+kl2yY
h06V6P48vjdkzSMNCJxAzg7Ie0hpz95ZHav8EYeIRe3EtnHxALKml9b0QyvzttzoXrriN+hynOE0
iE+cdoF/mejDaNMQT2VE+/1Dqu1JATW4/gRKdFBun5I8KMka583NqUdFGXAslfQHIuSmB0GbcqdO
c8Iixx1B18/DIX7y5GOjaQde569IrlcrN+nSMxtjQLoddRQUU+b8BKk1NL6vDZgZmch9KgY8+ila
kyBbNoW5MOgpxb0XDMbAD61tj89GPpb7zOz8DcqBxtoeUTvsZqHgDNAzpbLrc1CN1XG9KwhjkcWS
LdcPDQ/i5Fi5p4qE0yfTHaGA+Fz8WtkeavlvrKItw0AFEoQm5mxnIkM2tpNXsUjL9B2A9TVIKpLf
NGWBl9h/BBvKkA/e96LaFdUQEC956vs+7NmE2598TUDLZvHkwMjfxoR80yp5zJLTQjM6MBd47YKU
bfZ5DMpajjZ0LOpZ/x2Rqh+SBvQRlle2R4OBCsUsPMDDJLG2pKublUzIe7wxnx2sBGo3IP5S3N/X
XqH1uop4FWdgJp1AGcqHEjnH3Eu6bz7eO489d2LVzTJBnRLn6SAlB1maL83m2Oa5wYLRTdiDZjXJ
F1Z1KPNjQ8nHwbBYr6pn4A8vzeLb/RVdjO/fQehwnmjXmPMoOLmWcGZp2EfGeKrt4ejwOMgrhL19
si1fTOchjcNJWCHoq1aihKXsBB4XYOVCBAi6+Tn1lw7WvLoYDMzX1+KBBh7+M1G7XktJ/H/G+J+d
2fXZFkPh5j7sOOVfN35KPaXk8Ymyb5PwQuAXtr4T6F7z7K9F+rfXBE6JomFX1DiY3pk35bThlVvi
uGSAI4Jzx01/l6tdDGtGZneRN1Af+WvcFkaUTHUgX5v4Kem9QAq2yfNDSd/Mb679WCDeBJBsUyMI
JSvRggoGrjc+XoeA+QAfg/6Xm4XkNo+tduxxHVp0Z5byVWprpF0LmwUvQegeIAcIDAAO9/XhApG4
JgdR8kgf07BA3wutrQCtJMesfEwTEPy5Y8i1z3W8MrbbOO/arvr7h7e3lhY98JWw6zgPkzgN+t7y
97kbmmvAsaV1RFZQgUhNNKTOIXJlbXqkSioeNbaPt1PaxSGxTY5+2GQVrX3rxzEoXPNwh0j5QE7v
elBiIB0ocgWPKoi4Zq31xCAL76puvgTXFWcHlpMHIwZ9rV9dVjyOisXmmwWUnSA5Aj+iQjFd2+bx
NPIBzWGRD7gsmAUQaLha6gB7mAc+ejIHPtabxgFRb940dFsNmQi9sW+OdSPATgwR75Wr/SaYwF0G
tVvHQnkEqJp5iiOGt7PHXuORWRkvQMd+cmSF+Xd/1fZ4rKzq4A5rnk9dRPM5UBk9GAWPLw7P9RzY
hgRXRV/zSDb51k0hAuGw49hHSKMbfNz0CK1RiAkLMPpWI6RA42llzEubDS1kKk2retas2QeYHfpF
UH3CZnM6RJbUAee+g8gBwoBrY72NzUEj8cGU+pQPByhvy3oqdGiiyHr6Pgw5QoW/SU//Jkw/Ta4I
hdk/Zo4fatYYDEX50EgrTFIX8Yu2H+3DwNaQX0tjR6FIRy0MlZcbWsau4D4vXMojUKcEGtUCVGIl
WwsYl4YNTliVvYVKN94k18MuLAqJCOR6IieW+4YZQaP5f5jFDmAr2K4cqYXjjBwdIGxqQS005V7b
srhmZkPni8iLyZZrLNSkF9FWBEOJ7NwkyWtdExBF8+LJSXf3jS/4fmDPfQ3HBz06QExd20bVoXZB
DCmAdXutnV+juxKhLMwjcjxo5DIABsQVqv7+YfswQ6sGbepEhA5qYgDRMT0Z9ClZAywtbIorMzOP
mFpdx2wdZsRXc2Ndutf7s7T488DAA8mAVBzq09ejEM1odlM3iYiiCUej2xHU5BD4+l8YQeiJbD4q
zOA1vDbSaG5GGVC30WSJkKeQCEIJvv/XljbVBAN4zf+zMttsvEs8fexgRWysYMUtLS72f789r+po
mWyhcYBVyEu5cykJNfMvN3546f9mU32wM4+ZEi3jtIedqT16MYibEhH4+Z4Va352AYugZgsoP8gX
wNfPU/ek6vI+rw0cTQr0A8hzTIn6QRlkBBCkwAdTM3h1qz2iz/RNSm9/f0csz+d/1mfbjmZV0XMI
pEbQ4QlNEylGByTIEswAIKK+b0ot++xKQ4sF7nW0DCFlNH/8VIOVxXVDG2w+R9uZnNA9MSRYuQE3
ob3OwAVpaEq3vnxyAGjb3re+dL5McDEBgYLrFKJc11sfeK9ar9EUFI3iE3ptdlTmwTTWK1YWkgCq
zRKQrndZJSACr80QvWo6w2FNxDMd7Y9c7mrT2EG368E2up2fkEdWHkCRdPSdbpNP5s62yeH+SN9f
9jcTDa5PKDyiURr1s+tvMFzQWemeaCLwh39j3pMNXL9GtO3o0wDykh0SLqwiG7s3AsNtqoDr/JFM
5iEVyU7ar3q6loxZnHs8cBCygigMwJvrD0pjx6sHcGpHaBWb7CyQaKBOp5WEhxrVzag/GJnNfFKP
6AXVZRMRMu1Hhwfe+GyKH17ySdfA07Ky0GtDUjHsh0vHS3ODUGD2ItIytGd2RTA6UWnUa4dm6Xyq
t+H/nbp5GEY1kiMWb6I2Dqzq1femoDW+VqtuSN1et7OH1lZIY4Eldh7vS41ZaYfW6wivJKgbGdsk
PYLyKWh0azvaK5O3PKj/jM02aFbWdmknMFY5f33/W+K9oWptInl8/yAsORxVrAY/B7CyznzbDbxG
0DCMbcTxPtKqX9L+KgEV7Ie9VrwayUNRf71v8Pb0K4Al3pnA2iDR7M2f85kpJ8OGaCyidh5mfbVp
bB5wNF4AYO9rh+Ix7/jeLrLABtLmX5uhwRysACmq2w/oMWPeouyNSZIVNXJb1H9DQPc/pH3ZbuQ4
sOwXCdC+vFJbrbZlW7bbL4K7e1r7vuvrb8j3nJkqllDEzEE/tAEDTpFMksnMyIik6Ug7iP92TpFX
BXE92uwQToLoklq6sJsVflFVJCz652kf7nvV0QJX4I5SNlgRC7l6s8soa1QkkaVcn868UgGn5wlB
b45yTGqRBai+Lb+tZvACWXsmsHoGdT5phREkgaFXXs0hD6ONam1mWn2YQp4jeIPJT6OUoIkCD81d
rhelK3IiZ+tZLznN3B1xW9YEKZ7RitZq+32X2pwBoMnWVz/weHTEZoAQNI2GoPIiU05/N8urymKe
u9n56+AvLFBzPGcJVN4SWGhjvCerwpFwXmYKgc7sWQoZw7nNtF1bo+O3vlbCpm9hLavQggr6bjnp
TIiRmWmpn/lyIA2yi10SEZwOtSbs7s/mzVOEsk4tNNeNS9YtWuUpXAA6THUJzFirWHCBdQ9cnaWw
AugWij84ehQQa1F3A4IcfQgwRj13l2qXKLuBQ+fkPkfpT2Psx80JxTUPASgVYcdNE7hUzUlvTGnt
KaDRQOP5b615qUfBrlLof1qNJtjtPHZrzc0GeYV3fz5vc27rUCEzhFsDzLeAYVwPtZhBLJY3mNBI
hqZJ+Qc9D1Ypd6+RUnpTwp0HTT6Ad+dZXVj0njd3yLfltc8JPcNILFLx3FKWuaCkYe11Ne92oM3i
vprWcEFIt78/xq0dCFCNAIUtSLmB8vV6iEnUgI2oQSKEz6BoHta6ZEZ6A5gEqomM3XHrnthbaIYB
090qVkJXJ4Z+HmS9FGovW7LFnLRaRVTRsbSQWVao0KUsOGXoYrX2JtEKOFLX1v0J23BJpCe/KQjx
BESdkvJ/LstU3G9a7UWvbZ+QctLJmLmgfp8jyVQDZ6odPX/IuLf7dm/UBlFzgvwlYu6VFQxcHdRJ
NnWylghtjLdMIwIrEyHsVSYETDFfcS7IXkRUo9UEbf/paI2gL0GvLdSQ0BiB6GDIfAB3QckYNtWz
JEeT3RT86wJ66t0MlVRz5MfcybnaqQMeUZHMP5dyGJ3TWZNAspSNYIqRBydudFB1alzDcIz1y69P
lHVk2OAouIJTje5jWpZ60KUsQgpFauykiWw0tzglqMifkP/roWxNxH6w70/n7Sl2aVOlmywhGQUN
riVsPO4999NP460nOd4MjPNryxlRkDdUELqicEq/VRQ0OaR6XiHtAb1Ec+DBRtAtfM14G9ywq66u
ARZ3dBgBb4J30foZF+E6VzQliI3KxhOVYxhl79PcmkBjr9T4SB65XZVYKmeATm20eOhBh+HyEC1o
koQ0lR7/ktQcvoImuNKskO1Ns8dqBBMBCtlV/XF/1m+PtfVD0d4KxQnE4vT9mEp5hdJ+3nh5+rJM
x9AP0JcnMJrtb698GEFEsjLNgkyTbkAHXGFaDB0ZOTF4qrvllMSD2UfyARlny4gYzAq35yeMrSyA
oM4RVAh3XE99ERjgfUkbpOc0AJvSescnAUIrlr7EphmUCdF+vRZ/6OJI1GGDii3feB1ojqyl1GMU
fCR+B24FFrXz5vThHYvaOrCWSNhdj6iRQBQ1yULjteIhNnjQcu0idJJl4XvYMSZva+Oj4gPWEDSv
oxBDHaVxXNdhAjYur4+53/mq44CX80j4BtAOAZlyvnrnaxaYdNMoij9oQgJyGh1j1+MrlzJEiwNy
QlrvBgE4a4eYgNytNCXEMLnmpv3v+05/27GM7Ymb9X8sqvS7iV/4UuQKFQ7pCvuMs94lU3ZmJ7UG
ElilOZkQC7AbV3rRzYBxzG0t5qVpyj2DUe2qfOGwmFzAvShG/RUJnVU1dU60fCxAsCHpjALXpknI
WCBLhKMIoeL1/DZaHRbJmp+p071sZzjCOwE9GW6YM1sdb/L+mFhwjILSGdQ3q7Nem4LeioCyIZIi
8/QZI9g2E9kRU9USlH2kK07NPxsNSzfnhhl/PWyhu7Bym+J8QUhzbbQKW2Q846j1FMEqP2u/9Gc/
eQz2nKnZYND9EDlLY7Fjbt0jAE/i9YvAG5oslE09EjtJKOvWA+oCYJvOEv4tWev3qHBkgqEGqXM0
SF2PKm/CspCFqUWo+5wUn1O7y9AbYUQ2OsHtKCxMOWIlmbauYFA4AsUEq4hsVke6uLV0Lk3kuZGQ
NwuVg/aRlL0rPGfgdAYRzRuejIwog2Vu/f2FuTbMei0I5Nbj25kEUI4ZalAtpcVXI50F8Vghj3F/
328aRGkV5T80adwgprKw1Li+ElpUpZTFCfUUCt8QTnfTosh3xjh1dtmhLhZAGZBxrm7dFogQ10QN
aqt4XF8PVW+kBMyGKma27deANGqdUEtyqwy7zLo/yC3PXJuuVtoRlHJpNtwhqqe5CeLOy+aytrtR
LIgW4ta4b2Urbri0sn7FxdpJwiKkvJF0npoFJE4UW46ew9CX64axZpuGcMmu2C7Q0NLVNrUbFKML
+s5r+NoUuciSBj8W3juDZWhj3iBha6wNY8DCg2HsekRxZTRpp0WDJ+bJYvNpXzxoQZgywBsbjoAg
C691CIWuaGTqgByyYIzCAbIQOOd9YIC8JYL6phK595dnwwyScmsTHMh/0E9PvbnyrDAaqdI6b4gL
grI6waxJAotIauNiAQYYra0QYYMz0C2kAy8HsxHnvRepEIzn+iIxq7H9MwBe6eRoQjxVo9oyDo3N
kSFxhuhtTU/RvftpkotCzUWwGf/sokcpf+BixsNuw+VwiaC2C1pJsJno1DEI6tp20gF481oehbBs
VESLq4Af7SFsaLWApDFcfMPzJIA88NxHNRYUt5RPAD5kzGKk9F7RGrUzd+oCliTQsN53ia3Fwh4C
/THqpahbUy6hBIsWqOnYI0sEkq+gOZWLYkrPQl05elY83ze29SZHkxiONGwkpIbpq6StBj4KY2X0
jFyYHqIuVyyDa0QP3ZjKjsN71oxqA8ygNSc6GR+Lh0FUB6dJwcR1/0u2ho2aFDqcEfys3E/X27qW
E9S5tWT0hE4tXJkDLr4RJkvtildRTR9nuDfDQzey8oDYIReHVm/0lIFU99qk0VZta8jc4KlLjLsT
CFWrEeLYMaq0Q62zKh/6ruAtxBbcA+6b6piHBlIWPJpGeI1jqalvRNdXX0NdPRySSdMwqoM3dXxl
SWXQ2YNqcCbIowprSqX40FcS+vj6tj8IQ8hCFm3cuUAVIZgAVnkl/KTMG3UXl3mej16Bi1Zr9E+t
PXe5ai7dn6VedlHAs2TqNwd8YZE6yNGIaUBkGxazCFJYw4/aT4Nmt3ZSgdhPO83R+30P2zgukHZF
9zWygqj00hduiY6DIlDLyVtA51t4ozGRYEbuhyXovnHyycjRoa0ZTfu3PXeSNigKdCkmLwE9eg8F
PFTlDoXwcX80G1ZQypXRu6Sg7Qhcn9fOqwN312TiOHuNop0kDr3GoZzZXNeyuHI2Tj3ctpDXBYYS
DcF0QpUfu3ABO9ziJYPKHaCz0Vp1JdaMwOvWygp0MOB9uHXxP7UXa3Wca5DNDh4XlwBoNkRmwclu
JwwWgKfF4xWtKchlXE9YHYVcGAZwt3aubaNGZ4SmJSb0g1nHyvoyvE7KrYYQAwFWgNiOpwylCEsH
YepGj5/PnBSd6hLEjEvyvBb6RFItP4ror2D81Y8smu5bB0eVan2H6NAdw4VIvXXkOBPlIGsnb/oV
G/YA1FNvCRLjEtyaxrWbSEXqGwumULtWCodIQFvt5DVzDYXuDk3Mpdnpf+5794Y7AIiPIgkkncDf
TEtXtQMHPXJIo3t8+FhVCemXn/cN3B53cAV0quCvQ6IGz4xrbxCGIWnUIuS9RitHu0p4GTkUdXoC
us8q8lX8EEJg9jQqOePG3TKsI6uJ1xtQd7h4rg1rrSJk6RLzgPrrpJkddYIYGmdOvBkPwCZkLO7t
jfVC/RcrhX5YZDrpDrBYD9JRHqLFq6ee8ONOTQcyze792Vx3J+Xy6GZCzhAHxdprRu3eFCkqnAn5
4pXzLm9/RpJsptDlxgtKKRmmNpx81Z9C2AfudRCSU3mZuSqmUTKaBZ0aujNlw/MyqtYIsUCNW/b3
R7XhhDKEMJF+xgSCC5sKSZAPbvSYH3hvyDPD1Ho+spqmZgkwbywQ6nNok8aexaOezuEHWgZhFmPi
vTAfzSLzlrA2NRZr1+rO1AIBAQ/GX/g8SMho5eo0brgu4CTeq3N7Xh65VDchBQXlcleSwOKaB7bI
f92fvY2FAtEg+OtBSga+InqhgAUP0lTheK+fFMgxtTn4hJNxIala77vU4BmLteGCKKmCzw3cZNBD
oQkrAqGW5VqtBS9/aKCAVmuaEwhHHXimqWAxfWzZAhmPqOAIRK6ABsWUvWhUbaAKHjLxcTxZ7RSb
cRo9VuJxfLk/i7e8MSD8ANkBxAhkA8Vcmg9PmoU+abJW9CpOdoPpHHEh+P4aooKos+J/zi0Bhz4I
YgRHLspzNgQ2HxX2Mlb7PhIeqnBw+MB4v/9RG2fY5TfRlJ69gubZcqpEL61ie4mtKXA49dDJbq77
vdyxLtTbZOWaXkN2DUlDrC7dozlF+oKybsp7nLrLwpwE0mvcZBa42LT8IeV8FHnRqencH+PG5sf1
AFGxVbn1Vhc7Lht57LRC8Lp8jsioDRNaZgOJcZpteNKVlXUTXaRntFwetKVNBG8dV6mgc0voIDqz
mKE4EylhsMptWUNCHfMo4uWDXtFrazlSXlFaD4LXCiCjr0wxOKMteOqsvGV4yMbmX99V0vqsWkld
1kPvYlyiklZ8EMqCFzearSRDCr2CZADLOiCsRcZKZ2/4I1InIk4bYwV706WkWhmLUZkDwTPG1grU
8AF8HYnyKgyfAgeNu9G77xobD0fEj+gpAi0haq6IuK5HNzZamhUZUBMiEmr18LqUf6SiMwth3iuK
PZWcowcgq05PRmqchoDFsL9RFlnjVyRycdkiYqavjETrMlUPa+y//PechO8zqB4hnrLnOvVQaRKZ
AUNKG8lF5OQkAv/VTrMZqsO+Lj3QG/qxE52qZ3Sc35+WW15cHLuYk5VNC1pCWP/raekzyEPVGpIH
ZddYUgab8lOje8LoZPqPJIlspP51FKrSv3qDhGidaADTzvwBjNYt/xcI1k8JeswCg/VhG2iU9cMA
8gW00ABBE7VeGZANISBjmC88XmaoOyXhbCVxRTStt8NeJ7MMgpdsdlumstrGMaIhVEGeF0V6gFKo
cEWox0zu9FH0+h4CuAM31ECmc6wqx9Z2Q0MWSKFA9rI2kV7P/DgqQgH4kujJ9ds0JpbSLkhlSE5Q
sNjSNo6Q9e8DGA5s2O1Z3CaxFOlSLnrFIllpHlpAu4DqJyQxyHcq3b7vUtvWECXrIkJmPHavx5WH
kwS+EyxcnuiaUyt41oRohXUmEJCSCSmLP9wYFf8+koCaLIi8UKj6Rt5fG41VNY00bRYBqnhTCs0C
PNruufPY9a5asLI+GxhD3C54kiJ8Xt87NBWJ3ER9BwV70RO4xS4hI9mDQ0YNJXvhZwtECmagVjs1
fgjjL6NKDv34uxJ2owQKknlkbOAtL0JiBNQEeH+j+ZSa7UkdhXoRF9HT573Rvo/Da6K9zCz1iU0r
MlIWGprwceNQp4QwzIY2dSDJ5pPsSRims9Tkpavo3c/AUFlglVvMO86ktbMJlHuoS9y0bM1qkpcp
Tiwvb5H5blwjdYAId5Q2PUx8+xLGz8XwqzLsrpfJYvC2mHVWlmv4WbO0mtWpuTF27FCwUaNxGakB
Wt5uKcapSIpM9srcNaYRJEE5UaZX8Fjd3ze3zSPAiV0aoiY5DBSpyKYUhuQjNwKhEqbW3EPa3ZhO
UpG+zPozeE0aYV+IELNasre85RjKbBvvGrRoI9DAvYzXDf3wTLRhqUCnIHtLEYR23JXDLkga3ixl
tBPcH+7GIXtpigbHQFY85utkkr285E/clL2mYFG8b2Jr5dbeFOD9AN/Eu5M6FECgX+WxLHt80SnP
rYgSbz6W3H6CZrsjs6sAW/awhMgk4VWI/lLKXgG9NWXE7vGGubAbpbNUza8U2Qo7RqFra+4uDa0f
chGpCT2fJjgPMHc1GGKKmIy6d3/qthwBWx1YSZxwaCJYv+DCgt432TCJreKhGFRDjFwDbJoBXNra
5igA/GODmi5IRFUanzcKDEz2XJlRuze49CgErTPz+0oElnipHozM6qcnQxkOffNY9f7IOw2aXu4P
d2vlLj+FmlB+pS/PgZ7ADZnZpdia66TGkGQxWLf+5sTikkIgD3UF4OSuJ3ZW2hlvRkxsloELrAAR
lC8mjLzsVqyLRDaiOlSqV24Kyoih1jUIADTFC/Iuy0gqtIgzKwWpTa0ZrDKQwpMoDM+DnGsZ0O7x
XgrQklL2WnXS5YjVZrA5ubiY0RkLhuIbgl7FKKSyGALFm3q36I9De1J8psOyjFD3IJjrgrkG3aFX
ipDJWo5B9JQFifnf1u9iMFQqMO6BseMHQ/GatCJ58imDMXHgGNHMppNcGKGSWMik5XEKCQ5QWLji
BEmQZyj83Pf4rSMEJdi/F4Xa4GUfFmHUYByYq1b+Ner/uiMatxlWHGpmBohGBPoqCQxAbHijUb3I
+NUIC+CgPxapx6v1z/2BbCw8CinfxzuIM28oTQKQZQ2xXMBOBOqqFmpGNvQfG7tM4/qM1jHWuLaS
O2u2FLUotHoCyUd5gFa1XZPwseqN/A+xhbiO9qCNx6ItHrIoNFWQ4aaz+hSrbqKSXNF2ercffDkF
X5JdsEieNweP/NIanUB9l04R9nK5JAU437wAr7e8fOaawNKaB2Nm9XpsuAvUe/8xRG2vvun1CgAP
uIsaElReQef970MPOAqSNsAQIdNOl9BTFPD5JVjXUZxIlSCtDsxZ8PwfnOXCCOX1yoonjcJa9Rrx
NGsnLT+COmX8193lIBMGpgYZW1TFgUihrIAhudODqlfX7YsyPcH+BXc548raQAHAyvoK4VFxAaR7
fYddXNFD1UXKjFyHV2fJfBqVwOfAX2YNNcBeWlbw4NA3QDOI11K1FwZdd9MlBdk4MFmpc39WN44r
vCtFwFVw1axA0+svkYDWncsh0zzB8DUFwt2qUzMLZZtGVvk70M4AsEcHV3M8TmOtdRpS7nvwPUni
MWif7o9jazeh4eBvE/Q4+rBKhRImDAkZtkj46quPPkPvi8CAsLMMUUsXCdGEZppa86TmRxrp1jL4
Ye8NPasMzLJDxwFcoPJ638NOu19G5SUP54cqjv8aeEZAyloc6umiFHo2NEGpwePR2jqRNtIhbvPn
/vIwjNAvhngcs0AoK81LeJSa0X48xIc8sO4bWafkuuiC3CcKwHgAoYQDd772Za3vAjWbDaQloa9q
49wTTTWdJbspF8OM0bURxWG0i/SOlQ/9rvReWkYsiIoBHpioxyFJSFeuMujfllMXLL7yuPQkCGwd
gj0ke8lOw2754Gq3fdP3QPsec91Uz+05kd1psjQFTHAgFDh0oFir7LfIyUGD7PW7fzct3x8HJMEK
cdaQKaQ8KSwnXsvigfeDWm3McUBFrRRSlVRVxBFxCiqSLj1P4omr7fuWb3jWVtPA66Lahk4g5E+p
+9aAujzY4EfejxIieov+PIFE4Wv+qR2a1DUEJwaJ0J8JiSxTgkjoQ/waxYxYiXa87y8AwgYJQTCS
oGvn2idkKKKnaazxfqZkIzZrPhOxFjSzCoaIEfnd4K1XWzhIkXgEihFHKnV38ErdR1Nb8r5Vks+a
fH709mf7UZFD5d6f15sOK9oS5eltj8Zgic95PyeDpZCUlGT9qbeBStmprkHQSWXWRLKceCCHgjwp
bh+T/nW2GPt6c4Uvx0zNb5xp4OhW8CUf5fdHnAWyd5/IYrbW6ZCYBVONZj2O6K12aZA6f6surLtC
+v8GO0sj1jAQqzbX8Q12aJomespY1/WWE13apHZQ0oaiFEJtzD+enZ8/jQf3EFomT152jKP4Jo1E
ryt1Fsej1vdru7x/HBxrOVaOvDdzazhbjBTBpquipAgI4trbpNDk/0qSV/qAWqtfElDJf0aN3bwv
z2lJ1ICYM4l663fy132npU/ndWwrXymOAdSokY683olZEoBcpZ1431E4U3jmFvPgiSwWF5YRaqVU
ccAuzGAk2xtkOoGebQDjADEYN83NQ4IeDLVQGWS5JjzDeb+WnfI9+yHv9TeAlqNH0AxodnYsS6LF
JoitO92ONCL/F0dRoXwHUrC1f4W+6sYSMOZ8HgXfygme/6lMapnMmaN/PPhmygqK14OL3nPgCtRQ
xgQYF4WB66VDSkLX0Vc5+1wpgNztKOS8c985bhjC1wm9NEGdaLUGrc6Fk2Z/eQlS8pZ+fToCcfbN
cSDLM0BPxDiDhacgD/ZuB5AS+c2wv95E94ZInWNlyqGDFl0ePjgwGjsn1udrbJeubsVuOh5UWMbh
suNwtgS28pvF/s6aYGpv8MI05pmuzH6VTQ+6Wu56rmWpOawjuDdCamuA2EwVUUmdfTF0orazeX6v
V7XTBvXr/bncNPTdzwgQFLAh1N5QmkiRFylZfCHyoRltdH/KxZFZ3dPfDLb0eFBpAPvF2tAIBfRr
p4Ra+JSXejD7bxLBPSB8zOZH82F9PArkdSK5KYTkefwRm7ZdETMi8/HFb59M1pG9dTVcfgW1cqCn
y5Mm4WZ/7b1Xzpx6HFnUE1vzeWmCWrgsFvI6L7BwEHcgKcgzpXEmTX9aRJbk2c27dN2FKysvFD9k
deU7vJ7TLpbEcirixU/2yke+E47gLkl+5vu8IhkkoX7ed5TNsPnCHM1Ip9SjHqUpJm/oSW8ez1Nk
TZZTWPvSdDXzZI+W7f8IHt9/IWCz7a8XDzxcDGe9qVVTQ6bZ4cc8DnN5iRZfnM+1NkCI3eN10JEv
ZOwForRfyP1waczC2GwsKugacP3iODXWbrnrmQbFb5imgr74+YP6BgSa4PQHrTmWTrLsIUn7kBAO
6nqnFIKwISOcuaEOx5ChcAZFHpBjgQiQxq1qGYgBkrrn/SH8msSXMnsHsSj2KZGXrzzu3GV8ilCv
i1L5pYuHfcIFbo0co/bRK6TNO3Ri7+rAyruvOiotJfyjLAvhP+/7xvfTgNreCBNQsEL+ce0jpFxx
WdRMTNEf7cvn84eAgPqIe2H6NTl4r2SIVcrGKh5CUyTmS2h5b/etb3nFpfXv318kaOYQXCxtMS/+
1B7651EjufbOc84koVHNwu7jGGtyk/Zf1wSXKwpd/PqKpPMwRakPwyCoix9MYJeGVkxo2EEcgH7w
AeQ3gxxBKEE98K+5aIsSi6Dppij+bV1ABR4RIRShaFK2ROXjPuq4xe8Prf0xOVY5uxlng+LZfLGG
kbDo2TZXV7owSB2by4xedB3UU/5UK6QCnKEbzXIoQQxhTT97sGrpmdkU4EcbfoUhcDUPnPDIrXT2
Vqi6o+w2sW30yFYYICBlbM3VNO14SHxDSgGU7ehhpyIRFbwcHZd3+DSBfOpgavtqU0a+dNMEsLvr
mmvIvFImmi5IjGbABswJyA6WneFPb5l/34W33ogqLt+/jVD3YwocR6eKMAJNcks0SxMZFxcHq2pa
zuJUp2KvnJxRBfLNgkN1Lo6A+iU68MfiHDusHMS2f6MdDul3gArRsXh93klCNYihVvF+qMm/kj62
xXbfjKnNZX/k4FUdnYT7q4fMvTCSQrHuT8XWswqpVrDIIyoBkIbux9PKYkqkpeb9ceLI1H/EhO95
E1qXaXboJ6h7ZiOJCsEpITPDVW9ZwkhObj0X0ASxkh4CoAt8EuXufbaAryrCWgTJS69+VJWnuv2b
HppR5Miv8os0gfu+5UFx7rYgKYP6X/+IHhPGIbMembRno9d9VSjDsXpDzYBDoFLjTOV9yNpI/FP9
1hhWvG8jS26sZmbkSTcCI8CQkW8C3zj6eunOXk1vF3nMQsEXdNRPsI8kmfQt4x20dYteGqEuibmu
xSkZYMRo3Ul9SxoCZux8+GD4Dw2IXY/HCzP0hZkOdSvKHAf/mTVTM350w1ueHKPI05VzNtnDWBJh
f9/m5vQBjABaeoTQEk0UXE4a5GeXSPAl0TYehpDx52+k3b6H9M/fp4fUAZY69Xwp+lIYgmm05eXY
AyK4Ep2QV7MCCssLFGIAnlm+hLHJwbaN/CcJB9CeWwmeihORjQE3kxzGseGMc5XZiRJMGRkNvL/t
ogcSc5LKFjcYuIBAH9H1eNFAogZag7xeQ+e1CjqoTOQjl/6GMFr/GaHiCYROs+BGQEoJjM9oVtO/
unleNNABzSn06ttRKFxBGcbOBDgDKdaFw0PYLKpceeQHxCZ2LmXyWykUumzNAK63KOMBCuNW8wJM
vLooGdSla+6jGZtpcu4v2WbQsAJI/mfNJOqMa4cyN3KgwH2rAxyCaLvczZGVWkwAmgv3vrGtBzOS
jP8YE68PVH6U5pobEsFvToLltOZgZfvFiXf6X45odo/Ls0i6h/mkO7wVHfvXhGQMpMIN/JR2IarS
3YMGXFXq1UX5J52zOdBzt4+KdKozu1qeQt6eqp0Opcyscfj6Az2C1qAWlhx4c+Sk3WAX+pORsXg6
18fQzRl3MS3rS/sicIugNliXKk6ErLVx8PCLmQXvIql396d/6wa/nH3qBp9bqO7MFcyEM0mkkxbZ
g+FKyDTlLWOnbkbr6DMDVzjCYVASUdNsQE8K8jVYaIUogxkjq3uM34Z97+Y4UBNSn/iTvAPp2y47
JN74szKzes04M5Ogq/fezuw/30HNbFpFRckHueDng9U9ddDPOuqnYiG2qTfv92d3Mx5dgQdr37cA
znLKFh9lUz+XheDzs626YbYToCMpWIYXfhyCX+1jtZj5C2NJN0OUS6PUmgZLnc+zWgp+tEdUBkIq
dZ1ioJdbS38c/KZyoDh+f6Cb9xcQ5WizWBtpDCpGE8MIGsVdJSDrJR5KUJG2tvhvyT2+t+mFDSr2
CMOqzSsBNjjJ5D21sPnCL60SIOyZEdZu3lnA6uG2wnsNzUHXew9rVigt2vl9PXOD7KeiHvmSEVWs
F/qNE4I2jEdPGloi6QnrSijyTngu+mVpo9MXZaUkPFUq4Z8giBMrjL3HskZN3RyFfSaVsNYE7qQR
8TFY0yBpZ76wmtI2z5OLca3H2sWxxS9dGooDLOmZ1SEEjp7qxB6Gn8BS3Pe4rfMRDWkrcQ6IVtFg
fG1IbOYw6hA2+fGfNCSO2sVESH6UPFSw1f9yH17aogZVIjM2Fn0j+ssjj2DCiAkn/JKgnG5A5vGx
OVSsrMqWA14aXNfzYhbVPla02YDBVB4gjbSTlI/sr/vzt+USFybolJW+CEMJ3jHR7005t5fT53As
3nTBihj5j83T6NIQFUxU4zTM4GgVfaVe9lyoQwLzLRCBIf5asGZ1+DDJL/1LHfVkilWG329GMpfG
qeBCn0pwsZSF6EfGYQmgbAJwFhyEFF5hxhVjTzOHSt1wgTG1IEjGUFvQwXdmme3D6olrD9UpLp8X
fjKzzon7Xcvqrdi8ZlBFgSr12jaFrtNrf5Fbuc5F9Pr5ObQ31uyOpWto69811eP0ChnnYj91oa1X
FkhOVGdh4f+3qnDohgbOSAKTMxRZqQ0itiUXYI8iEdeZTfdSVOZsQSvYlsqDkLi8emrl/SRbxpMR
Mx5OW9nzK9PUVuHEuek6PFh95ZeT7hRn2WN7NieOLFbmOJwZoKUTLMRmsNc8eVdGJDuIR5EnIv5x
LufKpwVUhUgb3N9eWxfiPzMCtND1iiRKm49ITvM+6gYE6VdPY+QCtvbvClSDzjo6FQALuDYQcnU1
BWMj+GjpnN0KWrMV4EJm+IqkKyNA3kw7QDYJ/RDIwqCBjFreuVS6LJQnxKKW8DOwHjrzgAqSF5gs
ZbGtQeHyQHUO1CrQ06M2EHitsjQcBcEH8mRMgfs3SgsIcHsc0rWDmsTdU1Yx6VzWqaLvYqDLQQQE
JCVUwqngpQo0fpgrHY/vXQ7BDCAX7fZJeQtI/mSnL8fyyIrtt8oT0CwD3SMiJgMVH8rigN7pZU4N
wU/JsTmdRzfTSO2YoSU/33fDzZMB5UgFajkYHDoPr90E0ixpFNWB4Mfz58j9xWn7MfyttvvCrtwm
MUUw0vB205jxj2Q81gLjkt5czwvr1Dg5uZ2NoFytq8e+dOWvOnxP9X0TPirICrNU97ZeGNraQIjQ
DY948CtfD3aKW/xqjkV/Bs7QFAHnN0i9fEiFDa530qbIE9nNuUh3+a+2tl9Ae1IiYVZWO2UvoN07
/FOEAHosP+6vwYZ7AbKzApFRDAEPFHUBtgvE10pdmH3ompOlBk0QVEzvm9jaoVc2qHuun/NBFdFG
6oN5yRm53JE5+aS2/tjvpuachOeJsyJID1bl6JT1o9D8n7+A2rpFM4v9kqLuXc523A5uA7bbrJXt
CdEZ2Py7IDwOtUTATkTacXJkI9/XLQMjtTnTgohMNAAFeItQ7oam7HbqJ372Z2n4nMDWzCUJYzFv
iH/xCtGRgf3bBhV36hrAf/WCmZ7d2U1O0T7at/bnY0jwz+3I9Izk0l5+VMmPwwskwa37C71Vb4B5
6IgBvPC9r69dPOkVYcomFNg/zp8/Q1KanJm73S41XRT2fdy7ZCTtLnI9lsD2OnfUIXlpmK7zzR1w
GtAamv1+cVv1Qeu/xuIjUxkvL5YVaq/ooIodhwZeBLE4SNTV/VOb67slQcqN7znnP02mgYw2WPRw
EFO7por+dzJ7s7PO58fCaV3wEpBngtn8oZN+Xzsv3m9WW/GWm+LhB1SSgev7Rqs8mXhlhv4fcAXq
IQ2fRZXVHvB90NGLdWGBDu4FaULDnAwLORlnUz+rLjpuyOMrnDMjyZtxNs6T2ZFfuTnBb2NSWKI9
7SPzFWWVv94Jd+hcxRRMZNdNTiIjK3//nfS9933UMnNZp4RFjO8D2A75RWT9MidxSrc8B0/BPjdd
+8FP7NRp3NyBchkpzJFwTmEi6LjvAls3MV6Pf68Fzf6R66MB2MOy+MAbyiYg15/QKz0vD3PyX5zt
0hJ1QKpaI7S1gTpwjiG366RjyPo+AiUxQDk/QtQoXxAloovDzcz7o/wOBu/N9+qRF+/JFKdJbqjf
tj9fwV9PasAsoz0YifETFn0iT796p7IH0u3+Or1DOYu8INVrQvXOao9MlNDmdYUCDtDNKNyjN4f6
nv/H2Zctx64b2f6K47zTTRIEhxt9HNEgWXNJVZJK0wtDIwdwnomvv4uy3adEVYgdtl+8rb2VxJRI
ZK5cS9MqQrxADJiL8i7jq+xoOl15pZHbRFGccJGitZ4PtrH+fR4uPQfBevaX3Uk0lOq0MesYdtUl
hOUfqw/PYnayWM146Vk7o5s7m+827EjnQ5EZ8V29kDcO+hHsU8feZ4ZzyVuCxAFUeKhD4t01GU7r
kVAFAZoMM/Tt+vquWK4hLxk54j5LcQ+svKuZ19bF43JucTIw4aNmoHSwWOSHlNYA69ldjHTimjrt
Lthb9Ar9bjOjvFC0AlUFktQoeo5NrZMbV5I1HarVgELuWwepv+eQL32onbGG23O0ARcX7tzW5KUT
Ii9sqnzAs61h+8fOBFe4IfaOS+f6y79qKNMjORJfgfICISGile9bxAwGzyo6BRhr2bSbZWHsQCt4
UDbJeslu0N7EFtXC/kz3ps/i5XFL7u61q3vLySq4wrlVHY/bz29BHhISASAlmd7tUSVEqmgY9T56
9I+GrWzsegnuGvaJwz+zab8ovX4zNvH9nQGGXL8cl3MrFq/Pi+dm2S3NzQJb9+bGslsWbw93H+6D
+1LYD+WyP8X2KnYtx7+df2/+IEQZozkkYGU0waJVmk4xEl1v8tiSUAuoWy3dDjxxSiuGYhNQO24F
ZP0GInuBY4k+u5YlH5eVNxhbnurZfain8pqiNLeMZGFctVkY45/l3ZIIzbiu8B802/nWjAe7GP+N
Ypt4G0O5GZ/9fdtIIgxyAZ1a5BUcb2nITOtsT3ailYO70Vofs9dPyVlt6bphpj2HdhlP2nTpwIgO
/rQx/v0Bti7S3Ay6DBn4SrhCeSXK3SAtAoam3pkzP2do3LBn/tOMQC7sIdl/ao3Ts9bkoLg75pjQ
XJkxdDGcPx/SZD4jnWQYEtIoRsqcxy3ikQalX7d8QvMQdZFToehKOJhbqH1L7H11P+PbLp28sXN0
rJlAhXu6nEnZWn6cwHxe+pAI21PyoUWcNWFoa9KnB90XWbK1tkDFkVX5RvFdrom73z/i4p5CfgDN
c6haAzw7cep1mnuxyWvllPpLvhXMenmoFsvaZ4el6/pPV5vN0XiC14Gi5u+WlQsXmDWePRSwQTON
PTVZ50QihigBHmw2nO2RdulcMWC+SySYjuTQsJlw79JyW0i6IO0yTvoPdu6em7EGMRTltCUBdITY
Q/mZoscjZ1cMpZDUtpxim9pkfb9a/T7UcSSTozMyaOOhAXgb2CAm7r7o4X9IqcqntFtY6XPhv9Xd
DkLQDfD1JHJada4+Mm7c3wxOjhBVU2r2SLSdojcl2xtK6ejmHNjvwjHFQxtNsVCS03Q4pO/Ll6iy
pGcFbCTtfmhdYYfCSes5ioY5K5PtqelZlQchrIjK9jfX4ZGvZJcw5U21wF/n6Cvciauku5dzd2a7
XMprj5kEpOjAXYRW2sldFeoBBC9aeFsTVAy+eWspuyxxE+4CWFL0jVNCqK//MKCqJdlxdcpef980
F+BWcA7KF2XSGLVOqWfDXFOSVtQqsKPq0XgboRjcXSrGlfwI/rUVUAiV67ni8LvZC4CI72Yn6yq0
QErNDGah6KMPvqOmANXtrYXZrcqWmeh6zI2F5eATkuCF3sjIc1BH27X3FneKciY6+ekj8DHqSCEB
KkOkPCYnp/W7iuMtqyL8W4cs2M4VbcZ///2gfP/9k4OCFDrp4kZgsGC50Y21FgY2Uos2Fdu0vNUg
US9XeytyimGdiX3dzu2xnwf1u/3JZCMJATKfcXwg7sse+kNF7zzueMkN917EC9evjc423jM2MOBX
f1/oC+Hud9uTo5UbQ0sKirHHsY2aVVvlTMoO/UNRrUrgpF2tmisljAH0j9kGHQ6I/dFgCmWV7y6j
UeuB0wK5dsLrGGhNuQVnktHEaKA0Ol275Z4q3zZV2DoQ8gJ/fZcGlLC45LrOIDoPaGGbUDJAYcMM
tyLhec6GoOtfueiGl0xOxHtm+OAq/X2ifrogzNPZV0+eBWIAQ7KlAyFUQpVQrvQVAW6bB1vaV9Ca
nFNpubAj0LQw4nZHrOcPuRtFqXMzQ7PUKaQPWrE2o7ukWfw+oJ/XEZryR+0yYDlBRTDFpTSx2ZF0
aEcMTAI0Y2wPRbWWAu4Y+T2JnS5O7CybS4H8DHaQ7gJ4FTwc9Eu2+fvaG1ZjNQ2YyU+Cl9EySOKX
vg3mtDIvxBSwAmm7kaMZciJTSuG00xLfCwP1pFeA98ebqmShtm/AKMNjb9G24OaqSuGYzSJMHsGF
2iTHJC0Yjd7msFUXii/4FAI+EFwh0B2ZckX7FW/AmpyoJ2+f3xV24VB3HW7ybeW4JhNuqjEyE8td
KEHDJHYO7mMo96Ls8H2OpcAcGpmiVDccM1YhN5zYmqNc9fYVd+h/EL8hC42GbFQg0bCOhf1uDY8m
wwi7GCCCGDcRYIz5u/yi2okd2qbCvIA1jzr+z5vuYY6X+MLLDdVIzCwQRyr6BqdzGw465LUQfJyC
jKGONbBw5a3rrXFVI3m7rd3NR7EG7P6Ep+PMG+yCCzu3/HV7nj1O0JaZxL6ak5PSgpk4X8odGL0A
3XRF7HjBjOeZG6c6CUEkVYAtTMI45c/cKa6Is/Y3iY1uUO+6dDW0h3lIINZLHrBirp528SidzfHX
w+FspLUptMTjsJ0f+pqBOMnxtwQ9d7YcuDYUaJst5tdOHv6DlM+3xZ1GyzUieGixwLCRO/xFs+Nr
2u+oLd8hwIijmQDj0i2IvBKYC5EaRLPYVBgorZFcM60eCJV+27d2a7F3ny5yywE2ugteRDUHibnk
4M8MThlzVKFYImhbXLsA8A+sV5mKOHaHFne66XYv3sMmxhtk7vU+Z3Wyk5Do7uuih9U+2cmpXTXL
Rv+PRgbaCFB6wMn/ILiVOrWpeUSAt1Hva0lbQ0bKqZWIUfVUEGZK60Q2n5X0s/IWsbpQo5Xkrbo5
BaELlxsFdzCgprhFwSE4/vxs28YBz3I5TMmps/t1/Nqs/QXmcy52UvFbJpHMuZXpIuZZH6P/EFa0
fcK0596Bltpz8ZitUcafS+BfeLfivsfDdWxzB8vm9Ik+1LhmYv1rSE6y0mqE5HZ/Y969dW/m20ll
lsL0rboX12j4DRYkZ9pNOvfau+D3vn3DJHTrK0F5RvENHO034CEJD2QD0evuNZiTLb7w7vo+3Mm9
EsZyZDTjcK8F09+X/pI9MLL5zFxrVc0Voy4cC3SQADQ1Tu2Yjv2+W6Ry8KJ+tLWn7vvsLrn82/GG
gygqgIpfkIWzvdioup9ZJCOncgE9InuRrG7CZeXICzd7wjZxfg/rlAuPGQzmL3Pj55yZK7kB5Ttz
XCNWLqrPbglgNa5D+brZ3Tardo6y8FK4Aac54rmBnwHF2nhIzuxRUylynjbk5CUR6zYtcVVzH72G
R1C4MO3Qljey2FVpNjfOi3vRQrYajgbQCm2yF5sIybSOd+rJeVQ3Ak+VyL4KWH/qbpE4Os7hdS6A
zMYcFW4BkPKA+EkbI9uzYdYmb4agzgEsSdxcdrhle03oxHKMHkbu+rHppF6MOdjlOXgwcyjBk6Ni
IAALOrcdTkq8DcQmzlS7ylY1QCD5jquOEdx2iq2Vtv5MAjwvHbl9j1FHiZczm+LSZI1MQmCwRhID
lPjfvz7IgZruaKOe7h2hsna15na7kuEc8cIr0H16o26dykC+GIQ6v5u+0LuHiTszPTnIUVdQcD3j
zhmOYNJF/17teMfWsRgNGXmQS9d9Qu7N1kL29LS8averdLax/eIexUMAZEqjtjueBt+H3/to6rJU
XO+ERcjiZLansNpGP+hxlt/90mk/NzWZad0LgRMWMHXvOI/apvAZl5iylxGgrVbaDNrli/R3egOB
mQAybKAeRNvJxBqyb4Zfclyt9LF6ke+Nbe+0d+SKu3eGvdwpoJAB09qxPN3ektOpZMx9SFc7hnzu
7dFfzJzIC1kaEF//9S2ThTb6gaREMgHHRqMpKJkWVMNya3MZi0tbGUrs6OwHdk7+oXTb0sLggynI
qaY3kcWSdOm7PULD1A356fe9eynypue2JhfDIPWqN2QyXLeD5hjrVrPFa3iS3GGxS19MttmscvvT
nrF6Kff2zerEo7aodlRRp5LTWAIYmLLzNvqmvWO6c3B3u5Kpixch7GBF7er99wFf2rzgs0FWQAcV
C9C8389J6NWpaLiOl4Zpt63Putuoe/rdxKVdQr5aV1VAX+jXg/nMj5YiVEK1wuDiAaBcKHySZhcl
m2Amor/QUzY+W0CmMepwIMs02Y1q7ZtGImEoHdrJhnv/Aa3DhwqEDO2KsWT3hg2KJ/Fbyz4k95VU
LBiWysxs6pem8/wbJlFoRbXAV0KTnDKaSWhr4lVMlykR1oNVBMWp5tlw50Nz40MHfXnjZI2HbnFN
Cox97wv0AlpFWyeQdx1SBR0ixUAY5QgxmJ5z+VVNNABzshZFJVYUUgWhR18KcNwjL0XfrRLFyFP5
NH2LdS2JF7qXGG4pNa8CLSdXQ9DkLetK0TwBj9+shdI3kOSyJHoy1Eq/y/I0PqhZCcmBolbzwk4H
cDnZJNWJ71ZANPn438HwFGVGiVypkucrSUsQmNWGBcB5EJl7Tkm8ymMD+n+57r+rFDVfu9FoZsdp
nSpMJG29MVNVWsd5aoQsVnKjtXM1bqCnkMZy56Yl2jAZqAQAnU6D8kWGdo3M9K5rPBuNuvw1wVRV
bBTdnFM9vXhj/LV0P9TDu7BFYyeo/k/RXQGBcJveWgPo1jImrYOt51r+wg9mEnIXQ95zm1NvY+rV
kKLkegp2uh3cXkeOf1SWCnghYjde0pmDeKHmhxOCCjIaqHHaf3QMmB0EZKPUw+50g53TLvZ7vioA
TMrYI70GA9pLltta4eixbUvZ0pm5LS6PVkduEzWVkb5jcjioFnqD3ifaSWudVjqK7MjvNTQKlUxe
Y08ZBIRF1b7pr4Y5bNz4m6eXJoTh/m152i/sZ2qSCxpqJ+tRzW3OSLlUs13WLqv2cPzd2130AIgt
wF0Onwoxj+8OFT2h0PjuUw0P7kdr2DctQAMz1YvLnu7MhvbdRpIPakhl2CgX+y3IRcAZFDg3H97C
37U2czer28+Vsb43Z9+/FwcHyKSmAFONt9P48zNXLhEhDYovtNM2hJnfJ24MXH6s0dnvnkRsjY4e
QzL+7uHkbk4BAIC///7LB/zMwCRyMmgf6VYOA2a08pYBgIWPWYuSnoZynpEzQY5ZozMr23X1TND2
FW3+NrbJ1VQYCTZgAdOZu98/Xy+A1mJdAbwP2AZ3u2J9dbVRmXNrRMx35q7FS9HTCHP995pNTl3v
R3nkB7I2th3sh89nvEeY5qJBaH0Tb5f558NTcne1OQFBclwhh/AfHfq/zE9RqZKSy6SLMPT2Udld
jw8Az7kx7OH6tgb6cRnN7KKLTgYPNsT9eJ4CZD+Z6l5klaKEcKkcaMf9YEOiuHaHuw14dt69OT7H
S3N7bmwytxDliHwxUKQRNJdvDDu+WSlPM9t2vAOmewdrB48yklOD7fD7mUtb7kMpPdaQqljkW3lh
r47vq2buzXYph4AnPfIVkI4Dzfs0AsW5MKkBDxmWtve5eC1YCl5+9mptr9dPrRvcmKVzZRPOTu2J
O7e/j/FShDhK20OSCBKh+ILvQ4yNJiFFq2qnSH8thpchu0ukl2FOKvsCIBZviDMzkzFKBConekXg
vR5HrxnY7SECYqpgr3c+C3AeNMZ20hG83Du7BvkuyCvDxcAkx3LA3dWg4vD7sC/uHmBDgE5VRgWd
ye7JA7WQ1cHQTvKzdB13S71ZQygbHRT6TG3/sqFRX9jCsxHL+31+DbVQrMwM6Kl2TH1BXmVvlaZu
y1e59fn7kMjFfYS6FyjZRx3HKaoQorlSniQwlbmVazDpViwEseP1834BwZBbNO1++GNyCuoPx/jT
TRm/A5VmckBXcuiA2u/0+/dcqmag3gwepFFnDEic8XvPbiwvkSzFD7C1nH1n7yGPzlDWt8uHeJvs
6CbQ7caeO7HqpZvs3ObkejapF0g11HXhggiyH6DfGgl1+9sFthlbvrGdWxe2uxopWI/O/cyALy0A
mo4AXwHaCfDZibuoam1kOoC/lW7z2FqQ+NEMbghogvrUBe9Z1Oe2WSwRfknY3XNJ+It37Ln1yR2r
ha3INHMYh753yoP1YEASHnxYkf0J9rvVzFh/goThLpAOHHHCyI9PM3TC9HpFCnXtlKAdpl4XS7+0
08BweNSiL9x0+sipg7ffjV68y8+NTmKgJhzSKkd4i5j9/tHbA8rF9tcVW390h8PhIdvtiH1lr1b2
/Zy7uLCtwBkAfADid/Cs6ZNTzIvIi/QqoSf1EyQlHdK8Drhqemn5+wAvxHjfzExOTKb5Ma/7HM6C
inwpIhNzKoWRPXioQPxu6lK2BdBuRLKgEQS57vTJ7us8p6It6Am5SDYypt4sD0u7ZAG7BZ515miM
x+7bRYrLDdZwLkaSdWQov7sCLmTI61G/O4Ez3neCBgNruqBxZ8b0w9mOZiDSAQm68Tqd9qN1yMTT
0jfbU3/NrxSHrJI90uIfoOtahjbdP9Su5lSO1R5nhvfFQv9jfGeGJ2ePhjRKwWjTnXz9yiu30m29
Jsk6DBZAtbb1i6G+J4Md2PoOTTfZggeLV+sl1twEz3MLeiIVg7LnTeGE++I0NGsePoCfIlbteBcs
S49VLbozKqdC2Oz6d9l1Ftvtzjop0YOZ2IGT+KyMr/t8SQu7CkEHtspv9eJQQqAU0qGDxKJV+lKA
A6WyFr6Kd662ytHmuwkBAo12ieJ0qpPYHDVKlgLhR023I4CjqDXjV/3Yvb8vaMLQGIRiey09gM0E
eQHNDfbaa1TNtraPR+m3qRzX+OzWsLwQxWjTaE8UDf33VWGTGnTIOwVkfvgY40gltwpc8+b3rXN5
56AmpaAQDqnO6b3Bg6E1xgVUFsG1gVyV57M5Krs5GxPv1WYo7pc5bGy1Jbrf8q06d6Z/OOWv/f/X
KCYXUN/ng1n4OGYgq3fS6xpQhXuOLcKKrffy+4T9xNpMbE22fDcUKW2V0RZDsyDNViR26fHKYzlT
7GLRbRX71kpm2hUvTiEgMHgDI3gDZ/73zZEMelHVMofRumoWjQedq0HhvZt16zIB4qiv+/s0kOcY
q37iQsfBopgxStGP6iuTiU2yKDHSFksXRc+yQL+aim6YqzRURjxxJTMCxsl+qb+H6i7/kK9L04Gs
ANOamWByjEp/nI2zz5jMOXCTQyqnUTdW+9OFhDJ4iSF7boh6TnGdGGTx+yJ/VUt/Mzg5jBHNhNbX
mG+tWNQBoxYUA8JoXWpO/ZZRSG5BQCAD5ZutH8zQTdbcWGVvykfbOQGe2K78rgBFmD38/lWzqzEJ
3qsgbDIjjMetl8Ur3txQxQ5e/fzOspOMaevmsQt3HFOSskp3uLQNhxl38bPONl4vYGdAqAfhDhRX
v2/EVE2qJslpd6r0bagjR3xIDxax6wwu94l6KetXNGXxuqDQVkDLSMSsGyV86MliMOHZ3R7NLxS5
3A7a0UvS7XVtTWdxNpdc6XgPjgSWCMKn2f8B1TFNTXV8JFTIN1GPBdSPqbbW66XfL+Nww+lzZR0o
uZ1ZoEvXPSgQRqYMYsh4+XyfHYJXZSXpdQ/1jp0S3lSitwWUjUkRHiLy3OsyKH02pbpQvMiVoCul
W89lM4N8nT4F0OQIfQITvXoKHl943k72Lpc8o6INmqweteUjdogZMfMJD8tltoRCU2MDqTasIDKK
pkvvBsgqR9+ngJLQr//+PiGjezg7Rj8+ZTIfEiBlQPML+SQD1k54x7h8BTC3l8yMefoGmBpSJv6R
gIKh5RIMlWA4DJX33juYRQ69ctWlJV3UiZ1sSVODLOd5aNIZbzHxTj+MT4I8PxStllWyfKqzu+zF
S26FvAnbVag4Sr3QpZnk2uQq+GFt3PxncYIiS2YtDVhejmKOfgehIMjmQGquvE74XG/H7LxOjrsX
W3KfUbRhpmvZ9atFIa/Sxu5BuBOhrZukK4iJz9JrfK3WdNsAbwFiBUUHV8rXg/98iGE5GJD5BfUt
sOjmEvIsiwh02lCLAPpSeZ1juLk4ypHSCK4CwjuAeX6f0iaSQYoKKP4p0lwa27ReRWuLrIrhgCAy
iD8ra1nixlW8t9+Px1QL5mstcb3KSBuCjQb43e+GBS+MyBvQfkaawLvXm6Fb9ioqalnqq4wkwfA8
hG1yL5kkWiuyMawSaUAbXpw9JaL85ErSLStDy44xsHDXIlOBW5LpSz5E2er3L710kFEIRycTUXUN
4svfP7RP5CCLPXxoWC1GmfBAWWYOMWdloSYO9GtCxkgDCBJ9xEpNwtG29aoO5QwQgpYO6kR2dABL
5yE56m703i1r0NxLLnV3xiJc02XnJGt5UaBUBnLTI3esNUQLEK+HC2kuwByP8HRHnn/XdIdkiuoR
gu8y1A89iVftoq5Ct0dax/efjQ7PGJLa9J9W/+ut/3/+R3b45++v/vHf+PNblg8ltLTqyR//8T8N
BBZf4vAl/Rtryo+X5m/Z599u65c6rOrwrfrv8Zf97z/+x/c/4nf9y5bzUr98+4Ob1mE9HJuPcrj5
qJq4/voKfNX4N/+vP/zbx9dvuRvyjz//eMuatB5/mx9m6R//+tH6/c8/4C3/6/y3/+tHVy8J/tX/
pH4WIwL/52/611//eKnqP/9Qtb+PsCucfzDsmADM4hd1H+NPFOXvI9XaFzoDiGxjVNtMs7IO/vxD
0v6O2iZA8AAgWWPTwZh3rLLm62eK+XcIWo+4KnAUjT8if/z7w74txl+L87e0SQ5ZmNbVn39M6+6j
kj3IudGkCnQIiOinqJgskGsCvoeFEam1DAchrARUynkTNvHSJLF8SLyW3g5VGFGkwES97iULQj5q
YQ3vvqQbDfJGZvKCgjsx0BrB+8dSBN31QFvpuQ41NXPULugeyshA83tVR92VVuuBuY2bugTY3mp1
jSlJKb21KOaXzJIiNHY3SZpGdiFB75qV0RCD3JQ31m1E+wbqiOg8621Ty9BD1wJWS5ZeZ/rWgxxK
KQTFlUa7y1D7LxcaD7xPn8t+4nA/6QdXiZvOQn9SHN4PQ1RkbiiFsGCEeXRn0HRkKJQoBUkmlBJk
1ntNg1bDUkYyrKfc1GwA+rLChnqKDELWVKnvtS70+03e8TRxq8oIOQj6MgpFBaPvOn8vcTRMGHLa
Zr3TDWYuwC8iqRFC7ZxE6efZlvvXyp6v5MTpQAtIhbKTCSow5I9R8Zg4nS7PhTro+jqUU+Oay0b3
4Hm9NQdRG13EmQtBogl68sDUKvDzI3XdGEWcXWoW8AhNqyrXoBgjxJEyMOmtyqypglXrC2Bcfx8T
Ouq/21Nk4DMJdiUMQqEEbAnf7aWJ4J4XNq9o3yhjpyA8fkwtI3kJLQvgQBFKWbCxwFhYuEYFeLGt
6oGFjPEgys4N+jDfZn5P0LNaB91TVEIp2QmwaEX1EdcQU8sefX+w0mUeK/6h503WsNqvTXlp1oNn
bsmggJRTr6qhZ6ruYe/5PXinGSlIjDscVNIbUvbAZ3hJjJRPmvj53lKQwj6QWskeTG0IgeJuawIF
OuBAXCF8TbFjqegtp4G4Y8L8LlTMO68juYGuLY2AWtIQBMTJZl46WhNWyD7ndZmv4hLqLxsj1Nvc
QZ2AKAsaZc27nATG44C9xW1ampFg6aC1waoKZX3ViHLIV0VIJXNJaUw/ahQyNh3NO7Df8VFsIeJS
2Fq1W1Q9AnxHBUde3jbIHQ1RakeBQq+hGySBH1CofcVyLpJXXggByqaiDpE46HWpdTSS98bSkhN6
6NO0sjahHhI8jASmgEXQeXmtR/rwhd7qoWkL1eAyFBAVr7CpliUF86Ac8KIEPkKChicDaHSkMtSA
BZU8JK0Gnqo3QgCtaZtxgDuqz7PmqiJJRXd6nbRormg7b1NRz8d9HoN+fFuqsanawtKah4BYCWdD
aeSpnZn4zo2WExHZFKd/J7ogTtYRcD53ZUxDn0k+kB8LEXPyIFq1MplXNtJgq5Gp126QVEZmcy0Z
G2ggyIqne1V09aaWTEwFUpr9be57amgHfg5eHLmpZShzkdTsl72ihZR1beRVdmEWXYKtM/jGhqTc
2GXo60udgJAeaBkEQIHjizzMl1GhB7kNLI8c2sCFyqnbKJEM3ucsVO653xYfHbjRPwLNbATUrHF3
4DQKvdjkfpmsS1VqqM3NKtcduD6xqqHjuzOtsO2YKGW0Lwp6pUZqmoKNtYyUBWIzvhFFj07OahD0
gZgC8GDJzDeJ3NVu3tfdR2+ozUOIWQQYVyuj3EbbWpg5fkc4YDciaRIb7Oxa5cZqWx50E9BDu4sF
CmZdOkQqUxqzDZxapeZ1rQjtTcccP8SS5NOtmVtWaKulwk17GIZWWgq/hEwlLZqa2l7oYzViFblF
Rw6zEoQ7atrdDnKFTr+cmEnAND7gURj6aep4ctOVdmwOIV/UnWGua10UnzEcTMqiDLqUTlHT8iRM
qVfclKjlnRLw/oM2HVFZR8D2h4YwyV/iUV5Se8B9+IFV5IbjDWiuZRaXgtw1ByQEgULWvWMWByRa
Qfe+DZiVCKmysyFG2cjXQyg8t2pmvppqE+/x3OmVbSNy87MnVL/uZD//CESWly4almjqyAjPJZyt
MgTtJhBHwtYRrZ0C0ZR7Ixf9Z5PA6bFeSrzHPBk787A9QogWKTnclFA69dbSqvxmyAf8NRwi4jO1
scLBGcLcuPZlrqLXwocYGF6QhpQuTFCZv6W+lj+QgIOsvjbAR2yXkhpbjjAJtFkourlDW5hJuKqI
aCGVIWfWjWemcsIARJMxYW0PPtB40OQCqG65OHm4HjmTuOZ96ILqEQO6SNVZZsXyYGtxa+5qlWRm
85b2KSiVpaKIEuZhu+LvdKAv2wWqnh3lqgc2PCj6olxZcSI3hPmAuGRL6NJzFVrxqqjBjdvUSGAJ
mUrtpmgUCu1VSS0khyKjAh78pDWgwZdY4CCJBwGOU63Mj3hkd+AsgBtoHUDqwmthUAiR6pkE2r8o
9A03Rz/mM/dlUKlJQ5x+hLpP6EL3g+FUFtDnZYoppaodmGW4qtMKFLlE5xGIsPxINctlWpEcpJht
Yzh6lYZyzMphUJag6swTuwNLfb4JCGIBdL/xzHc6L4TmQROY8n1X1cpH6RXmO03oyLIK0uZrQlXp
sW8jEIRrnhR+Rv5ABIPibdFsOp5Y1DaqAtDXwqwSHCGzoQ3yaEHzmaLxQXN8Cem2hZloMgR4hx5Z
pNhT+8KNtaJCCT8MkWZrhScq1vVFH0FIA/gz1nq6h1erZcH7g3gsvQtyX3or8bx8skQNmQE9MB6y
spTfUs/zgIQLqhxRDxHmgHOK9n8nrhSoNSil3FIn9+VigNRtl1a2UXrRQ2RIkmbrlk9DR2uho2ET
OcILXM0SWiAfqpHXQE9UFY1QQ4cQbgDfQyHJ9bUH94s0T1yPqlVBpMlbmmT03pfr8LbGfgcEY6D8
WHIVfj+PZe+6ry0IwFp1IwImQesWlM087p5yv8UbuZEEpKyGzhMQQ0nyZEN7nC5mWoHmO7gE+aGL
qgaXzmBl1A55UB8UgVjSAbdw/JaQNIfyCMKkz6Jt0kfe+t67yeW4Ynrkm49m22DxlVSSdQf8LH7N
VCPT3+OAoi5iItuPhlarTlU35r1+J8pYf6n9xn9Kahw6llbgBmcyr4p6QeUIMuCqL4LeDiFIQqCs
YiGWadu0fUxST3/Eo0bQhRVwy5AEi3nRx1vedTkkSsLQzxAetHL2mSiDoeASq9SrHqfsGeSM5I0a
XS0g/Sx5LTN0EfgO+GQK7iQxN9pdbhpxiTu9CwAJNq3oscUjIGV5yKNVooghdrSuaIq10QYpt/ui
jauF4TUcjaTchAZG5XEjdQPPHEmF0QzaMDUPhbKjqKwbS6OOpXpriSrPHwafeNAFlkKpvemD1Gpt
v+vSWyoRT73qILxZrEpJ1NiRqab2JV4bmfC03m6pVkMnINdLqrymXuGjb0dW/YGCnwThJQIzvQBW
tFmiDqwOBWuA6tZyfIbsiwceIqTcFDRPBg83uumjMzT1O9otmrTFc4ElHDDs15AGgbYa/Jj06PT2
PLqLc9BO/n/qzqM5bmRd078IJ+DNZhYAytI7UeoNQqIkmIRNuAR+/X1K3RNXLOqS0TObmYgTvTns
zkLaz7wGxfbK9AqgvOmUVLeau8ztEmmEEWZklY6TUUQuhSjmqCJqRY3LLXNTu11WtD8v/THQkjRS
er9m303plNq2qu3CuxU4KbrfyVP5Hj+p89zelAs340H3Jz2gpZcpoY/ROteBGWF+1OTbNjFlGzed
4iuc3F9IZUQ+LR6FlbHLn3oIlE4ZF51fjJ/WpVubJ4y/KnNbIhaRPI4FIgFGKKw1d7eEIqbcp0Ff
dAhVVNI37/IMiChWi54j3ft8JflI8dVWxN7hXHi8olrNr40VbvUZkggJEiRP6EyPAR3NzKUxCdp6
9TaGnqKQoGVNVl/WnZzmq97rPIrureYLEHyZIvE9JLbsIGB1tkO1F/na+a5tp8R8MPvWd6+AiNJZ
XawF9QwqpRw/kdh0iJeK8MafV/wfk8K2nudMLT97Q/ZVpAtJB9bLO7Pc16k1f+6NdsTNUwXTRYf+
rY/UbTITnliS17D2e+1RI7ZWuODo6FrlcLWgCzqDmV4Wrke7aCa90KMmEPOuQpDAilp/Nj9nK9jv
WPajbey7zC7XDfKcTnsInCwwj8bcZVgzZ7lsNp7F5LO/Epc7avDgEq2IT+agvFUz3nRDadGpTYpJ
bBZJSB7nlWa3x8Kq0nxTBG36szHI6MPMB5NMka2HNeZU+bpfegebODvRCe0XoxxulW/xy5qLYqpS
/Gp1DyoPIXtOmjDbhMFdklVWDF+svJ8NZ3wxi8D6vpL3pp81vcs/l8gs3aVNjQNf2kwCvQ+rlzQD
JjV/N/XJLG6TxubCdszMQyKxDsaFT2/GTeUavN41W/uHZEtkoaEpLGrkuk6hkL5DMqEvJZm370h1
mDJvfFK2NXxyeAWLcFk7Cu3llLte2OD9c+c3TV/g+kaxbZf1FopjGtku1DG9dm6MwhN+rAdp+qhL
t/qyEi4BRuWFQKO4aK1y22VaxhHK0hVAf4FCXKsyzFIwKaKOMOkqtw+mU/gvXeKld4mbK8A+7SqW
0JUCuY0ScCGPEj1EDHctQw1/F97/VYHsKn+RTd/8HF7Xvl5X1f7XTfujfhjkjx/D1df2/C9f1dD+
3yianbQH/+eq2SZd2uH3otnpz/+umlnuf1AZ8w3dB27CfaNTUv67akY97VQxQ0MBZC5aHycRpX+q
ZtapoGY4Dpualhl/xb/0T9HMNP4DgQZ+iweq5GQa6/2bmtnr3gVVbv4baDhRFTMoJL9xdfO1pTGk
7abRDJ3EV+BUmvLYdllY0Kyxef+6/PG3ifmwtvPPiBQ/DEaluu+eVUHaKvMzuXppBGH1wtJpgSUf
eWicIYr+9xgnI0qfZjmo2deVFpeAekoCyCptXBzWMSrN2P2ZHPN9Ht6o8AdfGo7ui8RjKAoO73/e
Wavk19g+wlGsGZeNzgK9HnuBz1LKmscwkS9Zf1MmVpi57UXrtkT9Wmzr15XZRNXyQcns7bhUP9ll
DpJcHpzAUwn292pWPsJT5QFExnywYpE0O00a103qX7jWxoG9w/1xZ8JD8t0PmP+nTsN/l9H4YMj2
Lm0aC2Yey3k+2YOvNemymCJq7Ia4Y0I+yPLaTTlNj41Fucgzko90+9/sWoYM0EJkik1U++2zPZRP
jl+lI0P27fKtV2o6chcOWL5rt5PuPUnqivd9hZre+2v7h2HxFgWlBpMWdQHzbFhdTZ3X5EUWNWvK
Ozob5jeRjOhwKXGAkhxbwdGePe3l/VFfF0N/zS+jUjsHsks0d76wHRlaJ5a0oNiGeG40GkP5vJR+
9ZH32+uO0t/j0KNGBJD+PEt51lFy09KVfUetOgFF0zXGVplgKvT6Yl7+HfH+NBRgZ+oCeCvCa7LO
t4ybTnT9OrOIam8I85UAnstm/WC13s7baRAaWMjrnTAzZ9/TrmXZGJpWRLnMt/ngJRHq8x+Jub6u
If/zJdSqAV4A1gJj8PrUVQqDoHGi9yqzJtlqk8KKY22/WuQ48fvb4E8j2QDX4TWefDh+QVF+q1an
RVCYnHG2AcEX9zYIjzLi8G3eH+ZPs2Y78DNPXhy8QGfXl9fArzfbhjaamdFIkA9d+aFnzR/H4BSh
7MbS0Ex5PWnabIytrliZiag2Eoll3pZJ1+wn2dCpr+K0nlF7WYxxii0tEHsZLDIy61G/N+VkmJEa
nIEu9/KRTMoffheHjOlFFxaNyPMppsTer7reiUistUciVCXz9uTPfv/+FP9hJWnZsi9Nj046qJjX
n19phpX2KWhoyGgkwlnYa2VoS/nB/n/7CgJLI07geafTARL/bJxBbw16olTBLDV/k4GntulQPOoB
SgO6ALxo6s2PgCz+i1OlXZg1LvgXsxv7I7QycdmlXb63C+UcOruNRm+0fg6jJcOZkD5eMZ/9/v6s
nBb99TNCy8kCBcxZgjJwDjFwvdQuEbhiVpaHUn33kusyMu8W6+n9Yc50Mn6dWGhQDthsRDlcju3r
2Ud/ZwqEsk5VBPcIG3bezl2lrv0mKbSolj3UV9mD+gsXU83I4Cu5H4U5wqHFxXnRRONu9LL7O25+
1Vf+veH19mUhNKQxdAr6TkIFZ0tVtb2pL3QcIyp3eBEudHCC6asY9qNzGPAX3ded8ZFc2h+2IQLs
tMCAQvNqv7mEtarmVTFE1NkesEXsbbO8RtZl+ICMdX6qXIIgjpN5ejlPnnpnN0phaKYxVixsu6Ta
TZBZSTzOZv/BKOev1/kop1/x2/W4iiaxqjrj7DadSQ8ihYdFD+HCROZwg87uRzJ657N3Pt7p//9t
vEwP8nSa+CpHXtnGxdp9Mv7tPfFrCIDq8GiI9gF5vB7CbfRRDgFDBOWli0tl5echyN2PronT3vr9
4DGMjUMX5+FEBn6jgmMK+mdFrXMggMVf9pbm7gCWqC+Tl03Xui77r33f69t8pRdZIVJpcGutzUiV
9f2TeX4B/Pod2GV5p3NgvflcVS5G3fuLiNI+203A50M/GbmXdGczkKFTLvjIifEMvulhmManE4hw
S1JlAEf5eoZ9Z8ZiGm5dZHuj2tltldxVI9juxLUw+s2n4iHpAydeqMvQr51i19LMrRLZrTDSNtKL
67Xu9pZ3B9G5exy65APG6B/2GCwPn/ub9Awfp7M95pw02HJ75uclc/8C5khsm6DnKaQb7n4w+x+N
dTpfv+3nzsck0iy4Fpcujxbd+u4uwVblzQefdNqzbzbbb590NuO6W4GgWInc5zTwL9O6PYo8iZD/
vFmC/H4xQU4PzfjVk00Zv7+9/nAN4SFwypyJ1U7QstcfuOZioPwq2eauhuGgdAXdVf+jy+4Xf+TV
B/5iaSIUBDiblTsnfvA46kOam4Q1VabCvKqotKY0/xpkZVt3K4v0qZnTfZDUx2nMdmXwoZzAa5gB
mxqSG9R+3QRpgEDjOYEg1SqpVh9xIZWm373Bvi6t8kFvKMOPVYb/0/Coj2bc0843ZXJ4f5Lf7KKz
sc927IAsBVX+SUbSepmnMjSpcCvf/2CvnsED337i2WZF06jpZsoIUTcvG88b956Wfx0osYSu2R7d
Cq30aTlQoD9YnmaHU11nMQ7eu/c/9rRjXi316WNxhwetAlgQkPHrHYVKYa/nPUtNq/u2y6Yj7YyN
ZhQPVplskqb61xck453uAXAxXFzuLz/0346o7yWLsJQjo4xiK1fGTqk6dtlTrrNVU/N/MsmIwvN1
qG3hkXSG4M20aer7lLXs5gAtj/yYORPEnfxY292dUQRXdClgWKzeZZsnZgjhwwSe8NEdfR4ZnXYz
YrgAJzwPfPt5ZCRybx7nweiiNavt8XFAQkZgdNl7N5robPmptsa5fShtq+m2qpxa5/79RX5zbZAI
Q/LhwqCcw6SeRS91r+jTDASFYp0vmeU0nNyPjFL/sJGAzFH/8yhoUA48i/6aIq8aU+kyalX5xaHn
mbbZrT8E967efB6SjywW/vhJvw1nvt63s8gsOmOFjAr6qSGQ16Oaxof3p+1NOHaatt/GOJs2BTqJ
atUqTy+rE7qzjOfa20wJp5E7IXp/MIOn+vwskhjTPea+pQ7Fq3528SQAg0DAgLKQbqdHql9MI3ZG
Q5M/x9Vd6FyWmq/FvasJRFyGpHlAIEA64eCOjhW2a9IudBr7wnEj3y/aGz9Nxuw5S32nvM4Lo/aO
7TIVRUMb21kfzNVT1+VsaJ8hwXgX1qqv4q++pwURu4Pd3MwN2QSWFQlNpaUoCobv/XEvZCdvfW+p
KI37OU7M+iTFU2CsKV0nY1wvZxXce0Xhb3pP8548X6/uZjOb/UuUk2Z/v8yB9sUI8r7Z9XPf3Em9
sSLD6N0kdOljfNJncyIkoW99Y+tVdVAg/Td6ZyY/cx7Wz2kJpMtskJAvPPSANTG0e1uIn47Tr/YB
tCMUkHYyjCVKszXtYtW4WTRIW6d3U6apu1tMUsSoJp7vdkkNRHKRgfhaCl9ucxjnx5pqM6J3tCkp
fvbZ9FlvA6h7fVJfJogh4qoBbFAepyG3bsVQIAM6ZBezkyTHzhATVkJ2T/4p3WddE6vcOzisXOpG
bd8FitbOUqwPrmiG6w506GFes96M6b9se/pPSYegzcHoAy9KzCaDFltnw15rkmb+1jvlUkXDiP3h
NEJerazcu5HTYN4OiWjp7ziVtR1Z0dhYtHV8SBM8g51B9TMlqbx1YgW/pDpMfr1eGKLVQ9GZ6HAK
BJoabcQPWnYqtHo9u52r5TjbxRCt9QiEQe92VSs8ZJDL/qcEmrpZJnll9KkZgYCJM33pbivVViE7
swyx9vvpuxURfibo9+tZrSVhV+1wWDma+gzgA83R77R2syJya9TlCjSHtXx2N97qtX1k2ql1jRWw
uDU8Tb9jvYYblee6cRV06zdHX9dQZ9GwfEtL5tnGyCYURNRWUP+0JigxeuHfNqe6UqMNUVpk4Dsb
24zqTrefRb9+o9PnfilKq740+rndJPXpB+aiPUygQA55463A3VLtYLbmz9aygRuJGepVJfJNmwKD
9YJQK8VToVJk4trm4E/aQsXWvk+yH8HSwybQ0wV0iNPcLA1rzMVkhEBxH8EQNtG8Lu3RAykU8Ufa
vvKW+ShPD762Am5s+VMnaUfzJg/6heykWaJ1zJoNbTtjWxjTDfBlJE/cxdjPFbl9OV+UAEfWUn8s
EZ3oQ05dGjnpqew1TWFnqfyvuid4oQ0JuyLpXixdFpsuL0+oSGM9EjqJm5IT9n1Wo75GFn4Rx0T+
taJRTGHOmCPQEGnwGXW8cE6qm3JYnyrnc4u57WjMTw3bo74z/Uw1G3+G/1KXuENnfWDWHMxaPMwa
DZtQNzrzYdR/2qtZYhYFuyQLYrCDX1bT/JpqbDNl0Df2tF6PWfrhUVDauujxTHzqEzuPja7AzKil
MXAcuNq6CTTWqHXbUXPNlz7X3C3w0eBQpdwKm1RVQDSMK9na6FoOJ3H9MkwD54c35RcomB3rLN3O
C2LXQ88BEvBufYScNlPpYBijm+sU4XZaRf7QfMJ6GxYTltWhsQyhMRdyk1f0r3FY4t+f152dZXvb
7zf1CkegskNbD/5Cp3K7FJjH80CUa77FlymaivFZeSLWQRpnfhGX9IK/j1XaNyQp+95wN4Pdblw1
7ttxX1hYwAOcmnWcMKck5iEIp6aZh/3UutYznlsqBtb5mXsM1EupT0d9SY8ku3DN9fWn6w/IUbYt
YBvv09Cq6ZoeuYpT1wGquArVbuFIGN8MHYLP5Jo3GvviaEt7vdKF5XbbvLBovfsridOUjv0LqIMX
P3XuVr0s937hppgeJFV309oQJSetMOTGrf0HK2WlezTjbopx1ZqQzv+6HYFO3SsxrKy31ZZhs5j6
rWlg1mAvKKCtq5ccpgWITo/EMjKb7ie9Tsv9asGFrpPLIdM+1Y79uWgAk/jFgoOJf+tatdp4vbVP
6UrfOmLq7oGl41Id4Bq+1NqcR+kJpBZ66RgYB6czZHWUi7LvqoACoaESicxc0IEFxWghXsvkeahR
Nk38sSg3KOnP6piQ2OyCKd0liuOdrNr4EzDSqG+KJV+yRxTglltLF2qnaZV2mbpl4u7WvvIuhlpk
WozAox/lfWVflbZ55MilICEaLZZ4JLV4FQxZocJ58DFrNoyXflTP+qQAodFQsDcj6NmXwEOxLkyU
vu5Wx7ktraolY68EMOH2OreaZUdYG2tKxeQLMbjOIxL34JXbzVADuc4rO5qWLEKKUe1zRJmHMJCJ
Q/lv9BswjLb+XJR1Yx/1spb2fZ9a1g9pdIQ47TxuiGE3NO6vLD27okSy6xOk8THxABSXdNf5dA2H
ZD+2gRuh0tccytKWmLpRdzHDwu3u5SLHY5nJ2Ql1CySuMfvFZx+sHlYGYECMEIACGjUV0Da5BKrk
QHNEnaQz5UE6hyK15KdACeeIZr8VjjpQ8siv6zK4UKmzoujXESk4IG+joQfXWC9UcqiTugCmUOub
0/URmFfDB7bd8ATqfKLmJBkt6n233gQpmn5JChSQ0Ocl1a36pW9WUMuN0X7mpvpKEbqlaD7YCBuo
YLlLTW3er27VXZfaVHjxCaOQA6JarGvNKuHHGim231wxYi5juQC8VYXf4OphJFBmgeRcKW/R48ax
iifoBw0ApqlQ+zIYvaihkCBCpTvgFs3OG/tIpkF6Xayd/1cn8WJTgbMGJyFEhYlN7wN2nY3aGOMp
DzonKp3mOahVVBTu594DWGyVGoBsc1IgOrWD03YPCkj9X7nnDLvSXrtt62oGCozOPG8GGH7XlVst
t1ntAYDWg2erGLqr1tP2qm6ApKvMqXZeK8yIv0pvDNU0eeRxU2uWBiwRfNUKPnBtt3pdPfVOcTLP
mVEXXrqguML/Flh2mqafU7MhQEGGgDu06vbtUAMAM531i70s1zUIr2IPnHOf+ViUWSnyqz4Jyu0w
+8NlIlTxUoHZjvU6mH1KRuousbGNm5oLwxm6+yZL83ghWUccxcYWe8yyy9qfD0OmA5+q/BSEf/VF
FuNhrkuZbTpxVyX+Y93W/U2QeM+VBso8ra0tuKCeyqAC2iwpTmo2thef4U/owUXZT2LX8j5E3GnJ
dS9sb2+v001QZQ++gJxSLSPx4SQmPWxrt7q3jGnKQ8FZChtCYC0MSvu+AOwUaq6mH+2lkRe+mfWf
y0Xdp6VxZyXqWVusHdaCQ7ovYTIk5bBxrLpBZ6hO3a9iXq1pk0jLqqC6GsWtlfPYDMlBrvZ0mw8A
Z8LC0RLo5H4tv81Z3T0PiS/vWwLfm66vh2ju1/YRqPPFok2VjJu5vc+xhorNYdhhZePFTdOKn2um
78ZEqs9t68E68nKKtV1pf8qcQsUQQ756Y/6jqlYFJlil7SbIneQovfEqL8x5ZyCiu4P6oW8zkX+y
rKaJpRireFaaCJOpBFQ7lxep0zg3aVmYO8cRY2jDQgDhnl+nun45SHMTrAYPm9fPD92adXGRKwV6
ufXiosm/uogrwrjwfkrPpVgwtOlNNfpHNxcbwGhbktPIpZdtj422GwrigbKzUMEzoJROTTBtXT/r
9ziSAoD0kQELtBNWcOYagMOxns5j1GTu7aKCcBJmd+WVCEjidA+y21HVsAtgMUVzW/Jwm7R+pwvL
mZosUjLZucpFYMQYfiqgah22CLLrw0bp1U5YwIYjj6TkZUyBLIFlNCMbcYy/ZEIkBNHhm2uqKRyT
FEPsrL8PguavuluyzQQgsrrspJxD7pBl4ABk4iBHY7zqWoKsbBjUTSDrNPadVjXbInBV6I76JOIc
lhUNMuqFeD5m06Y13C0upHJv59ynnpKyi9Sa1D9NK9MOUrXBZiq6wubZ9LJhU1jcqlUgKUx1ebMx
RQX9ah2KjZH33+qFhueQ5M8iAKFazERUS44gTSiyCTUTOdp700tFTCMDS4hGoCFhBwLhAu06VeJn
Y47yrnCHutxasDJv8pxncj9wjWZRPs7EocZAGSZ2gWYDfe3M+us6B0F3JGs+ubAD66svVW0ua0Ng
b9XVXjh5cB8kJ4gGKWaKlYHhT2WEInAl9sE8ApGzvK7uPNhsSg1XogLkJyLYWEMctILfthiBcO8l
1RtrS8dlwsR30YODUlZpHtsWb9Fb23DrJNKyup/3k135SPIWINoyzzU2YwkA8jmXiPlGqTPzAwot
6EFZ0oBtcQMJxVAHkItc3UqewVRP+U63s7nbGZlRnFSEvfZr5yYyhQEkasIjRy+fln7yEEdSy/JE
fV9Yu65dgh+pKaYhxrimvZwKK7v1+nJ4CNx0/DKaCCVs0nXJ1GVbTPORvzS0v+bUT6tdkUn/U1at
0xItTamsb3neBrekHQ23cltY1g0BiTd/ykaz3iRpHphhkmuL/2nS0jq5ydoJwkcK1SS/LMbeTa8b
a9EBktdpy5VUtSFP0nDZNpmxV3K+n+tmPWh1B6Tblj/kIFSUOfAhw7Yi0QrpfUvrWIm6C56behrH
C+BPJXo8rRXshHCCXU48NuzVmg8xBZ4acLCTolTvrYnLbgyuF3uYr+jBf52N4qLWDHTZ685EeUkD
+Bpys4mXWabyKTfm7LKVS0nKZWDDDRoU2YZmsNVTPlnOPO3a5FELHvL8hKluSMQLbhUcFd0k4iXZ
8vBBI7lu0CYu7B952j3IYmuhae2b5iWpeXrkNZ3QACKL1XeGfucI0mKV6uhZVdLyqn22xo4TpflM
wqb1BiQDE4UGZ9TjHv7MZbKsfretBwPqpLXWMRN9XebJhZU7SPUvF5Z8tr2/ljWIVmnk28Ramus0
l1Z5JyUUuH0BhQHo8cq+ux4yp7lrayf21lsGbD7PptFu4Tn9BeJ5DtPVINW6WpNnBFU0F4FcdbH0
YxJnhUOFrpDdFgT/NwoeWjRPCyIotawv2z6/zDp9uAJkrrk+2GBmyZ2HEeK6zCNNQXURub4Dhq7/
6OkajGHurIkHo8OXjyW5gCM4eAjhJpO8OKm93Vum0X2aze6pvfAtV156Y1PyWrb812URFeTb2mBf
mtYAYSACTwtjSt8I07h2uyKtuc7dQANhPWcG2kkiucldF3ljMLwxGXsRjgR7mfYN5mHo1hj/uMMa
6VyyyIOHRY2Ek6jDwTA281S73O6QWfMpj/SZ6JAZ8qzSCFtalAcnWFEny8GwarTV8oALLs07NMTc
7G7RK0vb2rLJhqvK0Y6Zaf4VrIt68dAcixtTa4HozpafRWxIkhuvdr/WQqPoUjcUZST1+PrSFxCS
tpoqs43JmYunAI3mRgdbfp2KLqGgYyUAfjKdH0zgVm7GzrMfh0VdiDFFCsur2y8gzw9QOE4cNntU
86ZJ2fHXaNtCQBmzxw6QWbuZPftHb1u7yuufh44sbF9VQ+ZRssrc2KNdeW3UtQXO3mk2gnPySEya
3g8BMviwT9JNkiXOwTQoQa2zbt34S4/bXqmlnQ/1sprUIyaXdkjpq4ugTyYzdgz9Rk+HR4xJWvfb
aOjJZSF8jwpIjtQ3L3NkrhCp8X/que/qbebViXYYHe1KiB5SUyaPczNdT3I5Vd6C4wi++HrU7Q2C
gEa8jH6PHdiwTm0aj5pjpGC8Zisb2TiOuEQ3bR3iIcXhqV1r56rt5Ei7YWq/GslcqGgh0j56EAWo
JwgQdxQTlBZlU6luplpwK/r5Sh7mNT/LMiuLu9pf9YcgoS8UGf2KJJheas8NzMBLpUEmvhG1jqBD
MKjkMPqdNBPYcGOnhR50xfU4Ob1+aQGx8jdJ0iA6pmTGLivTNRYTAe5WUL3AmXkVkHpEMB/WzM2e
Gyhs9WWfmY0W4fHcmZvUNQU07mRKi92K1uZyNNr0kfBp0TaBNq/wb5Syf+og7+dNL8gPJ6jN8UjB
9BDU5vACLH9+hFiafC91KbTd5GvV3VrC+Ai1KTFi0YqO7KGHwcFVUwGaXcGSZGkJ8W5JX8Q86BeB
UaT7ZJ28IUrE0Fgu5CLTOmBSbWyWEzne3xa9p7p6S+26rZz7dvCyRBE0rQHvXdiMLdnolzm3bDIv
zVY9ZiNG73HHw9BMT0at2wzuk6fo2wpNG3crNF+1wwOEwoBT59ktMZT9RE381urXei8qy7qAd+jc
qIrEyBgtLeYNnYtjOpTlYwGUHdUix8BjtdIn3yY/qwpnY3YLVfi9KvV2BkwvpLl22td5Bj2DX3uC
syOQeqcUITfAsn+/0H/eVWD7/UI0oXyIerlxLiOMqumaZQ2MyB6KRk75a+EOd4PHRH3Q9TnvOp0G
oqnnGuhb44t+rrIFqWwI7In2BV2FIUJPoIW/UTyLzH0maYUCnZEYOIjMfNDJOG/N/BrXAS9OmxoJ
A+f0u35r8WUAwlOtBO02VVW502UqrqulaT/Aypz3m06jOODbXGBMDv846+ylgzZkGaL6UWa7kVUb
UVqZ3Xb1/G1dudNhmKC5vL9w533hXyOeepceUlVA7M46XEM2LVYz00usqxttuQh6GHOZ88Egf9od
NEbhstJ3B1x4NnlEljWIuhNUMD9Qdibr2gSThX7BRxqcfxoI0iVaE9SGLDT0X69Si6prZZ6AGDY1
5FRLdrDr5LUY6+4+T4oPWup/GMwBsEAP9GRCBBfg9WCF0nCuKgcGm8gOCT2Is/tGRpzeD+bvDXaB
VXLoK+NdxhQCHjibQN0rlhSIObvvc3BTJ1tXYmy0aXkcakm9PN/6zsE1Ptrzf/hALjk+EagTrIDz
D8wldBc9IS8q+wz2eN/pzyoxsVUUZRMnTaF9MKF/OGMAIiE7uA5JBdCf1xOaUaSV5cI2CUSKENeq
9yE8p837G/7Pg5yMOEEammggvx7E0YkX5pwj5hmUIoZOOLGVwWx9f5Q/TB1SsEA9APG5J+TU61FQ
fVj72WLqav+mmu7r+bud3cvy0/ujnIkiIezCHie6tJF+QTQDKbXXw+h4iIi2UF1klrTKCvGpz+ev
vH7gdsqjVRS3gHq2ll5CWR6T0JP+XhTupYmeCqWnJ7NmmrXeXqKgCW69Dz3//jgJPoBR2uceUMOz
uyUbqr4biRqoPxnVHk8RvJCWtj7IQDciC5zR/v3pOC3d77CPU4PZBKmJNSQyOKzt69kwZs9qIFzy
NvTFLkiXqPT960IG5KLLfl6G7ZLJbwPiHu8P+/YzbdDSCD6xZznxztmOynn9O+FJDn5b7Xg5YjVk
kdO798ngf7B5/ziU7UBy4FQGb+RXVN0JczpVKirKwoKuEHgTQ5Jmf/AOnU7a65nkQQAZykOHVxir
93omEdjgFm25R62uiGnTxsPY0l9eN7PM4mUwThHyByfmDfwXtyzdsn9hdhygO+diw/7sWlLzeNlH
ZGHCRRm7ITPEKQWiVa4/9Yb40jf9HrOQqNPJVwVVO2u4Lwp6me8v6JuvPxmDAAIHAI+D9JtXZNKM
fhEn1IeT87X4Tsx6RKswtCRpGvTOj0gzb/btaTwkoz1oJCddtbN969Dn0mVj0jXYlLfDxRp2MWi/
52H3/me9CS4Y5nS7noDngRV4Z8exdikguOQNEeVwVHKdzosALt23jvZIEIo7sDnF/3cjmq+3UVCj
mmHSxIOR/F2WsApQntAtmhDasIX+/cGynROtgA/iPMyDBcvLP93vp3X9LUYDqtRhMsULjHrL0XCT
a6uv4pYclfJIk+7NFW3jVttmrf33yP+KXPnYVPzvnC/5SnJs96M5SXn9/6BE9kus/X9mVT7V+fDj
+y9xtR/97+zKX//e3/RKzXX/g/mcxd7mDURaSec2+0eVzDP/g3YgURrMHGx4fFbqH36lZ/zHguiB
Wip455O64D/kSgTJcCnBzg68iodUE1Ke/0KQ7Bdn4b8vuNOIQJXoCQNec5Fy/qXd+ttWKalQ1phV
Oj98I4FCvjFbu9XKSG/hLX8C6NXicKxJB3uybukXpGxN5SCLAHBF/5bSX6w1BIyQazkGmbOMmE9S
F9zPqLj0V6VTtXRYKRE77TcHOI1qKEy5ZWFFKUG48cNTzTLel5nyyq8ourXJi4UUgnuNlEvXWmFF
OZqfYreOrG4yQx9mLJ5LRwo0Ov+LsvNarltH1vATsYo53K6obFmyNLZvWJblTRJMAEgwPf35YPnU
GWtO2TX7Yq+yEkkQaDS6/4CaU3vjJavilosWoYVrH30I8Y8zTD2/89+sXtI9l9OOdYXPyJYYrnfJ
dOK1VJ9QUfuRz30n1MXYhk140YTToJOLbSjotu3B4TTVP0hgVH5++vPl32FJuT7BEIyhZYnxpriZ
35fzJoJ0AE5bvUKFINpDq4LmhfpN5jtKnPQyF3o86HIsWN5O6Gyyu5/DYB38vRdu8RxcIQHXDVZ9
WAUwLrMoVXzvzzf5+4Yc0q0NUGlmCsWkHHZa/n6PS1k5fqkD5xU9qcn1kVWi16BOTRqOgUtyPsaI
vERuPl7++bq/x/Kf17WYR6gboInT4P11pVn7pHeC9LVYmXPxbnJp4Hwuw5ycDrmEylQcE2ilQL0s
ex9lnD9f/vcdy16eEAtPGOFAWDGsod8fu4imynGXMnh1kiZRwT6aMaP6xkJy0J3cqgRsnuP13m1Q
q9U81gi+IoyCJnPDoPz5TmyG+28LOXExZoS0GKWwpRmN92a3Y1y5gtpn/j3PKIvpc6/gCqxHZL2G
bD2vqV54K3++5H8+PIdYmu8RObdLdvBuuy4p/jRidfUrtSdW+Wn14s2rT5GezRAeq5Sa1FdtGHWF
tHSSxF97F3wZvaiqpzLzl4nwLm3iVUA/IFexCxWuBOeAd68i20SUydF5QfUBf8ULkk+7IFB5KOno
mVmEW7gH4rPC5FwyP+CuosotzWMrY7HiHeHpDhH2stXdQUW99h/o5HTDy5/H7PeUCpIEWQ1cFthd
HARYLe9iiZnp3LpqW14WPWomgWtql8FyF3geDpj/YMIPxcfWnkUzzr39qGRh/tvBgu5Bmhm4cJQt
a/f9baR0U8Z1iPuXrokcYrggem1ghlYX+Oh1kEfE/aEwuv5GQa0jomrZai+6SB3hTOguomTxM/Kv
Jb/VVVszXYdLLcFW/Xm43jEE7XgxSBZOD+cMRHn8LpVZgrmTWbcFLwMATac9inGQjblX21ihMjer
VXFzTtJOfK9fVduvIGa21XlEoTG/HJAxFAWHhI1mS1uqbsyxbeC0OO5N5DrNQwxuCBUTsOULIdF3
BPXxK3fLGv4qtI9Z/S2lflfBIFLRgLZUR4i/HO+ZrL9PU2Zmp9ARkl8TWuUi2ksrNQkcKDdZpvdg
1R1Cew58yUbPxoR8z/wMJ9LLU761zKNFcpk5+PuC/lk0/PcgArGaZAQSHEIqNpC8m531Ug9tXvby
q9SsInUMBoQ4b32vDOhVDWZlOOgKN9szzJF1RRMIJJDCn8r15/ihUFvuXOg2FNszMn9DfJfiecM0
WcKpbWj9GdSj1kM/BOTfOywkoulBalFvz1sT12BlAKHZTYtejMML6juKyjgToYG7PcMlR7t/F0Ri
5QMObDGmBxkNwXCKIUbxW/VSVCQY6uflEVZA9HiX9ovgT9C3dLlzBEttbjDKqK2/LUPcKXnKJu1N
j0Dzt/FG6zrXKAi12m/3TpG3y0URsrl+6dIuD58nl4Zre0zSgjxjUl1PivLnyf4+hDP62KJYmQur
eRH89Ij6t1wsyNeu8DLZfN28dqBdvCDVLkEF9aJvLgOjZgLFn6/4PhrBW7CVAvZtW9X6jysO2sUE
vA3mL8Fm7GScTWjDnz8kUEdO8aSQZstFsDEJZ9+MQ3GL+nbCPP3zbdh09rfNK0An2afQC7nPtUyV
d4sCAAwtlSxun9uwa8fAEqwi50ePFS3RqKwHXGZ1jrDBPY3qgogj6YUWxyIdfXAiaZLMzbRDMUhd
N3kaPy6BRo9wN9BKnB7gn6Opp6Jt6a+ZRAh7CXoAFWz+PPbsYoe9Nz30E2SA4DIX9WhX/kRR9YPP
fi9XJOh1sPyNmPM+rsGqxvTbt0/N0wacCX4PA3Wcl92shuRpMp1LEhtp7ZPEThhXguomyQovSm9e
mLZLnQV8FOPPzJbOrp3SgRGznz9CsrNT2qeb0+oLCjCBDZFqG8AUK6gmQwXEcMXM90AP0ebU3pq2
rM7EUyyjv7zE3wkOaGxgIMC2aYuWKeIp7z0ELFhj6wXQ9HQsA9YW+B17A6MTGLt0f65j33VX7i1H
zoolTqy0IUVzFq+/OSXA/mtvieyXelUPAPczkYQX1QwQGkW6de4xDFILP4VEln3EtWjj4VQ7iQ5O
MtVTMOxX9gse9y+P9i7L5NEgBYc+FJvUpTUQvtuFxqWmQWv69SkoJhupRq2YWhsQ4P776KY1cJ11
7NX2nPid3R9bp0dl+WJB9rtYjxsCTWNxygLHYMPRDJrhmBMRMPuCaSOadJWTMcXCuZE2uhnC5kXl
y5mwNpKRcMEKkTr+xRnLYyjQl2IoRrpvAOGjxgiWBLJXgn+9jY8NhfW3Pw/CuzWKnoltOCVUEzh2
Us99t0a9eQtjLGWcT1Ob9ESHt/TWL0H0wd8H81b8Tdn9nYWZVW2hkEFi77ItIRrz/uDlip4UEljK
p8F4zJBxHVELOLP3Mz6hkGEfHfPZ6VHLjZtgZcCbKe9IWQh6jNKsF1S5knhIc3HKxzAlGLAgJ8rP
qFp+W2gn85WlY6P69doKNXcM5dKkHWuFVWRfR1Ev9kU4ovL4yFaRTQ9u3/bcSVTX7E11PNpz6p9H
m0LU7zGRh7ebAEGCIi5Z0PuTDeng4BTusn4qyxUQ8m40dYCo3+zm4g75oBD4lip1LNMdegWZKHeg
vioF6tcESwQUp1TOtS4QM7tFxjEJ4Mj1S/HdrRr3Ys5NiNdL0vXNayiaTT8A3Gn1t3nzmvlDOHnu
sh1S0WWR3CvyR+yDZvzCpjut6Pf2u7h1W+8GvoGXgVbXmbcXywgeHEhcqjak5bpJ02gGDzaxGGhS
zvCbFicSoThlUO3Dx7gZ17DYu4tnZnOWGWiPnPwtL0bgnQmZ2T7ZGlDmHGuZivJyqdccxsogRXya
sqRAR611lu3THPd+9WzCpsgPQTj63n7lfNojJlaMQ3bIKh9uchE1xUUC4uSgendGzTTrXOA8s1f6
p8IZ0tI9yrpvwydk1Ivaecp6d1k+YY8UjLfOMHbOAztGYl4jHdNv2hL0lVHR63uvHCD+oGB8ziuq
GydrKQhmOKv7wMcmWm+DSl88sAHda4lgybQcmCqr+pGZcaaSijAm0PiLEWwTtXLOAcAxzhhB1vFd
BkOmrs9TLP2hKX+gPReMjPJCq0iHt1vQT0zpzdODLD/Sdhlj99h1IbjOS4MnWNncdNFSq+IopmKc
pxsYTEUFvChsZxM9wB4K1GUssIBPT8yVGLdUOW0u23ozpNWc7QonjNWIiqbexHo5F4NTVue5atlt
9oAY0II/TLIy0WfoRXE0XDI5ZgeONDrR1BeMJOvK4KEF6RJ/aCj18gFZwX7RAQ/Ih5sFIZfDAzdU
L5tRmT9dCbiahX/hLY6T4LsrwI/CH+2EB1Y1CqHizDs3Aog13RRBxKbyDXmV2M32AsW/qPiAFuQs
k3uRO2JuTkkND15e1mbNUqg1FvGY7VQGQFydEj1GZf2cFHnubNchEmKMlLOiJ9TeErVVGV0jgqmT
BjseVXnNvRCzSKHFCAJBcUQROuDeCVn2lhBPblwfOEwJSvLgyhrZ80M3uk7UffYLv+N6rWiy7MkU
qUK3g3MwI4tubMUOsvfi0v4R7p+UZadUZnP6sBx4+r0svS6ITwKOCyMWYNfBRz+Uo/PYoVVBnAon
qryo6M9jzwTYUKCNz2OmW34OgWf7qCXeiAyfEgn/sZeAbJ93TelxyOy8yr4eT4alH/3LaxY7zkA5
BbUkxziaV+F0dVqGP5TiQKNOukIQGpBPiqopSCDUzY3DGwyNMs+j6EwF7apyUFg+l2YLveU2FYm9
5Yo3LSHGMbO4QsC31EvuLHaCxdqxbz5aHb7WZK0dmmny+FG2WKS7uYepG7js/tfzaFDS6oWCW8nX
IsTJ48c6CnPMpMI5owC0k0npMRa/Zg9Yk4w/CQDFPlw+rj8HwzBr6MC/5bhg8CP7r2CIakgRlXbg
Rv8cauftx/93kN9+jkqBX98mvmy5AbRmy+mlrmJEvc9Vh379cqv8beFahQ/a3X3kAF702S56e1FA
T0emGidvo4vLzsvWPEJRE+RBDODc9IzS5LcNP+JLamy077Ign8B9wwHidRctDX/WaFK46gWsqx3B
XrKCiGtvz1TSI1oVVX98rLwLgFT2dA5Y0T792/SI87phfFAS5zeOUdLYh1/iFUXJU+Fpe5kyLFH/
B0iq3KR82hyQZ+MVTxrY4X2bSJtZDXfJQ9q/4lV64PestS2za6BZxa+/DShmThv/6JugR8HFcaOu
Ru2O3j4GjIWtaLnHGcFk1nQmClv5oFesXqop8dWLF1uRJeA9ZKw8vJ5Idj8M1LLtH/Qn+xFORcpH
07l2ObRbZO+/M2hHz09Ao5qiOnU4XDqPpQo8aAj1gCDveA0w2c6VSgzZmJx/DXkmJs3tLCjU8kfY
AXouLhDeZZ+fPLXF7hOZm0ing1TO2AEpHIqci0ei7DkyjY2kttlQMKBkw2sqzWWCGQLL2bC/8rV6
NbFITzXJ4rLCaRyapb+AigsNFl/LsGmnXT4UlA29DJyTC/xbDXyQNELwbZXh/2C/KKJF7uxRKlLU
8ps7ZEJzigKzFlwdWf9+egbIjKryEeipnfszPXOKxEsAAwf2hUa0P0Vshi22xZK1yzP01zO2quWL
Gy+CeFM0fV8jaPVWThYjZB9xMiWMIvl9DYcwCC6kKBmOc/Bzzag+bRiwIZ/rfHsOyhQy25MK0NCI
L8a3R1+yYmCIcC7Yap6oLuYhOsYbXIdoD3vXDp+3SDtrqFfZKf5WPwUGODMCnvHt845V5fOhmeD8
vKoohTq7qtmoKyMaU3dYl5TVGre3gfQ0PxHjdcikniLc1R5/FVk2L2o0yEvkcHP/ssjVxt/Y3kpv
OcdyqoYqCmvqpblXc/RtW85O3R6sWcM5tK1ju55GHC0owheACwmVAcrd7HnDSqQR6PrHdvBMFdhS
gW+QYe7uYWMV/DowZZ7yy0x6ljtXcz5oXd1lgbBFyt6w3d0m6IzF48eQMtaaox4mnLU8xbOMmuFA
6QIe1A6lQtQRIdJ6HMnZDDNe/uaEG08Vd63dNtoIKom70772mHxvIynGnkp0ULlVMF3NW9Tmycd6
M7PzqEmmqSpsUmUxYHKy/q/OLDdGALVv+wy57ByCP8dLW6VqKvJVMuushWPyNc7WUnkv4QKR4i6O
QbDnJyxohtH5B6MNseRHdjSEmfG8pP4N1LHxEv1MRXKGB+oWwH1hYUdrUC4PM7rGgXrNpmpS/pch
TylNnOGXTG22d/xtqJ+30PhhvzPsDtApQPgi+78DPJZBmGCWtwJ15okvOgm62jOdqeXw60ne3qWS
ggIxCkLBah/rZ7hpmsnGv2wtbDQh+7eLF26f/YnuZ/U+F779WoSDGj+xFqv9wTygOgGrFHMj+/NW
iqi/KMgW87ttXD15FCxUuyqz1n7n15QlpyQSAQ2z33qrh9twipqWhmMGV93ztZvemzIpkBFHbJfq
OULFeeZfzqqzqxxZZ1sOHOgT8RGSluElDTjIeQxd+g931C3tndcVncavvy4U6YwtTTFVnMe3E1tX
iS2pLVbahB/rt4BVvxUaFdAqZoPTKFuEHHSswxDH3FahFVCq2DiPpookzzzOdPFQE/ELm8aVUE+c
x2Rq7G2ZnwvO6Wv2kR20RLvIpW/bjIduXuycTHLUdapdVA5d2x5L0bAaAZ3bBgF1YBv0arA0/N1w
8BxxXfpYJP4NP/LuQE8txwpkIipGcANC+b6sXI70EKhX+49l38fcdVIUC6th7gmzygntCmomCi8l
1Adl7/0vp7vfz3b28rFtnLhIsIJxfF9n1WbpnXlIKFW9hUZBDZi74BzASvrzpd41aVhNbuKCRUVw
AvlTijO/F5rmtFZpTir5v3MEZmvf75XMw/ADADs7uzO8T/gwleAN99CFeWW/guOf7+X3EgLADuZP
im5jCpknYJ77v99LPgU+5VtRPOKGSRirwHYToochTYLjBub6r+P8nxcEAknhIAavSnExe1ezqEvt
ethZ5A9q6dgoipod/zJZa6bar5X95wd8h7ywT0jtFnMXzwfdSTvq3QWXRoRFNzbxw6+IMZc4eyCx
EQdrhAROOKTTSch80x/NHKzi0JrOxvNAExocRC7Yj/5yR7/PdO6IoxQGUrRGEXKmRPeu0LhmrjMn
a6AemrdFhS6RXeOLqXNLCE+nyp4TQrw//UMWsDmQWiDgzQdq3sps+0lxsj8hQdFH0MQILeueUK/4
cdZH7t1Va8B5cj+/9bPkW5j980O8f428uNBijemYeEBM35ee2HfV6C/OdFcOtY1M289ESA5RZz6u
TmrCvzgn/3/Xi1xepP0vjuN3Y5YsZCN4f5m7X9veUpSQBN2eyIrTy1AV/1VpLXIp+XsplUUCN0v1
P8JBMOdUoqdK3L1tSyTJ9m0kdcO66AZlN4w/D6jt4/xfn4f6LMBCJqoFpdC25d+/L8R53ZZKb1F9
kXSOrvE0adsk+IoAe/nXJfifl+LVpbS9QAZzyHwf6trch0JbxMXFWyoyRVRHmEe+avn481O9663x
10FoID/sM4qcA4isvz9W545lLmA7fncFZepfy8qPa5sqagT9OU7O6dRhUtCG2k/AgTacAjFTcr1h
P6I9kDyJ2SUI/uW+3iAi/zbg1DAZAuR3gdIR2oBI/n5nrku/KKnK4aw33y2Hox8tFiVh3NA3/T9w
HWi07/uhoOab7VoMUvCCHqNi9NprsgigQcW+ryUVqRs/pCbi4hMYFUV/sZKzRP1dvlQ1BF2kZWiF
fRmUajmeaeGHnTq2jdn8ce/2bgwKLNURJUAoKx78jvvsrc9YxxySgg9513pqua2LcsqA8hjIux61
GgGE5IIDUFK1h8YRkinyK3FKHH6t3NVv6Q4nh5RNLP4ZXt+OQPXP0ZzxvmBL4chq05N58hFWuOj9
lPNL5xuGm9QvNgkotcYmmc5bziVp2vLeXAmEGMb1MOJ/gk2LzrC7iWXSCINdwVspRrGdl7tfCdbP
zI6O38z4wrW3yUWiJipenHnq2IdK3HPJFnIOGQyCRNhd7ZulHTjn0WdoRPMUkI5nwV28wrCQlyJ2
HVukQDOO+i8ec/Z8mM3rECjMbUxLOZjKUEL3A6eyEVmlvWP6YsaySVmfSv8+U5lEdahQ6KWpT9Ga
TVv/iT6I7bSRm7p+fNePA82NT5WkCl4cmOfAHE6lVp4nYHWQDP+zciQe0qsoXmb/qxct65jeUc7L
5ccuy0TtHwViMPjfSALaMu4xvqTHD6Fq5d3C0fY3yFauQ8Vk2pMyehHGX+Gazzd1NozDtqNNPiOb
5mSppl9ble5wDt1mnF9it8Wr6gAxX3adZbq1+nNHRQiBQtgbthX4K0Yq+vRFfJO27Cfi1JVN7Buy
+5/5HwV5m7+u3Wg3w7ep0fzMUrukqTlK6gykDjRTjfqiR4Qt4NbvEfeG0DPXzpR9YnPp00fZZU5z
aquoiHZlUcyP0VpFAr+tOT9X4RRcVG6wXSIuOF1QYekfEg1tG5mF8i6pRtiGKpz0p5xJfRFChht2
rL7yRWjZfC4wOjssmZdzRm6C8cwhnFKX31mvNPdrX7Mcu1nGN/FcSezYSrSHlOvok0iW8Ah33XzY
RDO6UI+C8ZiuLuKc9RC330tpHvGFktc6dIprDPSg/lsOFgCZAtK6yQ4lAPSPiSyRb6tk9Vqh0XVo
8H/arSHualEONTrd/Pa05h3d6U5GIX86Xbt9KLrkNPMnL5FEKl80biZnfy3zV5XVzblevAZfkkxE
0D7d/lFCqUA/jNLRgMRDXzzNKDB+a5wuosRg2k9z6ldHF1PSK3RuSjSeHCe4CSkfnvQ4dD8GkeQf
KWpW4KjGIHv1aEFxzvKk94AxSYklDuosR29ox4dhCimEEAoOGDmaq2BAN2MXtSg85Als9fRzNfnZ
ilFLbL4Pfii8I7wxyCNFhXfxDtpu+iMdo6Q9OLmjr3Dc6qND6I3i4zKhqxeBIbiOBiu3l6dl/80V
g7xZoKZcDzE0R2JnZHu7BQzphTT71k3q6ZKqvHNV1UHpH1Ki36s3z9alcks9XL/AO36ZpZp/KMdZ
IOZ427dhEL0P0kECa9y2gZlbNijcgOTS5iC3uV6uYlMgdOJivHK3egmBmKPefpqDJrgKU7eRV3pR
+uRL419HTbvsqEA/R/P63TV5fhd6LJ9pMEh9JQrVS3SNpuQQrX1wDJOxu5NlqL+syPuccJk2YwH9
owabUe+TqrC6aCYIv9Ex73eB33TnngLGznfb8ePidfXHoVwR1K7HsXhS5ao+Q/9v/Z1azLKHwiLF
TnB/dIJTaoEsvKXcIAml833mD2Wz77ZJfBOt3PBndNtnVCrUTqK59jGjuXEpfZ3ujXbzq7Dqwm8D
6ko3gj7EZDm1hovm4y6HcclJ2RQ3Mb4LOMt4dfYNQLvrHrBXt2ILYlD38RzXJwJ9HO+zaksusK8s
78EPgTnB++rJ7zt5ngzYdyGn+JsO8qeZ8/vTptothSsPT0WotvixMiDnckyMOZKero+jziIYmqGi
k1xjAeaW03QZZ7U8K/Jjb1ckQ/aUdWP2Eiwy+CR03r9M27T9MEzwA6xQ/zYE8HB22SkOKA2Nj+S9
aKPO3XTj6KH+url9d4ZEjORhR5n7rlzdkL0M9Ro2yiqlThXV8UVCw2gvh06c68joJzBnAfc/YUzk
okci4mD4Qr1Q3WddqS88vHke21Zv1wV6TMclIeRyPG+ruy50xyttwvm+G3L9SaOk+j2o4cXuoDhO
d+HasniotX3wgtFcY9I1X1bzEkAzNml3zuM2PHBsB/lJOSa73Byd3+R5qT9uyHo9pZR0vqgtRZKr
KOF9Ojq53TzcVNnqq1OT4bpF590L9mObNQc0o+AQu2DkTlvh9Pc1rYH7Yuml2oNYcU96FuqLHE2I
jlC0bTcYXJhrAFQQpZ22/1QEOB0Ts9vlGGAgdOHRi9xPcgs/pFMR0DHQzquT4+fn3qwRonbZfm0X
cvBDYii1pzd1FEzJeHR7XaP71WQyv5kdWdxT/WnunHDtnuGffeN3CgrQWHYOLRmMMIm4w28bWGgk
vQrnWul/NU5uZhwKZvcWCJJ5qvxpUucS3lC4z0ovuQ7zHs2+zMVg6QonGHy+lgHnh4k+/CHNNiyK
xDZm064N8u6ud8AhILuiEsY6xrtT36gMyaOTt2hvvkSHtP0QLKHzMemyCttD6MH9scykfhAFLu1H
WtFred1WdV8dHN1FIDXz3HPOCcKm28OK4AsKvDb1cA+ZWvoGa7lJos5bX9XUCnSz9xIyl33Umny6
pYojhn1gvOLTnGwIzME2j2+AEcL/RVisqq9HCgTjM2yOLUUY1dESzTUSp6ID7nQxjXFyFaHy2QkU
7dbcnyCfKDczVz7Bzr1EMHNaz1BmO30opyEyj5lT1AJkUNFkeqexV2vqvRPizVoFoHl2Pr5cH/vV
c7YznBZ8IdxE+e7NnIkFHSt8xxI0WAinB4B726Gn4nYl/LHaQzVEDc5Zl0F8aFYnzraA4e/cpT1Q
P2ohVu9W6Ufth3EMRToe1ljEjU/hf+hZDyltV6gzq98eQ8805Q2WWCLGL4vy834boS/vgnalIZXA
E7voqhBafDFH821dUb49iKVaLgKcg9NDnLplQqlOaO+yLjSkf2miBDGCma58PPrjnYMRbbJvRY5e
YRLWASVCaonPnnT065SRmgRarv4ZDzsvOBZT6Rt/TwpXOj36VhYih/ZLGT+sTtgnJGYGF9VmTyQd
+YHexUCx+k4QUml8LGUjd1GhvCU7YpPlJeVR+ksfRbeeM8XmiSZzi16ESsNvxTR93ZBPfSpK+bXI
JKIJHBPaxxnMyTFPc3122TxcgkSsacsl23Wz+s2dxiftNJU620slN7lLgI/KXdtG7aPumvigNToM
Jq1C4us0tt/HIt9OCebduHAv+S2dz9Tde4hSorvGZhPeZ0MZPOLPoSFCT9SgmA9MmB04vfnVQ5Do
o1SoqR+HJCluhr7rH40axuJoFtz9LqlmF8nOaRe0/3qhDn6nGsj0efTYIZKEQGrZX9doqt769RJe
+5Jmal8MNNWhamKC7ufTt84kMMwXH20mGEdNe3CzSQ1HxHJ6hJ7SebyUes532TBjTKZgWu7DeJjk
LvPaHFYDQE1zOcQ83HGl+P64IYjxmtOPV2dB3++gWZT4wK7watnl2fyruG4OlSC/4BbyB3ad6oSm
ZLw3nSyf8Tr1vlIRXKC+e9m5d7P2lMhE3DvC0lnbuPxspbYabFnoHobdKfFz8aWffRz7ItSWvgRu
rq+Mj54UTsnIkO0rirZXOaS7Pe6pVN6rZdpzCA8+YANtrqbZq76jo5t8rfPC+1x7wXwz0VE+RFL1
lwGl7GeaAn5tYxqWMNjBqNs4xwqqBnEw20kYfkdClEP62rU/JZL84aVHVqA6NnFFg5Yidx9fdjCm
+v2gqwVRhmbrKWImMwoQQUMcwf6uEtFtIwf/pSzxW975DfewE01Spnts3BVyGzFzolxldNnGxk/Q
+gJgigwZ2/dVK/vxX5JTW7mvJdzcr2y8s3WtT+fpwhnr+DBK4VxUKvKfLJ7h5G0TqlPV6sgPUbSI
FzOlku2Bk+epNzkorT6PghtaivoaOV0Pr9iClOZmGYx8qf3Rar9R/px2FXIR30dcyfWZRck5zUiq
q68T3bRpR6dwOnZiCq4onhdAuaplI5kHzvojBNqan9qkHK9DOJacZUlHxgPWMU50dFQLFtndpuh5
HJrmSyKnZV8P0MAa11HunZkT75GuX5qBViKHQ9oEz+zzTFJ1RfTr5uOiSuTV1JKReoIucfq7oJxx
3TC5RQiurRvJo5YTzAeQMkyifVi2iL6gXFtMMS2ett4jnzDm+miPsRPurapC6B4xsnz73A2mqz+g
vjsPB04VeU1Iy2Ik4PbaM0Wznh3XF134ITZBnu5qT1XBtwY4q4MEppMuIj/RyIMteFvj09Jne07b
Syh3OMG2g9knbLjReoDIGGHjYUCZh+uhQx+yra/XNKeks0crMfPkfTNRtQpwB0Xi0Zy0kVgjFkUd
WvNelgrtHVhCQad304K773gqyNW6S1Map/1nUMMyRUds0Ku2O0aKHuBj7vr0hM4SANfYIeIXOq64
F0bWvIfQAcaFKJAx9CYm4Pc8/o/WyRKXcRxEt6IgVS7R50hjuvj4VkR2pG2EjE1mS7a+ly/yOoOH
z0kYHIPtz7AOt+S1wBlyic/gvTfWm/KQJf9iMIN3cDxNKcA5nGxzMaPrpwnH47PBalGlyGKu7nLn
isxdw70pBqPqM0p1qD3RRcGEXrwEKV6pLWTU0azddWB4vG1XoczmD3vAOEGbPwZjJKv4GAOgrYIr
1xi19uCjqpEch7NDgVYgkpvEY2fsDzXoqFsfkBmpu8yImNgckESl4bkak3ZdJdXhiQovuspkI82M
9Gq3hFVzlDNIoIzaQdenNxupHxooThOjGmat7SQSQqHKwmOybkF4ph/ZPsvUNE8OqB+8eXtIcbvQ
sHaOoGDaV0SwyLJA5Ze6PvbxkOG3i+94suw2X9EU3WKz/kT/X1lbk/sI1O4F9enqpnfzYF/7sbkV
3roiBhC0gMimjAa1dJpHkS1zcqlI4ZIdDsJruFu6ue7OenRBVy4pNsmQhqb6VW4uYiFWIRAJSvZR
g/zmtj6gQTsvJAhOcyQD5YSYCxlFZx2HI57Sbbq8oO+7rMjMF7PyHlD9gUg/V133XWOboneDmDga
dJszcRrB+708kk7o4cKUyJu+Fs5iKy5k1H63x8+1OMEfQ4P81BovBTTkq6zb527Y90dkyoYLb+iT
L83UhBQsk9wv+j0FRexy0TtFV6hNY9ccfDcy42cgGcA5dlqC/tuDNVETCZLng3eiuHVXcPJud6Ei
D79daAQiWRrUyTGpocs7SNcCsTcRpA8wfwg6Q6vH+gf/7iijVYY0xxk+BS8mWfCNCMD8XSjZKLE3
FMxecPrWzI08+2gct+c5EZGMPbncr7zsQ5jlaXYUYD5+OICqKB4KWdw4hOHhK4fLufyYiFbbrCvw
qwsymPhKY4dVvRAig/UcTKF4QA0ovwW+WbwW2mPkkW5cgNHlhsrItlULdsnu/JQukbmfdVPyCNDr
6FonbU80TfCvR4E0e0D2wEsOmejnS4+iRXWYwez8aw5C+I1RPYQX2APj2jrr6FHlRX8a/c79HOvB
22FUhTq2bjaYA8O27uBlrXceJLXq4JthgmzWdAD3s2rKpssiRhwaCPsGTLXI54XbzRoL2eA0vEcL
YPVPdK7o/6JqWaGGNQUToRfXeaowo8TcGaW5AbvLoluH28BIc1P43oQHa1TI5ARAQ36al2QEDT12
PCUoheRrqEuMV1sS8A/KsRnvkIbIV5NTr9UurvMMmEytIHWzoQsQYZRL7reWCsBui6WM8aYA+HcI
3LY6brgcU6GIgPkBZ2nlYQrkPzM6GKhaDct+HqP1S0K0mK6XscMVuVFT+jBE+BFzuShS/8PemSzH
jWzZ9lfK7hxpaByAY3DLrIDoyBA7kZRITmBUQ/Q9HN3XvwUp00oKZolX196kzGqSqUxKQgABOI6f
s/fabAgSukAkSl4QOmEewdVkLvKlcC781gi9o6bF5qc5T7LzSau7azSEaYA2zXzGraNK5h+uNweJ
3ZEG4I4imTdqnNMOHq6EUaziROasvyDTjqlhzvaud0b7gxbG9XRJ5yqzaAZUBTHpdWE8Jh5KDIh4
RntZoXzRt+5oz2wKPBO3RRPqdrGFoRPDqAZzF/DepKqjPierqQWGxXVzrkZrpA1tmVV4KfPCemhQ
fxC4oPJHPNbVQ9tXlU9IFb1HlJ4IuKKBWz5vH+FV6SDRyWoINCqPC+BRRdDRd3kqIwWjMeWh3rRJ
5l71qq/Oe7vBg9K62Tv6Au5BC3X5gY5x4nIbRM6n2lys7ST07v3QzuZZ1lW9GaSDHNdqTV/hZiUt
Hrfr5KGz4tLZLECkWr9IvGlf2uaQv8fFm2xICO6geHZCBI0FQZjyxTiWcxWjWRyNhzicpwfQWBDT
Ooh2EQOjbSHz8KVD87iBodPfS8r9vSFC41OFMv5B54/YvjZx4bAiPOAFkhcT4oN9PfQ8dVI9I5zu
r2ulk5wNhVs3eA6Way/SCF9vDVHseR+0JduMztpIF9EMf/rd2Jjtx5Rmx0ZObFSaKiFqaoqN6oMm
c3GbxpYoAkFX/6yuy5WujQI0s6zPs6L7324zQKkNvAtFOTtsmM3jrnpgR1sV9ftWdGQqX/WwE1jl
OylXzVRL3Bh9alb1tGiYNTAIra4A2q5GytHEQ2JurEqf+vhMJ9Y7Xc4QmM/9fZhAlfpsl6LKDmkl
i14EpGvrYCTlYIuxZfHKUNkwa0O3kXpG4ugbBIHGQtko9TkJ2sxp9elMzRNdTB9sqL0Tohzlk0Pg
N4tKU2f5lLOO2fFKZyQzpqBLOjtRhNBGoP1CJk0Zj9prxqPNQ4O8HnL0PMR19VVvtNntNgxaERBC
XB/nDOzhkkQZKqY6CldxO/dgwxgkSqNFb24GS/ZsYRJrctr2QyXHcEg3DIgl+z6sTMmUXpI30alq
040OoKqtXluqaz6pDMQmPO80qpM5ANFPSeYvNSHQwyHEvpl6azjkeiak+upevo+jaXCbj0qLFtP2
gUNm/AyNvutMR63v2DAf07kLcyeYgL+4w+7X47mfJ+RMDVGA6IwOVycvA1ixTjB/sF3RKpM9gRDl
16Kq14HG8F3jYtlE7Qm2p7FQSNJIrtYwYCQpI7o3PsDP4+b1AyAUWDMQGQAjQ18hAD9+gMSe8UZF
ifsl+/4Biu/KkyLzcu44rWIu9n1S+v+b0/Cv5WT/b6I5rAFl/zPN4fZZfUn+47/a508JE/yvZZ/0
89mXf/6DiumvrGzb/gNBAIMtHC3YYczV2PWd5WCJP7h5QZXxsjZpUa0/+Ssr2/zDsE2QHPrqEbdZ
Rf8b5+D8sSozmA3j9cDCbv0OzcHRTW6V/54zuyghJYg5fCM4sLDMnlLMIua5eWcIzc8p7bQ90OHi
KwLsEU1669rnk21QorDs64GpmbQvaBzPH5aFtfVsSLWGXRuWpZcWoMJtFHnEjpiiTw9KmunejJHh
+RpLvJ+4Y0hMB8j9Qy3om3Qp6nnfTNvoi11GzZnstPtykRSQknBeo5h7PbCQ1H9M0sallZNoX0J0
S+9dluvdyEY94EI/IoMgWrMAqOlJWNIH7LpWR48mi55Z9p3HmaWKd6ubv0eCXqboubOMvhzUJr6S
d3xuoLwIYQTRXmyVXiKovCwj7TAijy7FtU0/PLCgPAV1aI03iE2ISQa16SaBFVbDvhODos/oxWI/
dz081HhCB74x+qVIz2rmDuJIweNa51mWM7Mh2yu9TaLYHPYW/UCmgmyZ+4s4m5I9T6x5kUIJZWNW
uvaD3rvJdG8yCijPljDNj27SdV/D2Mn3Is51kGLEbGA9NZv8foorqsDZ8Gie0S9oovFQlk2Yfc6a
KmPzy+KgcgYzXcMgGVtfWDjNXspFhHcDuTqRTYOnBv25FQNdvuFljHlfGWz2dFljKv3WKja0r4aH
d+PabJinOR5fWGR62zIJVdVqm6JtmXpSYdsyK4JooXUFxkDlwLC5vTXK703EfivLRGAapWdcpFKW
jb8Mqk02uhIkfFMqqy/jqM18YO6gizy1uxYdo6IdNrCNle9o0xLeDOh7CIkWmpyPoY1pl7pfNsMG
gzxDr3GU3rNSNtzWys68o9sONhjivBeLZK/ObhQjYV/ou2FSEYMmTO2BUszELnoAHcN7R0DjD0SB
C//RtuN5C7mWUrBS7eB99LxM3skmqy55wcdqp9OeuuGNg0vMSBmLnjFbb7sPoyadD+HipV9iRjeU
0xXW7QnQAs5KV5v8ckryKKAl443BVBX2tYQmkAWq1gpkCk2Rxffd6GZkOijZQ/N1y/Gz09oZ4fL0
d3FDo238THlPXerWa9pQaE7LGBh1SxxCjwfMO8/HbHno4cdcNDHZPMfFBFJOZymrEMBOCXPbtiQW
aKOV0XglMXdMh6HGuErCnu3tLHdub+pCmfc27xltEybN/FiqgWMPJRPUoCNcczeMBR5UJM3GOXTt
2We3Itfx/WDdNckcdsEgDe8e3bdJxAwji7O2mkd9s85gQkJpxmbaEsg0Ls+6HNtx21rEj/uxO0f1
eZxmTXfoioRtVQ/3IoVE25NfZYQ6CU4LQUp3ZVzHJgEi3ItkIDSGuCoYqbNfni33SzvRfQ60fJiJ
SRhbQPdY+undYi5fgpbAQLpKDdqULTufYZcYhHf5YeF5pB8B8MUrTHvhuc4KxnTAc6/wXw9iV5Ra
9hgqi7oCIIDQyLgwTL6UkO7XMSL+hCalm4ivbIesaxrt5rlnsz2EntSkL66cdBxxecWEvffYGmNW
i/VkE2t5Up0D7Ko3c6S3zmbqQEQXuqqrzVxF5QfKHvNhWb7FrCyy+mi6pv2IBa5Hg9k6SbQxyhmO
am2HdMxGl9E1W1kCOXz+dBRvKcQs9vKJyHZzI1R0xBAYbpYoaq4W5XgfNRbWGtUxzxDOHxjHlVt7
IBEbow+DYgib3Mcb5NFBxCIMCg9ffgkJtugTZjUJpN5gDrXI2vViqOjN9UuU4PqvIveMNgTOIwTn
AtZop5my7IksXAfwewukRehsEg3h+a4fWsbJMEf0AXH+OBstqUfSwQAIeVUfHBjiDmoJlg9qMeIO
om58QqrkbROEE0QFKBM1MxaLIq3qlFqwIUoprCHyEalH57WxiwYBmT82XNOOh2TEk3oZUtKWxkST
RefuANHbkdABB4eoNVQQ2B0S3NLoCVAJkM9SimiakObYeI7PUhuCTkChbRjv6LBiuN8myuDv3cbR
oI/VDsdDybjDhj7NwMmdUz/PGGLupcgX+kR6q0IXQDjqYSbQSLet8VjYcUhCDQ1WZ8qu0eaHEjum
8BhtpwiaP9s4aZTfjtHUvBNA3mFIl8aTPSLVuZ3ppnYbW2Jb20T0nW+ThvhrQKSKlJexsGcn0MOi
h7Avq0i9C9H4jQewJ8t8sKeue8ntsrvTIN9P2x7PPQKFti6+0gTOo11oOF0PYCJvGAxak/lU54Sq
3GnjWJRB5ODV8mEKZ/a+6HA7XpmZldTHSJjkkaaTToRVVMd0+2RCQ4mvIMfSTx3fmf2+QbzEleEZ
7JxNV7DbeRgKu6bTObfO0l/1C1Nan0ikVZ/E2KDbuahyEytA185oL0pZjnFM9s4ZDTeneBcDCz5D
1NOO78ZCEa7LIHiwl71eEiZA4lEzmdcLwxIrmMj9yHbf+rI3xHYZ1sZEXfIUdZZbIzxYai+wWpl2
lyPTmANtV3nVc0beh0iqSrKoiMG+zPNwEOdkLfGGymAnD7EPng/0c58Z40y7Rrev9NLNCHhUZMeg
i6Ui+9wZ9IQCWajxEbl8BImQwdWljU/xFpIVmjMYRES+zMmqgxdmWrCNNpj/PWGXiut10RHVU0Xk
xgO5EkjQasx2CHbSaXHOaG01yQ2t5/LWQAlKPwOB2awHWMtJLGDloK2aN87YA77HNvMiiEFbd2iM
rLdVWgzxppN9gxCCu78Lj22OPgYhxZgvO0w1hCP0YTcORZDwRCRTkDeisc4joaef65xBwZaZPGFs
MffifD0UUxw9qX7Jn1Jnsq1gSR0+aFpU63eal4wcKkre5Gy2mAnfMUq2CYwrbLsvdtSGtK8KpoG7
GltY+A53qrO8NyR5gneELekp7aXKcxNYVo35VJqx6q6L2S6vsYu6T2kudPQQXWZae9Un3CqlYdbt
1h5FPdCwLNC51Bi2cSRbMLqGJ5WisWV1QEe4m6WnhkPcarkVDJmr0f8jvU36GBfyh5B7W79YWT/2
3vKQW571sqZzIZ2aV4Gz0IME6D/0nKLV4HH1bUgyw9aKbBRDJCeIHXVXfGEgxvtY5lN6ZeKVuZOV
nOfAZtZLHnQzWnPQkWNCVonBK1ivqIfR5uj8/XJY+00kgjabOfPaj7rX1wD7Y6XUZh5tV9vmS+Zk
V5ld99kV4G3CSxUWp8PCaKs7nz0QggWNiIQ8UV2dh50un0PkJkOg2Wu6ENGQ46bgpnFutaEjWUoP
mU77Mx60HeVs/uLAZjgg1EEhkyrRvVS6Pd3XajD2Q4jr75Cb9EYWHtV5B0eMWzQhiSJwOIUz0ufo
hIeJfoM7WF21MCK/uHFC58nQE8bba+0YaAteP+56LNlwXAT3izbG3PUygmO26arEw9jnodDcOlq5
MOgdljBydnCmxHGJBX1Gvxus+EuRFY0Npj4LyV0UOE5XpTJxcOg5HczHWXqseqgP9FWRXpB/Wskh
GDN9erbbhk4/uSBrE5V6MYZDnjsFdTXG3nfSqeILzQgBBVddiyyIDD2dV0Ol3GuqdO+5KDICVyam
VH5vhUnnzyZWpMBKBWRtqtzhDieYqw4L45prZ1AsPHMk0oPJTcfNH4eOt3X7dvqUMcmpzoqByA+/
Q1LX7DyC7Cpft0dFl29SBoJYTKsVUz0W9jcE0SedDeguXGEDRjsCc7JhT90ImTAmSII0GjPhrZow
SomXCURZzt5G5zP3TCimDTyK5S2+yc+uE3fl8a6cZtTYho7k+ZR4W7XUFyhC4eFPOS+WDGvmLQGY
q3I45uiFAzt0oEYm7KivDowyzfGNc/9Zd/7tE6wx7WzdQds433CMPzZVeE0TiJewRNf4Py47rRC7
EJfeyw/9gevvO+v/KFVxTU+x7/75j1PJ+bcTtRzwDIYDVQKjyc+9myVft0GjVuBGXupu4zZdUQfK
Sbx35jSiHPO0SuHsXCauAlUcC4rRONYSkCwj7jDBxPVb4IiTDoDLO3/d+ksbV5PrmCfehT4FzZgL
ZvLLbImd4bB9L8M5uvn1eb++urRAV7sLN5VOG+LkKJkRV3TG2T1gOFnO2BgJSpywPP76KCeNMS6u
LVDaYhoyIWa5p0QZe5JsG1G20JVg384CThY0u5ZmvgcDHlX7Xx/t9TmtjTiby0ePBobeyVeJYyx0
+nAkqAZEWO4zoZ62elgPb4Vkry6EH3s0Lt1cBNyuI22DSfZpu2+odVBfDc9GGJZDuqs0m3oVF6li
AlSX28zqk7dCz9ePfnJIF4gK9lkQlozPT1qciJk9Xq04jUnJI+mVxvC1HcfDEfydc6cvY/GZ183E
yJ779I378dV3uGrVPTBHtmGjBjj1ZEAmqD1npkEfrbwLpK42oTFmV5BL20ap+fTr7/DEgMVjL3B2
YLxCCsnMzDy9Mc06qYvEkNQ2tK/X7Rm8NKIM15iloaDM4vjuTWjH9geJL67c260bXiZ1ljz8+oO8
+pL5HCx+4P5wLLumPLnic4cFBet2EaS9XGsS4mkIeG+ppQIg2egbgH28eWf9zXoPOhpf3cqLoRV4
cgcnoVUsCJtYjHrb/lBUrhEZQZJ6NsaNUify0ovkAikmA2hfvOEzfPU92zi0MFV6613N43OyImDw
XPfAMWb2wQ2Pur3EFZtC2b1EsWAL81tXF8iUTctedwzTweYDFfXnVXfuHKVPwoiDnP3pUakBFw8q
uce8y9JNK+kMvnHAk7VhPSCvEBY8Gr6c4ekBay/tEe8RkVj1Lv3Q1B4Q9by5qp7cNLSNsUjxtl7b
wUx7X613MkH572lkWmfk+mCKMDaL6GKyJEeTIEV9euv1dXLDfD/gejhuVhxGp0ueQywrKJma0VNk
mU85G9aPE0sQHRN7oyL6QCg+eVB//eWd3CkcFEciOw6DCSEVwumK0NkuYuG5jmjGjl9CWjBQ99WX
3HSmN760vzmQbRIKwINos7KfMtYgshi1SUArWuIFlxcoriCH7eGnZvZWYP3fHMrBx8v2ggN64hTR
O+rjrCdsAvwprNPNt5PKKU9xVHJ6v758Jzhgnm7eGZ7k5Y4nmLf9t5//MK8ijxYFPWnOQW1xRkad
lpKG59gPFymYu/Q8BL17YxEbiX2RrZZv2EsfBXIqlnA/CLz6F7Ux5eP21x/r9RUQRH8Im9sWv+0r
z2TZI7VLu4QW8cK2LiSEiIhOlW699Ve/fyi8zFxnTp7Bnfnz0w9tNJ6ILooDoxnuXZhqQ6HudX79
+4ehhOTdBS3VQDrz82HSJBU1+vwo6PGws/XM8y1yY0EWVJv/GxdPMgaCJ8ydyk3086ESpbtyyMj3
HoEPMGQkilRSfgTJ+qtfn9XrR34NT7E8FmpQW9xNPx+KBkuetaYRBdQ66YFuM8/3NChsUxlrDPON
6AIi7PD510c92Q9wz1KE83KAN84NApv+56OSvKVhq+giRKuxVwU6e83L0VbqyutWakIcjx+XpFVn
8KLnAPRP8Ua9+jd3J6hLPLuOBPhPxfrz8dksj7LRrPX9P9Tmtavn5hNJidQGpOTygX59tq+PxqlC
qzV0y2OsfDpRLoq8Vp5LSFjTzveYHWl8O/39v7AWvD4Qoz6XykowOcTxevJlGukoUZWTT5Yt07cn
gcHZv/UkMJ428QZQFEv8iCdXr6+rKXFsPKiNswybhO/oA36igbEVv/rdS4eqXogVQsub/VUJM/a9
BG5Sc+m69Hx9tgs9Of93nm1uBGCG1KO8c1/B9XLbZi/cMCfF1FAd6bd+KSxRHjFwfvn1+bwqHByX
nfdKfSb9hk34yaWzYy1p0552RypgvQmbOMm3z+ZvDuJ6uIpJXcFc/Oogq0wzqVDT+blVAnqArPHC
EyV2v30qoM5Z2uFsMx09rU6QezdMgqbQzwYruuH9Uh6bXr21s3x9S7vr9YK4TD3JL9ef//B2o75N
EhHDXTQBc1gbwbkNeyVSymcPFlP0248qxyBIBt0IpYj9jUz7w+HCuStDd6ZValbjfJ/jijxrZhoG
ueNO219fv787M0AUVJJsaQFxnDysVrPMBqMBrOhFFk6b3Euqo56xfa6gGbn+rw/26pagCWAQycUG
XTdf7/gyeDgzTW8oDqhHdxqdoK0ec/P95lGoGgViiJU4z919yhHQlqwdBIfxk/V26+i4bupZ/vaF
4yhcNLp/6+uYd9bPt4Qi71aDTQCKk63zeFAwRgb2yoWLztAVzRtNh1dFOEdDxMEi9O2+OK0aJ2V1
0onIoXfBPH0g6BrtAoEq72djYN6eOtHF719Dz4QIQylDWtPp4qqnqWwYqXv+t5ayBqAUIzK56b99
FM5rhfQjpQeueHLzhWxtsNGsHB/g2vNRLya2gzKcmjn63TuPL4qGjaQ+o3sD4ubnb2vul7YWOLJ9
E2pZxnBtdbCkssAi9utT+ha+9ENXA1S51NfKjHAV1DX88+cjddE4wqXj2cW7Vx4HL5sukjA0PxWo
EUi2tVAXj2NdXdUew05NCCvfGNGcou9o9VT6S0wGmM+AhNT70tK1IwJL9Q59Q0cvm4j7Lfki6lL1
g/1kV46lBVmcd5ekgSwfYtB95Z7243yPDryqj02oGEThfGfnOboiuWGkTd+vRzdr+XGGiwiRJpOG
A/PLj004Wun5SnB47Ox+infmusu6n8Y2vKSn3sG/BuowBARDd/fjUsvoEvpBKHzGgNZ1E5ly2XQI
Gt55k4HBUoooTLcCngN9ZZIqvi4D4GHs+WIkh6N1psMSzZW87JPOeEpdjXJHuor276+/jlcrjidp
O7Alp4O29mFO3nRdLrsJx6Xnq4gaFlBLyeDpzfv49dMpv71LmS7SbrVPN48hl0N3TF4PAtAcIdz5
FF6WnqKGhEB6iRp8Ofu907II8bRNRFVryqZnnvbQq3bMaREBoqhU1r1MXiH2eTlEb+SMnV48jsJC
SpeTDhk969M2coqtarGRe/jttBIMEsqsxdaK21+fy+kbiKN4aMzoALIQ0JI7qcLDPEGeHushs3tV
HXHOk+/d5SE7gMJ5c6PxN6fEDo0HlNKfQvi0XEDXr5IKUa4PZ074FU6JbcTg8vsi8H9Kxru5/vrP
f3yugMi18/uvEQ6eHyWJXO3/Wcf4X3n0tf1Zwsjv/55GZRh/sCfhBqBUJJGKFsJfAkZNIm2kMbO+
aCn26U3zo78UjO4f9PppbNBV5UkwddZaqDN9zEiEQCqSWkn9ofPHBovm8m8EUlEcs2r/sKpTjVNh
ksNK60YIitmTNxWSupACKTmvRq2JsjsiCoS4GPQJuwwJ5zPm22Qja1AGpP5hwW7SfUS8MrTp9XS1
FX07ar11CWNCfyzmMcIaz+1d41/BVG1FxUMV9ZPnbj28BHqDa5//1z4jATP0G6yoOhPeQqE+MJ9s
jHZD+YjRw0PxgPx3wr2xxHYs7l0wxu4mNxI13VpdSYMVpQJNQbRb9rCVC3M1v+Y1dKRtGI5+auRD
vJsrfbmdmb9bG8uLo0sn62m9GSKDz1DR8IC1RQ7Bl8iSeEyrFCfomUhjrX5nEO6Dbg62YuUvHaKV
jYFwKjm4BFOg5vGMob+Av6HlWoBg3G7SR9FP9RQHUdwu0AhM0KMfRGVC/trSnh2NW62eJ7nvMsF2
v1HFeIel3usOAlOld93AldS3cV9OxSqodPTd2CunPBSoAhkiDn22M0socitJ2Fa+WdYL4+y+wGKr
iKYSvsDPeYDDVGJ2yYulhA4By2ZvzEJGmxpUDqx7q0M/Qr685hQ7CYlYDbseKwKCoa5ReNu20G71
aDnHPUCH0k/7WujnuZ1MZ9IBierTw2g/ZQyixqAhybTYNvBDlA532kyWuNlZuRPN+Qa0MG6rcwRH
aQ5RMBLldDvXuhtdFy0/24WwriffpXYoTR+lIXAhCFFNcalTnkcYcFpz3OEInC3MalmGtMEylK4d
inBAYoIRb5CM4jWn9FEKyvpQwDIiT8ahyb9DAOQuW69KAeQnHVyAzTJ3zXgeLU532dioZPe6mgSc
b/6e6TDizpc3RoGaZwtx1KDajAaY0d0gTaI5msI2AtRm5b0Dh/8GgE36WGdeL0k/l/hfF33CA5K5
9fWi5XINCaj6d1rYthdzzLiEcjbEZESuMVIdZWNi3Cx0bTzfyLPyQy+HWJzpcGdeMLyk5X423En6
bYgq5B2ovKwL8nQiXwV4Ve4cHIQOOXxwZHZM8x3tytGqxvZHIEIGtpXUK89t5EUPE6ITc9snRYvX
xnKQFOLGSdCElWMX7ihCu8/raNgIlgFiJLdroV0btd0jSDIjfJlMLbxuN8Fvxqtn1M6TASe58xsn
8vTAc0aAL5FmzVkgZYjBzU6JBYHlSD/NlwWRbUEFXpXPFbta6y+Q1547jvkwYB57yWTaO/iejQjR
qmvmkI+LcURR0/dYZdpOatGuIevlvVcV6DIymVTWu2qa4se8bVxMYKBTRwj2SRJtLfo9z9rkugRW
ljFTfq1lxcRtXLV7qriw2rpYhD7YKHgNfM8d+GCe1uVYOl3zTP0PQYEGI/ufmgNz445s1hYxnBMv
0OjbrBRGhL8XsRuhLCZV1n5RHhtxnbwr+RxLKKnn0AOLIQdcXBn8S/CsjVvcb51zp4Yq1a9CfAv5
jQRD2A9+5sL62ngePv5q20oycZ/HYRymEO5jrynyJqwojr+wO5gkD9bSMLDu6tKONp6jeYuNzDTB
3YsJtdWtA6wXM/uIbVyWB08zG+FrWd+1t5M2t5hx8TMmR3dRVfZExS2t2a+num9uV3M6nqchzdcl
VwzwXM54Plm9WS/gjcjt5JkVur0OX+d4Dr5tjVt24e8p6Pod6/c2LIXmnjNgDOsPYTo4Yi97I/Yu
E6PEnTmYwFhm9qYkgjwUIzbnGxni26W697JR+RoidKIFTKN3P7qJ2ZuHdektcJVRjqWRnw6ujL4U
Go9W64+ESgFSKNiK+jjWJgs+FwIHYs5E5pKflbbZxhoL4fj62FT1WV+W8rlPE/NxGE1Nux1QsE0s
p0rckDyjxmtcPsZzjP5VbpaRAeRWDdNgbK3MMOMHozD0bjcT1GCCoUK4hRoLs9EmVvaYX0pyFce9
ciwl7tDKt5Lq33HwcIoxuoW7ZdzluoFBM5VzJwPkV2guOIKbBq5sEJojqEJvDDYnfJeH04h0OtWK
aCOMuuB1Upsj22uEXQ0PZFVrG+xTwBpgZRV7q11ot1d23O68STTJWZbS0PWXceABw26VhFtTxVO3
AcnMUA41kIvyEgFTQ7hOTvnHjdTqqLf6sDYewzYv5YHdva3to4anJ8gTaLD7DvksgRF9Bo4rV5jT
fdsRKNJGIu2qnQqhxpMxkTPbQIKQv49zKAMbWyTtThfjFO3HnFdH0JRtFB3KWDSw37LKuEMpYoiN
QR/YuTA6oYRvDLW09paVLy8MKxp0XiQ0P3EfI/mRHXjbDRiKOLpCGTWi5XeLMD33xqa+IP6Wzi4I
72yXcx2zy3mQCBVDV3oxuuUEofY2juHi+jrAKe8cSJrcRU0DPMhMUlhsdsmoL5giiwIJpIWJIhx8
nN5elU4v9AB0D8olNInDbeqkPTnWjTBelEzzAv1ZjgJfB1Yxb0tVT8LHeOFe5yleTr8GmLUqIqPh
bi66iAZamZS3Q9o6T7CaiehobGcVYqfzlPkx3EGgUhPRYttI4LhdqxsnRoKAOaMu2wwjq1kUrG/E
B35azLCUO1MLrRtA1so6V3Upq61BVeVsB7NzuyN11dTCsl94kW9MbGDivIFbk5Dk03Rdtu1RfdOm
TFOnGO8JhGgBJBlV+HlZRRCBnnTRXQ8W3zhG7pKUl/1QN+pzNbnjCxZDvlIIKk7OEC/T4k2uHHvw
lWj62tcpZNYkiMY+JC3m931XtL2zqVM4AQHUISO/CcWcaYfMThJ3J4eKym+BPVFdwYUvhl1H58/1
na5sdnavNR0y+QJ6No53sm3GclrpuDPuy6JaQWAAD1UTVLSJno1i0BFLZ23bHqK20tyz3hPZIwbN
ub8y8tqt3wPA7Ntb5Mhduzesqn3x8m5ptqI0Q6w0I+TV82xk9LuD01W6TH/a0dmyHwC0OoOJT88T
mc7ec1Ky+USONhvVNZGgIP8SjWTWh9KC2HHN6CNVt3ZK9ZwkSIXbIZu1rVbUlALxPgb3U01q71Sc
Rsezq1kqoYmG7y1NbJhCS2R178I2Tl8izdZX8x4yQHByRprzbm5Bx2lN1V/WrY4KswGtT0MldV0U
phJ4NTKLit8y5rwSzzHL0rdlGJjkh7ZzBLb8CFE4lQ8hNtrixB9JTMluqK6AhZHkogw/jEKpn1nc
WQ59f5ADwYCi61FmUpJOYFdmiFvCgb8z0QLOAEXU8rkOY6sn4Q2EfmBElZZSXBUayCLbHi/cYWiv
VAlkj2A9Y3imapmnXRLHuY0uSjRPbj23dy4KMT0IiTK4QZtiTpvKCXGWOnR4sMWm1fLIitigdPdi
nVgtF5JkOCDNBf3Edd1ZSew+gMjSFQuTENiWulGzfYXF4cVCW1/jei26wq9S0X6YJivrIStWU0wL
jlnbTkZt8gIRh4VBNXBDfLIaJWQs262jzeKa+ieayCOaSQWmgwF9Od9ins1KFmtlfQHd4rIBgjNZ
B65Tt0mQ400AaQjpcCAtISeKMY6d5RAVA+JkpxQDUEBdw/8Vq6x9mAEOoKuiyY7XvC3LPFBxI577
ZNK/pmFInlqVuKrdpnlKmSq0QSksmc7g+B4bjT95tL+1i//XzIZX9dcSitvXr/3Fc30aMr0e73PF
V8cmse/+89uPo6/V5rl//uk/tt+cfTfq67qz7thN/LVhXX/nv/rDP/2Bb+zTGdb/aqf+9Fyceg3X
P/B9q25Zf6B5YwuMNRRBiGmxVf7uNTTNP3R0lTr/H0wx+27aZH/u1NnFrzPxFYHLb8CPuKZ//7lV
19ir62gC0WSiY4HJS/rkX6f+p9iRq8ZF5KL9+d8/iR8Zav60WbcZotk2wyDHxWqIYsU9afr19UxW
DBsjn/Z8723ioijhrNH55cXRYSnxjVja7A6N1ole2NxNHwmeK+gCsVGIRm2TjO74ZUIk0e/R+UXN
uVfo+mRgt03kV/DOAmtKC4E+vszjgodVc9yq+pAAkejyTRZ509nCy8R4Mr0py68LW+vbnZEamh5I
dvc3S5hZ0RmZ1DhpQmTe5UWUaFa7oaBZ2GGq8YERfznvFk3NkicyLxo0+KiO56A1UwOuYdlPlrOJ
amQMRzMvHLGpsQixMS6wpjQ3pOuWvLlZiSHb6uxL5FbR9GLPHbtltqdyJOHFaqKnCkyHX9EAvOD5
jO8WzRiOsa13txMcg0DUyfSAbL1G211KPlinbglVqXdJWD2KGmEwoPAvObDUDWvyeBy5uD4JWv1G
aW7z7OpcYtdmlBR6RQ4PCbO5PVXpha6rK0w7rBmmwmBWoE3FWNhts3gCbzGM6shbudwkuvU49wlA
oFqXx7LokEGjmt2mQv9UOrnaYNVSB/DI9pa95EfPXYYjGrDhPBZ6+QIgpz8Pm9raMw3SA/ov1gb+
EBRCxhA+3qz+wS5469ernJpIN6hJQS762mLDhjscfwjxn+BP2OLTRPA1ycvtfnLqYd5lbscX5bc1
4L8bdjiL9zjGMuuO63sAnFNZ4hKCHEDbefJ8Th5WSGBCck4Vxo9ouEoHaKBaGh3RrJjjoUVPnl8C
2rwuGz2MttJRdbgtnQzXN/1d4dOWgjlrICha6Gs0pnNv8qLxuwlKouOwGKc6tfGKbJmgDsY+ySmk
PWTAAkhLLeGLIaiH/IPjgwVX25JJKL33JJf8P/bOZEtWJE3S71J78oAybwGbzefZNxwfrjODMis8
fX8WlVUdcas641Sva5sZEbiZAaoqv8gnpbPl4DRe9dTnRioW890K3pWaq8lrzYc07YR3aU6Y3qaO
Q8nelHhAj1j1zPyqh1SQHfnBC/dslO5nSmOldaChaiw4ZHNkJwnRvfclt0yDrdrdJgulpbsy8YTc
x9Uq99TZ3YkVGhXBk+HXRWc+0G5iPQPc6UmzLMZtbZtxAE5o75vwP0K/hjtdeZoXCr0DGmA3Zt1G
5Zwt2zHR8NqtJrV5Xz1p+ox+zBRiBzo8jWrUUhFScVfCFuXCgYhN5iVdGoPru8Xq7A0B+TyWFuGs
Z8p77k0hr2HME4PNh19mL6nw0D1gpkAtXzT+c81r75EQOUl8fW6kGXpxBGES15/E8FIOHKUl58hd
MDVFqkD4OpFKYudJRphoZjzYc/41sdkg1gxeWmtIDITdPNmCHpERo69VT3B3Hdt6X2gRy+AQul9Z
A09jAirLC8pgwwdNEOat1zpw8Ujl9AdGXvaLpaqjxeest3Mx6p8TcEyHbcDUZRBAF1N98y6QbtCt
bulFFMUwZSPN4lGvU6msCpJJzNVGW4nMHDOfhgnuiR6kzIzf6HOixZAIIwXL7YZ0bA6Xn0ErQAhL
tzn/6l7s77V2SvNN1xFrmSQHmQQ3xXmoDeOOh1dt7KVqrlwIhzuZZPmuTsr1bbEII+3Ao2ghQqge
6WbyjSjmQ4Qax7BvLf2QaoS0gmlenxa9vNGarkcIkP1OFMa6XcbyVy3d5cQCrG1FrLknFBTzNFSp
deQoqH1Rambz4kyAvva2AzHSsGjr2XbGapnMxnp76/rjryIp/MgosuW9HeqXXpvsbUay7li2TbNt
e989GcC9lrXhcxf2ENam/T0rLbuahpKh3QzSnFvDepn1bgjqJVuPTpZ2G0jInLYmuKLwHa2pOBPi
X+Enj/0eFekXal56z/s2PvseSLM2VkYTJKTNLhl1e+c6lXOwYZOg+Dnrez7A+9F0d31n+p2VETui
/EyPT3mgS7u4o4SvPuaqusFQ8KMI+bKR9WLv6Hhxc66Gdj3Oahy2wObEfbF642vrNDNqa+0dsoLZ
kTfJ+MlUZbKxeQ2CzEstGERLP99kLDEXepKxmGEt7I+Cgpo3cyHX5Ytsvp3aPL9j/7qzvBh8oNGa
e1Vm9b6A7nGWVAbSjEsTkjk7fIkTFVX8Ja5zVtNwonjPvXbn/rGmYtCOzBYlcGOt9g/R83sbaskh
l/q0o0jqnC5TBE+U76Jp9jBTP6QxUlXX32rVJQrFelm1tf4guhoBJr+rVHtKPDN03Z4ORGwHJ5GZ
KzUXsgnZo+/zbuRUtQxJQFQKEH0GpEeg0438bNvOWu7FwjseUPlFaBjDVHcPlrH21IW51rNvzfyn
5kHS7Gr5O+L/yZXitABEF01wSsv46KhqCBP42p/wPsfjuq5iR+ltAaTUba6M0ti7BLPDyr8IHfby
lUzJfAcz6tBl6WPXL1ZQa+LGJhG1gFZ9HEkQUg6mOfOC/rHuaPv5aabmrpC49Hs2+4P53sO0TPL0
eEmaFumI0qI8tP/0hQx0NI36TdYZR1fkLNJkcXG0JFd5aRr4wfL71G1pO5uPKVbsjd4lRmCOzbOY
7X1KvaLdkxgNkPCPJDJPeQsp+9JTI6glqpedaNanPJMG556l2mInvHWgh3uzIlZk6hCkHVbernsD
MAyNXk1OZA8LGcYVIMwmc9KC9xJH+xQC1GPhtxyGyIG/lgxasMOTHg5Nq1/WrQE80Efczq0+IohH
u64vM3A3azZpLZJMalII3zvlhzDXG2RBuYHgpiLT6Tj4Tf2lwGvlMazzLv0Sc1IeWvDO+nBlFCYl
nuMoBZzvsgxT+rW2GW4ZXtaFfkqJ5794swd1T19jwqMrQdkVtG7m7HiC5NZYKvPgLQMCYz5WN/0K
NI9dhoRQ63Na62qhb+2OeBwkpd7dQqfT7ghFk+Xr0W+MABJB5eygdKiPaaEJGQaf0NhIrqCj2jBf
ariKhIbMK9zQk/syJU7rb4xhypH5pj651cUw3MAtcPZDkpk3YwdC4pJRhgA1L7j6g1RO+QFIJP+z
VbrNoTcN6Eb5YoH0blU0FWaxIWLRhvSMjoEa+dFFRcdCUjtLBOHG2gxzpt/IZNBB8llmUFZ5F82Q
KZ4JKJV3QHvuOim0G4ifHKlN7t2V3f5uEnI52ZON1m+P95mm3hgvcGOwBQeMVNywBVRnmhq9MjQT
+HQU49ZbkFgPEKe5oZHWQy/vnqkO6BhNkV3S13SnoEduwCPpUT27yQ27Fp1EXX099/p8k/BAh02j
7+kU49uP11+Jo32UrpEeU3dKNqmb7ZdOO0DPnT9sD4Kr3Rf+ZtbX4aAwkkWxYOEMZjXXj/ys0xvD
mx4OnP+lrJXaNlhH+6a3oX/23TVHIPMwj5CdGLQ8kDNkCQN4h1AF0uKifTbky+VQZmj8gAB4atOz
Z7OehJMt832pJvO2a8G1zfZaHM3UJK4nvKvSWOwddKHkMJmsJXa2LI+kXesXI5YxyGIXqlROmJ+u
U58hxGJvYD6yuPrDNy1uKBhKvlZ6QVdtBZp0MLzQmfXqjlpRuTFAUX/5ufDPSNn6q50OYI4a9n5O
27xmFwALIC/vflX1g57V1euQjd+a0jHAQiXxu3x503vw79Oc7cuksj4bGF9HW5Pj/TAa3aZmMvMp
B9f9ZOBGCjO1rCe/YGgRGDEyL1QGQLkzj1jiNMPDqK/lSSMvmgcW1R4/gCqXLfaCCfWNpgcNAfPO
E5zzqcJy3xdaJG9KqpAD0ppUkYGA1zamVT4uNn+2VzbqQZ/mQ0nac6dLy/gqdWKXFCJpb1ap6ve+
aFO6fD1jU6gxvyHv5IcX3OANpez6W1ZVYqs7JfqgV79MFJHslDlNbPubXcOghsItKrPz0ukOo+WP
oWQ0E2bxGoeNu67EtN1mt/YGNdATeORAhxnLG8nv4pNC6dnJYazufMj6Xse0SZRd1QUOc9fbwqEV
eAE4edQyrXiCtTiFWeLYOx7U+1QWxGp1m6CnjO8I6ZpRkw5GpHKmnLNLI6xiIw8tb91MmdYeaBWA
YZjL16zTjTs4E4+w8tqTYpqaVECdC2dMCbtm2t4cvOKm0UgEy46GACzI/ofdI/163vjmWSq9rYzE
OcnVEA8GrLYzKjYjIssUEUCIbtPEy1Pc+CiEJUn/JjXvc7ZI1BYz6cyx8UcO0D0aq7saQqDtZ9FC
2u9xmvLU2hQjXMNgrIkrGxYHvoWF5juvm2LD1ja7Bbaf3nNM53RJM0PPOLr9yguGiGPOPAtuQ5qc
2kbzz3Ws6ccMARfoCPFWfwXrOsPY5Q1irbfZtEwnzZ6z82i09xN2xHCYDc4+CbQGOIb2dYFgSBts
swYJhyzWR4I7sQUxaDEzf98uPd8GsMqIEUy/zQtp39eX/U92CXZbQn7pbswT2hpRVviojzHR1SDm
8aR3mDVV0EW1NUG15IyrAicFJ18Ms+TsLallIArJQpQpn4AmVbZJ/cpYXTytKXG7urVGQLYLMV1n
tI/a8MdBOXvtOfS/cjsf4ibJYHuU6TZnsLPTJvRoPr5THSyZlxtSwlUXYbRMFMfBOI/KztehCenw
MwGwlRs/VtRBFKQHmKd5ge7k52TyvF1sx1eW0O+FIJySw4G5HlPvqcmmyNAb/yB978pcpjFUrQdA
rSj4pmr/DiK/HxojvJy1zT7QSSpW/XLYOUthnYwp3Y91TjC/XQ96Ur5PlTUzzBn6/mbS/WfQJCJc
jdS9WdjGUoEdS7Ijq1fO5Vcq6mSf2sN45dFJtxeIBe+xC4UmKzVaUap1py3+SY6dfNCcPPucLqvz
YKrNCOLooU+WM25ZeYZbX2wTDLuPrVs8Ihz1z/3ozzcj60C0jJP5zfngg9nVdWPUXzUIyY9Z9d25
pGSTnH0+6/smkU5oMHsKNK3oI1Os3tGVcgMDXnthOpLtSL46H7nh2K9qtvQd08Yz1goV8pKhGAUs
InOf2OwYpk/GnkP4u9kYI1OC4dWx1De3SMxjAc5P9kLbqXjWz8Aaz6SHKHY2mxz1v7QYNljzo4Oo
c2E9U3jhTy50moQR8kgQPWH0uaeA+muiqxeHQ9XD1Goh8tXGVD0pKll5b6fdLf6q4cCRzYlYeLVI
jnlHlQajfKa53rFERdngK2hC3y6HrXOZ7tPRpDHHYpK+Xqb0lAC3T+2ENELVucUwfF7vSKmVR1kI
TsD6z6rcdOszGNk2Os8D8w6tfwBs/Z3Hogu8hbBKDxTlqtYq1kpSFYFC9t10mo3lwTR7KORtF3nL
pE5iBZhLZPracLzzvLgvbI/YlFtVfy0bWR2GsrPOpWeSmK9Lan7dIXbf64wDMJiKH7Wwlpce4+9+
curzkCu5cWPfPTd8uNCTC/Ns+7nE/RyM5ASZUtES75ORYNE1qx10VPVRDoa67tum3Ns0cUcAt15H
Bs8ACEb3nAEj4NLC+kVTgRbq1NrflWOreHrMODKSobpqUugj0EPdI+qveMhqvdn2Qh+QFC7nOnOd
qd2Bdh+10Pl3WK4tztW8413OGRsCa3ctdOao6XQRuMKr9ku8tocWUNCBcbERdpn4QYECIGHnD6Cr
KNOZsbrorcApnNbqbio6I0Ld/BFT7p9qCAX7SrjDHviWzsafQi4ssLeOyF2UFqDts5PZrIF9dZzZ
P1373kAGfulzgVsJueMwIzRGFopmqM8DjQaTCT9C0XinOcAJyuoCBpYdtbcV9bCl8tgdxbMPD8hc
3GiCgx0CvX9igW7wGizrpo4HN6DGqcc4Uethl2rvrHjaRshZP3lu0oB2mE3In/YNxPeDTL38ZCQU
NUNRWlBPXfaOvB/+YEPTuWTN9YYBTbbPFcoSnjFjZ0Lfjgohjc0QA9qv7P6JCuTnhaaLEHkRLkvZ
fTJEuBFV3EXUNc/PA53kl3urPwi8VDtE8BsAoHpUONYvnVU2HJq0wMdAWYzU3AHFZ1GUqM/tUcRD
BgDHYWGtc/e2KHOU1wSMW6Lmw5qAv5yGBQXRSj/UBNcejHA9xCcakhIVTG0Puqhw6JI4i8FRD21a
089YjMW43sYJSnxAqQNgNncSiRn0cPeWm95c83Nm6nyzTmzqS1jkbc8Ij9dD+ty6Zh4UtKtQ3OTn
ef0KtsThBK0rEyeYU3mv89o3dHMj4r5AsZeP2cT9FgBJ0EB+iphnBxh9MwYAqzkTwvHSVR/0Zj+x
WJZawrkSfs20dSvJK6+nwucqAYT7IOmhNn5pA3Id+DKQa8e8a4TGomeSBg64/CDuoFdy4M5bc1wj
w49HeWXOnRDH1mh9jo0+pokT/BNz2thGVzTgTQ1jPWq5gxl9xkbVHa2ZZ4nxsFOpc+Xoo0ntcCwA
p7rLz0QaECzpRMkdZo0B9TNDWr5F+ff3bp8te6dOHqt1zLc0nbNNq67i0X2iQ2cNMY3gMsBie18n
9pEZ92cs6iUoYOJspgoOsq7c72kw1mduhPkJ/TbfkYNdBJu6cnkxekqAixypA4uW2vZqFdZGFBXA
pdqTV37e020SNtlaX7blHmxXOGL5swLQNNwJgPfcD51y936FkAxaaarvMwSknK6Ouqwe6m6WJx1B
CH4zsmXfJdVLMXoJXeOzHK8oSmYskRp7oVFH1acw2kuxahuWzuZZTdMLQ7jHqnXjj84rrPsx0+x7
CbowFOlyVvgkAqd16jdKTNhbDPaDSvDXMcBtU15KoqJ6gPboakjlofA1UOIjkvnz2sfuwZSevW3z
rHsVa7r8XGyQOxdjwRKY0qlDu4lfy3xYNjgdgRlNiXFAAABpZ8T5j9+NGhlD3hh4wmhBM6481ck+
sNVsfCsiyrxCVmkvH5WzVGIPV6cUG7bizNbxm6TJjpvez5/hkjGOht6h+gOxb6MziWe0nXlSdP1l
G/ylcRtaWdtxgBAMfjgiOw0ibg2zJAa57hMNzXghQNCb+mZbNC7ek2bED/tYWHan0NSKjFV12SwF
aKUlGtplXVuQ4BWtIUgz7jyfvXb+YBQUVwEE5wq2jZ+GRCbXzTquLyptbpGmj8nCQFtgNgrcpaFu
CZJ8UBEAONSMlDiy1xJVkSE8M4oMj33msevEoLZzasfemgkyts3bLhBg+CDye1f+pNPU2bIH5rjy
lnTdTenaEJRxle3EbCXbAtfVXm+UdtPZ0HElomQ45R7FHrzdDZt+m6k9xCD4+0D2lTjV+irf14pp
Ms0n7hn+HdmD1ZxxbHjpUSGRgodJUWUvQefzUK3NNhl9b+9h8ziOF5zYdpZDJ/l9Mrr8RsFqL9Ok
0PBISNj4nWVWGzelvuHCZcR9Fxf3GFXeV6i/DwwGzpVhHOaFxMLWVun8s3ad2uGalDwRNPqwBa/x
dzhxWPZDT91NtoiQ9VPeTJD/SjiD+LslStXWnQYTPd5aMjR8JJ+XtfdtiUUPGVexvX1z2v5X36Ax
l9gzztKURcjdlEfsUhIEQxjhg1qHT1w5N8PMgSsfs2HLDt0/5LQ7Hj2sXGWQVOIubcxrqri1XTcs
Ozpsr9ui33fS8U+GE48d61He3vhwrK4spgPEasEzdqCWDFjn0ggb+i2YAwM211iiHzUYEEw7WBQ5
TN+1Lneljgh4b1r5ldNm22m1jxnjvA4UQcVIs35r8TsiPrsftkSntiymTKmfJ/fGkuKOnPX0rnTz
ZuPj2d05SqDepvzRvt9sFuEXn3LND71PRY1MLusFCiWgEMpkFIt0cldJXX3xvq1eJiq9eBpb2t31
5QZMoR0l7gDdAo/lEnVmgYqE6Z9MFLzIh0vZqxEAiMsPYjbMvZlDK1rWQjyiyv6aneSpgkN0zSkx
OdvVovY0ja/R4q1D4Ff+tRPjik0gdZswmNkrlPbYHaa08g6EPYtjRwUZdPdhDeLpQtEcTO16NOwu
gpdXnZTWAs3DygzeUXnaQ+k1LZ634j6r2MTGjTVtPWabAQUgRqRhjzkkpd0F1Fc1B4p6Xuqcphl9
8WBHAaS7qjTBIZD6lVJY/WfSDZxZx+TavXypndG5Gw5weaRX5hJl7OZkBWycuOB+wjAX8A89p0XV
h4UH+DQ35g8aaVZgdezcoyUl+gMFhTknlZ1XySCdyEqcLzitDGlcU3+sPdYC6lGuHEh+mxU3yMFM
4i0fEDnayf+Qyq5rHWs6kuyGQk7t3bVqLZC8tI6wrvG7AXevoxbA9uNksYqdihlDyvXSs01KAruP
nVOF2h+/d90UwworlRqJEJXUH14sUxpJ6TCeIQTuNGWe9Fly9PAlu92WsN3RiSuRPTH4SHPqjjgI
74tlbugS1PW0/YxJP5+62Imx0oyil/8eVPlfp8a//ZEr/H9nKq4zMhV/TmD88c//M1Nhk6m4BGNd
hySfi1H3P4wa+j84L1FKfLHuCDLarg76+Z9ODWH+A3sG6B3sHSBTINf8p1GDkIbDqJUcBpRGJnq+
9z/xabj278Ef45IrJP+g/zO6e/n//5RyzaChZYyRNzS0iekEsr4xQ6xcSJdz29nfMMlpuuhH2G97
kgET3jamnvrRrJpY25kGKnbI7mYpbrFeTuUxdnD5f6fekrW3s8d7QIcMW+xoRqnXyJrb+KWUnjcH
ylH1lw0o/5NoGAsnA8rLmLuUaYjxGQOh3jXJ5yyYN5yp0lmPHlnBHfGoeFvWGOxPC0zPEnJlpfMm
Y7rvrmiwepH7h6WzJGr30E39/pLlfurqzplYVwiPQKKuW/YA7MhA4SR1uv4sq1zcszMt6EUF0aS9
lzu0oUmyhclGObnGixAnK4rC4npOh0vSnvRfdI75nHBHv5wsj/qUxgPdxgTSt/bV4g7mZshjFb9z
clsIQ9iLyaLUjKYRxtOYO5dUFdE/uMidSRmDZsffI/ubl5bHdQnIUsNMpuFP347TNAGgBQt4D797
LiAELdQAk3VNb4uRlvPIRGk5Nw3aYKREC12UbFUcRwP+DhnG7OGwq0lxLzumQkOSQKp29DgLh6V8
pX6PnQ8yXn490JVOmJWh51czWcUcDmA0HvxemjAaCx81vmO/X1l2/l6ZCU2hc+mPWURPygV1Krvu
QHqZdEPBaqZCVFJSD7g3reuixB0eZb5pGhFJ7TdjnocLMni96UU6b4plUDvm6ua2w795n0lLfgE0
gCbetfiAkODq14UjyH7l+aqjitTE81pW9ncN9dkI65SdIz5rne5fyosus8g8LjaUt4qHyhwnMOaM
9td4TxEh35Uzg/+J4NMlzSMIR1NGpKDc8T1peT+fSUXM3rm2Bk/RTWU7ixnv1sTpTdaIuvJZPg2/
X68l4dCF6ls4iZz8CdRda4K+sMtzweFb763mkZlafqJYwo9o/Dyzx7ta/eFnbGTNu3pEsrvwdrEm
H5KppCxUY6bfZfYY6a0/bKArc4gDmtilZf2Z293jgoMUzTTR6RrTfWry4ELPnWwjUK0JYYO8wa08
2ftiXr1tZ6tdIiQ49LSc9nlCs6FMtWc6jjF1xOYOV02/pacW6s0iyx3unTNxnMiYs2I78JnRReVO
9O5zrJubps72vedqASFvPyjwfEJ579SmWPVvBIdXkCGfrVOecKQyvHKSrTVb3q+1tL6JMOAxj2+R
FwSHJd0NmdbiGWiA3XHM21BOR1UG5+FwydMSAwm1WJh8A2eJjSBlMhg5irM+TvOdNxo3VM3kYRpD
4ORQwSSOWdgnZxeaTWN/B6vo7NPvBXrWBrrZJC9Dkxx9P3m3Wvdhpv0tnLPy3beHOGqtCk6cNl7T
r5e8ybS6A2yBU4yG6BxQVViO3RFnhgwHqd1w4NrncfmSJvj7q2StOSHrMxMLPX4qjMq576V8suX8
plXDzbyCUeyHk54nF51qZBbdVE/Y7+h6obflx8F7tm3mBgJ6ZvOyUK5ajhRH3+czM+5ymmj/TBSe
NgbFEInGKexKS2zEWqkcVjwDCMTVDMFgWsNYTeA0ZQnBmQlGQFW63FMy/W5mHZMh2/lmZFdc0eZN
jTrKUoKfKzImU2ME5PjnvkM4mBme4IjtvWu9drpQjvZ91xsv5cz8nIFxAOy+uBt8ZvQUbwZmYx96
nXYmFb+ljvVZ+20ZyhyFoLTUy6Dw61YKEyztIPaGEXN6VWds4CmU29iOnu8T9PFAs81o7NoObxKo
fZwAV4j83SlpRX4cXQ3keyqYFxfTCR/Xgzv2tzSz8QqRtBGN7vpFtcF9Zdjt0aEGcIc98BVwU/XQ
gSwOMWm3EfjKNsoGIfZGfFHXJnXtdSVIesqRA0nLcGa254Fa7kEQbiGHnL9ls7nrrOQT27b1OM3W
TVn1UTPg1AsEt2ne0ghecfCL0mGSe3vunno1fldOc0WR3InSMIT0ZQSoZr4RC/JCXjbaNXRQFxsj
M7ZBk3fUmasgE+oJxUcRQzColl+vYEoE7VzuXMoHQ8QKKr4cF9v94gSle+kst3YMaZq9k/bboZmm
0DKZgtl+RO0pd2er3U7j9N3o1XFJ2mvTaA/9qmuHqbbueL9V17jkyah5QxYQNMGaYcvvpVZPRI5+
RL8cHSvdLC12YsJ6Zyb9PieYpdyutXZHtIDdLoPGQFPaoWqtI6DD4TOd5g2NYSqsKJkNyXrDzy9L
TOlr+9U0y23Fvj5M5PDlJvT3kQKqT1aH58mbGecMvdgWenJPOMmMXNTYavIZaq43A6L6XZPbR2e+
dAx7+Yo6HYMr3rO0c8oPYnHB4Ne6PbQ/+sDWekCMv+C/y0Yn3jDp/ALYCq2t2dCzHjSurjVfylCD
xZLislsmdbEazwysFxJ97mBg2YLnLrMtzUit+nLJreCYLAdhYFphS0+/tZm45igjfwUkzzo2e+jX
jx4Zv5kjdssRih5QzQ4pobIz5w5FuPHbra6x4jQ/whjxlBxaXhli3YzkQx2M5FS9gdtLkzmPcv7Y
np2T6Gdxyow5wUmkt4NyN3HH+YiZp067i9hh8prtHI9JI1S9o3ZCacyJe4x4nTWJJ3480UzXC+O+
o76k/q1aWnXX95n+2TLGkpFkrcAGw8KQqofOtYvG3rta6iAiV5O5RXZeE/ulmC8IfSb/iqRVbXEP
3WEfT4W2YTI56wMxU8pT8bXj8NQ2Dlp7LiNNtyRp2XgBKBF5TfOkG9VcajcZY5jeOIxeob+B5p+n
IUpzUogrC58t6pVKwWW0rJZmcPBEQHNpHEite8HBPMoymy70osBEn+9kWdgJ8lQy4zDzcyayIc0p
uE1LBjjLVSX0saWRzCiZI0ZlJUFk0Su64lUMqPdyjY2HLbEK7KK6KOMewirpOzyT5TUJ4q6/vYAd
eMl27K7vFooM3dDs22qnhoRQQ+Jjjnirje59YCHIngxK79wHZeD8OtCrIpvPzOJG3bCFuu20MWc9
If/idtu4G5KrtNfMJkLPn2aXZWedL0pSTosByVb63zARY/lMiBfWHQ60X9NMvdPtXHhqeB2aSlWH
mEBzTG8B2zIQuXzpSAgcTjWYVOsjk1PL2U69Nuc3q2eWJOGyrvPc7TATE6jJw6a7Yq7yS0fBlKuX
uhL9fVzZcJST3sEd4FDHh2No8lsKyid0sCArSTTvanDRkrBGPvRHs9ScfeyXrbtLYz3XebwtI0rZ
MmNMrHwW0JWwJUJd7IO0QBtqIp50CqekydiEIhhH+AlRzBqOEod+ZjbpcoPPsXa3MQXm5cGQtbCe
03kY46Ceu6aImPr0Pv3mKcaMOZs8usHNi1W0yegQXlZSTh2cl1dKmrJAKJpOe68oj9Ug+u2I3WRH
k/36ImJTvlEBMbJXMxsmrhmEcFvs5iJHVqS/4GJZqsbITNVwQAC2id4O2plkUnNwnMI6FxMMmRWQ
80Hr3fa+KXnbYYgY7aDvZzofS96b6+qeV+WJvVva6VH3eG3xKbUN3mkqyalqSMl29sXeaWPWsTUp
TmQoKxoZyx63l9M89iVzm17Hb+M10rrSJlkSBnTHI3nunEm1q5+1Mel+6qVll+iyx/9Vxrrz00ns
QYQ4hPbpjWPFRJOn/Fo5TDeMikIEmRUMsIqaU4PReCP7nkxsU6TTbWH2+udiM7INKl4j+3zBm1u1
w7VP4/tlXfmUnuMFpCHiEPHKu20Np/jkzIpW2BG5pF0G/JtqUos2XyvBHEdVMaUpn1pjzweEdyoG
Oj/Pwkxbk1AbVb7JEl6MVIA7h8SzdDopLrNSUTNpTcvQWpR8tRasQH6hzWGFjfpZkviNvHI4+WM/
RGZJF8hQyIswOzrG1h953+A6M6cX/6I1YVd1I0K8pHsXx9qrdvjVe22y7e20uZvn9rYiNn1OMm77
dTZd1B7W8mKFjW5U5P3wTvmCxpDWelLZ+BTPVoqKaGFMqBzI9G4dMS4iaCV1Ok8Sf2E8kmVf1O1x
kEWVuqpqowiM0cijIu/LhzZBPETevaQsJ/lyyS5fpLtx2jXVtHCSzJ2DGxvr9Vz18jCCGeeDT2pn
ikVFfBJC838ERf5Xifk3WBL/KjNz9fH9kXz0Xx9/lWMu/9K/yzG2/o8LxNlxXZ3Tms0q+x9yjGX+
w/AuhGzAkag0posQ8h+5GTQX/llYxQgyun5hlP6nHKMJWr/I0lDPxukfHUX8j2q6/kq4gF/zB1SS
P4FcPiQAxJ2/qDHAK0YOr9zX2FfVgToHBg60VUV/+lL+m3TOX0GPHlnWC3jZ4o/mTXz5zL9dxXJ0
Q9FhjAeuPaV6+8RW8mW01abxqZLvMHqG//qCv38sLoXQ5Vt83wZ8XveC7vmTyKTMaok5irbh4Dv6
DQiIeOe7sxb8D68Ci8flM+kQx3QQuehpf75KTv0KY8+lC9kA9dGi92Jn9aZ1+6+vcvkJ/i+EhC8P
NCYZKtK3PgA/DEW/XYVUdslWEQm5UlbIQCQYKgY7VnbOvP5R5fnXiOfqbz7aX9lGl4uKC5bnwjQV
Nrzayxf8py9woclnmHuOv+T86QIaKbcmp6htbE0s1By78m/ukL+qgpfrgYGxuBKeLJgul4fhz9dz
F0B3ntMOuNLcVzdu3IjLNUAyiuFvrvRfbg1hEk7g6MaeCVnT/e2TATdvRE6fQlizTz0CMoALJsfy
/+Mq9BlwLWRY0zB+e66mYkZ04xgepm3aFkdK6bCKDCSP1d9c6L88WgLgGDAo3eHHglPz252eWz4F
Kak/kEQGijmis+x8QvEhA0QTn0IjftjJV/t/fUv+N78WlELoTbatX0DDv/1amOCctRnLMRyEVW8c
HL2Y5y1tW7fS/5sb8fefi+rti17sEV8A74I4/dcbQ/dtZ5xb0wzzOcl3TYP79lI09zdX+e1b5Obj
DXUBhfEGxMvxR7XCn253StBS+jougsoS39v2YFFXOJ3lzIau1g9+4Sd/87P99nxdLmjxWLuW68Aa
ARj314+Fe7WWSsn/w9559MaRpGn4ryz2no2IzEh32MOWpRUlGlHSJUGppfTe56/fJ0RNN1nksKAB
5jDADgZQd5OqqMxwn3lNthb9fG5Fvs2s+e5ZRo51SrMmOzJhrw2nKZasRjYX9hDPh6tbymQ1zkeo
weDLvhVeUcQrCEfZOQwfQ657kKfFkXd6MHM8oonYFic7cFtluepgZVqFkxA0U5VxRwc7XOXfpLXd
/vaDwWpl6Steoo3Q/MERHCFG0totei3uNOIKLXJ1Csc2QemjlttphF/59sp/7aH08eSASWOxHM6b
8vShj53Nmk0f73q3yrYZlsH/wlN5ehCBQBpLn3Di6WlYWFk8V6R860nDEYPCyACDmXhldXQSBV5Q
299+Ku4xliLzZeuw4/l4rjL6hS2drmE9JECrVLrNJBDh3x2FKSLI4P86GvAORgFfmA3QQijTVbGz
6SBnbGgplLu3Rzk4m1h2rDUCDp8gCWKxezBK5/htjGIL2U4DAAp9wnnb4hsJSNQKjjzQa0PZLscv
oRrij+JwKKSrwdcARpsWahpRr6abVuJnjjJS8vD7T8Wbw72G3WS9NAZe0OypFj9bB054W/XBdD7E
Zr+q5rH/7bVAn09qPjfKalzMBw8Fohn8P8gW7scQeuXg9BBM49L9Fx6Isx1NNSJd/VjPl1xklS6N
mSxf0/BqLxdDLPKd2WNuT3nY/9Up/qfs8Je7ljhXX/Zc90qxsZ4PRjul9jAwz9cCtBpCjfFwCQjN
O317jl4ZxUN43/LhG6PfdKg2mhtihM6rnTUbnMGSFs2GOXOPLO9XB6FjRBTNSlf2wYEXD5jCB0iC
kvYW2TYuGnUVYvB1RAj2lZXt0Un6a5SD2TGrMIUJ0mBdEozRiVfh4L50db/NzNG9efutvRxKEUTQ
9BBKa/kdanXao0EhcbDStT2aWCNwFaYAN+3kPvNwUf/tsRzJAWcKqZUHrINz1U/TlLRZkMXbiTpP
XRd88BjGD1rf/8jZ8HKelNYpt3AfQT5QioM3OAamUSKyl65LztUtTDCE0U3ZHhlFL9wnuQGHnUJ1
nXPbMm0yOetgNYA2HWFUg02NwiocLrEFKT9lYep154MXWtU6NdFfO7ICX45JEgKjkXDCtskgD3QW
RpIrk64S7RhJLxmyXLMxUtveZK1JwG5Rmnh70rRZ9cFD2vokkg7C4shIH9q5lMwOHk/0f0Ca4WPo
WpUf7h2/oujR+bP30RhxVNw7nIdwdYcOKaI5qcRnACftpw4LWWcdJMiC4c9nApl3sB+6Ur0P446q
0wTfu4pbY9crwzmHHBwecQF6ubzhYBMs69RXgH8/eFtN0oahtLiOxiWnKp0t8LlJCpbgq5EFSMC8
/a5eG80hx8Z1i+OOV/b8oGubrAJASZw3Jm4HNza1zTuYrB0+1J5vR0dGe2UlaIcNrdOJ0DvR7PPR
zCBO4j7n/lPo/qzg6DnJtoDkHlJHLuYBOnjZfHj7AfVHPl/wuO0wmM1hgSPtoc6yCJ0lMlKEl1pf
7OLe+T4vAhSAiDYxNL2VUuPN2wO+9ozsXtdEo5RwjGrLs1CsF6ptjZrrEAoQ+rGhde9P8WWdxegA
IQF5ZK2/Mn+8TCpFaJnjDWHpU+VJHmJlg4U8oHaoIlcBEdi11a0BnfM0UZA8336y18bS16HN9sGG
63Asr7KbcR5x2kX9cdpC+DXO0edJzmhILtu3h3pl1jQZhreHFxzB+sG5W0RFCB+9LdaLX1Wbuk7d
O9gGYltivbslhUy2uGKFR+6wlzPnUVVzKJywAfXee/4uS8/slzjGS3F02vayxSN3a4tRnvpxgmKi
VMc8CV4+pOfr2IIn9R2F3sTz8QyTTlLkEaL1MEkBgpYx4pYYiVxk0SjOgIlM76EI2Zu3X+3LWQQX
JEyFXQCYL2Ef7EEkNFXpggpCTALtiqXmIqtTgDGZpqC+PZTHAzzfe5xfeCGgvuabiPYcvFAr8d1s
KCp8xExMuyFyq/x97TcCkYNiKT7iE5rdpG0NpyaeQRcdOWxevl7KDaxXwcPqKtHBg2YxdyHmaMXa
bZruklaJDQSRyiUkuDF5hwxrchvYGD8fGfbFPY5KPRrYNvsfuQ9Onuezmg71PBclXboKXOrphC7P
hW9F3pFX+9oonKEow6FsJ9zDY22hoYcAcEx+jlnxxkXCbY0/Wr97ewJfrBUKX2wE/QZ99JHlwSuk
FdMMEjPctWwgLOuAbCXnjukC0P2vDEVNhVwRjw4aqs9fW7b0TZfb9KHMHFCo6XTTRqFpvxWJMe3f
fqpX3h0Bls0tpBTHi61//uTMzCWOFaAd8vUELQc0PafNBjXH8jdryj/LhiYa1Xr5a3Otg5UwwtFI
8gIH06IFBQu2Ocq+OB5qTZu3n+fFQtezROmEPI9TWetiPXue0Jia1oawusaHGCx36yH0Bm/Nb9b0
zA0Y6wZNSGB+v+fWyWh6XM49lH3R0AJB+nzc1ErsxClmVEhsvz5rAiN5sFPLjH9/QzGMR5ZOcomG
t16kT6YrbJakgRyk/R+t3qbMGw+wwiiHHVkWB3aoj88D4JzN5Ho0S148D323sl+YL9WsQg90dBTe
ZhEckNzOTku0YquY4k0xmiuv9vq96xfmkU3w2sp88g3cgxXjZ1Oru4kkhL3hDKCynOK+R+fk+u0F
c2yYg3PZwTd7btlcaxjs02Xue3eAZYcjJanXB9HHB6JtOvp/Pm3mMCzGSDedCmmYNtgjh8DjYTqJ
I9P22uqn+OAoYjvqlIeXTNHEQ9rXJmDZBA1UepzyulXmSFWKiA8ZY7cOLmA9HEsyXn083A44FIn2
qDg/f7wZQQdflAyrEPtE+GVJlvss7K0j4etrJzAOOCRGlOolzPnnwwD6NahYEt8FAnwjWsBqB3iX
MosarWD+7UuFzYzngbZj0on1QeiKdIIaAChSKqjGbrWUEQrvAPZwjvzd9cc4BJEk8RZV9BcZvFWh
JFxyYFmLl4KUGFSI5FsTH4nnXr47MncHwCNnIlbKh5mUW06qMlU4sBJmqIlLO2+GCI8PT6Iv+fYT
6cX8LNJRhFQmq48OIlVEdfDmIHYirUwquY7GPACeaNT7CjzzVeQAkEsRpTtiuXFgFctZ5ZK942cl
ieB0ie/g7E1sSG4mQIY14Mc0uaqyzC4fMtJ/DZfwm+5DZFfivnARN0VoBMHNj24CF/mUmMGobt5+
+Bfv2fUEcToNTUolNEMOtkJTmKCHymFap25t7GJX5HtBMeMDrLVjESXL5OBNa4aCInOk/c29qg6D
5qAuoBkFsYtkaGFwUmIdMPhXyKipFjXZSiRIKwLoQ+tpUYYKxjWZ77JcASj1ur3i6kDujTLsbZ1O
afyQICiLhCDAauiqS2m/y8i0rm06i/ZZOmkSa1ON2E/NjWt9UknaQQGt8dyDE21h+Wk2Ux3eGdxP
P7sj8Qi2aFgI96yt2akB1SgFad3yANMXgqnxIU6O7+KSct91gAZ1l6y7fgqCjzi4+yctYmQAaMIk
jYOvykcjGOYbmxUdVbG4sRehLTdbCVhb6VYWZNMZ6bH17BBkfJijFDHFdRkaMgN25kGstlY++nf5
eYnUZLntO+nA4R+z0LIu2zgJcDJenDbqt7U1G+5FPqQQLLa+3yDytkoQ1QIpA9ixT/4E4hVMZ2h1
gr5JCmuevllemEOTw6pgRBUREiRA+LDV5hbQAfPk3pqsSNWrKZ4D59odSt8/hdtQ2O/LfkQApJ4B
4J52TDByG3Ppy61TqVnw6Kqwos1Y+gkqYXPv+O+AxMw+FLhhQqMhresZFHOTGXcGRLr2HJ2vZrj1
ZnRkNjKW4mwI4UKDCl2W4jvk9vl7gomLeWH1Y16sQXw67lntoph96aBs0ZyiAjb2p7hxB802TigE
f/KDOkXkYIDQsHbDAJU5gioPbZ4wVQKUjSrCcwuZ7jjcUAyM4ntDRYGJGJuLUdSgVDN/K2aLnj5W
C0GUfGG3pcEmqO0iuEGZ1nPOpF2BhkMBcjI/55OMky2+d43zMDWRyICsVVhBoNXemZDuUdv3ckS6
mklcoxoLGE0ZaFddobkNYy1HX5/ngdLxo8El93tTgsoHfwXaHDalAMfk15UbbUcU89UuLIVxhfA8
d0fVjvF0a/VNIKFFKkhf5oz+0ncU0MVny4pa+HNwpSX6TFXHRVDHSEs3aTFeCPgXeKOaSCHdN8aA
uqDbxHgdiGB0O6BLBC8rSNjxJ7MxUfuWbYnMQAuMsN70FBlRBUFIKNxmqkCU2F1S19pEsMy/IT4B
XM/2F6NYA4tHo7fwYd2wDsvkqu0S+U2YbYrI4TAvFnA5Y7r1EfRuTm2IJqiVm66A1KEQfALhXtig
d7OqtndFJczvYWJ1ycYLTXfYLyTiYOXkMo27YEy7z26Cd+JlOHsMPC8OrgsAQYCaFaExw9bTyusV
4KthUyLINaLnAUgN+YG0Ss9QhhQzfIIi/DaWpClbMzetYl1gW//FXRK7u4sJhnGNCA3kiCxMypsd
BeD6pi1KMV+6aWh263qMpoja69L59qoZEB9BskIE7Q76iD0DA/MiARtgyIPLqAoQqkN42mvPkroP
1Rp5ROt2SQ202xZwwExGkkCjzuOC/nrSSXXHwR/dV9gtXHN2m+m2aB0nuTPQ/ue48WqxnIycmT8a
obrP9pA30zlFg+SzP7RxDoFpRBw3aGtnQmWM+B5WT5p/F2Yg76KBRvWKDlY3ruzQHJBZ9lmx6xFO
gfNlKIdYfJjKXLb3eTWLawFK70pCQinWo4GQ/jnnUHEFNbXPTtH59ssTxOuhKFMLqm+qboDcVeaG
92OYA788hYLT13s/6c34okJb4LMRCTvcA23PjD3IoPC7NUoJJcaDKnuaw/bukT9PMOKMiBi9nUSk
EvWaYvQlWgAoYDqRaHFC6JWJog4Ju0e8Hxk1m33yYuDqCMli25AvF1UfFcWmxfsC6B12PCXqCdE4
rP0AruwI+rO13ueBEclNWrc56qrporxt7o1j/zWgnV9ftjiZw07oo8Hacpa4I3pF0FfXrZEsH7KF
ktoXXILEF88JwvQOyFMqz7PWADM4q4gjvw5tDRHvZQcIv0+NdM9ZMpi73GsruDUIfThyExrxDIzY
mvLwUyYnOLpDbd47WekFOyWBfa8TC90GtP25A5ot2m1DTT3GCuvrwMja/DZLrca/DwGdh3sXUy3O
7pJUBMl4y7xGyUbAhkgChahG4KP5SFaUN2shRujPbm030QaRgD7YFE2ZFFeQOars3ikyy9wDFPeW
CzcENnYXdRUefmNVcUuiYIXjTkqb0GMhJk0HCr5BUgK9OkPsm5lV/tnI+shBWXfozxBIBPOqFiZv
63sxVkDAcjBVhJQ8pydFPi3lj4Zu/0zONOQPcNvd7zXOT823KR0lAKgBKME2xqdFrqoFHcANbjiO
/ZFjI7MQJwgy4X/gtGrbkxL62HRWsUdRcZohyVGUmyBGrPA5aYJ7s4ZUfWN4vZAsdg/pO7CmXrPX
ff7hOpWqim7Ai3bqVJayYknjzaDyrTe4RX7riaX0YdJHXs8qWZK4vGyicUzP2qrxsxPIb+CVh8VT
M+L65DPNfWF0CbZ8frfkwKfTxZLDFzgveftgd2EbXiPEkbffrMmb2EJxENnvcCLxvqsyGLjshd9B
/ga2EaNnKOfldHYGA+eRkmN5HzgdbML15Hi84XWBTW79kcioZhlXmCi7JyB3pbpV6SzkVZNTS7x3
sJELUX32EWeFaTlmVw2Cd3JHezEa9kk4W9Has/rsfkQCf76eBygCGx4/qb/SbcXI209RMTu1YxOB
VWF4yDSVEKgnqkqudWYjt9F+qqKFmhzCM4if2XTjzxOxjN5J4aLMsJqkXyB22A4yX3FIiOGkmQcU
+6UXy+qqnRuIH2M1MufrVnVszFUk+sL4gtqVMe5lVIcj0qiMcKGQJHV35JWZvExlXKCC1U05vGME
EtC3T2MQ6hCqzOl92Bqp+XFwoIrWTV+6F4jZON03VLWH8Z3CnZBqi5sq2d7ACmMx5dAmul1nuJV8
7xY4ZO5Fp3DY6YRoP7pQo5E1dCofctPUg9zecj1RETWMpFTYNAbOLGCjoBQtHqpwHo1PNUJeXKWw
AO5+xu3/D8L9b0CWT1IYLYz/S/D+3UOOMd26bx6+PZRPCdE//8YjAtdw8JIDYEXjAVo096JD0v0o
XY9UF5xoSl266KpxXxrB+QuDK80/qHLT8XH5mW1rK7l/SNdrdC79NQH+B+Cq0gamB0r1bynX/0wm
/0429UdTS1dUHSR9aeQjD/KtOQYIHi2OuZGmafy5oKb8Lm3GrjofsLg4SVG7wAzCLXZVpZx1sYjP
i2cm50M7uT4Zd40jDdqgSCeU0t/G7YAYpEEus8gKxglSOUW0VkhT3oRyIGApAg6sISndE7yJ2uyk
gMbyYxhEfLoUmv9fwqlyIwxHh0T6zmUXxecpyIkV1mcLGoGQeAjrxtbdoue7cb3IOlEoZNmIqI+W
1t3puQY4OJoIOfEm3E1d0B/JlZ/n5vp1gXug000lVrv88fKf1Q97pAYC0RXmxuizs9IrxvU4OB9F
DFwJqZ/qsejw79hUw/em65vv/4UZRPtfOzTwHzqMEv8DfCFsVtw/FxsgMiubsn26u/RfeNxcSv0B
esfSHQufbuxPGM/j3gLeDoRY7yDa0QgOPNlaBhvIotZBzQjwj6CAQQniL1sI8w86/P4/XCY0LP53
NtdBz4rGJtUibT0BoJkDwD/YXE3dmiJOHWtVhX2DH5Zhzyed9JZreoPi2sIUl8Sht+VWyXr4BsWf
CJlY4sYsWrvbJggTnJZF8TnLtAGhChtIYr7C/GqgzYCkNBYyUNOHvHwftE2OWqoduZeIhQTlevFo
eqzsNuxvR9sOPhKwQdUZrC77UjVFflESXfVIEBkErjA94Iyq6dKnBAb7vwqqyww77k9z5KqbPkuV
plOVVDaiuzoU5b0xYt4Dmqmye2TfpLMXQTKFa/jkaOuNwX1sl8W3yW8cY/1k7t8/HktPfTZ+djn+
Pq2Ae4A3ocTB/HmatXDYhov8HNpmjntCbGfyFhQw7FrlQXSpU+Sfy7mVf3bpmMHcQ9F/PXbjJFBB
bOtrKIzp/Zz6aPogf3uyBF0lV3lAKWVFzfWmMXN0FUqsCuAlZbalyeXHDNafHx0/vzua6DQ4ODo4
ck1d+XrSeshgC2X1TEXBKhAFHH072BdQYraOEWMtl8Ri8/bL+tlQO3hZzwY8KJpbgYgiEDo2BSMP
nWhxlaNeQFxKAqHQTk930CQrikreGSpmOyMqLrIle5dlJu2XGXrZsG2161A6/l4xX08iNxeyy+w9
QDUW1+vTF2E27TSy4Cn2UK1aAfosz4x0Co4UbA9q6o+jwCCwKeyBFTpEYlZGW7cuKfYKsbHuomlg
A6L6NhxZkdZBx0AP42ikLH1pQBH2YQnRstIlVonvkC57BjJgxF2EvDIIMUkZg49RH0kIiGY93wun
ER8b20GRrock/tBwff4g9wzQIwfwCyu1RO0g6ZYIgY88/S7NrMVrcwkkIl4TZmQ9WSVuZxHdFeFn
2zGwLns/7N9LUrUEoeCwuhmytvhUV5FzNtt5067tIMNAyyzR8SiobVCDaaFyFDI7nbSu00omE5o+
WDb8v49RF3fz6Z//899IPzzZhy/CwZuHvHx4el39/P1fwSDtnT808J6rBzLN0wvLkK75Bz1v7jKp
2BiagvIXH8v6QwMPbIR1ICFAufo7GDSk+gN8AFcL7BXICMSKv3Vh6a3395HBN9L3KRAnLcWD8Iil
L7QnZxRkgaUphsm6reK6NiiN2P4VOoAdiUgXDKcpnrnUwoPioRhSfG3qnLoYejMAFNxgqf6sSBq3
UWfbKN2hirL2RN0AhZb8jfUcm6l7WgyiHncx2iDGOkdreYt1PeKMWH0675UdLe6a2jbOZmE6m+4m
QU7mJlmML4jbQJEsQP59FdaClWVRWu24DRbLuCZaBvQRUFdD7yYb5mrbCztCtABpwBXGqFjkJrj/
eru8y6r3saXyXd1Rs1iP5jD9Hn5Zv0DiBw96he6v0Uw5vPGZWExCuZsyAUarBRS4znH0PHK0P79K
HkehMUR3BBAzNJ+DKDRrsAUGxi5vczjsW2KBZjdZbb8zzCjaWkNu7J4s4Vfu3cMsgcfiUSDC0CMB
+ma5BwMipFcsVmPPt45AXz8syuHzZHmGtUOAeP6RIuoEj0km/p74IGKWpTvmSHZW6PtPpcIVtqPy
kaBC/C0vRPc9QNwZprSP1uG6A4mND8xcqhuFvx8gFMr3d707k7hPlkXhNK4gtxfz2LTbPvedfq1s
6P2owUnUI9J+XOiUVW7hrFSuKPDK1q83yqqQxhRB8A6X1l5uHFVV51pbFBuScXpAvZnejdH21gOa
Bs0PtMkSSgGqwkpOIZ12jOHzYsK4JQDJwvrS8KEXaDfUnSW9GWe67cLiR7CU56HBu1lM/GvSIH6c
rX9H1lD9Z3nISU7Ff54r/G8R9qiMPDt99d/4RyZu/kGWABoWhgnQYSQi/87ESRcczV/T8BNg4JoP
8I9MHBc5Dl5yAr23xU/U9q9sAQ85yDFomlk/ESU+Bu6/kSwcIEb4RpBt+AwXcJStJP97fvZiWlz0
rROqDXo02cYW8X3oW9kWK5Zvpd999WLvQ1/P8iRCzuOsHXrqtco41hM96AXrbwHMjZCJmhooQjrR
z7+FgiTj4jyiNrg3ivPeG868Iv/eJsntZLTncUJrw0swGigRCwfVOB4BYBwErY/jAz2FCEc7mvas
3klPbiB/BkDc9rVCfQvv4Q2JlbWuVFpfVTmMyVWAbQbO44YErD8TlyG25dV4TS5tOu6Ak2I6lY+x
vQrr0K82AAKijYOLOqqoCJ5mWVWVj0fxv2Oz/cem6Jqp8M+33fqhgIf+NOTRv/9r09km5S8LIxmu
AKT36Oz/temgIP61yzzo6CAcdUZAMUpb0P2VkysUAOGG4eBIFYwf/FaAc7i8QAFr9Kg2apScAwRO
z5eXCASMw3pRF2PuETbcW3bTVelpHaTKuPFq17ENBOpCN/9k0kukazqhYW4OZx0tA8N/N7kKa/Rt
gZcoDY2mrpPRpw1e2ggqI9zjeV/mOqcdvcAldfA+kGZgdI/H+z+nE+kt+HeQBigZKraiYKjPJB9w
MefY0y3iVSgfwV8KbyiLLMv8tY0ivJ03Q1vQQ73LPbt3UDSqJzqbq6zskR95jxuur79iEtKu3Q2E
kXOx6tBnT9p1vlBkVqcq5LHFvnMWK0GCPi3beL8AQqjKK8Rbm9A8sUSFJNzp2NBNyC9RAk09DoPF
NTLzg4NBQXwjZqkYxk6NuVpuAlwrW2RierOR73hRnhXRg3Ul/xbiVJDG619fq525spMdFjONhTia
YfhNc+PNhmmmOD/0KOFvZNEmiBc3BWZdEnUT3JMTd5ss3iLxQELivjmWPzr6vH3ymsHAo08AiYHF
AvCHQuzz15zPDYGH8sJ76ehuH60eJP3FFmyw5xZ419dhSKW9H4P6qzHZC+z4ODKp1OzSClHCj0Ps
jKWJRhsHVLfpcqmN5vsO6+hyGzI5yXw6GF3oNysSQTtXKzranoZZeoHFy6Y1jrrRnnMaFd5VleX0
Vtdh6JY0j4CG1SzNJBozvlcIsJLvRWPYjHxU3xOLlefXecCyzaegSsut5wL7/YApe+ihDjLLwf0T
GRpZ3ineI9+uMIT+QKcpBUPTVsfQgeMVmzl3bdt5iCG80aaBe2NYGFG2tOmCTsjzBQ2i3t2nwD+U
vfNQoKjQkS2qpPqz4ZLtxx3KdZhWbxLVB65LJQYdYvOkBjY0DBfelBW8hLQjsxguEF5KGK22VcFj
15UUfAU22KSMfTbF0sCesBf6+8d9H/PYEYaX9dcnB9crce5zPBDVb8J2Lj5uYcUd/CLMxebbRmBm
bD4S7E4h6uK2CpbxTCQUee1NHZVOF23NkARkPEWhe2GRowA0dsmJzAP88I4USnS29WwFQu+kygzH
3qOCASXy+QqM8UrCznUK7tCiQ+N5PSUinKKNdPCcybcVmqK8qgHJpSr6YJhZ5QwXCLwUWLW8/VoO
Tk3eC8hzzwFnpyMDONwHaeHijXHSV61755boauXvBgR/h2TfAM5wFCZDaHA6q7BnPaKDiCNETcEB
Y0bJ0opnT41okS29/mMYZx9vibyv7E5euckwW8ZVPmWD97W0uj5ML6cysNJLL0+l8+Htp9BH+7O3
SRAHwo3tDGoFVO5BZEMxn7PJruY7hEOTCBfJgewx36oeiNC8j5DEsoYzHHLbEredt4eGqHA4uIvy
LHQ8lhY4T4CKz6cybyR1W3rkd9gr9nNwS2MZgNuua52aOQysTA/uxoijIx1ZNrkW4TdadKsui8Vu
C+sdQtETOyJCvZadOgwyWsYV/GWp1wUYl6bbNJF0E/+q7HOq0XunL/RxMg5oC7hrp6ln11whLety
CmPfNPifA5KeqcLeHjCEu1dRk5Fn+TY2xv7O4gZgk7VVEjj1bjZLcBknddtmfM15mtHLW/tWRR1r
S6cF3/Bt3np6Vxq4K/JHYEwOk08JV/GbzYCIfbuO6dg07rqqe723Ke7O/Mx7/JQBXU0+WnQJGmKQ
uVp9sEwIVvIfkQsI9eOh0crPkthn34MoqBmc9o9U0bcgzvpxPgezEIBvw/xV1F85RAvecNEunNTb
RbQRKnFBBrp4I6tYRFyAjZ/jsLuiIg8O/HQOR0iAHxKUpZiSonLRoP9QpX2BnVv5eEBmboha7S0C
TNlUfR5kl/HRmFLyvu8FkKREXmSJWaYpOppmiR8I3hDsBg7YBS20cDtWmf7WHuYjPBcy6YNxo5F9
TBC0J/096XSNxk1RtfoeLW03RNranM0ml7sZscpWrqCdZaB3C4Ghp9hynVv1VyfpDKbp10eFupTl
XNmPJyoqb+V0neeCekkdpu0APDbGftK87ctaT25sO5jb33fD6CFElrojorJnaVTodTZ2PQn3uSnm
ljOmCMyQV/r23vgpJ/BsX6IIwd7jCuKqZXMcbI3ICejmLV73scTkGhWAAHPjulj/OvMMxGp5Zc6Q
LiyaEeQBf5RFPfLtfv0KrpJtjTxsknfGB2Sp9WWNjGDDLHaj24w3WAkLdC77rElZVX5k6l1WNfSI
9naeaL2/CciKrW4SOdloea0EUsClfdOVttkt12KCRnk9Tok9ORe1uwBhwJjSrGq3PweYpy9Q02rt
9BJlmpABHv8F6qpe3+XjapcILusoyEv0mW2rwcA6yI6RJhzOmtmuW+N9JUtE6VDKa4eyi4BH/Lzt
5AQyM1sZqBD3/hqZPDHWQKrngvn4FX826H0G2vgzCYXYFUnUm+5F2HtN+w1bm5GNKzsbCP0F6tV9
ZeD80dWtc2anKgx8vLvkUkx7XJcoA2MxEOhNbVfGYiZHT8HnhyApHYhmsM2CHiq52aEOSJUrizPJ
Tm9c+jOl2OUBStrx2ixYnOb6V2gYKCAeKDZPKPIlwKuTSNrn1gxOEoxpWYv4GFf68HbzENLgUqMf
KAA2vgz0lrgycTyMmzu7M0cefhlK/UfW0jnyL7tqsKtrDl90/HddJ2hefPPxrKrm/WR6Y2R8mxHq
JCD25dRbzp4a5VB76yIg0ci3+VTgAQXCN0iUe4mjt6NOmzAhuD5/exs970OQFJiA6cAQkDnDkRCH
u2iyR6OvzNq8kXODGifd6GkB0rdKiW2JrYsgsWvr1DToiWFkNEPSMm/f/gYH0QrfgH0ssTOhMKA3
82GQQIvFHpd6vAnLInXt+xH9V3veGbTeWPKgM9FNB0PXdMy19JSeXdfFt2Da/u730GUehy9ATZyK
zcF5ktamyp26rm4ez0bTRqAlPWHnc+3vukBMTMuYmb7eEOx6wpEuynXc+/bXOAg3SHhhPaA9Q8Ee
VhjVlOc3fpL2XRMBTWZCWqMEf8RVbVh4nWLsYno/HBxYW3xt1eRi5Pv20C9mgoGJdOhHsRR4Cwdx
44K5S1qmS3UTGbFD9sdh4XJIIWBp8Mevw8cq+mYuT61oGOaPQSDtrDzyBgidDzY85TFps6tcpMqI
ZA/fAeoAZZvmfnVTRv3E8Wc9brAoKZi9k6wDVyn3Xlo2bLdfQUyez8U4XERlkIxihZU56ehOpnhV
kLkYgtgw7tE1/kqXQV8IqrJ/PtPjB8Ng9iIy1GwOWrBb0WQ33iqqK6ObbjGxKzHh7IK8K40tjloQ
hk89he6zc26in8hBPAbojX21DTQNgCjjkWPg8wHpI26uUUnVq7gSTZ/MZ2RI2YA4tQG2HwHpSJh8
FXiMOvTpAL3rQMihscFN9Xj8JwOr72vbLDrIAVdaJ+3FYE9WHGjjUX1pSDMOLWel62K2vzMHCAR3
xbQ03DGyWBR3/OMNWIpm7txqZaM2zc9S3Jn4shBgSLXO4ZuRJu6EDIxA3hu2naXviqDET+4Str/J
ddQlIc+4s0Ex85YbhEgbrJnnIBDxLvCCYKCcoVIQnxvlFVMyrJDzdDC4XRLHqO54LyU37RLryd6R
T6Z8hcUGdlDvyseYZWxQ5zRW8dK50bzmwI/52YKbAW9vLJWul1TDIvgqcb8ovljm2QtpIPDKiA+z
pzniV8zHVNVgd/Gbv/4CEuQ6eiq4c0kmidn0Cw6sOeSjXc+JiRHzSBJSDZ3ShQSRDLjTn3DR68iq
GAkXiEWrCVrC2nxcUW3h6ECrA53IfQqgQccaEvgwf4GAQN/VcjIMhsOg1Gya3QILIYh2Vl7MoZ2u
ilzRE/s0uSbEtHNoxzGwdDNL3KDexn1JPCLAYi/prh2KbvxR04DgkwkcZ94RIL0yGVeAPQPgoQBd
O5IpIyxY444VJx5iE49bY6Eow/nULSmNFIHmbz54xkW+hAjyw3No51oMuL8kXvQjJx/AoIuStuW3
H1TW4Yx41oCCZxaSQi1ueJJ7RVa2ON0MMWfHR0OJZaixWuFawhSoEAlBdjO1luh3QQtq8dwp0WOp
3uXBPPnzDTtmKZd6kwcKNNdeZCjNEb6aql7ijRGQyuanWK7r/STcruN95iG122GTDJaGwRKmId2F
ECid83Hlho1OFH5lN7/mWzqRDo+Kx3AKrp7+lF+3stFjvDFc+O5s8EoeQ+jfPD3pACDRAs2WUAXJ
qIODu85qOaqijK4f7w8qBoR2Fk80fbBHLLpMEJejzkSUga8NrU6s8Y4VIl5cHuhvcW1QosQShb7A
wV1ax26ZDHAiPgizz6YPkSid9BJ2Urp8NAoIKPOu8KOMa+3tR//5bE9icUo0qLmAmSBO8/nnQ5Zx
4uTUq/yuuY7iwPfCvcz9GH8yMzSrydjChxyj9lLWEWzItQQB6+Kk4rrpbJ/7adAty50fGU0fnmAI
x2xv85qiKG7l4UjgetKatsVcw26URH2cagGUJShG9XAdznZD0bLGkjYZ93QAm1TuwsjFKnRtkurJ
bB9zdFXWJrMCKxJHchBFV+hpbYAZp4Kimzwcr1rA62DOpVNjMuRk/bVfAIFvHpJJNcR5cdP2zDcm
gAwKEWrsORAKXL907bJUi2zw+mhM77abQsV/o4qjM1UpWiaqIufiF8pqGl0cmnDBAHsdu70uOiSP
Hwz0Mkmas66Xkxq3vkHvw185qfg/ws6ruW5kCdK/CBHw5vVYHnrKcDR6QZCSBh7d8A38+v36ALN7
pdmQ7ouCuhrCdVdXZWVlsr/uAhBkmJApzGxRXPw4mklfqrFreNk9PqY6NDlGkeHlG0C59O6sJeNO
EilV2h66DIhlulVymovyaBpYnzFujwtCE2OQYVtKVto/GFeTFyWhyMkbKnxMvU8Bpy+MlaZjSkBb
NHHeDEW9U/OsvzJ9XGzhefaeAakTe1cTqH6/Bn9NZCkAUYOl+YSkqZZY+SV5yTuVMRAxRC8ILoyj
/EJFX6iXJXUS9prOWYjeaT56vA1lM+L2J7Dr160HEmqyBKhFdRr9n/RRNMRajPbwjKfNtbx6616f
nTJgCdi4jHBFEnhiwu+f+/9zXcZy6UowjOl6aL38nC/iq+Fnk7u4LxByuS6sWY3jTrbQ8bFTqOif
0ODWXYXfX/eqYfm/e97WMDdakL4L3wOY75dYU2JdoJDvWF5GdJdanhGBbyfbb+kqASq1xa2o0Loz
8FBAetx7bkpqNlxc8nRGElA0bh60F5GqxsJfsCMP+gLEoOdW/pDaW3of/nSvWsuKz0KtgSgTYfrn
lxQpsxoy10lfVBwOVIlhkeqF4LZ+F34lB8iT6GDnmKp+zlGNN5t9ncwq/0b9N5DrbqVILKdoQQYp
68scRyFHYmh2aGWgX/Tv3+0veDKixtRByEfxdhFgAsn9+Xa7BnNFVVfeszfPikCCXLpeRcp1Zn6S
14Mjm5ooP3g2HIv5jKNAwslS4AxJXfL7m/nPAkPWgVlsqkT9v+BXDodOE3oB1v5S+0PGXjIHxHna
veN1AdfqQpxXXroaDf/X31/3FwUtaiAbmWmqoQDKk/lf9cAoUcnSti6RhpHe/lK3eLKzlWssqGGN
9J6GDxfUEsZQ556pKF62nCvpHH1g4Iwbkw5M4awTa8/KFm57Q+TwgPWZxw4thjnI6sYZisCjlaRL
D0FcVYLEwRVT4WX//P6hrroeP61EWKgclHxbpDI0cPDzp43cmcGPMR9fNkQ2kiLynwaL+a/0mAWL
L+XNCJiJi05d+E2R3GS13fVyj0OsbsUx4drwNH1rW6SCI3VLKVjHwFUfFukG6PWCyjImguBmR+m6
c1wV2cWJ8TkTYfugSr1iuAS96xfO2e0Nkt/PI8wu0ziuyYI9QfIiyUYWiz9aQJ3rHxTD3d8p7GAP
bDLoUKk+BrOJwt4ZGqrrYW9c++ZYH8siZU78dmjG3vi4CGxL+vftcyzzqBGpZZj1h+sYQHQoX1wL
y/K9n5RW2eLYcMWlQdgqVvOGJZcKWdT+MNAkEiG1k+RMuS8dBNaQsEZ9Z57O1HlhhQmjLEJ8BC9J
ZUphkQUrsuF9MFpZ+iel6f+cNrSU0ZcG2EX15L9r0/fSZGGKtX8Za0fv0EWAvL7jz83c9Q4oWL/D
wCrj/tJlhffH4Pvfy+tNgaoAnA/O8/CXvINcC0ZFN8qXDcp0bTjg2b4YQp/rZ9cWl4sOCndRJjkf
/Q/B/0qY/mkZQxuETQ2nA+IJw/C/3EDauzmOkM34nPiJrqoYgmw1RuokQz7svSleVIROKl1efBmB
HPiA9uKyRnBsb5DDOG21mWFPGjfEC0XXgrFkYIMEfu0JbOk8s9mspbjzWjPY9XWCMxweSderbiur
ckvd42iTAfWemzkYa8bHIrMfcgRbrTkw5I4alaiBgU2GZ63xhwj5n3DtgwVCz6JfCtUAVcOf97Qq
/cLG42p43kIU5YjLJ9+a1Q7lavNezCkxzPdrh9Uy+9rvfKraPxYAvyaksIlD1gMto8CGiflrxy22
VOlhN61g+PVG4u2IZVxjKoaSUB2FrMffx7NfeD+wPQOdAWgdBLpkCL7/crJOhuczuT4kn1IX7W5n
j94sBRuTYqBXpIwixaR1cgMY5D3G1g1NaGJdiUyDCUaB/ZqkYfOnzXnV7vjf1UnnkVeg80F6A/89
sjpVMtEvqvRTEiU6ksxO4XDcF/TQSH/XBG2iSaRepDHwTiqFdiQw8fWc4VhziweMOyZ98oJR8Br9
xaO67jJDf701UFYJ7uAIWnR2Ls+LnuT40Ewx7WcsuSvdbl0T0IbcmV3Y+TPZ6NbXypxOL3MfSeb+
gtgDmccu7UYsEKPKp1G3k4GpbYyjusckPWGIz2P8l6ERJnEDZG7tm3rIKqq4cWquOEcb6XzWchl1
thk+NXSxqVbw7vef+9dcgE2v2alahwvg2zN/yfmG3spMlCjtj1tliaFkP55EZo7xidJ0RhcCP1+9
239/XfBg9tD/+6RMbxDmyLCv8h6EPT3Y9r/kFXMSJaudmeMetq+B8Xae1Ijgxyi8NPRhekqfBqg0
i3BpWyaGzZMjxKJUPCFxoI8d36HWsm+yoLWMd0xJakZTEdMF9dn6OlvLEhtCOY27KugrJorp/rFt
92m6iPahTQJcrqEfp6mbc76auhNbTyWmbBhjRR4zENPQp/TYKJrmSrMQNGyF2IXG99xRjgSiKC1a
Gya/bnS+b8CWKGXdGHs0FBZrPEswoS6jVuk8+SAsqBPV2Yjszn6jQ14KDJC9ygleiyX2OIwDVLC7
4hij+DG6d8hNLKl5XgZqocfJ5MmTw1KmEtNnZvkzkZ9RsqjjB0ufEJQHXmRM6FnHo4zmx7nt6KqS
NmUL6wc4E72Jm3mkYz9fzI49og7OFGdGcSxEr9Eer+tCZfw1z+BfgsnvFmrBTpCQGJ/cCWI6fTcR
tfilFQA4dnDOQq8k2E9ziM/4DuRxLpNjNiJV+TGc0Jp4r/JBH1mxaUTBN/CiND8nZTw1OL4VKFoU
hxYGtgp3y9pJznygRC7iKSMnIzRmUtjDiHwVGgC9M6c415PSp7lzQdhhHtpPCfhL7tyaTUTR+7KI
PM+YjGCu0GTkwRtk8TakajLfo8bA7nCQrWUl6JfFzIDvpR3qg25rP/fXIIEcCtq1KDTEw1zcj6HU
+N8Ku249+WhtaBt8UiJP38RA0OMi9Irs0W/gJY4DBxU+5tiYQR8GWGrH72snMMlrlmeK7BiHqD8D
27cHJqhG+jDMjOR/SrcpF3/eY5zkEB3goUO5o5Kk8Ph5j7G1a0YJpHcZRZo5eMEiWSvyT1YQBzR2
qxqfRz1S5zH1gfBNGbWS+h5y9M1U0ss/KEtlxZ3oiYIHCb53P029BMsdULrB5wHKWORWyfRgB1XX
7VPl+rcm72BgM9senhm3YaNEiSp+GfUdLp4t/196ruzCEE95AeXs1pDAtucBQCc7pNihv2EhNecn
x8umCpVnq/1AuZSJYwPciULGEpKYSuHb08WXDNmfhBPD7kSuG52QrFdY8B2sHn26uyiq5aMRkDrs
EHVgvQ1VOh0mfMSWXZ2GElsvpLZuE2/sQvhmdXBPcVFHxwnYJORhi+BjWQ/Ww9Ci2rKn92B/ZZAw
uy2Vh8ZDNgT5I8Prw6EF/3hVlUp2Rd+++WnavBrY7D2WrqGVTno36ztm/HEgH8GrUzrr9w3HlR0e
lMe8WYSEQlt15j0YnPEdDw3nTIOuOsxxuhylZLEGXhfe8KwW2A1F9k7QD/jkA77sUF0ZQJqj5b5f
YhdD1DKYP5ulu5z6xnXFfkSz52lEj/YZf7D2ISmS5YTvrPehDw3nHKMzdhS51K04ZHnw2i7qMzNF
88FacBMAggoeYOUlN5KO/CdTet7fsx2mn+Oub19mo43vE/DzS9lhRL4bmg62ciYsgLtpOfoqdzn6
llxdTKcf7kSeqSdhd8wvTW1+LHLXBncfUS+EhjV/l+FUfGygBT1XrtnfgrKnjxN6TziqtXlzLBlL
vDPnMvoIbFxiTBV7z6GN7Ocuh46wK5IyvDOH3P2s3dk/R/RlzvA2jP3otfGN1w6S06T2UZtEJ87d
wa1zb9zRrz/KfqqZMk5aGhjzaLwldibuI4E6Gbpz/UerYBZ6ki3CMIGwH2wnMQ4TCpk/ijYW74mP
owQtAAPxmKJF5Sm23i1aADeBlo5wMm9+Wmyjf/CTTqIQMI6XdMpR7IiX+Q5zPTwVUEBzn6HahNgP
DVXNVaz4yFzofMeENdZbIVLxp7As4n/CQuGyLoZ3i+PtXM05lrQUhLuu94iHWWF+cgnAR0MV4RNi
+cGNs2QCfL3jARL0KD6F1J2k2BPeAQcmq+u3odKyB2RQ4p6lme3HSCLjgVXhnmEfFCHMsLDuE4Co
N5W5xm1jt+E+pn68eISTFyHwp+TMrF/BopadWMb8La0LJGwmu1bPjYcWQSzxs40qehm7aRqdfo9R
Yv1OQK2cnc0fjKvGvEEYLLazQ3Os+YJc1HDyFplfikEOxAz8s1/osfUv6OCgCgUT6DxAAd2Fyqk/
+lPW2DsmBq2i2BuIUQw47ympxhPWqN3fVtDXjyn9waMxwdA94JyNjnFSTMkReON1ymloqUH8ldKQ
ukDJ/DZ2zquP7x3ktUKdjAEt8yWymxPmpNK4WH1TRPeRG1c3PFjp7GnXyEcyijQ6ldRG46FpbI5k
nOzQMQ1jSXitXUifjMKYb61hqD1jnkwsu5JZKliU6U62mVvvuKvyu4+B4w0ueO6dWObma1QJ47ZA
oITNxSxu4jrT7ZB1udzVPqJKVMDN3xNnB2Iynv+ZPkvzUsWN6R7qtOhP/jz5r7bVVe0hjo32Nui9
ALopSeAPI61SBqYGqXW4bUi2xxRxjIdGOXgDOjF+1bLw8F+JAgzywi8QnMO93bUz3S3e8C1MNftg
iqm/MG/cfRB0IY4DIm3ZafQilKQQ+caKMaxiHkgQS2ABfCBtN14smhg/hDMTfqLMuYcPkSN9ZeOm
jnFzdkTao/oE0O/tlFrCN4w/k89FYjbdTkB6XXa8BfnRinLvlCsLWmGGquo5EWH21SX7x9tzTt/d
Dq61G/cByMmU7gd/0UIYcR2zNcupOtGham4zO6txXKxoL7jIZ+WZzL6HMm32pQrDl9YSEdRpN7lB
WwZj3bHrj+C0yV21jPKuyeZHbvxb3mEV3ixWDcJBm0sUDrG7cfpjGy4Z/5Uno9vC7aPHLMBvd868
9uQ0U4In55TJQ+4ZaIRI3I4DaX4Fg3PvVKGCfVA6/RkdoRh+D3v3kOFx/GVx7RTymoeIXFX00Y10
x/aTD1ZJxwUT3kcjMew9h7D4ULdqvPEjY7mYRLPzNM/xjcu1kdEZXeNDGo4j3ak6wi1cIQNXnwuE
ifIfBin48tp0sU8jYslCKspisTS2wOSaBtr8AkGzB7mQqGFyCEWOLBKLyywZnpqUAe9/K1DZjBTE
Gzyx1ULdVPfS+YB4ku7xFAQUmDFriRb2RUqtkzLCXU/HnvZVGe1VmUxL9hqUrOUe7QYDC6kbb8W+
Sa50qRRccXjkntqhxnx9qBj/s3p6kK8q65Pmr9iLKsXM7ZUJFyEkEeLiHoQY10a1x8QZe1Pjjcro
6WXvuwpaBr6s47g8wBNJ2hu0qAwJip3ImWloZ/Lrx7wakLHZJZGHmc8A0T09Gl2LnY9h1LoFF9dz
+MOkxxnfwrm0qjvbLUjxDAi606kJXFm/uFMT5196vNd7bQXdiewD3ejYsvZSFqVt3gHQKs8/g0kl
KOoMcCJg60wwQOdjP8ZGCDSGwzoa3rRPU2QCcg6uHUW61wGvKdoP5Vrs5lFZYxhtkekcYKvxf0fX
jkmzLHKOdpQgVf8Dxkwx9LseqSrv+7/NKluGxQPqADK5xcGeLRYGQp7jInYqrJzdYvEZjpuC7Djk
02Ccm8Yq6ueNVlotTEYLPkdSL69rhRzJpQmpQfC745gYre4fqibN+TfReadcUF6lQTVkoQRUkDU1
zkxD47YbK6gqJjcmkOoo8LK1mjYeVRS7jIgeY4fDr30kl2IJI34TUdNbZanRdGfAOzxH+MDoZgwa
yC25Zoa1h3oxFlqNl/LKGykSQKaXFRtAVEqzkRnZ4KA8sc51NU+HCTygYmiIH2AF67+j46pZSxt7
WUy2JtWlKFbppys5Ol7WOkJiPMCm0jwP9S+iiN4diMCFKkj6SGausCwiJ3pNMrVg8xbXuymckI9X
r9B/R0nHL1/L83609K9tkyqu8WLiHyrrkgajNxqX0h2dDJQs4NWIM9X33NpP8Yioxj+4DwZtfkdd
3IxAzBOdCnm7JHDIx71tcvhXxwEiJft0JV3XcA07qCWpCq8sVRFINiOgob7VGPCPL4VfvQGfDY6B
sC0oe4UFd7pyPf168FJltZ2bdErQQczglrwOnav7Mz7+r+qlWIdQcCNHpu6Q2FQH/THMaPX+gIGY
CGDtOKw9TFBTP19eoZ4CqzRR0qfhhWKdXvlOQHnvoOdPCwDN2RLtMMMUXd9V49pKmcc2MEab9hlo
u/aDvvKkR9teUvcHil2pixqgQ05kYnbez3yYaEquy6duNXRUC+lfvwjDcenOWz/T1gNM3Cmk817F
YmEaYEwj/UFjEpbSu88LV5a4wmd0rsQucCpeQY55IQ9KZaF7hr5KLZWfqwkWErlPXLQz2SDtY24F
sYiSd2zV+LvS8+sMGM5MSuil18ygE+/z2ukcFuR6xd5k1SaVBqawdKVlqPvLPc0cM91nOZXDg0o8
FQ40eFP9TAMq6zy2hYsDF/GbcaRGUW6UYoFc0n9Rr4r+QfcuZpNBljsRZYT/0q/0zENnB0HGXUz0
nbt97C0ap4owUJ+BIYdZfc0JC+YnEwoK/iJgSnl1GhgwGb9StWVvtabJTPu8jaziAyKSA5wZ5bQU
z13b5JgiL1hQ32c+7EQ8/PLaf1ljSe/jPksP8nrC9EllZG+GNy48xYi+FTt6NIEZ1k3X4EWln7Jx
dW9tLOFO2ftqzPQbtTEiWF635m3Rw0Mn670W70yjsSRrNPn4ZxBkQOCQVax8wLswQ93woWXXel+n
gMbSN5GSSr8XXq8L/daGlY3u4xU5WClpKwqEzbbHaec3ZaoxAuna/YdqFnH1hrheZQ67ch7UbDK2
CSMo26/xaIMs82twgoOjb6c0QNXPcxVG8z4OatzH9yv+K6OJ7sT6itoCpRj0kOJwjlkLlI/qS5DV
vFokPhLelLuSG1Gu5RWsGOV6YhfMx/KmauXq094OYWYizQygwl8isq0bkOhQEtTWGL0d83OQA7Oi
ueb8QMLQRULdhK2vXjBv10d9veLUqC/zWu050IzYEgaHrQ4JWqLepzWUwazJ2RMbClqGJu3GbgVQ
dBsVYccJeVzWWNV3+h8OzQRgGzN10rwPttQbCdxL36KlZr1T5UgXaniKGT7g9tuKZofYxYokIN0B
/Gh+8bpMgM30vxCN1A+/cmmg7OrjZ5ko14lfta2EuOQjYjBQ9tdA7JvGzD5YMIbhXyLs0mn0cYwz
bi6KZv251vXSu4yOZOc8myZCosP0GG8dhVFCjJprJmXQNED/viKfx2DaD464uc+EkwZpUi+4jH6p
IwHQoM55ktIk9s3IwvE0KHf0ouGcExmRvvJ9vcDXfu2/fAyUG7m7EcUwou0UZtf5oOvmCVJTL/rt
Y/vQe5ZXocnEWnY40eHGn2J9PGdVp0lNASKKnImaEaleGIy4co1oBhrwKRcYpCS/A2H/ob2ece5S
jEN7E2d15wzYHtqiLG+BP8OmPVsdBPb6uY58pehs+xWL/wzKX5jwfwPQnPG2QOkPVskIBQH63eDC
04zCXYFFmp/fMCOnyTTbKKXjtnqXM3SnV6tvCieV+7IuZf+tKy0BlO20zP9nB88c52A6WdasWwUm
LWTejFPB83sXY6SJ5oxo6I433RyHP/yS9PHFvx45yFdez+8ryJ9QgHJzVUA68t6t9ICtAUHXUr9A
1dQ6A5B+xnEVF6PH59y66uvhxd/7TrJzQHDJbrfm3iiWOkh3Bs1aIW8A+Wk63QoYQNzaUsZ8H7c3
F8NBt6cq3fIwGpSUB2y+GSJ6hNRNaXpIMHUPisNG7KVlp0csozCIDPtz3odLGZ3GdSdvy3jd0HU6
9k78kGSIGqf7hta9aL52lpqao2CaYZwPDRM7PMWW6eDaqL9/VhmB079D2b8ur2vDBZ1jHMYuRTR6
pCZ+gNyid2e6rY66KcRYEjPluyNbQfrgQC/ZmoWbTawZ19sLLNpckzG9qdQnE2pOeofmcQqrY5cp
mujeQa5sgS4Mdde8NXKIcHSsuzymTmlTlkt6JeMMbjTFwUub1Do4MBCrD6qWo5TfWDHUzk92jWYq
E2mjr/jFW2PI6OAnpIeNE0GtrzeBxA6YxYOqPaXLS4FUdOc8CpI+pjvr3NC/0+II5r9LBMqb/b7I
cb1PDgpSLb96NOME+mNfUUOJS+3PSQsDvyc7oqujbJjIe9xqfAPEuV6mijmpaxq9NenrFiJdeBkN
Jwu6w7+dL6a5+BLWOh/VkLRwY+KaBq8n4hiN+vA2PPAf79CHkHmYP+4q3V1HQsCTcM1nt7Dbt6Lw
NBlmS3cBYVo+IL2tdLiIdu5YSNuaaaWtG704+2Cr9tjHLfTPcxjF9BjOGf3E4gEd2pp0jKxMbxtl
x+yDsESa0kZb4/peoQjqnRIxwMGNqLjXu9ecCCfeLuoCfzAPWIZNVbVfzzagdE2kmwEjp2PgmEst
DrnvoId6s62ZrfKArXotQDq6xZct7Gdr29xbeZkQo03uaiuTZug+nXWoy6yl/7FWpAi16z5in6c9
72w95Lc9zUDj+uzUxPmpWRtzsxUwP7EbGd8ai5MwM17ZFrCNctIkVR4+g1e9jb9VMk9ZB0MOxjCf
g5WrFM6Ojrpby8+dmUuhrbgebWuLue6FPnK2kJ2vsX0w04G/zMfpmjvkueCntf+cpbErz+igIFx8
kdfsO8zdhYsY0mH05y7NLCLfcWig0+Sn9UWvSy4iM+QdrX9lj4XObwJeAQeAWemz89+vOSBJl52T
ttMf33QVeNMOKjln/dIZOpo6A+k9mVTNUT2D4uE5spuXKCxAGJ3Ur+UuobMFjA/kZCa7ba2v38Hp
Q/3RTa/jlG/DRN96cG2qbin3dpBHUFq4VISYPu9s+wn4QH+ijXJAQagPaKvz0Dw9In6beFAV1k3R
dFI//79UwrTXZ3+hRr1ca6V0FpNarQ4fLaxLnTGDtXC9bXRku+VeKiCAFgkc/jMnbdPlFUtM/REx
c9CRYbqmQNB09VJfzwF/BTTAKK9DacvCAMCpcxr97s1ZFY2e0Hf1bAClnV605lqSaoYu7zuxha7E
tinM0Qo0jhLNkyTkImCfT9AwgDegGo2D0h9jXgcnBQg2F9pIi1UYaIbLVvQuXqkrs42TOwxS708s
Yhp+py7X9L1cc5gtWxyjCSbkQZN/hLfr4wkC027bW9RfZONMROjgjx0oGdsK2iROCIK590AHg2SH
dZng21CMXrGhdSVXBsuWIunav5+UrfuRa7K7Hd0Ml5Nluq26VkMpA1CkYSsTd2VKNqAaLBj/Co3Y
V+otbQKd5K1ZVOdOhKVqzfQTV2pmXb5GiiIfRgk2SnoTG7fWOodmVx31z5AwsqeD98qVQ6WXz7Kt
9e3dGamjuPAKt2w7bs01VXYlt88raXUbXHX6mV4EqL9On+KYudD3WntSnwICmf68K9yFlugVJlvP
0I0vbMpirEnwis5A17BjexWPwVAiZrxvTBVZZD26nBF5q1kOa6pNT6Fj8Xjrm8MdRc4n+NQmHkQQ
PfRJGExI9zNPbpe6Ubzhc56D9ir7IrY0h/l6sxzks+Z/JQwVvTpRroP3RoFgnEvH97UUCNcov71q
6FZXCAMUi68e+J3m0gQqTm31EAIn+u7eX0ewLZtcHjMm+oacce5aiS+2KViLWwCCEq3zkhX/Wgsg
Q0EceGBIw/LAiAdnEuF2iFSdnTUFva1r+fsTKdvOquumM+kNmSSsvX5FnYPEJXYJ2VBGc32EbqjL
gQ3R3Ep6ajGd628/YS2s4YXtyxbrzC/blCpxXQ4bhMk88ty2r9CJoe9WLfPWLxvkIpO8D2wozMo8
pb6hXylduCtV5bqQV9IZk4g9L69eYxV4JVkseaIHsc8xuu687pRWhVP3gOlGIV4o26v5qWxggIZo
O6Ix+A75Us9IQaMP2BTb6bgONGxE6o4ZUIJB1lCm4J+Rdks73lqyIlc5QdFuR0Y6jKRjkW5xL5iE
Pg9UWOlTr3FNnfa0vtQZjrzmaAn7lfi34SmCoo7PN7aj3qpbqeT4k04bEDHXkwxbsArqWA/otXGp
i9N6zdyEF2rWfFqB94iLDSWSnxgsc8KOg5SxNkmWeVVDwMtCj/JZXpj2Cj5+XIAxbXfbMctAgekr
Q09E0lnWD5T4szLbMxzg0JoPYHSaf1dagcO+hBnHD74u/nl9bBK9SK/geChgC787i2HxVGxizc2f
rsDhCgtspNp1EwU50D9FaePqNKM1EecH64HnrLdgVdPeOfSTIfmjaQhlHNTdpJNkpm40Dwi8dOFx
vaXVS2FLTMYVYF/WTGojhpM5Xn+nCXUIFHJNa+oq0DHVYPQ9oCOGBr1l7h26NgAJiw/KdDN5fUDq
uNWSDm1hbmXND6xriT8MVmUnx7Sx3L74CLqsE3O4WXoJaE1DHg4ptgQVPpMp+DCG5cGcE3SAK2kt
LQ1U7s9hf+U0Ilnl8txrzSxc94qQFYxRil0Gw4bIszGttk0RJBVNhghMl92HDpTNi4GjqnO/zm10
advW6RywMwt0A7VtyhWAWA+AbVAnUujgYqTQt1lH3+maim6Qs7mCxz4cTT5humZ9oQpqmhgMQuhi
oF4yXYcqUWlMYRqcxDXRuq27eXxFNNVRVJRhbVnqdrEY/yBn8qtyWB4kUy/Ke+yjJOoijZUusSzT
H6o1yaFOQYHT0Ye+gF3jn1PbH72QkSorGZDgCaBekbu3yzDsc7+fmx/M34hRHQyGHotHSm2rPPgS
jYzhr44JCjc8MDCX5qBBy+IER4n9RXFexkD6B41GWQ9dHtTN3dhAikrPUUkl/jyn4+Bcauwly1ds
6Ix/PIO27mvpD9F48vEPp6+ZVyjshQnUqVuBDdIXUzateAwsJ67OeAIsAywqp5tzcS7s0Ji9Y7fY
7hnMLx2ecXtMcJbAN8c840IyLXf2ko+HQuQ2zCBhB+QFCeEXuomL8cKu9yKcNsxJwf9yunS6bb3R
FyA11HfWPRaf9XSQkLv8U09bb9hF9jKJuzArFxNl8S7q8cwZQgb4spNbTgZToJkwhgcD9nCJk0Np
zzFLjBYgRroY6EyFw6CeWTsB3VpD4NUyLDjSwkIK825kqg5imav2ImMiCJMkNJcQ0U2JD/7BZBs4
hyZEDvY+JsO3SbTTYgyiW6vNst7fOaNlquUw0rOankrhV+2b8GpYLdGYetOdZQWDOM3ubNeMUpbm
TZbn1Z61145PEi0IeWlAPN2HqOxwxfXEOMhvIUFZfpMmjitgnIbbz1+rBb5TcWSydnTHXTcwHAgy
jF/yu1+igmFAVPwr5Usk8b84tnQSmkQsEd3a8Di40x6s0V8yVnXgiK/eQnoFiDYo8vBtuGYFDgMr
SYx7mDG2/wxJhjeza90IqyR47AXpDJRgaoZsrjz3JqH1UmMcM5igqGINywYkFraqXA+KLVFeU3z7
GooygTbQXyFIO8XBmiKJJNZIGhYe5JP2OoK18jcR9gYDVih9FQ90Akmh1l+Sr/1Lop/OzdffYllX
xRNmr2hHbL0MJhCnkB3GPojng7qO1W0Hzgp5ri3S2MGfQ8dmB7bZHgq13vgDDlM8SVDlBgMl9rJ4
n+Oxac3wSblLbaCA3Vukm1kW6BJpsWD6/eiYJhM1LTWdiP7fmk0nR8pqiG5dKIT41Mswrt+zvvDj
7xMSR8MFjV6zeunL3hX/rO3N9WnnDXfqtPYHsmRUwNk8ZSDMXmn2Ns2grnxluqmYjwJ0cQhPzIsm
yjk4aawP6mLte2XXrCThIW04HIirZPW9N+QyPM+qh5oZmzYjo0+NNSTlfEawpmdqZvAoJzr0Nayp
I6UY6uLJd+p4+TKQeKDX5UOkHPdY3YMXHJ2+QBHrzS7t3DLOoiuzRIwfgo5fHzQ3UH2saLxLQa9w
Etlz4KfYIDqHLEuYut43cqyTnapMD0XXtkH7H9KUbewbsnDxKFXUQH6apyQnBfDC4pSRFp08zC7K
c9TP0JMgeQfRCakX+2NhGo352NEoPDA5hmFOV5Z/F33mvfahJPeww+Ebh0+P++1izscYce7+APOQ
i5ZB2t8BIsKMbUc5/RgzMLgb6jrxIQXFfKygSd+G+TgehyliI/bgy+53ifwGXj9MVrdn3GnUt9aF
UrYLF3vKcCAb5HuTSLu9n+EAHQLAlI+tF7Z3k5m79wysOPUOX+F0Ptle1Tz6nsrfZyavn4huJV85
d1NAucr5nMrWuAli4rzninm8sdF5b5lbcBzzKzNfRLVSiv4vcvnktuPjl+0uFoMTHBK4nhcb9Ps7
GLS6dZIkhfXRRpiH0ILQnjqys99pQRTeg02ZV8NlnnJrn9LQbnZtm4GQW/7on5OATG+X0dbyL563
ZAXzsGGSQwazu/elrmAgJbbvmDttdwiPAjvq/Wxn7s7OzeYBijXd4hpnqeKAdclM364RlwA/uENu
OdN9HifWl9AUwddhsrJvWVoMtzAfnadJWayyyI9PkbTReG9K99aeuiLc9+D2+OuYcXtrWbb4m7NN
u6khEPm3Ybn1KU3Yd5R6n4fKT7/E1EPaoTJ/rs2oOvV2H509z1Qnx1HmV0y40tc48/w9WrXZaTKW
+EOaw90JJrukEzvYam/UfvNYuw4hNTPw9oJhVzVnpwqy75jlWh+7sEvVsRjN9hvcV8TQYDYCALqp
McqdLBIiSywttW/aKd4xozXTqTYK+Rj2OPEezcGuqsMY1fhb9GY2ngM/mN7yiFrsUCedubfdeIQY
oty7PPaMB48z/m5JBniD6ex9tOqmPA15jPJRpaKLV1cJnMh+muIL3M0hORKXxMdwmJN70TCucZRk
cC9Tkk3fbdljN5COIR15J8fD48CDOB8dPbb/jJnh1NCJzkNzLxO027lsueuSeDkxMVR9Kw1n9j7l
4YhkDf/FKdT9gX8yzsw3tObq+MY0Rn/4HM2QmbyHcFIB1nKU30vkf/JCvpAq0L8aIdGfSzeF0IvS
Aw1UA6/eIbUHUAwRW85xmYGCmSjvK/W0FEnRP9gTNPwL9BxpXcDRCut9nnvc3/ZhNIXeazLC6Bh2
gcVuI7bYQMZkdui/VE+maVcFBz8b0lS4Sc34tyzOjotWXf6UFUsBk6jXja4lu4WuzPletvN0qOp4
CB6UmZt0ogWTd/fTnNDaxfTINs/2nC3Pom+nADsvr3vO8sgV5R6RsBTlP1VDSdvlJg32m5lZNbGX
Jb2iAzMR/Xwm7uJsxDIoned8KL3lj2PPP/OEteiS68H+Y9YEmgmEk595wracM7jQQj3PhhkptIJj
tJDKV6SKqgLBz/8rCfq8Evz/17kB9ZOfL2bDQ7ZZnA5TLRhyky39fDFXLXYoGHB7TgW9n2ZXoENC
WEg9iSEFaLyLUvRNZfc243D/h7nzWo7jyNb1qyh0X9rlzYk9c9EOQMMQIEiK4k0FQFHlva+nP192
JiWiKYEz5+pE7NgaEOju6qo0K9fvMkeHsBFFtZE6gM6D+E+dhxV/qIA+S29nKP8nB63RsBbxd6cf
nBBrRWcLXIeLJJoL23U/ueZg8W8pmh/ORZiDCNRm6G34btc20lCo5Gzys27uBgAL/hKh2spl+HQ3
tEeDYS16TukwjB9YhdJ1Jp8GxiLsRs1uLdK15IVqdGj5Yt5siheHke7ld3GOkN68KqbW4e3rddXF
1+NYMevw3qwu4DOlDVeJzVAbHpw2CoL8fSlvxMQuPi+/MncJIMdhux906w0+amOyHAtIae5wYHQ7
dnPtzh0WYg8R5iN8gdIGsrD3bkvcI5GkXSEO2nHA1l1uiBqBs3a56Kk4bY2oad3i0pm72o73DmAN
zinkBel5Ag+O5qi5i82wGbKbqJkaHtiKzDbRr2JEeWt4n9tuYqSHarTzcN2CPAnfhzifsOh4CKlP
3E/kVIpLSazSwU0p46iP2kI9AyZVJ96ytqlo3qqWUqBnLhYlZTZ1cb2nZ71a1h3kep+MnYBzKBak
VmaslIZaG4nrW/HMwBXTCKD8hVfiEMwj12bxlTHRmDgWdTqWI6RDdplo0PqoAfnmlVNhtSaHkIZu
kQdjlkYwaPuwpzgvdhVWVW28ryu74SbaRt0xQrshtwrtMgsBdcqdshPiTGfo4THBPtqbL7HVw19p
Fw2a10W35CzgX7dpCUR1iLBbknHw7mq9mef4HYBpAX5iupnDp9eYpnA3am8ASLzC04uReZXUQHLw
9H3OHPpmtJbA3vZJ3Rs3nTSFxH8PAePt3KeNc6mlwRztI9Pu3ORNCluPaxwSp+alP5jPJ0HYN0Ie
ZPIIiJjVlo3WwMUs5+V85tMxjZzz6n5El2e3IOSmpVkg8PDuS+Imqhkhp9W7tLq30rOPXoLo4ZJ2
xyFnu8SD4RQ4h1SmsB803Rq+/gcNE0M/+jiFDB26CparBWizpX9JBoDjXjRwwotwC6OkJJMGvbFW
kjBqxxRGV3Pd6dzdEXsoECscHcXnKZtU2DFAh7MT0jSECSA8Vldp7OrwFvxdjCbAtTcG0L7R7GMb
/m6xqc0Rw7xo0jI8tWjJUnBCwK4tpDREdopzVKGNwlwl7zvhMqN83pq0zPFk28B0CxjLKfh26O3x
Mpvq/jo3DKsIvr5wMfNGg2fdM2ILCpnRW5odwhqb/1BJ9mS2rtjpl78qhCOy6rGoD7PlFCMqHY1R
j9+iFFxiDX6iRpwMg5Q/I3IX4cFI+yhs36x1hqcpVOWsxsewTIOGFii8l5O9UtXFSVVcU6fOFQla
LvE/zUEpOrs1CrWk32rFIJohrJ1FFb1xXdRVjM46GHusfJSaU3kHpk5nr809SJRjNJcIZ4SXkdks
oheJ5Nhqw50z4i8BZwJrGV6uLBBD8yQlbUqIQsad8nlSqi6zRrwIXAaM7NWgLyEertRFjZv+1hni
3Lk3O4cj11WZISeEYRud7GUChtxCChP9uvBHiWAvJbw4NugWrtZ8DuZ2nmFaQvD2jWF5K3SahCKv
dxGaLhqK9UnVL1mBChRQrhWKivH6RHypWeXjTRo8DFeaLoFDB+9sGo6gvhVW6fOdQrcVDUpJVyX2
TuSf6NGhChKTSjUE/xOpvyk+7dtFgQmJCZxjEHGAKN461xVijEISbeykPDZ7WGAA9QxSKsWE1UDX
tkPRWem0H+uqYq4Ek9CKxQlQL35ZksOgRiuGTKGX3seUE8QoxryO6RqAmTDvZEMADZ/QjA0AN8nT
UJEhTWBmVootTRlxJWzAhF5HLNzU1K/fdexIzr4pmxEOJaznmJthHnOul7WBjJG/9tGbMqpwGNtT
jvhldaAUYdjvOwwhmBe0IMROAxvURVQol/CgiuvCh5fLDlZcmT4R0SmEg2EYbnoq+PIQuk7Ka5ku
MwbX1hiT93uCGVWXXmIyQw6PwdkptpRknHo25qB4ZQYkq4CPSi6DEaai/8sxEOiDpFiEvMuelpK4
U/7QijdxhxqfgE3WxQbwgtnTKSlIxBCdfTYPGq6lhA5TrAewk8Nw2GAOQw4SCGczpQJy1CZdsDYU
4RIRKF2hVGeJf8PyaDrdpsSqYLkxoajQa/Y1rWUDz8f8ZH87R9YCNZuDRDJsQGRROR8U20uCwvoU
47fwYEFLyh7RdUKOkkrcuaDjD3IhzCvF0M6sdj0MMGWrYh9I2/KsP9H+lkHrJoouHkN9LaXDqh2F
7FAAAn7Rukl1HCf2u2oH5kGPqdIyP55mItOxlBiuo7UQtIouDQSfRPLkbb0+sajID+UbKUMSxThs
GzCZ7LIz8giqqOKD9rMpIF4Js6eVTVh7GYAgL8dUos/qgr3GECSUvvWFw2i3+GIZ53gmEKvc7ELP
3hRlnrcCHqqW0N46nI41c1OlnOaHNw4ZcdF44dNSyM2D2cQ2aNqU2QJIQaUQcV2LvHlDSXPDe8iS
bI6GLZyMJdEOZkKzBLOjyhMk2R6OMzMwjehxRA8i6TAi8BwOQnwV41pOYVfTrOYDFLlG1+yUV7Pj
N9SDSwAC8DzWzGWOOIkeaWBiCi1SVYxvjSWQ3eKFJRdmVGyq5qW6maaGL0679wejXvsDS7rPAt+u
migB1ctNfejANS1+aSdbFAJR9Sb0Wmz/AklPtDxXACwKsOpnYfNDSCtcqrdLUsx0dSUVQcFPbJIM
MfWDQn5wHBBPvbdn6EyKlq68rDJDg7R+aZAw28/wbY0ayj4URF9/rPEzyaihHbPFLTx0TeFuWGmc
tq1rJzJA9raKF60mo56U3uht6iYytHqnOLmRfGAAsWKQSVwlqLHmApEbcnoEy6aTY22AJXs1LWlX
+KgSBMCzcE6PTtWIqhJyibzLXuKY6yxIB7x2EqfZdohsw0fEkMakHxuzpP+/B5maJroN6GAYOs7U
1oSDz8OMM/JdVZUCOESPnxEpXbnDUD7np2VkYlqyHrD31zPisGT1wKvhIEdr6COFo2qZL7w4wuV/
k+hFnB1rU7ObepdXejQGdz2HUMZkz3mdZSj1XULNHibp0aEtUAiY3g5jEWcEiRrLlq3erwj4YoK1
T3ZZ46ifqE5YcFBKKFYAG5dAyQwWFJy+yqARK/UyDQLdU7y3rB0E01Qjn4ilDSGw4MOru7f2JMul
h6hu9OFqrTv/HpdGJ0IcINUIkmU9nerMIqzFKyHIDARmx2Awpr6vjBwCEd7d4Qg3sNDapETVaZt+
Wj+iZF15QUadARCdDUPkDUeAfEHcEAYtXHcI0MKMzMJW0D+UP5SCuq0yNwRdz52DJxt9enZrmxmk
0E3vLk00btKuQwP8YMzx6I7pVk2zSZtCQTdMpnZF1baZ0zYx8nuaUjGuALBgTnN59CFlFrdJlYkR
bLmdYK0mUiqAtbaOIXZrcnTTv9oyeyv+emZGTzoWzNZ6DAQ1qkp1dqKDl+A4EAUbSaIiYx2OJYJH
wevJ0GOwFER8W5YQiT+0CXKF7NqlDocrEwYwUb2HxqhhPUN2D8TvVDluS6qNRvd7LLbVaKa5/2Hx
PB/9mqRUqOtRdBhJGJlDza6tt+p5DZJDbqAu5VxMG0ATC3aMKZyIVEixsu8P4G1Yc9wqI1mQy0Ys
k9JddqxjMUCnEqjPelsFqCsdwHWMrb9Eggr6HCbCPwz2HCTr+eQeEkvmNyxPscZ0koXJ8ny6ySz9
wMx+SvN8uikKgKr0sp455+r70XNRUWydDhbQdOFKvUItGfGRSON4zukHICAIVvLb0ZmdxF/qCyqW
oCWpXnTqBdwtyTxqiZGEK0X5UNtlKKlujhnY3H21YhfDJAgy+smuEImPKEAaKXyA76gL7N/FfLq8
HyUBfJRoKoCZOLDkEpBQ8plBbpCKaoDwWdQviqiUtCjvcU/CHYEpoToGTVaLxg5R9oIzEDn9iWfj
wiZjmsOL51spQRr4koB0M7kCkp/KHt+e2L6Kq7PaiJoZdZ634N7eDEA//sHUfIHcO1IFpKr51IwE
zZ/OK/RhczoZQxaSRaaUJTmGDWz7npsLkrMSyUgGdjKHXehcdaya+nw0cQDF01J9bzWI1M34SmKB
AywejqQhK4BafX21CAce09Da9BRibrqLCP0uKGMMDM29bWxiMntljrAfw8Mki79ycFY27sUx06K6
nvta8/Ibp0WEBbjqNOH0BUMcFstdHsKHsTlZEY/zyeYfqWVlD60ZQ8vq9lkL2uNtyt4R3a2Iyp9X
0WsWrTTfN0T/gnHh87JwEI/GjHwaQ53lA7Bt1qKFi7AZfW/iQxjVLc0KIufLPrhF7ZuK/hVcOt6x
dXLxn8BOMLjFhsYO5ydrBAT4NGE7zRdT5Dl6u1wiZmFcbm8NHLDhDVNpmhs3JTvrPcIL0aezWl/0
6bp1FiNXto0oIDp+UI2iSLYB67YWk3JIQJjIl7JDwdB//TxxfpqA7YERE5Y/HJo4zZ1OG98cIuO8
bRFQVNbdlLDNVEwIb05BoE7YqC3HXWdOa5XgxDumVnotx93rV/HdWRLTRdKRTOJGhQfQuTeLp8ea
a2udeeuf9Etq6mQxowHa6Olcm86jqEAUibCQGolYVkavX8yZUYxpYJmH8w98F4OsDjxhXp6r07Dq
m84Jx9vYmYVcax6pslhhTiRRpdiAE4Dm/+L1D/7uWTig6IZFlU9b3KDH9fKDzd4nySSwh1tHbrge
ommcupWh2mA3uAuqWmBMhgBdWSTr9tcv48zEgyQEAiQtuH8eClIM1c+MchqXrDcHmfWlZWCb+qzY
Wz3w839nNovvGaOOfcQzuN0c2c9dCkHWxi5CqH9LHIbsj8aC50+zXLDoaDAIQYjqGrz+HU+Zdt/2
C2hf4ObIN8VylX7M+Ska6VaEyXSo3cRSfZJ7ISesvZ82dYtc9aTUUjSoWeqCBr8RK79i49jwSsN3
Rg2B4kfmU+eTwTQ87oVDSyQwMEs6b6y4UFmwbgv1G3WWV7y5/qRKlJNBiiq+8gSlLseRepsf3Kfz
voqJRVxgk05gYNIWcE0vx2TrIuR3bPBiECp7xSxaUsNgzo362yXqG3tAAtx7+lOeuaLxbVhtaTw1
A1b80TZoSGag4R15AboaZ8zhrPzAmfN80uCNYTs+IYp4mBCTeG7Mydo24iAfeLeKEqmOsjWOISyW
Uqjgn3R1pCbBhTTWwuEyX79NzsuUHYePt7hRvseigRPqd1am7D+j6BsvtymSMzaEsekqv70NxiAP
P0TzrOF402sLJKiHlVWYe5LJtK1EOhBlOH/Zd73nLHV2gZxZh3cR9lH2FGsG8RrWxu2MEYtFf6Au
TC7sBfCXgj4S9lOTYUb0sWiighlBJxVbhioZG8LF6XeRSyRc0FVftormEaYXuyas9OfAdQL6lS39
G/E62RMjp67iLYeJ6CAYfD4Co4wNFWeeCvpRYwKlZ7owS2A8+D6lj1qWXISG2mPkB06C35E1eu24
p5ttdX4JTY4wXLIAsgVa+4U+Nlod8Q3iYSguMilrivxO8GdywmRjfe85FFD1TodD3/fHtolxqd1z
9I71HxkXfTeGyK5gzukOTC+UcOcrvuezlsJpT25VP7qWX596g1PYkWYeqhyCiaY8AC+UrGZHeoOr
xl8jM5JgdYvmlr5mwkp+BUrlJ0nsUV+7AACr3uszDj0TpEvfDX8Ed56jnS5QJ/ZqAh0xMAc9nw8W
GWi0mvX2hhNI7ZSf0a3FVnmQDF4VCqR8xWANnezFTjozueTFI8wS/Uez46xjKQJXXDI63MA1PNq0
ZxvKCMW6JaS8u/FWDUCaDmRYWNFOm09ayf+nPdwjSZpNDMzXE9lbJzO4b8oakA3IQ6lT3CjYT5Vc
jSyoCIVLqO7Y6bBF+0GD9rwrzxKAQD7w2RtpkH9XUGVjI8wOp/omiVOPhabgtOR++vr5uYe58j3x
0wIfCw284n6UffHd51s0e+CxiVa4zUZ+tmCX+RL3i2/E18rnfmJBEIegFxEcheEIjUEjBcWvr4Xf
XQCPGUKtiz8tRTrL88sdw6Xf55JP1x1xnz2tHvbpVKQ2jggmqViXHY7ayYUDL9b79fXPPy/ffFiM
7OnCS5OD4HcbQjZPNrlC0XKdsris73x/wHEr7tyQUzkX3WrdwTVJfvrBIDdfpjY6JvUa62iAeyf1
G2Pu7HtnjjVaa1G118RExM1w59l1tXwIijZdrxTkXWZGZf3aG63AnsFUxPlElVdJaKaiYdmkAyeN
zsPcdt2Se0CP5tCahVibFaYOCiFWeBDEgjGEekcIdUaLrQX+FUTa6j3Yp+AtvH5bz6sSzJQZ2Dab
Aedrsde9fKwhXKEZ54X0ug9GbDo2EKKTzNuQ8dZmDXYO2eighZJBHs5CX/t5IBFlxBYBetng/uAh
O2dLis+95jH74qoAoM4PDFMOuRnWVnotqZzJSRAmqyLZt3n9y3//caxcwC0Q1zyd7fns2aYJXiXB
uDrHSHhiPn/V8eYjxV8vyeA/+MCzbCjuMZ0h+DHMZN/RCV49+8iuC2fhQNEclRBI6vTnCGkn5haT
AEdEKNqYX8cLdEIDNrqLcdGdOUCWzA8kXoV6e40bRUbvS7WXVDqGE+lCiiKVl/NJ+CuFO1gGQHwl
BpCYjntnHfocrSvvCvLgCDcIYk7CRWAOtZS3sst7DGHl2BCHNNtJ1DiRQ6UMS8m0nGEUbHsvIcx9
wgsGbNTZ+YMky5aTaNmkuOzSS6tCPLEeEnmsQaSE105HqjwVRjEiFvrgGYko675WK+2YrDr8zQZM
ZksmBtydRCIlY6kJZdzqleJgQRqE0Lm0BJ3wIaqgrqLSoY801oP4SswfPlnehy51RYMXZqNofSjv
CXjCQqyk6LqyGs/FQe15wfSsO/itZkf9Zmq1dnEvuoIUi+AqbVbSw+RpWtcnnFAQlU4IJg9ORF7a
vbxZqtBXy3GK6zanINXpUN3dChOy9YNCemlEnaTyp0O6bObRDRGNvZNvs146+pJehES9LMZW2syq
U5RvBuJmes0oxCoKvMJTQQQ2JqeuoLwD8kWqpLZLO7EfchSVIx4htKRsqhr6TvUfVJd+usExI52f
JMkYJD5P+k3E7SaMo8BBM6WZlZyGa2kI6ZImFZ2g+G15qJlWgXsszHoKrnE57IZ3KYF/sDRoCDtr
sJNlSSBsj8sDroZdAYBF1ltk4e1h23R28B4snqAnJd62p0PuNvtRr4ViShnBSA8SFFlahAE9Zsbj
xjWw6rT2VZ4RY7Hhn2g59VmqOxdKxV1y8A+gFRrEW3xcZRsa2XRvvYkyd8qXneqaKpgd+bHoFKq+
YThg5fuMgh6B+oZUi8y+a3XcbtC9r0O2vpdyHatBwvOlQBBH9mGcrrHzQcqYAUOH4TMtB8P+AIo5
Dm/IOi1q84BZlLZ88OwVxeUbjIGEtNdBtAxslTnT2mEBnK5Gl+86Cdypli5RcUJrjKOskLoriwaP
BiODlXOmaxAnXacV7XcPoGg9KPSW1VCQ4NcCP9zxwfOzXgMskC1RJShs5SqgCrhgce3kV5jdRvog
h/XgzkzZ7DRxR/yfGqxkR9/sqj3KcTEMJbocajSoL2vNxJBgO0r+jTzmZiT8MDCl6i41zdTR8S8m
pHDd1cj5aeoqHyNlLOWmGO61ezSszkDPLUeEAEezDcc7L7OiCTqW8kAu55jNVn1TOcT8xUVjqFQ5
Ur6mzJfkVM/8wNd+xeNxtPaBXLoUWKN0S3Li9CdzFv3UjVa36auKN8WIFk2vlNvKNje9OeE0JOWC
0pNEiZBsHLdZe8gmjfQPc091gWgQViATCEVE0z/WhQlztbKcsaDnKrvSElJw/VmMRmTZiAovlEnN
OpNNAJzMnQminYQ9lNDRlq1pZTwV0HFmORRkvuZZpbYqkVgLG4kFHsNW1ATS8UWPDdEVb4zYiW+d
pHJX9GpyoUzK0GcRLebKYdxlVaxncFMDjRzFTaDZqJcbaZkwyfc7GYS01rL47wl85uluQhToSH7J
vzLgSqsjpnw0X8f2adXruAss8ko1J1dK89S7MvxWkIbYZMUuoPzYJN76VTN40pkq5WeEe+z6YRxc
8ddql1DgqPTxUMuDbAUqdb2ShilxXwvvhHFZ4nKX5xGWa0myfggaDbdpqGkcgIdtqbXCM8WQoncp
IMFUzqZKJ7ZOHL9ieQ7+mld0Epr8OdjQ+cW7aYFWjn03onf+3pKHfoWjlLTLuX6pQVYPSJeyUxMr
5zV5m6Kcgtyhtjnb66lpJn8VGIbqm2TVyZ+5k9ZGixTuoHCjY39rUWaALijtaS/XlRrFEZvWICBD
bQ9z0NErYOlegFPU6SAwH2up/UUNuIgyQf5kSGuMWX66rN0ggIiDgyIPZZRKjKOMBVVsxkPJ4CPH
STBAPJlowYmzMG5TzV/0mwa5EthIjablU0siSfxrBBqIXTYtBu1LnqKlkrFZuRR4KhSphizGhqga
z1JIL51oyhSnT8KuzZERa8nIkgBIRSM6hfAamlxhFJSZddBcmHoV9PqTlrazT6Y8dj0JmInOrp37
W+IrwqjcuTTPhm4/6DrJqvtemr3LYRtYp1A5VQmo7Z70W1aAq6QxB/h6hH6vZbCNGgj08RZZsaWt
hxw6PQNBahDVgqwKRzXQpVrHyBZRWyhADXMgdMHqhKhcgRT1IdBIqMMfTLqZqRp3kEWVIuWYpiX4
ITiCCPEtOT1i1ZHeUk5pOhRaBLKLdRaa/MCAWTs3nh97AMMex0kZdNFKKmlocpqrNqmBnRtZhye1
mCILKP9rW70j9SHviKuY6CsWUp2syDzSLgq9nZBJ6WwFXFUHqMhckPuRVG9pJwevWK5OsnhqZXmo
fH8UVBdJYFQ6G0qoTg1PKcuUdgOuLEhlk6eTlS3sYJco9DFGvIpdFBQS7iSLPD2jqxRLGCZ6ovki
4lWOZqX4T+WcSwUNWdhrjRYMzLaD7ONd+X3ZVAmSotC1nwv5sKuT+0+fEnFHLF0MKezBcnWBzVpj
FHXjuzAaS6fCx1+kt+W+J/g7HAEEQiwpGFp60vk6EkOkQ1PkML9wpzBxSbOpprcKNF06BxPVQxKS
mYJeUXrrgUKLojqVLCeD8oLn33S4O1T3+pRYBjQh6UrnSgcseZPUHIPcvrbDzveTNXevVLNCi6Y+
M7YRqrHY3TTpGIB7Q8y3M0RsI4sREh4d5A1YVbLQrNwR5C8+B+ODjbdEOV546qK/auRnTYxFgy2Z
kaNusortYYeuGnsr+EHxfNdJzgeO71jm7DmEzFW9sxEHd+lvrx/vznsUJNl7pBmALTk+4aTnTbrV
cecqicr8WOQ1FGplbqocXRaJNymflv/qgy0IgwgvwLfo2gMxnbfi8szqG79a42Oax43/vHBS8KDi
18RpEivYaHNR7kscCljmX//gU9vnG8CF9jgHWt8G3QIxsL+jLWqab7W8e3xZTkvt21c0JXs3OgYE
hkK0BpMePP8CEW9rQHxYh7jLy62dLBbRpC57amveZCenul4nRjJ7g+B/mOr71y/ynEUKdRQ3J4Pj
A74h+vf5tQv0BM+rR+tCsbskf2xW2d9tKtqluj/XuXZAjFTHXorjm+/5j3M/1nV9UeUz7LONiV2A
9thWiVZFW1hOMII3BcPAKva2DF1v4iLPkRYluVbCJXVaLIE3MZWqFe8LzJ5p2svZ4pw66qev+T+f
5/8TfamUJqb79//y8+eqxislivuzH//9rir4v/8Vr/nzb16+4t+3yee26nDrfPWvLr5Ud0/Fl+78
j168M5+urm731D+9+GFfilD4h+FLu7z9goahP10F30P85X/6y5++nN7l3VJ/+dfPn8kx7sW7RUlV
/qx+dfX7v36mYeQC3PypHhKfoH4tvsK/fn7T9W01/nQ9lE8wztuf/ufP/5n8dNXlT+Xvf/N2X566
nve23V/wufQ5ierUG0yun3/CX/v0G+cXi4hvi+QFRg9d2Z9/Kqu2j//1s23/4jAfLI/cBIBW4O+f
f+oqEj74lfWLy5uAAgMBIgViqH69MS8e8F8P/FsRFCzoFw0zj63NCkBwMA7zaWQRgvKyfddUxMRp
Rtq+JzrsLWc5+7YxXG0P4/e56oca1UES74qhqZ/7tA8OWelVuyGz3VvXrOunTO+Wfd+U6wHXZueO
BNSVMrZscDSd3Vva0MSjNOsHG0sCsizKASJsP1xqcYu1QBHRniRw+BI1jbZHX2VfL8FU3RjLnFzk
ZRYw6ysbObf9ADXZPUxG9mR55YJOMOFTVt6tGNN6W7h1vKuoRHaeluaXeGxlh7VDCwwvcIRYk9fI
KbOakjtctmsVX1d95e9QQRy8BUuBICo/AcphWLsmyR3q0vbK8/NnzPoe/LK4Sdr0d8CZ58RrrY34
hyDUP9gxzQKtKw4smb+xsXWbLmsehyC/0XQfKXK6QtiBX44uvvoU+wsBuxW8tRVl2WHCU3K/Qj3e
eTUMxdDP/oBifrTLOcQjXVsvEyd7jpchgPpYPdLIu0VDgoYr6ZsNnLOZDJiqY6tNnz27HTdxtOBk
EXP9daun7xrq7aukSOI3CDb6ckN6zXIdOmj33GWEnmRX96WVCq/b1N5lM0srniUEXNmhcTPX7t2Q
NcvF4s73dfNJR8iFa3n5KR/LeksvyN/oE3dB/FPl5p+mpX3EWeE6XPt6b5b8MUYdxYZy39lao/bZ
SIxqB8Fk3JZGf4vcHt1MEXuk79r5xo/dd0OZ/A4tjn5Km3+iyKrJk0T62+VtwrOfdWez9EaGqHXu
92OrLdsuFIk8id7e6jweHMDbjzMiGr46sk5q1j9CQgKyRVzjkH8KggxrrsjIN4Ve3eM+rZNfFg+H
vOzqTzWM6cvKwM6hWS3jxiqL6hI9pn23iKEzW91tENCmCfA6uJnDYbjx3MhucEUvjQin1cJ8m0d5
/WwYevOQrMPHenIuTOzedsC4l1WTPNfAwRvSax5jt58Rh5efurB9DGGo0XooHzuuNm26j6Ve3Btd
H6GunuND15KBk5rFszdkvy/pUO1oZWFjAEd641ndfMQbw8aPCFZVgOEuha52jNv6MVgYCiYuhbu+
zH43K+cd2NeDEy7lhVNUOMNherXJMnq4Ha4Hd5VeIJU3nXzrFpnzYUjSEmGzN8ybkEiUbbrk92br
XPazFu2sqHzEGLjeLkH8h7MYDyNJEZuJOuvCT8o/nNoloyjWUJCaZKPVrl5eJJq9HEIscrc4pma7
oJhu0yT+RAKhvkMZV13mKbd2ppdTbmPbsC4DgR+HGppf7BR6MCnH3ffRihU4Y2Z2eJ508awDXIyI
e4HSrIbx/CYxu/Ji7boO/7Uw39b4rGHd05rbNLKc7UT/fKtnvAFkFTBVP10P64qdRhk3H3sA5C3t
3YiElbC7aECEfofI8tmibXtEv/FH6NsXDkzpDc4YO0w8XTLXGufeY1mkWLCuXHK2d3m3lhdBxA0Y
/LzbQSJztkRr2TtdE+6bmrun3rnNU92+rPyMACF7ESEnRAnoXfz7mEy3iAX+8Od8/JCnJFGYNtml
dhP6myTh0rogLraEdRA3EZnzlZdjtGGZ7cfMj55bU3/y9THfaRZwWemW87EJhwy1B39kZx0LH03q
rb8EuL+A6V0QtmTuq8TXCPSo9B1M3eY4cM68zKyyfkPm2Xrpz2HzcSBlae/7dXlT4O/1TMbNsBmT
xtqE43B7GjdOj88pkw2/Xp8pFbQrvVu8oy91g0E2sx5dihM3NUyCch3W0n9fpPxnFcg//tX/jyWI
CNT+5wLk/ql9+vwlV8VG96LaEK9UtYZh/oL/Lnu6brhI9gRfQdUahvEL4mqHPR6VJDQAygBVaxje
L4gmPYs2Jbwtm6bJn7WG4fwiothEWCzFLyYD/n9Ta5whVxr8OQBQFGlnJQbOq1C0w7E7Om16l2bF
1gyLY9brdxnb+zrjNGxpHzOvvJudYWO2HMsDk3luRZdGyOibrPozmyObuHX5zT1U1dC31Y/D/aj/
Onv8dUVn0YKz05vV5C3dMa31o6/Rf44rQoD6oCivCd46DFWL2Uhb7DEN6G98J/VJ6uj0TbEOvzep
+aHx2blxVzkao/Fke9h+ILfwdh6UYOIpvOJglPk7LyAFRMQFbueVEDG3St8Cq1dvDZupHhb6kZbI
b7g0HFeClNYivePKP9C+izbm3E6XZd5Fl0WrOXhGVj3e8FzgYK9fHD+8Qky0S9foXsekJdbzd00B
rFxkoK44O2wmJ/1oTQlCKM34PLX6B2OYXQiS+uPiVHjZjPy/oXffrGu3e/2Gnlhff3NDdQESf0Or
MHp2gb6ZaZ0T17kZG387GHxnLDwSRHUGckwLW2PMsxOD2JT6ZqnT36rSu6qizMYTLtoR1XZROZN5
gab+sojcLy25QMX4afAMQl/m+54dY+dneYRxw1RcYTab7XoTU4MgNaESkUa3mdZx2GWwgbdrwzKP
DvydZ5TGZvTGh6bxfkDnMF9Cv3+OnXO82517fczIJjou4XQPofq6LdMHt7VuucmX/VhS9Nljji1J
6P0aWozfxZt+4zyX7scVZMXpm8vJpWVSR4/plF9wNvg8+H3IRmZiSBnlH62K+BoGe/kQL9E9jgvr
5vWnZL6s+f+6dMHQ+OYpZRVCO1gCzRHp9+WyTheFg0Ic/rI/79B0Xuh2+NZvDziA0DQP8t9GV//g
Zj0ad+CJFrMrXHy2ecbwJRkxJ4SqSDdFYNwEFgFsXvU2mqfH1y/1LJzxr0s9Y6vEuG87mRe3R1SI
W4O4nDIKsCwJdwtd+B2wzueWphkZUu9yK31c224kFwrBkz2627aqbwqmymZuvePr1/NPD138+zd3
zk2Z6I5TtEffGghAQUIyMLPmHz0Ygd3/3fQ5I0KVMSzISG/bo73UN03e3HQ9LXcEYT2CZDPYjl5J
VKTuZhTqxkWJsfMmjpOQrITikZSpAsOO+E0Y9dcDWRQ0+LMLy4nTjZcnv+l59gi8elml3pfX74UY
LX93sWJ0fXMvvCxrZzJQ2+NM9IcdfYHJssnSkuI/2uYY+r3+KWcxsH+NgDOeg8P6xzlmaI5GNV2J
JrDbFNyfiI47NpKcLEAl79C9oAxYtq9/5hll56/PPNupQvxryjkvmyNx7I9kmV2nmc/B0I45okzu
HyQWhbsWHINYqIHQtfQydR0MM7V1p7V9z8DoKYBoFpLMqX9MmyHlZDM+B9XEWuYvSN49v/jRtf7T
Yzjbw1y4NG64+DVGIeNvdbKYGzMJavapgdgcezVxlssv3Ch4b5rdIXZIkvLt4tfWjA388xyc6qmW
F73/WAzaLoyiu97AOSYId5PtwJhwr6c5+dwk5lu6cuuGmoOa0dD2XaH/oAH4D6sRptIvx9Hqd80U
21ZzXE+HExtzqtLdIGd/p6/mr84EemgOJLmA/Ubtbqndw0Am2OBob+qgu11yEiIs90ETXUFzeIs1
/nXReZ9ZaC/DIsHiHquaH8xPSwzt74e8G4g64pshX5ZaDkJDclfaabYgKvg3nHkxU8uS8S6YVncf
LVQo8TwsWH/NOEsTLlJx3HnjGJGL27u/brxRJ34qAuOE1EAXv6d+hu6477Ouu8zN8L02pR+s0HiP
h92nwBhgVGT5BQj9k94ZpD1ZibVNZr3aGd5y7RccS1zHfmeVww++pPFPX/JsdwibrMcOx6gR/yBX
LJNr1w2PuLV/GR3jsiqHu6z9yOO6diCp2G1/rZfuoczLH0Veu2KS/d1NPlvyS8wwB5ORecwqksXy
Fe8JbCUiSBkdfBhKisDmMIdPlrFFvvWcWfZnPFKJ2xw8XHwDq72gu00Xdol2+eIwbYffycOkX+DA
ZCC7AxOZAgOjbd3iABbPTYH5Tf9A9pV9ORNnUrg7q26vgWGugehIhCzJ6SSh09kHfhMcysG88esp
uwg0jN9D84lURZ/SbKy2TZGFFIBUU7q+vl/9/MrqrHnDppRjsaq/rVpzOoxx+8kJIWw3TnjvLLGN
YZ12N5b9+yz3fo2t7LeRRXxj59UNHJvLOo72cE3aA6zJH2AM5ksm8NfVjcr+5Sgminby3dEcjjoW
fFhjNe+6ka5ZPdpoPy2dyNXY7A9Wa+EeOfTWJp9Kc++yKO7YibODTymy7TP7KYhryvPaLnAnjWK8
aSBhT3O/aWcK4ddX4jNTg7+u9WxHpF0WNaM1jMfQju/a8dYb7yzgcxqK1/jrJxt7cI7O5Jm72TP2
LXUBzFYCA9txG1AwdFF+MRPwWMXrH2nZvsnm39Yov/U0/wIPv23t/1/uzmvJbiTZsr8yP4AaaPEK
jSNSJ9ULLJlkQmuNr58FVvVtkrfYtLJ5uTPGLusUJ88BAhEeO9y3793RrWg4C8d6KFZhvyuIeiXc
a3w6hJXoWHD7bsKM+FNsWmGlyJKzGf0DBbdzo8yBDmMU2ylPkO/xoiX22oLAcfnLKht+oqPTzBH6
P4/DL5/ZsVi/izwxCQvEI+b+pAmWGoxTVj4VdWG4cEWzCBaDQQIxo3QtrjvNziaUNwI1fegBDKH9
JaPiGKqIUCKHV5e0wXaGq3QmZT55rmxFTdVw2Nb9dxd7bM1/t4KPn393sQL0YjFJqvGUk1Wi8mtt
SUSL7naNMfgFK5u3SUkqpjkWoKhMBoRCJKsSq7moupQ8DHVWDeRH0uzOzPLpcalMbCl29WiXqMll
1M1I2hfRDtYscn7Db/DMkfL/28v+adffMPrKBM1qToMm4u6iTpldoHkZ0sgl+XT57h7OLqPXIxTi
bvQ/uHNVm7Z+OEdVSXch2ftgdPFtO22hJrX0N2hg5pZsjbdOSIrPYkwnM6l8PF/y0aORrvR1WFQ2
vCVSl0YFd6kwUICUso9wcO7GpkocGcWkkPpsEdKRKNudQPK2TPlFR+2Y/nQSSe04Ugbe8gctBvQd
qDEeysZNiyGct/Kj2ad32SIFrVpWV1YRbKLkxhRqj0Qf+qrGhJRVoiARB4l2iOKtKFhHB6rHzSoY
Zv39iOoDZk8NyWuTx4S8IP4Xi6n4v5nav5otPwEYqSv0icNrS75tZLxaDhPDsLTse1W8OvMIgwJC
U+EYzfSVPmcItUK7O1QBW8/CgAiK06B5XSO9lwbtVOzKPV2IF2VP8SXqFO12lecLGrDOBu36d5j0
2Ir+ZoKbP0GWZmlrFe3s8lQU5vt0Hj+NK89AE5eEbGoKfV9/j+TcezQab9dyGIOy6YmUuoB2Zi2R
aZazu6GSXrY8e/jPg/iLc5J+5IK+X3IKITdFG5pMRidlt9KWY2WUzfL4GCt1SPPk8g5GcecirKd5
qaRKuLbWS4i+06lXm9QICDAQqnZyRlekEmEDTnHym3X1i7yPbv4EKGRcj+gEx+EPuv3hudHhzK4M
SaCUuuYBotYIdRzbEPTbEbk0e7dGEVYx7hhGhZTmWq7qLSbooi8syCtO0qFFyES0fzNyv9gNzZ/g
Bq0AmdlO0nxCsz+SdylYmoTErXk1TJhJLHVz2n1NM51KSu9/85m/mj/aj0+rgq+PtcG2nOJMCsYi
DqDdpSR7zXMam26sisFgWZDwDEozMzS3+Bm6N2WFrSODkujurux3yMiff3M5f58G082fNlkeurZ0
h0y4Mc/PSl7qjoLKhd0U612c02xeDORRtKL+itvSuSZKKFSkVE79CBfuGlq6Qu5tUvLaZOp0WGS/
6KZw85+v7VtT6d8ttf++8WGsKqzTaUppkSOHk3yi6Tt9kzbJOvVzM4Ry0mHzDRjFg+xckA0rh+GT
qDUXekdmBwlGMZzNufXJGGQn0OVyP2KW7SpS+aDB1dxR6DLQU3Fr5HXrbrz9zYX/al79tAnGpYBE
wWhOJ6mbn7XRMpG9X+1v8sVtX32UivHTgi6oo27qSVXHF4P4bCctmqbalN5UunAd0CQG4FDwSHBy
shkE2Um77Cu09Pl3s/+IWH83vD/teXor7KmwaNNJlpbKtsT8KiFdjxJO/UXpJk5Ph5YaB1843N3F
VKnKog+BS7TJlVVcHhH2CTvFj1MXv6eZ7wZKrCu08hh8G8W/av53f17JTxSEn779v2Ik/A/M9Msq
M+XXmf7nBDbBy/cJ/m9/8GeCX9H+EGlOZphp4BKh6vA4/0zwy9YfNLapCgwelcYeiSX+Ly7BHzLF
fYPs/l9sAlbSX1wCQfpDpWEGKyDERzXY8ar0TxL8NNH9MJtAdyaSySJVBIWCEZ3UP80qCPD5IOvW
A+nWvY76bKTcJG5TitJMsgpXBCofO32hmCw0JY7YbavJV61RLMHeyib9KCwGObUKxXV6ByQ9wwgL
chbip9hcJY5gHFKHZS4tFGCrZNcxMYam4kJuXz6IJSZPEUr5m0F6Aw4PyfwsfppHSGieTPHPtCUx
rV42vUrwVkfUprtgEoLYYKCkIvLDNgKec3xv7Tt9RaWDvOEg+YpMIrJ1Cl3GzTqN25aDQFPCXX1c
cBQoz1g7KU436xXq8xpS/VQdW7RuHGPKs8deTfQ+EHt5I4OxzDNeyoPcAAqLfUXAkXp+6uDYLFaA
c6n6sCDOqVBlrMXJSWTqCUhkxPmbOMnqh07PupsClhR91tgXEA8hiW3OOEwyGZO9NHXYRMBqX8Rx
Foflnm3UxmsXJXLY+nntVUMr4s9U1XMQQ4Z/zY21F1xo/RyllngswbmLqHxScrl7bif0VlMzaXof
8m1n0Isry5K9ULYISlFlPDoT060zHEFDDvrSPHCrHBevHG9J8Zc7cujv8ZxcrI+yKLQf8xWFVfrR
FFl2sXgoowoVmMUDOWnv62zcX4z1KEtiXLGBcWHsbdAUlhUd67Yky081A19ZecRDnC6hGL6vUlx6
LK5pNWv6gi3A6PbEMeWusbxut4bbRbW03kWiUyNtTX4I0rq67ReDoo3qdgvNw6GirOrqzp00xtSD
pbWmj3pQ6H9JzFiw6b5CQRw5T9I2R+vE5BcVJmIIa5Nyc+lMQWGX5Mtu2WjsQF/YVm0QkV0mcYRW
HA3SHuJvMVnZbUi/SlUtCDYmXhiOwevpELZH8h75Z7S7kYtPKHGTXFzMm15G4cxeLFSCcaCAk36F
qVF8ltpaulvTqayCElfcL+YwLrKN/naaefOgz08UnMjSjQYNEshzoN3TekXGChgQ04uVorMxs+ni
j4ckZPmWVF1J7V1e0L7BEZluY3Ih5lo0zj7BD3QaVnhxFcrCfE3MCY3oSVzVIaBdZxsdU5ox8kH9
lnzXvvXaVRgJB07aTPOHHgGVq9VUUhuIe7skfi3VmQaUE2ZObVBVRH/JtuwkV+b6ZdNz3Le6adTk
d4mR5VJgGW1ahjUIVYv2bcCuFDXjz2z4xhPE9GV0aGMp76lUzrSd63T5eQ222sV5NIQp82guX0MZ
T1uRDjAL1/JdW2/MNdMLv6JcEaol5YugwsftaVkG1bC3VrbeMJQpbiwUVbYjM9ANbq/I+uMoZ8tH
kXQNoavDUNgjZZq+Q8LGiNEdNlAsNFT6Goeugaqf5iPEAzFtL02dd91Ds7Bx2opOXhiJsLr9SFIc
Mw6U0JSPKezJ912liIoDnVYhGUg+AW/fWNTvFjpPMQHpesMt11Y7av9a8ZzgMR7fwAxAvra3+vIE
c9Bsgx3y40pLgNGrDo1mxeZw6qyKQBrH7a1tlHodcE3APBOGk0KNlYYJamaYHRtZhwNtsbzEU9nc
0hug125ipDsNUnu6ZWi8TtU1n1RU1tcUom+g1N12m3AQrGxaxzF105B9R9Yv7oeY9jczF3nrrEcy
QE3z4V6FiyN4faZuk73DY94gbpvSgBLjUOUhVhe8TzUW/fxpRTmntYcZb7ncVlHQ/mzRMjX6+piu
rx1x/oNCw+lnkWTfg04SzleGUiw9a+334a7RWvoynEEhuYFuXVzTDZNZrxzDajwTjb1YTqC9hspb
AlWJ6c+Rx1Zi+vnsstP2EIuH2PLoW2U4VqTFEptLwso9L6b902jQ4UI6MUXDAJeJpnZlHTaZbcHh
m7x1U4TElwc1Tdy4nGAjLZqFzHQtCeOZJi5JOhTXl3etNcLbFLXBPMG2lQaKI31zpNGlQfoTwv0j
iPRLpsMPLM7b9mv9OPZfv47Xl/b/BVomcOQ/IKULBq3TS539AJYIEP9iQ8j6H/S703KNYg1UCByE
/wssiX9YgHAZ2QGoDyhz8Ju/0JKm/0EmBgFpCbkHyjEHXfkvtKQpf8DiRPMBIsTxC+2fYKWfSkyG
CAcD+qOO8LwucgkHYPv+4K7GGm1ArYa9B2YZlkuQVzGtq1X5BeHGEdJbNW/vS2Tbnvp1/VSKLDhx
zwyojfDiJY5dKVas+H9X53nIq9YjPhpsMI1gCp48J2PtTVk3W3d1wi50RgVM2Fx6BtZ33w35X/j8
ewqFYhyHxH+fIAwkHLgFS6az39Dpxvg5A2EOAM9d6GdXX/bUCvekS6fAxNx+PyGBhZ6gUZTZl0zu
LXqyxe5r1lrAFaTbQRlZi7GK3RuZotqttnepO8tt8jxWfXanx2qlwNecyvMqQ2s6ir7jg5jQ00zr
hKVn0aptmKx0CukWRzDNMgkFQ1+7cJAxqLIXURQSO1+QubA3vCA+xBMKkguM8cw+NNjhUvX5It9Z
yVK9U7dsNbB/FUukTvau7+ykGcvX1kyr2VvQuizd9Oi7dRYRhVEbZDtj/rIiuGBjf5xrXr2YAJIM
in6KBr8iIR+mQ3l31ELYZifrk/YuVcaldBAGrHuyzrPZ+sj403tY8JAvqzGa97qJHY2dGMoye7mU
WYvDOZciwlhRAwlpPRYWfzKXHtujbjNPsC3jNsCQjWKfbpTtFzMzuhMQSDvnPYXGIif3HZXa3H/M
DZpiYT8mkGoEoet6+JdSbTiQg/ew66fko7Yv492cok7ml5jszW5lmvONuRuTZItTTWsZZU4YbVJp
iIndkqLbMXRKOCrqsZTfVjQJmwcq2b/EY49SUpUuyltX9NbATZTLk1ROh6OOkspfExkhTgcl+Mwb
NyG/kdIxl2+x7JUv3aIvdIeUDStg4YqRA+nx8zByUDLxfX+iXVNZHuBijrudYSKg+GunDbdilVkj
Dsg7NtZk6GWQUJdpF3PQiMhpDE/ANSvK5r7Uq9q7Gned12yJNx0JSwrpTj6gwIDbOvPTkfp65uoS
q4W7XEhrx9ODiEHOscfSg6LQ6Aq1mHcusmemeqF/wbKCtczn/twh6fC2tCuz2YpNSYV+aDWDz0wE
JJbDtFO4npf0ZWkPGuzRk/Fx00f94KrAAbJREm5iL5FATy5dluqjPM4BalV6bQu0Z8musS4o4SmY
o+/2jptK44tb3AlOlm1lxPzbBrrMCy0Q1EksnJIug5w6Wry8p9+jX7y+Mqc7q5MGPEs4GL2P2Z0f
JGXdlydFHvIPeYmHoJ2Z6/JJ7XAIslM6i1e7ranLORqugGm0Cas4QIpt2zehm6TXSUjH1tmB7mHV
NqYZJJS/3mptG6+VUTRPuownzjDFM8vBkikpsYjPGOEsn+kA109aRXEiSMwGFG6aH0caRYYQKBI/
bWPHw04FZt/S4KhetmJrRcCxYWd9IxBwkjFeE91BxFrOI4+DrcqUz1KAFKr5gRrQPIZpulrAeDLL
x/Y9g7jQcza8ccD65vD0bgxH0rCNdZDsNhTYJZKyRVuPQzHdSt1KkJIE4w0msZRHuDWkLpxleq04
p42SN2iTabpwNjCKoyMbM61UlBFRHZpuMMhlJkPs9Wo5fJa1Yniv1QmpTqXEkoETXlcElWgIgDFF
peVtLunKctiR5Cd6qVnMm75Mk1vvdO866ZIKmAfBVvtcYGZfe/Faerklq8l9o0hD4Ul8XuEIC3gb
h/Ilp4kaYyegl8CkcXezH98XhFbLKWSos3YaT2vtCFpqQLHNEKc6i0hleEO2WqeE77FKxKLyfbYt
wubTpz1jOEOtVLPbqUweUmvMMfeZMiqmEuJN9dkSt5YjhjbGALnOijP42XGsOY2i0GrdYwKSktSF
Cn6XxJKa+GmVgWZFSaoaXweb7249zarh095VZb6ljclNRs5pDAU46YyQsRjmpcLrCKZ+Xy4vstyn
TyatphW+wYX+RZ4sdfVgwtLrphPQqy86/WZOyhrHKHCPMR9DmUVNbGSprf0kCFgCHw2u0HcxE9/O
ySKblbtgHPFSmIV0xUaq5QAeL+orZEk5QynMHO0ttghZTaZDApysUX60Mn08L125Pacoa5dM8qG+
Jxth3lIqle/leB3eerORPy9zvUKpwuRAsVm9JP7iYTDgk1j0r7LCFJb/GI9675UE7okNK01u88pg
q2gWrVZtndmFqAq2U9Sfx+EF+57C8OrJ4lxrKvTHOX3bjpuTjcb4nFGesOx12DUm+4xqWBgLAkoY
MFCmzjc3ShYYeuZA4z5vSA6kRbZ6MTTrV5oQtdWtZxPSStcMce6aOFg9ZTEsdLusxtk8jdOmUERn
fdzpSoVdjJbQ22p3y2ZujiCPE+mLVpvpMGaKuQYnrdGB4zjs9qypWnGR+8a6WyDKPK2VmI5uPS7x
3dZ3EtR0JS1pYO/q3vT+eQbx/094jOCOgZLUd3jtv/UtPX6ti5di+hdt+H+72UuzTeNL9r8w9f3y
0nyfZvyvt/uLSyzTgwQ8pT0JGUbyjQDUv7jEsvKHSrKRuuCfCPnf6FnW/gBVk2wEUmO6Ix0Emr/Q
M79CfsxCNxMNLN2UUOb5B31LYPIfYOefxABMp8SfyjbAFNXIqPRdMaI5d6fhRrgVQow0XFiJ5lU+
Hd+qN+aN7gGHZ5+4Gm4n6bFXbOk2vs9uZj/26uv2npXhrT5+PLdLQFbC6V1qaJfipYxqdFksW6bA
GqnBdM69xF193ZH82Clc2dU9/TRHhTeHqjPx9erKQesWD/FJ9rpgPeNT4nRhdx48mELefMbkJxJC
Oo9cKczCPqJfyhcD9dQFRZC7myf4Taif2sfkpLiSi5dqkCHYfpXcNmr91tf86ia5QV+FbKQ7hqor
XBfS72DYS3E1wu5GPhm3eNDcbNfU1SMI1afyJovmsPWrcAhKX/WEcDqZp+Y+vhNuysfiZN001yrs
TmPYe5kDOTdKncTDqS2ATRCZZMHoSrymtyUc6AWFWrt4ju8mdbHXz9VpjFSPFhXeVvEH+2vkDW7s
P7HNOlKgu5kne/Gb7jCufhvq3y5D9aSQd3CxoHP3ULWbaPA98S6+rKcswKfVE5yBO5uC2k39xe8i
6u1Bf55cKehD/WN/HtzKVxzoOafiYniLbwRFRLnurg5n/mp5qO5Tfw+se+r2Q4Sk1/3iGg5b7Gki
cAazg/lUsLmgcCe28xMtrifyCW/SqbijVebV+jSGDddB+seenpzEWVz0T5zZ007DZfH12yZS/die
PfQXQ9Gv3DSkGeg+vt0um9u5oi+6ioO9kKvf5g/ipfqCfgWWBzOpXEemcj87/Y3o9p52o9xY1yEq
Htvn2uui9U30kcmODLfiTbK79AzYC/NAi3Jv9CSv8POretXcMogVLA3cFvz+aNwZUc+nWU4WKA6H
weKuPmUu4kFB5orv1RD21nl5L0SVu7l43bqmN75mfL25cGMfqrMSTaGV28j/mDfqg3THTAxiL/NL
r2OdiPzsy3Qun6W77DPrh1fm90a0Bdlg6yc1EPzstnjMr/lFPpUX/Yrb7UN+NVgB/SWP0lN9Us/D
b6qTlCl+sdSJM98fkcngyI3edNJ1cxZvTlmFqEO4sTOE+OXZLdfQu29vY4B2O6uyjNpod1VP9EiM
u8KTEtEF5lUv6d3ilI5oCy4S6R4tcE5hv8tccJy9OLIjQ++ys1By+4gV5uP0EBqjnb9mnuExi5zU
5UjgKr7hF57J81aY5eNZTU6IUzor/0abDhu3CtawudfOUkjvpEt6P8iC7Gt1mHWetMEZvu6fq+c5
HM9FUDwjjbSGWbDdtqHF7Cf5Op8fBMdwhHeq2/OzMYw/pr4elWc1KpzYbZ7Nj8lVjqSbJLuYzKWr
fsuEjJJIftoftAfDG/z5ZIC5wySaT8mlPO83sT/46q0WKM2dyatjO3Egbl/XQHMkpvd6rAd/diiM
8PM3Nnnn5WNpv9ZEBRr17M3WXNweT6ik2F/ecv5+cVmTvDZ2TCd3NrtyeSdviLQTtpjhHOQEVvOm
C0d/dTV/jsjwSe7i4RjtZD5IZgst5qNwTt4z49zWedFtMUI+2tHt4+K+EMMvasBDuQrn+rL7szt5
i9N409m6Kx2N74qb3R990zMfyOFiqsp0kAM5wAPdzdzCLb3Sqx3NriPhdjsdn1tet88UMjlU4yLK
R+Ze46ceSyDqwsZTgyRExtkt7NZBzPsGLqFLS5zXu4ujOtK58LBytDO/8BcbFSd/Cya2msET7Mqe
7LeEHWF2ifo2wCnSXMsl1YC0F6/CSvahC3PHeDI+Ji7Kn3b2ASEtFqoSCexAUG65usYzHQzQH4yI
U50tB0LY8ibpqX1O3Mn5buP/m0SNpIo/Zmr+vWX+VOZfjKyQFZw/rp2nX3e2ssYZAmTD3S6sOFry
TPBK8/F4dLgDhhLHlUvKk6jZq1aGwnIF97FgA5o8jS9xHbXfoUPhb15lf6md2pnsxk6dOMBL2zbc
NihPWzidJ5YhvXz+sWQhYLqr+8kM9AArb8+waUPzE29gVxy83i8huzNtjk2SX7i08Tm0uHozf60H
kt9H5ikmUFGQIpTHHnDbFj9NJw69vCGZEeYYvt83q09i3kFvyO28gX+T169nM5g8Oned40fMoJdj
Pg8hiWK+F50+Kh5U3qjzmtBiSsh8TB4tzsrNHm/eeVKUM1nQp/12IzlAYWZ243Ltmm7p7szKPOKv
rgiwOIbdvZu4O5npo3MzTK0bBo1NnDwFM5cjF//fvORPvD/jygHJiT3dw2Hd3xlPycUJh3+6A6o4
8X4MN3NKuCufY8/0Oi5pe+OxOK3LAvwsinbyGNML8DycYTS6arC7OiNHV6CjR3hNOBAliZ2rX/M4
ORe4FkxwwhnGjY4ZjDxbRP34HoEYd2PhAON5MsfvjjFDdJ+HmfjQYsLSOzZGGipZCAWBE+8B14hq
tqBjKjcedlks9oYPqbmHimzNRbJLN3bj6LidAyqN/nTeQiIBT29jtjBAvEKwj6lH7y2DV0f7B/O6
nDaGY+CqTZ49eCKIg/aSRsOpOyaqqwfC7fGkDXcLab9kwppe4vdB6fXOY8XVU01mwtXOW8FFWVwu
Rq58ZvVtLNAl4aIpwn0bZMxLAHWkVtkHkEfxW5nLweMmXEL5PAZ6SEsPu3Lmxp4V4nzuTmfhbgmH
kIZK//gsFZR3rJHEzb3028SU2CrItfCA2qDXHSEqCZdsPJ7ByjumRH0hNoXlMZOJLiJTLCV4kC0I
RoYY3OFAzncGb/+wf0ijxtNRlQsIVyGdYT1bXR4YzG/IoJldMvNEdmXUmiMt6n2ZNSsHabCEAqv4
mKl0tAfyafaFsPdD0pdnKxrCNDiWw8hLyFrYJFnZDjZgSArUJUQ7QphG46tKGLYuR6yChs6Q4vfy
7VYnO3MRA+HaFz7CYFbBEnY2jxENWFL35vNyr94Q03jWlStdca5lvFsuRnVweDo+l82F/B5PhLZS
B4zkk3W166A8xsPJeA19yixIQn2w8FyWG4m/PgK/wt+00cRKiIlFClc1s1GwLoDRYmBetVed5Sve
bwE6LcTdzW1fsPkmrDX8zeQ17xaWIxKX3MnA5kIZlikN45dPtmzDl3lSZQR+dYBtIdwgt/Ut7pO2
MwKB6VkuBo+8b8kgjz4D64onDC54qviwf1vcEhHr2HmO1Uph7ghDIo+aleoo4M+WW4e1eRk0JolA
1NSdzoHq5Uq27En+mDKMwJ1j1+NS5ksKtphtrETt4iH90twcQ92dNC60ZBiInvwePiSQ3AzyJ8gM
bntbBR1AJXUV4lMX7Oddv9a31f32dQ0PoDCCbDLgSh8SOVjqcSDxMuvGquz5zKnEw0Y6KK7JidpZ
7ksh355qn47NU3JqgnK7kFaH33jursN1+ErHub35VqDbhQMIokfyufQ5UoVciy/Y6F7Zos8Es9Em
CzpntbMrpyIbbRNQUhO0PvoPICjALTgn50hBq4zTg4oO2CVwPukckmBO6o+2+EVwEs4MltN6B25p
PR6Qv12nm/WiO9iluaO3e1YwAtTWsIXiztvLHvbtXhwpsWPdtKES7B40CRcz56g9azfxk0bfJ1+I
j8Zzpz9vvadfAGJe6ldQUQKTo4QW6IrDKcBGP+xqupanP8GeVqPxHEfNM+PLRFFd+XbiFFKf5bsF
n97Wzp7VSAbBKZ/UL+aTepcFDA+vzR8TLkf/mH21bvqzflcFiYcsa2HTVYZRKqTXe8GjihpWAVsk
MPPAodJua14SIKDGfVYgxYQfU4/m69KencmN7dcxpMnU1gJ+YOObZd+BTV8QNGnscfOKS3aBtmU4
k68Ei996wLwQZRO1CylHZJH1SdPslD/7ID/GoqsxT/iieeLFYL7j8QrHoQ8Y1oMXFcdkDLF84hxm
fXtuFm84+PmLup6FT8BTJqAwXOJwcE07eaIKJEdZH+1B6jcO4sQfJebDKy1Jdvy6uIu/ei9UaQgK
FCZsk5XINRqO4ZH+snVm1+C2zN2R7zb3gKEzsFv9hhoT1jgKObuDMbzNmYvjpehagexLUsBPNwHT
hreBsDp2zga3OONy5NcqyqLeS2922rfeNr/3Yj7uQLdH/pLjV8cn0LxhyyxbkvbHVdgWiepQuJd9
3e/84zJGcHI+2MmX8gFzlyRQ/YbN7YB1gCDCGjbMThtyEL0aHrOdsJ74uVe5Outh4swn8ZqW2MCe
w4Nj7jovo6Ow0XLxzrFo6CPiv+MB5KDQA2wfk5uGYef5LQ8OPHsM13EEGW2O0HzIxhbdOuJ7uD28
5XyihGH3bNnHRRFQbHwduSeSwwQk0DkHAZmfSew7vDP7okH8hwAKkj5QnXDOHTY1DqM1wc7N2VML
kBT3waBzDA1qD164P7k7F9I6MUH+gIMWIDpjPzT97qkh+FsR3RgBbAlWpxAcr2T7ddZbjRtQQ+vE
PHrqIsaLTWnxhne7j+c5Qdlk76VrNjBDxCdsNtLgyL+MQXqEYe8YZY4ABGVgwWUmUfs2gBgFv+WD
co+KP4gfkr0Lt/wAUn4aiafsJo8OjG0aDKhscwJR3ZWbkcEI7VeO2uwwx3FRAFX8Z/yNaNMvjrHH
z7/rijCFNau2ppWugFSQZgVbgMQS+7r3BZzi4Q23sYdA7eIAwAMwQFYU/sgFkTkiphVEQNWB1AU+
O2Du7tJ/dHfgrTWSjn0hQB+EXUEilwQytffb+Dm+xtf+Yt3iiOjN0RLQvxVYINbBIccEqF5OGjmj
4V35tHlJOEYxeG9xdCK2SPQnURNWp+Fa+vO5D2v+012CkJddx7MeHRFx8s3H+Ti2cYXz+/X9at8Z
bEJVMDzvdn07XPPH4euxDUhPx/6GvrpbeFoo2Q1bwHBvnFf7dWZxV+wHR6iCGM4/mEQct2eWG2UK
V6MQZO/8emYZHVGtcnI3dcbjUHnsK6bbnwWioeSaJ/1NAviSP3JbKo/EzZrBI7FEku7YUlCFvSxA
VD7fIXPioKfJR+TucIBW/9iUVtYbYmN8uMSrVze+X/0D3WDmd6BmW363uwc2ONJ3skfllkB2DAR7
aSAEut+4+7fboRANKOwIUzyRgW2EKoPXRPupVu4HneVuN6SyZiI6gtAgaSL56uQIfJAgQn7+kVsn
DMT27s3vhHtcNIgHq6ecMo76Grv2HLIxBxvxksbBIOeclfk5WMkMVvBP7x840nJrEOKBsTktcA9U
3RxtvLXu2qv4Pr+v2jATgXr5dWF5H0FEtoXEcSpAWOtkFJGYgvRbMicXvu45ap0pk/jPOUhxinob
W1ZiRHlPgSw9Ifhs5+FxtOVwzZpdeI4Ac5sFeHtAxAn8c0A8xetEHzpxeyo9kQs6gOHKwE0RWyux
pCVqHJCuBZaRyQHUtcrlOJQYrMf8W+Qijl3i1/ImuVvclZh0pBwqwkwNGjN/d1rWfrVaf6JvQxfT
ijI1jWv8VbpVT1Zjk4Y48N6z+LA/Uu6Qr7O/uweQNQmNB7SU/PpOuF3IMo8ftSh71O6aM1m1+/0V
Pajb5a24MXwlZI/3zJMJJKFVm/zxgR7iu+RUP87n9iwFyml/a8hvJmCe3ZPJcqIGGekAw/HCARoY
w9E4moHEHOL8PoSJB9bQ7/qz8byfyO+5Q8Sm6RWnhimSXarLwBHz+pHNkdDvorZBwNs9j+JbJN/J
H8dTdWEXAtDK7GWxP5Hk7EhN6OEQWfdm4i6v9AJ0Ueer5+5s3ZYR8Z0oTvqczJtyK98MZyPi6O0d
B/w8sMJvAfMf8ZpQouN/P1OVfiA1/bK28z+Q+m2Refk18zv42lcv9fZDTYY/+KscA/NbwbIEGrcp
Q8RUqHv8WY7R/jB1CjUwkyAMQI880j7/IjPxRxRh/rQmgI19yHL8VY5RjT9k6kcYImuIHPP3/4jN
9GOGFjITBqXwGVCJ0Y1DQJJL+H6L2/HIapVxB8JvcQKzc9BrSNr40ok5ek0IOF3pRl1f4dkO0XdD
9DdprYMm9T37iE9mVOTDokfT8bb5abkaCzpaQgKFYxiqCqXyVBQ/dzref/S2tduECK1ujRECG8XX
AQJI8yf5jhn29/p5P6kTHHcOJxRVPwX6H6rByk9NbKM6tAOW5uwrhtHQw5SXKuBYH6goDKv1PG5S
+VWVt1p2qexLFGlbqQnGQVT/bJT45YUcufAfxwG/dwmtPpGLYXr8RCebxQZnG8g0DoLz2lnEr4he
7WmhewbO8G9u+keW/7d71skuYqICyRkK209j3i4tUivCQB6litX5CZtT09WKOBeuoyIz5nOjrXf/
+TH/9wnG7SHnCq+Baj2tCj9OsGGlvxi1qgKiagmEb4dVK6JynDmzjpkAuEQUrr0x9kH8/H8oO7Pd
yHFsi34RAWqWXmOebEd4yuFFSKczNU/URPHr74p+6spqVOG+NBrdSIetoEiec/Ze+58/+H89VxeJ
Hv4ICAUgF//44NoPFru1EFjUsfIffZ3H+cnRolQcmn3xL0/276vZldIjbzEMWUz/mbn+93s0EfxM
irGiv1mW3rmv+s/cHQfqSgTqzmTRbFsMYS4Ys+t/eY/+xwNmB+HNvbMwUcb/sX5a/N7hUjiIxrTv
nSewbdtksuSmTMAfKiuC6s26+udne//S/lizESpMRsFk/blu8Me7Ax9xBGPfVQioPfnhkf2brXJ2
qn/5mL9/hdhf2DuJLOAf497461dYO70d2i1YoNlje0BKlfaolkfziZjrXzP6/sDZ3l8OHh8f45E5
51ukF/710wJhFWQq24x0cjd/D6bKT3AQynFvWdlIU7P1XchFZZoWq3x0xLKah2EIsZff6egN2F2U
czWqwH9+1H9/BvdkY4bv8Ag5QKw/3p8ilOgZY1BUY9o5CwqsalkTZ1rMD1mWRv/vvYgsHIsdEW0o
6LA/P8ws0k010mm0jrN3HjqZ7b3ESZHduHP77Z//sL+voXvuDsOOkJ0BUxQn3H+/MT47UM470uDl
H6M9Dm3WUNW2SfsvF8K/v5kBwQD35EXIapw2fzzAIbYAM9dJs1ZzPT3kiyj3Zp6ZzhoSDTGDRMlP
CST5tYoFMdb//Df+fb8lcJOPhNDG3g6H7a9/41D3yaBb/sYU1/gHoSlmwfTjZ8nat4mPfRhbm6Pn
nz/zfzxXAj5dG8tyEP79pemsMPHr2K8wIRl9FaYs39l5w80/f8rfdh1fuuFdiH3f9mz+61//shEy
fG7u1I5aWeIaujmFaxe6pyIbY/hqYfuCujX8F2fmH4ATXlH2VpjTPvBdBMuEuv71UxslJuFMelyH
ZZRG59ihr0O6UIvflWzlgwA9AmWoCPG7183IglpKP/nM6ooWl5wMEz5JbMihIOfB/MtX/Z934y97
Il+0T5rUPWkYKPGf9xmnKaJhmUCdwopt9qEtc+aqvscQCGRDuArqgKAtXafXuEqi9QLx/9jnU8Jr
bIpfZFwjN/A0oPUtoKp/i6H9A5fHg8N4GEpuPHj4ontu318f3KQzE+YODYzBysMvapiq74bAOxQx
UCpuJq+FfABczcLknsg10DIK7u9ibEY7XBC/eLjqDvYYTLSZkgnhCp6leeuqMcDwUipNt960d5qU
Z/t6q/JxQgAYzW6+4mv0NQwg4KaNYjGtJ7uYmJhpjB67uYaos26FywXQhf/dr2Si5cPs6/DXVFm1
PvSY3vKdbrqS1id6Pxp7CyDELenw5SlZojHbJfd3C4Iulrk21fwS0Tg8a2VlV+nE9c6usiIFf6vL
n9gDcajNc8VgRyNjXRPDyU/MxKSvTWHECFzGCc82uNh6NbUTN6LB0J38lvu5fsykA832n1+jPzcn
dnXu8YQ1h9gKLP7zr98L/jqNTh0JKvoexlLU3SWNhzu5858/535a8KP+a31iWeDnE6nqhxG0SHTD
f/2oXI9qiFQawirN/PQH2TwRDWF4YP3alhkyJag32BNrK9sambfDJh+cK6GKySqWICBXgLadi68T
79Gvkxb7EbkBV9MTVFGkFyjRYuXaPlX2POcYrVDUPpuiMsguePHSbVoZnGB1Ve7tGQxGEMdG7eYh
+27sCZNdZeJ23UN12TbtXG4z3cofc78cGt3lX6UqEtqlcTG/ZO4E4IcLD71mnma/TluQe/1imXzj
d93tviVmu66J3UMcBy3oYDucLllGTk0bNr7a54OMNeEd4AkQO8bOif0g2KS1i301RoxsEF8Xs0RZ
GQa3ucUpR09hbRdC0vFIhVSbe+piuxdF6+/TdNE7oiEVGq/RMl+cJDu2qCwxRlK6rd3e9+xNlwKU
2AtyJV3CluZZ7URZTa+8stEqNiMKE1D9UB2X/GZNrUOoLL8FA+XOF/4hMqE4ycoAjfTK/hYj2X3u
3KB4se20+uX2IwQ5ciL6YGXBsiZmoc31Ph6TpzFqO7RYZahakLV99Fu1lgLDIIT3NUbYuqwby4TJ
KnOg6QxO79C2DfR4lVnc3YioYpTGOrnUZDKdCMna+SoKd8rRzpmHLx/rxaXz4wrES4QxOmtBzIfa
JnXnDsBkvV9pvHwXOeL71TDO0VfFinpOCW1YNePYFasmQwlXzpbzbZCddZgj7Jo1sbpeja1DQaNd
Tcb+tPIE5kkWomsLDdFa62aZGFipMmIm5wb2w1L5+bmqPO+5jaxZkTGQ+GRF5A6DY+Gp33oJGoyR
gqvpHnmsVRAa3/4MUv8ly/twNUJ3WgCZV8ZZuaaEKA5n9R1SVJ3sY5yzO4JX5Q3cNmYU6WkAyMCb
k8z8VKSmrUcPLlVPWt2qLZzxGRcHhJgi6vZxVJliQ/nW7KHkhGufhXiPWIp68GwjTxB9t7/thRhO
FtFMxMXHBf6ULFPBq5Xkr5iHB5pLsSqPhZIODPc66/d21Hr51gxL+aXX5AHCevBoTNVJwjEiGO/o
shmvlRESs+ksSXB2zUMy+vpEme3zcmffSCKoV00OytohUmO4SzdGZ5dK865y7z2nclzxVMnUEwgV
dKy3M+f4ambjQm48txui7ZkHYx4AbDpF3qedR4YWcTNYBJThXXxqm36iA5omy0oXiPYTMsy2WQnJ
yxRa3aNs3NuEn+kJJfgVNzaDBzuhqeqlb7XnWccgSl7abuhu49JlnynubCSd5SUf+tcow1pJ1BvL
1PvRavOjCFQJdoaQyu/cdj4jl8NNi+kDlJX7NV9MwHp23aM2Nh7uqXrWUfIklqY+y84VX/LYPHk6
IPM4yb5Z5lPV2VuYRJ/pbOm1CZfTIpMHNik8UCM93wHQtLG6TeR39Vb37rckiRgzefaTJfpsPXjt
Lq/NmxMMel1JfU58/VAnkK0tv3lLhOXsCVv8PS50SUP7W+S1HzLN3iLy8FDYNwytxy68Wxx+EFeJ
irtol5/c7561Q9ipLOCo9PQ/cJZDr2zb+m53wcPUJ8C0GeumSByV9YzOPFynHLyXBn6Wsuin2xOd
XtXkQHJ966l0ka01ZtJESScXrp+MycqGNk/r00dsFvFYEfi3Gklvx6YVOnyC9E7aT+WGwDnm91Xj
rtKa+W7iNI+1hcQQeNK8GpyWVu/gHERdCKYh+Wsy+3uuOjTWlddtNe8J9Ct6x23yYju8Q/CgnopF
roGHM2Cws19hmrpHbm8eo4HOdvt7bNBnwcWjXeWV0J9D6Q1fvcGqTzHv2cUl93vt1jCz24xfXQsU
Hu30VPSWWE/C1i8uUMc19u03uUxnEyi1VdG9yEiycW17qL5ac+Q28WD6qVhFHe06Y7Wbco7cLWDO
82RBdy/iE3D7GE1vjdTKRSPg0iyi1Ret0ds7m0RlTJ6msH8EC/UWQEqu1i5MeX7j4BVkvdjU/fhG
9M6OAMVbyf1rRZdCr0pvvhU5Jm2w/mv22OQiOm/YtiL9CUc2w0fHjljXwbIKVIJVQvTo0+wiecjb
9qcNV/UeLXOKBlhvAC9/h2KEQ9NU2W/Kw3TtlrHchksDFD02DICIgNqR3VK+uN5QvgEF4Eux04jb
jTBb2eJsH0YLs31yV6TKPbfmfTvbKKh9+5ddRYZVR1Nj7EnSBkQWHlW7PEMjOljz9FLV7YWgiee6
1/lXrCa3LMmw2qcBipM2/GktJXKwtHSOhqwX+lkL6K8sRo7WMbUtodSkQ/Zo2J2fVTc9w39Bgzcz
WiD40230g9N1kFVa9w0E9QM0t2QVdsk1L9JTJ7yL0dPNTjs2unF6tN3isQja19jAavDoWhwItvzd
mKFZkaZySROLfaOuLyD0yEtMgMO7Qv72+6hd+FJs55w5aMc9ez4XTe+vmspGXlrOuNCSfVc19Ypb
RnCMe+KYalY/ifMYXMr7F14N34Jk6jF4obFlwyFnoE6LR4k1ceVIEA9RXb9FQ/XzHly2clWPxKCw
G6ZGNP5Yiwb+ThIsj12/nAYVIaAeo29s4AyDM/M9njL0u1bCIY4znXuKSC5WZssHWMmMg6FWNKEZ
b3PFoqR1Ua2WooRTT6gTljSsW8oMAkD2Eq/rOAeIljHLYeoYkqHoMlIngeUZLwsnuTcjqGurH0SK
IZ019afMGL/TDYiABw5QSesUFEOK/XFynuo7ZmOe41e/7i5+ySA9vlNeq6j9kczWeUoi/VTExXjw
ErBVudOjKFgIWmz97KGsFoaQbfzYNFW8tWgwlFVxBIQdB8khnpE7T+3W7axzJtOHIM23kry/fVzX
zMBjceetdc1miJ3tVHaf2ZT+9AMmbPdnm/rm1ZOqXi3GDY6zp4p1Xyn+RUUbTtklCv0UZUln/H2b
Znsxl/nOU/YV/CAGxZfOc2MciT2KEfEOHHE15+Past0rN42djAzDzXtyveN+2uV06rPmDM9ur6SN
yG8solXviV1SkModhFe6ym+yij/z2t15g7elc7SFTbdtmuBl9qonQ/bWylTFt0CZTefMb02YsXVz
wvaNRZ6Q6+4GWxU7Jyyv9E/LnR4nBI6VM687EFx35z7YypGvAzzMBn5B/0iOERd2v4eJwf7uxPMh
0qyCrHb2qcc0KJkBuHQoNjEG7kL6aStvul94RPMuh9BfBVpeSiGfyR9+dBl6rwk/PFvEl21LWQwn
H6sUS4oxYFMmZ+FmNcxvwwMaBLkhwo++Z3R7tjEJHvejwNvoaLkuhDmbsL4Uvp7gZTY/A+Jr4bPk
+YVQhRwWqPoSVt01COf6aTR+evBwbTky5OiuzErZIjs4SyzeMqqS1ySMPvyxpV0Edl52z6EvXr1Y
gFKhQah993cWhBNlqEPpFgTfZZSjjvFbUk0CaFOjYx6y0K7XNocAV+zpG+31H+OAnCBWQbv16/DV
ny3UBJa9a+rS7LXR2A0q57VIwpc0Fcx73e7G/OYWECr5KG2PLOLGfHdniGxDC+gJKN6mdIJnrHfc
G/o4Ji+lvZJHiyYQ7x8d0uDIJW2/5F6/A4jAvDX1SqIsg6csngL4A363Y9xya7r8g3BIZtEifWra
kvvWAFQN83P327XKW9VbbP70kVbSb997aVfrbmk/G2e+WW3kHttwcd6EBbPBngcPsmSCXMEig2Sa
zdMQeIjs7WQirxja46pbKsA7afcjr8aLXbYPGQcYXmQRbxyqng3nVSZX9AILYJCZOets+jbUEMfq
amGf4zpCbop9CaKsiTeV5dcH/Jk/xVDo0zBEwzpIs6duiJ/qPjvN0zjiQM6jfdsMnDoLgTqCXFSs
uy2xemEKerLAVCZto7a5A7Ilv3Niorx6B01zCELNdsbOAt8j2C6VqC+ll5PJ4dgbM9ZvTSV+Ga8L
rzLp0wcZdsupCTrMFBlfs26AIJf+nDw4EzqyIj6ms71nMCS+TTUf7JdiH1UBb1A4xzD3xRUMyC7s
l/dkGt6bKOvXM1TMIFB7drMNETuYVrRzaYb+ht+hXNltB8SQKT4e2nVBDhuHF5ecokqfxyh4bXIN
f8Ooaye9r0sdPUWjcxjByh1VyGPCBq835Thv86R/c414s7JOnkl2u81h8txZzXM1LuAtDWDwCZ1H
zXtnPPcylY1eNz2OCi8ij0Bvw6590FJRllDBcFTv0kGzRzXBzh3VHjrPlj7GsTQDEhSg2Y+hRwb8
2g/rBZufN21BDxBDFN8st07WUwBaTM7xMWpx8lTze1VW4SYBY6AtilpdhFTK1u+h1fd3t0UbJnGn
BmXQRqvSYrC2UmBNqVmbu8ncKu2i2XT5PPugAZUa16QcR28UjMNLJOO0XHdSFNVGaKgoK5HnMU5u
x5Lm0Su5QD/7GXnMJAtFJTLwYkoful4UNyCg3W9ioNj8hOq5MnYAlx9t8jPpZmWDK04x7utqnTSe
/Uknx3sXU6UPQqbz4+DgR99bOtDvbZy3T20WSjTFVibKXeaN9jVuRcxhbU2xf2ywi24B3xTIx7ls
4yDqZ2boo/XaTOloXUZvCF79dkiv5IbhA0iWJ2PHr1G43Cw6/B9aayhG4Q/2OyQXy4ejzBPcLHwK
nZ2f/GQpOevTPC932M6Hb5oHxArr0bcS0kjFm043z67GXUA/S/QUC3n6EIvkVbtIX2p+b63L55ji
uTTj1U6iG41gKJpqHtdVBFYzLWl9LE3+YGtRxDhl+/gD2HzxlOZIXXK8yHkj17HJw83SuR+dCkl8
suP5WDIkZm9vZpd/ZJCSC9YuekJOGTUnJ+PkybYm//CpqdV5GqcvRYZ2se/k+KoC+1sdtu9BkNGE
K2ta4WTsfeTaE9QcMUrzJDdnEADc9IP0S1oQKb2ylJwOFXsJ1nvvvVzC8gWc9Fe74oVlbRAgXPA3
uaJxNkE5AHKYCGVfxQ0ZjzQOLApPUBZosCaSD6qkPgT9dBRO95yNztNgmmyTajs+M17/aIq8Aei1
6Je0FdV0GTVBctRlycfd0HqFYtXtYFyVz0lr09nNsN4sg/CYJczPNCg3SxKeUohMVz3dvfkqWfbN
6LOfwTpbjXmaX2SdeC+84D96pa8Zt/mnOsLBi1SywYxXQ6SnEKbjGjPYeVkGZY4ci2qlOFhf24oa
rzQmvwbBuJwCE30xshan0AquiZN/cfkezo1bN9s0iMy78CsWApc2pMt9KN/Khop+JFpqO6dD9RYZ
Ggh+VnkvxE3zJ/hWalZMMo966CKymvz52poo/RmGgf/Tm7zpHYLb3fjvvneWBHSZVeVTnqAhDj2d
P5QhXB72xxbhLzShvNN6FS32OVTTuIaE5K3CGQV1ajHE7zXcsv6Br4UJ2qx+MNkuN8prb3PXzD/a
lO4Tbwy63aij1+amZ8Yj9VZ1bXWEsz0ew6asDtkUt4cGm/Kbo5cYO0fkf7WtARcPl+g1Vylr50aV
hZTAxi0SVcWWjL4t0BILe/tiH5waStakFx/VLXNvuSAKmjK84bZTnIzspx0vIGJeL5pW+K/5DsL+
67zMv3Ny6pfQwb3CXRFftG1vs9RBo90sfb5fps4n7U3JSmwq21cPQ2voWDnOJN9cL+ZcsNsMPWiU
f6NJstBQ8aVeM6C3zjZU+D3BovTPxIL9ZRivi8NNGrxTeZyKuN4MnozKVac0hhrZYl5ovWCjq9lC
i2mX4tjA43pU5OidssQVM9hs0BKNj9l7CZPkhUA974G444sAYLrxHa/8Vg5Z+q3ucw9lej8jaW8D
+QM3udpFNI5/hQQUMSRwgJiOSaZ+RLjn3Uvex5hR6xgDfq5662d77zRTL3U50eAjFxXenQQ7hZ3m
LMjFw5i3cBfkuqih/2POMONEAykMhgb/vHZFcGtkVtfRanRZkIdFKToVgq417zdsy3Uy5NEPI6fF
pzgBTsONO4S0ebLIeGyOE3Sxmi41vd2TNViZ+2sgSoG3dxgVfLfK1Op7zs+ERRUpzgLInU7yEdl1
pi/SDABo5mokREEyVnjvq+E/UwkouLDBeL1WuR22EtAGt7f1wq0fPMkorX3XxY535KzwG0ogP8le
ZOX6HwmZN9eOgj85BP8ZJ6iu6PMj19MF505V43mUWRveyolL3smNpsDZxZAs5kMzVMMX4vhYVHXh
8z/oSROsDJSOKT+NEEIRT6mtSZ8gVNBx0nVvw747zWopq0enc/WVJNFc7ZxROod0gtOxVl4aU1/R
d6SfrapFflRdhcGqAv/5a7BF7z4tk+9i8gXg4TEq82Sy6QiB1zulm7E70JavIPimviQxIhkqBJSh
FHR6pjYqTk4WD+E2p6u6UcLeUG7vLSNui4t7gAPxowqCvWPP+2hun/VczF+bnPZzZP0kIYFGYf+k
inY3ATOiL9yy3URWd5hoMd9I6rY3YZ9aZ77tbym32nQaf4WDNNsimO9JjdnGJdtstfRwTAsgcQEV
F/2G7TJT+QwA9zdLTsPlXsSnO7dpA0rN7yqdFXGtvmBslECFpIoH7jc5hoAj9ZlF4WES83crGfzH
xgctUkR6l0xJ98Q/cV9omRevTjR679ICRTd6+iMcXI7u1GDf5ra9pYRK72gyOzg1/K6rvAhCvmLa
lNteOUDACbGMonLvyqHxbzMcdUxA0cRuoJW/7Ht3CnHPtIvmFSEkxbmMBJt/JO4Mr7/IswmveT9X
Dr2G+7h1Z812Ph+Io6WgB8tAFGedDtQFTeBQnlA3jiPdnTLaN024uJesyxfMMy0w0nWq2qzeOnMH
CL/OBGiiprZrlKMeyfQ7Z5q0BPLUC+8pHqfAP9iA1RHxCyQGcW284sGaEkm0SCud5sjXmwFjm2zb
bGI98HsHQYdsDM0IU1jUHMm8a7rBLm7cmHXyOpRL6VwKLdkK/Enwnwu7EJQ12USY+toeLpGp44ty
oxibXR31KW43l8zBJg4TGPmqaJxLZYHPeymcWVnnaPD68iCz0syHsPKKFszyf7YJgOdj9R0mXJdd
3d4h9LjoGOts5Dz2cAacNgFqEfmVFA+R39rZgZ8c08BQMEGtIfToZqruKXEVFZYdFMvJayqORLfo
n1jDZtipCXjy1kGoML+PUR1tHaVbTPQi7Q8VHN11WdLeuBayxaWhIwiRZn7vht7CMNH20UaRIrpN
uHc+mqTOjszifkeB+cKRSpHFBRwUkbM8sXkP58z1z2A9CEYlZWiPXOGu/Jjp5TjesK/sxmxTk+K3
hLcCgCPiblS78zHtBZir+/B90cy11p4/Op9jmIsdM/P4a1zbvXVvq6VfSWNN510/I0qiylcqx6em
uVtOalgutWox3/kZawFUancuA4dGUFr60WOlF32ws7Cn6IpydOvQrLZxUyz5hrXMzb3q6x5SCIDn
MeKQ1qqIWOZOWP/sINtsR+VdkrgoPnRiLTdBNvlt6rM5289hodYBcM2jkfJltGs0P57MdsgzfBo5
ZZDR8wKntnRRvxPJaJ8ytojupCnI9vBmf5WJyDcFYMgXW9lUNTTkXP4SArMo/9T3iC/tJWV88p08
oHkjywjvRe0iQw680lpJkIRmu5Dvta0X2ltGEf9oegcGtRXra0Cleg1Yd2t4SF/c2tgZwQ2j/VHS
RWBwFgw2oUru8lYwaH1PC6e5FVZAnhuNndmqwm2lwdTG8djqbREu10rFePhlA7LWrtuHUBEJoZoh
fCqiEZjPQjsbBG9ZMJ2Ee3RU0YBa2i+iDxI8h3073QN3Yd0+OrHEVU+HkurbgyeW3ne7Ln23ZOyc
g3b8UIVdbpH6HYMs1pdFd/6GE2N4jIbAOSEvapkwqfYHZuMMN1tn4zlS9b1HmjtTs2Oa6GxJgI/x
QMMx/gAclYxrEdWdte2LihVWzP7yowuKHJdKLGzK/jy7RgzuvqbuMnydy5BjwpE3wU96cCzjP40O
kyEuGLU5SSbHOFcYmT3OXEV2vainT9fr+ltt0v4q1HjKrYC+keXPwYGGAl0rYkVpFFmAtlIs+AZA
Zwega1jCbus0S/3Yu+SJqQAdwCpEXEn0wJhj5snhUPoIdRI2HpN+T2M/3Im0kfFqYK7NCJac4bUb
jgi5Wk2fmEwVNGf22aT0DEkdtmmTVPYMKdiTdPfnhIQ6BUrKdsLghTwGygEUlXsGkhFDvTTGz1na
1OyBIBUnmYlaNnCLHxIxqY9gyR0SFadfo6yjjlrJHKlpEiIT4gHSeSXkkVxbfex8LqJeARjOyuhl
xUZ6e7ebM0zgJnZv2iairu1hom7iqVseQLx4z3Uyc/NQbbk1pg4faeAAt23iwwRB8x4VsOvliHFe
6mc0IeJ18evhppiKcX3Nmh3rH3kEXPFdV2bOl97y7pVb7DnHxGMlwpRqguc4QwEQNnl5JLglOrT5
GB/GPKBDl0WbPJTNiVeWkIDUEI7j0tVO6D3K3Fc34cb9JuXaT0Xb58XL6MzW19mzk0ePSCbOZjul
j+PbT+CQ3wv/3l+1qgpnvmfByWjQFiDHS9cRF3xqu94+FBkZMHFajFcD6IprRhmz/tPolzPH/WcF
A/9OEV2rbhx/TLkdPHaN2/WrdkSBGvQjn8NMj2E3RhJG4sB97ZSLTV6elqDfhaVFop/l7dxOHHRc
T0fPT0iE0t7Jtudu7QQZ/odm+dbbeb5FSPJWVeCUB2QmjahW1tK6K6+Wl8aLOpfrAnrB2BbciTq/
wL1lV8NOVPf7jRDlpl7ga9NX0ZeCahzzi06faYXXZy3LZ1B8qymsMn/T9JQT4NWQViC7PTVasli9
hZI5qcSSkrLTZbtompIzOo+BL4I9MZojDuCKHlY5mRcjCe0t2ES3E4t4Xc49UioZbZPRfQ1k/lGh
F9t5oZVsGAhuuXtZb6Q5H2i156cqWr63vYVxhWfzSzScR5kzZ7jmneXNhO0MlSabkQxWPTlQcM3C
9CRMFX2Jq7iiYRksGf/Cytkrp6qHVRVTGIwzJ9mq82pxLgVldTPN4pW4kOFkjzMWFo7nlUrH4hDR
TaMJr/snYHE0lAKoj4yJ03NICuk6Raj5GJYtPXTazosbyj09RYoQyq51HToo/6JJrvOual8zKZAr
salu67Lydg2n4I7stXy7iAoTIL2Xh8Ty6QVLkm3qzOpxBAfReagVp6CXeM8yDpaLWcbuzYspYis6
lV+FL47LIk6gnAhnnPKGSANbrOWgvmejV13H0YvOfl6BLbI8C3yj6N/IK7bOqpPhpUm67pPmsTxn
BJueLavGXuxkuPmSXD6h8BKgBAgA2SvGZAx9EogZQ14d2gURYRTe74wN+TBaO8V2KetoZ9vCw21Z
eMN19GvxGGaMLRIK/9dWtOE1RnG6LS16YXZiSCGaQLk/S7v9AaStvpBII5pdv0zNISBLeAsbOF8P
ehk+ooEpPxR4+tOtz/Zc2WeyNUf1sNDmfk7mlMmwIV8HVgmt3hPEQlq4XBmZADXQTDqCwWMZ6D09
E+sELg0zdcxfUCsEWPlMZ3NXEAhx8rUmFU8tCwSkAss8Q+7mO0yzWB94q6MX1RAqus7bSm/SoAdZ
PIyiOSwAuNdVVg6gpQO6SMEybNEm8LZlnlJfYsUVk95HCKp7Ig6U1KLRkmethHtK6KnYa2fsgjc3
seVv4t+jw6C4k02kfsm31vP72+y64q3ORvtB1YE6mcF8yclletCUWDcn99Spiv3mWVRLhWcqqQic
DrpR0Ua3DZnQDMc2Tj1R2Uu9PNDaL7cehSHRo7Txm2Pp1+zy/pRY9K8TNQGNGhIMof4AWx56cv1z
cep03Ea2id/Sbih+O0UcMVMRnAVhyKRhGCTLpo8mcr/rrJHRqm2y/NUmRsZdoYqzw03WdHfGvNWf
h74v9mxo3NlKz6ABo26ckfwG1q4fTEA/wSDk9OkwF8vYXEVKtfBazex+/oIybh0LJ3zqaOhBEDSW
st5dNBVcnnI/OYEYxPw0jL5zsGsaDbKtsgE6dcPIw9WTB3hkaiHGW+6Y/JLACZmLBsi02rQ42Q5U
SKefIV1Fhv3BczRTDMdc2ogZYEKq/UMzi/iLbcxHquuQiTyz78JjHyM991IUgX50tMQV24q5ZTR4
r5Ld5tMN5yOxNtilovyhCcZvGYucbqLOyN5pUizImYcrVbsFhU3bVtUa1VX95KGYSraI0Nj1uG0T
bgwBMiO08T5Xyrs72b/ZWwDas5W/VA1/ky8CJEihCzwz+EkbL9uprt73njdv07HGoAl0dK3KQjK+
wqKAJBuijoW6JVceJrFFVUebomHt6PBnFCSIHBBT7iuo919yYSXHqImTfkOegTrQjoLiGCOEoNgF
oNHp5MrzRkeEHu9c6FyjPZ0brG8YcXZFSgaBMHxJd/7nxjDFgBUhTfU6NdSeG7+aQ0zDon4wrkVk
TdQ6dOWXRAAna8lyOARMj7lB0fRiPuoyDFpVLL5wq0nQPPZJzR2d/09uezZpBshVRyDgiESFgiQ5
QNZ1sGZKKLkJwpId7T8BymJ2n2fGjDssFMyHAhcRlva+T44H7x7aJKsPnN2BCmv4SvbPfLCctuTi
QJ7wqu5F+/X/qDuz3caxLdv+Sv0AEyQ3N5vHq16WJdmWbIfjhQjbEez7nl9/ByMTuGHZx0bWQ6Hu
AQqFgwMHRXJzN2vNOaZoJA3VPDOsb6VU0ApaxArva1eGu07t+R1s+lx6XpyXvUZtF0pb3fqCkmYV
D9RAmzQbt6Avky9Fl0gq30ouUemYqopXy+bsa1/Iv7OsqY22zP6R0482AaTzLjHhslGYR9RjsEVg
zppOnYQAbIfOrqEAIhdbmHVVYpBxOAVvOteNGbE9POhpNuxvHDqS7MbCPo1mI9hffZHHta/8TOqB
5kzUZEn3ty/gf8zR98b3t/6ZHX4kP6tLc+D/QtufNtmV/rPv7+FH2vyomz99f7//4h/jn6US4GLp
tmPotoWFj3/rb+Mf2O2/JH4dxKimgetrsqL8Y/xDC/aXChxSqpTFpIQSyV/94/xTdP5BieYAAS9+
Jiwa+r8hMWqTw+L/DU/bNmwOLRT4LZX0sUm8zv/+h70dhLYV5YldnlrZm4+2a4A/VPC3sYlMN7VN
S8YPhLhmjZgQEE24K9NI/0HcJgyWIMuWCsTevQytkXqJky/gO49HVWrWuiJ2aEnBqn7+4+ne/P3T
/kSWv7VT/P2DHR6Xagv+gx7x7Q/2RgqpkpS8E2bFkbiFEbN1NlWJ9MpZabEfLj6/3oXx/58L8mhY
DHWD/8e7ePOEJlTwCMH91AaO+gAk90hxGXFjonTLprcfo9jIrmiGhxvHCogwb7qeQIUWzC9A5Fmu
tPuoBhCM7cudm5xHr9lvo8Go42KuDnY1y5yQtuxgWOvQkM4WxPaw+fwW3grMpzvQGUlMmdQkDMmu
8u0dkICCa2lI6hMFX+RVSdPNhtALwIdXMZtE66RS0N8qVXP6/Lra5M16O7h03ZB4qjSGt6U5F+9K
6cOWOnxfnzJ3aK4GRQ/WupcHu4QtAeo1A50IASDEyNNEzAeFwyexwgvbLp2vjBkf/BKur2PP0FU8
rpempljTRe4iWz3JVFYbUNni2vZHVOENrGJ2RdVNYxcAfCq13FoyrFdGRSosGXtfgtw+eBm2QWiB
RRCBINfgws+WG32kqWk+nqIha8ghxY3gdE13XzCC1tYQ9yQGIOWmK2TPNQ6DB76maJkE7Nw43btb
1i77lrJ6/DgZgPZwydsHW4ljZBiO+MIKpr3/2ATTE6NGZ1GW716gSFB5xXWkn2zKDUixivzFz4mx
lKiR977oRjYnJcQkd0hPYW6WV2abMsQG8hJXKkF0K5GZ44r/OVhDCJdHJVDUL17tNHjfjjGItHyX
zIgqugKTafTPz5N6UmF4aShORlCJdZgTrUlRTsxDJ9K/WMs/ehwO3xEzMnMlhrWLDymmD+YQqKOf
2sJw0hkn8ZRUkMzvgkWdxOwfUXWziUrp2KGrUFFSya63VkEzhKSfcJ5kk4Z0D7YsCdH9yvIKae4U
tpCPrSjE6+df3/uZffqF+KoNndoYZqS3D6aSpRxrXxOnOJmSIVt3XPlGS74P8QrzgirIrsAqtQ0U
G+ab4WpfvBfr3UDHAisny6JJE12yvLy9fmPElGLI9zgJrZVP8WD27hXttAq6amqopxpBEig/TmVA
aVwjAiUSC8dYWGGMeitUK/k9ceKBQ1KOf1Vzc3Z3vdK798KIrRfEfjEVmEruokSzqrkZDZCrfdOG
jm4TlfMSlCaqysb3bG9ZQc7fc3kBuczpwmpbeiasd6cpMoImxkjzZpRlu3FRNxwmkGClbPphgBvn
1inwK9ApL8hHjpvolcBS59Wij+TO3CHxorltR9XZkj6fguNo489IoIFAaWfqBczXwQZYZNSIaoew
IyMA5TYWH4QOjr5E9wyer7U1kpnaEQlVrCcJ8AjUY/Ax2hir8FCUAbQOxLkVYYJlCOy9mwpHbokS
D9WQFu3hgFMvb6xKRIvApY+K4jg/U2QLkBo3XrQwtFJoq4FSuLtu6zLsF0U0hso2lx2kRKoS2arQ
E/+YV4Qszju9kwDP6Ad8mbr61nvEKuRoOKOZ9KTze1K5mPg8EihR/TXWyaTFv6TAT4m1MYNVq+TG
d2Q5yQ2CJfwbmZQ4W4T/ilbF+GJQvpvPHGrMALEFSScG8vWLb0LLMj/xs9o6KQkUf33Me7TV5La1
XppRJtC7xeff4LvJieux6dMpnDkmzeOLyckCkD/Uum+fANeT20qU10JmnrWyHcLDPr/UB7dmSGyH
BLng77LkxaWYY0OFgvpUEvGtmaA8tYoUjX0KgvJVojvx6vPrfXBrLGNsHNkXsW2ciBZ/zrtp3jee
29vOiUasNx8Lw+SjjX6mKiT4z6/00Z2hircEj9JQWTPfXqkwELC5ieqeOugLW7VDVuWhyNq0LAjE
jLj9F47zC5fc75EKh8MiXIgNn8ke/e0FkzxSrcBJlZMR69kmoou7bIM4Omk2X2lqsqIFdQMsdHI3
ENwMBCsK8y9GzoUT/e8fQXGShc0xcMBf2utdR2urksLEaSDdGvmHgrZ2GxUF7rM4cG13IfuETNfS
NUZalyImbqZmEHpzSlLifqwlBWIrj1351Q97t5XCo6iy5kIbkLrUxcVAEwIzZFi4zkkGDUhJx93m
rpNutcLUToJw813WBoTxkNhFHq9FnkU2dIfW9M0vBuD7jTn7ORouDsOew5B1mcHE7IfoJrCjc1wn
ygu1kOCbzBzjiOyrfm14GMNCo8dM0zCM+x96xjQ3V5vA0xakRCnaN4cQhwd657CkhPQeQiUohhlq
VFfbR1Wu3tNfamCi+xYVKY5qrkUnLuEx50BCpvCjfEj/9TfMGMcRIFVpcGh0Lr6ppsxxipO3clJ8
PIC5mUFgGk3qcH7arHpRfvUNv/+y+Kw0TgfEaOH0vcRjNOjI8RWa7snRy01MbMQiiKK7MUiOZW03
XwycD97XxFlhNmTcfMBWIKq20v3KVk6pbcSnTNTBUUdkj6bfpEzZoKvFxAh8UdXLhV/W3UL0nAso
bbxUzMx7r6anjeqhXce6jMGgm7hpfKcCXOl6khouspCtVVbjMs6LcTcQuvlNkGP3xW189MwYbox7
mBcWW86LyYGtg4qr3GObB5U6MN3vbTi+Vi0tYENdfj7zvZ9jeWLCYOVgD8ceSry9FpozvegwFZxE
5xHDmIjvfkdCPSCQp88v9P6kxgSLoAiXNI1KShUXHzXCiDpBsuWdMwrK34shG38IOSDnyIy+U2i2
y1CZp6FbBRy023aceVptfqejjTsoIT0v/yI4+oM5mB9kctf8H4dI42LSN1IkXUmeeufYLK2NRY/p
ph6QnXalFW7UsKohQqrxdWOk+dImrunIsSS//vypGDzeN0cLnj3xuhMFg70Lp7W3j79DhmtXsD7O
jhd32zymrC0DGiD/+irwRhwOFVSITPKg3l4lrZBCRUUfnMcIObzPBmwRNNF/Y9hCaZGT/Zqqie5c
DKWkzAA56DQB6mosZkhQT3IQ2zorQBU2w8/Pb0l/v9fj7MkSStVLcyzIP2/vaUhNXbHLPDyzYlNv
Rf963fW0n+ZmMJQEQ/i1PBhxq4NPR1cc3o50qRBz0gq46YquVJekyQ/3sZ47Ny32lGe0EcbWhDBp
oXpPTMzGsZ4qgAVrq9x8/tun7/ftS6diMZXjdGhdoJgutqmm1irOqHXhuVKJFDEJLiqsCn2usVNl
/KJrmK0/v+D7j3y6oEP0MkQmdh0XI12GfoTIAcdkR+QpmwoSKsmmVJe52zpfzF0fXYqaI/HOKgOB
Y/3b1xKnkl4UFuhzlw+kF/W2iSgFCwqYq6+IKx9dygTVwRAwTZOZ5e2lSj2EsVOxOLP/DRdjkXlr
s4yUra/TTP/8Af5GAF2+Mq5BRVBjPiZF9u21el8LI0EU1zkyiubWNkv9G0Fm1rOZqtpTow3iVbSN
sg/Rs2hzmUTWN59WH0jxKNKCmWwC5b7NeOxRWFp4vkove4mi0UAfqIRJPye/rtQXGHcL9oFjB88v
j/BsMSTFuOyqoLpJI5kZfEcGSsc0rssnU8nN57J0TQBByGjTOXKq0UPEYstwpqhad1Tqwtpijk/i
a89skaRWXkwl3zMx3iYkQE+q9pEeSx/63TwZR92cB06vA//x0GbPWTzt27LrVTq2ugvftQxVTDCG
mRdPSmJgxtVd3/+u5r3AChBmJQkhlk6sSd2H3S8yuAXLVtGsQoWK6azNnMk40eT0UpNhyA6lklfR
QsPwz9bea9uSWO9IKRZB6FTXoqiVEQdG3x8irbivFdfFIWYNww43t/r985crponp4uVajFlqrzbK
JXOC4P15ztBFbBQR1qBz4iU+gh/GKhCAEMbVrCfGCLGSOiI9R9pk4nXs7ejZNUsCUoq4LG8z1P/M
GKKwHkf27LDL01pd6TYJhrOWkK+tza5omw5e/hB7LaYGIw0OUeln+RzFXH1oC3RWy9oW7W1ghs5L
1fWUcvWk66B6g2D4WSBNg12bxDqUeL/W+qXV1eE3YsiUr45B+gczE8dJnoXJ8Y609umT+7NUjwy7
NkRang38mi8yrVmGy6oJkZi0eU7fMgnAUo0+ubezQc1zdW0qXV3PwCrpDrZkItuSZLIZxQ5MsJna
Z+6LAvrCXmQYrokOFOpT3ccC+nlhpHtuKW/JC2MPPwtHrPezSImoYdexp8FKSGR6qHkBs6IKTHP7
+Vt/f6uSXF3SX03dBA11ebiElhRaLviK86QMW2lO6l75WvtSKyJf0pG3dlaUfHWAfj9jURoXU8XK
ptRJQ+Tt49Wlg2QPB8dZo2q9KPLSBRtjWEu17IbT57f3fmPBqW6qIgpTBedlX4zpskV0kWlhcfY0
jBk04Wnm94gvPr/KtHC8/XK4ylSu1KaHyHXe3hAFZFlLvyjwBkXAg1X76DdKsfRcEFd+PdylBYcM
2Ub98vPrfnB0ncJxOT8bYqpzX87H5MPnpJpb1RnvbfZDtUZ1D13R3w+WwSiF4nGTRzUyPCa/BZp3
+0Ct1PkZ+r61CcrE/WJB//Dn8MkAV5l6ae9W9Lqt2T3GJrl1udav8Rqc9ZLGqiub7nkgvXUOnmy4
tTMtRQltCUyfQ3ubuJF6hWkj/WJj+8GrlzSSdJp6kpPMJYTJDI0yRSlfnbui1edJQTIrWg3niyXx
g7lCspOEzsdAtqkJXQzmwrO1piMP8hwQz46KpB1e6ihj0+zERr0Ms0lRyJJXYH8wqquE3wptRjiQ
ODFsARMgrpuFyFQjsETQBUp7W6BGTiaNwfjSoMxpFtJU8CKbuKzMxTjoFQo1ZSCyyuW/LHR0HdGm
TEr54gY1nPJaSZw5qfNh9sWe5vf+6M9hThGCocbDFOTcQV682Nk2mg1TBPfW2aHDttbbilUzQq28
LXzihqjjrGEIVte8kfsxbcP7JNXzdaarAPPpiq0SEpYpWRSoFZH2rTIfPVLnuWjjkA18caC44IPR
4eC3UsjSKJeBGoTB9faTdAbNDOpc9mcPDdxDXPTtfIibmOjhKHaWJRCXBbC/DcpD9CCMlTtl7JVt
ZefZVWF5zhFJY/0UyqZeff7JXs590++avg0+WR3+qHqxB83bxq+kmQ7nIvWJBy6CdtfoLdbwZvD/
G5diPNrAZn/vQy9eFyHIAq2pPpwJuCYKQpXFvBNusm6EX34xAV6uItNd0fcgApEvDmPTxV2ptaq4
MjEHIMWoRVvLr85Iuu25FxbtnvhRe49Gp/hiPF7WB6aLkpkN85KWB5y1i4tqDoQ/02q5aGHEM0/v
4bAY0CERfUF5LvyvSszvpjcuyKi3OLXrtHnF5SnV0PS4rppaPSeVM6wEm5N+Lr3Av87bklyLyC3W
6tRMGHtJPaTV7lGjNPe5SJx9l3rlF0P8g2fOq6XCT1mJx36Jem0QZ/FtGSoaUgF0J2j6u4yawwzz
Laz2Uu+Xsofw8Pnw/WgOQGHBq0YQwH8uvyu7NEQEbgT4A4GpO5JY01lkBMUi63H2Vro0cWgo2Tkv
U3y1ME7OFa23BbWkfNd09R4OhLaTpaHeNrlSY77Mx2t2+tiUTZRhn//WDz41GmN0IdBbkAB6uZ8d
I/ogkZWN5xIv5UOIa3zaXTl4Sqr8i09tGmoXMyO7DPbOgqGBkkR/O9tkWs8EbMTa2bCacUuXYtjG
g6evZIzf2BtalTNG1i97N6q/2L9N89jbK/O56Xi2CROl9Xd5k0hJVGrPzng224EMulIfbgAM//j8
Sb6/PVOYzFvIqkDQmr9LSH/sh4c+Tjjixuo5zfGLt/zXxxSx2cwxMrAZVd5flUXSHhKvbr/Y4Yhp
g3Zxf7/P6tNuUUhoj2+f7IA9DCGz0M/5aAyL2laMu0S6JH37TqPnUFKCiKyrcVR/QP+cImqypseh
5lhaM3fVBFMVOewko9utcCaJd36vV77c9LT+y3nmjfxLRugchJWV6mJMh/FXr0s8eblijyfbDJpT
lylPUo7xjV2iXFgxDBBxG4jQfhmjzHYOWpLxqg7AVKzcKgq+N55CZkqAtmEO5kw81IP0SfPhgHiM
HStTZgLJylfc2t/FkjfPycYkoKI/oeBAm8i42ILa5E/TiTOjezBSxS5KdbUBYpf11yjAAQP5Dra5
o0LXIpmllpHcJlYaEnfsJjEpNUGFH7YfE6zeRiE8Zebih67nrVH8UJImnJq2uj0bR5LSUXen5NKk
be9gf+2SbKfUqNWXQ++F+ixJivZutNBQrhy9lleD43r4OaVSB3PqPdWGTordHoy0CJ8+H6K/Z/u3
D4D2GFQ/Vn3Kb46cVos/xij6/y7rRF3cWxB0d6hJm40mw4zMenz5HjNQlkG89ZviwLEm3HhdXE9E
NhP9KG4DFKaZZmANLQcfnp0YY/T9feQs47bATYWnT5MLg0bH3kYJj8nEiTDy2ErnPxv0pUhSKiOQ
PyO1k7mLUvkYdRo1xsQcjXqlqZrxxWH93WfBp6jT4kWLwcLH9//2bulf5C26xOy+bYty5bG6CEAM
nn/lBo4BDtXOlokkI171fLLMgd8UX8w77+rY0lHB3VjcuM0ZDl3b219gNFFTNXbQwlXDSxtlCcmA
Vh1tarWWi9GTzVbpomqd2TqLcSwAD2dmeOtbybD+/M1fYGqZ28HA/t2gQoIxya/e/pJW7eFJpVl/
PyQdfCits1HM1b6M5lFkhzGURkn/qNdz/duojhyMPCvy8BTrervCKlnfJgIcjBoN8d8v6V/pOP9j
7MIbkeYx/5me6vLnz3r/I///QKk5oZX/s1Bz/jOtyx/xf/2fX2Xw8iP9r7uf2N7i4OVP5eb0L/wt
3NStvyhcsjyzfNKC+FO4afwFsRo5A+ItoXFS52/+EW5q2l9QOehKUl3lc7em5tA/uk39r2kN5jwu
6X5Rf7XNfyPbZBF/u9HiM0MBqnO4n9ZXQhvMy2+tCq2iLuM12LfEo67XyUoomzpPCThVTGNjlOp3
CuXofXKn+W7ANlgUnVkfc6ATj5rV9scSUGhCUcdKV56rYbQygmdRZKW7GHNoZnARzLUFkH2RIKhP
50Gpyp+WCLHDQuVY/P4X+yIAidnEz0Ok43yranBUpWVnj36f1MF2oDuzVZu8f/BkXl8XUkR3Rofz
09QGzBh2lvPXIZX/sShDIEejeU/Vcnjo2xAgaVO9GoM28cakTn4kItNNXrcCMrAvcA/xt+rQp0vH
jSlWpdWicuP6yKYqOkJteQ2RXx4swNALKPX6FoqnuhExZjDPVR6hQddHrPfWHF9h9qj0jXVAMUGS
j6+022QIrANOwOpXoATPbaL42+kvKaZZBzUS8qw03WtRusMOQzz1W5uf3DFzH/tekb8KJaCOEUTW
xh7DZwsfxWK0RHQs7XEU89+34YMO2OQ+z+n3r7SHLjqqemEdOghOXcBfRWOFyEFoiwC8K9tYaW5S
xMILT6nlLyNUs0enMcoRvndXHxstUTHo+tFROq6/1TW/X9SkKSx6S/7ircLe1EpuQkWsS9RYQbZa
DNPgXqg85jDx1ZVZt90qSLhtb/rhNTSM4+CW7rIphujYGWaKaosRdxhNnTtRJkOwlau7BlhCNB/M
OIIY6sfqpvXjfplq/MFMKyxauK6vvyYN/2YXCVeAWlcwC/9+ecVQk92YWdF6erihb5ubEVEtYfCD
K3+FVgx+JeaKoiPCIHwuKyqqeiGz7fRYU1FbG8fgltOBB0wMwTOCIursChe1cs/8ZdtD+UtSGdiK
jBeCyN/agKF7palsHjDOD4cBz/R3PdN5iqz+US3JJB9UwrtQPyEJqB5UV73RYjdr55QH9K1lB3BP
mq6IT2VRW0sq8xaKxiLCNO4Ga6vtpjWZesSDSsF6EbmlesQFaC/zStjXCRulpWc61OAd0WUrzTIV
jD2dPABnaJZsxNwd67TYY2tKFpbelE9B1FNgwV+xdUgEmSOtanE51T3BqJXlvY5UVzaplfZoQXSs
nVZj0+mgoAM+eMjIQi2bmgXXLYnazMZqX3t5Prczu/4ZdhLDcetgJvB6Z5wbpYKazrarIwD+ZzvD
yjM4vcZGdhTEyhuReVuonXjMG7u7Cw1EHaUHd3EWQ5v84bV8CONoljs7xs/mqUN3N3hWeGDUN4+l
r2AlgZrWwr2l2ZgVqneoTC2HZNMRopcEZNRXGYAjnHYs1nqnH5ShcO+czPIZWrVz06iI4IowknNT
LfR9NDjjwct7xMOuLhZG1OLlCthND0wbbJVKuLweldyNr6okMbipZ68DMYZU5kPzUFPXP6qp253U
zPVXBU5fYO0WcZl5AktWsXtz3zWReE64LITyWG7JnXlpLLO605gqkU63WJ+wC8qlkzoHMxDYgD1X
nWtFddZS3u0SeHC5FDivl8LNC35hivOo5ZNAJiYXeqDDOdV9jFFp0l21ivGQFU52gwdNO4QoWu4j
BH5X9DeN56rKAQ9HuooJ2QSjM0uwe10llW6SGjoZQLRcu69UM3h0sK8/Nrl5JQCC4Qjp/LMVAAUy
FXhIjqDMMWoJeWMjrqBZBzLiykgrYMu64s+DqB42bp1NDkG/oWpnwxV1EznSvIrQBIZ5tIMZr+xp
xbt3ajQ6c9XN22Jeqg3WVrPTMC+HCqFfzRgQmogF7TXP3Z9lnWHwUvqN8DVSxcwxODVV4GwaZWKi
2Xz7NctP6K7Uvq6w65bmYxWm5KTXKS65sqeA2PvWsmrU8sDzR85pVLEzj5Pw6A8BXLbCLu69DuyT
2WvyChe3d+N5vTL33Ro4iTT6px5z7s4fXclX3Th41VEdyr5QYRPjh/eRV0CAhv+qZnppsQXzfoyN
zj2VuOECvagX6qh8i0YXOnSPGotPpc8ABdljsh9l7C0mxMC2SXtzUQaUR+GLQg/qtNZZFpPKUTb+
xjNyPm+3bl9ao9mXoQ2ro+Z+bUXu4okG5lRxu1VNfIZI1HvUoBkHuDhJxLJshhJ2Rcbr0AIPOETe
Cm3n9065G2B/IzIudQaUJos7X839DZsSmoWYCucccbotBC3zsWzVZKl0dveiAKpiD5CfqxboRJnl
yX2Vg4yaxF47Tkrq9EmIg+V71GtyY8DEr6UFdGLPxHlpdoq8hUQ6bOSoyG2vBek1kSTjBnRhu0Rd
Gi9M20wXjUJ6kz5q8cFN6dHYflWsE37IUnFs5lZwOwuEmfq2bK0rpAgCybhLYVNiwu0LDnn5tFKx
3hHL7RvhreJ5d3HTDAc40s4uqMfotengcmSuJMUuS8+cFZmfNSz5ObWvn9Ak0r2ZOD1A+JxRHBrZ
qmzG7CaJq1PiDQEHRGDcJLa63U8BXNeZ2f0Q4s+gSLxxXHysdmoqtypYcRdjVm5dmVwQn3pbHB2U
ga8hxbhdZdj+AzEHT8pQoQwYWhnNXKNJV44Mktu4MrPrwWNSM7OimBXu2DEcg+xO0BFAoadRn6K3
4B7RX9z2BlwhPcfraRrgcy1Is4WLGQP8l76R/PsrqeAaVvp0AQOzPaVdRSZzqHQY3pNj7ssHEIqE
fADoXxDqANC58Nq571gzgwXXGEWy51sd5l7BIMaVcwVurponnEWPVlncVIIFIEj0sx9Ozr/xmR3s
ANElIOvVkd8dV2OY0gFd5qWq8NEGEoTfQOXWik8iwCRa0iReZqBLrpKBahnbNMzOTl09uJ0PZ8av
06XWIUHOwDzBuYna57Hts++QIjj6unZQHkep9VuFLJhjlSpibhm9cweyi9zYrCPF3PHHX6VTXpWd
2p40WbnHQg+Ug0ztdmkUqFtbT5B/XbDOmZ2NBwBgIkIdbJF6pkAcV2Kx9DsxrMJhwlB1jfEiAhvc
iW8NpDwLnPNUUO9NFrd9EvZFTjNZU7aG3gDqSjMFVXDR6XJuJ2axGIZUvbcBG7wMGlDWlI3vXFqV
v6xAyXCeb6p1M9TFCtrk5H7oib1u6derGPIWtNqufAcG86zhk74Sst77Ywf7vInNZYVn5CoM0wRw
T7KPDQcqZ2nWa1qS6UFRmCfsoDLvRZ08IkfolqOmEwJuGcrWTOp8LWWvzwL0BLjDTQO3kSjnSSsh
YSndbV9k4Uo4dKpZHPq5xlFzoRRMceAQx02WKsNqNBKs2kNtzO205EPz22DXTg3CwuiaDSJ1og+H
EGSuUaivgx8R1E25mVgBMVDGke4CrPa4k3o83vRsClKUqtCt0dGrQfm9cgRR9njHb0f2K2vh9MZ1
NhC1VrX2ATfXUQFpN9d6H3hIlaqnQdWOtYlpP9UxtGeQ2tYsDDWCeEtvl62jVC9OPxpPMavbi+sP
zjbNW0ZXpo7aNk1xr65U9zd2IVLEvo5cUmDQ19n6AiEIIep2hsvHiMUNX2y+1UZD7u28FFRetDr4
plpVdC1VPzu4QMYgzQw0bGgiFj+CHKI3cT0+mQxMKU2lkcGbteEeWMK4s20SLGZlDp4hDyrU/k2r
FXeSht9t4ijKk0aHQ53jwXPXnaiA+bKqwFs09HS4oaCo3GFlGWmxASN6lvCuN+wJqwfpqpHHFgmr
hhJUxn1AytQxcMx65YayWBP+ExKHGsZ1Pwtz277pnFxFL0f/jtWoLm5b30nRg5tuP5Hy22Y7Jlb+
LMzEemWhGLcyaFtSdk3PvzFbfVzXGSPP1+xmHRed9dChF1lK3yerQW0zbe85MUB+1wlvKG9gU6ff
BskusEW4h9u415TSX5hWNV75SeFDK6MfNrNCcBo9R6U7eLQLrWZjZTYGyZbAplFOe4ukqtod1o1g
afl1CcgXZJKHI342ePJbD+pq3inafUJDaZ5a7StV0mDpJSp7Rpyys4Z1+rpxI2PZK5xOkjGvELvY
P2rU98uibJuNV/rtNTyY+Lr16h9RAyKx0Bpl1bfsxj2FzbrLoH1t60nzk7R31piv7Yj8F37rwzBY
xKR25Kc3JrSvhj4mpFxlhY8OAG8r9z0wrr2hj91zhMTpEPuD8Utzcu2287zg2tHDANmJxaZsCLxl
L9QJ1qDeWunwfdDCciYCAoCQXVAwDkG/0qEyryxNkv6AzmYZ4c1CD1hc90lFxi6H0kXpGSSvK/54
yEtwGIPVag+uhGRB2B1B6gqoeqnX1200vDJ3oghJfRtzA/nWpR8tVSdZxYrz4JbJOeqHU1JDhwca
DfgzGM5pBiarrAAxtN19n1gkEgSh8ZTD5thlSWjdwGJO75W+AK9iiQeQfk8uFr+bRloEIZsaYbF8
Cvs8D1nNm1esmtkSh85zn4Au6RuHNFYbx7JamrC8EyinoRjLe1XJEhIe8mqbsd9dFWN4osSwtaB9
QK7oom9xEJLI1pPXICKx6IPyeQjU53TaSwWKwDHHKum4ET3b1IdFEREKLKPvSpRCq9Dkye2UX6Qu
LfoRPKnaP2WTFd7su5tEZoSOWNVw7bqmcmXWtrsa0V7FgiiA0fW5/dQdZo2mPGptxwSjjNcdHC2Q
buS1ZGoRLhEg63sR5u2EoMyuIo/dJHgBElMim4KFkQNs8sID21INg4SBtSns3aXqq8MyN718O+ox
3O+6uRayzV7g6gwA4zD5zUKpjQuHRY6+Qd+fFc+ydzaZG9+REhJ1bEsP/rl3Vag6p31HvKisXFdw
lma6VGHWZPtIJvLoFCkRVOyF55SBfg211Wy7QRSzWgkHaKmjvnJdUnJBnu5CCN6Z0Z7GkuIstU1S
qZxdG7S/gDG+CM9cpQVUBkuSssyeIqilc52l7i7IWDep5Bx8x0WaTbyzCHeQQJnZ1CQhKcPO8EsM
D9CUd4oT3kOu6fYGds87aLt4HPXsFxycVVPqr1IZ4bjbQKE1TnK1jA5Nk3cLqOjlfKh8UuA17bFQ
nceA/e281gEHpnKXRyxzdkM2QGZXV7ELMDeO2L53inlqWSSj34RrT3mK7B6WiBMZa6/vvnWQDhIF
JFvLsRDdHZGQocfRusnWrmEdsV4Qe2/7Ev1U0oBZiNE26PRWCzsgqaGiJVM0I38DVkbL1LWbgA/2
ZHKLia1Zg8a6QrGQUwCI71XNWyexQnh8gEpQLx6U2rnGHNdf6Wrzk/oc3Z58eIrpDIJBqcRZB2uR
CGW8zUP1KasQayED/6YpxW0mtZ+JkTwWDgiwwfsVGvZ1C7vbw9uGfe4XVOatjRQaRpquz7ykBotu
+HdjU//ws6LbdSMxr34umpUZV1uYh+W3nBCamYWb4ljTXWavqLrXVpKFS6mQihR7fsRGs0KpEwO/
UsrC2bDi4Z6rqJkbsb+gFwzKqJmiUJR1mydXPT7MMjOuyKXhVEeAUeGNr+nYE4vyf9k7k+W6kS3L
/kpazhGG3oHpBW7L9rITpQmMlEQADkff4+tzQZFpT2SopHo5K7My0yRCFNF7c87ea3fQjTPE+TKq
P3Mz77siOZQ5QSJeMm0TrHFYEphW+2MaNySiJMiVSgI1D2pJ6h3gYPem6LVAsU8DEmNgWwAiadTD
Dk94AfVWr3Zl6gexqO7gzX+OXSug5sm2SYnbjhiP0s9P3uDSByP0j10FRBrcqj6+1SlJn9QCUmlO
Wmxp8Ysrybymh82qb9xTbIoeRTeqAInRLhoJWRgGUdHKKc7aol3xPez5LXfuIm/MFELIsqBvjuSx
m5oRCqv6BND7bsBtRirDBcoBLUAmEJZyeawWgnLmJNXCOKOa0drJOWfeQhAyP5lTctJVdGP3SRDF
FqE+GWolqFfHJIbd7KX9wXWr+MEqEPXpbv/ZjdoL9sM1CV45MKbSSA4VQ9l+MuOI1FXB25sklITx
yxPRsyjx0jQme/BM+kEnNI/Ic9rod201PFIkNPat0oxTEkMu62jw7bOirYHIETXwtGgFvZ0+KSlg
4JRi8+NJKDOCUTHRuuWKBot37Eu92yEBIBmmqEVoUkWeNhalIdA1jnFys87/rszBO0aCYJ88aafX
roQH26V5CUGzHa5YqRbf5sxWnxY/bo6tsaSnTlAZpkYwuQq9Z17ciyZJvkZtbnxee5EHVfTmLYq4
9hE9zQpTWQh175CI0vuKTmrlOcaodXu//XFK5RMrEwFzje2PUbPda1mohnPZfV8MTYGikg55DvQd
9Tmed5HnTrdeL0iD6cv2DsziWjTqXLZyidHsPH0ZtoaA6Z0tVXQ1Y2zYwuJMboGdLQcbJ+tz1uOa
SnUXzdeQ1ESMJsVDizHwJZ6zej95ZbdLFLOSNXbmCe2hdh5SjbNPNBIBTaNHsWxVsv0smyQK3Q7B
66ahscZS2lQ7H2nZSe+7ca8agbu9nSk4tCSH1HxwMOaoOqxaHyIhAMw5qRPdCzT2kMHgNIl8qg+t
U6vdkAjnUMvcPnvz8n2OyXXkkqKjLOEjRyXpeq4es+FFtpceYbF0J2aU9qJQXr0HqGNmsFcs49mV
43DFpqPYgudJdrNNiWDUTMokVpzdJf483ydlGUPTr9W3vu/EXeK0z3iJTaJU0GvnbAbDIq0wvrMw
PlWFeXabCE5uP5ehaxAaVaNzCxtO6CVKvfm+clp9V3U5gth8JlW41fvP9PzGCxcUalCYeXOwwW0F
JD6wcBWwj5pYU4913bIfRmTKIdzkMimVftkz/122AGBprwJIJNTjKH0kx2XvIBouqp5YrgbkkG9r
N4kuv4w20GEsR/fLmpSaV/VNp3SymfSKRoZXPKR2Z94NPmiphOCjBM5gTrwIzmyKXzpZDJGJ18ax
ZXFUuZ+GVbZkl41bkjI7duoggP6EHkJPsJoJ/Dl+bfl1yYb+gv4xWS/EXG77eH2wTSGbU9z08G0k
94E3E72na1yNbYVB2R7vMQB0217qNbP5FG3knDvHQuQkQPmy3MbtrGDWk/eHXWzckGdcrJym+JRK
ZbxMBnvEzmzkNl5HFbNzSRmYOCqbyjEgc1RAPIQZSDxvt0/xlJ08i+kmRqd9o+bhocecf9dZabIp
Y306QmkcWC2XMhAqOiNIgDc3k9iSz9lyqtuOvDu/hFIMSW5TlzNL8rW4Kqm2BUQDJMEik/SON7f7
VsB32IB7jZG60zOhYSPC1GyMnVD9PazN4R70bgYsOsM4kozFp8yX/dZ1J3HqJU+DkjV6P9FUIQYA
FQ6WWe+ptdA2Qf9zbdRUmJpI1mct09yraHIi0gXnq7LFuj5lroWzwMovTS/7YjeAh7vZVsceWMO+
0gUFFPZcuYO4v6JveOL7NW8HY+xvhqwQZCR1MAGckQ61kSjSOPrPvVuRMpG53mUElvSQZn22R974
OjR6FJazIt0mNZf4otMm/bobsuFbLFtCNvN8MU7zMBZ7OGXNqdSb+opWlNyxQN1R49rSlO92pt0b
rLeLJTQVsEoj7+BfxpqzLcaKwJcIHOlEFeKCoqW+NRI73Ukn+z6kuXXRyWQ6WlM1bmNdGq86zK1t
41iQ1+LWDgrHgGblUp+t9MTbeUtN1AiJn4E7Lh6RyYhUSNwqCJZDfGckvUcUSyEeBxQ8V3FUQbdK
2nYLaaoNYmrtkCuzoM6b9iEbZbf1uxr/mVvzBUqvOc2zBV9O5b06kon4QrNR7Wulj1cDPx1YutK2
UhPmoc105yFdiPzplIqAojuXCe4IpDlOvwRxRgwhzHJSH92cL11o0NAkaOyN30w6TIHOPZtouBtS
y1rQ5lU3p/cDXLp9mTvjRhF3sk/g7UNpLKviLDKSjlZmzaMx0DUzWn85aBiZvuoEZF3XzjJ+13o6
mYY2EPtI7Kc4RHQMr+ZqqfcE2LANo6Zyu6QF1QohNCq/Kd+AUYCPKxfrGWgq5dVW5U+eM+TUXW31
5LLzCZVO/ZnT9G9n3KqHyRrUiTQo+o4QIB+HeviWpnl8nbesZajru+NTNWjTdZXKJdCX9huy37WL
yy9ZCYGhCYAam5872M9w0qtbfYZLlTVG82yr1L+1NDs3UTE5PQwERhmW5lamf4L9bIZgZYfPObz8
OqjK0XGgkI8xL4QsYYj3nFuceG8TiyLqrSln7uXFFLYGjMehKKYn2XRtKFkQfpkSqX2qhq47FF7c
nXrXGz7rk5+fDaJr6FrZtnttVd7bWJABstHoxX/OPaO9Ev5g34jK0E9GBrueajI3EyAq45ugzNHQ
hbxq4q78NOjcPZpzbz55wkeQWhHbTRqc9sQdiLtkoQWm0dVZxskARcvhJOnxDHWxfK09fzzXVjHi
HJkpf2m2vq/NmY6ypbfkA+r+bdaQl4IIk+SuPG36tzjp4FzmcNfDevJZXoH7VRsFY40MaioaCa8O
JPsWvG6voqAy2Fg3M/8jmAnqDCdy00I9b/nXsogPWdLVt4njmzeDb0dHQ1BPxfVhHS29sZ9rYqO2
fHnc2cWq4Gqs1wtyvvy0GH3zXEQ0RTe9Ws+tVK0WTh65bZuRgvDVYuZsk2dnyQGNNup16EYyVROe
tC0Skt7V8M0peVn8XHH6GeClI2326gSID6QmEL9DLHLrhkHVvy0QVFJLi5CtobcvX2enWn3Zbl5X
2pnDdBem0zCWx6nuPRE2ANSUpnW/saxFdPv1rhRc623UMnaFAB6xYg8WlV1A4sutPXr05KzXeskQ
CJQIcYlUyoCGBCNRAAdqfWQVWlAJw2WCZVeuvXLdUq+mjqhjzduaxm8Rpd3AL1QxU8vxjeIzbfbG
uUMTF09XjSpExXLdfpvzoSdZbe6S+jLrunTEs5hw0MiYx+banyr5fSm6fNo5sq3UjXIaUk28UhgX
ck4Xe7uwk0zuTCXMmyrSLTJHMYAZIUIFQJhtQWQrs8mi2C8zLtjwgZd+eoqookT3zSiHPtTI/gGk
bOJNo3vqliGwPWYkc26+of+v6MjyBeGG6vOlue6xExLV2bbNs57H7H6pfBP+za6H2bRdtE95vIzi
U+HaMt9l6BJG1rpDdqFKk9XGnFcuL6LfgafD9uYD5c3M5oo2zWOPpztcAC5WL0BciuXaHkgY3k+l
15+8tOyY37pIN57SqdSMYM4KvT4iSo3nkJC1JnB4LI9LybC7MfrF2Yqql8+60zovhIx019pIqPch
T2Ozoh2b1Tb+tViBQRrKhDpEXZyhoesBvSaDtElQhL15ELxRFzEynRA+Cr04z6PtGa41vZ2vukNb
owTW3WgDVpCcYTR29YYWpMQ0HpfpfibE6JbiNmOEM2Pq7JOxo9/MOgN6v11N6tMIyTTbk0yl5wE0
eti+I+0P1e8pfRQ0RMuuvjTruqFYKV1Vp0E2mW1D586wFbkzMrVCD9UCAM08gXrbFP1wlXAaOLJi
G9I9tRKIK07iut+jQcHFIRB3dWdR+yWvQPjqVTkFPLYSuOO3ZJW63xCdBPDVNZPqzVli40ardZus
Ew52588ue2RLLAudsELWdzoLJf1C5tacXdA9rVwqPVV6U9nwybc9IX/DqeCs2W5FdRYUesfClUhU
CvV+mZzt1ZyLSi8lxaQUpIrmsaWpLQ5+CX2zbXxCvMUikPegWRyPee0Dvt8U2dLzuyrN93ctCRbd
2wTeLCga+tWCDLGQ7y/wo2gOoSzkRws6yg6ap4sd0idKquyKS6Ps5Q6dXBxQHNgvSdU9sEq2uGmd
/M72ZKVPtxGGKTFvWdq5CWsL9cQajSDP/thY8Mtx5c9HG/VzSJqIH5QLaS8ltI4zdxMeTzs/ayXh
LyKaz6KEBZwqSugsQQjg6q2v9CNZ/pbdp5qZ+NKmIQ4u095JV/vSlwuk+844dxQwvjU9g0XF0NkR
PLuHboBwAXuLS/X6YqIIEg6jG11WrnWf4zcKUts72nFkhhnpUQChAdtXpbnJSMpM0PGylw6nEmIc
S2PY2F0wU0prMjbZcZtsWKrsQFv7n2cBH1oZOmYam901z896WMgqCnLXe1hiu0arQkW9jD0qowxj
9Ke2Yhq6rR4X3ieYeqRB1dgpN3Ii5EX2uD3K2SSpIpsXXlRGxALe31VTLsV1mjbpp4oWCOWkqlWX
VV3UD4QC5VeEOj/mNYtDMVdPPhVafIEkJq0BFBn3d1PJ2cmvvUh4pMUgv19h1xGZbvSrK8w5q6s0
K52tjUT9lqLBcFqwIN6y/En3HVmJCWSZjWOoC9GPZyfPw0o6t/ZSHagYo87XCbSwgYC3unZLcaxB
xMn6Is8bwPoW40AmdFTg3VQGkLfGQDX+HXA18KPeuOssINM0TC9xqKTklBo3vU491y/capfZSxyA
9KfcZmevi2zFrpim4h5EMNES1WSCqpjNPe0+NMractFDl90XEhGdDUx+2LgdS8e6jV0aBAsrcrZA
ehjPickzjOVt7VPyTJpuH+uVPOfKvQCPnACOnY+xobYa1cEjmN5Ptp2HY1fHB8qAVLTIP1MnX3pU
+Iy+fKJXOr7AaKeI1lUNFcr0kwYu96Kwsi+WZyYkD5qfJ0K4oMo62tYfS9pmo95iv463lj/sgGOY
x9lzyCUtmZ306K4xRgLhagSzhJEs+0pa/XdfRN8wJ1KRIuIvJD/TDpRVPWU0kI8gKbxrVIkU4ZZE
XSoif9eGI/THNj4qzZp2kMnwgDl0GAErLN8YmVIKwagrXABal7nT6DtF+aWhyLOJaxLf3WR6BmLz
1MMGvrQ1EuKN+IV91HPUdjLAss5AaY+PjmPUFMsVUSHzoG1aXXg3dkrDubPnF29i02wVLhsAaX+3
zNyMGbuKG89YaFx7CaArlExbElyzwzBNxGR5EpKlLtd2LD0vs0ehQ24f9xTKC4abe9pG35TWsKiY
Jo8io+xCMS9XiUkIbjWLR80WyOcdZIRocFY1veV9LiEY7wHE7OrZOVD90IJysr/IoU32aaOxfXhD
Bn/ZFP5Xr0eq4kIcQzxDWjMo7+ZB9jSVgNsffIIKjSbe9TqmPUM7EXN+a/o89db01HEuLfN6TqJz
bg6vUt4jYr7JNBZHNQQ1ymwXui6vbasbCMTRiIGrtANgWAQ0Vv5KZnY4V/FV25bRczWUnzLix+eU
rKB6pN1e6yJsmyj6Osh+lw5qfmgck37kfEfMAWUtT5yMprlOzKXcFr0KcBB/YSMcelXyBsEZyreg
bINAfDs2lN+8TNul0Xgi/MVhsWURwGw7rNDJT5KTgzhdz+eTkccl5cw42rbSe57s6lk2YNFSK7Pt
jS7xdOj2dDk1Ouc4+Dt3RCUDEwbXQGc6Vw6bkhx/xY3ppjeuox6Jizkm0k5DjeywhYIU25CBvdbw
6stqBWAm/pZAeAIFia01RfNIDiUmFYjkWfVisfjLaq3ddG3xtXWM/RBDCFIxYVilXiQ3UUe8iymf
YoGxPK5QEXZnXy8vWqO4Eel4WDwfm7w6WGl3LcvKvYAjkdkAN8mcMYYC/wNJ6aS+nOx8TVItaP8j
lg0FVG7EBuVj4nUEO9rRuVFjviWRe7e09qnrs+9yMK+zsr5gi2NsMq+QodTwvOsFb/2PCCIiF9ge
T6/GlLFqoJy9jazS+WJlKIeGBG9nhKZhgwJJBVKWgu01VAH6deauIXGLcp4Y72DGWcdhNKiNGx1y
R6MGJ1wPwinC2rQv3b4ziNZg3jJ5A8gPdKJ+hHXdOU6ShqRSdTlYwxTC3K4nr7K8MHM+ND+x0cLo
M9HaXgoqKoluGkQ2N6PK2PEgEPEzTozo7TasmGKWwblTTvbksdwPErS6B48dCME2TOVs51xGT3up
L5vaxgzCDMasosgGSVDViyKihpr0R/qXw43dWDbxDEK77XtCJFvyXpSVVYHonfqyyD3vUsm6DZJs
PKd2tF9ohbOXwLqjZ70N1XLwTj3p8vuxnS46q7lODeeJqe1CL/C9mw1rpVTpNiJWw8Vr0PESjJhY
Omu0bushdwJu/xB4WXQpY2OLL/DA5oTWJJWhLKr2Sd0QSVO9Upym1yBxyeqlhzvH00Iw9cdOjJda
11AFiq/0xTqWnXpiJkKvNpENUj5WRDaEUz9StSlZZxO2FnnfbK92iqB3O9KnkMo430fbSq+kX8hL
upM+ECUDoVxaW0AfWBMSGOLY31yLdVxa52+Zz3SJ8oRUjSJl5S5a72ywOib0FCANulxyPbrKux5p
mV3mHtnXPwT5/9+a8J9wlX7nTbjtVzHkf9ylX8uf7Qg//tXffgTNdXAQGJaDGwHHGcQYrER/k6Q1
V/wFI86F8YmfkJ7UahH9H0eC9xc/6mD8woVHlcLDEPPfjgRD/AVlzjF8B4wV9lhX/HuOBPws/3I6
4XHBbiNs4ELgEyCQfLR6FagYBsZThiw66dtq6cfQbnNB9UUoyg0FddXa08VpNsW9p/f3DO4F5T6Z
nJRaSF2z3fQg0pWQ2hHqMUjNI1Y8eZ3Lpj8lCVbhtqgvjB5OKAkr/k2MZ+NUK4Idfrrvt3+f8M94
6fe2CuoCDqwEgxKNB6cM59YHA9FY2UYagZ7aqjJqAhIZW+wP6a2T6zTH+KgJ9KQw/vtjYhh5d+u8
ldsI1gMXOwZsqDnvrUKxQweW3Jd4G1V6Flq+ejNF8cXX8z95hd/bMteLe3+gD56kHtFU6kUY72xb
fWlknNPd9B9+fzG/OgZXo+PL5O3CjPv+YrreSqntoHTRMCtuqPSNqNyb6g+P6YPR68elwBE1fAiJ
5spD+XApblLp5FIQt9nQ+SeMWCFPIV8mdfY+Na6h6R+b1tiKrDN2cjHOuTfd/v4614fy8/vOvcR7
A90I1zzuPv0DYcEtBzQ+kr4tnrtLVY7Z1YIggZpYZ7DxG/9IsF5/3z+O5/Hh+1jaTVN8uODUWayW
fLwINQRizrJOXxNWTZs29ki9VeKm8GHgofM4O718G9z6/veXi9PgnycAPxLwDJ+4wcJ6Nf/9ZGUk
P0WzFztKt6lfnSqnvlbaYm5tV77FfbWcMxd5MPqbfT5UWN6xb9iWfLNSto1McJskR7mU/ZDfkru1
s9gg3aIBu65TB9dnfulphOHJ7E1v7esCqOPa6bDYuGhU/PuanSMij1NOGeY2o+a1MUzj26AggCFK
TaFoW+cFZdCmQGLOFuFLFrkP7FTOZeOcPZ0j2yJ+lBYNfNfBXVMRrFQvTRuuRxu7CMUtp+GtECTC
Kx7YTiKAnowzi4vXCHs1JF39szfT4R7Wv6Im5tzrhB5uXRKmNyrxmoPbsj0kQ5lqfMsOHfU0EstZ
X852Q1Amyk3Spob8MpXmWbZe8feVmdK+Ijp2vrDXICP6vBmpG+N00kWdXaVZ+5wVJVclUD5dFWty
zDR6IVUSc4vT9Lq2CLReHPezJtriU+ePUTh3LfUOgzun5QnUymxAI1e0/p5wErkpcMm4WGomVJcw
zle0ablcqaz3dzTfHtyIPQxj+IIY0h7IbE+qgKC0dFekxUDlRlyjd7A25oxeZdLEtMHgccZ6/ZrN
1hOuBjP0Rfsc5Yna5oJTQCE+P67PNRIF6i5KG2pSyU3vE6IrhRH0FYIDp8z1cKhsbWsnKArsFnPB
tN7kH7dxslu5kej8w6SL50cRWybEEm7CbJX+rsBusZ8TaiEeziU/IfTSoZK/r2cX8H6SvkJzYjOY
ddVOx5NH/O5IpQPh3G5sLXSvpXMuletclJTp0IZNzsXIbaCjs+wovJhbueCsjdZaRK2BV6YsSd8j
5z8jFq/bulZv3lg9m4k4/jh3ZCnFXi8EoW0LBadpeRkH882NtId66qtdIvlcqURCG66TN3eOl10W
j2ZAvcTHhiyIgUup03hyrg/ZoM65m5Z7r5wIGrY478xPFzRu7fMiCz10pAvv2UDmrtZloNFyn2jj
xDtLFvMeBDRvTUFSisMLoDnpm0bFcV/OzXM3iWwL+K3YUERmJZzzMItmYnr1STFTvnH2DQIs04Ez
02TNv46Ky/Wj0Qd+8djzQ3harM36uRMrTW1hQCQ8aHa7sZOIX92vub959uYMfGRqyV8hcV8no3FF
iPgN2q2HvO/Rz01tdlVbvPAL4/Y+jcwWZ5V9XoDeBXU7eVRz3euiMAipUeBkO6w2gNzOSvIhofp5
RUNsbueS3hshVM/4n6gaVM+axp2aRfpJtFpP3icPzFi4TNNPtAdJWfAqEcmMpjCCHTisn6hYvuKp
gGPreQ/6srAHzLUH3eTtXv+PFZdvXate8RAVG5pMKDXYl6+Db9ehoa6pssvcPDeUAU+6ycdRrC8+
KfZs4nHPFfRoaZhDdCTjhuKCzZCxiGY6VWk3EcpWeXixcbxhXcOPLuzk2up6dlV2zOMULY/GaTlJ
XdMkWwDOCXkfn2ilXh0CjEHZJcTIpku80+q6DzA+5V/zJTlmtke4Q8UX38rmmZb262D1z03ePCuK
qyy1SjMQbsOgLHhPvITzLr3kTaX1svvxneJ6eMipmu97uQLMZ/ofTdmUB3gFfBVIP0jP4SXxBu1h
mjNeLs0/+ZkiCbycs7vBluqJkN05wyYk573yo+86mPUQFoq21Wz+VaSbZzR6Fvv3Onr5EUTtrMu+
yF+HxnoyLkEfINrOcjbgVjvWW6gr443R8SyXuJ9uPYtBEAlYtm0gmx7tIvYB9/FqRyQmzRseinaI
08YLVaO94G1Jbi2PrqVk/CYsiQEfYt+zmxZU6aBAGpcEElY7I17MOyRG0fpCz6TYCyqjWO9I6CFa
h811lqxgEaOnmmI7ZGe7/Uwxb+Yk5oGRPrfOTWIyLk6o4bqsytxNlMr2U0O/iPJMQcxX45CmTfYZ
NLY2ZL9LcCQhRJQ8bOeiRcC5i2q9+mxgQ9t7KE+vNAX6ItRl8trGWkZvSnsx6qxPg1Suz480S0BW
qNK35miY22GsbZxXWXlIDQvDHY10BnTESkUcq+0EpCmMMKLvRD3oz6NUr9PE9LwOThUCzpPFhO1N
/F7IMc8/pkWWk2e6XOaWsPCKItc6L+JrvMjXxUbuOdfWwnsIWeBZVgwY4GW4IMp7FzbFg6Btxxua
O+mXsmAE/zFGZKl7rbdVca8V8jVWpHlXMba2rjTTHUP8OqeoB7XmHEpXxOE6Hk84sgi1S9/6yrxF
uUhtWny1E/W5ENlFNgMFXhZWCe2UYO0pcn8nB93EEcgHZzLE7SA+z5RulLtxCDfdWFk+X+AAywhB
FWxUIq8JS9qUGz66o5kN97Id8p2pIFV0kzPdolqTQUsF4ERoB7Ni1j17BPKGpqm3HJTvUaFo/NKn
/gMwsVeEi3xhTfpWxfw0Hlg+2nWB8WO5UNBDn93stZbcTewc1tbxcCv+fqX2HouyroyRPUI7W/lf
NojidR338zoNmbxbTEuyJale27pCexg5EoOmfBvTxgyWVKSBqVvpH477w3H+boXqQny1V/CRp7M0
/7hAnGait1sj1kIhBnzYIuwoq4EVOUcZnbzKoGNM3UtH/K1C1iNXbqc9GaJ+lnayFxmq9dxmPl9s
iyVbJgP0KxQY6x0Cvvt4xC4es3ELEIkco07/6ngdzBKs3Ox2752quaihs+9qrJmJFj9C1PsmTXWg
pBVv1nXooKK3qpFdQCfuBLOMZZoapmtHW+2U+Ds25NpbG0u4x3Fdu48pH836zjnSvrYKRh1pzdo2
V4yQbYc32qtW9WHKvAnJm1WjopmQju0SjB6BlxDkp0CrFmvba+bp94/3HxtUVzdXfty6x3ZcWP/v
Hy+h5pXbptSIQCdClVI5izS08otADFwxejKxvv3hiP94ozikMHD6U4DglbI+bD3M3sJIEil8ruud
4uHYR99maWslOL/advnce+JYS2aVXNn7IfKu1+WkuTCg5z6Uu65jA2AszLnrmkkfWQKtT7lhMYB0
5BWPZxbmjCEDZfU5HUKM5s2xNNVbXTXPVsVKp1/Y10jrPHmM8yju6cynZD6t076ZpGqLc+Ns2iwd
1+WmtrByyFmEgzykWmAySdAeRiY3UEsnCdjc/ljTDU1FE830Hojzexg15qcsa7SDMfK028K5roCu
btlIPU/SaB9K8EnphgSLIvRj5uQlYhr/e2ZkzxWPTAzjrGvbCalGxikSYWQiqdiRrZVSL2ZWANOi
rQs7ErO5aLwkWbgutyww5Zm7IHESbXSKpbP8L3gfEM748xHh8Q728X+HBPl/KbfNpc7yf8aBXL2o
b+nwvf253kZUzf/wP4T1F25Zjww2wFLvym3C/MtlI0zdYUVbU3X7V7VN/MXAZ9HbYPSFpOcKigb/
XW3T9L+oEThrDggYpB9sGP/fqbe9/yZZaiIW5CjUP3yM+b691pR+GuURBM6p23Y6opg7371DMlAE
elcrzJkKC2XTpBeG/we22/vSDsdk7082qLUSS9cL/FDyiHyy5Es/1sOuLqADK5/8qsL8YwXul4ex
wd2DQKAU94Os89OlEfWTW/mY8Hl79CjF6qI/tA0D27Zn6Z7SYSNz7VDR/1WnGoeXH7ApoXCGLoEM
gfoR+YmGa1ddV1oYlYw+eIA2/NHjgDDOghmwCuspaPuQ2nle0k3nzzYneeDSuJ5WKfh2HC6qGQXU
xjWIUsETFsiX7Jv14pd7Zwk0bUuyb8tiOQ/nr/NXTOQIT2S8s0kPdbFrLRfCvyzi+4UGyjRuERxW
2ZYg2jVR9A+z7j/eA54JoD1Yg8JlQjA/1A7HJq11Y+A9qDGgbfDmI/jx4wsph7uM/laATGQK5sU9
//St/KJM+qtnZAsD0h8HJz/ww2FVgWimjDksNskJpF5vbAq//VMKwAfO2t9vnKDYZTuWS3nU+zDZ
Da1JUr1Nzh977KEJMRGwjU3aqxHLUjl8td1NZRKk2bzkxVOrqE/c5GWO+mDn8frPKISDCfri0Xio
6S9Ot43/KcMhXxCkbJ4McYH3OB1YoKFtn8bPs/WIOG0jhs9xfz1lr0Pxh+/nl5fjgf5hWbbOpR9X
SFC8BJ46iSgA35N7U6oe6bPcJdDxASKUaRlkssPSucI5EP0haoBJgsA1ELzJ+qH09n11k+u7pL5Q
y8u6rU+OQ22HSkxBg4M5vlSYT6qRnBgiZonSuqYdTDOBBekUjtnZpaPraxs8YL9/G96vSf5+TLje
sa4y5tmG92FgiNslmlAsE8e4RvpaLJKI/J5AmUZyE/UDXwutut8f8kMB+O9jrpQvH7Y8wLGPwZUW
GsWkMJ0ljEnB89MXlWYRDB/7cnSwpWo1aQFIpw+lz3DYV1ay9xYR/v4c1pf8XwveH6ewtjxAzzuA
7ukWvB+D8elWgj7mFOIHsVlKXFpts82n4usI2mb/7x+LJs66ql8/d/9D9dXWRK/DllhwgaOemvoN
gbPkSEVlwvPWh93vj7b+to9X5vtMfT4vqk7s0vsrmysLZ6DDgczOuixljcRS2vMmN516gwL9KROA
gzKSkKX3b/GR/76nK7QaPCyJm/oK5Pp5XpuQomZ153CJMmFJZXdyj2g23v7++n4xfDGxE3yKrw1K
5ccX1u4p1thc41pWbGhO1fRebCACvz+K8b5m/+NiVgImSY805aCBfbiNWYr8xOp1bJzEgXozQePE
IG+t3vAZZTrqofIG75QTaBOOC1hAfxikfzE3EL4pbJuB02a5sv79TxPp4sOkst1hCdN84VHpLzVO
0hBYxUSE9YwNysFpIpo/HPUXg8HapGQYQOUDz+LDE/RVawvQKEtYku23T0yDRD1fbvX0xY0GIwCr
Uf2hf/bLIzKq0sZEP6h/xA4SQkAhFXMB0nF4NLYB9UckxDVFC36VSmPTv0hCw37/cH/x8TukJ7mO
tb5IPt3Tdze3ivKy7Qakyblx4zS4/WN3dsLBL99mYBn/i2ORprJ+93yM7ofZNrLHRMswa6955LuR
QLAtYAksjBLH4qwZf/gEf3VlHAkW0dpbY+f3/sqiDjSn4gUhyvZxmM0RhgjAShPo6WYx7D/cxvUT
+DDSkH7DfaSLx2L6IyDT0uPJhODFSJOOY2BO2kjcemL/4Q355yVR0BB0z9cChfWP9JsezXMMPo0b
mA321lFfhiFDkF4HNru6P8xM/xg7adDR9/QpzMGIZXZ6f/vS2rf6sRV6iDQf1JL0xkPfrzFXmf40
tz7lD2M5AiIKWjf5Q23gAwuaAYdju6TG0R5kucTI9v7YyTxXPc2CdYGRfl2a4hFl2eoAHlUISyXI
9BoPgrlF65xDTWmbsFnaxzq1//Rx/OOL5Dx82P9UZX0KFf94YSfopu0Iu3Zcum8IZcpthX90jrJ9
ZuK5SbXlj7m661Lw3Yu0HpLyxPoxsnmwP0zGQF8WQjx7PbQyxEIIhsKx9s9uvfJUAcVtRGqe074c
N75Te5vet9/A7m87+HZ/eP4fyJ8/HoLNrWf3B/vVJZb2/UPQNUJ/hUjZmqGG3qZ514EB1066rLWn
mhDcOZ6wfqCi2Pm6+i/2zmQ3bi3btv/y+kyw2iyAi9cgIxiV6sKS3SEsyWZdc7P6+jvozIc8Cp0r
IV/7dozjA9tUBHe51pxjPkzTSBlHdY7Cja8ojsdfHDo/bAJrz5bQNcFCZbIen20CajrLZNHSZTO7
deRnK5MDRXZTIuocW8uDI3UskO59vmD96fK/fxu2CiET3QmXA267ZwNRj6wJroEDZBVWkyx+D1wQ
oui5qn8xZ7Bd46oP8QluFcA5VgCEqgDKl1Ea/pEP36Q86MqP2L1KYPGYtXebXENcG6HjupsiQ+O1
kwMF/F+6ieEI6PEBFFGIbUXb1jph0t/S+fsQ/y7WmOTLqbv+/KMRLPhhpHHS/aN10XUOz+JspC2K
paW4Pthu8JOqR4Xbpy3eZuemGKOg7b43+PoG6zqcH6r8FDrcWh+c7DTWQRFzhRFX7fhNiwCcNPSX
Gy/pny256+1np96XXGurXUELxA0a2C6HAgXFsKlRWWK+Ufxo21g30bht+0MFFmoEAXPIjQtGdikh
Zb3p+eWgn4z6Z1VemmPwHaGroW7t1dd1iy9yijfG8/Q91wPZPw3xPaHRer8X8gIvnSW86kXEz1Py
PCy+peBYul/Mg5EGJr0k6RUC3N52viNZJ1o8dQRH2XuzuOnbkw4Qonms3L2oGFcP42ua+kVyV4bb
JNpluR+mG/0RIVCp3sAs4Tiex3yOgKA+AuNtN+CaLYxTHd06gsJbUJYo+sZHO7ynp+XYF/aw4/ii
OIf1KNqSkGWfnJYq5H743jXbyaIrg9h7E1Wb4VW7EISsS2CaAL7Aj+Lt8ArlCEo7nV8t7YYOJSyK
wzK8FPEL7NDZhkhFaw1aamAXtVeNFCotkGDGT9W6bA4ZNA2Hy9iWkFGCwqEth+ZhouPhfLHDf1ww
GVM2c57Skqpy5X2/ZjjsTkVpc2iC/uMgAE5PHAnx2SrF05CSqOqwrn+xJ37YeV00YZx/wR456Jy0
sxtFFmpV207rGZ//8IthMD0nx+ryxXT5UxU6Xwo4mRF0Awicu8TZUgAhVjSzYuMDGq5zjAAOmudb
I/RKiDivncWb/FG3D7O8m8w3w/zVIfYAye3Uqaerh5jeNu2rGNGnt6zwGGRF+z7ZCnc3ajtbj30N
Uq3znEo9KCUW1+f4Fi13eKecChQXoVdt41suLSYafI6Bp/4iOtqXhU5UdBCf+kuo0DiXKv7xxkc9
cNleNfe6Tdazb+EYT2jPetUtJYWKrrS2i64G+mVyXxg4xryDAbW89PLXoX9wknvQj978ewkidVs2
Gx3fVrVh0tfc4uem8MYkh/30VC+vCC9EeMKqpg0bZ75KuoMCvSZ6RlUNw0/XaDniYgKCxej3+mzb
Tzu5oCmCMgMLniniYfQxnWPXfRcAMm/D5anKHwtsrCazbNB+OIXp9aAle21Ba4BgVvlpOnuzvjY6
ymGYSPFaDMWxknsEHFCCPn/jH85a3BlVthpKlAQEfxSAoVO1mwaGwmilDZCB4ZWuJ9cbYZ6WcP7P
cg3XzZYhTKAzej3V4c5xNrp0qzSHzhznTQlIDaW44tH0B2bahdqmdNIvTqsfb3SUfKlFIQ5cI3nB
jL+fp23WKYYRzfOG5kbkYw0sN5FhtwF+/UtTMvKsDO6bg6Eq7OCTtGjdP/92/2bWckzmLCtI9kEr
ePYDpHZdQUXi804QMfwMMNKm1N3ui1n7d0/BM0l9mcMyR+azp7RqtziZ00ykVTtvyThPayPnq0v4
3wwU/nESq9EKrm/ubB+Fi4H5u4u4QdkiIKHE9uXque81/Ea2s+hfvLuPB6H1WRSLTOJ1KWycHcvS
BvqLRGwFMMJq9qlydIkkyLnteNj5NmEp2Mad+Cuh4vmHXCN1qJhT9qfqjzT2fGGvw6UR0zBssAt/
xxPd+qpzqS8vTYd08POhcX7x4FE8BjMzhxLbJc71/dhMh6mMrLGirK258pLttc5wwVqN+2jEFNLD
45C0G9tI5uDz557vXWtXwOGj0RswOF/+uZT8pcygKYuhT3WIcztkpW2IZiASFu2DXQpsNOOKULW/
eOSHeeho7JaI3CgL22BFzbMBasSqJh0QPJtawLyVSnupDsnGxoowy1VUVMIZSnV9J2VzICRR+2J+
fHyr4P15MHUdTrdc9N5/1UmuRJWSudWGAAvKrLPAQsSxCbcdo2lx7z7/gs9HLh+WucgmTbGKs/T5
4YDykkX3lYhxdbruxircrBgxB+8Ylls7DqTj/OjL358/88NLRWXORLEJ8uGU+wd//9faUW0N/cJB
FhocihC/0WFr2KEgEUfpYSzX8ndWVMkXA/hPaeivRwVHR8GO6N3iEkDDWZxNlkR0CvbPsNhUDhiE
ANIR4NwLp320G+Natoqn1pwYIaW0wH/d2a+xnxZ4qYJBuVnGH1kWLMoea/ai/oiHx1SrAwX2mApZ
pb6Q1SW/znCtRpcr7+DZrfT4s259AxGDf2Pt+GcraxXSeZBn619VVpRMeLFUj59/uR+GD5/TBv/F
wYvKHCiZ98MHzYcpZicr8WG1wOlA0jS1Kf16AkeIWdL4YrR+WBio4TBy1jYKKbMAa94/bhrr2ZoQ
Pmw4EGxmCR0MPT0K0Vrf5nn+G2QN+CA1uRlK8+bzD/q3T9Z4PIdbXAvnyoFFSywNxm2CDS37FU+o
+eyVCtEMsbJzVU5RKCYcFVyw+8WDP37DfOQ1gIHCq4le+mx9kDrqWaOBvKjl6m5WI0nd3OayBU/c
B4+2/fxjfmhGYL5fv1fNXGsv1FzP1oNcIBoQ/TJtACrQqILR2FrWvuimgxit+arqpqB0h/KKRllE
HkFXbbCzfzF7/pTG388ejkP0Q6k287PQjHn/mo3aFlPRTriDcAMV+aFRFSiawEg4jeoK8Oxkq46P
xR4c3cOAOiunw5ogXe12ZX5gwC+VDICNApbZztnPorpQXB3eBXiNGGYxF7P7mM6U0weqdeM2By72
3EOLLJBQH2uwzj3kn+YnzRe0nEwmfmUSauibWgocdXRY8m9jEkBm50yMGwutm3oR8k/HPWfR/7g/
xCsR69tnHaFJSS/h/bcxpPCIilBAnMfIrE2QqEXRg/OyZ6+vNX/Efl3JSkDTRAXcdw025Tj+4pV8
WLjXZjkyAgqppLhrq/nmr4uoGoqkR28iNxpadW9JVJS3EK6Hb/ZkR37SztslUoLPx+LHkc9OjAgM
r9Cf1uzZZM+dHCtZC11u6ZeNXO2kS5pEfmRSFjFV7/OH0cTgI7wbdAalLorFSCR4LLvU+484lrIF
CjECSr81Xqs71hb1mzC4PW2z6DYk33ve8lvlFaI7XQ+B1k5eDBR9cPFnPj74DoPn43KKDuCtNXxn
wJ3FG7/K6Um61/nsp80OnC/YMBbsyeuNn5O8shlCig/63DUPGDpBUuftttTvqvn7ZEJHmZF6UyJn
4EFDB9nu8WutQYjyrcbDlIpLHoZ2CruwoSBD9WErUMQ2G6fc2HI/9ZvO3WTGXknADkMhDHJl34hd
iJa88dZTd4i00itvjOvlph/pMnv5g/2kwegH0wZDAhFRuTfTHZlHZvRWOoCPdtSelyuXK92Afnot
aun3FjZ9a9+uqmsgyEHbBi240hZK6KHugl7blep+BvK6+P1MDXPXRTv+pwmtpNwt+m7uD1kZwEmw
xiD90aXXRnTUvteJp8Z+fKFfTc/j7+Jk/dB3ykX5q6HOkoltJK4jB6XSRQVRQQ5BZjyG82vbPNbZ
K+DyQsFR6Wk3dbSNtKPqbpRkY6m++xZfLl+s0B+2hnXgYNKyXZVjK1249wNHybXZLMKFgdMhmOrc
2sGpSVHH6NCwTEZ8hEFj+gkuX/TPzVcBwx8PkH8ej75kbXIgplnH9V8OrYmoJkeX4IiFWm4rNJsz
xcpxHnYKFmTelqCXM2T40sIRgcAAyPTzmfNhmvJ8CykANR/bRGF8dgQADlWnOPIZakp3LOK431iN
vM8XyCdL+VUi74d1iHM5hR7B3oQt/4NZyoEK1dud0W9Ss4323RwCMYuCehaoW+b8Z9QzGLAdfBXM
rq83uLPFgeciFiKYlX60e7Y4FBkQ9na0+k2RinCnDSBFzBIuKTQGc8eqXZwSYawaCM1HPzDBzLPE
VhkSwt8kR5WCY9q2yuPTAhtsA9bxF6hh58i5TV+NLwOotUShvpgA6UZjO/6nqzc+Jwrm3KTw+quI
rN4PkYVu46CARkS53JxaIfe04BB5cmYEwoUeaayexvSL6/2HY/f6TF1QrV+7YUjP3z/TwhLQuV0P
Z142y24R086y5HFodEAueJyJTP5KbvVxIKKhwLfp6pqtc0s9+5QQzl1KKEiiKHz0x1x5yeG4OKNU
CCNqHj4f9B/H4doLQka2DkPNVc/2pqSqhg6PZwWccDZ3jUo1zp7ojLjg2mxJjIrrHjkWl8Hnj/34
pTL2VEKHUBBhnjuvEblJ71rjSrbmhZJUonVb5DbQVEN93oJSec5SWXy1Ma7L1/uhv0YfUvOkFU7r
0TkrbpSi00QTZ9VGm7Dg0AMiFmSgpmktMjyUOqa13srHY1YXZHdBMA9KZySjVsv+42XWZWvm7M9d
lVgy13w/oGSdGVbWGAWWdt2bekEaopsvyOgKP4TvDvMhvZ6A6Exiuf38W/84sN4/+bwcMS7SJjeC
J9sbe3JCuP2wea1O2Ftyhz5/1sfN5P2zzqZNTf3ZZjkrNkCffswO9/1YGsggAYD0V0t/YeppE5BP
GX/x3PXbe/+WeS7LKksBVTIUn++/3SIphVvLmCJgpNW+nDu58tejL+5vf/dNcqznisFGgSrybIpG
i0gjBejIRhQaOWyqhf1thMEUJb4j4q/EBh8vMxCqURkxcAmtZJ6ebU3p3Al3qXLyNKf8NbGy35Wy
Yui08HJk56hCmMycqePctg90HqM9rdDD569T/3iqXH8EwQJoEJqJsvH99xq1NCvZHMtNNfyo47Wc
XtoxffuUzJk6xUbXEk9REdvr9ab205wVwkFpBOQk/XhYfseLlsIG/HGr3UopVuYFZ04HD6ofYzzx
urj8Yjv/uLLxA9v6KkHh6sXX9v4HlgbqdA1Z7AY81nVNNJIWmXVAHMAmtwhljtUR90mrfbFDfRgY
mMZNSkKIcSm5Y8F//1RHCQtUKGlGfENCdHmd/sA9CubVfjKKzPn/eZjBQV+nwMi15mwlqULH7KHY
ZBs3aSN2bxDrY6Z9l3W9A3HyT9E6ivPoV3Xzzyn0Vxv+x0+2eg2or1sUuvUPUmN0S9gEYhoeU9S+
tE1X4j1zd7KwN6XWWF+8vL972Ko44yxqrJX9s08WdjLulRzsPPXLvWNZOxGSx6lzPvWmxPr9+dj+
sBmZrBV0ETiPsd+a57NrhrRikquUwFQaKDqlVsHZ3vlZDjHUYpvwwXi0vliltK+eebYZKQXNmiGh
GuKEaB8GK4MAbsH9LqX6jGVnS+WCNnajBZlmEQ8Tt3A6dfeYcXT3S9jbC5czC/v3yQ6d3CsN+wvd
yofZw3eCWIA6DQ0jSz0Xqk2zDFn/APZwC1A2Mjfya71/aapwZxH+gsM+vnHysf5ilVlf67vFG3GP
udbleex6hz0/nU5Wa0R6nlJtVEK4VcuL5n5Z///TRv33UxyqQZA1UOpTr14H8rmaykF7FJGOlcDP
j/EhJ9VK86Q8Dd3htuN/vZS9detmkbafwcdtpKu9dZl8ns3lFMczYvNxqYnCin+y8NaHUZ0qrFTG
fdca6RfT4P0m+s+f1GFe68wEpPXnq4msoBeHSpxSlbQuDbe4wvRTctaN0kPNHdc1vmMwvsBEa37x
+rX3b4In65TQqajTAzKcj+X0uIxMSTuIOZH0+3SygNlM875t8jyA/6HvVFTRMMcm3ItRQqhzvE3m
U1EdQIy2P6Jx+fb5FD27HP75eSyX+sm6raOdFGcb7pQqo60SnbxJsGARLmkgMtkQwNGS9lFsx6iq
dkvvPqO8Ub0io778+fPfT9d/PZ6ikYm7g1PyuYIyCaU6DCmPHzpUDfNM+MfUYSZQb5qOiMluwO74
+RPfT8D/90RuabBg8HedTwUsoNZMU4GpUAI5UMViE+/jL5VTbEQ8G/tmsA8GlP5/jrj/5f38H4ch
/j97j4L2Z/n666/Oo/XP/xP04/5DYCBa1yWK9cgw14ravzg/4h8aNwkOGM6qFcEYwzr+L86PIHkY
5aug+ceGyYrDoe1fziNT+wf1QJpVXPIA2qxivP/7X+824u7s9//zxrzKnlaWEAcODh787rykmTWC
WNia4qkVN8iLJpRl38xMuMeyLbqLjOQa9T86/fIMtHwUMwVzkd0Bbfj7Q44KV7QnIHSAltyWvgEI
lZLmOGoYJqa2rQOhJ19dXc4WpD/PBHSyyghJu+MAerZhVo1IKkrh0pssUla9dJgL8JFTmOJc1Bfb
n6Laxlprhek2Ry37LM1KgfEWmb8nA2zyWOtrCKlhTE8uNDAn+Mtg+ZvD0fv1Yf3pXI11gWrOasak
Q/f+GzEqaYV9ZLQ4VOcFh3fZWShbl866Ftrqml9yCBklyD65+fzBZ9JGnrzquulDUqJAH4y27/2T
E0naWNwqFdQHoVR+pRK3F+VEOEERjaV6SCpVduBX9fZaRnWrnZpEuo2fmzT2/DZqLBDDcNDyOwHR
UfliEfujbv33Vvvnp6OUwT3fZJIwO5gDf63pmZNZFaNF5mgdgs3wFLgON63ZQZBhLQfA2xBwvFda
hTKvsNrZ2oFUrn5XyEpUPyuU7ocUfXJL5kGmXMZdgpN5thT3K7X62rzlB/n3Dwqky1r3FpV7zSp7
gMz1/gfFEmq5k+DLoCwmyLoJiYs19PSUZUQos/O8VVBYtprptt/iaDQJQk6xKZi53ZMiXeYXMwyG
71YPnd/TyqG7VSYb8cucc8WXTkuxtBki8WwkShMTRRdTe+4Gof2UrTv3fjoOOSEycxbvGtLcuPo7
JLbcjLObT7emm2gvS1gRIF7roQxzr5Ztmd0sqY4sT3Erw7hN3QJnrNGS5IBnu3JS3dOTuHKRbkTt
RHq9pi3pTWyNybQDicJ9K4wys9v0LG6R8Ibesvt7uxVU5Otwcl5sRao5+alAFw8yV4iM4SZf7nrK
JchoesUWnqvZNcLwlDGnLD3pfa2sO/0aNno4HxZc0qGnVr2Cv6IVU+pb9kDwY9mP08/IhudCSdVl
MlixZiYXMygloMZLhiXPInkMO+CMlnFQB6ryeA/BeXRzROAT+Vl+anfJpbnYZntZJl2lejoHMNVT
gKxGhOVY0ehHVUYOhNquWUh9tYTNrnGnnjCqRQe9WnDunnYz0NqXyBJh4rn6wh+MRCH9PK+pZQLv
bY51GGlm0BPVlj8MXd+dnG400DJlcTpDqOV66WlVA+fYNmFGuJHrvIFBt7lVtvgTC02u6UruYr+o
c0sB3a6BPELJz6cbyyQwer/A6z8pQz8VXk4pgSQ5p2NJqytHfXWIhcuC1HXDS8iZZmDN9UwDMUKd
s1VI2UQ6TkQoQLd+gCERyYOJr5ExqBOdPPZTCX8qlfHtQrP7LanGUfGwpnooy0vL6wpNuwVY0LfH
MM1GKCepcKcHeJwVXXyjil1UsQ6aUrdsbkQ0la3X6H35pLCygOxEuHKPwqOij6oMhLakRTTeOkSa
Y86cIkDnWusmZFeAPjk0gpuowu3/aOTOz6JQignlW5X9XHpT0V9rK2wD0srTtzkV6FQUK2Opao15
0rYCBxBC7VKecEqi1O2XNy2XqtfIvtsZiY6ErdJBsLSp+mD3arH4lFNLfoZl6vc9fvarPhTFIbJk
9yRaaWyMlZmcJzS0gL/SjiHMJBD9wOefsTvw4h0aLF2MLDBTVlx5FhfgmYhRSX2zBllGoAUQkg57
Fbq2TntdIsjj5CKF+pNWxiERrNmqdyOIq923QkjpcYFyAm64v6w+Sh+U1HQJom/E7Pf8feg+xEY8
EPtkUPF37ASEK+zZmYQ6CvJGvRVLV9+npjLnXtOX6VNW4acFn4LmCzkdqkKN16179Ux+8laNXFS1
Xcf6tYzzcrRnKe7NJRUvCQyI63bSJ/psJARGxB4eONJXF1VlWTQ+VYKNa0FUMCB7C0AJ1Pi0D6yU
c3yQSwomc6Mpv6D5t5eAM5at1Goys0qCuo+jOcewaipJOaojVAYkOIyIOYYF6GWjkt2gl6VCMNm0
dLukXe7UrE58LXXME0RqfKAp4KfLuVeke8obJUN8mWuDJ4mR8jtdbXHRJbCzSpWdC5jzdeYqNrta
34/PNSyaiIiQyLjUu9gOOtlEN06pJbs0y1QS48K+2w6i12+ziH4W34yxh5xp+ib95W8NIB7YEJDP
EoJ6CMl2W33QwBLoVQDYzNmnMXGsPvCj5EjRf96pTS76iyrKUV+X6rxL4wpodqmQBRGTbXXPzp+/
OOSOX6ZaOwRFMYWk52j0SDaoJNsBspne3JGO6bbEj0h5OxtWTO5oElonMbhI0QfI6tthnpYbpSQV
VKhjsiDDzVnLSGtGP90tPwwyXSRAWtMKFtdedx9Cs5zbjBxb0hsY6RBDR3dx92zI3J4HpgLUaiAs
QcOIZW5n5lVn65nvjmtqpq5ikLZimrYU2zdKJ7oj0eo3gzMeTMN5oLikX2TDPAej0u/0TN81tvZa
5Mtdrbq/iDe40yp3a2X6yxxF13ScA3NJbhKlNw+i7Zpr02hRQ+WdQ3yEjFhTY+0+5xbba2SNdoh9
xESxfSpocYnMKPzGhnlkhqO21ZjNj+HoTkGjCyIOazfdD3OnbVzESgd2OpuLX5L+Cmst3ppKRDe6
kvY2s8b+ZTCb6TTwCJvdp7K2rcP3iBqw+ValbYhNXkWNNC9TF6itAy9EGD3c31bMcvbb3K1PsCQB
urYqxIm20kHUmpn8mWKf1aZSTYixzqBoakqsBpCF2xxZhZ6F0U9FTBJpfOgo93USRQHrcxwdktQy
OGoZRS72YRghMxydTDig4mLwFSqLqp7WGt9wxhV2aWR4VzZEYZiRQaICgxAPvYv0ktg+ogg6WgUX
A8HVgd0nU0ekUDL6bjuJ2DeScboiZofYA8eVY3thzPW0TQZ1qX3LUNOBrvrQdFsaMsNec1px1VgN
x/fZMAnDqqrCIil0smdAMP2y3KUh3znLoDA034wL8b2RNnxmnZ6ovzRI97w0j/QhsDlHPTJnm4t0
Jq/JLxUHtk47lARbEFtxs7AABamhzOWWa3P+RmwM4X2hY29n0MrOxqA/AJ0dwPqDzdnexbJfEFs0
G4Wl75xRMW9tJQn9PHWz3zUUm8dG1oncorAtD10cRdF2MbPWx/na+W6U6Y+TZTjPsW4W8oi0tC79
tE/M6tAnRsjOMczjLibsfG+WaISJ0HKJMmva66og+mTPbpJfO4o7fZd6Ud+ZqSDTqFCdWxrN5SUN
nafBSbsjiUL6ZWXk0Td9HteICr3XftDQFieXlIF9FOba77Qz7MdI4vtuq1C+8s2K70ho1RMvjhHD
xwvbTdHqCjxtskmeVgI7MuUJOM2sSFDgZfsy6dW0XbjL+Zkh6z3MsXb2aE1NG+Y+p4DcVAxcbIRL
/qgzBLNOm7lHralsOoUDP2c2EisAPn/omfdVSeEgnnjf03S0im7YyQbWCfFS2CjGOnlCwwx7vbac
Iwkla/BcPfEmpUtCt6kIyeFKy8aLwTJOSZQOxyLEphQuFr+oo/0yqzLFDsF0k6E8hEYa7UxnmZE2
xN14VWnGaZzz6k6iyVr8OTKGA/B2jDNKTTay6LWHFeJ1KnqtuZrpGd3MdWH2XJlKN8jGqtyGmsX9
kngyZR4I9DKwGHTuON2i9FR2dLmVcGsX5nIdA8XxAPljLxMGNyLujM1bqZvhRaEN2qltle7R4K6+
p9XZQK7s40t9rKIbyFMnAruu7QWwXj3jRN5wAThGtnIguy17tsJq/AlVu3pEqEeOX27dqhmxCDC9
UXZU3c5U1MZzbJwIBFB0hCthdIhp5gRao8nLRaFGLhY9ZUPLx6DKC7TVrdtvU1XhwtgU9YMxckev
HCPfzeUMG88h+CNJMm03zvWFndcYEKJeXrmZXfqjVcQnCL6kCTTgfDQDP5WRZeFhtMh9w+g4n+aO
+KZ6GJUHjlxEVohSOQ3kBePK4XXz3ps23ZAFbW/m1tS/zVFDIq5RL6eRpG66+uIlJs6Nc4hskGYW
wxbZwAAg2/jVwM50A5ktxZYgnvDUKJQh4xgPZRnP+rVSzNUD0S8lSYErfp9YI3s7xQanaarsHkkk
Y+AQKH2aaxvAnzLP+8xWxKZWJNVDs+we4iX77Y5O91aMbraJhgmsRKwjkMEsSPqdHMNdHaX5LldB
oRMWUbobq6wuiHN5m8MqDDh7k5RmYf61dRq8PZXCH5kRzn5Uo6DhJN5d2ZNQiFmqyAhTQaXR0gAq
UnLyCBdu6gMZiTvIBbvOzJZb6fT6AxTAdD819AbysUFrABDdvZQrPX6VWvld2jAOjDYNVNbdV5eT
4S+I/gtiHo19Jgz1Q9GFyiWtxGw3d6bziA2Vu1Pf5+MJHJrcxkP+zVngKGVCAI/Ly8QfXL19Is8G
Um+YHvvKdQZvNCyuVtrA1p83asHFZYwulHYQ66lY3SbNtNCLs7Rg7KN73snkxQaJN2EcdoF0x29O
CIic2mV+mGb1pjO1ZWsobNJaRd5SXti7eCYZEko+TTk4TxQ7rQq7oE6+pUNOVlCu3LUs4xqjsbc8
JEmCIIujFOmLI19mWRqvuaUWQSHHO6MHR8Je4MZPaqLc5BGoTEV3fsEX0I+8bW3rsLUcSGPY0a6d
t23TX835NJ5YC7i6jUpxz3lt2WcmebmxrrOXTsmFLsU8eySpOvTKXZvIGXjTu0FBvKi6bO8R03tP
6SsMOBx/L+wxJgTWNZ6IyXYvm3ngZFUhvBflIgN7JMO1y9yXznXu9QEBIuHHLQJmTfqalleBpc97
hQnklRDbL6bMSUk1zMenEUo9ydnRNB2ckbDwmbBt4moKYLB2Zt+HM47wobcL6VmFyqFGxOFeLMtz
IsCcdiahIdx34eawgRXbBnSkv2BCkwdnsiaTpFuJjzzrB15hs0CtNEkBRR7HFcFzIg4fal6+hH31
lBOA8UYGVnriLxbXNi0z6xA2UlyaUZ3iSGpb8zmihXC0yF+6UnIx/8wIVr8ZiabqvBAtyR7Yw0+z
Vq3et5y2vhzgyvzMTbW+sVI1PTamYl62MDRvwIaboPC5XoDLV2+5UIpjiCxkV5eyPqL3RWJKP1w7
lG0ujwrCics+aafbKs6xbyUuvy2Iq5dSMe77YlIobZjjj9YctJdi7NEjKL1sd6IcCavNumzeu1kJ
Zbej4nXA1dvxCzeBzmjGbcOx7rG2F/UtBH68daUzvxmM8B1gwilo7WrUaCYTVFOEJSxbRda7KecS
tCWMvGFVME0UZrjwqNor05Q0XtsVxqOtG6PchpXg0Ekf4Yn0Ly0BxaqKX4PSyd6XYdPcEiaWfjMW
nrQhXVwiplTm49TaFEIBlb2G5MjtYSEbzxVx5seoFG9KkpdHc8YNpICKf+DYfg+QJbloUm60nmUs
t6NjqE+xxVE2pua/V1U1foEWmv2q65r1Tbc4ZhFQQwJqdxyKxb3oW8gmMyzLB2donFsV3sk2ZdDs
3VTF3Z2ig8QKO5DJ2uvwZSPlTh/L2wkS4sYU8lZWuvaad1Pkk1gwXmbD+B2hOqS9WFN7BLiTUr/Q
ABlU6CxR61fEW/VYIAlM89RkCveFBOo6taIB1ZQpp8hKs379wmtPqtElyYs2amoF0xCxXtYRRPVo
eFNBwqPHKdYkrTdnvPeTjHwXXdC+n9s5vKvzOSMBxnB7sjXQS+9qfbZ+2aMFS0ob08s6qu4LI5yq
17ifzIEkPF2U2m1EdxaQJGUNojtzEW5H0YwI11pVO2qSHjVcHXBy25aFxUQ+mU3xt4bqE8EaVq3S
W6xRApDrJn8AgpMZtlc0nWEvFUahvegni4L07ZC1lJdgCFI7m01zVWBHNRYC3BdI6JO90dpRHFDB
43RczLnlnEQzhIAT2mx29m4Zuv2hXCi4QN2OKKVVSjjo2HOFnm5aTVPIb3C4ZQG5i3bsfMRhVaMr
b1hOyww8yEh4VpdZSeqtg1Y8jzFXoasYap31mwpcRuCQPQ/9zP017Vk8PfikMgyMgiM3SOC21q5N
Kw8RPMmhS4HJTtnboBnFg86FgHZ/Lu+gzkzhyQZJ8K0vWiIt0OWTvqUW5o+lzbBCJ6Ujlit1AAm6
S0SN7EOM5pVklnE9T1FpbxrSuoms4dZ6GVXz1BGvysWGykXY3bR6GJZHW5fkqlalTgaMWRYXEByV
GdJrvB43q3wqdySOJxw1h+g2FqGNjkRSI2ZoJVPtl2Wd/3YlNdcNXXxLPOImI2C0SlrW9FjT83wb
6TWVQ8xQfbPtQEaGXq8AlLnSSEUlGNFuLcrwFCYxYDcWHYQWBX5FttTCe+1gLqve0jXTzUDUibOx
Issc7uJE7/Xrqev44zjZ4tLPKOU9gPzQeWGDSj5XDU2/3WZLTzjOEsUrpDtsKePFQ8thopwV/J4K
stOgitbqSKqTAGYRY0XUqWbLJxoe437I4lzcWZXiQk4WSkOmXmjhwI6ZVvfwvZ1LTuXxZRTRgPAN
ORXxpkpoPfkdA4KsNE6fsH8iMr98W5rp4mlOFqtePqZU0QdczCSLa4APNvnU44zvOYFt3CoZbQjt
iYkvwAkT62AMiUFRozbGm0hERLsuZdN7hbVkxNulPWjViUMbFae0nB7SGN8DVDXLjDxrmNlABjOZ
YF6WY7hGJxesGVNVv8VmqxW+5ML9fSQo+qYj7eytJwP4m6WDDuiGurs2OxVmtF6toRRiWROQ/5u8
M1mSHDm386vItBZogGP0hTaBGDMi56mqNrDMGjA6BsfgAJ5eX/SV6bKLvGyjtNSGNCOtOzIjAfd/
OOd8tZrNYXQTH2xkgIrolFXBHJ0wRzOnzbRHZMRk/P4C+9zZZJRVD0K4C2jTqa7eXOr390XMaLub
UGLS71pswOXQ+K++vdhVrOUccjfDPv1YOyP3FpNybmnYuTif23BS7/lQJxT0CmXkr0mSDb51snAs
j7BkKPmZP9dqzximl5eU+/YgfZ0R+hwly7znJ3c/pkn60PGsJOKJX/x8N84hT59bCnOjAT58gdSk
X6IUJZyjy/TAnIFH5g9p8nagfkyPw+Cv5XmFn2nipk3zaNu4qarYfite5WJVrjioGdhaZVmOePA7
GJ/nBQKo3gyBL0CyibwewVd2IRd3ks7JNmQaD9fOUfI81z2j+mixONiGsq9ioB3+zZgPrroBz+jX
O3o1Hm5TUO9vA3+0v+X+tezMkUg8ewPx1HHWjLwVNo0779yorNPSTxz1pgopKZaEr7LJif9tacGD
XZ8RkErzMWt1XLUq7/pokOLeZYEqGEg4lFYYoshFARvLr6B5K6c4aC3aQPHH825HafZzxj8YEErv
1ncodYW7bSe2nFHvNGk8j7r51vvGBSNgAowwUMqqZ+a50UfeDeW3RXTZfCiAGb8Jis5rZnXpvq1s
2Jk4QmVkuB6qKzBznu4jXj9koXU4vzskRJltD0+vONm5qWmse4ufMFQCbhlc8sHfFGkCb064qX3n
6dr/BOCjTmroeEHHdOBPlzmzTZ4uKWjVJp8ou/lE2Ixb10tqJt0LvpsyaqheiSNRF3aYS4uNwvPu
PNnxq40VylgzaIv9ZmIFOxyCqbsliMPKeOKdZDjZQvTmUDuNOx9QClTcGDpjuzLVk1ftGlPBC4IB
YZoddCdDJuGyVuFuVKK7r6XkzOMSHrfMOWYw2plW9WUsjLn0gI/oE0MYsF8CTzXflzD0UX33nljO
Pv3R/IhsL6U8VUZ08dKviwH+0XSvZsAUDcyqYc+xWEU0Pf2xxVqUo9TJXnOPWHaWYJ9Nb+TdVER6
2QNrICrX5o5ka0suynMJXEscr4fnLuBlC/E8jfKt9MiSpx+NhieZMzc5RRodMQCM9GcvRR67TUpN
1+SePGUT4yLYkNHw5vsJTjA9aheiIgnmV/gkVx34Bc9ckk5IQgF6ko59K2LIPzDlr48kHXIz4K+C
EZDWqBwdUSfnMpIq+DGGfbY8FBIk4J0OBl5eX82IWm1AUryBDErEuS/DAqLBNLBKpH92q5MvB3IT
wd23xFST/f5LN1YK4XK1yrfW7ezlbOZSJF/FGqy4AcWcVCe3d/TwYefESL6J5FodRI4Jox0cCRnu
4Ltb3TOhRkvGLQhi2BlIAA2Ijve2TIDybR30zH2mpOPOYImSZyfJt0R7adoRgJ8KuSk+vTXL1xX1
vFbjA1P5on9E5y9e13Ftwl1PehJ5kk2f+jEoq9G/Hy2roppLEa9N9rmsHfE0pnW514wG38OqXL+n
uZ3c+mvj0P76/lnn6frugSmmwu77J0I1CK6Hd4iVLWCbMwTREaZted8J7NCidex2WydreKGY45NE
S/A3W9nwmdDL4XupYE4QbZmHBzvLugf22NVPp9XTr55gzZy3ikSDtZq6p7xoC3k2o4rOQdsFsEdL
YyBMYn6JTZos76E950di1HeDkANysGwNv82eTL5CMZSvFqXvNhx4FMIy67aFlfo/Va4ILJV4Zm+n
pRhO4URyZeahFD5maBfEDThKhyihptXbvCmGI4eBf6StAu/JqKT5bLM24AAfjTXvF9utuYe67MOF
TXm0qpkJQGTkGcX8fOOj3ogDhxz/JYP9nM5leJdJDKLBMgxRPINgJbR+9j2EtlySB4XU9jnLrcBm
j1XDQEs1A65o9eZjxYTwQww90RyhJCo7zMlhDTOSCkhl68fvBsARc0NWUSy9p+IyIM8j4J0xChEc
ZV5Lgr6N3k+yk+WuCVV2vzJvTTd527Na9dOl3nhOO8Ek7RL1vJIW9otdNoedM9GxZcq2Ac62Ehet
VhlMlikjAmrxSm9HXVvfmKF1+21X5tmmq8aGP6tTxsWUJ6eFvDxgI9H4NVhh9I3dqC/QGVOcjhXL
MSd5x3ZXc/f4YM/jELqdv1sLo98X4/yKcq+4a8fpNfQJHrWmptwtTLQu7E+X+xlAJ4Hgns6fmgEa
RKgjfHlMPYtYJ71/M8yIJALXGl+yxYs+lso0FweJxQPDVB781XT13vaJ0yJKhWdDprnY6ATdS8yP
RrKdbAQCRhKZ3DiZLLMPgxZMtFR2l30qt8dhQTRPROA1RKsi14dsNT1uNT5w60WmCDaG7hh8MVSb
OVIXlCQNXjY7CkmXK7yj4DtjW02j/+CNy2I2rW+a2zVp5YkGuXpj46CIUSGmf7bqjD19EqEe84yU
56IegbmDkdSYzrLm1bRReJevJDTJthM7GbFkKhjQv9eOZZjoDlypOcivhfrFzvG2GwZZG62qM8bs
8o644SAlYUXorbHaX1YopqNft0O1vUqE4v8BZ2ThT03u2mpJ5qKjByaCrx3GLvJrarY0aW6KnKFU
L4o0riLzV0LwP2tzkHZcHZ/0AygSBEEhvwfjas5Lu24zztyi46S+ejWJPRmn78YX7NtsFd4XRlBZ
/mtlzm8S5uvHYtZHrI+tDFPZ7/rzeiRlB5gyC+3aColdrxYv2eLkYf3Rq4jmILwyC/71Zzp/CKP/
pGNBoAgujSQEl9Ai8r7+rGPRfSAHVbF9HibvOs0sGps9lM3hReCOPwDdns34MicDS1yHmhoxRFQc
WfrT8U1/hJ5nS2B/LlUvccFYuU3zGvZz++6LwbdOgcXEvGIwUzT+J+tmaujW94pfqqyWguU3uRBH
7HvUB0vhDN9D2bACGslqxT/WSLCRftXUjwVjDQz21ereTU47vkZ0uSZWA2UtfCgS3A7CHtvhmI2A
3ndDYRa8qybBDuoMPuu5gsao+5SLd1WQWG3JKcpLx6gMy9GLzEc2qDhurZMN8MRiq2Q6gkRI3Tz5
sGifZreA1V7SK3xCb+Kuy+aIGSyl1d61KC7jLvVcj/BoCwge878Ejg6ylGCrM/yTpyi3J5LN+no5
BZVNzzb7PtMPRD7tDRkbHXsT+uv3egCRvm39xvqp6iin1pjnMISlUOZfg4qY3ENeTNGw84DWf4ch
k9uxpefxiiube3tXTDPCgC5bg+3QMomm0WzQGVtMx6zYLlxCNCo1tCXdTMngWIZan+Vacs1EKxgR
FEQawUsaNku5bVup6cesvD6kqkcw18AMVLsiGAhta0xG3nHhlJLjG9mMT5rsqG88XPokns3Lemrl
Ys+HPx7Uf0tm+vL/YQK+8Hgh/2sV6mudDz9//LdzXqc/GvX3atQ//sH/kKM6fwsJmUfChsHEcZDV
+f9Hjhr9DbegIJI05MALgCKjQ/zfctTA/tvV0/qHoPvqkPI4JvtmHLL/+d89yf+FkzdC4oq6NfT/
HTXqbw7TK9ASST0x/bTcuGmF/ZuSblUJqoScafi+eFa37eYuPp4fz9tfcnv8K0oj1r0/yfauH4a0
EKcAPzlfBb/cn4+7tRyy1RlBdmO3WzoyyRodRnvWjWy369aS1mEpK3nWVkrAQ6kz582htN1HVuud
KjsJ8ztiSKNfSdk4v+a+bvBcBOlpqZYQwU+Y06ObFkx2U+nnFc/FIay79oE4yeAcLML7UptOH9g0
e9DjhzZJ4sZf6JUZs3wjkRCoi2mt4N0dqjrZRvhsEauRpjxtu+q6zu3yaHIPAYvuZ2AqeOtLWTfF
dliLod7AlqJpZ1naTieZKrY6qoTELMbIwoM1iAkfFXqzcR8kSv5sQXya48DgptklDMbdHS+tMx90
aRchnVkk4O84PXdrDYy+26edmv0T3fYUPUHiojlPcoeFhpcocqTzqVclyDug30s5pox6FZ1lrUwk
XxPPz8l3q4ChDzJY+Ag5q68ZA/N70+EpAKMXWdOxjqr+ivKgFsdAInIALMt0q3zyx2OzplUZV6qa
w4OiCd4lQjM8rU0aXoqmC5sYD1JISGoysUP1J69Hs1J5y49htf1kg4pk8Q/t1IT6ITOJM5yWwibt
36tDyYgCxdQzE9TgXoh2hnEOr+9WLBaMOD+rZmcvgL7DBMi9+uvk+nl7o2VrSG1bV2ff94v76Qwq
iB4raRa9H7KCH9jvew7qq/t4X1S2qRmaZC3rYhakLyvH8ojQj6UgvBBwiKehHexP2wFEBXUMOLKP
NtSNa12E5qwLHX3NvKu8qEjYJdsrwsaji8frdXXQW8aFaoZHujNXb8cmyF/kEGqHXaZFhDk13o8p
A3/SQI+/9ZiXkYGQhmfilQhZG9MpDLdGXkV5mR2sJ2p666XEHvEkaUvJoFoAALmKpHogigXVexWK
57ZSmowQsay7YWnQNPYmLd8ahzw6jcyBDb80RP9xVdmALQvCGOt1Sj58puHfG+ShUSyjHipZ09jJ
htg1NeFRlEG3G4uwyxgBkEQSoQD5UKAkj0FhuW/sxKW/rQhK/6kTxghxW3A5o8RSqx1rE36kGYVZ
7DpJ80iF2B400RrdjhFceN9JaguYCjZr5ymX1yRTG6DQrlaVYVLiJsVHxEBsPGD6q/ea+/0Wo5H7
wBS7NnvjZ5QGGgribYSj0mwYjIwoDey09U9B41e3Fjt9m0Vna30Gi0OLUyoqlL+Qz18l2X9XoyHX
55T9IxgMgQwV4m9SdpK4Btsb4FhUV86VfSR04Ph3t8Y/kaP/008gEw/71lWQ/rvFuO/LTo8ln8A0
Qq/h0U6L/8dP+O3gZWdrXMWueaM67K9IpIf+/+YTMPvj38Tw8w8JCc6a9jwu5CGM6L2YBHcIK//1
t/SbpxU2lf9HiAC5fVyIWJ5+u6rS1s7AbqO1qobGm2+zsbWfV4rz9zz1LOdsU9LR/A/MaARw99va
y5OdaMPq1vFTFmCR2xcBNdKo3ueO6KO4T5msfdFsBtSxQzjrHIibseeLbdlwSZyqhND3r3+FPzcZ
/AY8PbQ2V/tB5EXEHf35/uuackbKFcJzX52LPfyIZHnjNTYzv79K77n+Qf/zof2PTxLXIDuIYhQK
v2eGWp7TZ3ZlOZgw2xcIbQUsvvWxztT6Fz3MP/8gF7kU7BQCc357spD9BJi4M7HxxmCrch27pnlj
hfzl3/3m6AbxJoROyN/+H17COaiaaHEWwVqt2rqTDXSmjr7OdXC0TPkXn/XnDvT63V0tIXh0+A+J
oe63Fz6HUOfZOVKAMZqRFO0Bc7FMWWPRnxGv/uvf6zev+B8fxi9lk7zthvz37+jqkphvL5rJa58V
ub7Bm+1uuSMkeihm4eH0pNMbBgoumaV/8cGMoP/hGaHuu5rDmQ/xhPz+NBoPh3hba3eDcHN8CR2Y
9JtFywqNIabL+xpNJwrppQqJRbaqG9zk65NrpmY3AFr0tp7O8ubIRZ/fF0x8mUAFbY1UG7ExlZ0/
Wl9ao6rD5COwitne1efCGdvXRQqeFhjLw0uy5M5XbDfyWxIF+Ev6SHXk+vgdZk8nqOiuLMWoEnxr
QF4nOgniiAqSlC5FuxLgHFHdbbrATJ9Va2o276kwr0EbQSDSHXPoyu+jJ39Upn9Kh9Cr47Tz8Okq
O7Hdc9oa+3No2/yhKhO0QZaLGAO1lrXe2G1IqJKL3vjJHdOf3A+wz2a7HhmszRhs4XkOsBIiPOXP
pg9ycR6jVgQ3ck675241ujnNLYLspbX6H/mSDg9+nTUnxUbyyDS02nmDcsC0MwZutn07CX2YxsC9
dT3TT9zBsrXjLGTFgDawsTy86WFo7+fGaT/BZbN2Y9LbUngupZrv2xUUX5uITt0qIJofCYOxc5d2
7jbrOvtRun304GjRbBvCUC/RmmTM1iinQDKNRbFlKNLcC9lAbJyAII3PRKsjXSm6Dg1rUPbNfEu+
TmpQDuCaTGMn6dF7FyD8xkMvshEdO4LOZesWjXluCWBGpAN8+ivC5hsCQ0sirdlSwHd2HykM5bOp
OcMPTpqgYMrC2B4thh50O29kgieoo2THmDsZ00ubI9C/4Y8p9j1SdjrkZLoZmxQ4oK1T0sg8Npsv
hrdmZ3VlQDyc4Pi4jLKcmo0AKexfhtRUhzUKrLdWrFMLg3pEZh4Uo8dTHWhA2Isdxh1zpggJfUC2
yMDk7HYcphXIsVVc9Wg6P4kWGu3TOCx2uyftWY5nxVd5L7OoO5lEcnnU9WKWl5Jnxz0Y/nWIDVjc
ldQqVedH8mXwIOyNIl3PekBtO/etWY5+3/AsI2Nvon26NIjbqRDNvh/sECqXmbLigDLBVIL1CF6o
e3NV4X+fbDdwCNNOBuu4IAcwz0i0io+ebXRzduckPFVsgsstQrwqIF5X+i9BWev8Mrh132xkvihY
uqBrvyGcQdWy9cZeJtuJW/3g0ZNB2y0GJND4Qq56Sm0H47ahvnyvS7J49zmbq62buMO+RibznHmk
1/mLN/WbwBbDh6i8DAnqaI7WYvTDbMuA8tlrfwnHeMfCVmKfFxaKfa3Hj6izzc5P856Xa66iaet4
lWQOn3fjVTqYTOQsRdZrn1yNE7VRdsjubsx+NKOMnpIE2DfW7np91y5Ycgw7AJ1kVoiG6alNLoCZ
/JtetCv6Gk7d/dQn5MS7GcNhPBKwiOfRPVjBMDxMbM92PozndSN0p27yQDvWBysjlwCxHlTICJ23
3NZeMlfbVswpTFDPZkqbccihs1yr/uKty3vD1PJDXddxTl2s34ElJ9HBKCWbHa1wt8SeIsXiMFui
uAaAJvnrQg4ESo/eQkylEktvCaC5ZgwSIv7LIBfdlq1r5NPEzCA42LKt/LPN9lPcZ2FO6IDjtjmM
EV8P68X3cltA2U4JvVY+03Cy1zQDsSCp50c6TNPdaqdgka9G3yT1trMrj1RJBAbe1q5znW1Gjmji
8DObiKZZzC/83PUWMI75sIt5ar8ikZPxqDyOjjowpH8PU7FYZ7cA3XTMEG7ZTJmL6VAjAYKWbpzu
EIZF84NtYMUWvhD6RrFMM/GIymIXYlb3sIz11lNmhyrd27LOX9dE+a/1OPu7pajbG9k6GRFvI0mP
XTQsb1HrBuvF6XP71sIVML50mlAeSJZ1/TBYRYYIwQ0/zejAXB5lm4l9UK6tu7ObLHJfq2ggdx7j
6bnSqQ6PzUCm+6mD54siBB+oDCBBL615pvcr1pvKzvMG8f4qvIdwQFL3ZSDvh9zwXIz5IwNGtbPV
aN+M9IDON7BETk1Ept95D4b68dI51fRIB7Z6R6czImEHkOJam0R653iMNet2FCCvgnYhm95JJibu
ORrZetct2Pc/CD7x9V3ItoAAgWqZo30xrk56nE23iLehbLBq6cDM51BP6bHpW5nekjDjslpPJn1a
EMs8q3bCe1kbZOznlE0gYel2IxF3GiF3uKhUe7PMqkpjMsIX7HFDOiL+SLCDoDe0ZJHH6RJU+4Kc
SyS3doTEwWJdzUCX+cXTVfLaIYYJRHDkbtBHn8GLutMShTWJsf67SkWG4YyhA5gFCHvH1TjqPSWO
AQK71uE+9fJ631sRoQ2cttOpqwI2P17g99mmFBlp8bYeH4Y1n8ILhI0Ze8O0pGRs9LPuUGpI98nD
8Mc3i/6k7Xn72N9re0NGev7slr1NS5C4u6AQyW4d0cRuFqqKQ6gK9rIQKChHNtpH6eFnPidYuDoN
ix0ERlDXQ/ek7clxLqXEqNIjuk3qJ6/xwnZXjpP9rDLfqg89eixcZraW4Z3vLumTRZNS7027eq9r
lj1xTDvFNrOnsTt2yTwWX0rGv+ZOWYAFw77u7pAFeNElT3ubMZGu9HhuBF3UHtgwQ4KhdvmpV1sv
XKYIThjLFFacLMV8M9mAIZqV0mouh0p9w1BZ8d7hB2Km05uy2tVujoIBFZ23c7uxHj4tq4PSaJBR
M6hq7aPnV2N5UYkp/GMegZLfOrpwEH7iarVYgMpuYWTj+L3ZJMkHnXy3qRzPFG9mIJZ2O+PAie4C
rKrqrOdI1nEURRit5qROT0Vi86/Q0+p/WaXNHAI3SXPA6iNKzlpdOke2nrl/ShGZ1zd9SVZD1JkB
tpeC7PPkJOsIxpZhUBeDpcF/QSjUnjjrlQqqBQfS1/30jB42dvK8uInSTiN0wHRqUrIWbD+7y7y1
PGBLyvbpUHUxpgTWXrz9hMWMbFurdZ6PM/s+IM/Ap7ZNGkSXkil6/6uzpnAjpp45Wpf7hx7NTs1d
i9GOAOdeTVhMTAcnfRKlPI5+OLDnre2vqpthVJbN2O6sdUIf37fogxHOeFXMNHfGNxT0XvXFMD9h
c9oo4l37ZnEubHrZA4jcmy72MjTiVmJaMZt5lNVnweVKYWDJ9FSXAfq6pjTBeZ5M8FAA53qYl7CJ
Pkw5pembZG22Ff0qC660IPwKo5f9ET6BXYWnlGLCsr9asxdFKIBk/zi7oi43SvXBWSgnYugQFc1O
SkOEZVdkkYCNZyEcWrJ1PrEtVuO+gXGOPna1kk8ENRSDStTWV9qocY29HM/Ac1hn7DzrNVfNhu9+
+RiKBD6CCFFofTq6cfL9GCq2pnaVa/Xss6k/TkOH+gRrdUatxRh325QRvk9mfZiYXDz4m36as3gW
vfsyLoo+QbX2crMwJDxZTt6oTeQlVnThxpggo0iy0UKv637VHumTEZPNzVyAMinL80hKXb3U+HFq
GRCIuKzaOpVLV+7DJkuPhSySezY71cs1PZRSvmcytMnlxAtgz+6g7ld/YFLN8gW1FXXkum7dNU1o
N8o1fDSi6FBUrX10F3UFPhjb9e9Ge6GHwuL0q8r96pVXLjqExMqfia8Uewty8i8n5c0ixLlZCKfB
8XHjJ1lnn9cZ9dOO8z/9HnjteOjWtbVeISS486ZookTETeHUcFldbe+dFZ4t/J7Cn95aDIV0YbKI
NuU8VDvtk8iJW+IKqxrK8tJXLEN37ARqB09KIw6AmJP1hKYE+CveZnA1Tq/sgzJ1N8WmmhBTWYEJ
xUkXXVpfoiq4CvB4aL/kOqwrFE9za4hAGpv6Uo6rOTcZ+r4Tx2J2VbgnCNZ61853DptB7FUQoGMc
KcCg58wWN2l37bvynnjbvh6yfVBN4bFIiYVt7Dboj22RZuYpmr2Q4VggioelqLrPLuynW+zwhMqG
pYRSK8d5AxkraS6jlZsv9jRAxQnRM48Ciwyk9DhJhznEuFcV3aVhih7eDEShqZehjhhPDvw9w13n
tuUXl6a4xB+rpqd5qlzCAZL+G7o1e95lxFmc08wezpNfeR+zEoiuUw/jwC2JGlhZRT7o7ClIbBFw
TXo5MM/RWjCOpwtieM/G+BcO9bH3Jm2uvUk5gzEKfLQZk/7e1vl4b1m6RpDrlOWnl3poOqdkC18B
zdO6OEl5Syji+tV3qM+3mMLdgkaVzfG69MV7MThiilG+Is2bmNHjRZ7WjDaG+2dAYieIow00EsEm
6LgC+rC9uCjHghOBBOV+6H1qBnl1tKGP3w+SnOm8nIb9MhfVU0sC9M5GurobCdoHLFnb0UFOWfqt
YLr20i7txMuVRHPcDVXOXri339BLk8602uW9zyxqV81BT74vwSBfhW5DBnROd44QEd1lJGezBG3T
rkUwaKZ3GbT5r6qpDDX5LGeCgLPlDuUqffkQ6PlA4ISGWBLkw/3SeOJQEu3Wv15D4W+Q4SL4cCKx
7nnlSPetPC+IibX4HvTCQkHfXfEKqc1eW+jmK9tfD8UEv/xGrT0FkOcmKb7dJb3yiwefTpOlkDhd
w/4PAcveS5mX1YUn2kFS7xXX0O/u0RWN82I8KFo1ZQJ+8mJTuLkteTYqYvVmu1t/cdA4gJSMRFYf
ZOa0UL+TmI9y/L0njSE78G/z7srMLVvshiH8halxv0d2WO6M7pqTWUMH12bbGxydml4kQVDwNeqU
dWywELBtnjGVxKhVuDIqFwndDitU21LYNeh1OA/eLJALe0En+SXIBqyWorfAEpRdUN/koiUWoUq0
3ExpUD5aeTR/tXSqnoLOSXFmpDPZ30t1QRjc8NA5oXPXRIE6TotbPulkCHc2C6W4DqvmfuhzeQxK
OaF/o3lHPqdHtQ2GwHwbx6vUJRR9QE4Vf68tD4E/7rPMLsNdy4L+QMKVQ3DDzA8Qs5RPXjvUxIfV
EdY20InD9m+h/u5I+8jyfiVobS5OepYw6xpJQm9tJvKAF29+kaxyHjPiddXG+HMS7PJcob9XvgUM
iDn881iZ4LBO/VzHczAppAT5UmItTZhYNERcd8nYgy8aHYPeH90P0v2GAAr+56ncqgz4sKftJYxJ
/iDCgxxBft+6cuZHrFN4yZNOX7xxGrZRy/owyZb84BvONfRNrbth5cA/1Eul3hBjCMB+nB/LxoH8
uXfbRW4NXwTorEBMl9qRuo+nQfs/075sdtz0NVkrfYxetXgClONOt+06+ttr8fwKJzV8VvjMR8pW
hNDf10i274uGjbe3VmzqD3wdvD5zO4HvchB+x8MYYaFG0WHdOxhFWfpdZ4PUAXNkHzzE3ssRv4K9
wOR2/A/0mg6HMXPRrXZpLPZ5bmlDSEwldjYiaLmVThcWcaahhXUZzNJs6KbvUxJgAfOCB88pUgLE
WzqpDaql6TIifH0OLcLyJt6ph772sZ4tTKYWJUhpGES2fsGa4X1J+sU8MQSjl5QFLtSIt8thXNmP
EerQkhY6GwXLuJWFzQ57Q/6cyLXYaxdjo3TqJN+37KWLDdZ5mlDNPolIhDDrIMjmTnjxJ5aoceTq
9JF4mwr6GZt4ql+evA2N2Dw9JyuGwjfrwiKvUAfbae1T37Dk35fIWsb+ghM936EW/jEQybduNP34
z2QMLGdH1KSDiMdkewKg8G7ifWIzCQo6O5pa9x+hp7wDAm1v241NvhyXweGjTe8uVynZpB+FhTlk
rvjDydLGVy0V7jKVG+ohZ0juvCaXwGM6TxBVUPerf9vm2Nbb8SOM9HS7RmJ58kiQvawk43HKOqzW
bvxD9njVAh2XZKiGWHvU4weSZcYva16H4Y2N/YvTtumaW2byC+VhQ9M0izQ7oQMHooKzKHijNzQ3
BlvhTpRmno7pWA0/WorKYeNLEtCmlkdj4xiEoRHTqe2aON7A+KSc3gbq4M+qCfg76IDWcVcOblZt
s6iRlNs2PdltHTW1PGpdYDe5mq6mDWVnd5uZiNOXkg3NXrEu9atUTuZsc9Yk93MGRnajR5eDo/MG
wicKLPXhnetiFIxw+/Vx09NbIDrwzacYDb7Gqg/Hk8hQUh0Sav2PciyCQ9ZO5YeF8+lKTRHOTbIW
sw1qacacDqf0ntfyscyYHGSuRzg/GrLkJPXo+YA58JLhfaRJ2IfUQ7f4vgUSHzR/uNFS/aVFWw5z
vGcJXkmVvGtaHhmLMTLELfEnewP+1YVsivCnP7kNy+JkKrxToPj59zaOy2SrCzJoYncSoGbzLMHV
OVQeg0HXBPo2SZfoBwPNn41Qj0lWkvHfk9h+j8EBoe/KKh4TTphUz+7g4RnSIv/lVuVCgk+fUHhG
Fgy0OmzYOG+WRSriasrC51XIoBd2PT6XbYrf9CNtI9gAtD3zm5egt9hgNCzOjnuN4xzHynFPYkUR
DIDNGqc4Miipd54KxhJp4QibrUoVVtzCypZyh/mE/SShD1PyMlc9KqgQKfK0Z8GcLBsWgtd8HRkS
dp+3ZX8oa9CNVj4IdyNVushjhq18vsPKLbFran8mqhoJ9neH4TgKMkvll8KruyuCMF3Co7sshXVA
pxJ8IHFwEGVSOQVEA1XjoW3qtXxMnS56abGFTvHIk30Zw5GfI2xTuzxJU1pWrH2GLET9IBMuHsid
s0JE1lBACACCb0eT2pkPha1exJ3bdR8TY7r1x0CjVT1M1L2nmjNwPtYIBnDltUI8Oim2TSC7tfNi
XavdI+I2pz9KUOk4kOuaBA1L3esk6J9Hp/SZm3e283PN3Ww/oxC0gLPWihn87CI4tYOsuFR87/vZ
1dj9ycDdU5uQx4TMfT3AYNKPfSrGo0FKQBv1v0g7ryW5jSVMv9AiAt7cAm2nxzuaGwTJ4cB7j6ff
D1Ss1I3uaATPKngoKcQziSpUFbIyf1Na40PtTj42iGbdp0rV+qB0eyySQVjzp+CdfaQQ7icQLCog
Dv5S3gSYDFFZF1EOUw8K8N6Vr1fuOzwocQWpszRvgc1kAzdhqvDPjczGdoBlt+9I0ZMyeqMvkBpI
XvIOaDUCOVg02FuOoHBZQB71U7sRvPAdqHnFXYNqPoaBMZBxXa1uvRrmymBMTNE0NukAZf0PgkXu
GtBP8QJUv3yLkxz/jJgv1m81CcPHOJk0gTgr6m2rm+Y61nWY54lZ+ckho1z4Ug+j2jlxFinyLcxf
6zOuubnaojsp6kNdhbuhiOOAu5LhqdDZxhyyt1db8a5Pwfs5WW/4+zSJQHqXaZttIy8qviXaoN25
kDH3olV3LyIyH3xdY7iR7m8rz1GEEaoSCakPpFAGGEoSpNeYykFPAoqVYipmAu0YSfxdSR1Q57YP
TR/vRPT0oGAn/pfQ9fNyHTQxVzOxZD3TU7beqAo+tAhiuZKGkDoqNvCkOq/KeYsZCBJ4nVw08vCQ
+EO9qzLdAKZSDYg4pRRCbkVXtbyNag1FeZPXQJj3TZimtAx41fcqWs3tOm1aCGxwdeFIljKqVgdQ
rnQIk3TSDHddCny88YD6GVeK+EFMwaXkKY2hFZgW3+UhEQax+4GuFYiSMt+J9AyfkTbC3bU2WXm6
laMZYrK7v9PoQ1+jSmWEnFip6ho56J4EMx3l1yoJIZUaKZlgRN2RqeL2tumpjUbb0Ij5LqSFyfWs
C8ohvJGk1vgqRXJwEJAwGR7KrG4kW+uVArVeX7rxrLDDubLLCtmO6Ef8xCA9DTZliS7glzynZ2EX
VucH2zJX+NiCjs7WreB2tOqo2jzlXYv0rBX20VNKe46RmbUXPwKGNZ8COIrpTRwOmbDCr1R4G6tc
fBA9byxsMaFspKEwgf+lOIpc6sD1k+hYen+X5COa1OJUCoeVqqMel8b6LWvJ3ZBHiRt06Zr0pq8l
9ScZJzM0oVzLHb2ut6xqRvo5sVIbqInBZdzKUOKxsvC8UH4tSMUkR8ZVIaOwODbEa4RJCg2yB10C
3Rxs3YRta8d6K7xnbo/zn8En1U6CePjJi5PuAgMF7e8Rw8ZWIpCFF5qiMc0ViJJYUAiG8tLVpjAV
HbG4i6SKgoAWll049Z7afZ1ATtiNCD6UW6/SxtcQx8t4FXd9/1YPkGLQUlNuB8rVT3TRw+9pXZS7
IEuTcm9MkNqdX6agwHpNRmqGtWon7oDOrBpX4UsqDcg1d3mU4eQzdtYLgH61votrhM+f68zFQygx
45G7cWsi7AOEIY8R+6hgBHSpF4tkI4b+KQB6ifc1hByaNQnnI+JluFT5DTnEz5wmzvAmoEjhP1du
EnUsWfSlEG6YzMs1+E5vSNFiHeb2AW7iXW+RI1cmVXS666iup4gDZZuxtQT/qXbrnNYXzlvfFNQG
9rk4+jsVuiNY6TAe34NKQR+z6qMXX8upK6G/5CIIpehwIahzoGoSYhZbOpRjcvG27jwpuI801I+e
EUJmhYesLeOg8cneJ8kgBTchXWbupD6zj32L3PwAwQnJMeoKAF2VpT+h3EbHpoN99Qh5qXpRuPar
iMK1eXDj1nr+hGx/39x2sozaBgScbzqJEIKavUutMRSDSRSgGn4UEUxNuANV0DpeycfFkflu9wdh
9ALkG1Svr9B5a4JHZdLC3MMNL7IvBdSQ+zjQRW7jXhR/SUUQCLYoVfVrjfrk66DDrLNVeIcU+4Ps
xhyL0kdvR5ATKD/NBI0euUM4SQGRE1pmk9xS0IufeHZBWk3CAuqvaGjKQ4t62qOkk5jIajG+58Xg
32UoLq8UWu4rCXLSjU7ZROR10jlAj6IUBm876FqBz7QSm2UKESY0+ucwrOl8Ij8pP0HbkD+QZrBg
wAYKNkExoM5vATkgtc8BXIRN69HYVeyXfamFzS09N+M76HrzoJiqRlm9xGoeTT8c37tSxGwCSqqy
kdVQfILY3W7lQIcDkASD+uZWMSds23AgGXXR+LuGOzFdy6SSdnKjcsmCEwTNGuystdZoTnzyyZIA
rualiWJ7GP+omrK8A1roP0IBBFXIskozKJVFm61SASQk0nowWJ4LuZAfq6AJNkHS9ve4WslfIbxJ
t3ovaesi50fB2WhcjH8rDc2ZghZiLOPhO1TZwCqBSQ4VWNTbtdLCM7yh9dN/oVKUbsicxdFOhrw+
oAnj3RlabryLjY5+fSk393nXWLvAi+h3xvSgua9IHgV8GmMpOSmN/w/2EgYZeWU9hmVDpQpq9rrw
dGXjJZL4oASQ0e08rs1VwnHypRFJ7kWW5hpMo4krluvLyafrkfvdBh1YxxvPlCv07GPO4x1JOghY
v8NXKu6gTIVS1X1X0sBLEUGctNrgepfKox+4ebUDx5fehLWq73q4hyipxX3GihaF5HkA30A7MyzC
36Lsjt/kSqMzItJpK3eUK4e3YkTU4c6nA8hcqEmOSpDSgLjtrED5rbANt66ookal1GFZo2gXxc+e
Z1J1AMgiPXfUMMmkqLohQSCjf+MLtD2tpMb+2gsU8w0OGowrvW0MOPdhAMitTRKYpKEypnvXQhJk
lTRGLmzIKGA6xfQIcVT3xvh1CEZ4iULS3crkdfgxR5xym4xP2gHcXyNt4zFJHzWTJGdwJQy4jVSq
8LyrRJe8ZXpxG7ciqX6gzml639uxkNkoCLnR3KKLsPKS1rtrggqwtDKkdfuuwzXdWt6A9qxbCFq/
b+QRGqpmUkhji8PVGIVRWhkckxjxVRDdfVq6Y4zCJnzcLedF9Oj2RhTcRF4dPfsNlFBKK/1B04zx
jW67V90HouSG1A8Vb0f/03vNBWST5K4J7z0JSUU07vCguG3I00O8LQWusFzq2RcjEwZZm+wZD2EB
BsnQ++Wvso26BDJn3X7XQo1Dyy385LHKaqtfQdQIY4fCd4aOTiSmzw1Rn9UhTQ4ux9g9Vxj9ASXF
8klC53Dy7U7pWLQJrtYuekuuWUct+qE5bNEpLdyEWaUaa1RIk11jcg47KE6LzzTOKPwW/CwosJoK
H4+PTXtT63rz0BUt+Ma4KBVvU2om3OmeykJio2kYySAvmuxRCVX5rk/h1BzA1qEYqugBJS6zFLNH
oU4jmjstW4VOf8BdoygfvFLV2Btdug3Jbw6S648/3DLqXkrEPOnAj1p3W1rNWK3zxHMtRzNIsDa5
hVOULeVxu6dyLb/rZN5fgJwPVOg1hbaDWiC0m7njxFuK3eyxz/torcKgNUnRkM7voqC00NMRy9sU
AYLI9nktyqZUkyJxylrIC3REUP+NxTh6CFsmaEOaIJnUltB5pmdq6gisdKE/vIAkiMuvpD1lBdSs
8HdIA0SfFcQ9YZtYSus/cpU30V8jn1nhq6YnDiK3FvbmKsru66mNi5qTbvaT+q0WPnMMRCCXxIzv
B7Jo23Ks5TcDbVm6hdC5mXHxG9A+5HdQlal7ecVNhoSfL3fHJXaEiKfRM405lpM2dOkPVfR0LUSi
10pfCzqldRIApCG02zCQ1VvYAgX2egDj3pQcf0JVwSkoMmT/w5R5lF2p9jkCdg0Kw9wWJSpTPHHv
HwazQld7jAJ9E1h6Ka45cS2AWHwMvS8oYJof3jDK0T7tMspIoBPRrCGBx28QJVnpbrBKUhvJ7Iav
daqGiJamyo/CbCsBMFhqfvdBNtWOUuRJSTffMz/Qi7Msjnj6L5RQO6NA+LcWObqEkjaRHyYPYT1A
hZDAZXSQo4YcJanQtJ4oYQIDQU8seGmTUszvIxTsOrZhqJGwqF3ePiSqP974Utv/Evmu/laywh+c
Fl42omH4o7HOQ7P/KueS+jIUcI/psgeBu5vSM4NuIaWlDfVsfbA7OZXCW7BoqWy7iSmJqwCa8deS
2+Qh7P2o3GdVix9jw0E9IGhOMxmihTyd1F5L9SCpEfxY5WrhYcsIxRgP5dGl9h15QoXKRa/+9FMS
fEeJfZePCZ/W+iZAGUrf0zvvn+pIgEv7f+p+TBvUeDnCg0jB56tV20+zqfCX86lAP0dNirme3oS3
Q+91P+QQp7NSEcVv19Gh56hew8QdHRImbmNgiGdA5ayT2spvBgUP0uchkO8SNq5ljPvrUS4AbelF
ohox2W2aqjoDdKP95wooYtGNRyNQFJ4DVJ6s7J5ebq4+Xg91AetqqTK+DArdl8lj+xR5DT4rjyv8
EO1xUnIV3dcoc5+uh7gwZzgX6VR5FMYjzslNmpILfRMRQsmfcuM1HdcU8a+HOMePm6Iqigr4Mg3+
1x8y15HnYuRnYGH8QqUp3a0KQbERvhOByY4o+16PZJ5hg00RT3m+5pglSFginM5XWhiK5QYZWJJ8
UnihbBCIXBF2ev8rMW8CaxGOPL3rU8A6UybLFhgRUOQwTE8DZjlsSHC2ql3Fo9NSPEQUKi23gXUX
BmjprFvavfoC+Pr8jU2wZzBsMl4FujjHrsseTU0LbJydtc9y1uzatN4ozfr6TP6Bi5+ODEUmwDm8
Lgmq39wfsDeEDCAJOTRSjk611rftql8JtmCjAbXOHJLMFa5u/A+fRKde9w6KtQ6TblMqcYQV7Yc1
gpSrZoGLcL4jeCwsLSXQ34Z+5umXm3ETlDqPJVkPffNem7cL4564y2fjZmZlGQNLCcrD6RsVYo8q
tQltB1VKxt2u2pXsyA61IBtZj3/HDX/NoUPqgI9Z/TNqsJaOt3IdaqlOvrCDztyE6EuKCpweQxcV
8x9e5bHFgdTlsWsmUo9E2D6gKeGt6HiGSDe8VBvp3kVC8KDb+A07b7798rE06X/87E4mZRZ+2ndH
O7hF3TdzQ8ILvg3HTX4yDSfdf3/InNqGdoamSrB3N/nuF1AWO7XhYw72J+rCTrjw+mdOFBAP2Ncc
VBBSALDrnPSnT4JIFlfWElFYFc+9YpKeyr6Emu6Ugx/YMprrQi7YSvtDrt4r6imUpBF1NO6uL5Kz
YwZyCkwevjEy6myyPH0hjqZDyhLYAKjuc4/WHjI/XzVi/TyEeuV0gvQoF+GKDtT99Zh/KBWn74Cg
pggrUdRMNv7MnEiPLSC7vkRvJbTuy+JLjo6LXam4SQnZLQIJ66bT7+njUtrWSuCxav3Ym4pTKdFt
Woy7yvNQuOufF55qYpWcP5WCiZPIZEA7OZ2KshpodsL+st36Z5arB5HUXQvVwm6zO1NvHK83bSFt
3iw5fsBUgNaS8lNWpQXuy8UXYonUeVAmUGRz9kJQYRUHrwdqXSQgdTVhZVmx3RXeigLZLqJyB2js
1/WRn2UB0xo4CjnbEnI5gPtICVmy8DUKZaJvd/Rom7JD6WDhyD879WbBZu++1zyA8R3BWkBV5Hn0
vw1uoddHdPZdIQg7y9BktMplXubpqwRHO4RNqiBqjqoyvaZtjq9IwRXiepizbAC3PcOYLCb5XppQ
qk/DeIZQ10KtYBOgmY9DKn7qpkZJLanextHI3q8HO5s4TFxMxaKUYhjgA8XptD/aqbJWtpUWRigH
Z98U9RDqC4O59PPJnFj+TBsnwmz55xbQUi8DszaM2c+aksbYGQtDOJsvhnAcYnqEoyEIodCCZyGE
CKSKq6gddoaDa24NUOL6ZJ0vAEsVSWzJnnRMo+b+Y3miFEKt4amCIsdW4kLiKe07W34hqT3frISx
oBvL2OPBjJsGfDSgrPbkth4t1zak9zrcYIiipqBwYAA0X41cc64P6nyfkqxLENUmWhwMudmq7oTW
r63Co2RNVPxvm33rtuuoT54ia1y36bgQ7+x1GcRDSEHmnObv86MoQKEviSTZtdXsZ6tL98ghPqf4
a6ipd7g+srNIfA3ZQAwK0Rnd0mcnkDB1gtNQN2y/Mp74k9nOa0u63KGCGlwtLqz06Yg5OejJiGRc
p0jiFbi+c1dssezLBrQr513jVOqLpH12cK1SkQ67sU7ar2nbra+P72w5ThHVySzJIuPR5udRUyQJ
tiNEzEJ1kvFZN9pvtFb+dtGjJMG9hPXOuQcfdHa0UsodZCvVAXL0933+TStd6l4L+cKFN0UMk3eF
tR93odkpQbM4N6Hjc/ERbk0KZWp5Y8Rfhub9+oT98RCdvSMGQhd20uQxdW12M21rZTClWOYuh17Z
LXz/GmG9ot/HqNEccGv5dBWsaAqPem7eprtogNJY0iFdy6HbL6zOs31ncl3V6UdMpy7J+uzY6pDN
RAJTQrlQVjvAOWBazERVXhWUdfdjLVPsU5t0IXtnf50vUxiME5UbdDrrdDbVBWjIVimghK5Wq8Nq
dbc63PFPm+nXZmNv9nvb5m93m82Gf7L39ra299ut/bzlt//3lw795Kf9bG/5z3v+/syf48+up//O
b870y+Gv1fSb49gr5+lptePXYUes1fQb/3P4Nf2R6Y9O/7L6OLw/vR8+Dvkq598OB359HKb/C895
WNit5ytOUUXEVjQDTRITs7HTM1ZtKB3TVgXhUyP3Vv6SxXHjRreu/np9yZ2/ZQU9PPYO7GNgy3PC
tjdoxVjWoIYzVl2bo+YUaIcEcBcmPLn1eT3YpUGxSVVRx46QuLNBJUrbBRKSfHYU548QxffwqwEZ
4xkhC7vroc6XkaJypMrYKuo6GcQ07qNvVOQpYTt6qYGiVrTK3PcK/TUKhA70h3Va/wKBcD3e+Vmn
aOQ56DRg1sinahr6UTy06JRcCX3DHlu1PIguKqxAFLKbXsAY4Xqo84OcUBaavRb5ikYKexoqqHRP
1dCNpBhoRnuJZgN6oUOy6gc98226nzqmFEN7AIbzjkVbu3De/pm600MKLN+UZnCoK9MX7DR+q/mp
2McJZXE7s7//c6tWHgBN2cOaR9m2G3ioq8T53W3gFyhr9wVW27Y7dHZjv+cr0f78MB1vg63EjbCw
a6Yzaf5oChdtSh7TnpGnt3T0FkYQmqFRZabdKBV9ClQBlKUc6zwEMo3mH0kIbMPPNkzfDhGAsMbg
jmrRkYYWXCy56p7VpBCaOA4xW0u5ZDaGVLas3UBK0QYVhpU2ZM2+BGDr4E+QrRUp/YiQ7XW6NH5Q
GrFwri+xCxt1Oni4rSLNxP149gRJ7LqIVPMEEi05B3GT20zPyPKGrzHyan8fC8QWMlDUY7mKz64T
MDIG2iZcjeIaBWUkD627JCHbqv4/48xuEqXQwgnHaI1vKyBn6c4FQRSgTFPEC8nCpRViSYgIWtwu
pzrz6SIs3DjyGgnUC8KzT0Xu/QqNpXV+4bSB2Ey6I1FCmZb6aYjOj8AUx5QSJgsqu8KRTZNxa/C1
YmGzS9Psn+4oXsxRpNlK6JEQMP2MWWtUGI4BgvMfkf8bzXQQ4wladNSEmx8VOH9s4q6viz/m4eeh
kbxH/xKCnjYbZNigdwCEkWNFeg28B6AWqrgrqscOX2mADDhCZu0NmnM5nODy2UfzMzg01gZjkDH7
sfAslyf8v2eZTYOKPjXSV0wDzzJkW6++z8TvLpowinYL4VtHp69/id2DG2KjGWF4thmGhdTowrIi
M9RlEL06i2ueEUitrmR6yXTkpYgZYJPzvQavdn2gFza+jg8rUpTTAgaTfrqwGgD5aE/QL4Nr+Cln
2gauxG9IyutC9/8+1CQlp3DMyNx9Jsm747O68LpCzSNFt2nIf2mD4SmvNGSC419ulC8d2uevjxsC
knM0e/gqGPO+koDwdIGGEqtYEbZFYf5CZB1VB+vb384eYbgQyyI9H0n6k94ffX6GFlDmgNynbdTt
rY+vHhSgdZANa2oPC9XES1/h6aav0y+hXPaPyspRLEsVqiJvfYpzlBPMp5wO696TFaH7Etd5EW4U
XCfKNZ1I84uq1H0IuAKLKSoDUTc4dDyCPaR4/T1GBMO4c8u8+43SnTXeQvOCe2QAhMADM9G47NQj
zdsNyIX4c8AYCqzHGGjvMqT0R7GMrRuWTF9zH+na19wvoQz2io6DqJqn8VZVwh4QoB+Ub4Y+eq9V
UIffaBzXe/wBmt+ugToy/LA+/OvDfmp7/JcIzPZrPbZdB5HQhP8rxKskwsgEjdNuNyIfsa4ysX+9
/ub/NKZODyu63LJEYkadyqBLdrqasxTgdmOigQxsEseW/CbHW5aS36QoTJqAr5hYvCKygWVc75g+
3KQsPWRQ8w1YL5IcPl1/nvO0XqfhiJAAluNUTbTZR9UqxzAODMHFZlh9VlUPlnKJHkG1C0f/qzlK
C9nv+dnEuCH50NTi3saSPB29F+VIvjaiACghcG/DyvjsxnpcWPJnm5jG0XRRMbFWN8h8Z2Mq+jpt
QgVNPK5EK6m5GZEuNczhb1fOLMrsWBqQyBrbkCjI3YO3QDwfbZKBrpkhLhyA83c0deNliesJxQsS
H2s2aS4KeTCaiDRIbWq7kbgSkAkyg+y2F+oPOJkLSZ00zyv/CTjlxVQXLHS6T9/SYPhG75kmOAEB
pK5a4QOkNLcgMVbGOKzKwsLzM9kIRbct1WihmnCWSPwJTqGL0jTVVjoEp8H7EUsEyBiR07fWquzE
nYByrAFOUtO0jdCgbIi4bwBPTpJf29x7vL4f5gv0T/SprjeV2viuzeY6NU384F0LJIn3s+PQhAe4
8DbnX84pAjc/ajIGPVdr3umPW68vlBaIhenCctoXEv4Z6yb9en0cF9/hcZjZ8rT0RsAPkGkUURda
e2/KT/HbsJJ17LzsYXs92HzDzYc0u673YNJrPF7YCgZMR6QgiwfLXF+PcdYP/CeISg10ao2yNk7X
RVWOATAoyAYprlpR3OQTqhGzn1oatrXFIZpqmFBCi/BWfVj395oF3QzgCyo7SfNEHXpYeqJpCo+P
cp6IzoZEsmBQtDxrowD/nYzWBrDUyC1QcERkVbLhXh6MQncQId0ZVn5vmMoWPfk73/Ce/OL79Um5
dDJwNpDk4Y/DeTqbeCUA048rASY08mdskIyZ9+haPDZWt82yfuHAu7gz2ZKUm7jXy2yR0zegtBWY
dY1jIZdwjZGT6tZyFWB+RVZ8awM93GS1+FB7o3EvK+JdaEI2CsdoYYP+ec+zWefGROqkSJxPVKNO
nwI4rN+3rg/1JEf5BNH7BI6DpyfqK5Iw8qRSX3pg16PUP5RkcO46wJY8dZAiGPcI/pSvvYIIgI3r
vPoD+2tlFQnK2NgFUlE3YjFgnBwhLY9yaa1DT7QCCfUy0hWIHfWw9kY9eZP1mrZZDaNaxHj8s4BF
tbVCoIKa6xa7uKbEgqHReOtjr/MuNFyRbQ8Y/2PjlTBGrq+A860Hv2rKVVUJ1MBZwRlvLbEFKc/W
k8eVgEtV3393x+D/M8p0ah7lkC5S67jNECVQDj5YPcp+0bDw1Tk/FxkJ3zlEo6klgO06jZGXCZhK
ixiFhkAHgiymZ8MJ8HF4uD5l55vmNNAsA0MVuXYlg0C97Nuq8Msr7ixlDW+2aDfXI80LcFQwJwQL
zRQSPpWWyumQBLehlY+gnhMg4AX/Bz0r46XN7tkq0J2MZOHiNz34fGdwAaYDKv5R7J/NYNTT1gFW
DQlN9p4S2XhMtV91m0NpKW1ybxT6Pq6P7+KJMN2UJt1ZXVKkWcSQJnXXYLeGZtbaMp8U0sfmS2q8
+u0PeEaBDN/7TgV/fj3s+ZqfxAwmgIgBVFuc3/eRnBs0XGwBLPv1rpdowFXRg16qC9N5eXRT202l
q0Edc5aJhDWWcZ3K6DLu71HyEyE4yz2Mk8qiY6qIpuGgWNm59NerhuHhVsitxMIeY96nMtXacPWk
gFVXv43NS5/feHioCDhov4nlDlP667N51kuaPqygrFD8oHtj6vM+ZoMi0CQTEjtq/YbeMpqaIgzP
YA3r0Ai/QhXyiKrfm/lC4Eup1nHc2T4MkZsUOpNxmlW9DYx+1+E6eH1s0/qb7wj6CAqTqbP/5hii
ElKgHKe8QQSL82pfdLsBDDYgogxY7PVQlxblcSj5dK/DLdIhKxEKISnsgPSdqeEim8QLi2NpRLMj
xQsH2jAYhSEYBfu/f+yjr1YyMeM+oHstDOnSeaJpJo62NPamW9vpkDQk4yrU2fjSKqQyz6CRYO8+
le5LA8NWTxfSC/nSekCWbrqF0nvW54eJVFCnBv5PgufbY40Gcf6CbrcXop/5BGHXMrf4xzbej4Hm
jLlTwMHn976BfEi4NWliqB+lALkuf4nHHSKWQZo8X3/Dl6b++Plm61UvAFhpHolHACVNBI2+KY0n
pfpZBwspjjwdLPNly3FKi1oFEoKcyOnEKyViPr7GTJR8oVKo/8NjjCQXXtF19FToAxZwkwVhinAW
J3v8PVcO+ObFxS9NuYn69xQWhN7DxHiimnF9Di5m4cePNlvmjZwrMH6ZhCI5DCIVm3Dd4hqCUKv1
GiYbCD4tCiXCCtr8KpUXFv+lPUavjrzPJN+W55ezAtkv18Sa1ZlA0hnObq7qdEu37fOP9tQ1+y+I
fjr5EVKF0PkI0knfagQiagT5Nor/2mm7xH2Ql3CO0487e9dH4aZVd5RaFcUAXRdXCUfXcL2nGqbc
9/ApKQ5df3OXVi8FJ6qb9DqpO83WFKKWSBBlnLYKVB0RHvL47HNtUaUfcbywky+cG3wuLUlCKp7P
ybxeYbgqfFKVUEH4onsI2hil7WUPnmTDyc+ihSV54X2dRJu9ry6UvVjoiRaF+xGiPbJuduBDApWh
qH2HToR9+cJcXliHJyFn7yzUVDnVWkLKJeKdNV4I2R18+b9+YSdBZscNtjuhW5YEQWMAcN4NeTDT
igjCqi0WMh354htjP2kUJURQOLMBJWmoopM9zWH8EvT7LrhH2dGps5XmrdX0NQCW47cfVfoR6Lfu
uMNCetWpuq2IG7NB3nRfQ9pyY2pt6xIpiT6GUt5uyCgi1c78B0xR/4epOXrc2dRwPjYY//LzyzZ1
rBKhv3JrFD9Bc6+Nj+uhzppL0yWfvta/UzMtv6P9WZowO8cpS0EgMNNWlfAFmivO0nbk70XomSj2
KLeWtJazx1pH1wlanvxsaV+Rj97mS5+gS8fv0dPQXT99mgraaIfIWYxBDbqajurdYT6poSMIUV1P
PWzYvzbIj2naY5qsOsxvr8/GhcOK8GjigBmkbPwHvH40GVhhKFU/paZu8dhbr/KYOjLQBX/hA3hx
f/0XRp6NUhhRd60CwqQVEn7dyst3KVzm62O5dG4cV29m50bex3nVmlRvFHPfDr/19lVWnMG4Kbyf
KF6Di7we7tJtApIjl0EYJECXrVnm1lojXmlQPJ2mDBxUWePgDVmG2L3pVcwyrS8KJZWaFGdhmGeE
AhYw8CA6QBRMuJDOW8CoWQ4ooumxg97Le/MjWSs/0V7/yJDQAstfRrb34dvZl/rOPPwtzvif0Ii/
AwyY0AGzb05U1oVrlAYfgnFnwhlE0aRfX5/WC29xaqAZ4CwmkLE42545aqt9gei8oxeBU6OTLm7h
GkEoQOxoxVkUZgvNhQtb4Djgn7rr0RbQZXw4cqxUHQVtlTjM7THYj80tOifXB3ZhD5zEmc1di+SG
qSYW9wlU7U2DYhKtoKU9sBREPj1OjLzR0pSTG+44ub2LbsSXrlxAqVxIPAD/QZwC80Tna94pnlTn
EyVi/UnI32MhBvEyPODQt84Sz/HacGHeLnzKTsLNvg0AexRPQKLeieWPqABmJGOMI6wLyPzMpbvw
kV6KNlt+CJEZsoKkoCPj5xf+COGFqeWuj1aa/BQ1n9eXxIXPNJUryh64Tk6bel76NLQY+4Ea/uYh
vw2BT8Wv2Xa4KffV2txbjvAWOOqDd5va4b3wvbSzdb4Nb1ccOHa19hZyvPOVc/oos2mGoainjTG5
pFYFl42bWsUhLdtcH/D5XiMIwGAKgtiPwIg5XZ4acn8NTWb6UBUwjgZGIVpyxjPC/9fjnB8ixJlk
K2CC6QYEydM44egh5YoIgCNJn6g8UsYaiy9yiieU/pQYCOlrCx84ZdpYp1n/acTZ9HGvDiXXJaLy
8B25lq/V+iXcB9tm/frLssevwfOvpFrDO3MgGuSA2VfBbW7HN9mLtxnXyprS3napwXK+T08fabaU
MSLLpCGZJttdl/hVWzdV/Q1nLQSVrs/2hdbUcSTIv6fTbVhi3qXTMh7BalPkRYYJHXvXu5OUMITx
nWhkTmX2ofq69+xLpr/Vsc14XXiKi4vr35eOq+rpU4godCAty1N0DupZ+Ao71rr+GYv247DCtmWF
ml91EHbGwugvTjNY6YnYxWVsXrxEv7RUEpHqc13cVekkPwLF7luP6UW5cBJeXNVHkaYJOPpSJVoo
lulU5446DOArRyh0ZKIR78MOofvSqk9q/dffRl7sUcTZPkLmWkU0loiKsc269QgGqe8f3Px/6ERN
gf7teiiztar2ftoPUz8Cf5RAR7AUeZnWs6kFlM2nqz6LwWtv3SNtf33NXH53/4ad88FdTww9PZ3G
J63C2LJL4VG30Opei93Cjezi8frfAOdNcMkr9SrJiCSoa3zkuvFRGr5eH8zlbXgUY/bxlwQhNxrf
j5xKQzMcTTSK2TViGPCqba19a0NbGPY4sl8Pe2FkOO5ONA8KXNS3Zmsk9BUPNHJAbh/eGtJjrH1N
/j7joHp4FGJ2uAZ4NqPkTY0qwnZDfizbtyJzxuFBbhaO8Qsly9NIs3XYF8gw0CLkIvo1+oFaJtJ/
dvvuOd3Gu1Xu7aJzVNv/cUPO81DdIIX9+Sl+jxdSkDNE0Z8uExBjgCV0C+R5Y3wwua9h3UCCNaH9
bHVr3og/0F7Cd3EbH3C8Gm96VLk28sLN4sJuoEj7X9zZ+VI0FCmNlrim+xiLLyEYbtNROdDDYXd9
zVxaqiehZotGbWkF5ai9OGb8WQtf9d+422ToX1fNnVS8S+Gd5y4hAS98Hk5CzhZRLKhqaoaMjnJS
J30dxW1poXO8uT6y6afM8oCTKLMFBEa8GgeTgVnSB+ZYirByrefCf8aL05UXzpSLI4IvI2sixHqg
76ffA7HpKr/rqDRCULNbunJB5XjxrdIsvK2LO/wojnoaJ+paWYlq4njjg4w4UP7aLuUq04+YTxsL
jxOEouXEyTwNkdZAjWVkxUBZZHYmfipLlebLAUyEdGBPQLOavRfFpDpgjDFjkDBoieSXUcsW7kUX
Q2imMnWmAHbNQVaRLyF1lhEiSj+y/FlH1P362rr0vpE3+DfA7Hz3a0lGrAXFJQ1lQprpcvRgxM/+
Ujp36XUfh5ktKzwXWr5UjMOv9mP6biDy5y6sqEsnzXGI2YryvQrBuIiRmNm7EHzDsMpEjzaCIYhz
yvVJu/hWgAyi8mFM5oez0ZiR2kmVSH9NC27VOneqZAkpvxRhNpiIZCXLpq5yzSeBOlCuLWRhF1/I
0RCm/36U95V1Tg3PAgYg+G+B+qoMvRN2C2/kYgw0ccAvT0CgeWvQc0fUzHta8FmPIcTKzG6V5PP6
m5i22NkePwoxLe+jYeCBVUVqToh8uK8h6lirSWsgvyuEXZMXK9yZF/bLpbMY5rgMMxrOFFTv04Cg
GyTa8lQd/WFT6NVKzrhyDThS3HI+FwjhXR/fxUV9FG42vlrD4aObSrlmedtJu8B4N5TVUO7yJUTl
5Xf137hmh2XXmkUbjARq+u96uC2C75q6sOQujoUmliSj1kKneHZcmoWVWKJBQV7JX7v8LfD3IInj
7AU54/9h0v4LZMyujjjvNUhwc/CLw65NXslasQVowWXpC9yci5N2FGh2O/SA0tcSgDdHR/wtRqu9
RDZ/ScTo4gkNQQ/4NfkqZK7TFSfmchwG7bTEFRspYxtdNbF5d8v/5Uw7CjNbaVIdhvjUEUYWnwTh
a7FEMrqYnoHI5BXDd7NI7E/HgTxZmLoTUKAYk3Uh+AczjFZKIO8kvzuI3X2f4uRkIIpvp1b1cH1F
XGiJTIxuKA7g6WmWa7PlHWIjZphQD5zsXjokW0q+K/DlNG63GBFhrIaZwkLIP/2H+dF0HPL/cnZe
PXJbQRb+RQSYwyvZcXLSaKQXQtZIzDnz1+9H7WLdzSaakC3JsGF4ijfVrVt16pzJk5y4JjxFU4QV
JuU9pDMvb+kRmnHp68SQlP8me7D3H6Rn6bsCO1IJkdLn9REv7RpENOG6ALrP79ls1wrMf2PKYevN
xyyKIX09dAKYr+N1M0snABzGFD+QmaUD53yQft0qSEVxAjIJucRf7fA4GGv554WiCIv3r5F5H3uZ
DDT/Gxhpcjj6vY1s3rvGN9XYWyinUc9NX0ILhbOVw710BZ9anR/uQaFoO1mt0tsAquhc/Xp97haX
iGYK1ggCDPAz53NXyu2YjzkHou4FqHFUI6z2yoAILpydkV47WiNayea6zelnXmzKqQsT5Lyp0wBx
brNXRtrOdGy6Nf2Xtmp2YQtnv1A4RlCbKLvI8gYRwuBeqF1ye0Mi7a9/wOKG+XfQ8+wIBeQKGuXJ
C2Q/EuNYmN+aZnfdxLKnObExW7mia90iH7Eh6Ue/kuyu1ACfPMX100iKuHI3mbAV5e11q0u3G3Qi
KjBvGuookZ/PbBxDU4tiCA8nQqlY2RYcOhfaISF+l9OVwGpx50wVQjL8ZPnnDTJiojSthcaVE5So
RKHSBps6Usyo7OYQ+qyEIIsrdmJs+pgTPzZmaQxfesttmj8NkMN3XyJzZcUW586ixWoiUqR0MTsJ
gucbcRp3LFiR7hHAoRHnBw9rMHgZFXRtZUCLZ+Bfa/OOd7TrUW4yGNAQqK+++W0sPzxrfE5SpDZT
pBRyugTUNZDh5Q3E9S1KE0gUrChdKLMxZqHcxEQlmZMOtEE+dprdWgDKxxaeT1ts7vFljfnbLNF7
04yNtNp7e7GMk31IQCZ+E0jKrJl9uLDp5qvbibPgpgt+qsWz763cOZcg0TMbFzn7wdBcTS+xUVnq
swxld4JKdS/+RGfjDtj9QQnS77U3fAsRzJYb6YiazEoUcxGez75gdvQlS6x1VJgzZwJZWkAbquoh
9+tbve43E001vMQr535xYaFfE+HQXWp4gBGLTgFJzaCaA/i/F7Su/GgQVKwgzurqF1RZ8+dCFLRk
J2t5gyitBt/zHaTM0cHIs1bZNbEqIqlmdmuP7osbjMmYIi6SOROwdd74ofdt1mcKkvFQOe/RzNrl
wV9HjZMJnSYsmjUW0J+tnkSDwZXvINZxLGRUOdu/7bSHN0ZSJl4oskVT/Du7ssRmKCzIglMnT5KD
jNKb0N+VgWxbKG9cd+EXbhVLkGsBGKcTnlr0zJKehXEkk7sHktbxGka02brRsmdv7apYtEMtaSJy
RRprnpgyY1OtwGKwLol4K4k/xQJ29l6M7VATVoa0eCSJtgmgwDeT+51dS7Kg5KpvRBMa9sHtvvTa
aKPVBQ+yk2SPQvZFb24b7SZpv/j6ynNv6SieWp7Fv+0kceKXccYr7N4o7qX0KEuCoykPhv9FGldu
xMsYkbWjYVTleaHQ/DinkQtV30vQScigmVHv1Ex+Gdo3q823npft8rC2a6W7F8XozhTMm0pyv13f
OUtj1Qw4LvSp4A5dw/kdGTS11hR9mjnUjd8HzbflTEHVy0Q8Tvxgs97WnroSyS2PGPZLespAqsjz
3Sr0g+K7HiNG7OCtl8UbYZA2vVRTytO9Ox0y5yGybsRcQUr+M6F1/PqQpSXvojPXoDUoUxrzC0Vx
IZ9sa05LVt2ZuV1XR3SxnAKpFRJJprU1rb3l7uALTEIEgOhlWVvy6Rl/Fsuy5EDAJxQ4r+ILqo/S
CtyqEXEMXXiUYL+roWun08rHN+gCqgpH1b3vu/9wwUCmBWYV5lWu89l5GhG7L/zpgqHhL7yL6jKx
e1Ql7sltvI5N8GCE7o82suqVPPCSy4CgB3vw5Ij01Z1vMEkpUyQjalhTCrIATUpL/fAY9Ej6St5K
BeAiGCM6wDfR18oz2RL/VJJO4j03V0sE/GilbbWfVtXsaV/coL1pWzVaNRTBV7bRwirKbN+J3gSj
F1RHTew2DSqAGRmu8rVXEZuWE0Rzo61kFvuuemotSF0bd+ch9Xfd9MKcnlmeLaWQoU2HAh3RivvU
uaFTpyXROrqVhrV2VqfzP9uqmOLyUi3IyKU5vE4YRmCSCf6hHpUbFRYEbv47X/A2CnpXERp1KMPv
MvNl1P3bETnPCpWn/zDYCdo9NWpM7drnGwgx64JWGgY7Ct9r7b4S6EmqXyoEIq7bWfCEIMdh/ZjA
ODB+aOd2EKh3K84kYS499aXZbnHVwO6kn0JaQ0sM+Zzb76+b/NPzcTG7QBd509IWKM4zS2puGKmJ
1osTBUctOwTajeTty/igIkFlHib5JuOrJtxBki+HXwSevQjcaMZjs5biWhw7lLO0R1FkveDIbhSr
94WB7wghrIpgq3gzEB4oXSfyb61Y210f9uL2/dfaPCvS9kMRoEHGTGcwbotfC5Re+p5+nzWXt+QQ
oNBjfnlu0lI98z0unXRd04yZQ3DtIC/ihFbzkkr5LSK/L71VPl8f11LIwlMQylnydXS/zymcKrEX
A5iQMrCAKCBKuY2QedSIUIDcp4kT5ls3eHHT98AMHCAc140vXGpntqeDfOL8oraTxDKRsZ16iGeH
d5PC3nUT0wmY71ae7DB3UEOAnnE2nW2V577pmplDxmBrho2jiQNRYHC8bmbpfiYPIdMCraMAaM2r
k1qjaq1a0wdVlVa2Dzwf2QA1oecT9clNq/Xxnmaw+9DQMQ6YrRomGUBvIDD0tC8Cl82xzZJhxRMu
7CUWFiYV/sbizo8qaGo1GQweS1lUNTrC0pF7Z/rIR29ghCa2N0olutUEN1yjTJ+et7NZp+JAiAbP
HUT285qAHkToi5FecEpvK5cPHdrh8qgDTMyd2PyRVJu6XVuABad/ZnK20EGTWl3bY9Iw+02Rf7FK
RBt6hEOF6InmCJoeat8msulRjhD3sWU5nSuvAGkuu8S4zbXpN9z1k+rCzB8jkAb6ouEwoR5stzHJ
sMizC+2zVepbVUwcN+LCU39YgU7uqNyrTQlCJD0EyVNp6odIQ1UO+fdQD25dEyVZWbB79L7/y1aF
oRMCQEj8LxQh2gpdq8Hi1KHNQzR300QfIXzAysatvC+hmh/V4EOqgL7r3ZtMt2QYQqaCzvL1z1g6
mBzHqZmWTA3E1+dnnwNAi/xI4BMoAuqeqtQfSg09baUqV55Gy5Z4Z8K1xrP8T2h/4mUk4LBxM6UM
ECs6mJJ/qNp4q8fGiqdZuiFg7NEm4LvFy2Q6EydmelFB4bRMchiCyAxWhyD6DLJspyZr67ew02m2
45Wp0lYOJcps5tIh0MI6LHInK1xX3vqBmOw0sawJ3AQwYuZgfJUaSTokdGLeVUYl3Zl6Kd2qad5C
2m95KzfIwrh56kr0E1DP5K/JCZ2Mm7dYW4ZjmTpxMHwEMTU5obyvBfFoVmsNc5e55imXNmXW6HSB
X2NOkp0JOVgrl8JEVdptcOdmn43wW64Rrf/Q5D3pTIrD17fpZWFpZnIa/snwgrDJWiPC5OBIm/Ir
CZGXf1CB5m1rN7e0gtpPN/4v+D2QnkhW3MnCzJ6NdjazA4JqlRW2uROm32DojuXYLofHTqlXdtTC
NXFmZ4q0Tobook+J4Cd2BDmGQkhwIqt3hL46NpTbFRTerk/pUuB2uoizg9Ip9E0EHTMa1x9j2dtj
/toFL6IA1SvIobXGNPoa+PzZZUSOgkCDZnpkaea34BgmoZEqhG5k1ozGScq+L/dVQSFti2fQb6DQ
LZQtItHWbkjq8l3MS/lJ0KxBuamNBLR3h+bLTo8UGnMa8m/o247D8CwPUCs6yqgo8RNOttiDoFaN
Q+BG/Y9I6jMwsMgGbhHKxNt7phfdVoVVdxu59FWILfQ287e9hix9jFDvNphOJzpSiHMmjSh9WrVY
HeSqiwYE2y0h2LR+mBpO1bvmgyYUaIhJkpkjfqmKb4UsxR+amJiiI0jmyOOxEj3RUQPJReMuq8Nj
k3QKz6HBijaS4Zd8g9k8tIaraHYsCt4PqQzyDcn08lUpFKDJlAC7bRPW4ndqnbg0FWLaDNJ7z9d3
ml/IN16XwQ2H9CglmKTqNH9fJQLqo7iX0ValWN2AohMPViEDAK5jlPjoHe8p0ITIwOGBxaFFlM1H
nK7wQvMzk2hGGRrD+h0hsHNMFCvYk3xCtj52fR1aUQlujnpombeMSba9KhzCTWE0iNtFte46jagm
v4p8aO71EUl4R4pCt9kFLlTM4ARC7XdiufUPKagH04m8qvwJUjJ9zYJsdG2tGMwNarOoNmtM74uR
Gd5DKfW0j3rDJI7cQRyj1mOxbUsaWrnTuDo7et/b1JV7x4cQL6mb8GbsuvRI/lQ+inVv/iiQVEUV
JfWTbFdW7DCh7JX0RtMGJblPtczcykIboCUTN+mtkrXuvSjnQnkYUsnwNhDVCvdJw961h0zOPpC8
cCEas8DvOuUwwojcGZqVPed96N/q5aCoDlW4YrTTviio7LdZpW37yPd2od9VD4I2Sq9q2QdQ1Bct
2r6yksnSU661aY52idR41CBL5a7v4FhWeFv906KLu4dBCbHMnJ2RrFz/i+8OcuWWIk/e/IKnpCxr
dk+ScyuLEzPT3i/u5e5bFDwoFITCg5L9LsfNoNzp5hotxJJpHsukDqGuBRoxv7GyFk0C1C45EIF2
V7Xtg+Z9RnJia1G+lzE3dO0uk7vbgt7eCqBJra510Sy4QIh16DYA+glD0Lw8lQrimPiEyE4jSLbs
7LW7BiVomZDVR/76urtd8O7IPVgQ/Gkwal8QUklCrFVSLZC5bGxdf8gT3Qmqw+C+uUqwsqhLwyJn
JlKZmYqz82RWPnS4zcLLHbdSyZIWanYjiX0T22CdNHiBxaDZjJ4UpfbY6N3f8p9SujgLRGbXWCwA
chV0ApECwWmz0Dao41Htj1DSWIE8LYxTnZBnZPhpzEYQ7PzCVHrkDM0BBquwTbcuPEwbWchehb7b
hkayNelt6/u1JseFt/KZzVkcYnih7rchNuMGad1SIWB/vb5RFuJkKMuIyHkWUFafI8bc3ArUaqgo
/Wjw96Sg1fvSds0VfrTFufvXyvxpmPph045dkzojfL96JLwHkfUQpLojGPHO8NR96wn7vx4YDePg
FjlsUNfPlwthhipAyJhrDD6HSmwINNxjHEh/H67BJ4VsGfJUZG/maceaCoSZ+znhmlRvS+0A4RgR
1RvNateHs/TKpEmKZxNHjMBt7j0Gvc/R7gxyJ+UQfRQ98p22Poyp5tRtLOQ2LVR8hR9Gw2jrnerq
COR4wXe3bdrCjj0PTSpPMm79qrUOvqf7W9fNvVs/6IStpMYtucpKj1DiqDuUVGPdLGy5bGlKuT6M
pRzByXabJ56yOpf0MYItADifHj+Z7m+5PwbVdoyf/ORVb39dN7cQTJ/ubmOKEk+CXEigZVq8MOe7
yJMeACyP5bu61ny6eEpPdrdybiXQSHEr0+4uDdJpXUiWJ0Ic9/pQlp5B7LNJQwAIBw5o+oqTsVht
kGpiU+ZOjghp7Y+AUSCeGb/7Sgpf73c0hWWIc1VpJXBfcBBnZmduL6pS1MZCzDZahz4vMOZhHzcr
RpZmELU9AGjiJFQwf+LVsVINrcjrFq0C5O38RwjZV9z3momZK5WykrvSwwQaN5wN13+W6+Dvkw44
GokqOmRNU8nufInKQgTzUoFWN8X8Ja2EH54b7xI3X3l8Lx2iUzOzXd0EcanXJmYmxGr8mNUJEcQ9
rFCxtVXar4m+4koXggmGxZAgSZ0YeWZbICkotyQaabx68DdZVj+Go7Gte/VGrl3Y84a/j12Q7uFn
wi86wRFm5sJRL1AK52XqUp6SxnirFfpGziFdUvz7fK3neOlqOrU22xdF2/dCOGCtFB7HrrJl+bOK
7mtt51PSTtfc+NLSSfokFMQJRhtrtkPUKJBHvxuxpv9Cmdsy9n33Ow7frM7dFM1nD7T+uttYWjuN
khTJcHqqyemfb0lV6Sk0elEBO0y/1TIXnoRY7e0mCp3BNwan0Zt/rltccBik93idWRRRifRny5f4
fWZlRk7ROvNsqdcfPU/by7z7/sPIePhMHH2ELvqc3cgcBiPgrKWQk2zb8bZyS9hGt37Js2cNWbY0
iSeZ7XmQpLikfseYINMoP2Clt7PgywC9fo489N8WuIjE6OOgz96iCoRayWw7wu45KEVQmHZS/BNY
yHmanwX9YWPxEIZHQ14B4M4H9sfaVNKjbAmn/5875+ROQcdISZGthJPeHA+K4j6jF29LTXuvouih
jGsX5fTxp0mZyRwkJBJkdhMO0Zx89Ik5dmlZS5Vlop8GoWiz1ZRuZ4yO5K6VSOd7EN9BRYWeMVGd
6ArmBA3o87qZ1yJVrrY/gkx8jnxjJyjZ2/Wdfjl7WOFkmcimYXCeY4pyIO994HtOXkk/2Yl7Nx/e
eoGGmLacmG4rc3/d4NKwJpwWXJhck7jI8/kbm3RoBSnyHCN7S/P6wQ8MALhrkyddLhMJZngoJ/FT
eJ7nTUWx3MMBK8S+c/uR2PDS2Ahz/fzqbJ3ntZhmfilDDQ+eR51gZxPSdk7M6pMicNF89wHwlxsk
wvb7u2oT26h3XZ+4PzNzvvPODc12XqfIfTQEru9EdvJHXxniLKRy9a3Cv8HhZ09/En7dfnxs7q3t
/ePOPvbTwPdPP1X7ToWIQNvmW237035S6WpAi9z+ut++Oofnz8/bv4USzOdl5kNl6nVe6TEvAqUl
hzJXsKcanG1lL3oxtE76SzzK/5ozZVoAdOJYZfaI7ic64E5idsIGPvsy3YmFcWN2xX3f1ztkGVaW
/XIbk4JBiEpBoA/1rT/0KiduIG/kFLJ8H56gvrmpCjGlhbC7zWVhJeSbX7bzYU3n98RO7ApGbRYM
i2KwrbhARpNtVKEp0fTQViIGpVGs031tc32zXQyP3MCk5wmKCFcOaurc7OipFX2rBSmIbHT0piXF
pFOEXGl+WbJisanhXySSAC11bkV2favspkRHV91pZW7LIyQFa7mdi/M5SX/zggIGhjvgHXBupIiK
XFTSLkL9tDloggAZtHz469liCDASTd6ayGj2eALG2yhxyThGt333fXFX6dKDGBt/v+e43iZcDiBC
HM1sJKqrVYU0qUOEZmRr8OY14l0Uf1wfyzyWZMOdGZkF5kleDkOM8I5DqQMSGy8/NjS3qGD2RmRs
Yve335ev103+KWTOPJv5R8UDNzq1Xc3mrw1yygVNHziaHDz7nbyjycXpS/GnJHnPfdRuAN1/laQM
EUq4VNS1B/3FHQimjMwfMhF0g0ygvfMd0jRWHLe+GsD/SZ6h7oyfVmpoPwqlkRwJ+elNXKTDl+tj
Xtj6HCxK7TK5kGnvn9vsO7WpQz0L6DiRi62uZdGBWlaw9ToO9XVTF5VAotgpDMMaMBmUd6dvOfEh
fmhqtB9KgUMFaJTQyUtBPI3vbtwequi9iftN6N21hnDrx9NUO0n8NvR7PQl3eSQeheahdH8ZxlHr
jisftnA0AWP9wWaCdLlAZI3l0EWFqgfOmPIgRbswJIqy0grOUk/Sk/toyGBk0fUyKp2A5qf6kGWy
9kQHC505Qdm4hyQwPf+m5IIebGI/ZaNFhfzceX3fbsp2yMWdJPTCrSkGqUptJa4FJ+u6HmxDUigf
jRFY1BnUIlxLBlxuaRzolOmSRHq2pgN1Puel5orRkEaRE5aHEIoXCeoM/SimTjvu6F7koZTbVrn1
15iPF/YVdqlmEw/DqzhPTo2Fn7pCDm7b4wjBMbzJKmHjGdJ2ZekmX3N2ZBnflCwEmI6cDOHw+fj0
qre0pEzRCqDO4OU+Gk/PlvlFBac4kkOMkPTcFu6N4u1b+uyn/sLXqUjQ/sjzW5Wee3XbN4+IVV3/
rIUNRVxOFmY6VAhqzGZdj9pCC7ocbHO2d1XLlnBb1y1cpLA4TGcmpk84OUxNX4DrrjCR/4TJlK4J
cC/tzfDR/dN/W+stXHBMGgqF7B/41OF6nPlia6QgEGfYMpvEHpq7rnqsZWhQqw3P++vjWto3aBzR
rj69OS5Ssx6c/F5gceGPEGTW7rjxIu1oZuLK9F2E5ZMCEI4IXDRi7rw4zmcvduW2F8QydHKI/O6Q
1Bg3eefmjji2InT0UJ1fH9aiPTIx3JpTJX1++Ufl2EqVXoQwr8Sker55gbzziA3Vv58+SKR4wyNp
wkUyj5eCOGplL6gY11A8cGP9rN1i7wnm298Ph0BmKgCCewREcz59+MHRJ3QOnTj8LoHOane68pn7
KyHA0qQB1JmaP5HKo8h5biUIRMlvAtipPfFYj58jm8/rn4L28/pgFrYcQGcqX2w7kVmbmQnjmuDW
tQCKEknvhUBLbpJCDQLbClaZNi9KD9O+httlUjXm6X5xB4ZIDmfwl4WO7Hfie58YFhyDfig994OY
ZvYgFKlsi4Is/gNNvbFDn6X5EgfeeJd0oWg8lXC4JPhuXsp7eKjEwjbEyv0kYdO/jb4X/zSMSjsY
Zlp5ztBCwqaGmfTj7+cL5cKpSDnhzvQJIn/ieYqGe6oTXQhf1WHj+h5t/tnBcq3NdTNLq39qZhZl
guSIQPxjJvaz3dAfvFqEFTjajO77fzCkImcLaxH+es7Rb6mFnI8q8X6TGCKAJFD9XyUzKl5I2ig/
wbgTGFy3uLDjqA6SS8H/kL+cB3q5mEiDmcPAYejRUbD6jTqGO7deU8G4CKEnNTeuHzw3w7sA0Sul
7Kp1DWeYq1LurBqLuFa+GazGggEeEfWi3jRrfJ7LNhEvB5XIc3R+79du6Q6egU0rQBC5ZduCaXku
Mx6NyROcztcncuFiAnM0vUUmJAKNzOdbEbljem4VaJno+rgVCRKT1tjoze+A/uLWWJO+WVo2MitE
5+Tv6SCa7cjCNbtE1qDs8UboyKjx0jmxlauVwsfCvkcQFPA6eOPpdTUbE6WhSLAEqG7ETN9PSYQw
oSKZ+BUZ9JXbYmH62O8TeT4dl2CuZ2EK2DgFh9KHDvqN7TYVW+EeJ/JPn1a1HUZiuu3QKV3JjywM
T4XVwqTsiug6Mdv5kgmuKRSyaoYOiKo7OlqcRBTswUwObpes5CzWTM3CFnNUQlIHJH6j7D03fbsi
kahnH/5ab9vCvjgb0mwaA1GsNSXFTqYNG6+qtkYdHJpR/XuvwSOFXyS0ISiaxyxiIJZqKdH5k3Tm
ppHKBzejgh2Uu+tnagocZxE1bT8AkzQTngcGdr5ASltmYdhUkZOFXzu95IH/et3AwnRN8u0miQMY
vOkQOzeA8ljk61kTUbfuOKnJLoNFMHT/Oh8/vXzwfaRBFKiP5qdV1CrTFyYuVCPO7hBthRpOvGnS
T9Tj7SBYU/paGNTZqZ324smlGKhCSPzMqVVK6y0ucyUGoD4JS+pDuQIAWVggTOEeJvEf5nA2f0Gb
BfgPTGmFcASs/Ag/6YpfXTMxGw0toa2Xu5gowRy+jF5JFX7wvJfrG2HhfJ4NZLbT/EE3pXEi9TI7
wR7xPSoVjBdFWHsrLbg57MB8RnGLQtC85NSVhjimAwXeoFBfJ2H31nIPo+xviyG6VwRzLY+zdAee
2JsjdAZT8WPPnTr68wqCc6SNnKz1AF3KxTfXNXde4O39LFo5t4tWobWZEs88bOZvzi72tMqbBAbG
LL6hLpTHv2SpB3v4lCgSZA0r5pYeoAQv/9qb9tDJjpe71KiEAnteKztDOdhCBaZWRbdweO20x4Q8
sYaC2iqBweS1Z/7pzO5s+6tS7omij13JHfeKv1OL50F569R9zWiRJ8+qwRkBATbVUV9LNyzupJMx
z86F7gpJ401aEVSV2Dm6Bvmw8DTE0DxrnT1qyd8nps/GOjshao8mrT8J3EjynSchmVL5O32VtW3x
HJ6MatpZJys55qGHfgNWBssCUV1/76rGZseGdh6Mm+tn/rIgRlBqwgmCXg/5CxQOzo1BOeO1lUoq
t9ZAWvlNaeeF8RNKxzdqSm/hIYPtdbhL0ehVxKOo7f3wh6vrTut9tNmK/7nAsUKewGuZCgPJVnoh
5jgw0cygmHXhNulKS3lJIRuaqifaLbQDpZNbCKI0GYxYkStzi6SJv20aOFnDJuy2lRKY/2WxTQsS
YX5PvTbnM9PKUm00E9dQH1S/EjO44Rb27Nj0VqK+xeU+sTPbxIpZUIGwWAFBljbdKDtCLRMBfg/+
U8lj0hqkQoVmNWX48xF5BZFeDnwVvYfBspUM8drEyv4+LOItBRmPBugJ1diZEbI8fSL6sPE0PTUV
L7/TYveuqc336xt3adZ40kztyBMb+Jxp1shbwaeaz24I9fRNF4f4WLpec+eD23jXkujrdXNLiVtw
T6Ba2ArWJQGP3waUQIIBzQch2rT1kTRI1n4D5e8ON40Q24VxH3ebyt1dtztlbubelTzI9KpizS5k
A7Iu1dvGE7krheAOXJS6j6pBtMVMq57M+saP3/sGgTYjW0kqXHRFcxYBA5Oklkkp8KKb+QVIU4Y6
UBqN1gSLlPRYG3eC338IlSJvo4krKmnMr0LYjl/rLh82dTioThUFL56ifO8k710xy+hBAMW5j1ox
REeZOsL1qbkMivg+ZgZqW253kOfnuzkWxEqgVZ3ytfJW51+7NXnrywv8/OfP3HCaVL6a+BJ5VWkP
rNeQ3/r4OU72mrnJvTU99Mt49dzYLIOnhqk65qTDbCSuRA/lHkTFYApb4YFY8rDgefjNC52U5Bw8
Ild1S8GLXDHAYls13rXou6LQ1N7T1HkXyV+K7rZqd6J7L0er0IuF9ZpyvPD8TBBfEnvn65XSwhEX
Sq3ZsvRNQkXb5dC0dLr9NjQHwExZdcivd1ur++JG1c617lfryn/4BM9P03SOgJlQnae4Nt8ygp7p
Zt+yqY0h30qo1rqFXQQIi2x9OaA5/bHxI7sNOca60xcSvfG7Xt6OzVYYN536JNOn5x8KIvDBtSO5
c2oUUoy3tH/tyo0i+o6IPnmh+bvOVJ3Bde0spEeFBpjA7s3STitoyeiEEe7r/Hui/qrKV8t8VK19
OIh7D+QLCcY4eW2MmzRde+QthIfnQ5/t5iAw4NONGXrhRRtfj+2eJ5g32L762DcbpaFHKnzRmjVY
1MIhOpvx2aKHIBCFuMMsUpZNR/GWeXwlB8dm8+5Isa08lC7d5dkolVkulI6lyKw8zGVDatfDYIsx
apW9XbeOLPmAyj9Fc603fOHong5xXn4P8rrVhbTVbK2nJT0fbVlIaBBZEwSULwPtP5cADyae0BNp
zfn5cYfB1aMGO8MIRaCV2KikpvEvC76K5tkwEO+1NmO0yQf0laKNLu1k5ZO0hd1pui0nnS1Q+MqV
+67/ww+CMsP2uj/+c+Veni76SP7vA2cvEDfxVC2TmHzNY/LNm3Bkz6sJ5jjzBtCUXzHqu2Usbw3v
aQy+Z/ltlNJ0J6abtLfg00tt0XpuFKjPikdk0+0SlfdKX7vZFtfrJMqc3RvkIcVhqJhHb5Q3guFY
0UQmXADUAo8UWt5GNV5MSrBk0q3iK/XYpv9U6W67PltrXzE7j3Lh9kbk8hVibdiq+1kAG0yb1a60
yzCJTQNpMnJ6E+Bt3hrWitaYp1JPW2TxnMg7vzwqamz7QWJDU9NYH0b2TWTCeRnz54fWZ1vR+taV
4Efero/3j2+92B0nXzIbcEZiWFEqvqRqRzssDg1wzDQqbk35xnIJesuNpEwx8KNYvYjizhsf+uGL
KrgbdJUbCpBhOMD6d1NSv67MbaLVThgodq/WdhJ/GHrAW3NNPXoh6JtmD/YzIlnY8/9cpycvMSGK
O8PqBg1Q5wctfYbxTVB8u6zUfQ9uwG1HGlQ2pWE30loL8+L2YMmAN1PYuwBaeWarZzBqa0jvdpnd
1FW2SYT2U62pmV9fmOUd8q+l2bp4puuqSoklKn48DBIo3Xe11h/1Zq3bfc3S7C6QExbNjbDkKeLG
5aocU8oQNBuvUbheiJj9eUj+O3vza0BNC9MYfNxOULgbE+YSmX+Mb/IGMp/guRHCrYxv8iTojB4k
cS8rN15wq1qEIe+x9aHk74Y58i/fu+GetLtdNo+pBXdMsc3kd0LNwXq+vgZ/YBEXh2PKIE7k1sjc
T1N3stF0JXapFPLBuuA+9OgnGKXxTE/TxO6r7CJZ3fUiOtUDPfmW9T1yf5Ylkn25G+xHq91kdbvi
nZZ3/skHzZzk6KtFD4RWs1N93GVD7khibfvWXYVErCXkZHRuK/Gpq3XbCDbXJ2Nh6wMhoYV2ygJA
iD/bJomcCF2Q4CjS2idfJdy70FvUcb5S+FgaInYMSn4TBPAC4ixUES2mBh6YpvXQgUW2Q1XGzzfJ
gCq94lbCjv/X3bvuVGEqudIgq6Q43JprWsaLA54AT+RgcNPzCpNbKJWVUom2AzrbY6PbBWO6pfNl
ZV4vKH04Feip/mtnFkDEijuEfoKdsKx+9J4CQaX0rtQ0oPSwM2Xaq+t1RxOWQ0tsnUT1n/VOeoRL
aae10UpRbXnyT75lFivA2RZrosYiN1OyQ9u35VHU77PRsC3vUUEuTUxuDLqIk5WTNv3c2UHTNPhs
gLwBnicPcn7QYkodUjDZjcIbXfIcq16pBiyP7MTCzJ9KrToEYsosJ9aDZ3ztlWOVHKLuq9I/J9kN
6DVVvuuytbWdAttr45odGmrzMDSZjEszoMf86gruPobTMX0qg98xkq8B2Ja/L5uzn2h3n2jwpq6w
2VxqNa9WfWCkqs65cNVDgmJKllorj9Zpwi6GdmJmNqGlWPqQVGCm9xIn7/Z+tHXTrdK/ZArNbs1K
VuFPZ8M1c7OZJMqWayHnloqyJynZCeE9oPHA+xX7FpmGbZJyMzpZ+gkXrJ10+//g+/5/rMZctjAO
k1iqY9yuUvnbzhIfWyW7b2Nz5RQsepwTM9L5KRjjiBxXzBhz7aWi503/GN2VZO7iQTsxMb1mTm60
LBB9selZtWgUbLErnFZYsbA2iJk7i7Ja1EA34EJ8Hx0GHpe9dwNXxvb6kky7eL4fpmY9oMDAMciU
nw/EK3oBIhKWpEKIPShCOsgRBKsBNt4K+hoObilKJgaYkAYkSeiVmgZ9Mm2eauZaFbIyhXTTDr81
Xz7AfFhkvaOHEKxZj+IIxUhPTGJADm/sRaPam/2r1Rwa7dNSH0TlMzM+BQXykyerTjfoAG3U7lYw
fsCZ5ET1mkDbkrs7++BZ5JKFVD7zaSuFkVw9yiEMcEVW/1SsvLH5DxHg7CR497wwvfWHMXCETnw0
fSgUrq/S0rHFBxE3TI9PoJizZTKgZ3NVX9Lsus+TrW9aMLQppXgnuZlvt5pHB2naoZVnha8+TOqO
3o10zASazFUPkE0y1g7AUsYFWBndgqCrAaf8mbmTpRRYtNKoYaQZ428Wmp9a+uHB6m8UX3TzWPSV
YxivgrpG2bywXc/WYzYPpNh432ash1+QApH1WuSx1bTHKKFoDKQkt706XCPZnnzi7IycGZ25aC+R
zaAWMJqM25QUWgdLZhmkW/BhThOqtqh8Mf9e2IN4hiXndTtl82Q4hM/PippBP6P3/0PadTa3rSTb
X4QqpEH4OkikSCpYsoK/oCxZQs4Zv/4d8O7a5BDLqetne31d6yo3JvX0dJ8+BycTnOm0uYlTA04G
iE7buE31u3yqv1Qt+1ZrvLbatSzqqWGDyTIFvZKmmOXlUf3UDW+S/BWYol0aT0W9bWP0qswPpb6r
OvSiEs5luOL0zrY5M9Oh3DVIYMK0RjIr698GtMb0OcezrqAil5n9c5jYmdW0qvcnWIlxxfZJ40XT
cwHyhQmZQuNnbaApH9w94D8s0EcsWnMS2jOkjIvpEWTZdhK5Rfsqm8iUpnSeXzknfbmcLjbbEUAA
kWpgk5nLC4K2ZVZOOOlF932cdqmyVVK3R9vLOG+CCdjLXaZC8G573exa+g1zsuAI/jHLXGjJjD4X
M8dDcjCRTEycBH5lYYdr0TpUN7YhGVYB8ubYk0KQM6aoBumQw83pFHip8C2TbVm3/BRcGiFyY7uG
933Lwl/MClrOEIotBJVsZr+IFb0KBcyKpg52PEU0aXtqdve+vm2St2nmbBGJZ4/ZiEIRpEXUYDri
aNwghyNFAw0ltyy3qXATlaDteyTkAKrccOyQejxMekLj4DMe7Uh60EpeL/j6mTwZP7NltVnLpD5e
loe85t28rdPZleDyuui7DAK47nlSZSRTnqoJX8QJEf6Hq/89+SzCBAJ2ZAQlLaECIuCS7FO/dDX/
4KPwleH5VP4yw49Yd6/vSNYVgCIcvc3ANOJ6WZhTmFChAElDHyohSNOhCetrlUWUlzbhNY6w68xa
Ye53dIarYjLCihh/NJLTQCE9/CCJM4EzMOaJH19EE6w15vYiAtpz9QRN4QJYWybdIu29qNtR39ld
Y4eF3ZESMt7PUcBLXvMmk9nOcnfU2MAw286T492Yfo4hD8XFm0pmi7bKVEhZBRumTIf5dci22ewZ
eMvUuuzOGie/sfxrpw6Bmcpj99dJ+EGmOur6ZeEywxE6B0xVYv4L1LjbWe6BLNmNPFaii1uDtcg4
5tIAuzMkhRor3fojlW8yYO727c50wJd1aNyYNor1bXK/px648iiKcJxHMPvkYO0zHpqYsx8Cy4jN
k7ROoOugZOccOTa4+scCWGoWolngupgnR98JAD3IcbOIhHbhVjd3bfUcpg64Zq+fbZ6hZainizci
esx8GCqhExn+msWbHDWfwQalBb1uaTm/l9vkz5AYL6L1QDSNKiyJxUcxUE23EEHS4l8r0R6dFQir
ADOF0A2LYp1itBilWtJYMeocGSB+hsq5oNdP1x8LzAmexFCeDW3hkwDV/xRVdIgKy9fVfV8IIIki
djPonFzPEctyOXl/bDIn2iBhaFYibEZ59ZLIeoFaRF6hhJJmG3BDqwqyWYCo0wjUVW9Rp2ZWArHX
Hbh6BXCeRYLyLndz89GNhbCvkb7Zi8NY/lDRI/CtF2L1gKotsgwG+JE22dy0dlxqNVoEW+MrRcfH
czeJ0zuoOkOrrEbVnhJEKNbUCmj414IAHRq672bAQhfUKM3koPdBf0AmJdhGojY+x217aMAYKKNy
ooJi2lSiD5DtllsjMclm1hv1MxTRIgV+k6yyNIE4sTI+iqWeeUlFHpVRMDeQSiFOLUT3UCjnhdmr
ZwB9LThn6NABPP38DAi5rNdop4eAtPQG7phJiEARR9VkP+rO9TNwcX8fz/WJKeba0WqwXwpCBs8c
y1tNwEPb2JTmm6DGFnjFkrCkouqkGqfysuahgcJY2rZVcGuzXAEQGo2FXMWZmEA9Wjepi8ZQayi6
bU1yL0TZawKxeANu/uujXZtXA2EiKCpBt6GyXQY5ELfdZKQNSA1x2PWHnsQJNkjzHgNzIUo8voe1
m/XUHOPK/FAngjjCXCI+DCkoao3vcftvYQbLAp4aYbyYXhvmXICfCrwEn2jbigDRSh+qWqJpsZN9
jeOdL4LNozlcATp6lNDqShhzUToPAGKXjaWB+if1fw6A99amrQAVMjx1OH9o2DDxBjYnEKBL79fX
b3VCIWS1WAezAIvig2p8GRtFi/yB/AuofisCBKvieLY1ZwrWkt82mEWrMtAIgC0RixbKwDJ4QyDb
OkRP8ze5+6U2nJzr+ojQvQi04MJ5z7pRBbKcZMBJzxUF+lK6o76PpODEQ8sns74a2hr/NcI+2pMB
vKVCAirdqmiew5y4eW06f7Myf0wwAZBWzkLeCRgHJDCRghJoNbWWxuuP/B9B8u9bhx3J5M96rTW4
dfLAEUpPHWeaLUIQymslUlPYz8V3HUjvnnfI1pZpucD/c4ezBF/5FEpyVyBUyP2ZSkB3+nCJyb8W
jDyPFNjmZrBm5nORwCtWk0NIhyq7G/qf1xdqfQoVnB/gB3FGWGxvUJlqkk8w0sWPweyJw/eZeAme
5n7gZZErNO81hM15hK5rpwoNZL+tMjeaKshFAzqQxfP+jKrnSIpttd8J/VZJHhPC49VfXa4Ta8yl
luoRMA0KrAnCW6R8qCCQALfd/3Mi2ahrLOLAN2EkLh/87k42b0cReIXiBnR6TYDsUGFBCS8pBc7d
uXaJgZv0d3CwDP4kQC5DcHPMLW5svfa9eRytLApvuwE81/r0U2+yvwj8kcpFywqBy1VYh28qrRlF
KJtavfQMiTRZA3PRHNtI1oOZmlcPXtsmp8aYbaK0yiwXCYyZ/aOv3YMW3R7Iu5EWNtG3YfsvYe7L
XYZ5RJ8KQgH4fMZp+V1e6r7UNZYil16g12A0J06ecC6t5ZtZ73tqhXmbxWJMAFnGpVWYt37S4p3h
JfJ9nHLMrIVUp2aYB1o3jPOkzjATzPkmbVWv6cGXrkC7MkH2BynofLwTJZ5S5tpJO7XK3JZm4gfm
AIyOFchvZvcltzey+XT9oPHmj9nvkW4qDRoS4LDaMaWTOYGiz5DfAEPaNdK367ZWh6MD5L7kOoGg
ZhxHrqdZ26t9Yw3YCeBquxlU8lajAf+6mdUhQVjkeOWjsZYxU7ZFPAHB30DBCKCS0TDvu1L9UoLC
y0aeyNeKu0CVAFRMuOQhacpCLOo4Uqs8qWuLGJs7GYyvQ3+rRLwi1EqIcWaFObj5pBaoQDW1ldab
cm5pzQvLVrY3DCC9C4o8HTRBzPaetCmaEh8GSNJAGFGnUI51i+5proEj9IWPsMloY/icBpUVf4RG
gCM1LzrkQTN/7mtNKBYoQd3WEBZH1CT6dNTUBx3cLnG+b/cliR/+9cY4s8feKQFoaH2w9yMJ6Cod
jZtik2bbmcttcgGIges7M8TEnXmoaWkTwpBUbUt1S2Sr1dBf4STmM1A4MpL3abIZY4/MkIfsDDwC
edT9K0ft9AvYxDEeRmQoZXzBNB1SwJVlY5Pw5L7XXrdnRhgPnwUdXkfL+iXC5PhjZqng043GZt8A
1JbosdPBm4TS8FjgycM55P/DONh1QbIig4OHORPJrM/TIEMXSkHQCDor0HG6afSSq4+NUFBUJ1AL
p7HAMbt6UBZO3/9YZbYsmI6g06H3taV3rhTYuQw+osYVwb1S0DJLXBB+XN+z6wv5xyCzZwdfyTNh
xjDr5lAZd9CbqUbOA2Z1KsFDIC20legEZ7G8k6qD1rwcsF3FqL0dzXC0xWryHV9SMns0c2jbaHIH
ZWM5pkSdUblTC+UvxglkC+B54AZFjyJzD2VaOwnJgHa8AM9bP5Ateb4Nec1Ha9761AizZ4QUnUlz
P9VWXgXQp31NZU/0bVO3htq7vmwXbU6LCzg1xWyUVjTr2k8xHm10AjR9lA8ReQnLx7H1zBGF7NJJ
k0OYviuiN3cbdLXNCrrVUct7u/4hK5fh2Xcw+6eN0I2V1vgOIQOuU3nOoRWD2JrG5sg5Gms7FS1A
eGpDPgN0+8wdkqBstCjeYMQKsSZQuaA8VvL0QKTV8ZxYYUKi0CzDVE1hJSaZLTX2OL0b4k0v7sLK
88mu1zPXl/dRcpB06Hi8keTLn9/RTXt9VtdurtOxMrsVPG/i0IKawVIiR5+wnBAoqQARCXWq1chb
8vTjV+cWiAQQS6qgWzGYCwWNtn4q6LA3z2Zppw1BfUeXf5KW8F7JylqsIeHxCtD8UgNnu6nSuAqT
MsQEA19iVw706SkqZuCATW5RaN1CFscZnOimi2n6hRYkN9rHL5+lk93Jt5EtebjMXlIr3Iubf9sO
czxRfz6MxV4jlwrgw4APq4zHxA9BtbxNeAShaw5CBs04/CCIC9GNeR6RzMowpWmu1NC+eq5E+Ih4
0043ZHYkmVdYXpvnU1OML4omUxpnBcNpG0dE3SKReWVBngXGBWVVmw7JDAvQy6SNBCk2XjVp9eY4
HQTjXdCFlUVqDxNRvCX1LlSdIfsZiptYdTrhxm/20vgvcSrLLjiKdIIcBYgs9q7q6jybYmnZBaor
Gk4V7U2eiWMFk3lTwgbIRNDLh5CYxcoB7oWXAyhzLGDMbhq38UzTbj4i72WyO7ekme1bPkUlMtNp
sykcgXMfr7m4U/PMzhCKjKCfaZnUsrZE+GlExrp6E81/YwexvgHeeSDi2YZqQxvEuIkwzGm8izRb
jd+14o7Ij9dd5ZrrWl4U/7XCOGxRFoaFKQ8OOxbRhbCB5IrV8BozLlB6y7ZQ0BkOgArYofDn84M7
yGm3tIEitWFkt4LoQbqOGs9+8NzNVCHFLjHvM9hXDddMHZN30tbMQz0WKWDQ6KDgwuY60kkLQqmY
Gkse7xrgZEb9QQ9fyPgh509CRaH13Gg34KDslDuZJ1W+csyX9BGgasCJgGyOOeaNjvcnmOMbQNuF
X0ZZgZmI9Jy7fc0G9LeAflxoh0FDfz69XdI30MTTkDstAfSTJuISPeG8zlbuVMBgkapH6IDqA4v6
FgdJS6Ce01okNOgcOfOs0tr46iKngbxSxOM1WTllZ+YY16WFUyZGM8wJAzjZBAM0HyOte8T0ZNxc
PwLHq4lxKPIirISrG+T3SH2cT19oqH3tm2lrDTcFRRev5dsFhWpLYnc3hYfuwJkWzrthV5R8662Q
6hYa2+2PzE72iiVS/Y3H/bQ21ycfxN6lgpmqw6zigwD6laPPSQ9tuOywTmkfHMp64jz01x7EmADI
PYH0H6QXbGzYB6RQ9Rz2JImaFMqNKsh3rY/mNdyYCX0bMlrooOTgvCmU5dRfzvsfs4zvkese6ckG
Zp8zZxRpUNHOQ0cK9bfqfbSfN6bb79CwTE3H/IEUfUZ/mtufzcYPqEIDt3m/LWa7dSfLd65viLUo
FvOho0MIT1cFsOzzDRG0kYhaJT7M/y645T6w24+uoobt7wNHAlMKBczVyrbxXxzjU7PyuVk/SAVp
VmA2aBQqKT01Xq4P7KJVF8t7NjDGDyviQPpKh4Xxo7eVjepEt8Vt/Np8jyz/kSAHTINH9bVEOAk4
gn0TOgn9+n9+ArPoWZmQIA2yFjq0De2c9l3aq3bx/T47fLyVB+INL76FlRZsgxJ72hmcTbeGVjqb
AiaGNGVot5jLJAubw3iXfQG+uSHaxth+vBYegHtQpxR+oFf90fT0h4n+uj78tYfnmXkmehhr4IjU
CMMnd3eGpXn9u2SPFJzJDx+SBTkiR7EgJcsptF70GR7XHXIe0L+ASAFyeuc7y0zKqMzmpLU632lK
F7zqyI6D4UYDH7QltgchuEHpEEKhRmuJPyIIuvIKAat38MLuA61IAFUv6F2nUi81fcC8zy0e10pL
E7BewClbauUpyrYw74yGBh1QQvntbNyWvPfv2oUCGheIhaPBQhfZO1IY5blQO9gHsZARo7t4m5sB
8sHP1xeYZ4Y5wwOaFORGxPr6IG6Zq2IvS9qHUIffpNbnxNoXTSPHVQUyGfxsaFBRRcZNhXnYSmTZ
S+adb7V26PkPhpNuxyfjSfKUTb8bvwmH/OuR/ELU4eIqcRt7oqPVvPBO1brHPPkUZth13OhDIGB2
kwnHtscbGE/T2M0sNM6MoH+wZNp7ojvf6Nvr8732xlliHjCMSGDsR/LifGuPkySCrCXGJLQgHNNH
D+QwVltjaccMgnLRdIcE68+2VUARypO+Wou7kBqHIA+OFqjemNguFWqlAnlda8kBQL+fPa+XZCU4
lzXIiSx8NyIeU8y/L07EHILlgpTDaRrBqw5FX3eUghS98FlQca695V9jrmN0ViC+Q9ZYQsqXmUlw
hYW5LqKmmzUpbQXzsaoNKyIpNaIffcljGF9czjVrjCOsfakGxfiCvcoDK08PWW35vm4X2rcEkmVJ
c1AVzlZZt4jEy6IdhmI8Mz5gdtQ8aeDw9Ch1mhrvRPUlhihUlymPQ/eV+oHVJ7yi2lpstagpIbZE
sRV4L+bKhXJi32oE4BCptRoCYosAemw5BTO+OGzlFBQzkNMQUDT/SbqC1sm2Ujjx7cq6nu0iJpSO
g6qZqhG7KG3bbV5rbtsozmT0aINS6RS+XT+Qq2cCWxZoT9CKAvJ5fh4bXQqGbihaXCURoInNfhRT
zst4bU5lNEwvIjHINSIzfm4jiItJFJWyhR7bREHEScEQDfkEw0n8Ytfn+Y0/QN9ejTZ6DRKABn2b
UooksmLJhNeYI685fGBbddQzwbN8UZuT+yxQ+q5urVwwnHJs0WqGTpQp9UZ/3Eip7OY59GCHRwlC
6pmoQGhy2uayRCujpDWJ9+gGtEKh2Hagyen8H3H+M0GxkkBWPk/SwxQZYHBpUxTOdU4ktOo50W+I
dw8E5xAZMOchUeVQCER8uVS96sNeMqncvpWG14X3pKRjvtPQ+399c6wh6BYiqN82mVOv+aQWxQY2
g4X+FaiDXBGsYHAyRXDF4m40D1Kaon8F6ES3+4u08JlxZtuEkBsY4wnGu0H43jboBDeeGmjcxmlG
R1BCqdM7Z7hrR+90uOzRyw3SjO0y3BJYS+T4wvwtQUJaU20t0OhQ2Uq9EcHwqKhIu7QQsfciAd7w
c5h2uvnJ+ZrF1TAu92z8i4M8Ac+gLpYG4oiv0dEJaI77I2KYgAbAmf3E0f37Kn8VQWKUJy9V+ikY
jxz7bLP6Eq/oSN6Ck1xVUYxnXCFJpLpCJxvmX36qEeWq4TOyL7K8JRr6Wl0zAdaQV5tfe0qf2mSe
G2okSeWo9vC96WPYu6BznASNmorbjyUtAo5nWnF+Z86esRZOgyIEJi41RS9e8wZdUWYr15y4b2VT
nRlhzq0KfeMABIFAn/fBNggiSyMPNcjxUUlyW/UvwGuwhrLfIsizbB9m08Stno0zbk0zEh1dni0j
epGi6KktDHeKESBI5fb6Plm+n9mmpxYJ02aJsE2K+25BbALPW8rpxoeKQpL+RYYfZoDfURH1oE2X
8QYCqNiHIgaYV8CTjJbC/EMUf14fycrmOzPBHH9fVspBXrCnYpxvkBil2ugusAOwwY3QipOF1+v2
VncGaPygoaGhUszmcZQxAoCsqDCknPaC4jb+XR15Btiw88m+bmrtDgbb/x9bzFbvc3MCdR9s6XMh
3k9teTAj7aGbTa/sgY5WZOFRVqOGSsgo07FJp3sf+R4HNHk3XZrFd62RZd8537Ti4M6+iTkZZl8O
vRnhm/wsflaK5kcmlrdpmnz4w3OGAmDi+/YAigySxHRW0bnqBx+yFvB8zkpIYJpIx+K1C65F0ECf
H5kyUAATrwCtA4PkUP3sWttMXjKRh7A/MuKwB+XUDvP+Qx6j8sUGmkatDXqowIk2PjqFLDhWSryf
wmGym7vZyezgUdhrzvW5Xjukp7aZB19v9vGkF4ttOfFIGkPFytxmoFu/bmZtKk93GRMvFAXpYmNB
3Df5bb9Q3jWgyhyf9W7zN3YgOgZmWVC6sx1ec5MXKPnBThRA6drTg2RboIWNCyg9ehV2zVAK+G2I
OTYq6cdI6bBFe+NDDDtPm1pkl339exDmGyV900xjIxkjVabWzpqXRu7vO2K+lNisUp7cxpNoR2bG
8birfurko5hzUwALMYLLG35qYezbqwjNIPSa6YAqo+lnnDiLurZ3TueAWVRBEDqhljHZ3YQyQmtD
nK0ANOlvVhSrCSQjWkTYSuQgjnk9xkBOQh891EvXL3JKgGNLJM51vD55fwwtf38SVRWx5vdT3KBn
Iv+lkvleB9OY4UImsJs+FJ8nkrd+IP5YY67jegibCKhdHAhFQRKAimbjCRChABHB9flb/qHLjfrb
EHsLFxDhIZB0a6DD/tagAJGKdgZV9pa8VKGtG8lu5JHgrGUpEWUgRDTwYFYhA3Q+k4kPEOixj2LO
xs1YjVQCMiSPSpqqxW2ijJagla5BfkEth+SfMjqR8fiiYm7aWpd514e/tkdPv4VZ1ZnIFUgqcXU3
QwzWFUAx7KFSQluNwmRz3dTakp6aYpa0JEVqxCpMJUOwTXuJBlG3jefMmkfZum6KMyq2OXjqylEe
0Y1gEUk4FBWKJ4q80fSH61ZWY4OTER1z8CdHArsmLXQfZnwh9bpIfREKgOdJ6wiBQlMwfyUSQIGD
5o06ytt97OgguG9UlUYDj29z7XTC2cpg/iIass7MHWmIQydUBNu4CQYrBWW21upWY5L90L5HEhh8
85l3Z61FYaB/AUjFQFJSYavNAwK+OjTgTZVJ+W7WXUSbIk5hNK/sSpGhTRNInMN6MUoJ2EAZ2lmg
DwL8gn1Z9eIAaWPBgLaFuCXxZA3QKSB7RXqu+2/cnt7L5UUFYdGxhCCwiDwM20WzKHj1s1CE1qv7
7m4/7z+c28fA5lFjX1BNLIUKdG6B7H2RqIEW67k7CIRS6cI5i6xnQiGkTeke0tXUcjac6oh5cQCX
isgyg0h+IvFpMney7MtpIQdlZNkHKHa/Hv754boH90BhFr/ww/nP//AHj24pfkFO+z9/Rx2HOjnd
7y178/Cw+XrY2LuH54fnX88cV3EZ8qE4u4i/o0wIEhTE+edzAtAQUf2igzat1Viu60bW8ccm5Nye
lyCbxRAg8wC1IfeMfXVuSByKLMkmTL69s23XdjFoh3K80doKg+Me0g/QYdbwtGQcfq2YWVZFVYR6
4273vLMPP1zv5UOlLw5niS8bv5bhnFhaDtCJRxLzQPLNEJZ2hwOWDcLvHJd3cV3CwFKDkJEKVOBr
mKFEhYkOuQhEV7uDbb8e3E/qYTtYG85BPybhz65lxg4zEKnPijApYOfw48f709NTQGf6BFV3BJGA
KSw/n2Da2TvW5vGrtB6/Hge6/PyaULQOl/9wnP2xdnj5RUDjmQa6OUB5cj61ALeQPFzkhO3luGzv
tpjeRe7e2mwsizP84z92zRgTOg56Duh8tRizsfup+83DyYQle2NzTGmLe7kwhdIOMqvwccgyn49L
HJtgas1mMXVYToC7XY794ggwPIzPXn5d30Xrc3liUz63GZjJ2DVVC5sZMA74DYV4/P6M0SZWZH16
L979/n6/dziLeBl6LdvqxPDysj45H13Vy6GYwDA8YEFd98l7s255TmX1vJ9aUc+t6IEkQ0xjGZ59
AOMnvOe9h536nbdNLtPMzHCYPalFab2A5WHo1Xa3Hr3lWbjEriwWNFUFKRSUQaC9ej4UJS5yIYFU
xrJSO52+9m7n2K53/1E6H0dXaW2WM8B5a6wf/xOzzPFPFD9Degxml/2R0NfOen1unAHXwYQsQOP0
tq3jVFDclCpt8TPFH18AogGyAEwiVKPohcPptDkXk3mR22Xmg7kvjDyEhI36z9Iu16h9OP6Gg7Mc
nuVGxTW6HNblN/yOH3v893iYcJzww16O8fXzpC3n5eIM/5ku9hEjVH7ViWdfdfw21/7n9l6+YvkW
/MKNsPzgfcElXhvzAggu0OgQ4UQcw8xLUYDwVq2hMrEYRkRx/AEX+Y2+YPS31s3iJu0HlxfUXMQ0
4GcFxwTa+ZZC3IXArVI3odIbsNt3U007DT1GJnpEEuIoKU9A7qgmejbNjDHGK7dxLsShoeDyK+hd
QAMKjjqrp5/40wz81vL/IHJzMF6KYXv7e+vb9pu3dRwM/+vr4RemZesuB+n5Ybd5sB+en3cPm45+
BfZAf/HSZhfhOeLjZVIQEKAvCeq85yeXJEOWgyIDDxL0tAFEPCFj6sySgoR6Nfqd7qF1KdoGdZ5y
nOzKkoA2gqAKApAd6oWMU0JvWzXN6pBYowRucqBFwW5VzK9kIvFNkoO0grP52b0PnA1iZ+x+6HtJ
KvsIq7tCr/t5BE8g8EwVFNlNRzYXsVTnup1L7MdiCJVP0IITHa1QzLiCIRLR5AVDEtoRJQ3VnRHE
OCGdofShuKHwGvjfm9wd8xdZ96CVMcmPqeAYmsf5juX2YHbh2XewuzAZTbHz8R1a7FND9t3UdPXs
HnhftURzFpBdex2OU3KqHNA6INMFDrv14nyvfQCzs5oZ/WeTjA9QpRD4EyOgRIS6A4EkfC4mThb4
Tg3enOvDXtnOZ6NmbgRfKTsSDzDajqETlzc1SGXS0BX6jTC+/YUpoI0gEoT+E5ltv2h8s5Mhd5+A
Cb4AcbpXyk5aoymqt30etmnZMxdTiRSCBiVwXcLzHX9/Eo8YSaGrQQ29t9G8m1voCb/MPMbudRMQ
SMYrFgAbFj0Vi2qfVzJ4NMOpAsbenqSvNHi9PmOXgchyNqD9/F8jTEAX1qE/Q3s0scQGCuEQ/BAb
R1CC7jXrgXTXkPfZBMksPuYjUuhpWQ77tgSTqzN2QrRN0ojwHkKrh+Tkg5hAD/XXuYxA7WeFYHYR
rTpEPt2wib/TQToQPpjRtjLdqENKTT9ExKol3gcsBi5XVkctEWhAAw/M85WV20SddRRDliK01UpW
JjiKutXEA0G9hES0EGwT/ZsDhJg+VLLlrMdFmHJcjz/WmfUQJnUiU4UtXIhe2N7Ouk/l6N2Y7GF4
EdGhWrtNzRnx+j77Y5KZcXNIqj6vMWDF/5Em36bykKlf14e16gPAlfXfOWXi6qISZ6lcTEBdR6w/
UOTOjLt+hkgVT+mbN5jl70/OpZoVqDIXmD8lnm6L7odgiq4c/mvySWaVGE9uJuAvqfvFCmB9IVCx
qjcYlg7qW712dJPjtpcQ7NqOZNx2YeYJASwFvma+Hwaqmreath9zL4JQWHsDtZDri3VZAmJGx3js
CnqlcSfAXg5mllf/q6HKZn5P34NtsY2/ARXkJU/YkO+EEw2vrZ2C9hfIwEENEuwf52unKVVa+4WZ
WCW6XYefQQyVDR4vOMfGEXN0sj86OZEy1GBBBp74kDhKqIzuWchaXJ/CtUjqZCTHbM+JFRk6NYNW
wUqWKk/yoDgosYr9kAA0zzm8a1c64ndIxgHdBWV75vBCUUutzRCaNRCtCmo3gzDG9NpFHe3IbvC9
68NanbwTY8wxllKijb0EY4M/OFrwEKsQru7frxtZnbsTI8tHnMydDw+IqBBGdFx7cn/INDdF5l30
ea52dTQQT1o6jtG0zr58jDYP5qnBFV4C3lN8jP1AJ5LZRHLqSnaM8DGFHJBU4ImQW11tT8pdOP6s
O85nrA73z1cc85wnwwXcoI+EEl+Rx/ts+DmSGyV99AXO0VqzsrTnQ45SAzfvMVtwYsU0cYdrCaSm
2/lWTWzTuBVG2+CpBKzNKMLrheYZulRA5JwvnVb2YTMAnItaxgjx7LcG+qNDzOEFukyxwT0ZqCVA
5QYkdxcvx2mQIKG+WJFE6ON0aZWqUGsqwFAhV9Ckgv8Hjw/0eGsnSIzuYBhzic6BYSoOo6Y36Lk2
UqP6HATkSqGpWASmbM1x2NlGkMqfYpOSGAp2AfQVC5KLldtMEPByVCNr233fK6PopRkZEZnUaqna
qpIHvMrm2mKhgRpQXAWpvQuccwr0pdBFEPitJNnOfSeTICdm0G76t2CwZSIJcKqAukmI9Jl7pSwl
pRJ0TGRVB2hMjfWvtCQ8oo3FJ7CXlwGSAAgNLBJCLOTH79RQgFAuHj1Fs4ugIBrkIccHrs4XZGEh
n4k2VOihMduuD7tqniNo0QLrYY/jjxo9UNpIwFRQ8WBFa8NBvR69mgscAY0a57Z81B2qCVQT6CPI
qFE89On9dfe3agAZOwnoKBnoL2Yw4FQlQppiMGjOx+W0jduPvzEArSGwa8EXHHMlp64giMfAVEMw
Rgz6LzMVLQM6Npyn/fGCY1cdXcHosMbaE8gtn09TUctZVccoKo6N70mRY8p40Wa2oNkKeQ7iwa6E
fW4srIAcy+vT98fw8vcno+vLAPwcaZJaepX/BKOopQYy59isbbfTsTEXlNSkBoSkMTawaqEz2VZG
RzCIOxHObbt4y4s5XFAGqqZLeGgyOwFt5LqBKntq1brkW2H1MS5NI8NL3cf35ghSEDVP92LCi8JW
hwexN3SaqtgjbFUzQ/mx9XuYnXotBPRasZNYf08LcH8Iv65vxfVtgntiIYtHHY8tSolIFufaolvf
l4ql+Xu9uJu02zDayspnUW0IeRDkJ73fXDe7nNGLidVwcaAcLap4v5/vETUqJgQFGKFWh/cyGjrz
XxXER43EUwf3uqnVGxHsNkc2ABWUQeemqlCV0dYNVy5U5u0QyZY0KPs2SJzrZtbWDIn+32aYiD1t
1K5o0akKcV+lp8oA2kFwPkeQLIu7lDN7PFvMJa8m4NEGCz7WLH8z0l2eHNLytuOJXF+C/5fLCVVX
IBQhon4hohJk0dQouI0tPEY+uya2KrGjehoiVazSLKzvkzy1i+o9qnmC0KsuRDuKFyArCTW28zUr
1D7UKxnbo2rxvGukGg29XNg3zwjzzo9FPcfOgJFoSJ4HX3zSwUp/fVOsbnPcVWipXOJLtklYmHRz
nAXcJJPQfVZBtC2HCVhic2MMP6q65+z0tYcIwFG/rTEDUkQ88gFXTq1OmhFIi52DlCsNhp9GKLz4
vXkrkZfr47uEeWCLoM8fwr7o+4dMOXO4iK4IWSTAZBGWDwPwSFIZfddBgQ+SIjpAsJzkkt3mZUl9
5VUxJ1vuVLszSkeveSQK63P951OYA+gDbJqmFa4dkwxWJeDo3baV0wFRlPL6RFcmWocqJJLmuBnw
Uma2Z1PLc5UdtR9HCL43XqzbIQFGCjBa44fA6yDkWWOWNeqMtp+zHMcQ72Vt/l4Fr2Mgo06DJ5N5
o/E44VacCyhTALUAhAT4PY1xLk1Zk1keOlzfRPeQ9+uEX6T9ZsyVfX3vrNytOqI4PCAW5OVFU5Q6
ghu+zvrUSqDKUj9pw4YIN7mKfqiG1uAq60pOYXRtHsFOJoOtECPDvXruVIysg+Kxj5sune/Hygrz
cSc72y52+rbhsCWs7EW0CyADjq4vU8YQz02JglYHYok7p+mM3Yi4go4dpNUJoIh+ot9r6r/VWwSg
CwbR7KYoaCIEwP3c4BwUo58IcNXxIHudYNAWJY0B5+z6mq3tjRMzxwrvSWhXN3JJ2sWMj2dR3ByA
z/VL2R1ljidbi0pA6w8IGYSm0Al0/PsTQ5VJuracF061soaqLNqGE9rmcrWbUvVBGJvowYgm5cOv
NOAT8yJxw1jrQnQLaXllXR/z2jWIsqyJcuAiJQZQ1fncCqEhZ62B7sA53pdoQCcDGtT9JXaniuIK
Ihwa6ilm9fO63dXtemJ2ub5OpgA6eNnYhzLi91F4qP6PtO9qclUHtv5FqiKDXgFje8YTPfmF2hGR
RRLh19/FrvudY8t8pva5VTOvblpqtVod1ipxEJn1VjJnS+j0WNkJmNRWqUJnVaSw7ExVKa42wyHU
m0LPPK79GvhmEFvN2Ef0YNO9bTzQ9rXLgwrTvmay78OVJ+SSPzhdZsmpYqhMtQEHiet4+IqVr14L
smnmV74xFS+ijRuvJVnXFljyq1MTVnFpQWA5EtA/vVfTaw7cEK1MvD7/Utnu+n4u+gTHstCwqNMZ
Zuh8P7u+ncpoHjJtFQyeNrvWxoCZ4ykicvtmJV19iaQw+wPkFDAQjnFtjFKeC0ujIRQkhm66xRXk
xmM0gPQjGMlyA8PMavjDiBK+SVmv3QAJ8EiAE+n3dmt5SABTXOJsbXxgSXs0GYAZB0VtPK0lB0V7
XiVmYcCyQmdjm/zWSLZJEzgk3VagOrq+1Nq8dbIdn0iTM3pgPItajrF0jFE9dCrQOqoawDHtE5yX
x0rD7/PEL2rtrmIBV33Ns/dW/MKTA5w0yZ8VoI4+Dj7x1WTlwxZCThs7gzo40mczQ+75thC9IUip
YRUG1EXTij/gathf133JRQMVCVNXyC84mKQ8FwHAaQbwwtlbpbGd+iMGrWrQZWGOvJ6qOIgH2h7/
XiKab9HUCLA1pGQkWxMVKmZOAf66Ka6Thy5qkCdTpvSuEmrsh1HbuNflzRrIm4vXCFpX0CMB2GZp
EfH4MAk6mfEob4gfdvsJFst+XZexeAGdCpG8L4gTGqVnECIIpe7AE2+IyCYzdb9NercUw3ZCJqVI
6NNg0xhgVz9XPmChCgmkrn/3cd7nE/dvdG2qIZ5HME8Tr6y+ie7Vmja9imaJ90G7yxkeEp/XZS5a
JxwTLBCH1LgAcFVIlCY1TCfrAbCUN4c+XBuFX7ROtL4isYq0FBp6z7VSQzWd0FiDSfvmoGS3NtBH
tC3tn64rsuhsMEGMbn4ViB+2dAacUq8rq5ydTVQ8pjq5qVh1HJ14E3XdPYtq/7q4xXWzEVUCtA6z
RHKvu9JGfZuDNNmbh7ZuG6ukB2ty3q4LWbJ6mMM/QiR7AK8LyJwEhJjmgFnByiVJ6lfat+tSFoOd
P8ju6HewtQtwxgzBbJGkFuzeyJ/qXvUSyvdxz3Yk5HApxq7j9LY3f9n0P8VZSLfa8JAwPt2RzjUA
MBgNY4qHR4dTFn+qGMJmtRYIFgIHNt/m5ldfDlt0aa945cueUwCa/ZE5z9wh7pzP4slZU4cO6Irm
NIcedFcWABcYbD+K3/RR2xFi3TT8pY7YLUorPjWAHKkZ4NLClGGCAKW1X42E7YzOQEvPj+u7oV+E
KH8+DKludc7hokJw/mF1lIgS7cwZSOVI45MuSm+YWSqal9E4edNCZfp0aEb3GBfsgdg5pn7dtahP
Azc89aJ2Ct0KBKzvRc2VxyLUktAH6K05T0unneGW/dCCPA4jwaBntXTf1hj/2SUi6n2N5MPPrEjA
8xXWcdAYA7Bl+tjSvgMhwNwX/ZjejpHTDV4Y1dNzR2v1hbdK+hk21dwYx5oA3M5NfgDrDb1LFVGu
5OiXVkZF9tDG62CpoQwtmyJvYKc2yL+2xJq0Daq9e87req/rZe6PjhPO7GVi5RV5cdhneOsZpMqw
MXmChrbzLRkcZifTBLr5lr+EBdIM+lrz4cVJlyRI92kP2J0xyVmOhCVH1Huwuptwja/nwkPOMgzU
q5FkwxC7jHOTj+hnp30CLdSDMvid+BR2oKf7sV9xW39M9Oy2/iMJRTTgyygA1pI8fqcndjSGiA46
AMq1/tyqbgdwX652jPeTx5+ANbXykrjMSkkyZ+M5Oc9OobXCwpvRGwLjd3rbbxx/2paH7L7aA2Yj
MPdrW3bxdpEEStFtZra1ZQsIVLbRc/4aH9L9sOGe8nzdHywYPXbtn7WUw1qTx8zq6zkoCewA8M1N
YEIdsRIGrEmR7C8pGHLzc3w1/Jj86Ck8AO+U+H+NtHS+ZH9C+NM9irQQ4MaQkhxCIDqy98YXmziw
VypFlxeaJEe6VTrVaFFugxzjSQ3Err2tN/ALH9l2LehYPLYnmzM7jhOFJs3OER9AkKXsptCP6n2o
vV7f/8uoFAEvqoYqnpDwejjC5zJQYRBKO8VIs2afHOjMCGVKsRmt59AOHAranN+2EpT2SjbrImj7
I3V+TM7nl8rTOybrQgu05rkXzvTWcevG4a7CJVCundvZsiRfAfUAvztj/yGPJVmemnVZo2GmzGus
blPqFdoO30vlA7e+Cx6ijSOAGd6QbosOBz+aVuEHF3YQQY8DqA8QqAAnVxLPjTChRokQC4xp/YYH
xa486InHb8PdnG/dAvGo2KrH6P36ri4s75lYKQ+RJa1qMD4/VpubSXhE/4k+CdBErzybLnvKEExg
wgCDBrNywDM5Nx4kfUWLahgS5KIGMztjTNwhPOh/xx3SEYrRoRnZSvnw3SmM7r4Yeg7GPZEiTQBe
spveHurnDHOrEXDfpvy1jo30scpI951TMq3c7pf5C3wr8pgqHpRAYrsonMQ5N+fuk8zTnro36uYb
XXOZr+ynmzIohau8NLvrm7BwrZ8JlDYBDFRz2hgCafOkA5DQXgPDWNrlU40kP9QaUesQBGueqm8A
Y10SlERixUsM/7oiS0aMJDC6SmzknS+GSUglqi5WEZ84FqofXXpf6Mili3qlBWhhvfA8Rpg+owAC
VlG61otcVEmPMQmvc3o/Jgg8B++6IkshCiZ7gbOhz7Of8iOuB2JjL2oooo1oMd5oxUZ0mtugL79W
16hLFjYHuZK5a0pFNQt5+/OjIRSDZwKD6EgOuaL4qoeHttwk6ZpVL6p0Ika6IkTfVwAXQyw0bukR
kDKaVz7bt9lD+Bh77e8ictPY1UCGTfxqxbVeZsRwDTogg0drDt72gMQ719DQ0zZMU2ioHs2jcWNs
yCb5bjx9N++RfwTM394p3A6ssq4X73Vv3CXg9VxxQAsmc/YJ0hFLTRprzjgvcvFpOXfJGmHS0u14
JkDaxUSJhRlTCDB/6LHbhm7sCtfwYw3EoZvuu7WWZF0KlE7XVNpOFmdMJAwWyvbdXYmxOYA/T1uj
c6ebwlWfyHZ8B0WV96a/tCsh2mKEeyp69gInwQYhmZ4ZGlStPwBSu48dX7wbblW66mxIXvucBn/v
IM8Wdz5CJxIZOkJFFs9+ZShchWyi4a+L/pKJSi4FPIBWm886FVq6t0SyK/mKDsvH/N9DMG/oiQ4V
iGeqaYQOVREFVAec3vBuYQJSDa67rkU5AMCfJ/pmZivJEE2BBDpgRzDhpj5NJkrwzrdWv6cJW3GR
C74epAH/ypEM0AK5JjhI8FKMyOMo7pr+nXRrljY7BikmO5MhWVpqhVqDOhSQRqLnJEQVLt8UKD5F
/a6d7rT6KS72Cv02/ofr8kysZG5In1MSO7OzMLwOYx9dpYCK6FZf26q1JZSNjpUY4O6gXugcTf5Q
o2tWT/3r5rAmQzK7sZzCXGsho46eJ2dXAsTTWJ2bXvSuGOYE4AOe7hdJyA5znJGBbl+vAmR1Z/oU
SF+AoM8Kz1ZeQR9nxG91dmwAXR6qYGHNXsha5LH41MLUAPqFAD8B/G7J7MumyhtRwuy7KtBBHp4H
hQos4gpQaxQgRL2rDIdslU5qaXVRKEb3PU7C/Hw4P9Styax6nNOGtT/44Z5/nzASX7kUk8zRg+nx
O+UZfMRrVEZLEepcn/5HrLSpCdETrAJw86ytjXflEESuW98OXvdRHavbtWfskkc5lSY9/GwrncZa
tZGhzHfcuMNMqtOg739z3VDnb5bP+okUGZSuprkDuHBIMeuPgvvGdOeAKwRoz80QhPnHdWGLIcmp
NCkkUUk1TJUGacB03w5+hC1LHux7hECJm2/x/tE+IuSL2PNRvwFvZuKD3k6s8Sks5X5P9/HPePjJ
nVAOHW9DUAZ708NX7KZ30w5wVke6+aXtmyDEoA1H5fD2dm1Octlq0TdloWkauOCS1U5cTUtHQSiY
1X5d10gjezZ5vr7C/x8b/VeIZKP9hKbveoRubSB8c9fdI6f4LT/0fgik9X7XrUV4ixEYfNA/Wklm
2gHoQ2tUCNS2ahaE2+Eleio/hslTLVdx15KYi2uIHn0VoTuAYeR0AcYJDFrN8V5cIHg+tMmuX3vm
LIv4J9sr08+XfZ308QCXZuSJi4btIY3cRqxc4wuu+yztIQXGIk0V4sRIe5Tx4BbOvboW/S94D6Rf
5+K7htZhUAGcu8jMBvdP7yCB08AJp+T3gLIbu2NrF8DCYp2JkfRomd7GNYUYPTpEyUGwnRkG1016
calONJGumEkjThWlee6BqsHvG8Xl0ct1CWtKzF9w4g9IHdXIR0AJ1F3QX/ebidY1+dd1IUsn05px
jlW80Z2Z8ulcyoROZ0wcQUoSGS6IN9yQZcC5doviHqkZyBtMf2o2vHwdutdwbUJzPoaSnz+TLgVX
KdFFguFCxKci2TbUPioCnVWgwI50awNgNj9BQ1PhNNvrWs8+7ZpYyefFWRLh9Q2lJ/25CQ+ZeTeo
n3r9pU8rB+pyD5E4sAE8Bghp1DDlFsYcmLNWo9ggYi8VUDR11X1uEQBns5XE6OU6oo8DPWEGCDuQ
NLiI89uuaovRwoxhgbnt7o4DK64Cspq+V1oM1j4W/UrxaUkxTLzPQwEGToHc5jfw3MIAuJ16GdrZ
1deUPZPm8/omrYiQW/zMzipoWEIEN7ttbXzoneU3ayM8C+9XxwL+HaCgwFCJPgfJ/kOVtngiYSRp
ApnLb4d7+W/q8ltwGrW1a3+RO+uY+uXuumqXzuNcqGT2I+F23w8QWtmYnQS+eb/myRdiGohw5pZF
sBtg1lrytFXbRiyuQojYFC8iyLw8SLbFnh6yfYN2XQ/4rcWbveXeU+/SQ7Klh7Xx9Utff/4FkhPO
DWIVSowvsAUAq/emthG6wJ31dn0tF8QAqWZOMILAYXYm5w4MxwvoBF0MBbtXk97qQ2ArL91ai96f
trBzlwGoNFgIBSEt5kP/RG8n3lhpNFrlWY6I1M2f0zdVuNEmUT2kddz4Jt6GfubqkZfciU0U5Ee6
Gh0unIYz+VJAU2WT1oAJCtXLmylQ/SwwPtX7MdDc7NW5+2lvv/28vqwLF8OZwnKJD41TdZ44EBh+
marbK176Jm7BuLYx77ohUH+j7dNdEXnpllHwoGgYQ0v7nPuU7tREGUlton0YDyhyTB6re3FEQ7t1
sDjSZ9OWfqkeOk1CD5zAawXNJStyZogHlPLnTK/kBkwyWmoKTjMMaYeZO1Xhc6Z09/1Emr0K0vqV
87+k6Km0+WtOjCm1zWQiOgYHi7hKXYN/G4rsRYs+nUnbje3v68u6YDlgdMEsBi4IExOR8qomnIVV
hY2kJUholW/D2LkWP14XsuDRnPkIqgBgBGeVnCMf1KEtbdohLp27oVwUB+0nhIDOilUuibF0RCtA
JEJ/+cU2xU6e2KTHExuJfhDCcOfvQ3kHiQvAMAMcEaOKcpdATGOSaykaXaai8TX7DcPFLlsbq1va
EkCEogt1loVRsPP9N+ws5r2DQhtxnkQTZJ2Pdr7rG7IQETgGIACA6orppYsC7chorlaiRVtKGKTT
B6t7N8HUD8q0aoDZMRQX8rXj+4cdSPKRuHFQJcGwFrSS63psIjllEeZDdHSnT65ihKOXh0r4OOg2
7NxmyKRhMbnh2Y7ofNqz3q1UB70rSH2BXAMrTxrP6Aky/vHU9Pu+J8ZbHjZ4jcSK4LuE6+nkCx0B
lQKWd7bt+gxYxwLB1aGp++6AcmN9X6lj1N1yOzYercnCzTONU6C1I7u1tFz50sYSoxCx0+w7HMTY
U1VMcLrGZKgVBltSUrtVRK3fuVIOwWQ44/eYjOZT2YT5kZEmfecYJL81AH4YmJDxxJ3IuuVFoTE/
H6i4MTLL+hDo89tq6cjmeYu+HX01IsV9GTvCn5QMDBFjrYhviLvReaxFKgh1LNibW/eAgOqLup1u
0ZvWh4+UKPpDMlDwH/VUpy2Ibli5t002vvGuZoEdCxq5pdpiCKJPrS2L9SlGsbrkAO7tRjSITuDN
eciAHvaRVlP4VLZNjL4x26wAU0QS3+ZjX98IA3hiSEez4rbgaXmDbdSjjU7T8ZdWaWXuTn2av8Sd
xpE+MxUlKJom/t20FRiDiF0XSALZdpci3QawIM3o289yigRzBXOS72pU6xsMlRtgDiwy/WCwBln1
1grXxn3nJIJsfhCuIvOIQT1MkJ6fqhixKiNViTd/PnkGGFM00m6nBCw1LfcwxforIWt5Bm3JIWG4
BqU6BPhwGJJMkVcVi1r4PXJEgqo4fJSgmHDzOwNgp/fiFnQnR/M+3VR+95h/ZxsHYZg2M4JeP+yL
X4EhdIDTAugYA7TnmpthZBtFjsOup4EF1OpuWI0/Fi5IB0gs/4iQriy9D4fSaSGChoHZudrd6H1H
Htl2tUda+PpTtY8PtUv3axfzmmpSeMeLzC7bHnIjHc0/GWb5iv3/bfGk3FQ7qh1QRmZPifPVxPeD
9nRdwFIohZACcQUagP80pp9vT4v3R1m0I2LHUiNftrDtz4JFSCJWToGqD52aLMhDCjwEI7fE5LYs
jDUfbdf5zzrSE9hv3NzyuBdrk29Li3t6nUqhQRaFQx8ZuE777pUgpLXYSnF+yWpOBcwfcBLoOHWb
lhro3Lyq195SrdhWFHDuI78ptP8g6fRKlV4bNC/gURK0YTbDV2paftJxvy56NLGsQRWuXd7Soill
V/Ke4PJuxp1a3zR4aq8h3y/EhxiYMBCPYmzCvBi7j8WoCXgzRKNpEeRmGeRb6wh08Y0Rqtvrxrkm
Slq3oVTydCTIfYc83gHSv8jQltj6rXLH/nruyEBodaKVtHCDakciDVGowIig31og3DP8rHwzlMov
iOVd12vpMgDhHoiiQctqgUX13PKqqBRdQ7GEPffiJnY583RjR2vdNYd9n6wZxZKhn4qTDL1RU2Ms
QIXtjTmq/cIfld+hcEX2dl2rhSLBTDeBwhboAQzLlMcWwCpTs54LPAM33cbe0eMv1JB/4MqpUWuK
XX2r7PpbuuMfPfXXekuXDB9BPtK2MzPvRUOP1Q2dmZmQzUjrorfbQZ+IOpWb6yquSJHfnSMgdKx4
xI2asMJ1GEZUn60uuC5jabdONJGTI/mECaR0hCYmN61tD/w2FAjVO+Cqqigrh8nx/yZOOmPxaFRZ
k0Gcrv/I7B/gWMTw2eCy5P26nD/JWjkCOtVLMvqkyh2VzK+w+Bt9UZBrdKcDkma4PA/2BgUt4K7c
O0H8fUXs3Gl+IRZhB8IgdEcBV/X8rNVwIXXYYZZG4AbNTcy9P3faUR2Rxo19VgbtuN7ZsHS+5wZJ
c84UYJJaUpUylfXRPFmjlwX3+KTfll137Hqeg/T8XqDITOhK19SSqwT3ggUVFWqjRetcTUTCvW7P
c6GkNzoAYz6aaQfs1rhQ9typPsCAsFZLX5Q49/ajlA7iN5noyepao6lSXDXlmNnoB1DjaZf2sfql
pSFhXmVUYbbNMZKyUhVYiAswf4IJSaD/4lkhd/dii4vUAmiCVzBzX3Z3dlhtr9vMwikHcy+ah0Fz
gDqdPDpH0HDtGB36h5U0zTfmpDDfqpsBnYj2r+uSLtYQ6EnooEX+Y4YSwN/5rmFAblR72hWe0bau
BpbT7mdtPJnxD2sN3PbCq8ySZsZuvH8xPSTvVpd0ra2WovAEIFQTpfX1eGchYxauXAIXpi/JkTRK
GtohIwqNdBtkrV36w8FkLYDQgjSjn2Zo3PB0rWFwTeS8nSdxnF30yFhNEIlHBgDRfMaemxEMxCUw
E34wcNpe37PllUSfIICAtEswjxGTm5lm9wWKUqiWiHveJ66In8z0rwOteSlNWMac6kHJR0rETCDD
0pQcgprs3czvSBbUyC0UdFP18YpOi0t4Ikq6BAo+UHvQIWokAGrSXC3vNll2EwFzKE0P5l/3sEma
Sf5Rj3Wm0HpeQsDWpSy8jfp+d32XLoMRSYZkiDm43WKjm1dv/Cqs51EF+MrgOuNNm9zUU5D2gHFy
M75DPZyYo2fFrz19ttpHFKrQPf+y8jXzAp7dQtLXSDaaaF1ZKga+phaAaLwFeZ2LjKQr0CfOrVsa
1q6mBBiLZMVmlaz3st9gFo6cJGYfMeWOYur5ASFWlUZOMxbo3tI+U4QRgB+8JwCCcNR0O1KQPhfo
Cqq/CpohFg3zta2Yf/9CeQA6Ir+rgeVIvg7xWhj7mMzglKqFsTO0JgNuseheFQsVilzfEfR5iTz8
Zlj1h6GsXIyXRTRoD1Z5ZF5wVWkYdT3XvtQ7YWUOtBf9e19YfqgBItPJPTOq3kKq7e3S3vABpMLj
sInM9KPvi01otYc6B8/ddTNYch2nnyIdMzM0dbCHYyGAV8sjtlHoL53dKVX0X1b8VJB0wMAIquBJ
DkGVzb0sfdOdraZwsGe9WMhtEjx1ReMm/FFnq7zUF/HWn+Wer07gdStIKZwvNwVUragolnvOieh8
Y1o/deUJWPHJYG7S5IGN97m2+S/r+q/M2b2d3ACTgZPVVZAJqIqp2mgAPcl8K8n7bZ3Fw6egvH++
LnHp4oai/6vlBeSdmOouMxBEAu4cnOhhhZvbviviY04LDyld/7q0S/DzP4uKAUQQUCDqkTmkMgCu
lJ2i4LeZ47LJU5Qn08hcbr841vdkpmMDe7vxUYYP3V8DHZ2Llqd+m4GYqTNCdFsNAeBG8q7zcx05
8HTNRy5azkwvZ4HvHkGCZDl2PZCp1iApL99YGNSjp0V3yDQDi/gGfW325E1rAHuLrhEFqH9kSpZj
T1NWqCVkWmDaTe0gUwyPhAcnCYh5a1XbKdxYxI/VbysbOh9A2SWeypUqprFwSJepkIsREa+m+7q9
Ny04Qq/tD3mHzvHWD7MAzxMMc4TW2gzAoh/CWww1KgC3AgDl/LyoTTKmNDeKmcbvtesTgFiD+Ia9
ZWSNKH7+pQs9TyTNX3JyMttBZMrQQ1IJlDPOmK+LOODkr2GsYaRzyA7A4JkU5KIBTRUDcFxUKESQ
YreTJHKdCD6nMIyvVO1WRhqWlg85Dh3M0Pg3ZEN1qjpXiUIKj2iFBywgl7YM6PvVU2isUfctrd+p
KMk+dVRhIh3lGaQ18tpPdUCtguLS8rm1BuJ5+T6f1/BEK8kkbQALCJFDVFncNtqXRh8twCVWB8Z/
oK6lg9RbfVPDnSbey/RZHdCov71+KJZ86skHyMmVYkA7Eqa/ECaUP/P8RnEOqpF4jvaYx2vV/HnZ
ZLM8FSXFBKIKjYZGUek1k/07ZW9pgeF+S/gcRRiHs0AY2YpySxKxwP9ci9LqsinmuZgvDNP4mZDb
lLskLF02eLpyl2RrB3zJbP6VBn96fuxCtRoTjeP+t4vyJi6bHW9CBJy/rm/YkhQ6g/+CJh2QqHJk
RRKLpI0IYZyFuadN99px5lci3FwXs3jcTsRIUZPusCxWDYhBFHnblkYwQUQ8mLs611Za1RZ2CeP3
mKpE86JlYSzlfN2AQfm/JmjTvtlkoUH9XslrjCTYj0lLFN+sB+aiUbReiSfm14hkkCZIlIBxrUG+
JYPKFLyzWJ6zElWYmDzrXW4DGNURK0Y4G5ksBSzOeE/C7TsYFzxXb6r0sMx1PIzz6g2cSUp8GCe3
Cb8cOrqYXHbVtcbgyxIkUNaR50aLP3BzZ5Ctc4lVKQDyVymlFzvc1TFEl3XC7SbbGzuk4npzR7Vp
E2uGm5pkr3eqa9vRxmzjbTsB3Dzq7+MCfdhWv5ks+0UpVddxsm1G0yChqc8L6qUA0r5ubgs2YGEP
dFg1ghDEBuefPKXIJ2REBS+PjTA5cytnY4WbqvuM9Ap8AivSLsdB5rYUtLaiFoDENXD8zsXVDhIK
2izOzjFX873HPDfKUZb5ZE87td/03ZaY3nUNFxwt/JANEFAU9zDnKL0OzNJxjGwySg+IDH4cochn
b8rovnYOlRGv6LdweGEAFNck0Izm7ptz9cahz6qBQz1U5X0eIl5N3Cz5mbdP13Va2DUTw/CoOmBs
GzPPs84ngYYtChKnAjoN7dbUkKtj+6h/0VK8MNudDU//fxM3f86JuFKtJ8Wel3CIXkvKXJXeJ+KB
ha9FL9z8vzyqoB2G0ufSBtgSpVXMeRUPjWKVHkBnMgck2q2bpKrfaG+x4zbmfirvytC9ruLSztnY
NpwBHAXA1p6rGGmdObCsLz1R+y3ADovsVzG+9Eq9spQL1ggwg3/lSO49yikYSFQ4JdPZCSC1Wq5J
DNRuvIyvdgHNli07QNxTwNXS0ASEytu5TmM01LURQ5atPg7GIxk8DekIcPt1rXBNGtiqX/KgRuNW
om8d8ev6ii6ddRgnRAMNGH8yYV5u2YmVj8MfI22VH2n1ZZuBJnaceoqJRpZumw0r52L2Vhcan4iU
DJW14VA0FnbRAqHENNFjrq8N0Cxu4IkIyYMxSx97U0AEqdihMuuARFUg6vjOTLN3wcaV7u6lN9vp
Ksq915qVNdxpsYp21f+s2YOdKeBpix6QUbwB0fWRRE5AkfZtjY/GWYuslp7iZ9KlY0FL2o6cQlvW
7NNqUyVAfOLPpPsZRm8OO5T8CF7AWn/hxsqr47JTA3fpifVQ6aDERNOK0YHkukp8UqN+1rKDaSUP
tVW+NjwLxv551NmWRAJI+MdRRyNwtuLOVxdfujtS3RrLnmPx0+pnFj51Ve+31MuTB1F5mdgXE17r
781a4+OiL5qrynBFaKKSA5dxjJShMCCVqX7RHu3mMeyDpFgJwpbuECAw/T8phhQ1p0nYlcSEFNNA
hNQhVgkmdaeZX9rc/fZy3RksxGJIG4E5ZQZxwfiFdGpieywMFYhfHnVeSZFuLf42UnKsFeBwltYh
MdE9ba4RkKwIlZM5QLBRSd9CqCgBifMKsroEKQcG/g7lYEexa63xj80OVXI/GHFFIRRoecAhk58I
GLKikVYj/sOMN281V6v3I3rvri/lgnWcCZEOhplbedgC192bhscWeRwgXYL6BMu3clOtKSPZfkwc
tbT5LMf5jp5VVBZQYV3D7Vzwpgg/MbmCLAYGlGVTLypMIqYo1XmorBrZGy03zrQBsSnStWubs7hu
J5GupA/VMABRKhDFw4dJ/Kr6ox0dzXblTbVkcwDSweajxWbuYD+/c52GlVroIFQqc+aW6Z6qr6z8
cIbBNdsfE7ov4TP+3h4QuqOhB1c8Wg6lozVWVgbmFkhEx61L2hBcAtFBBdqUlv11aw2i9xNRcs4C
NYfUrNJZFADtgQC0I9o7MBLdqXQeryt1SQ77RxSeUDPhHGqCUoTbAAqMD5FZemNbZz+LMCq/O1wl
H73W8GNja6G5GcssAuwkyw7ZNNkHawQk91ZVKdunnV2WrjPERvuI7mq128QTq4Sv6LlYiTgWvCgK
2RrI6tHfjXKTtPrcHIamG+0SMRVItbTAah5NgBFlmAnVS+b29ef1hVk6MOh6QCuAhigVBftz+4qs
jgveQB5rKzct0Rn8OSCAtJRHJ2Yr19+ibij7omiPTPxFcYMYddnps25TVasAmGXjRrP5XR1xzFlO
/D7NyngH5VdaHpae0eCkRAlvpvq8fLGxTK9iJDU5Rs6t8M0BbcSzHRnqcYoHTfV0kbWfvaWnO83I
zd+V2dFvdGBi0wgAC7oDaj57NFGbH3iwRKML/BDn2UlSM92S0uh736oEY5taWOm7yUC3llt64yek
Vn9Hk458h6pG6moovpDtB8IzZtrAtwX2KLkhOuTAUelTND/z8lMz7jQKFgzriWtPmjb4bLhpjA1K
ktdNZWH7zmTODvHk1WbYUy0Mp+EeyVD0zCY/H7/NeVUzy9wW7bstyvnXJS5VH89ESqd2GPtosI1Z
ZL1RgMplbIHjPddgVXvHVYDE8T2N7pBnaqug4E+cvl3/gGWVAWYGliT4DDnMwGULzKasA8qicsdL
v2mfnRZ1OWAko/YAY7gubSlGhbr/iJMDjBQjQzxUsauJgp5GbVfS+1Hsu8ojmE6bCQBC640D+Q9F
HuvnUK9xuC29sM7kS5cNOFWBzhBB3WjaJ6CPjt+BSR0p3hi/Mn03mB88SlZ0XogKzkRK/gec3ShK
zCusaU9M/FLAW9j9vr6sC1fomQjpouZCZNOgYFUZSIZL9GcoamCivErzXT759byzm+sSF5wq0K8A
FaIDIQ1weNI6kl6l/aRPADOmN6MDSlDHpfX3ONzaq3u2JArvfxCcGIBaRQ3i/FDSOscoToRO2IF8
lYVvgozHSYFkl7vDtNZSsxDxYPIHs02Iq1R6kdMwWqDpAKgHPLg5qpjFAbHpJkl+iGp3ffmW7BBT
JXhLwLfNncXSsVeFYoUiU7lndCb6lwvb6DLXyAzm901bTu7YKBpzQbNeHCzitL2fJxgX8qtoyFd6
z5fMUwV4LQgKQHV5MYIqIhY6xZjAdioM+UTAd8UAfejYK7Hxwi6CE0MFbwPGXVWY/PkuKobitOqU
chRS3QyIyop2ROGUpt/1NQTRpcMAgAxdweQYUvQyfo4oMGVkAPrQc4B8WbzxMXGV5gbAejkZtnnJ
9rj4VnZztnbpFTND3gHVk4K4Eambc+UcUte8Uktcv8pvJd0ipHXVLnYxoy+GNEjpZ1m+RfpbUqzB
si6u6r+CbelFOvAuVVodgg0ivKoD2AHxE/poht+0TLhVH8ThDa225rSLqdcYj7X9EUefU3nfrCL5
LCSSTtdA9ghDO+ais/AphNSeCePtVTQSgYVW+ZbYjafXOy0/RJNfjG5E0LvshcXwHzwtXsoGxlVw
mV1MHth6qEeGXuGnHbpJzAfGgJdSfq5s9lJggr6+GcbVRgwiowdodqvloQUpAtWIPsi0b2G+dWZD
roNkvKkT4Vl2t6LaZV5lJrxQ/6VrmI/xSWhSgjqZZDlQWiKSB0axtafPKLw3xm3bRJuuftKUF0f/
DY7w69pe7KokdnaYJ2KbutWdXEczrZmUAUHO0xr+NmSeJaDvClQJQFVFM/S5hDpSI71pMF80txfq
6kYVrwnZGmTXpYmXxWvTZhceHuJQasD0Lg4r+o+ki8ucADvvMLR7q+oBd5iXtIbXJF8liVecwtLK
nQqSrv2Gm0XU2JjFNXhx7KbiRV99x1647lkXgNrbqEUCye3PSOvJ5sRGmOn/Q9qX7catA9t+kQAN
1PRKTT2523PsvAixE2ueZ339WfLFPelmC01knwB7vwRIdVFFsli1ai2jB6Y7bN8MCKxWoMrgHNtX
6SFjYvHyzIQqtmmVfcsJDS9QzdAjUDIS1eoCwH3uKx7sZfXjnDnEBLmZmGIV+fg4U7KTgIQU9JIO
Bl4oPCgBzxAT1qMAwGWfYOVifycZL316VzePeri9vXnWvg90UzE7t5wUhMXcj/FszNoyMxSkBhhR
hfeyrDCmlD/cNrMWaQvUBByyMv5ja2h+KKoz0XE0GElM9qIvdTRopfjltpXrlwpCAUB0E61vAsJ7
FhQktrGeAy+L+YxO+NlViicLChVAvjupCR3G8DA0OAMNu5pq1+wCJ8CWMsrASjvjvxyGGBBX0CJB
0nJFkaeU2oApI7wY6rklNI/6kSaYGq1JAQmGwhoEEyRQIK8rI9rEs1XMGucXLIfSxYX/vRZ/fwCz
LTSzSjN9GYXRIB+Sd26i73PwlEB+PchEB1heiFFxduJayJ77zOwN1R/wvg+AXjLr0Y3ajybyikGx
5/aD852Xg+mWb8zeUHNzinQJvk0qJC1y8JSWA4gs9HoXgAOe4glp6+2HMifegoSNZeQ5Cg8Iu3rd
nXvL5Mck6WVjWBa4wUhaKntkyCgx/szqZ6V9TOFdC1hlQrym4zSP1s471IhQmALLL1AQzCobyhQm
UELHkSrFm0A3qVmAuT9+ag07BpKyt28v9lX+9h1Hf80xa10VUGcRoH5sBeH8I58qpyfaruzQTlhE
DiXz67a51RhSkbcsdNOY52WScIzixibKGxCL7Ax7qtDLPM6iF0+8ZHDVLYxLgpBkQXWzyX4YzUVH
ItipsqdlU/SVN0qBbVR3Bk+jbdWUCSonoHJEwAeY+7yss1Cr4wpHgShZYrBRBDsr3Mn/FSmcAuta
aCzj6aoqo9OOnOXyKowmY2w7SHJbUuu0qq1JD31yErUBveJD03J2+9rVcW5s+TFn964UJcB/6zCW
903u9bEkUswctVu5U1pODPJMMQlYkswVySSYUoajPn2mwj1kxzg21gIPBC7I8ICXwWQw85WkBoDz
IkZAlB1qsB26zWDxKGUByEiOpVVvziwtp9vZwsXQHprNApYCTEwJCjBL/rHv32/vo7Xj/9wdZh/F
VU9ETO4hKyYRrUDDVkVUUlFJf86mijbjqaqc2xZXF9AkAAiCggaPdSb4cNkEXT5hzn8Mj6RwS3Eb
gXQn5kQdzwoTdXjBmd1YwQooQUwK2o+fKILuIkk+pSEPPnLdKIcSKHYsHmvwBwfS8iXPvlQI3KAU
G5jfz5As1DkomcySalVKO/Klp8IWZOsyrh91F3Q9REAk4D9qzjW+sqWXsRNxgZeg2cpu6bFEG7Bc
foJOvmTdAZClVLd9UVNR/wSRPSc0V46qZRwM4DqoFqJFw2w01JUKwElFOKz2KDgKLgpQz0QbN6ZQ
7LMA03a3Y4ZgAZmLfFlYgvsMctZXY4qzVI+douBrzqLmDJrhQJbztoWVzWbIMoGmyVIHBHno5ScE
ZCudanQXgD7+WQZHQFdonHI493k2mJgkaSTqGXB2UIqtwab4M9GFg2SM7m1PViL/whPm2wxRoipB
iUioY1S/GysFJYjyJLU6Z8Vu28G4xuWKgVgG9TFQwFsi6WkhnsII0smoRvMo3765W9iPj5oAYIP4
n6mzpIoyJJwrpcazeq5B+0q7eioTGhLJtH1pRN/LNIqwcLKuMh0fVE/bcBiH7diAEyKIlHxDog7Y
yUlDbTIdwsSejWrw5jCMXVjr/uRiIka0Rsnw3mhNP3OSOoYQYTTOgU6zKfEHp8Wu0zcdZHBF6K41
ipOkpQzo1jz+8IdZfI+DJjiYUTn9HINU9x+STlbeCXpjdhEKENscRD3wjFTSfvtRMt/rqZzJtmD0
uVeWZT5QbQyGGB39uvO92m/1/mDWiQDK7CaRQk8KgvBHDdTRD6GuFMXKiyJ8LydDiqgQ+FluGS1w
VVBdzt0hrmOTs9XXDhagaBcKB0AYMHrAfOYS12AmYcDbz0FHoXo10teSbMbqUBIH3bXbwbu2Rc6t
yZfWgriLAOeGNQCeKDDW6Gljdg/Fjdtm1mL33Axz6zUJWKbMCWYk5beUPST+Y999Vlz15GVt2MhF
JwqMb8hRTeRbl97UvhqaSqgh9a8+S8WWM08hpySMQcy1F2JPL05mda9pD7edW3txgEL2r9nF+7Pr
aGjDIMV7ADwAyu++V2mRPaZNQrXeUTGMKZJTIzhtZAndlmN45euZS10cxyeohQGEvjRsVHMrmKQF
37sefZLi59yDnEt9CPqXDoJBWjA5Bh4EQaJux/Y4JwD+agB0hsVuUnTv9m9ZuaEufgqzBm1tpBC9
xU8hg6ShG6/aggoCc6UFFz6QGSDT4uyTlUQKjuOGkoAAFzFqdOm7r/l5RLIhw6CR9lSkwLIYZWKp
mX/shOILOqObZmqeSsKj4vtmRmWC7Nwwqz+oZlIygDQIBfpi3vpiimTHAKa+FUh7h7HTcUAKlMT7
eAZwYJeEgr8XwXsXWUAShF/+pIiC1SaaBJHNrL8X5SnexKCvKCgRklSmU+e372Gijq99ADFuGpOw
2oVDr+4mUUzvxRgXch7wxBzXQhhZKbosoBQFiyGLXo2DuWnDfoSumdD3KIJ3d6LRqDgVyDuw/olT
18kzKjL3auqBQkShUOz8uh1A11PVmLDCsxmsNSI+J2gYLj+oHqh6M5pdZmnTi1qKbihlr+aQ0z5O
n0y0RQJDxAxWb0lNTaVwvI8A+W/V6KmVn0gX3/nS84iJVEHh8bmurA30usC6qGOfgbWQXRsoKyuk
FiuIfOQgnauUVrYifT6htkT9InTKWaTx9DFCbSFtPv1Kfbq9MGubHMw3UNoEPaiIB//lupBQB2dm
JELkRsh+KABhmo3+qknpv6cXIPlYqmIow+CtwN47QzxqaoWwnoaZahB9XTQ/Qi/DLPdtf1Y+9FJx
BNEkWCkwJMC2exoJHWDJmEDgI7+PeHmTN0AGa8nO5l0vvpDO9TsKEialGmkKNRAwAabRNgw2omKB
U4vza65Xd6nko6wBcVdcuhqTI4opGEmxsVCOU0H/HgJhg0k/npLWypmBL4fDFW0uAyVdbcm3z24I
ITWR4IbQt7Xdu9Pz8ufRo9TaWU8T3YR0s+Fkvtf3LbTUVMxggBUQ+5pld+7CXlfGCjdSAIFciICP
AJrKr2PLAb1cPxMuzTCHPtJHpWoWvT5wsdCBHCeTx710fa0sFvDuWaisRHS7LxdOTadIylRYwKy9
M4kv+WwnOcZ0Zsf/Zz687/MHz0p0AIHAYrtJmjb7CAWcP4kZt/dtHkF+u83+HZwEM+enCbNmYPZQ
e62tIfxamW5fodU6CRMobsLj7H/VTeROgBTSGe+JkVfDW1tM9K9wXeLSxCHPXJlF4UsK6DZxwuLJ
HPV3aLEuyZE/7ufkn4GSi5t/bbHoxWgA2iyE/rClzC3IGQyQn+2VaG/wXiurPqkKKmvAzBGZrUsm
oYbaNmBnYGhpqSQWFNww3XRM25+54HEOruv0Ej6d2WJ28diTBtSpsIXHK3LyP6KEnHyj+YVF9I8Z
Be6IuIXi9uPzbcMrPuIpZoJjA/oRcJFJ82TTiBqdFLk1ZF8BWGPlHDczoWK8083Y+Q+2UGZYCKYA
n/u+DM9PqqHOcnAI5pYJZLpEPFn2xFLFREJH239vqEqY7UBvGjkHoPFs+lq2UyUHUwVbjaeBhiwx
UQCTMKvCWb+V/tOlIWbPlcpUa+kIQ122T8K7ufRG5bdsOCBozNFv7/M9ei6i/FoUW6NxuoTzQLhO
VWGeoJeHWw+DamytKFfNNEAyCpIUdbCFrLHaSLOGpR+qP+XA78nK74Q3c71yA1zYZO41BaeZnBHY
nEnqmrErZf5GV3Zqy+uo8ZxjDpWyatW4HGs04IEHBTM+nJooyJkkFWSHpLci0Y2M99tBev1GvlhQ
dpoCdznExWU4l+uoue3axp7Jz7kheORbY1xv/90a0lIRhGB4YoHh6vIOmkaxr1FGx8O/iBxlqqyk
Pgio9CVgrai6gQJKw0lK1jb8uUXm46lqh9lUHRQOglR6zQggaWINhuZGYQYuWF52smpNxgsW7RYJ
xCpM5gegShwmNfzD4JM95TpVodURTYUtB6+5wHukX307wOOgf4lBtSXJRNJ1uZr+IA9910kC2q0W
WK8lsB2GmgxQ550RP+DFdvvbXWUoizXIu0ASAund1fUQRmrepD6sCeavJgusgXBSoO+L7OI5yFhg
LgU/JG1VxOhHaN78GW3SrTtv/iiesCtfI+ujp4kFJJGNxXX/WfwEljUdRwowh0iOvqUwzo7qvmj0
qEp1geYiXkKoPrTHpniNAVpLMAGRYTJ/+GfdGsYk8/HSDNTlvYzwCKafKbqcmCgqYpqnbin96g2M
XfucvXeVnjMGmdWVu7ntc9Rt6TgeDdlVoIQuRd7tGLk6KhkbzPXqz8Gc6SFshDiSfehSDh0FVL0i
HF/WYhGPK1RqUOhENDLnCGD/TShHsFOXz6kCEmmeqNH6Yv01wBwbWtJOc1YsBsYnVCQk6SEcOekB
zwfzcve26qTESQsTRgi+XNBAzoQXYxwT7AxmIYFcKVuWqQEGjwSvosn5DuvLBMYA8CFA+I0w2YA/
ylqPIVr4EDcLDK+uH2Xt8XZMfR9j7LGgYbgZ1REDJJZsbjNooSZoPbzQXmTvDVOTrylo/T3JS7a5
12y4qODVID6zxzhV5WonyiXs9a70JL31b7L1mFg+tBzuD8NBPui26Ok2x0kZX/uWk0xEk3ZOQgDM
sJJBYgeVatW1PZv7voOqtk41/RQuqgKAsyaNLfKoNFfjBDhrgPFU1AFZSmApSLREr+Gx7t9V2clo
/vUNvRwLZ/8+s5uCvu9jkGXg6pg0iyi9MxlUnO9SnigGzw9mS1WaEqjTcsQVdUozaeOLPETA9XzX
pSss1rcmnRAPAUygzqEH9s/oYT70m08Q5IZf+T6lmpu55QtP9I5rlkksIt+M5nGAWVO2pseH7Eu0
IpohI9wP7z8mO9u+mHamcnKn71fsVVDi00lQlUSawb5gOrETRPSSBDqbtNqpn7I3ecZd9dXaz/dx
SqdTiL0Q2DWNX8Q9TzX3Gp2/LPWZ9WXLnF3K4HkHJsLHlphUOodO8Qp145qOviN48o+Qc3N900Fd
+wp6F5R6gGBhMUdFFknFvKQA8aH6ql5lC+XwvbaVvPERqo+7mgJHs09EyovZVTcXRDG01PEHEsiX
bhrxPM7DCDfHpKCaapdoM8THWrGUaVuqduwfK17/c9VZ8MzikAPFCOqxjM0m8fuuFOBsloEEXHTy
jlZevlcfMQt4mFxM5j8Mm9GLnX/GNuCbnhtmzlatqdqqF2E4MY+tSCfpmQC3WKmb28fp2kFwboY5
TfEt0SeQYUaU3zG/hv7Rn9sGVnPVcwvMkSbovi/7wHtiQM2qqLwrXXLfUhocmsDWqEFfmk3uPShb
9Z63L1auJwXtTJGAGwaFDHZoRR7LUJ3rSaBV8yKhV1OBBH878ibSVm52WMFlsEAlMJPGHDhKnJlq
Ws8454iTo3kS1gna1zzR75XvhKIFxsJFVCWBQmEObNGvdaXLIWkcmy+m/iCGnMG+77Hli12NCiQ4
gDG7D62kRVnocnP1UqVisjkLrf1oG1awMU8KNbzY9t2Ktm60T5x2nz0QK3BGq7Xm1/vBU48aXho5
ze6bE86ave+Q43H2wLi2lWlgv6TW7VC6WmnmJy5rdHbMhUbUCgD0hpgeOSbDPtEcxf/X7QAT+IZ4
cINKCEPrzDL3AaaLQeQbWmV8ENNHonD+/WU7sausoaejAZin6YChXLog9GIQZUMRWq3yJdVPQ7sb
QheUUGHEMXQV+4sjZ4aYtQpMH/sigBCDjOmswd9F+k+SOlyyG3nZvaxD37mQoiCrvdpj6YyypFJ0
cMjWXkcK6tkDht2OP0sbwAor8NpDtOutbBvS+Kg+pI/mNrORAXjCc+HwmmZXewSQdREdMFTtMZ2P
LsTl4ipZDm6zfAgtSf5qI7vDwMvtAFxZ1AsDy2KcBWDWxpI2RTCg6qfZd8NsWwKRysMtrMQIum6I
PRVtAUi6MzGY+Jnkq+1ipbpL/Ybm8mahuDBSdFTs2w6t7KhzU6z0tzSahSKNMDXO96TwumbXG5yM
ds0bVEO+FSMx6s1e2mkRkqFrFXwU8klK6Fjs/QbqY2ipJpyQX/v855aYGzOXtRn4IlgqoIkX5+hi
c8dxr94eiLBzE0yEmbkhikVJsF6uLtOoobLj26XTBN4EZgacm/Pv2x/o+knHWGRCLjCBcUpHWKwF
d5FZoMSqrHwfHCqkWuRTNSweGPq6cM2YZOKvFWZcEQQmu10u3JVomVp/TGu0xDdICKgTlTJbsCfv
tqMrkYhKNeIdqEaAS9jmYTsMfUIaFbyjqNAlL0Rz4poDiP5upjFnFWxg8gi8A0TFqXW5fRVBm/t8
1EKrt6tjQHVq7PRT9gi9OwvsO1+aDXU3q6XJIT9+Kc5Aj4C9QcQjo78GGnzc9vf6xYAJ0vMfw0Sr
UWeNChnH0JqsGDqnZmgTDOzb84FY4Ufr+G5Ox8oqbN+SqVZQn3PfrxxlF+aZSMZ8lm+0PtYiVf4Y
hAalSqv4sQB/+20/r7vQjJ9MAMeLJlUzw9DkKDSjzbF2ZSd9BoPOY7uRNrP30lvEhaCrQ+z2aHrm
rtugOcOZPF11VwEvA15JyOR15t41jMEE1Y0ZYtrTjhVIHdiacZp5XDcrJxC6xcA7gxgIrGjsKG8X
KXKkzV1kqS0wLc9R9nJ7Ma9fI1jMcwPLDzi7gOoA9byohYH2s8EhZ9J0G+0Dx9iGH/NRPKleYGWh
45hbacuxvLY/zy1f7Z2okqselhunSGn/Rr46bz5BrhM45zvhZ3VoItzrvAyet6DMJunlLg9B7hJZ
ZeI22X1bft126zosluFutKa/i9lX6V4UQuixqQOgTmO53Zh+ezTI3GzbAkDaagx58LHrtxAaAktP
AD1jnEDAG11+vzSdy6TrURAJFWtwgPbHFFxrD79matht5tR0cmP6mjyjZBBYv0V0eTjbcTm7L49A
/AAM8eD8xgwrIcxnJMYoQIcTP6CPcNgspx05BfcD5RYJrr/cpSHG04rEaSpHMKQ+pQegcmcKpHy5
j7aZ9UP+lF3DpDxStW9M1C3nmDMtyfJZbTTYBHj1WdyJFnnvsJ5/jFNkAaBLsw+e8Mfacn5Ly0KM
CVuPJX3pdRkSucvsmVqplMROHtqjeQ8IpBjbUFKkPg+ouxpBuCZNEJABsXZFrCtOvRYLc4hJ0INi
x9vMGRzTwc2B7ggEyeKv4Fm/6w1roro9fnbgLOIE0MolusD1/v4A5sNGpob5ah0/IKOKK2yggCod
jK/28PbbcKfdaAf7cY/pBAcY7oLm++SZAE9oibtjO1uVT4HL4Pyi1T189oOYr4430DibcYTiwuRo
DVgUazdCqoyh/dtnxfLvsNEFOB56lQayWJntpDTp3PldB8HsaDxJYQO4rzuU953cuOXw67aptbAC
xyyImfAUBXMzc1sllQoEJoEpo+jMhyQXx4chbfbzlNSbom8iS56GD6WZxn0SjZ+3ba9uXFEzdTBg
Q9uEHXMZAmUUagPLqeJs8vXcaXhT08uNzy4kqACXxzxGWQC/vDwEgxh8ZrkWA16lQlZPQO6jtyAQ
j360+mT1QO7oYC//D06dnbvMsRcrXRSWLU6GqLqPwdzc/jMSGQi7c34UJstp0paIvSJC/jAcH5r5
s4jeWqg7TAn47Wdehn4V8YsxU8EoPcYiRYyoXS4g+rJBHXcgY8HrG5mhLhBM9+Vvham/CSngqLfX
bsXaorYL1pwlfwKe5NKaGOngKSviyhqN7IdRtv1GjozaCXGVPfT+xAM+XCUaoFAEH9lS6AJI8mqb
hUEfGZWZVJaIcXTaVQnUayQ5oWOLF8m/ewZy8mU2fAEesQx0URr0ZijWFQYESi+scyfv++0Y6Zu2
azj559WuglfL2BEuXkQ8Iv9yEbthAMl6A1NG3G4yffRCvbFve7O2cJhpwnGB1vzSo7804YeCiLZO
XoEiArSAfdD81kOhs+VZ/3Pb0HUdHs4gi8aaYRPjIlqOr7MstEL2W5b1UEG/BEpvYreHKIZj9v62
FHVPbOtjIlc7KSldyecB4a9ORkyIYcYC1w8BQwHecIxpU5mCuQDhkdgpRyE1HKl4N8dHXX6V5y6j
agdOp+rfp7vhMKZ/CNJEEfHCXvMgc+5iIKIrS/Ynp/Vnp2jTrZT1rlbVd+i6gvKsoZmg2FmmevkU
xpxPe3X1LPbRfgBkGJBDha1K1l3eKpUiVlY5aMAnj5OO4df+CPbn0CGxkGH+r5Oc2195LZzObLLM
Z53QYyegKgyOLhsaeD9FECHlKfS0b5tZO110eLTUuQAyJMzBmel9ig6BXFlRZHriMH5WkrpB1X6D
ipJ729Q1ph7LCEQVGuM4NPESZDKFqDZTMgM9bBUQEV4mRklP7AASWlLU2gl06Y2usrP+NQHBWt8H
3v/RPOOqMUJmKKhgvulG3ckyMJyTaEASQSBKAt17CzfICXnLhJd48KGr8cE36g/Oj1hhAwIaHKgy
7B20E9hGZYROBbQgVNSQwvheUyFaP4CfwfSrX9Ik72Jf8Too5HUhhg5wZnFwS2sfG2qNKhAKElTj
RWb35kY9GbWpVxY4ke6GZnwsg/lRCMS3ajbfbzu6Fr5npr7PsLMzapmThQiKAVNt2dnFlGenuEcV
QqsJT/Jg7WxHvwCTX6iBq3hcXZ5J8tQaCkQUcWNBd0CpyveBqJ+3vfmuHFzkTAhdE0DAZRYdHRr2
cM8wc4LsTy7BrrytCHANSAZ/d8kmTRWaN29hq+214GUqt/74VEm/Y7O0qvROKN1s3ui5RyaoeDll
4KmlOyjb2z/u+qtiaheAPQzyIC/GOMel/82oBqToo9KSKluWZtoB8jbJn7H5+B/sfPdmQEAItgvm
ghvNXulBFV5aRepTFVzFMTBTqbIjOU/PetUjuLQkwYDQsk3fUChrf4jS0powydDOjzp5m/zTmHHS
/OvAgVQqSqlgeQXTK7DklwtnjioZDB8cc+2QalYltJrl+8j6/33ZsBPQwsaEC7irmfBsOkFt6hBk
i305pnsw9Al3RS1rtgyBLEx7NRx65OuNt1DlYj596W6Bwpb5ShKQJOPsg26s1n0kbZ2ndrqlFbyE
e23tAARAOoqm6zWMG9m8kqQLjnnUN5n/W07fbq/achhfbji4AaIq+IIZeKTUl99GT8J+0rK+xPC7
rZTUx0wGCfeSrKKtsCXdn9vW1r35a235+7PTSpL8SEkTWIsG1ZnF4KClPNzUsguvHPrfzOlKQklJ
jUpDV6kE29Cm6dxQ9SbREsbMizTIRQAuBfj9badWIkFWUHFdptgkVEeYc8EYw9jsRwWMuGj4mLMr
zKINDpzbRq6LPtg4JkikFoaYhR6biTd/HIoJXBNg61czWytGSzcETCDFeCPHP6ZYe+6LVzxl7cR/
ALXC5ySWe4hj1qZiVzJvnO2aI4L5MfLld2wGkFP6Sw5umg/CjBO3dQLIcie4jWhr/Mi7Yt9DZMGc
BScd7sZx4pwoK0uOByHAabiHoIzMtpflEXWDuEDfIAuMZ7zbAgu8YY2VNCkvmVpODSacCNR9ICm0
QCuQUlx6WpRSFGFmqIZaNsGYqdAigGbxvtKDT1XrTkkFiqnbX/obWsyaRA6ugtULw4Ko2F6aRGM+
Nwa9ra38IP9cKqaR8/ke2+AcdhIrdGsH9BtOt3kZqEof/n2A0MAkpoSJEcDVkb6wySMxhFCVh662
mok2NQ2O+f0Ms7bqBHe9pbwqKcWr7pg9bxIq8DLXJW4Y18EWhGG+pcOOehCz2gHSfkEpoHgi35UH
4DJ2xjaxfhRvxTZxefJka0EMeiKQMWA/4InHdjFGxQcZUot1Fp4aa95ADcMDGel2dgDs2MSc64Jr
jTn6wlQPZs2Ea5Wj7YIdANGn1I4g3XB6J/uc95JaebtiY5w5xwSRbqaVJPVwbnoAewoG4ShAC6mt
ezG/Hr3cEVdf7czWkmacneqaFGOrdrA17DrnA8U6r3uDdD0FN5I7nnhp2NpJeOEac9FLpMMs6OJa
+4axxV/6vqf9DgNchJY0eGq9+uUh4+3J6+fE5XIyb5ocsmODVMCm8ZBtQhtEYPZkhQeTumhuVHbr
EHf03qEM7Obe6+3z4Lo1jtEKFCCWAhjeMgA9Xy7vkJpCM9WwLX2av5Nfrn8no5/RuagOzLtiy20v
rBx5F/aYSFWjTkzK5XOSOzy5T1CpRee2fauAcpkDKp+gHGOld4aVc664lZv7wi4Tsu0wmRDjhN3O
Kl2wS348qp4o8sN13T9IHADevEBYmfhJJbkMJbPHCbeTve5PdqfYoQ3go2VatdP/ira/wl23n7jD
qSvJD/z7a5eJITPHEBeJB6gSviW/UGUIqH+oP2pHskYnT+nLA0+EdNUg6uoQqjPRBvsOrLN9qbaK
mstL4AzCfMC4+L7NefxXyuqJfWaDCZZ+xkB2HuG6mCyCbnbjnKTtZJ0e33wg6tAlofpR3t5FL380
Or0D/0UD1wv3kU2O5vOL8e+ZmIpRTmKAEARFM7ZgN0RqZMSyjJ1SPJfTY5p7E293rDyZUPZDtmcC
n7uolFxuxlk1kspP1NpKyWiDg1GSwcrh3wU97ypcNfQ9kIpXMJ4ZzG4QilgqkpzUaHRb0y7azFR+
J1R90CDGMtDGrg4iel/zfSdyFnH16kCKiZeuYgA7wfZOQ1J1VTMBQje6vbEp7wOkHY52EjxMG94+
2lZ9PLO0/P1ZgIJ3AQPoIywtBIsWoF8UypD/wQSEeVBTNIBaZfdA1KV9MKT4XlX/EoJPxFc2VbQ1
eJnLqicLrwbao0gm2FyizlGw7idEXiActPxRrtAwtCaepvd1VxRXASpK2M0SqF6xtS4XLDEwderr
Gq6+z9EGwyFNPN0JqLY1DmFKZ6fdhfQ40GLj3+lbnsjqEnHsNY93h4xuFqoz4LO4NG5OYTlWOiJS
N7r7STM2XWu60UA4X2zdyb92FIaLK5sliHiNsDPtMETfKxb4qQRL8nBGPg6e6cwqDQXAlgonXFqu
JrRc7J6nDvHdXLr2FoTUqCXIyEmVS2+7PAqlpEDgaHfNL+MxwKPrAOJce/rU3XoT/lJmqvysneBZ
3ICX7zOCdB1nIVZjCi+ORXUQiGUWy5MEJINQDX5BNm+H8UH3KwwDOAYEFv7DFjmzwxzhU1YZUxHC
jp8pbghOI0TYSxdnGD+cOO2htSt+Yen4/y4xh9rC5hYbHUxNQn2nSb47qKZdVIUlS/1rrX2mdYlp
R07ytppAnVtldo3Q5src17A6L1woCSZm/kwSrTBrjLaiTrbgmUFboQX1jCFv5ca5vbwrtzDG4Eww
bSwQVIz9XwZSjZw/j3MfgaTHFgTPINz77x9QR4cZSGCUBtCyYkIVMFrQvy/0/rkU0gn6gvo7aH2i
2b7tyNo6ohIF3pHlYliIXS89KeUAkIkuaqwMvExueSJb31XvxN+t0zvQqYAWEM/iStp9YZH5cro8
dWYDshCgsVKgeOT74d5sKMAezabmESasfadz75i0sJeTriwWW1EFbKRuDajr3V7AlQP0whsmAZT7
Zm6zABZKc6uC5UJoIIrIW7IlnJhz68IIc0pn5ah1tQnchuhpD6HdOdCcTJ3Bfpo8/fdtf9YyBcyC
gGAC+lZLXDCBN2dNKtZFjEHzT3wVTL5kFBfRSGtPu5vfOcZWMk1kdQZwFJjKlgnbnBwjaDsEatpY
smeeRGfe+65plZg0+wWNPY+L+F8NhzNzTOhVSqkMapaDcrJX7AbiEZLB+1QrtdcLj5iIS3ySz9DL
acAEZg8PxAsLGru1TiXPsDuTto7ysDxJSlocoi/1mbOePAeZaARNY6XNOax3VrGUlo4fvSta/j1U
g56K37UV/rltcOXZdeEtE5jC2IljVWJBB/M+Sh0hp7ICNWSf5goH87tmCUwggFcAfQiFzsXzs7RS
GUec9mLRWFO2r0EK7aME+ruI7JY3RXMNbsa01bkl5kSUBbmaBRmWtLtYoMNO81TndH8SS1puRhp4
Kd1B9KmjvtPxGsorXd5L20yAznWty60J28VDTyVqWv4p8XrnqwOkc3P7060F6rmbTKBWSSCDbbRs
LPIzP4SndiPcCQ8NxwjvqzHx2HZZGNUF/DFxiw3SMoioVBA+g0Afj5dsLbnDd1vmzMApDxgz41AL
rZhISqrFodkFZUyAWhW07J1xW2/eQ7d4M+/k5/Bx2scoEiQfycRJ7dZqWBc/gHEWBK1NbQ74AYYP
zH39VhXHZay1+FQnOwd91fBJyOfcHNHEVdSaQjCcq9ZwPdL0Hbx/F4HZkHU2dxCyWhbhLt5OD5on
7Q1vxISr+Dvb9hTQJ7enIxD6EmZdI1fHwFvojSeTvurbfwZAX/4WdkCnyupOnCb8lhkS6b32QAqO
nNZ3VYe9F7VFfEpDKQQEKcwnT+qomiOxbqweZQmkMF5Gu2OIHCYIURUlG8xRbeZ70ePtnbXCLxj3
/xpmPnUuYLS4GWEYc6HzVsRbVwRKGFK3yxkflVxI8rLvbznKfFYBDOhJncFeK8l0QOei9qksgaPZ
dG6fCss/dMMQO/huCBMYuwx8M3GydMlq/D2JdkuvGn1qlbhK+Hnb3vXAzhIkf1eSbbkC6hXHYAFv
rJ/BrqnoH9wg2LWzhaTXFmkHmVROwsbzcElJzi6SogAVaaDBwy7e5KVdE/R93EzFzAMtsy+dZ24t
Pzz3j0mnDBWitGq7RAr4wER7rD+C9p6zhmsZ9bkN5m5UxyrrVAk2MPdpdX/853Qv/IypdlT+Q1v0
4msxd2PTKg1pJSxe21lgXM2kY9pzIvCaBIGJCOYOTDXSBv9vxVzox1nyLrczD5CeFhGRbBsXaPiN
/IM83l7E72rOdeSDXg2TBaBCYKGiapUmrabDNfNJ2+l75YeJ6nFD73vUYkAd55bWD5ycVorSrrgR
ben9P5SbsLZ/fwDzFYcqTqI8wleUoOVWHUDUHyreyKOrW8sQ0W0GhFkB3FL5Xv2z8IfgoS7MqAWC
9kuEaH1GTe6g4RLSVytJdJRSMS8CqgUm5ENzTMXOgCOah76YFf8OIdF3jO4FO3VSb9gG9u1Pt541
nRlkVq6LjdgPTRhUkWDQaaA/3mXaPE2bYjNwTo/1MDmzxe6ACqW82oetwhF9RwOvQkJFa6Rk26Jj
TzUKYe17//6zfAycFs2r5KBAKoXzK1Y+IhRfwA6APgDEF7+rbWcfMUlqP61kEKtpaF5TtF3tXh15
IkjLHcZ8RsxrGUARAauCq475jERP5jY2CVpEVW0Lmlcnb4Dkzv3/kHZdS5LjSPKLaEZN8JUqdWVV
ZekXWnd1NwWoNfn152y722EieQnb3XmcNitPgIFAIIQ7BlTac8jTP19bEplVHYEpzpXia7dcJqo+
VSEa0fREnC56U76O+KS8gu3KQxrdgygloHgJVgyWiQDE4+WEBw3uz8DxByepUyfQrVp8k5uPJnHJ
cITu78SjEV25A5ao7KWaTlBYqlsFhcb8V5Fo73Ilu6TOPu4fgxUUtEr9s4NMTNKC9yvPEzQo9hH4
nlV53+gq3mL69j7MilmAJRcZ65l1GiVMJhQpY1+Ksy7EFiKT6ZWdATFMCjWRLMvPZWWSZ18ty5co
4bJ9rFzcaJxDkIeuDbRusFz1TRf6LYFCNOhwdgFxW/OxQngbn0r6BUkgSp/ur3Pl6XIFx1xDaoDl
GyrgqhGnXHSpULhxWSG/6Egw0/tgK9aP4U6QHuiwTHQcMV4lUM2iTefy5VTuOnAXJhDBvo+wEkFe
ITDLMZJEK8JmwHIK6F1nFEKMz2p6yuvBuQ+0tm/LpTAHOexxJ9AYQLr4VPcYowoKdyoPUp6Ccu8/
SHNfrYqx+UKvxiEXUX5tJ6E8pyEd3FYog6diMp/ErJE5a1s5Yjhgc6c3qHzmG/TaSY1pqxajBrjO
fMrSXRX94hYI1rYPmWW4QBVeF1231xBdSYd0lCcUsvPHSLP6dttTSKNfuowT8KzFWaAt/weJ2bvB
hzLnVABp3Pib9M/kNYefE4oyhqs9q5fgsdioAbJ+961jzXssQZkdBJsOVDYpQEm8TeGexEejc9TW
GcPnsOM8D9cO1T9YSDBebyVpQaQQ5sBqhkvU7wmvTr724Idfn0McNMGKUFu+BggyY/IlCr8+nXNi
i2566jfDzLGP1xIu/h4PGNPBA4bHE7Zmhktc+Rp3DMIBCWHgRsEsn/Qe+4kjCpwKyzrIv65K9mHW
54lZpD2uSjw3N7RAEJ7ke4XwhJrWDAIssXN7OJrDb5SpfBOia4GKtRjinzzZ9unzlFOrq0DojXv5
533rW7X5JRrjBWWI8jQ0AhqGOvQvEg90p5uQWkGnrD+BGUVR3AHW+dhIgWaDCTU/GhBb3mFWqHah
CRzZQ9LVuzBOdaevGuI2tPh1/yeuVUrRLA+lckx6gPKDlRWIciUbU32EUVHZ7Zr3Fo/vNpSdODa9
vvyWDZC0gS8Qelq2JHanRhlVqy+R8Wo/J/KYhNVOkNQ9qkZnTQS/h8nT8Vrdw+UPZKxvqHKQ9pv4
gfpp8GJQKQXbBC80tbH9rXpJd9k+xMHeYKLp/s6sHeclLhOP9qEhl36MmkBO3xv1lPKSOmuWuPz7
M/4iqM7VWKWqCnch41Qp6BlsOscI93H86HeWmXKqpmvHa4k2//sCLSs66OJiVgiTv19jNefN3zQe
u9fanb/EYKxdb8nUlwV2TEi8mL4oyN9QRx6f73+XtYoRhg3A7IXxMvAosS9nSHmlQ5pgKZP8BtJE
uyp3ldRYOTKK2kav9yraCUpe0mNtbUtQ5mvVplISX4MV9t1rQl+0BK/lk857lay6eLh2KNZBg3ye
2rv+TCp6WaIR6m525eDgTc653kSGi6/lFiffJcj59Zb6zCtbrhkHprUNFMQwNnczJBsZbZfKBDva
F9SNSlTg6u5tynROTWXN4pcwzEkmKfFFWsI+wmYz5Q7OtNVNmHQHH7koUktVOBfyuqUs1sUcYaHS
6178a5BjYw9gr1cxKIbHxDFVYqfPRQOMLuEZ2kSWWXacyIO3p4zByCEE6xURe+qLT1H7SdtNNXAE
bddit+V+MsYiyEY+iRTGEg3Jc0egTURAXWtUL1XYuegk4ny+tdypucRjzjcaBBriJ8BTLo66Tzzj
Q4Hk3KX2Jnvcob7o1aNz/6zPm8TkBExDATsZ5hAxS8o2sKEwpkW1D0Q9EX6Pcf8zS1QOxNp3Qpv8
POGHZ/oNS60SJWrTm2iHUtPHnj4kxoso8jzW2odaYswHY+F8FQTZdZcBw5Dt4YB532fBjlx918fW
9NTuuj2UiTbDp/SLx1y0ujiCvhEw7qPZii1YdCQJCE0Rf2hT7fkdjay8LqzU9zmJjlvmIiSWMZKD
t5aGCQcMqF6vcNSMZtSHHnwEF32Tu9K3cPZxou3gIYyQIXMkB43qG3FHWmsaLfUDbcB78i1+h2/E
izhfdGX4Yf4xEOJEYwGYvNlMUhMZgQ4RtQbtC5qX47UBIhUocBqe9ICB0tgKQJ9UH5Xf0i5IrGwT
b/RXnqu73fjrnzAb9uKLY6prrEBtDwaPeG/KrozuOt7T5vZGAgQGCTELB9ZOkA5cQ6S1KpViPq+y
+NVWf0y1syJksro/94/gre1ewzC2S1FvD8USMAnEP7qfYr/z81MuD9Yo8vhSVuprMxZeOEiWISvP
DvnRiQ5T6AMrGOJN0v6aVP3QyD+Qn7f1vrAkCDKjuR0M8/R3o0eOMXYnU4O2RIUu85h4QvI4BPTl
/vpXLpHrH8V4PRUq5X4nlo2NtwukR2pXQJf3uBsjR9E/pnJLxAeFJ4gym8e13wMmmWkdwH50O7En
VuaYKzLSTCkRn2iqX5LY4IS3t5fxNQSzLCWkwjCWVWPLmeJWsd1LG5E6QhHsRmEfgrr3/jauHojF
ihhrrVuzEcIacFBKs3pM74VJDW76kgOzaq0LGMZae72A8J2PjdOptA1qL49ROlHm4T0MsOz+gyWB
CQNeRsawE9u5FPRdGHeQV7ElFBK1Elz4jYth9fsgq+ZnQvAKTNkguBRZbRo9q5JmSLGiSvoToosI
mToE1pFvQ6bKSmM71C1Z3t4HXTM/E92OmEhFxh+qI9euxZgGvSQaPlaRYuC2Uh6SvuIEE2veawkh
X0MIJYhSygjLEqLYFjDHBJUKpMaV4vX+UtYMYonDhIBRSbGrBXAygyKsPeNhPaHlHvq4jcCxBx4U
4/NLOZdorQKKypkTEquoZLRy21VzTKLv+6uSeV9oPm6L+6XKqD6mYoPt27agQpQtcmp2qmva8hkz
mzZ4Y8E2LLnTZk/O4fNrbL8Gjubc/xFrHmS5tYwHQbtF34rNbJlt5qaZ20+516MfQZMOQuAIwq/7
cGseZAnHeJASHBtjTgCHIacXQZ6Q0sM0ZVkgX3EfaNU05/YOdCXiELDkVRKyG4rQto2tlt6kQEHs
RIIfE89aVndvgcJ4KtOMkhQDp40dpZuedFsB5E6Rfxjq1C3IY9B69xe10maGsZYFHpMJzcqyMMDP
3mAI1SJ/jMBKPxRHfFLetdQKOqsIbOENLRBb+aH0GsyHBZf7P2D18ykK0m4YpEDHFGOxnaIJQzhi
vUIMzZ0gsiPV1nmSEKvHYgHCmGQw6qHwd1N9tOqJ8nvU8i6YlVaceTxonmudOaMltlF6omAFGXzs
Yyacy/wxCz6rYGMM35H6q+rOerzXi1MgbKj48h/s3wJ3XvrixPtgi6DhfOLrKXAkyK1qBiKi9Pk+
ymwFbOCxXB3zlYSqS7vJB0qZPaj5b3U8ykisobAXFBlEQhI31/9tnpPr/WQ+2ZAXpYnsFOyi3pvx
J1QPg/pT493VK2d67vgFFQbasxExM9dAhyzA1MhAKXzBjg3FS1AqouTcSRHnFlhJ4QBiAcV8qAAi
wb2R4SkEpTzzInXWtI1O00Y4qY9VZaU7EH4czE+J05Sz4k5QBUMiFAkxFFnYGaWiFloFoumN3RQn
4g+WDqEXKMOqUo6EutvmnNTDymm+gmMW2Sh9AgUEwBXyMRWepXgrCRxTvJWhBd/HckmMLQ560ZNS
BEalPUP+T6jAN3RqE6fLINQXuVL3p1G9ihxE8lR1By17rKMzdBJaOLaQs7trT0r8FoKtVTGzYLDF
YKkWoW7fU6zXCR6Uc4svm/9Q7efo2B2bbfjceqlg+duZDlm39uFrzZO4WAkurn4Ac0wyX0Aln+IH
DL7nD14ROqH52ZkPRWjY910Ad63MRVuVYpREGqCUwCnjrahhylT9FXq/6fE79uL3XHKiXQAi1OzY
WtFLsQHl8/2fwFssczcSkg9GCZFXyEE6veqoYAyrUjcKvpT47b9DYm7FxMjHJoMulw3Wn84/lMl+
TJ7r8eJHvItjPhGMZ11+QLY7VQUjkhpXQKrkY6V+NZQTUK90JWFoUEUzGdgeyMwzcX1B1GoB6RA1
aexxOGv+GTMuQ+KVijdlh3FwsDglCCE2yZPz+cs6xiwMQ+U4FApI19AMzTwWwqCuC7CuN7bZKE4F
/zaA/jzexI1pyb2bEHAPUTsw9W1aHILuJIQHaESP2kFXHnrtQ++f0IVmySOk/4IN9Z0471yQTffi
gU5enzvGhJePYkGNJCb+ofVHKyKD20H7vMkEu4YMe1hg7uqH3G6SVLeNdLQKehirs9GI3hDaJh5M
AfjneR5wxUZlKPpIYAtCKHAjXIiEDFo7Jw1xADwgOmRz80SpbYpuqVXOfSNd8e1XUIyzzXt1ahJ5
hoqOke7UIRjtoGULDn1Qcxccz74KhmlF1Ffw3w3xezD1bZIqAEtAmT2kkycKutVIH0J/zNuHuGi8
+4tbuZlnoH/hMY6trUdQj0nAo8KbiCEWRX4Jat2bWvc+Dm9djFeTwDVT1Pq8Ls2H9mLqEfk71zbK
FG4Kg+zIxOuAWQFUZlqkufdrVqhgQg5BDokv66S1pcoVg2IXTV9jcxKy8hxJ7r8/Uo4khIyJOiRg
kStnr/80M0ALF5itLWu+PRavI8rLoe71Gcc6Vu79KxzGFAtJCdUaDIp2Zp4Hekqkl6jjuOQVR3kF
wVz7yqSYEYptrd34KpR3e1vn6TyuLgIMo0gwwl2hC+DaU8qTogdZiM1Sw/a9gWJ5V4TPWcyJGVbX
sUCZ7WMRsHcSEfRIBAq49SwFna95vr1v0rx1MB4/FkJTRudRa5fp76KE8i1yXUiT/lcg7CS1quVK
gAOCDgBIajXaricqPC+nOs3ZK5azh6To61NzrERstXPYyQ7m95z761hLLmPE8F9f/S8LxeJ7VBUt
Gw0cMxipn06RfoSmn93n4KwbFaeIsmPaoBgQ9niMi+CxM9wSgrtDKDlhl1laL278/tJQXp1g/kTM
5Xn1oxgnkaFlqDEF7G7avpL8Uo4PQXAAfXUXnCTqdi2nyXDF2V7Bzd9hsQexL3ZZLM82GfWbLjIt
IXpP5I1POZVX3vdkznDbmaQuzPkM0/ixrcpDmr3c/5w8BObayMvAJIMIhF798LON3Egcu19LvF7t
FeMl9CiZMASDvUo08YXEMcSzpx4sy+b4OHSCa1LiDVFuNfWzGdD/FpxxHmEwYWSg93EgxJfUr6wQ
h7w9p9Njre+H2AQbyyETZA7qqjEi64WrHzUHjLRdW0ddET1QhRASVPBYfuZGaoxWH9sYQB35Q38W
m9/3v+GaNf5VskeeGf1PKrPDZFDrYjCB15rdn7TKXwbkwlopc0SFu6HyykFbYjEb2jfgPChphBHc
I5qwqwD9csUP4+RfXuXn6jvnNLOtNC1hkhkKwtr/Lo1xzcRXEwiSA677Fh+iN+NCH8bfpQlVB/C2
K66j7d60J+5gwtxhyHqTBSrLQ1wYMnTsE6Dider2f9A6r53UHVg9QqvgsYNxPh4r5UekIhezAVgo
dDoZKM+nzKbxM+GRFq5dcss1zR924bJCLcagTAycVDF3eqIewh4SRCMvQcSDYRxxK4WVkjYzjCba
pN/HyK7xsvYr5AdXVqEx7nckozG2M4gA4juyqT7il+woOdkh/1AvsW5FHDe8euctN4850WCzETs6
f6Q6ewt+QPH3qwHvmOBGm85G26jwuzjIL2h+NJ+St/tnm7efjH+G30yqqAKyonz35E1WaqsUX+9j
cJfHOJBupJIgzrahnxS0A35JVnOI9lrmtD2WlH9M++GROlphyRvCe25zHIrGOBTc2no4lMBGXRwd
U9JZRSHe0jFoH7ifItoKDE6MtNJ+o4NVXdZmCty/5FTXJ8Ef08gsGgmztkWEt/05TfY0dhPFwfi/
E8WXsTxl/rZtN+XoCOVDTDec7Z5f8tfuZf4BaOJGtzgK0+yLBoqygZlkKkbW+sqiHbowC80eRQvf
FhxZMQaAQ92dfDctXA6yMe/mPWjm5OQkIBEaBkDPqR/Q8tdUKRiEtrTfRfQkmOc0P1blR65sKuPN
hNiTHFlC7irib0n6oeONolniQJ/MmbclEF2lcaP+REp/O3XUNooXZElk4SPNK8csYqsG1WFTfQ2h
aDfNOQCtsVpsFTlEgXLXqRgIRPqiPtYTRaHmi4CeVGhUexg9Sd7GoDFNd1q5z4XMLftdJmz8eKdn
k9WgwZNs9HFTdRc6nHzlrAUZJHkDJ81+BRCmSkHjiKgiRV/c9JjE50x2dNlDw2EBGoDsHKe7ePTE
BvFq9pai+9vfxsaWmG958aQ0yAhAJnp8SqBlI1GHVFujvJDGS6liFd1R0/dx8KTnRwEEVsa7iYL/
dKTVIVegBEN3Rv6c0k1W//D7F9RNMvNidNtct4xxQ5VzhvMjdiCIir5r6K01537yIObjRqBkTz/E
+jM3IhslEQtBEdVPIbFV6TWLL0L+Qxlrx8RwOgKWRg+wXSB4K9V9LThm9C3nmq0Gn+L4kMZnoQCx
Lgopcoc+feLB/Ow4f/VL8BV7U/OngVKDeRT9M9JYXf1K6M++ghBTeewgYNBAYhiEm+Zg084LVLcW
653QlscmGDeafE6U3hJzsiH0A91CXhq5qcmrO61U18B1hq5NTK+JKAuxxCKpFviVFrZzM44t7Yxd
5TWgTYms5FhjDNcSH5WT8Vq5sLALpvNGTuC2Bo8ZUgj7mBJauNHwde0aykTL20oGfHxMHNnubUjN
nivwHlrvF/0YONn+G4Wj99rljQaszCciRb9AZg6mno+6UeFS+9se5LvyvrSm96C0UoSu9rPhGidI
Ph7HbbgznMKJN8JgiQ70bjkOYsU/XP2M+TpaRgldnTcBtDNteaYiAbTv6Bs44x48DK+ZhRvOMY7U
+jB/3Qe+jYKul89cc11BySgaqJcNgROmX4Xs1kVhtQpvffPvZ/zf1fqYm06kaV8aGupXqZU+qLZy
CD2KdZZOt4H+4aHetjYvpbRSyLpeG3PDpSGY5RuCPU3fSivcZV6pgtAB+UfnR3N6SDaa3XPCZt4q
mag5USrQlM9mbJh7Rdv4w4MibO9/sLVbdLGTGC1kLAX00jqtgBHrwU9R205itivi2qr7H6g4OWYy
/Gh62QKpObWgKWGPEmQfou6JUt4L8y/T3v//UVG0u/4pppnIhTmX5BEMPpkhNMKyXezQB9/5STeD
Mz3jVoMUW2bVHrE66G42du/stdi63N+TGyOGPhKE7sCVPBMZ62zTeS+EYyLKPsKoEYKTGDYs4Vxr
48Rt3b/5vgD6S7uLxn24cFZU1EympNCh44HEG+j49MwqBFeRvfuruf3CDApzJuVOmZKhBkoVWQSD
PYjPrDzeZFv/ku8UOxusHMUrHr0vb23MCc0wlWAEZdzbQv7UxC+F5vWSfX9l85+4shdmYcyBRMZS
qMUWCxNiUdwltEzfZUHRY3fIx/xktHHyR2jjgZPHXLMO8KODagZi3+jbYKyUxmiT6aakRzlwI4Ls
TsTURXWQlY/7i7t9Mv9d3T84zENvUmXoYqDH2zYR1znS4OmbYC9/CqYdHMkley4O2onuNLvmdULe
PstmZHA9oddSmVm8mU8XGJPZmxEFSfEOp25niNY7JhNcZVPvYhdRGo9TlwvIfMg2KNuoagGon6D5
jczwxrS1J+OrBwF0uCcP3HTETWKAWSHjWAVtzHojBGCpgbkmtzuwuVgVIjUvs7kytreF+2u0v5m1
xWXcZknejSLQBkc6k033DRXUGgyb9vw+mzb6uUZgBBX0H7Cmccu7t1YPIt4CEKKALL3IlupHKc8z
eUp7NFahpbXb9nMWS9N5IdfqsVDA/4zBOeiFsEUEvSFGYWJbEWy10HcVoecqHMt98dN/NFyIl00P
6WPgNTzB83XbAW0HShdzqMdeGpixagOdABeFpW/1CY31nu8kP+UXzBPa5bn9yTmW87G7cToLPOZY
aoKcNGGYgyhWRidL01joP7WjTe2ITg/CHLz+ODt7238wm88CkQlmjdZP9FTACslXAH0n5Km9zBM6
8NpBfQqCAucRZEvCLgbN0h9IWHwVe+HIo9qfw9abVWNMFHyYJnaa7QGskqImuTI7o+SoSn8IT8Rk
fZELAMYFoLOsT4MGvrwZdHR55xZUYO1YJM9Zi/bUtjDR74JSfpVY8agiBR1a/oAidx9ugyKGCJ9m
yboPpZDy3Bf9jhLFkvrqQrQOqT4h4j0wbsP8+Zssfi7jQDoKympRnm83fad/zSK8ue6Fl2L7XIBH
k3yn3tQ78V7ZD7akO4M9Opd/uwPm+ieYTOCmCOpQJRp2DFS2pfgltE8kgsTTO4TWOBa4+vFnnsE5
y4HHHHMfxJ1WRnEN/zWh1pVNxcMwiBvOsVp1Hxg7kgg0MmaKkOvYb8gMPE9njwyeJg1EdQ/tg6cd
FNDJfDZW8KLtoUGAHkmv8u4D83CZ91rsV1SJGuCakbxTi+mIKrUd5KMb8qi21nfxnxXOfnpxC3Tx
qE1NACRivkfRmxq591cynxD2iKLLBS0vaB5A0MrEJUZdhEEflDDJQNvUSHr4j1A37LMNNIYfUl67
x9pqlmiMG0z1YgrrBGij+d4G3ixYfH85PADGIHQj0gZpBtDJRZV+QTr0/t9fCx7/spfj9YNGHYM5
wZI8KoreVb3dGT9rDYrLmzryMM1iBpwodTX+XiAR5qDmA7h/DQqkSBE7aOeFyDjT+JQGvwKfeoGs
oLk0aZysM9/7KANdUda8iR2mGTSSP/hJzbH4245dOA4wuECRZtb6RFv3tSGOgVoqXYbfQ/+AisR0
GjQV1eBDfUCTEhIijch5xa4dMTBCYp4QlN/ooGHchxopKgnLurcDH0QTxrFQUkzXuHnt3P+iN4HO
rLYmzS8pA6pO0Nm5XleXxqC/KQsoD0NeZ3Jo+YTb+D7EbWJpxoAGq65B+FVEv9M1htGUQtGJNdTq
v4ZzjFtq03leaXVb9DybNkavXNACj2BQTx1eG/46tk7Ajgb5Xhl039fYRK8GKSJNYtNt3FrDJQNX
bwgp+BpJSFtA7sP8Pen2dAq8YbLqAzdKX93ff/BZGiUUFgpFHYCP3MoThssrzDMSZ7LzTe/uJrsP
Hcm+cPb75pTO+73AZL5pNHRxiw4biN6Dx3cXWXQPneLc+knt8hvNbBC/cMGm+V6ceLfr7SmZXz8Q
+iR4BxmQs2astpDzFvnZAFml6N3wbTHald12gAoiCaxceOxa6oDTOtNFtIFv7q/65sAw0EwsVDSD
1EQKoGVj2A2S20u6O3TPE5fXej7pV1cGA8RYVBPJkp9NAIIw1K/Kmz7SvbpTTph+0yC+EyHu4jjd
W3aNa0TWhuKmVuNEBCL4LdWvfDs48Xk8Bc/dNrHSE4IlBO3Zk+hFr4hsjX3B2dnbChmDz9hTFkNj
MNKBH+6Es3kJ3pJd+YYc05G8jIELvUsI1drli/wwCRzXcXt6ruzJYC5MKWn6oZFCiiAqsXT6HmaF
1wic9c0f7M4HNRjXXvlRH9c9ljeBpzRrkcWTi+faRIanEd8CkEKkcyar5wmC3OYqmG2dL/NFbDNg
XRTz/fism+4oxlukmOzo92haKDzO4kbDXj4Qz3SUl/snZXVT52ZC0KGZIgT0rnGLvqbipGJT/QQq
SvGmyt98jbOnq6cRcRUuLkxLmKzblcugE7oZozR1vJ418zedpHMjjMUW+gGcy3l1Qf+AseejMxUK
UhqAhcpvDYTsaDwJeB0Et50889dagDCHwAjRM6lj4NVWhaOvOp1+jI3OzaBUUcn7GlNyxTfKf/e/
FGcXWfMP48kcJR+YiLMzp0rik9aBOYeaueBitLf7t2OB6yUyhpGKfjYYORqtReUp9B9L9NTwImDe
p2JsPjTjcDKCCJ+K/CSqpaAuagQcf7l+sCCUDq47SQZp6PwjFgdLQ3+62mtYh2aeBAn0dKdctRrc
/srWT3Za9GIIgR0g6RB4pXZWEwddE3LDq+3PBnHjVha/Yv64i18Bla1iNHr8iqHaiYolQ45ArlyD
/giHM6hvrR7VpRAq7rxwa9VoFrjGNW6IBiypqIE7xhdZt2W6nYrI0SOOF1k9EIABmZg8SzSyKbJ6
amMt84EjqBAzVbEOSa+2vp87EG0frHBM7VKUHKFW9mHFSSfPZsLuLZjsQDYHDXMFcibXayyVOELg
nMOMghHlndKlCS8DOG/TDcQ8Pw+RZahPsfpaZQSiHknG8mhJ9qoBHlgRlZNB+YK07i7g3fG3gxdw
L5DY/F84iOxdr2jAIHM+ymj+T6CYYfwuBskJUBuvnwsI0FVZ5YS5l2b9DgHjv+9jlsDMVqK7uB7l
AMBZDC0vRd8FUeUZsv/cBVxJz/m6vtlTjATM7YFg1GHDw6StB8gZAYvUaWChxAIB+MnKtMQZdbzc
isGd/39VKw9USrYwPmciHJKR9Y1e/AYmTizbvsmSHr9BMGL/pTKE/pDqmeDEU453plhITi8E0yYY
yLgvIrk6p0O1aQjpeZ0465uhQVNJUnRQJjFeSgqTFHom+CGiHtt+43QtmjG+hcajGhoQkBqDsBY2
Ce0mA89DrrkI1NBAAUgw6Qe23Gtjk0fTTHu9xB5EX4SiP+OXCX1czb5vWWu+Hvk+EMcQyMchX3CN
EguDIuRFNccZ2r7V823YIok+/ryPcpspwMnRRRB5zSwmhsj6AiMpIonECKPkDi528MlbZkAuUmsK
FPDbRH71FcWLm9S3fdL/HIr8o66Np1L1TVtKlVe/URWOd1p1jRjywwAlWIfQ4sS44C4RcDFVoESl
GMT2Ff85MpD1nkpb6BvoIkdPapu62pC6AU9FezVWnwnNVJARScBnPy1q/J0iJIAuHit92ESV+jMZ
qZU2z5PUOFIQ/iYUz0LztcPMe1d8NjFuob6Sd7VGEajJlm5+3v9C84liTz2+CzrOIHmAUJDxMKNR
l2UzwllHQ7yn3VOqjJtEUywfpfk86zyf8php1+x7icg8G4rOTMYRlIx2EU+lpSBcq8XkM9IaWxNy
jv9cs/IlFmPlktBMg9wDiyKaNvvIMoq3oueENGuX0RJkvg8XsUSlgfZEMgEywj/GcWlFwUYw9z4e
8jwq+7XX0BKKMaA8adowDwtw7TYyOj5dM7GM6MungSPjnQflbzBpc3zyOqSKvgGwu4OdZP73xeri
vohop2N1ol8CKbYrKu9GE4Uh3Xzw9drS0jMVJk5f69+hkxu7hBgjZLnn2J1NSyV+q6MuBf+kbqJ3
1R4tPGOP+UmxEvsguKPt78zj4GBQxUlPhTNZ/gukZ9XdsI9e/I/yl8r5xmsxjYEJTk3WZTTOa4wh
gSRaG0MJThn5IhCkkoco4MZsq8YK3kNTBokD4ifGMeVZOmlQroJLflKfJS/fB25notIie9om8KhT
9BZEdu8f/zXbnT8qCPxBDgoymOuvmxfIHeR1gwBDN8biMR27PnUovKbmREnR23HQaM91nRs80s+1
xUJDXAMq+ObBgXwNXBUp7nq0LtvpeKaK12RQ8+FFiWuehiAVS0DNjpZWdl5WbIY+i7Se2m37Q5ge
gvA1Ml914t3fwtWVQPgAn0xCTpj1oJMxjAmuUxwQEl3atnuLq9Ai/eTeh1lN3xHco7NirQwOR8ZT
N6bvB+KAkabEPGmhq9NDn6F7dFO1j6Lm5pKr4KGkH6Xu5T7w6voWuIy/DgepDftwmn0o8rM03inl
c57ytCrW7qHl6hhDjINoCtIeuxgaamFXivF7Bt2akZrZcpEZXlS0klNmGYecYh1Xw0sJ9IO4kxn3
pvVZqdQNVjdFKfoJyKEzdGecQG4H6bFMEjxd/3N/P9dcCTzI/yGqzGPCb9KoUzIRriQPwHDzYLa8
+vpqiLOEYEwFLzy11ANAEJT+ihYnyw2Dx6B/L3QMM29lyKtBYfL+stbuCTRjSJAhnnnG2Y30tUKr
p1iDmXS5S7TPPstByNk7Stc8RCDGbNT0KPbj7r9CZTdTxf1Ouw6oZDhPxTluH+XwrRIea3WLDo1S
5VjL2llYLJItyJiK2VJBAVwfX/LkECoqmJQ5/mTNIpcYzHnLQYesBzIwVIqyGsSc1dCShQSqAc7Y
uNN/kp9bwjEHb0wJHUsRcEb4I8nA0TW4Vcv5SrctLaoM5hLc4zD7mVaHAVFo0JQ1Agm7HZMkQh99
F3xCTlf/jiZqemYuZZchJ/QB3NgVqEarQDinmaijHEKD/hiWSXJoMC3HE1hb+Zy4zlH/BzO2JqIw
cn0JkcyMigbv61kkwYdaFLSaSMfT81w7jWAPUEU8qRE+YFL8GqUCkXGudEgU9n2pHQVSyo9Bqh2S
AVT8KPBtxk7uHcRwJ5SGRiuM88m+f0jWlgkqQIwJoTqqo/2N+QEGKulpgsesTy5EfczJVuI2La1Y
rb7EYFyO0hVTZiJnbjdge6N0ctUmt/pJdAy/cptIOMqNYYUdJqAkKOoqpk3TzhIzyYKyw3bMEmdQ
ZPTRfxnICd5f/UoUcPXLmPNEDEix13PitApcU3nrW5yhfcCrcK14dRg30VXMnENCh0246V1SI42A
V6Vc/aHVS1i93l/F2t9XQJs5UwQiBmA9j57jDa8b+PvQAgXdambjwr+PsGqn4DPAxBh+vnYTkgVT
6TdagMdFrh/MZjvULsntxPhUMSYD3u2hR8qFU0hfyw8g3/QP5mxWi9dFFWq61JkQD1EupmRhmsOS
LPUT3ZIPIJGN3+qj6aic3O/aaQD9ACT+QH6B3Zz/fQGZ6JgCVPP5uSYcE30j4NHG1ddduQz1JcZs
kwuMShJ9EHnNyyodSUSOyJnSkx+9itBil62WF4Le9mPCv6L+gW5BCYHhDTcUxKoMqR7wPGntzhFf
h8jqLJRBbAKZsehIziIq+MKhAQcxr6lldTdnsV0QA88vRCaOr+sxmIUjkD+Q9mq4L4Yvwp1xnN0w
8xZE4/o/GIyRQKlQbbMADyNxY1jRNnDlT//YeuYmtPRnUKVxMkTrS9LhsZG3mrtKrj9eWqpRGE5Y
EpFwK3z/D2lXtmQpriS/CDMWIcEr29ly36tesMyqLhCIfefrx+mZ7jqpxA7WNQ9tt83y9gm0hUIR
Hu5Ddj21GyaAxlkbE97TUB7CywFn+rORFno2U8qVxBUKr55V3E8fEPbrX4iVlfuuDPXvosntQ8gT
5YblSXtMMi3zEyjJ7MNCjQ9RUrffyBiq71VShHtVi+YgUUz05eBBZ+yKPgqDMdK7o0rnHvKHLJ+/
pRPa2Gg0CmyPkailo1QWKLempLtuucAeaWjp8qbTr5uJKbd1BUCio1rTvKu0KnrXE01c06wr78Oy
Ga9Iwts7odQdslJxaQPJkNljwDsQdEWq/mHNaZf46CUMdUfHNfvUdZzjVuj5jclqcPpykyezWxpA
gYCVgTWWMxdT89LSlOwwccMDrpTooJmV5qPDLJ6drrPIPi7BJ4fSVFVfccNYvgztd71lm55edXkO
FqE4QX9bMQQVNetAzQcbHeeAY+9RKhgONMx45KpzbDxHYraOA4XoJloHc4P76OieSnS8qeRKL9F9
Fw32mDhlozaQrcYkBkOGVkyznpVvowb86r7voN/RoWnHDhLa81022/Qta2NgDlRVeUpwxX2fQyu8
bcqB+IoWGx2kpoghHN6yiXiGiEjvA0etvRozZNHHaKQnkXXaO1pr9b9IwdW7gYkETWUax5sy1DPh
KXkhXrOUom0/sgvxMw/N8ZgYSvaSaH1/KHINdErDlF3jP+/Qq2flbiuYcR0qk4YCrBEfrFFPrnVu
Vl5dzJAWrVAWerUrnd4PeWQnjt3VBqSJiSWGIMyiSOy6MtYPBdiK79ErUAXoM7HRXWMY01EZ8uE7
62PVZ0qNopKlFNFu0IgKKA03xR3oyZsbEVYJumbtJcyxx+gxSrP8ochnWnhJGZeHrqiqbxGhMYrs
Wj28kz5Rakdo02we9Vi0b0nKlCBBa8kx7FTjKe9KIzyQIeX7LtXne20wcjRCTqarhAq7N1kVHtBF
a6J0T1DD96uuCjWH5iieuCRJp34nmma8F2U/QYBR2OHVYCrZnoZKtw95qYBIfKyKjxxAnScD8xI7
VVwrj5FmNrmXs148FQkZH/Wo1b7bpZ24kbBBlZ2USf6UG331bgpkHh09B4TcidO4ei0GYd+HNmiP
nLw0jF2nkOxkDSMAGl0/BqJohie9mvTaiZS6+DX2w+hrQDw86ZRDe1tYKCo7mV6MpY8W4fjRSMPk
KuNmDFlgvF+f9ElXgiLsjNhRC1WA/TYchxejjsDlLbLadvKB0tMA/rCbyGhxgAvVHHGKwLkVZ2V/
GoZU/QZCauhEphXBp5tWmHlTX7CbrEbiy9Gwyw5VyBW4Dlqn045D5+lIaiW9m5K5g7wCiatDhcar
IDdb5NXNGYJuTWuOVwpir5/A4Q7PJbhZDpklbADaUCxA32ns59FUxV5ZF/V7ZIXxDbxh5yl1Nn2w
TAc7KzEUPCHzMUa7Ugl42jxN0Yn3HK87e6LhDqDq7HGEuw7UpNGXrgcSHQq7rALLsNJrUhbJgxJO
8Z7GhonjkJY4SDRu/cjIRzTUzn1QzDT9ho5RxSFT3PnZlLL9oLIeFIuR2Xt1PUECT9H0pgoYKBgD
MjHQSpJq8HmSE7/oU3PYlZTWtmtlxISCh6E1tjMUvGo9HZjSGHmLGvAVs4Qyh9MTI/c7xlvDZRFL
faqlAuwjBlKpeTMqM1yYWU/u3JC5BNtYk/6KaQ610rGo2peqsEN/MuryGyNhu+9jkQYTEc03I1La
fQUqa7dWutavWV2CYgeTHufK/Eq0Tv01kNRyGEuLe8DE2FXUokmWWdZ80LARn7tMASLtcki5Gnov
iTEV9zfeWXJwYKpNODW4STPbryq0XAtnqjwLrG6X7azd2CaU3PHMAtgaTuzzZTroCd6WKSJXIzzq
yl9Q+rDERhp8y8QSn59FdKo5ofNrhInOerR77nS1p04bVcctG8vfz2wUad2DswWRqVX8qlI/LW7H
8uHyTK2vyO+Z+hKYWh0uIwyjhKuozFer+B4Cu1pvpXfXnivnKyKtPNf0OKIm7OTd0TSek/6/J2Lo
+e9LISEU+QY7JJiqKvOrWLiN+aJZL5fnams5pDgwSXWjFyXG0DbHpHut7cc0vL9sYmOa/n6Sna24
HeaMajVM6OQtFhV21X9lc8PDAHKrJkN+A/8m1xQmtUsnFbQ4bqYd+QhhA+6o4dYjbi0+PzciLUZv
iIGpLYzQ++y9uolu5r3iUq8Lhh6ddeW7ur88a6uvxnOD0sqkApDVhewHnVka7ra7eX/XnwC9ujN2
z7anXm09ctaCdbB3Lp2z0KkBQezng6lail7ZLfzYlAHvMdxZyn1nXkfWLdDJl4f2tWN4ecmdvQuk
bIVBxFgPKd4FpgMIa1C/tYfbwY8sl+6SO+oxqCo4w1t7pI69K3/lLq6IZ6I5+wGJFf/yt6yhMT59
izTsmCtTalhh4vbGw8wDFXAQjX3T7del5w5DVyBGPAWkDy7bXTsUgCjbQL6jOvTlMQuu+bjQFsSg
0uyqMXNEXW/M8urz/MyC5MyjrtQje4EL2t30vdR+ggfMsdXQoQYqXvwHCEXvSLul276aX4H+FuQ+
gIgwNbnk1SSN0WjJ30urg3vTMZF42EMuB2Iot/zj8hxuGpPOZNWwpBsVGEst5Nb4weyDDoffMgMe
70f+GpKfSfVrw+iyOeWH+vkIpXNZ1AmS/xmMQhLI2Nc/syPSyi75oXroYN7lzxvmljF8NYfHhgm+
ZtT5pEuGqFUVhcoCLrmvrwxPHD64G123Dssc7up3YdAcUISwbqLbrWrV2gYCLutfy9Ls2vUcR+Gy
RWsRlAfxK7pSf9QvySYj0N+Cn5eGKM1obqc8rGMYAqsvKL9egnnHHdD5O8ShP7Nr8yH+wHPvBi3M
9KZ+tjbOyWqWAggesJyBdhhgPilL0eBRp5MSC3pdPLS31h0pQWpVIcxy0bPtJt+Lu+mER7XtZa9/
srZnliU/aNpxYcfLVmrfLNO5RVis7ahnMKf4YcXOFNQO95oT/0h2fQ4+lg3rqxv5zLrk+bhiKDkC
58St0AnvRPtbjTniZfDQiLrjwVYfytr1AoAFdGoRwy44i8/XC29igVZPLHIR3nDuDDRoy93QXIdb
paW1iObckOT3+qme7H4B+Cr1U1e/GdGhUze2zJrzPjexfMJZRJNU2K58ca0zO4wZgAua8QchDcrs
qCcZhg05eelIFDaydvqCU7SH0zChScm3zY0U8RIFy6furJghA+S1JmtUrUfJQJmtq8ESx5annlZw
10i2BKDX1v48tJCWpMIzNM7jJbRQdwStv7XlEHo/p7vC9jY29VLm+TIqEwRfgF1AoUPWWU9EZtI+
g6nwPrllmo/7pz9CnUT3jZ/hw2Vjaztt4Sn+P1tyYKtrZVjlIEN3e82zyM1Mgn74k9iZGcjio4Cw
8BN93mn1SHWhhQDTQQ/BtEHTuaWUsboLfhuQuRZF3hbUipeSTv+cDwGNT0W4o8ZGMLs6U4Awo5WQ
aPhHOjBM5XnVdEupgO2GKFCq1EET9uXVWBsJCFnQ3QqUA4jcJQdTlLOFTlpAR+I4dzJgiejkCGj4
Jf5lO2sYFXpuSNrNqpLUJGsXQ01bXiEhnB5zJCR91jbNHavRdVb3EGzpKZoNVa3x6GwGgnLD7Qjf
irfWThaKcXj1AIEKsTnp7hKtMRezjkcCSwNVRyNW/BCppxadd6O2gVZbc3rnpqTLKi/1CsECTC1N
O9y4H+ItKNO6BQowPQIdqsmhjiFExpKlzNI2u7K4MfqNw7S6Q1Cg/uf35YAmh2RMPeL3q/xn0iVe
lCPTaTPf4OWGG1prmPub1QIEhypAKnJHFzYiIBvganatnnpo3EE0qgRmlDkl8s2gZQbWmjl6xP0o
La7QlHQzIW8/Nx2y2mCIQP+8MasOH+x9p910oY2k9cZcLI5D9pML7cY/Hyht4rYvurlb5qJTXi16
F9NjFvsxqLjaYwWawC2A5erUn5mTHADqBQh2OKpbKfAeDW/BMDm5erGPkNy9fDzXXM35wJYvObub
czsxFTFhYAk6FoznVrlR1Q0PsLpPLWhAIRxHeVXep4OSL/JQwBMm+lWcaqi5b4Kb1ufrtwlpq060
IChgYL7AcV25ceZ2N3kQ+aDz9uhtd1C8/Bd/6h436UC3hibdN/3MYnAYwi462PhNe6crDgovzk/1
SvcUNAqXIPm6vF6rHuz3ZMp8GDwXdgF0JhB/XHVF89SwIBdvorlSsq3ustUKMj2zJXnLcAjbNAZ9
JhiS5ivjZHjIr9/YbunzQwMVV9ClgeLPRPj/MG/UQjfm1ZacZ2jTeqh0bJmYl/si4VeUiD+4Y88H
J91/jaFPYxJiIm3a7QpjQOUhdwQTG5t/a70kx1H1aU000G9An0UBtsVhee9UqUf6xyER3uW9sX6W
/z0FMtHaVKr61FPMmt4SjxbPGU0dam3M298o66+u8LcVyWOg85Y0Kuo9bvpiX5H70bODEO3Uw7f2
FAbi2D9MztZ2WPe+v00uk3zmpEJV48xusFYRhInQX1M319NwXVEk3qiXazvbCC7P5LpBoOoRGIEX
XXZZWkf5aIoOL5a3AerB6VV6Nx9BgPR62cx6bGRDyNcEsa79pSWvTKZ0IAR2GDResmM43gp0j+na
Kx32HWAaxCGaC6ScA3zRhiNZ3SwLfB+FV8P60nOZj3OK4iRMx80x72JXRZU3TnYbA1zd/mdWpM3S
Jyw148VK4wNj9Wg6c8CP5Wte+hF169N0qB6TZ2VRt996r2+NT9ozPcknhS63jm3tErarswYto3/i
ps5GJ107Vc5nczZhY8wioOXh/LuNI73qCM8sSBdMNJQlVxRYwDI6oQIOt62mr68kT8guowEJcBQo
oQPzv0zk2eHKQluf83YEksYddvxBeGYAHrM9fQkKZHT6a/rGgxiXmhU0V88g4tpvPETWun8/fYC0
R0aTW0C34gNG7zr07B/8VB+gOkYPyY3hKB4II4+Ff3lfrp7vszFLm6MwwT9SZOgCyK3kKUEM5GTZ
0FxBPhxaUsaEsqSYHgBTeEc3wuGy6c3hSpvG0PnY0gq2wZrco5nas2/Bcbbj9/mrec1iV9kR29F8
HrCNvbTqbSAdjhzJorwEifTPK12lQ5NYy0pzM7rPLDDy2E9DU6FkXV71DQNHpnpfjx9z+4IeVp8o
W9pIy0LKNwfT0eGhgWELkFPpyh2UbNBrDSPPEi1NApVN6p70ivnTFiW4KaxCe74812s+ABubAv8G
jTK0Hn8e8MgHrY17DBg0q1oKnvb8dga53GUjay7u3Ii0fWF75CWBkdj4wRlwG3uBmKirn5ru5bKl
1fk7G460a8exmqK+w0u6HCGSNwDRAbAUaOBdo/122dLWxEl7FOEQFcBb4Glpv0cR+EIe2abE9RI9
ftkNoDJCzyOE65C9+7w4BECKRlmOfcW8+YqAYji7Uv4yj8NTd4p3l8ez/NZXWxbqg0AdIOqTbOl6
VYEaFh0defjOQIDFgGkrgXKCKLn9bihBFX1cNrg+gf8alHsQLNGhkxFk8Xi0GT4dAfek4GUHsOqy
mfUjbfy2I4XoUHnQtala7Bzr3n1qEk//CYbPHpjOqHW0xPvPTHK4LYBm/mcmif551crC1Go9X/Zg
GtDcJ8TLxaNBNlzV2rV3bkXyFGauF1lXwYpRv2VI55cbydyt31/+fnbnMU7nMcpUJGdGN2kjZ0i2
wqvVHbeEdUDegtxJThT2SSMg2Kgh8GGPdTu5yfhSqwSQKKC5DnxCuZRv7IVVP4TGNjRwg64X/GCf
xxS1BQP6ARZt7YqD1jlPgjwCi3WnIYMQXN53q/N3ZkvaBbolFNOsMX8xmHYUlPiNDVe3Ws5fWt3/
GY20A3Jrykk9wkKF1qvkWNaPRfRQg5ix2nWAuSGLkBy1KBgAzNPQwJRvBSXLCL54DNQQddDq69aX
yDwcMqpBdhLp/liD7GLG+umZcAWwuTqxChDphTlK4GP1IBjNbsG1lBbugqS81sBmUjtAnG2dvFWX
guZ09GWrkBqQ4zSmR0PVhAa+qH9MwDg/HFvbv7ysWyaWC+jsWBiZPVVcEISCCbtJuxxyUMlNXmcb
O3X1bJyNRLrHcLn0Fp9hpulFezIZRJlDRTsm4yJzaSZHyxbQME6iE6mKrXzXavgFSN2/0yhdbUNd
ahN4hFP3ARIu5q3uh98g1pDv1ZNxD4koX3+A89xvvWBXD+eZVekCGtqOm325DNlYuLSDOn0s4l0B
adatVvrVo/nb0t+p1rM1TJKmt6IalmJI/dQEqnZbVOsbu0R2NMwoGKsLWBAEb6oy0IGWJtkGtm5r
GJKHsUetBPYXy9RrLwzSIOPj5a2+uiCWASl3kFCgs2UZ5Nk05UmSj2aFch5Hel413QwcbeJaCe/Q
enTZ0mqjG55neGfDn6GtWRpKKrREQDcWV6Y1OaFx6vtfIgQ3/Y1SC7eFZJexZ9m3KbwuzTs0Qm1Y
XxsoCh1L3wISKFQOfXKSxjMvUIcY7u2A7IqHeV+kDjm0/hUYlYEocq5qt4PQ9gZwcd0uIAIWxIMQ
fC9/P5vgkCp5ooSAseEqfK9jNM2O39EScDuaTwYISC+Pcs2jgIkHjBVouiZI0n82VhTIb1hLe4ZO
VHecT1nyMRqWYxZunJ/61Gu2ROxWDUIrb5F8p/htyaBSIkQpkR4FlKY4Tc23xkIadLyJLVD7htHT
nE1eBF6Ey6NcflS+kxA0WAv9OFqV5Co3Q76G5Rr641OCJp70oPenqd8KXFaNgPgTMCs0ZxKZbA76
ih2KSsi11RA9akKwLsfqromof3ksq0AyYEhsDAf9waYMI6kHPaUp1OTdjItrCDfPExL3dXNjUOqj
GSuIq/iOMO1hSqA8Jd4vW1/zLqBusvAGhm4uyoGf9wu155xW9vL2AO22Ml71xc/LBlZn0VoyDDjv
aCOVDKQ6qUbVQPjAwnm3YF5LRQ0iQPYum1l7EVpnZqQLWzWEBRoGREk6A/mGjjayLOiSR/IHnFP0
3I50mLVCG3pw0CNeRgzLgb9LAerUwM6yhXVcPVdnA5JuZ26FtCtnzFuhq+C8eQe4iIjHltx2zMsL
vm+sP0COIMTDNWAtSigyrKMcOlutK7jHKD1O85tK91r9B7hksBAD7A7aEhOa3p83m2IkyFQryIHa
SQJZTVAQ4m7eKoGt7ehzI9IlQ9M5IXEOIxm17lTa3dv5w+W9tmXB+DwMw8izYsrgfSqQNmtQmxcb
S7H6mAVqA3K8BGlIgGo/W0jViUdDjVPZWK9qARKE06Q/Kt1zEt9DlTe+Vq6RBZ+33tBrZ+jMqvxS
ixFrC3PJ3wzpjG7ol7ZmTml5EHG7PH/L1pW997kdaRtEtTqMOQTpXK2i+Y7r030/vtazfUfnHxmI
SiA+9HHZ4poTOrco74k8NYq0wGFKoW5Jm8w1uoe08i8b2Zo+aVtkeqNHdYhh9fZuTmNnpk7FHCPe
eLFvmVl251k4UbBmMEYGMyVenGKcnIx+tMO+3KLxXgXJnk+a5LnJpAmmA47gmsjpR9P7HGLBrsPy
oYYgbpSW0FrXEcn9AZgD5SaI6qAaBB4wGU5uJxFalZbrUPTqsc3ZTd89XV6oteO1VLRsG/8s7k5y
4qFZDCO6JmGCVTfVkhYoZ4fHnZMlBtrHK6TDjszIvcF8G6M3vfwDEjtgSSAngRZrcO/I/Hm077SM
67hEVFTLh2KXoL9B/W7yjXO2sus/mZHuRFQ4IpIymGlbtO61421Lql9tvqUsvnKcP5mRZrPt5qrn
C0mMaJJrAqI8hm7X+5HZ13UBiQ6kBy4v38rNyPDuB34ClEJfURQJNE+rpMFVn9DqheiFH3e/4hCs
YsMjthQ6wT5sqHtftrk6xjOb0m2sEGUwq1ZfXJZXz491eu84BmRIk3YDLLW6ZngnIK4F7zv4QD6f
7rKps4gvhoap2HVWHPRzdqzmaONNsmVGGo8x1hEbVJgZ211F75ImEPH+8pQtXyp5eaZakPYA4BSH
WUYytWFV5ilaHt1+QBcK9+0aWSu0VmdOu1VcXR0NyB9A1IjgDCWOz5Nmq1B26BZTYzx4Hd0bI1TL
t/Il60ZMC78GVRQQ9H420mQGmltNC1kn8EuAm3EC1YQZbdz8a/tMU4HeRSiOaZM5V6Jo1JWoU4Bo
T7RdGKOykRAQz5PJs3uIiIoRiVNebKzU2sg0cCNYeEnBJ8lPuGSgeBiXEUj3W0t17TqrPGb3Q8CN
eWN4K3cXOGl/W5I80jwzinZSDC+2CaiXyBVEMA5RHnu4aQ6Xt9/aoHQgrdDyiLrKl4cwiCxDYadI
Apcj9QcVXOEJ9afa3riN13a5TvEOxV6neMVJl37FOlsUHCkgO80dPu0IZtE6UeZMSXB5QGtzd25J
uvdjJZtBXYUB5UoA3kaHso/e9nvj8bKZleCWnZtZ5vUsvNAUXY0wXJgx51s22LuiKDcc+PpIGJ7t
OEqQGZJOksgEQ0kUGa0s/zWB+8p+ZZ0/mH+yAcDU+48VycXxVDOqeMkSd+Vd0UGb2R/H3eW5WutH
YyAqRWYHvE1YfGmyyrHPUnWh9crQyid+llf8YTo+Ka44jXszqE/8wI6o596CnP8G6OXT/UI1stUN
srbTzz9COlQ8y+xuWD6inW5G80XpuKs2G0u2ZUNasnocaty4sGGRgERvgwaW7C1A35rvQ0HeZqBy
BwusnLoahZ6CSxp3EpgvPsosvuqN7JQaSSCEcM3KciwNUjqXV3AtllgaJZbsHBiI5EjMRFPW0EYY
F+9LcNHcJLg2qqxwmjpyaemDvWPYyl2teYxzk9Jy9aUuolKFx6gydgNEnKsP2Y++1CDLbAU9yzac
+9YIpZUjNZDRIcWsTkVZuC0Z38NSaQ6ib96KXv2m2lHhh9y+yYBH3pjctdIVOgRUsEsuHC74n8++
JOnjpConzC4gZIHB+QHc2q7W537P2j0uG2QjEw/ESg99bwTAj/pW9K4q0Z2IN3zBV48D6hcTcg5Q
8kFkJecLBwEeBw75NFd0NigGDrz8nlhvlAWXd9P6Dv69mySXo6CfeBQlxjszbdypJfKFoPjsvYwp
72MRflML7To2tyoqXweHKg26ihboGqhcZLKcaM70qVSWK2g44bVmjKkzc7cOf10e3FqeEnYo0+jS
wgQ84OfVJGD9GMG0BWen02s1pe4kqAcBqF2lJKcs/dZakH4HaYcZTfvI7H5cNr96bJb8IRLXoMgz
jM/Wad/3NSie8GYqfrRphpPCAz3qEUm8oxFuY+euTumZMemuNUyVh6DaRi4MbPIlfUnn9GA3UWAq
f/KYwc/9OyxpUk3QViS0xrCmGOxDqnViOUM4zvbdWNwmrerVcetY82YvytYIl7+fXfM5PgnE8LAb
J+UeVMJuYkKIDzQUIKC+HqfJBT79LkL3oJ6o+7BrH7OS3jI+tI7Sil2Vdo4G2YQ/WOLf7kJmiQP1
jKiHbjk+KBiIOLAjjxIPtGvO9HHZ0upBPbMkjX5gNVgVY4yejN+J4WRiL1D8AkgkXHpF+42tu3p5
nlmTXHAxgR7MWMYFZTRHnd5CpKe1aGvPblmRnE88pKZiimUnmWgA8UGT4iAI3lii1dvkbCjL38+2
jdGaXawtHn3u2jfDbq/ijnp9+IK+Rp9Q7vP4PUdzzOXV2hgZlZ530GCjIboll5y77kE6GxoMfFcq
7UaMsxb5QrQOryBw30P8RzLDRFOaNoQ+3YhBvDqhe3Aq7f5kJL9N6J+nD409fIwU+JWmj44Ji4Hm
j1/Ced4ws3q4z0Yi+crCaAurnTASMkWHuimvtf5Byy1gfDZlgJefkl/5iNZAEopOQ4DKpEkjdtso
Rmwj+AS9+jg6s/kgwHpuvDDyNs5BF96aUHAnoLro/GarY3etoAys7m/r0nzGCMsbUmOgOhJpBbmn
8TG23KE8Qa5GdB8gDcIpgEJgrwMiOPiXF3PViZwZl2a5YUPV1UtCoODgmU7cGYLdvPOi7Dm3HbLF
4rOWjv00VulOiqK4jDM8ad14vjF7vwTm3+x3M68Rvj0YyoPQvXFLBnh1Iy1Y6OVAGF94OxVbDKpd
wGYZxoe87iFk1vi5pew6DPHybK7e7wstMzioCFKz0kbqJzObQh2pATPuAUnUfKUjO4GHzEzeEFv+
54AQzPmIZmyVqWD0lGuuUxERUyEF3hUGa5w6FT/byu5dPaLcmXXz+fLYVhPOCD/RQQguBgjqSlsl
KmyrUU2YA/CRQKy1vGqbqvDMNhoPoLWlu44aP1peNc5odYVnjBAdLMP5EbKrW/JmX+cZofBC048g
CrVm2ZkORW10QBQKl1iDr48C/ASpFzfEEca3aCTu5ZF/dd2frUkHdO71PklqWGtn8JPrui/YXTX+
52TmYgSs+4AELFnh5SPOLiU9TseI2Rytq9nwYxjpeGex/rlI2mIj2bMyGmwWVOqpgUYVU65fmkSJ
R4TBwrWV7w1Ixzru0y2KgK83rLHAKECErALaYMlpRq0bB4FeMxxz+iHCwywgpXOoGWhK0lNRvI4v
/3mBFtwPNFeQcUHGUbrQ1VZFGi6aIDI6+Yq1N63H+b+jpIxzEzIOq9QHU2UlTNTVtYi+VRCKz4P/
OgqdISoBsojgiH3R69Gz1hgRsAs3EfaRdNC6qNi12MxQrPhg1K6XqVrwQ4u87eed1iZRD1WOHmUA
/mDl72V/X0DqaOpdIC/j3G8UZSn5XR7bVx8Mm0huo1/BAH28DKBQLD3mRQibSeZqzSO3aggsHYph
i4l7y87y97NTxPQuiUAIiviRuW33OOUBm29r8vr/G83ins6slMkAuUMLozHB8RNbaLjXHokKbMvT
ZTsrRxWzBp+7MP5CLUTyuBWPIYHZLqMRj0N/n6u31Zau4oon/WRCupBjs5xtezExso+IHbTaiwoA
kn7NW3W8r4EpzqcKUQv0xQGAKwPIWhBFKtPSvDGW91FtP6hWt1F1WrVg4WmNTDluJxkaZ2hJHPIQ
JbWudtvklRgbGMa1vQUpOgpFTSQpUDz5vOpdXE7N+Hf5jD03RmCEhZOGtznauS+v+pYd6Q2kjzng
rgOS1zTzIiGciIHIFuVcsjGetflC8RjlW2R+QQYuBStdi9dISZFbru1bvfhLDPrGvfl35vhzXI2s
ABKTYDMAsxBwOZ9njCqsVMcer7nyCj1Rh+965DCv8sPvzW7yM0d1Xq71oxGYPjpOZ+c1Q7dDf4w8
5AocZEOA034P/QhIEehV7S7P8QrtET4Ni7ioli0VFum6rdEfmU85nmOdWTrN+KR2oRODVQptLE5d
XNv2L0KT+9bogjS5V/tmj+rpU6cbnqrVIFgu4L6qrcfvyllEbg/yMrhqQBMiH/e6E2EDhk08Eak4
hXN3qrm2MyozmHAsp3mL02/NHGRocSpRYMCOlqagKKAXMDDss7qZy28TC8Edms0W091CiEY4yaQR
kKV1lbnPlQxdq4T0zJlHNhwj6Mv6djcLywHRSJFD3dNaSJaTvnkOkRu+M4uemN7lNVvxhriCIZUO
mCbS63JZEdy1c2sog3D5vJ/Iq5pc1VugqFUTcB9UBRkGAJPSEY97Xatnhlu+Hx9RzJvSK8TTl0ex
dv2i5ea3Del4TyaItsGpjvirfpu/E6wu0LrmXzr/3vX3Iqods8s2bK4Py4DrtdHpY8ibvSrbjhRI
TLlmfYiiXxxC2cb75WF9fUdi00IK9B8T0sUbaqqVYdFB0xn6g7JPfzWml+Q3s+3rzR8EsOempEWy
p0jEpIMpG6LUkbYf+HdU+S4PZ+VsfBqOtEhpNw2NpsJGxSeHC4ewl8nKHFs7GVtecsXdfzIlhWMa
q+pQK2FqKH5oylE0v8rRHaLd5QF93XYWHPES9GmoEMG7SGa4GjdKBzlIvLzFiCG1UOOCPILF+V9p
DMgui0sPF1/uI3yKvIoN9a/LX/BlE+ID8ANoVAX/Oa6D5e9nQVMxjXopWnyAVvWRg/8zSjbT8BEq
zZaE3pe9+LclVDKBjMJLXGZhXHL8CVBCtWuT8DUXfe/aYCf3WyQuRxNgeSBEndpk04Z/+rJnJLPS
nklQmgoNDWYrQA7B+s6ZR1LhxHnoRP+ZQFOyJa1mXtforFEwmbwBbV2OBS33f7Jc/07ilwdPjQJb
Ajsut25Apu0Mw6neQjR+2fqfRyE/Ra1OteewxYxFIHSpFaDXdKdQo9u26jd8xjIfnyKRxRIgGwhC
NH258aXNp0+p6AhGkwIhzroRxTtcV/bLbExuw9O7rC6dqak2kCJbViWnqFIemyFpsCOS4wD1hZJe
oUfFmTR3XEiOyiBus+Dysq1uwrOBLn8/O2VqPDAVZVGw4Pe6VxYaOGO7xzSvPNVU0J2yFUetruCZ
OWnP8w581pYNc8KcIPR5oP191UyusXUxr9rRsXTouUH3HpGGBRxZrk0TAntqF6c4ZK7ZZ75SghAl
32qxWZ3BM1PSkMCyYvdm38JPNeATeKfjnqcjaiy5W9Ot3O+6LbyKgbtBoCw/xTvdGsosxwEwjc5y
puKdxeKIDFPsIce2r8lm89IS0385B8sz/H8N/q3JebY9TKZ0ea/Cb6DF6KCW5Eh5c2oi9ZB3b21c
3aKTxEFN6arKVBwTcbi8OVevgKVQCE5HpIZkx1yNoggF8s1QRCm9pIIE7fwRmuGGH17dK2dWpAUs
IKLQtQmsqDH3lK4/qHESdBDdFWaxccBXb1XweQAAhGYA9iWvYYFpvY4y2FJaX+8FdDUBpxSeHkHv
gDhWBMEPwyFbfBer8wjOOxSycZF/ucv1jlaZGAb4lQkSMHQoHc1IPKq0GznJVf/1246MpZ9iZQgz
pa/dIrVdYXyHHO2QQ7UYFCzoSDbrH6ZN/MtbZFmcLxv0zKT0KB0tPTcVAyYFFsyOPdzXfeY21fdE
yx2VbqzfljU5s2uV6Ly2MJFkcPTwMVIeqH0dk0ekwaKt5/bWZEqP4YHmlOQqbNG+8mfFQ26qnRGM
vOQ9+pY0L8V79/JcbllcEgBnhz2FzAkgf7CoAcfXQucisSN/QA47wslGMfJZ8PF/OLuyZUlxJflF
mLEjXgXkfvb9vGBVdeqwL2KHrx+n7kw3qWRSVre7rR+6zSpSIhQKRYS73wGg83Xd7PzHXvuE3F2r
5ErUkQJmA8yqZCx1QzAbXzdxyWU23+dIJcFcrGOSgx+kUHMMc1vRiOxEOoXda8Xem/qoQShK3UFB
pMp3mb6ZppT68QORoSEFGKFxtNq9BuHRIPrb5xX3Y7h9rqDf0o0pFtyZj1k7emVyREVPYGR1Vxcr
5nY11TAd1zOsOEkOWjV4bGzc65u6GjeBkJ9bV+Ap5VF0Fj5V2nQTYhm2UOm+at2fKc4IE/VbV8PX
wtD8Q5Z+qWt+GTMY6suGFh3EdbRXxRTErksjUGACBAOITihqyHxuWaWKmmIAGIEERQwJ0k1Fq2/A
LPzXn+XcDBdBJCsKtETDtwdXYoeuogztlqgRUcFdfppzK1zskEBs0HQNFkMm1c3i1wr6Xsz/2Ruf
f+sCsx0U6QEURZbAw1bIUBpxaiL30RtzCynkXWVbkOLqm21vqqJKyGV4grEZxgxnU+DZXKhXSTKV
6EQBrgw3CMcnLXaI5YazHmrs4e2BUysIG5dn6Nwi97GyUDOTIJVxn5nTrVVXtLGDh+s7uOp28/TF
f0pqNufbnTUAwTliUZKW/szzXn9LdMvf+gk0pK5buswd0dAG8AYACwBfgUY8P0VpKU2DMuoYekoK
aGjtuka71WuVsg+UWa+bumRZAOobegbzeClAlReYx7Yu1IRkJtLG0VHeN/LTQNWHwimPmJ1LKHP7
98BpfyoiLN+fkv35VXJul/tgCp5mZDSNyrHoMzmkp+m+9qa7bvOgQCbdoi3Nty3+sxVQmz4b3uB0
b/VW8ohreJAk3cWvimNS2bWd4lS4jde/aV/Xd0adf8G1X8idTFIUFaTK5l94F27D5/LN8kKHuLaH
X3AsvR7F7OlAqPoI2rNwq1Eh4dtlCnO+RbPPL4LpJINauh3wA6DOWFVvivmsxHs9ux813BQC515J
d8+NcZdQJKtBIU0wpqauot9ohhdALkzGyG+18cunyvemUhCSVt184XrcgRr7Ls6jCK4399q0FpMN
FoTRC9r5O0t0A67tpWYqMnpuOL8Qez3fS0AG/K6QLBypgg6SRoGvo2MH+rygc9vqKJp5vxxGxbFa
2uPcO48ghB6DfcPJk5cGwwvybVZ+4vXn2MWNNGISaUNapxaxxK/FXdQCgfPAywFk4VzgGMpBCpPU
h8cMd1BWlCKbpoGnQJovwRSl/EJEcyprMVGf51NQeUT3l2/P2xGYs0aoBjhNsumrT6t4HXzBObwc
osJWLmzw5SpmqKXaVBJurqp6mvLJbdsfXRJ96tB+rUblXin1Y2mkrkx6YMUCL5neAN8QhOTLERnu
V3AOFKdRiJ+BlfZ96ZTGT+bnD9lQbBTgByP1deoDPGVOkhRtq65FKyX927I1Z59zqKRQjMzOsQsm
UDUMlGiT/jYpJyO+twYBWeaaFy03nAt8Rd6VzKqxVBnVzqqEhIblau2XVm+QbCf1zur+m+CztMhF
usLQYqueYDEZn2O2HTInKDKKHqPbdC+1FXgQMa7kv6+0njsWF/IGcJ3o02x1sF4KUDnqopxLtJFc
gCOZYtR1CQN1PoU0AAmPBBb0Oo8AHSk8TfNfcymnU248Xr+61oLdcju5MCDVflkSy0YY0CBUNDzp
CWR1Gsspw99xvI/+vioz7yNqJBam8KA1w/nL1ADumspwzSD77psOxRiaQ1Tmrzki/5yAf81wTqIy
v1Os+QQ0U7zz6/FGb3RPVpngdbGWkC9Xw3mFETWBXGswI9ePeT9fStomLx0LA7fXv9L/E1L+XRDn
HhrzxziQYKkKS2dIG8+I3szJVa0tlKygrTA/4Q1nCl3NEE0zrt5PM4yXgE1WAaswF87IUCvFpAe1
06dG/ztL9GE7M1Ps89KCqFWb+d2jVOr1G5RzmdtVbXHQjbL3qjgTqTGtZQG6ogJTqujg3JBnZ15k
OVpqtpFVhbWTdbobxs8lyB3wStB1z4oErYI/vQA+pVvamg/swpY/GF2U1Fi1VbUuaCZhE8am+IUB
LlLZH5k2uljmsTGSLVPNDwt6ozJmPLuhP8ndt0SyDdx/n8q/bCV0AI/eaoO0jSP/kVUx1CmguG6L
gKKi/eFOlxSWCYa+8Zsl+feQ7/tqU0rHAkVcWfQWEFniDpgN6bw4zGCJ2IFTWF5ePhfye8BCrwAv
znXnXw2Ni6/OnbIABSwdwsSow6ebpgJ3iAMQMZiZS5oZkSO1b0r0et3iaoa7/PjccUP2IlmTieNm
WNvY2EutBzS+FJuOX0G14sEeUV9qqcDo/HWueRwXim2o7raNhT3VygerhTcZx7R+SyfFq0GKmFcN
beeS4cNIaGUfIMgnsL+aoIFS10BzGPgyHjvNtNG36iaqHUM54cJzerOlUCqa4lsc87L6JEENzPuj
Mjhm/9zbB1MG2FWkJKuue9a/v4Lbej0Z27JX8SusuzvzA+CdbeXGeww2y1R3GmRvtHflfeH8KmlI
v9EulDeJK21Sz3anj+s7sno3LjaE+yAKm7oKEad2Bgmk+2r/iSIG9O7y0W1ltjf02h1aQzQjufqW
1BdWuSCXBoEd1gqsVq5F800Y0t+f9m1E/a8Qz0gM/2MDoB1CAesEimsv7QbRg1vkCFzoi9QsKVIo
lThJRQE8dvrQLUqRao82Z6GX7v7Ph7Y5RGWBAnicGrACJrLMa3cqBO/M/U/o1P80qPY1OoFXvvkS
JW60zw+d11AMRHxoj78UJ9oUe0xKuIkrPoQC/+PrUW3daKSbf1YwKGDPr0rT2PhJqDhFUA0vUkeU
RwVkBr1j9WFzqNsIQN44i9rfuhLrkCb1R/sn2GDiY1cr9o3cZKShQW7r48M0+M1H0SXspHS1D3ia
ZdSPGNFuN2MYA1Ci9ontFjZetk00SJCLLEu7pWHI/MCDmDY7BLHR7EBaqh0LKJ9TmUnKwyC35hOq
DxGKtZal7/ywJG9Z3fuHpArGgGK4tnVxpFDx1vrpNrfsdBtLg72t87rwmCQBFkza/JQBqOeiuIwR
s6xqXtJi7A++aYfOoLICFXSb5Dcp0e27AjDcH1C3IzdZO5Ut1LqJGrty0Vnmxjf0/KCFQ7IxfEt2
c8ycUoj+6Cjx1tpH1CTtfQHXzlyIw5foQ0+5OzVZ+CzFnUkBbCX3TdqNIBrSq7am5jQpu6YkBpB7
zWj+krGBx5AFeYMKYSsHTm+XskaZHQ47TB36e4jeWGCujaHf09p29UqmbnwG9R67J8MQ3tUy6MAw
r6vsGYqfXtp38nfEVAw+F5X80TWqve/yEH+iT6psU44Wgzj3qDT7Cs2oQ5Do8oPs94HmojtFXjq5
a25CNpqly5icf/kTpOv90Gz9GXSl7RSSlRhuDNJKP7QYojOpGjZ2vkEpS29p5ftGhmZT0g4U7SB1
pCRWwYs31MGD7quQVC/K1L+tbVO9x0M91KjJSPZpVYFfg2UyAF9LbVUSBu+YZe9kPdfvZT9pDmGm
STe22aSNU8rge69Mf/w2a1N3iinOm+31APmnfH7tDHMvTX1CpTCRcVjUm+gRueBn7N4nB9/9BQKJ
rXpX7CP3rT9a+3ETUojICqzPEeKadS7dycK6sLs5UpLtzxZFtV34BD6T6SGn6sfkES9+AOjTOll3
/q01x00Ryn81MbGBIYbyMpqwfPtpTHGs9SDB6ptCp83Ibkx9Ip7f9j+ymPxKqvZk5fhoRjHury99
PSefKaFx5EAKwt/VEdOsrBzAEp8q9cbXwOxYEPtHEjJ9U2kdbgZTQtIpoSwrpyyikoJCUlHkgkLD
fBdffIDFr+DuaqupCiKj7+WgJ3XrS8NWl/ZTtoWAunt9vatBeWGIu4k7jK5KaK7VTstalHvbpKNl
7J8MWfpoI0I7IX/cagaI0WAo2oN9FFOg3KNHShPbGHTQVDb9UcONMxK3sp4UxOYmwNPG7YabWMSe
v7ZKUBPMfDlId/FExnYvnhx6M6ptOlNjytXP3MI9b7yZlUFJ+2aIJmnW14dKnKlqBGyZ/EM8CCHk
XVfYUVN+DgYg7Y8GwNJS6xIMq1n6JmJupIiEptcSC7CYK4D4a5iS4JsVnR0FZdfkNYJRjgHX+Bg2
kVfieX7dW1bNAP4KQYo/SCAuLgTtmLHORyJdTLsqsakp3ajN93Ub8wOHd31jYYN7AOHtC6VHFTYC
q2QbpWq6PUsC37tuZe2ALa3MK114hD+OWssUWOl6gD8TRnvATXrVrYZA8MhadwgNRRm0zNH645Fn
kZmXsSTBlNFX3tQjzcYdQtjksLrYgzDMpDnqbGFFXL3URKF87YsBw4dR65lETuGBQXgdB5jDbkAK
i0EIwEAj2aRa0AmqKGvxGif6nyVy4WpS7KRlPR6SiXTCYXNB5foO5MJLLKWfio9Dnuq0bEQduvWd
1c25YQasIvz//CMaCV4LgLjWTlntfI0myrYDabPqTKpjTgNlCnSsRWzsaxuK+RmIjYKyBL06LmDq
7SgBP4Kl2tqjAX/JRmieCy6hVRsYWDMBJMTfvPLLkLHJLkqsKzWDI1O3alfuyvL39ROwetNB1/Mf
K9xBixtSpU0PKxEwp8oY4hpLHhlEtWqdOBBh65ysqiC91rt9ZTzbVS79F3fP8gfM27A8gyWAp0WG
LKNJxndzQPltin5JWrmTIXBaNaIH8OqRX6yXc1IjU7q+87HePNw23Ws0vDXRa9cKjsLK6AwKl8DV
Aw1to/1kcU7pZ2GmFC1yl6lNviaZfIF5xTOshGp1cOr0Xx2D8Da4mGirRQddzSjJkohCwbanthnG
tBy+SqLcRJCx1htRXrH28F78OMI9DXPLbKLAx5b3E2XRcSLbFrJVRu3EMsRPRLwl634M5ChgCxYB
GvL8A6vA/fvBvBXQp6BlrriVVOz1PBcUi1ejz4we/V8znCMPutJDoQpm4u6tKe/aKXZHfUNSAjoj
8DOgaiwiUBctjPPcsVF8FnawKGeT05AgpQRDx0UzMEEmLjLE+WwQmqWu1PMOWi+JcTtAoaQE/ej1
SLC6fxiunMf5MfvLkzrrVlJGs2A3tHfx+Ene+vg2GGO39n8ApYgLitZ4il03uXoWwe5PFMCkUW/m
ErK0bFvTVwvEHmNDGIFUO2S8bsZW2Vy3s7p/mIY1QPEH3SSeLixB4jeB1Bd3L6amJ30fouYH5kTv
upXV9HJhhftKGZkJtCZsIDPKUw7s0SZopA+rIRNV1fahCMAqeN3iJWsW+jDLe50zOTR20ptFhxea
9KtpKbNOIZpnxGeOpKDdpFHk1GblyrGnhp8BG0DubwmGO9e+4fIncDfhoIVpGof4CRbLXDk0Non+
OOrDfdU+XF/sn+byWUqI1AXT20hW5lGmC9KVKidMTycg06Y7OXSCx3miM6XJre1Nt5ET7YNne4sZ
CVxUbuj5t8VeVLyaI8i1H8C9xtOASWqg4AdkeUjVoqRdLDgQf3KVaya4WGlJciYNMWBKw0bZGE/h
cxi6nasf2LY8Agk5hY51cIIP+b2itlCm6sKB/2wwaCdwTjCBonPHMcsQVMwQxvX4W5skOvVUM6id
vwC8ef1biixxO6kF0hDWDJZa+YCQQ03b0aKHrosckSjbuiVQJEBPCgFA5u5haEIHWmMOgLElmLVv
bivmdORZrnadXwkWdRFlsH1o9SIZ1ECWgcGP83vOROUp0rLZP8G5kqBDx9oAJ//1+tZdtio5M9yZ
j0IMjqoVzEg7/6b4IYEI5FGvvOTUuwYKcSCmFjxdLk74H4MmAg2oIw3cr+frKmQDM9UKoJSG9SPW
vocRCt7+XS2aEl/7UniXg5sDpI5gteW8r63bPqhCfKlAOrXBXlZv0/6oFg+tKZh1ukx55wUtLHHe
JwNC2YbN7BNKuZ0q+xg3doO+gwaKurJ1lQ5DQgXbqmA7Ger6qzTer3/C1Q3FCoGvlWUgfbkNbSsy
TY09byho2W1JdwPmNcQxgu/rdlYdcmFnTgMXmTWRpFTTYxk7So6xcdTjjVSLAtb6V/t3Ldz5ypRx
AoZzSh35wXxQ9hDnVB/q3xnEQHfmU2O50osf0MkBRMQlgtvvImH58xn/Mc2jbJLBLLUwwjYO3dto
V5QNuxgc94H2Pfog/BtvZU2Q1a9+OGAqDSRJJiiXORe1yKj2io8NzYovHT1SU/kOoVmjikbdVzcV
shoE9Afy3C88/3DZGLVqbMBBExRY4h9l9Cz1Xl3eGaLEaHVBYIkAhhM1VsD0zw2lbVAjLVFxElJp
b1bfxO5+2SlIYSsRSE9kiTtzVepHo1/BUq8+gLxUz960WTw1ECVhqzeovlgSd4PKLIWuoK9gSYzc
TF1BNUw1dnn8Utb6Y5W0p0jGEzN8VktUQsJ7jE1TKZq8nnzoaUHHEsUZM0Iyg/HO7u+5RRF4Fr9t
TjAWB7JNDWbqDL8N1PC17ZX6jRziNfR4/dhfvO7mc4H5StRVMXeIweVzKwGze1XpjNQhw2fafgOY
i2ESmR3G0um/rpv6Uzji85WlLe6zhhBOASUYbIHr613d5ndht0E26gaNi3QMiafjx07xsxVcSfNG
XZpFCihDucogPIeDPsZKT0CgCqDpXaHcgfWEXl/YqruCg+T/DHBfKtGkckyApIOSYurG2gkwkJRp
m040C7saohd2uJzBUosuM1vYMaLPKJuooTwoIvzvajRZ2JjXuvA6UGqAtGm2MbYZjZP3oQycBDMz
cftIKgHdxeq+YYpJhxQW0QFuOLfVBx2oikfYAtI3hKkaMzvOINIbWfXwhRXuYoPiVQ9ICiJ/iCNr
xl7jU6vwWvme+BudPF93hdVrZmGMu+HQYew1pYWxSL7xiWfVXtVvbOU5xJRptWPRx3Vzgh3k0YA5
ngCqMf5JDt7bYjuU21B7DkRCHCvMLAgSSItN6HjN+AZuVXo5alOozfd2drQ23bvsQdEvRuuTjvc5
re+NrfnUuj/QNxUc3VWP/9ewxdWelLKARmYBw7VEtpMCxQKzufEba399G1cjxMIMFwSNCOzKPlg5
nRBVxChEy/LtuoHLsvMcZhcWuNDHNA2jeiBnQZ35W29lyqpdb7/q+qPK3kIVt4pyICJIquiz8YFv
CDvZ1BMYNUrcZjmjyMbdJAopHj+uZn1BMXMT5o+tiReI/TFEUEZv3wo5f+4wxcIwcB/r/cv1jVh1
2MU+cKFSwqSAUQb4SV3cU4s8leWmSh8rkRLU2gdFqwaEq5hwB2yKc9isbLKuaEzQA6puBBq1bJoE
nrn6slqYuDh6RhSQIrSQL98m3oAGCfU30cu0BTvRFzrdQmlCoUHOSc0igIBCDoPxqf3O9/6hO0JX
GRQ/07dMgS8SzXeufarlAjmXtYPErLKIYA+7t0F2B+tBsd5Buvr3DrG0wmVgfgx30BhWNaa/B4By
goQ2w2djf183sxZIMBdgAHoIDkQw4pxfNWZf1PHAsJiMOUBVUgNY1L8viuKQL4zw0YqopRyqFYyw
LKJZ8GQz1wbYtaJ1fKyL2C1R+Lq+rLW7bWmR8wlgf+w+hVa0YzLIJzitijOu0jE/9V8gmBAYE+yh
xTkEsdtOHXsYk4rnpHWH7kX7uL6cS1DbvIMY4sDAo61isJPzhqaR9Gpsm/mxWz9bJqt3w6huLDa9
g1c7oUkPqMhQV6MbgTDxQMz0vS8YA5eHZ0cz8v1kZP1GG6ZGkKmsZUWzqBZAkbN4GD8MYKutHmKq
CllyJ4F1OMJIh0+l9Eds0kY0eLC2zUtb3DZXQSFLQC+nTsl6jJGhNVn90ntB/2PtcC+NcBuNlCgg
40zYlKOJ1weKW6TdbSaB4V8T0XSuxeI/XU88hTFAJ8/rXWSUSPtIWAcDrj7FNaAhEOY/rnvN6seZ
26r/a2Be68KAHJPAtjIYCJSC9qoGET4MaHavhe4puaiXu7YaQHFncTcMTWh8c7wl+ihHA9R4iuGz
7H+xfnN9MWtff/nnc4thYatbga/hRYrybaDVbmg9N8DVXLeytmVLK/P/X2xZDvS+n8XzKuJ9Z2x9
2dOVzkkJXrhP1y2trmemfTLn2xjIhXNLaZ8VhBS4iUc9xvTCRmv9jWoJ4sbqR/nXyJ/sa7kcw+/U
WoYRnwEcb21DANivL2PtvFiGaWgqXBnkudwyckhLFkOMa0pjuwmN/Jzmw2P83xyVhZXLVquBjoGK
dajBJlO+Bz8U3LaXPSAEWBBLQpBrxlQqBreOtjUQX0ZYMMEmmOt71BbM9i4atonsEn9fVm84oUmz
LQMICOK84pX532zkPz/gQrpFkuIK3C1zOTV0KkJ986Wo34duf93Mutv9a4a7GAM5gqJujXUqSkgJ
7ob0yRalLquHCNgKMPOC7xuKdOeu7Y9aDRZqFGhy9dWonoxoL+f7ovZiUe1y7ZaHLso/hviYoBZj
EIcoh6GKqPY3ff8ySju9ea+ynZ7vrm/c5cT77CELY1xo0Au7rWwGY2gRThvryaYRNMeoGdL7E317
mxzqnTzPpDvh3NHqKV5Y5h7qfRHn6WjBcmyndMqAZY8E17gqMsG5f5z14FsZYEK7azO3fpQc6VZy
2Da4sTzmsn3peHTwgqfezV/0U+CK3rOrT7LF7vLunxMQVk0SfIZ8Kk/BbfGquGBaiJ9+g/j7Xnk4
tG5FqxtR61fgQDw3e6EOej0SWFWzEN16yKycSHtiDcjwPlPz/roHrRmD8Dck/9CuQAGTSy2mwNbT
dg7GQ1JsIlV1WsvYt1O1wwg+EPEDbapSMPq6GtaINo90QeNQJTwPqdb4UeSnSE2LyPE1GdN5VNMi
2kh3PrAhhEb+b+TKNGa3iXqyErcRKbatPvCXv2D2vMUVJJEKw88dfkFQ3KqDOwWu0W/K9CYMbir4
V/zo48F7faPXbaJuNjfAIJzEv+8NO2yaCDqBTuajzKSj03wflfdSdQxNDGaYGWVFMiNTBGbnD8jX
U//wX0OfDlNtJhchUkLyLDdh1s416QuwvxqtFGhEtYOU7fM6ZkAEQOGEWSDNtOJYw4NE7fFIJZOM
X9aQbdf2ieBkr8X7uRkIQTDMDEFd+Hz72xgjG5UaZMCEPdbaW1pp+OZ/PQ2G0Lg0wmXmaj6NTeaH
maODzyI8mOQO6VLcC/Z3LUYtrXDnJx0nq5NkLAXvDGoxjVq+IMavJTNLC5yv+rKSybkCC0by0Geo
GsIGJkFC0YDC2gUJOigZrAbzweSTjYTIBSuBPHWkoHqNLfu+UqRbzRyOxGy3tdoIlrXqA8CiIuog
f7X4VJOh7Jrbk4TcRi5o3rwz8l0KCaFXv86/RvhUc0ALUe9tHwG8bp1KlzH+IPj+l9OAs5sp4EfS
9Lnpyz82i6CHWpSPdYRgFMpo9i3dRcfhWG7yIx430cnyelwVk2fehgeRuOVquxv0dRC7AH4Os/bc
DamgUEJYDd8oQuiNU1xQp+SG9U/JPnHjLWYUrgeTVRf599zyhTojwWh60EQZyj8YJg1+tRKjif2V
l/dM1G1YdY9/TfEFO0UfSR9FWNkQpC6kIE/RELrq0AtGnFYd5F+n52/4JItiY/Kxos5ot4MyPEy4
/q5v2upKQA4OBVrISV3waJmKb3RBBhN1+UsDN1MSen3wcd3G2gCVBdFeFGNwrSKqclE+M9OqkxnL
HEDaN/ZJd4JD8LvahW/BQ/kThUftkZRU/VLRtEPPPneKfJ+8Xf8NK+s8+wlzprG4U1uzDgwmlRkQ
/aOv09GX5XuQGcQg8c3zNPKuW1srsBIFU5+zeLuKYg93h8ha6mtAzSO8ZzEFLM+xjJOP4a3WwoCO
U04JwB/hTknvtarZxI0sOAoredOZee52kTs1TsykwlfVNxJaUwOKTa6dMkeT72RJcF+u5Q5n1rhb
pq6zIkkiWNO0xwblhqnxqhpaAOFrq+FiRwHu5Df/xdV2ZpS7eIwREK1GxQ6H5V2JudRJ+Lxce76c
mZh9auEzgUaKTEqxLkl68I1NTTwtDFxdvjH890Tyolyi1ZcGMoQ49MLoLYxbpxs9VHUcK6VGdOwB
bQw+RvZMOhF+ZH3PTQN0ftB4wAwFd6S0KMkY1EIzsKu9ZqBj734Y06YvyTarnvXJhfO5BLovArde
OUWQoQVzjjI31wkPjNMi6EOFBJs+HuTf+scsxbhjruEkz4bTHoG/9HqZCte6EtjxjAfeARIp6O3y
Vb8wlppcUnF2h83oqT/8T9Wbftk0KzbB7/zW3GR3Njx7Hz+Irs/V5c5QMdAazTIS/CkedZ8pZo1M
cKCx9moWN3Gzub6lq2vD00axDZQ0LV5DI5VkbdAsSALUqra1hl9quhmB1Rny7SBSoF9J1WYN6H9M
cSeGhajumwVMhYqbSq7c7ux8O4r0ZVfurDMr3KEpB9bY4CzLHJJsB/WuhnzO9R1b/SiLZXAVDECZ
C7WMYCAGzCZ4ibpNKOIIWctcIKUwN2DmuV+D59AKQ1BNRR0kna1I9roR0RrSx8nPxAd27gRiliLZ
pBEA1sAUX1/c2rk+s8zdU6AVBN2cBsshe2jRFsdoc/wTxcEJfYrSrdCkE5W3Vk2aEHc18fkRTPg3
GMDwfqp1aJSgSpPWz0Vwo7QSCncAvrZAwLdUAimHLgglK1/RXhrl1wkM85iUMJpP94V5Lyvf5vDr
+l6uXIJnJrj0s/KDSWMDTATEkUdMpIOFIDiBh1ukIX1JbQFK1cVi+GZd3TVGr8iwpJX9s9GyQ+yP
NAbGpi5HbKTmNtp3lb6byhNeE8w8ZUPoKQRzN4TKSUyJEe6jztwAoO8G5ovqy5Av/hWpkBmIZVAK
5vdDb9zFoOK7vkErAeHsZ/PhLepCkFPhZ3eoZ6jFpldebcxL5t51M6vfAbqMmCmEvCCmCrlrVA99
QEEhfDaak/4a2Xb2CVCgWdFM10I8QwxE9iY3qwKbEYKZ4br1y3gEtO+MEwCcm8gXIL0+ZVneBBEm
ttKnQj7mqWB1l478H6Gh/0ARLuQns66MKj/Gn1+jUWuzAFCmZGPL79dXsTJdCDMY3EWdHX06LOd8
E+eBDwO61lAHjx6rxumTjaxtB4gPBwGtIWA6uayjln1qHPZsALPuOCo1ys0kCo1ryzX1makJ9zGE
DDmfacJSiUcVy2XF7yIxT80obcdWFU1KX16LkErCXxaI7NEY46uMTZorLG0YinAjNZ7lbefKr9nB
P1k3YKcEkdlN9pU72TE9WIK4pM7J6nlFCpZBLy2bBIOw6Byfb/Qky61UygjAvWmCsE3C8/pbwbjh
cSzUbkbdN5jlb8AgA9yiVkNbL83xZsmUSnOVKCruFZSm7jC7VUdgerBr09V6X/X6uuowIW+2WU4l
NYXAVMOS8Nm32vq5nwp8O01OyE71Y9F9PDvGxXow6w1hM9QzLT66szZLTT2u0GnXA9RmSqv1UjtV
HEsihDI1O41VihQ9jf0d8izROOMlkQQSNxPvn1kUDmwGfCFF8VPMmVc4/PFe/fR/aLQ8SahR246+
993ivUOJetdDfZcesjv9Nvz995MnZ/b/XH6LHF5SBhtiYLBfpN+BefSjbee/Gdn2+vFcPRX/rvJP
PrGwYiRlFxsdrJD6MUlcpYKkkIj6bu1IWCqimAkoNRj2OMdsa+AIS62bQUDlvdoaN6GtbU1/whVd
UCKJCP3W4iZkuGSi6iCII/z4RM00KVBaLAnwJ2hZqWA5+XF901YtoN6MLAtIY6S/5yct8wsVZKhz
CgCGGWj5uKwS8AWsbtnCApcqjgwTJmUCC0Px0PnHqX+S46Od1NTWnq6v5fKOw3S1PaNuUe1S8K/z
tbQ+CKUStYebT7eAA8gMfD1e3lODQKTeu27rz9bzR3phjCdYgqBUUOUzHKxibqbe9OM2Yx5JPCXY
mfpm0Nyivssit/B3RBNRo6iClfI0Sr6UgXZCh3F2Wz/IA5VebGf0+u1XemO4N5CdCl1r+6bsaLCH
bgUALaUz0twhTg9JQKHa6drBW26Fer7vkL3DxNe87zI7Veho2rtAJOKyFkCXJrjqRhnavq/M6L82
ddthr2LkcXL7Bp3FjUScutgJvu7qsbBnODH6Xjgc3A075Emi55gidYJyUzf38vSuxjtS342A4DW/
CZgH9c9S6jGZBW4Y+Udt/HXREYceBXYD0tNoyfCvbR/0uXGrYb2ZDWwlWvudKoiWayvEdD4GgFXA
poEz4T7aVJaJas4jslpNlexGjnRB0rdSf8Mi0MaS0cabAQnceayYJDM/AWAGfBe+eczGR8XeSclN
0HiF6QYzqzkYUhj+EbQP147HwjB/NhOrC5qug2GA1Wxpq2g/4+ZWGV/q8qD8/Qz/2SL5oxiPCEXl
vMgyKDb1+KOc1IMEUZzrDilaEX/EWJ6a4wzmCjWQVU13aX7ES8Q3f8rNDoPOAmtrB3q5f9xpazG2
VyfyvCbMXlmfdXOI+4/rC1q7FWwQaKC1C9n4ixdBWRpVxZoWl7UPXlOzin5HnSrRvphGLxyCCdxa
tUgFcG0T5zIdGqwz2TlP6wSmLy2y50G8LHlqGicjYPJ8gXzXaB/65Pn6+la2UIESL5Q/FYwYggbi
/HjpbacUkglbjY3Cr6qbz2VjTpsUgiqCY7YSGhV5lpz8oxuv8B2XQPbx8CUIVVEeUWWMboPiHmCm
W0kpD6V2C8q1DUje/rrPg7I6GnP/gOq5RKjQfBVD5SAbAiXbpmg/mBE7tQwuwTY4oO69v76bF1+O
szb//0Vqh/QoNlsGax3bS8pLXB2MPnyYqt4tgFnQiEhI+cI7OXvc18uzqYujCvbSethklnZfmjXV
SepFTXw7FGoq+IYXRYBze/ycGGmgo2JFoCjolAZ1zueq/mbW1yDChl2W1Dg73LXWED+Kyxx2Glv9
rJM4pFWcS0cl6E9qlnVUGQYTAitD4chllnmNCqrdpkwE4UW0Wi6Y1RGIMpR5tZW0UYlbYiS2BZRn
sEQs/KufEWKEIH1AOVTj02dbNTPVHvEZw/ImY5sheUCopmb1Foo68KsOurCknztoL1l2Pg2wZKuv
aCQp/0Pal+1GbnPdPpEAjZR0q6FUg8t2eXbfCO12WjM1j09/lvwjsYqlU0T3F6CTAAGyitTm5uYe
1ho20PCaaGW1EPwNet6ZX91B6JEgHQ4mWaQjzuFUKPQ2UTd/xxJIkeRkOODNJB8JpqavHz0e1Pzf
F0cvrpJCLBRAFbr0aMj9e6whE9mTXcXlwr7wmbN1LlbF+JQ6FiiVZwIzNTBPSPah9739UI2as6L1
U7DAYbxJrKIa34cFCFUCV5kcClpDGcqsFLZRpk+Yxc6a+wkT2bxQgbeVjFdJ9HBo8wpbWUIlFYSY
UMurWvTA505PNZ5LuRzO/NpNA/xJOgZmsLHnH67M8gK040DT4uGftJBsNEzdGUOwa7LozafQbJDr
9nesSajP05vQENEvUkMx0HdQKn5VMTd73ZBmvLMH0/nvYevonaDTom+/dp1aEgSCDBUM9SFxtXwj
ECfFRGzNYzZc23HcvqgdIO+Ca5+xKCFPNWWgFb60mPcQ2tJdaDQ7U1GBZZSnPXeZwscCl2CMWaWd
kBvdgJA2Kw9KdxCJrUY3febk+nMEAlbzNUTx4PqeXmYkGUzmI4MkrMHIIDBVaU+ju6zBRkKrIX5M
ECa2jpofA3GbQOqpsvzmOBpbqd+HzYMeIb46gC+Qc4+tneDFFqjMeJ8gjEqopPg5tRb86JP6k8iJ
Vwz+n76OvlaNTkS0boNDgU1aSAi1lSgHTKyjJYPQd+T7Ttd3du3qQD7kPwjG7ZmBQnxM32Bj49qq
1UONy38S7qXkxRc5KRgeFGOkxGwMvZFwMKpassLsVAvlptAPmkDxsOXs3PoH+l4WY6NNHfpZin4g
G47IFgcnAEPxqHJmUdZBDDQ9Id2IlD+zoGQwjagWcOqSGr0scWhngX8oFMr5RGt3LsGc8b8wzFqq
CEqn5VSDZI0eh+qJCPVbTW/ztIE6ymCFEODjWPfqxbFEZE7bpEBcMm6A2NLBDvOt+Q8Wp9yOhbWP
BLAZ221HN39hh7KGWVNwryDOZ55iDeLQph2wl2LQ3MRo1xL03k2bW4wgQ4vsOtZl1+18rhZgTBRT
pAENQM4NRq5CcQdIboQZmqmhZOsXmy6QIFiIsZKX3Dxh2lVsX1rJSnmcFOt7vPgNs3Et4o2AQjrd
hPS2TYhl+j8G9SFMcCG7qoAbrHB9UHUa6l2tv3PWPoe+7PW0XDtz4AtdD3UUCHAK0ReEyoMI5mqw
isibokwwGZZZBSQR0NAhITK4Dr16XBYrZo4LzTohpiOQC1QFxG4/kcGDluJ1kPnTXS5vnmpA4IQc
6bz8xbYK/STmQtCCTXkSHTAm4NXUtG/XMS5zol/28w3CBPa9WTW6OYBoVDLv/AIhzqtpepVwk6m3
XUTt8tWUvbq5NfJfjcnZxFVnIH9DM+dEKBNV6MA1aCsgVm010ZpAmxIqhVWJ0LPeFoLOq6qsxTPg
rdNkCb04aIphnIFW0FgMJiAKxdPYHRvT0iMItPVWqpRW22z549/z7XnxDb8R2du1M+S0HikQO91r
ZJfk92MyYTAudyjE4xW8NuoCtTHetMqqfYJv10TrJhqP2FFbjPckVJvV73Lhph5OiX+kwe665axa
5zcEW7sPWlrm8yiTXdLRCqE2hYoxx3lzVsG2EWWS3wvpvAoN5fwqyZ1gPIThP9fXsR4DqrIBIquZ
pZ8lfhYDKY0EAyhpEr7j3z2pMraVXrixPx2ppkDj80RRX0Lgm3O89+oJWEAzznuqsmxCAwOgpZdi
CC0TWn591O5a/13pf9TltL2+1lX7X+DNG77wKCXaFuK+mzfUnDxlGjy5F90il63M7O6Ckngzg2uU
Ss51WN4yGT+dDd2giDOsbAovgv/RpWVoNcq4yZUfEgTre7ngvRdXTQeFdkQzBPTJbHtYG6qZ2UzY
2UgeN7I8PEtTcYzAHmYY020sPUfSuB2gzmPpY1QgzkYzrSm8iuDGNmrfywlvpHT1tKhzXh2dUSaG
/853XkXPehtrRmVP5eClcvswhDz24fnOuXA1/0EQkQnkuwIP0ikEhNKCKP0Wj5c48QwVo9icgHT+
XNeA2HsJEi+ZOUCe0Se+HaHFr0X1CiMoW8ot2a1/xn+3DbTK59uGqfo8EufP2DXbjpyM/rWReJfC
/8cBfIMw9xAlzSSODdajZwGyeYrVowk3SfeRj2IVdTFcLgd4/ta8URYuMHP8MV8AFScJwJ3YuP7c
wq2AYmrbYXqnGqyRbJXyttQ5IThvSxkfYHR5YsSzmCeVHR2N637g6XX3N54bk9nKnMEDdToDotA0
G4z5u1E0ZwxR4akjcUHZw4kgVk1+AcM4FqiMjUZMAIP+KastPirMWgU5utbije8PHLBVs1+AMTGf
ZDZ6Xo0AK0dqjelt0an2GPysc14phwc0u9OFlyaBVOGNBKCI3se9J2FROjiRI07FbdUQFuthXJJW
4AJIYhiCqCP/EWSPoThusrJ+vO7812HQaI3RWYyFseRmZZGHWT3BLUkYBuyVEXnsxwFsO/8bCuMo
aFJUAUofkKNstK1khk9jGXkxNTnP5NWbDCPo/y6GcRUQ20uD1oA4pIJ3/xR6qk8hPLht8JwsA2fi
vV55e8c4CKPye7XNAYeBxlC2C7mz4ojXmcBbE3NWkawJTTJg6zJ0rTkVSPJjK5qyn1FqTG6DPssa
E1C94irp1D5d/2qr55coaMtBZx74CZj1VWWdNsSExmemHRAdD1LlKI2jhLYo/U0qE+wH/0Exq6xT
DJ3QWU5UUtobJRjtWH0YMpTfxDb46Kp0p6CA2Re+/DeGucBlXJQqJkMXJxDOk2EdLViK0HodDD2n
YWf1Gy5QGN+kJGbvK/PqDNVp0ocC7CgSCumNtikq0+W2dqx6qAUc46GmtmtNKcOiIJDcIRHcFZ5S
/1Ahj3fdPng4jIuSoEhllCKWJZcQO5ujxjJC8jl5bPOYFzGuJhP+W5PEhk/UEDI/MoBlhs9RvwvB
Q5lQkJHZU+9bafI4mb8H8SlXeROTl+Po8wt8AcyEU5DSS8mUATiqDTSt/659M9gYg2g1cGVlInhZ
8dh1o2V2htMjWC06sHd0kSUr4LTu9IdBLe/HTOSpnF43KRTGz28h2ugq6u74xk383HQHzTg1ebiP
0xdCfiQV4Xzp1ZcJwby6JKPCAf2FczRFGouiSuGEqlS0osLu8sGKlNqi0m6gP0cQ3EN57S+M62sk
R8Lb70LfZUh8WY4qOFc80DFz5dbNe638U/JYktczLAscxgMI7RjHNRTUQFG6K+gui0Ck9yuttll3
GiVPkndD8Vm1z2V6wtiMc32N66k5vAVEFE6R9GBHSdVWCJu+h3FVUMitDlPrgmDbUvLbIt+bjRPr
VltCoxqEI9eBZ8998Ub4xv2abFzEMDSYyrFLsOhJkq0UHf3+wDuwq6mVBQRzbsZOaNJUAoRB0XyP
VRT6liCSxTRkMiTgztyQcZMGf9wX/3Vc/9vRr+G3xcp0StHl3MFsNEHHp2tfpir1rm/e6rW/WBlz
GDQStbU4a4hD777KIJGeP+m4/q+DrJ+473Uwdy8Yhg1hBAuzjRqfBZmyeuYpkBWrxgcjw0OT7Cdh
ex2SZxTMHZz2YkZbGZDURw+znu79nP64DrF+Y3yvijlsRPHRlGEgqC3RSkyrI/VzryXHCGxUfwP0
HU8w3ygmYe+rs9K1qmMSPIsDGxqIbjdQKzfU1+tYq6544UGY2101Srkhs8mB+Cgl6CFLXmpUoFtj
0wYYR+NNiK7u4QKOud1JUUux1AAuyP4po1u1sEvjjmoc17RqDAsU5m6vzZhgZAsoXTLtNK39lFqZ
E61fXwjKjueXSirGZkEjQERl5YSITgToawj3abm5/n1Wz6sxl2EkERNNX8rZC5cADm65iWftZ3nI
j4KqHEkmvpBKf7gOs+7MFziMcWOGJGl9BX5B6V9RypIUN442imQ1WuCKlSO0WzDihWA25eDOtnzh
zBe4jP3Jo1DX7TRfImipqrpy70+Khcej41OIdSaVG5o/axr+KuLGKkpo9Lb1ja6D1O7671j9nIuf
wdil4k9U6Zs5IknbfaEWhxpNXdkwWLLAY8iaV3RtxYxxZiaEzPH6quw2+9RgONA3nFS0FfevoG3l
eEXOsi5Y8evEp2jExXGrNkEY2cAyR1tUOZ5x1YnMdxc4x0CSYzAfUVUHEus9jLQcPbX+B506BYYk
I9HRmudKrDmne/V2WaAx38ps9aTRB3wrsf8hV8+kO8jmS++HmFk40GIzNi3nDPIAmS+W1L6g5vm8
PBpbAbGpcJQwfFHlt5niasRVeOmgVf/1vUK2YVkLQ8gyyRCUQ0kBPeXmzRQ3T9cNfr1VZIHBhDh+
jXYfOmBRYiqezKg3rTrNOwy3yp0jpcNt2cd3UK38VUHJ2NbV6bn2p50wqwlV0V1UzexuVRq7ear4
Nu1AL9OPkCyMTV/gBBOXfeP4lZg5k+bGPU266NNNfaERMx0CZamCsn4deJj3wnBUXmzlGFOZZbIP
u8ZTiwSMmvBUcb+DFBIvCXRJPDD/Csg8aGBPQ3/tVyi+cMRBkZlCO3+T0QbFLMZAbf0N/0CjmH6r
1VbjvosfjS0+CDfUa57BGpOehJvRu/7V1m6D5Y+YDWfxIxoFTB6FgK0oQYU59NImV22i6BxnuIZC
FqYhn6P4GDPUIP08K8BNewF1o7RQb4MSiph/vpolDhPn6IYYF7GOg4ws7lbxoZCtY/ZA5SXh170T
GI50EdVZwo67YdQuR1sblqOT545MVp05bYPBzNEFe4tIeLPw61cphrahkAM+VHS1n29f0OuDn6iw
lDSxUx1SwO1NhhowZCaG8NjTrYkeZQFShlTjnJRVt7EAZqwjiEwhzWc19VEvPWHovZ4nz7h6nywQ
2Cg7zDSEUtjKwUAIPG0K4juJvs1VngmuXpLgCsS0jWkaSOCd7yFoxcwh72EaNHzQSjdCw4WIqFR1
MR/9N1a4gGJ2zR/kTqR0hipPkA20SC2C3Dnm3CGrZ2qBwuxcFoQqFFGBIkQ3JhoDICGfcslrVy8q
NDeDw1hXyEUfcNijVwySkmi4AJlyEN2MkNsQQeVT35mpG0NruFQ4N/8lo/OXc8ZEDzKsugYdpfMP
VaRdkiU6IBtqJUftYbwnT/WtfO9vRGcWJsOMf7cLfiOou+471g711yTR/+GykY1cJTSWvt5I087Q
XQ2Ns/G9HBxayRnj03Wsy4HZ80WydYaIkqRDIIy70jOtwNUDK4D/nyxyn+0ziLGZk/UqWulzuQkc
cDSovi1wnhtr52G5XNYlN40SERXmMw0bSDmPI3LLT0blEOnn9bWuFg6XSMzJ0zKTyn0AJDk+wCW3
Y+so4kHT0FmibCuyKTNil7x5vktONGaHmUNoGF0gd7Mgcm3lxwlhPqZCrSGABI8VvjbP/sOhUSzM
tDg/fTfgVbcVnjExh1Oekkjs4lnA1wo3/hO5j19rR3cjF1U4L8AHPcUOpJjtaqc9lI7wowFrhVe/
FbDuwq63CJtMUInGu63yXm3Ek3CIeO+kNdeuz2w7xJQhqMIOGmPaa0riDEK1+nDrRwNoG3jX1pqD
WkZZzHevaNak4ojLg/qWBnYVIfN87qDCasJyicJ85yrVInWaryiIMIvQp9PTI5gm1PBTadFLkQrQ
UnFL8XkSvd7caKPoXrdu3iLn+20RP6mo6qJxEfBSfuoFjBqifTCjvCLragSwXCX7HmoyAXogsCek
HypjU9c3U/9CBALR67c6fhbzrVbuyunh+uLWLuclKvMuEooB/d6zdrJaCvtk0g99+htUtK/1KHxe
R+JtI+P0q07MKQXru62P95r0PHaPjf/7f4Jgn0Bxm7ZUD7AYOZlsOZJB+zptppQ612F4n4qd15wM
M9Taft40sLIh+4BAozV2lXzXaW4vfcbSIZcckWS767icHTQZfx6EQyeJIWAD7a1CCruTTpr8eh1j
3av9925i41DNADdBVuArRT2aSTvQcfXCm2H0h0qTP2LjsTai7XXEdS/1jcic7tFMqlT1gViVR19E
iJtBYoRz8a9iQLQeA5sYhL7ovqK1UUPbeTaMNrzNzR6pIFPN21/XV7K6d5JqGirIzQyN3TsR3U4Q
3phRSuKMgjVC7ikdHVlQIFF0FyBx/r/hMTuXBdOYgJwIHqN8qNQ7P9kk401svGf+aQArz3WwVeNb
LG7+7wsvqItRnIgEYGM3oTF+VyU1WAA4/Yer3mgBwrjaJOh6lPcB4velC4IrW4xM5BqMOzS1cMyO
97EYd0sCGsuJCChwmiom2nPcZvoYh0dFPggNpxq+unffaQC2mKg39VikPgIVHQzQY7+XDCcqeXwD
6wHnAoUxB6rilY+WUYjnHcO7ajttUW/fZccCylWxhRpKbkWOsqO2cMw2YmalR8OVOd/vknRnDskW
v4GxkqZVQRKT4Ah0v+6gfhS8oH/x8+1J1qDoVzqdrXm6Pdnjq+G2trKfNLvZqJzfsDq0tvwNjBEh
DzxkdYB9aMFX4WS9rT0Mh9rrtvFH+Ss8KSDudFG4l9zrB2Q9HF2snbGolMojqUvgQiTLECzkWg7N
Vv70P1vFQjVc3MhW+YG+jrsCjfO6m/Hqj6uHZ4E/W/zihPqqmiRmBHzt8WiCouPVv+kh2x0DGSJs
D+3Bf5BvQTMTfFxfOA+XudhjUhcaofjmIDOPkB9Rj5PgcsV9OShfT5DF6vQE8wiQCsfFVH3E/gFi
EUncWVPJeZvOP5ZNtC+M5+vqX8DIWu0rsTlvIkiB01D/R8EbArIUlqj8nkIRzxoROWpee/CqM/r+
dF/ZzAWqSqcq7EagtsWn4KtOmoB2JgXB3RNBjjSqN9e/2IU/ApXznBgF+Rc6zE123H8qTJKIAsja
47x2IKfa6l4hl5zz8FVlOtvKmTBanltJUO3HE4R5HECUMgizWSAQlLWjqx5BrLxTHHpAERwPowke
IXQG28qpjdoh9Zyfe9tw99dXepmxZn4E4xQjHSQR6iz0OHpgdYUm+od58J36GO3ynXkEcdZn8s+N
bCV3hWM8XMe+CDoYaMYXYsgnrJJqVtojozWAYVLpOXfYpbtlIOZDs7AbpayMzpiFtUGNhEyN+uNH
vCHvv7S9cTdtIYp+am6iH9kpf2pupw8UagPVllyf8/qf/dq178z4PX1CYCoq+BEgsS3j+1jcSMo2
y25yKIRc39HL4TJmvYyLC1KRQvMJULqVvmOmigxW8ZE933Qvwm9jq6JJwNXvr2OufkVofUPcCbSu
iCHPtzihAx2NcWZNkcCE3Jp2EXLCxhXWyS96oP8g2K8YRSIVJkDkqSPdYeAh8xpHsPS7J7TD/MJM
9W/y9FpZgmlXbuaVTl9YBhioN9EHuW0PscDZ5QtPi00mYC1SwdqlQpeEKfIkfawXSqFAWUbay/2e
qu5o/M41Xky+smyE4iAFxN8hnnbRCqSlWTtGognjjaN8Y7ZBt6VoKpgsnWokcHQzNI6RmIW3gRm2
uVPlWXnb92n6GE1KtE8zOcs9H+oBsVWWSPLKxE8fZcEob+R4gIq3rA4laLQ06OLWfV/7VpyDedMl
UTTK4PeMtEcw2sVoGaxlsovrGg07QioJvMfixYUCGSBMz+NVAPYiYrBe0B+TwK8qrFJJNNEde+rb
al0Lu76ZAcsGRMhyr3ra2PYeStl/PBg4wxs6yJMweiWirezcfDO976OkwF0WyXK5afQkeDNGpUDC
puKNmV7eKoBCYzuEsFDRhds/hxrMWIppDCWMtEV3oC7RaBcWxEAud+g5JroGhS83y8SZioxs/zlU
XChC3qfgcw7Hoj7kBilOctwYH0ahRAMH67KIh2lHgnFn8FDJmJ5liSQHDM/2dVHimrLpk3mXbwdH
k5w2hQZSHVvJDUYlNslN4BmO5qYuHNEr9XiZ65UFn/0GxvFJSdv0QY/f0MU3mvYS6u8JSOmuezoe
BrOpYyIGbW4AY6J3fntXhZs4erwOcelMz7aSTcBXw1Q3wgQIdRo3kpRuEfM4fw4BHiNMZuMPuPzm
VS6uRL1XaQm2bzxzwMAZEf2+pwlnFZcJya/5128MxmF3DZg2GwEYpZuGbnyfPRs34k4OXGlveqEl
FdbE+zhrO7dcFnOO60gPwfQGyHSqLBMMtR0n8L1s+2UWxZhYgERyLswI1Y3+GNpyhWqF9qA6xMo2
vVPj8Wbc6Xtqi7z32vw/Po8f5mni791k7E4An5U5hBWoBU/p/dxHYBvv2kG+j2xjp7voqNmYL9JL
d/RtXsvXKrIqYyIPtS8JRFTntkK0DlpJJZBJHlkqfYrfcj2xtMFBwVccPq4b5spFAJYBMO3OEi4I
vBkwuBczbasGohjS3djNPEnolQvsgUBjzxt9zDryRgzWDjS2FuPa6K6BxD3jkNs4zM0ih+4wRegn
Dvss/onh7eurugwWgLDAmO12cdwqpRJAvQsMgVrR765+FQMnDnkH7qK1dq7DI3kHJhpoFKKYcY5S
a40ha+pAbf9Z3BePZDYLeVMaqO6MnGf0ymc6g2IWFPayP1QC6HwwAiKQ2MrCRwJCytC0JIIkqF1O
nCrdyg7iaIE1VTNAKCeJTLiVap2JLmHQ4BfFXan0VqIis4uWqILXE7MKBK4n9HYoGDpnWxoCmZQ6
TTpUTjBXP0aSZYJUGoQFbq2WD9etYsVbiajs/gvFPtb9Qs3FqQHUOBMw1fRubIv36xArxg2LmPVd
we9sXrxhSzVDTFcAou8CJ/OV+wT5pjDhNc+s+XpUxqFSqszUtljVuem16I/og3TMMHaxaaeHKD0I
8Usg7zTockToySgP02D38W2R3oP46foaL1N6s4akgm+lgYBIQTB+Dk4aTU9CX81s+YSyGjJKN8bO
TbzEQ+51tMaNeRLwjoVmSms9C57POdtrXxH5PBH1Q7zhZfbpIwqC3kWJltkS5lCzFkci2lxf4NpH
xID73AKArg3QkJ2vT2u13Cd4WoAs5EXL95N84oaKK29G7KEK6mrkPMBgzarAqVE3kkwieJtqh6R3
TItuOms4Rcfp1KC5Qdj8lLfl9vq65LWzBpJsqJwYUDy5GDKcCi1vtBILy6zaavdvtdvEFoZGQOjW
Wpl11zmyZ96igenW31aQmtlldgJpISuwgw3vx1wmJr+USL9/jHy+y8mUVUVa48eg4UEyLaTNfBs9
B1ZzH2/wnBTf9AeIV+OBFNm3n5yNmP/fzOUOvpBvbMZzt5iFkED9AOWrt+T3uHekwC0t9b59/2V8
Tt6wRQ/Itr8huhWfdC/PLcnm8lutGtniJ8xmvrii2lKNi2r+FrlrPipvnYWi1lHzYHT24ArHk3wq
OPn+y34I6IHDJeEdDdNWQCjNQOKy74Mqh9Js44Hud3TrI/Jed3XtJvcDB2xlefMr3YC85qxCzspc
jkGSV1OFgnifbMVMsKZpG0HM9Pp3XHEF0OtD2wy8IEJr9gI2tLyMCkOCCY2SjalBMA5zEC7T9gjX
5+FsXIIIWSDbfb5nPlS1aprrENC5rb3wVe0t/0ZuLfHxPnkL3SDeIiFRW9eXtXY0zkDnc7ywDVkI
M2pkAO3t2gu2kmUg/t3W78WrfpS38h04bqpNeMwO0qxSwAFfCTWgHQ0KVPQzEhnx3zm4bk5D4WcG
RDMc3yuP8c7YB6o1fMj3CAtP9CVytF30nrxGj7HXvF8HX3FQILGF/JOObjlAM6MIWQmdg9APERvS
ox/eRuVRN3/3MscPrpjNzAhPQN0M0gs8n89XaCQRbRKKscW+fJHUN5L+ue0jz6Agl22gyfci5UDr
thlBsk1Be1RafeLI9A7TtNd3auUr4X2gwPJB0KPgLjxfg5z6Kum7+bGH4bjsqTe8XAe14U7UHnww
LgrcSuua9wDVIPwHNDIxe8iOb0RZN4L2d6R203i9C7qun2bnUCsG+zrvBbR26s6wmAMgoENIDitg
YfI4u82Oxme4IU67kTfynQ0O+KP4IfJemitWcYbJhFRSXkL7VQJm7oaQBMlxRYZOAnesHMPbxtob
Ae+Yr/jIM8T5Ibg45oIoYei5hSChjgv4l/iSBHZjjbvRqh3T9R8lO923O54CybwM5uo7A2UMp6/l
HEyR8zLNx0k4YGypJ7bSZBZFi+V1G12LUpdYbGIlzzqNNAOw8AyrXYgkodZsq4/0EDv3+ql+DJzr
gKsbCvYEWCkciMTmiEG7SeHVRDjLdrQnXDex+lSi9e4PUWZFnplpDOMhIAFk5SZF0RcnPFLQwtck
oKV2CgmDsTxWs4ulMCCMbZQFiDT8ASCaD6Us6AMr1Kt5jurC5GfRH4inKHiGYyKLfeSJUj+QYYDq
TyzD2BWnDwqOCVw49C8EYEDvZhYXYVxt0xYF2M9BOjeUpkNLxzAfpBTNEx9//EkQAUBMBF3xuiir
7C2dVwXekQVUkjABn5YDJjhegz9+FkDqRQVJkiTiq+MBwqxFqPNQq3QQn9NQOSlt52hU8uSA44dW
PvwZinzuFMa099vYn1GUZIfpV0+K2jtFr70/3zF1ZlxDTUVFGp5xA92ApDyZwK3epdpNMyhHXcdM
cNb+BYyGHLGMXk8w9bI13XESZFJpKIvXkLlGQDOLRAs81u35LJy5NHwYqMvhFoScMtRRmNtCzkuK
jD6BmrKmbXozckG17/UBceo0fhiE3glDXub74vplIJnLIjYwwDc0Ogj3IxWN6W5U/Az8xkkGZOzS
jVp50Oe8/sEu/DayxihgIAyFYBWEKhkT16ecFFqDiqph1Aiq8TTpC3A8FB6ZjIfOzzgx0mU34YyH
iBeJLbAuILt1boehr7R+m0Gno/dLr03dguwz08vRhq8/J8mLJJ3C8M0MOJXxtVViLkpVkdJA8MQK
cyGq6qOsQrJVqfZBaOdDY9XRoR4g79xxMrwrrgnVPcTZ8qw3hkfR+QJlmqRTmQMKQfAuU/ybNk0w
+1r+bs3mdP3brUHJCAgx+YVbA5fTOZQKXvpe62AtGulEjI4X7dEIx+amqEvBaoLxLzwVBF4wbQJW
GjKXvs7xehmNhb6MA1HJxIWGiWXoKEfyEjFr3woKTohykYzBQKdyjmKayQjrQQ0xlxIdszOBbqGr
9RRJqYr2iXwzUvp2fR/XEZV5bfPtztbySr3q0qo05t4N7Z90BDGfWlpTUNVWbCSbmttIzsOb789F
gFYPdZPrIfCKLPotho1d02E/QFEdwyknUvHipRXXD9777+UxR3zEO7NME2yoQftNITxJRNvkPO3o
VRC8fsCuN5OKsu2gNB9NKPdiDUMi70rl1KA7mEjJn9/7urxAYXYuyNoqiedeniGUN2Llv7VNeVSm
X0FUcToh1taDYiucIu4XcJsztq5M4A2Z4hGeuHtIe9MOBMEKec535Yb5mkKS8Bcq5uzVr8bqWPkQ
1sMYoeSE4qsYvfqoslK/PpXRz0zn+ItVOPCuGooIEi3IA5/b3TiEoqgW8605FXs9uUmVzwqtp+Sf
og92nfJ4/VStRIE6pGoQBCCwwS4ynr4S+1asO0QciWn+EkCyqtCI8yJec4AIzxSUfBCmXUxz4RCJ
qlzD1yKNsxNb6rT9+AM1DXQgapx7cs0eEKXpKC3NJX+2oBVJJd5wOtpWYn2LuUYrFbfzAPz1LbtM
3+J2XKIwlwdRo4yaJRbUpGr2KUwa2fuDUt1DxHF8loRJ36K6UnjoWkmRnNfrQ1ygVg6qjdi8k82+
eySZK/fd7vrPWvuS2GITuRsw914wLLRpMdE0VJHgM/17JSruh/L5OsLqh1QgzQ0HgjcWO8woBxo1
x2pGiMok2ndiJsXeoEjgnIoLzf/ZhB0vU7oGicQbVE6gmCnChM4Pg98oil9rcMKYnHzrxdcpUU4F
6umYA8g211d3meNgPitz8Mxo1PyQwHgEKOylvUdal0wYbAgtEjt5qWC8x6t59+jaaUdXE65qCIKq
MtvcKQlBpU8aOpuKqtlFRNlNUXvjp8N2hCvzq3afqJVzfaE8SGZPu5yMPg0ACakqq1GJNRi/Gt9J
A99F1yWN/sKf4X2pQTQKj8yLycpuHDs1EODPGhp5rS6+UbHY5wVqsrp8bEbwEmW6e32Fa1ajzkk4
iEtCapt1amE5DVpsIuTSUYBTJzQbZ/Sg5qizGBonFbcaKuO8zf4TgPhzbqGyHida3sJCfZRulKTH
1CRwg02c/Bp0sKnclv6jLm+4k8Wrrg4WA5tR0W3EslaFaJedEnVuiat1S6LZfdUkG5/L4bMWBSG7
/i8MS1JVG2MAPVDAiFXgBs2LgKJFmW/CcbI6Hr/c2mfTICaL7jDop10QAAeaIMUyBGQR+fsdlIeN
T7PsdVtohhBiZol33UhWz/vStzBXXwCyODRs4WuRVrmNqofc0HMryXsv1YKNPKXvw4ShpuwOPEac
G3Ht26EDAhUJBM5IkjE2o5cd9YMYNpOUWmIVmvrbbLI9KsslJxJbuxPQkwZX/X+cAYxLixqF5tMg
ID5qx/e8NENLGXkiwKtfTYN+BIZfwCihzItdxMlxO2Q9Wo9mqdXRwrCRlccxrnoQZnNp4i56LuCh
8dZHigduZCauPocycmGc+gntfKRpDGnfmEqQHhFsFoMF2VCTeGEX14ZFejm5VRstfJBDuT0YbRVy
8jSXa8ZzDp4FvwQpFIMtQ2tKr/UFogAblQy3J9bog3i90SxKH64b6eXxA5CB6pOKjnXMpTMrVrpe
axUTmX6/vqHkxwB5o5Ru8VRFRxknrLk0ynOoec2L7wgtw0IBTyIFKyYY903XzBFG8UIIHghjkJ2m
1aU0t8JlmH+uP0yhsxKNEwitYaCXCV4R+RLM1jGnKzK6ShwCtMuA8NYhabfN9HSjCLwkyQoMWq9x
oxnIIiio5p/v1yghXCgk5Jtprf8E1Yin+/AfQRH8cUyLd8c3DisioAhIh/UKCgUkg4hAIWxqYXB9
TeK4w9XlmJjJ/iKqQFvT+XIEExWeuiTYtdHvbNHIDcskObWalidztOJ4IR6JQBV5O2R60NZ9DhWU
Fc5waoK0D9ojmeEaOgZnjkYeOUb1gxThxpBKe+L1kF+GPXO5Dy85JHEx+sGSO5GoDmM/AqqRpk9F
Vb3IBW5pET0qIq0tTYAcS2C614/vip+Q0CBGZsldMHeyNtIpQZy2U5Tbvi5uOuUjHXtvQqw1ajzy
/MucJAzxG4m1EvBwBPUwAKkxnjXDxBXqCr7mTsMPDTPHjVvyygeX9gJfjDYZpNx1/bLfWYsKkDyj
Vm0nVfOMlAIUAuTYoUrBEztbMRcgzFLvcPxwgmz7LDhvQmg7IZpDJmCvGDGI54PS9evwh9/1nxOk
CTHTY8s5vZeQEbr+AXnbypyKtMl99MpjW8O6tPQeYdxt3G+I/BrphlsLbzrh3NirFgOmZ2JClOQy
Bmp1tdWGOsltiaCbKjwN8uiIvtXpnLj1/5F2ZTty67r2iwx4tvVqu+bqeUr6xUh3Es/z7K+/S7nn
Ji6VroXkYAfYDw0UTYmiKHJxkXcaAPv8jxyUEi7PYI0peqVvQjGwjyBz/aaT2fVjVzK+ZOTNlkQ8
/teBiAJRBsHBp3cZyzxioQ05DGo4y8o8qSDD0IK/L8wpdHArYkdUAWhYdanQWKVINHTwX6Wtyuhz
Rp9h0mbEqawyF5xqnjLIHYOB6Zc3YYvhqKilUqpaAD4HpWMY98KQ6ldUfVnUwHA/FLUouBQtGmyg
09VyktQ+fNVoNLlT+sbJyox2K03xXShLd1mjG0dfHc6KJB1tuz5IavFSVfNNqQaBJ+XwNU14jxqS
jli2PxYqpilLiMgCWeu36wfkmtUMQQnBVGVadkU0xEI4h7oHiC4JC0w9Nbelku3lEAhYU/bKnrjR
GKL/ynfl8TOYDS9WApf0f40ppqUCDWNpkCtDwowtGzSljwrkhLFyhXIMessJ6kdVEc0Vv3Z3VAhR
AFBBMt9iS2ZZmlVZOQVwBHBCfiPvTBVPy3y/vpq/iuLMxoODWDUAncKdcTVjrkn1OVYJjuW4NbbS
7cfoZd/AJwlWlqpxdtNn/fZIQe/56Zzc1U76+iQ9h8fy3fKEINPrWBsK4+2Ml59FB7TRBVmEg11c
5YqWQOFiTDZ592JNtA2qHfczyOnquvMmv35Uytp2DOF8S+5i49VJpSOGY4e4I+yutMiAbD0m36ax
dcdSOaWhCObMOcdQ8Y8YNuLNa4zV7iAmKlBpSs3bNoy+rm8o5/6gxUkkI9C4ZmCu7eUq2lU5J5mE
/TTrR92/7fMvGkCO46PdfNH1fecLYkVONkK5kEfd/mLX2gmzkKcoLjBDxyvq22TCqCJ3VLxhPurS
O9GcdniReoHVchKikEoTIAYFVBG2oyvpS1KBmhxT6fdSu7Mf5E3hql/xHjI93csO/S75/L6+rjwL
WUpk9NQQU2UlYIYozsh3k1Ycx8C4i6Qvfy8FhTsAdIF1RpKOuf3NilAquqwAS+O0qdvpUNWNhyYy
wV3M86EwEAXHHphjsEozZ60lQzJiOjV27S48j9v+AP4MV3kvzvonWuUFpU+hNMbsZUX2kSWHtHaL
ns69ucM4rxN4z29TBw9p0XwC3iHTCJDUMiJvwACYNRxiO6wQz+OQgUJea37g7bq+Sdd4Mfj/pQT1
0uYtqzQ6OYME0Pymh/aLCkYzGaVVx1S85IzBg+435I//vl4HRAtuHBVgWryWrvJ+MZqpe7OBj5Kf
FeOoqZshFdkFtWL2NgCoAS1+Mh60CH0vNfONWvXrcSjc/BDf2TfP5nf1QG7no/yUeK4NpBj64kDE
560vKO9sAVxowv0CXQjXxUhNprAAAAA+K6u9vDadQEOGQ5Q2umbcw7YtxVDDWbiqKQ+ssC57OI27
YnJ6DxFh4drPwNcmO+umONev5r46kcMscB2/qPyuV/WPfsxpM0q00pQZ9FN37yMEz3f5eYDX2mpP
yP/9KM8VsH89Bo8DbIvK+Zt03HSdm36bvMkxDkIoPO+KWK4DcxxNKTYD2cTntM3G2FtPICo5mV65
UZ/Kwmu244Z4+r46R3fJmwtSvvW95goHCAyFTVgZXpCXmxCYdkGQ8sTpNE9dussatHsPD0no5f6P
evAy0aBejkUDbYaGKTwcMRiRjSrSvq51krSlq0UykI/gpR4wM+M+siMnjSO0PgguRI4tW2jJAcQD
PKZoy6H6L4xMmnqjQjaocJMcHEGt/dkHCFU19a97IXHzIZkLDBp9FiAdfykn15TSDyOZPr9r6TgP
aouStCHiU76mjoAYYDpQZ8ACIuJmjmYcWoGZgaDYNV/sd+vcehZQlf49iRwgZEe38+ajqjjSjb3F
NLZ1S+G52QvZzHmt4nqqugqyVbf5mb3W5/ReO2WVY8NISQkKHQ102S/y27pY+qvMYb2QyhxWO6lg
MCmkNtlp7F+Lvx7xQFcUeRNYPwZWySxGUQUJdwE4TuFK9aaUUSBKACd5Vpoz5vSpwW4SNSfyYqUL
gcxtVYIQpy1LKvBk7tqzcrZO84lspB+NN3nogJNPzX59CTlnHJkamoFC4ovyJ1zaJjCFxtDKsE2r
GI8dGXeo/jkm+alZH3hnOr5i7UCgJJicxt03MKlbqEjLeJMx+zb0eTUkeJYihG/3VjDcZpLurevF
tUiopYBfA/unsw8/vdPCwsB/GMIARLr+mkaHSL5pkcXo3Lp/UUExNN+reBBG39Ju1yO4EkW+PC2X
X8BsZmJgbGeV6zgT/iwdNatT7/TK+FzX89pnqsD+wUFjbAIqRhr9iIUPyyTDD8amKdHk8iTnKEYf
W9A46XeSfNT1H+uyqC1cHrdLWcy2AbIgFRn1z1P3zdJ34NCMx7MS3ZBYsHn0hy4FAaWx2DvGk9Va
osA6sHegcNtI+H/TtwcrEt1v9PJkxVAsCNokgZ5EGHW5dhMBFehIqF/GK7ItbVfBSAYluquKYru+
cjyFFpJ+ZTEXu2TUcxSFmVKA3X3eZzr4F0i8mQfzcV0MTyEQJAEygHo6Cm7MuqWJUsUdyk2YhJDd
WST4GOvoRkbqBS1/gruTF6FRCmYD1UML/Sbs4gFkn6VaAFlqXJ66LrifJ3NngQkR6YttkrR7WbtX
0J2eVqpDxltVecKcyXPQGOBn/qiTRKA673G7/B52idsKWe6mw/fMhv9W9MpGr5UjBlYf4yS8b1BI
SAHIt5CuABYhdMb8r88hogg0DuEVryIqZ/3o0KtTMrRAyecNcTIM3VJc8DeBXdHNJDzqv65vNMee
MMcDKW0AmxW07TERxWwG9ZSVGPOVzyOml+ym9NvcC5y0SAbjvgy/SFLihyVGIeTO7O/yKfAqIUUS
x2QvNGFMNqjKUVYaaKJj1m77VUKHd+qF8WZ9vURSGC8ZlqRr9Q66mJObB0DNHZB/VO3ndSn8FcMb
XQNND+oRjD+xlTm2YIYlplGDVEPfEzTQTkTgSviq/BZiMLn5cOwGea7p1ks3uX6XWft4csdOAEK4
vlZgzkhgo4UcPDzA1F66xiq3/Hi0sGBSA9rDoT2UWnXu9DJ1+lR1B8XfqYOo6sBbPloBQHccwmR0
kl3KTGMrqUmWl8CxYwLZRM6YdrUjrfKyvkt0rxmvbyOsQw+jTTHQLHwdEx5iDMurYAumejPN6OL1
P9YlXN+TNM2FiAqkdeD8YYuJYKjv1FrDu8Kyo8wb+hCs8eGQbZQmfx+muINfDDKB/7vesMu7mZrN
4oahRdNOL3A3t2AXsG9j/4X4aPN/LPLzqAqg+JyiGzBpYBZCgZYgra7Tj1kIIzJa/BO0VrhhZB+K
8E3WDDfOJte0wJmXwx2Nn3KQPvlEFNVdr6yKcRPItQHwAMQfW72fEe60REd83EZeT77q2sbvjoP+
3snu324hBCHNTpso4dbZ2y3yFa1rCkSoZfdlNL/69SHoXmv1OItIqK6t8UIQe21haJxlpAMiA6X+
Au4EZxx365pcB/gqkmuATCHBZuK1S0/dYq8avZ+LtjURS42nub03850UvtXBvhpOpXoKGkECkbdD
S3GMHRagqe3qDuLScnIn+TBP9c6P3qVx38YirC1XFqgeAPoHchgAmEvV+hlzbOBPcOXLr60d73Vj
fii0eiPVnQO4iiDiuXZPlBuS4uJtzIIEudalNENq46Cg9+EwZI5lbQf7xS8365t17dypDHRfEdT1
MGqXuUGKuLenYkgQzRc/jOmxis/hBCikIHXIszk0ROHZByg0kBbMuilKleWaRaUoD6YfIe3/sK4G
1xnh6sDL7pf/Y5aqk6syL6u4dIvcM8sX1f8M9DstPmSg3E9EuVaeFeCM/hbGOCPkdsOuS3Eh2hgQ
HCUHw3owjNKx5EMjep/zTADNC3icAA6PlCuzPe1gD7kRYuGqCuwY9Y6AU9rAtOf11eNKwVwdsLgg
ksRddWloYV0YqNKmpUukh4mUjkoeJUs0a4FnaQhUfgthVs2uBgmeFkJmHM7i0ESfs3KUMVFlXRfu
5qCkj6gYKeMrTtW8LBsriSDGToxTBoaWPbIKjaMH47uFsZJq4GeCI8SVaKAqCXcno22B2aPQCHND
9nE3+dl3Gkg0lltJB2kovbbYrSvHXcPfogA/udyoXs/bJi4KmMO0b5JDBZ5LYiB4FYjh2sNCDHNc
Td+oum6AGD/dmP3XLnwso9d1TbiLhjqJhYKWZV3BsEkc6jVA9KWrqg99vG2No0x8YDVdUwT45ioD
5yOjwwjege3HDcHlNGgZlBmaaFtOmhsDuz/qk+D+5m7NQgz9++LWS7PBNmMqJunAHB5j+NZmUkyn
Lf7BldLm0v9Thy7sQg74+lJVSSCnNsKD1tmv+Rz8y/YvRDAnFcnjIEfBBSOdg0cDU+nI3TwKAjr+
9v/RgjkzjU66yqCG3CjJNsR8oWRXBSCr1AunFyYOqLlext+IVP/owz5gQC06NJUOYV0egrxuoC16
804y3s3O9lor2/SzjvkDXQy2536fzOS/W082ajAt9FBXAeTDvXbqc6/v/EaU8RdYuaFemoWagofK
LiEjrYlnhZgxSBxLhMkV2DjbcVOZxYCp4xCiBB5pN729NdSjJUpdcW0D/b7A2CHXY5v07wsL1+Qp
DJURUoby08+datr06QOGA7gWCJzXvRAnZwvTWMhiTD1Uhmi0eshSd8q2O0a3xW3xgirX3podEM0g
eLjv9tZfv9qpUDRHYbFwQbGEt6FuNXjklHCv8rMGgszshyXy4PS7r0x+IYIGZIs1jIO01Wwfepn5
q51/jMq3hLi9/WQPqgNssGAVuQdsIY0a50KaH7apklZQqAQ9Fcbcf81PtWPdSLvIIzvt+7o0vnn8
WT3G0Vo9pvENOl7TNWYDa1HnheMIkg1nMD4K43Vd1jW9HJ5+y61ibDFpx8ZoQgiTp322kd3oVXcx
qey2P9b75EBeJIds+k17lHbarn6MPAwuWP8C0UYyBtoEQS9XBZY2rI09QAX9+Ib5GDtF+6qWN736
Dy+OpbqMWwb8L6kDHdLUXP/AkMXIAfhpO9XKYV0rTu70Yl1/Ac8WFoNGqBKAQqxrG2xq/9nIPQtI
pDnej51XmPsiwh0a7n3ZEiwnVWDlXLDAz1kZQ6MEO4fr18lrT+IDGZ8Nn8pEuz2JwUYWu1X9L4+T
P8dDY3xz4c9NGCQQ2g31NgOZWjW44C9Qm69DhmE+gyAxzL0KFuKYBCf6sKpEpu4l79CoBKKLui0f
U8kSaCVaSsbFqFJrzH0GMXLxacRu2R6tzkf2cR8O7oSxt6L3g0gtxskEaRlKowZ5/nRjtbdF8axW
T+tmST95zToY19JXaVkRKmIensbpQ5sEUQ83jbU4X1eoYNsPzLiHAHtsX+dJelRI7JRK+AD+zM1k
GqcovytT9CJmpujEXQMoL08c40hqW63kOIJozG191bLuHKfBCSO/j6keHWsiuzPG4BSKuTFGWXA/
8H0YonwLzyNKc3Z5PeTg7ui0FpdRLOluKn/KcbgLs3mrzL6X1fEN6EQEOSGurSCAQKsSHs2gDLmU
qKEVcUxjeuKMYWNWwyZXdLCfieD43KtoIYY52Hpn1ySesKZt1G8z23brIbrrI9XLtB8hEdHkcApg
2MJF5ZXRysTLL9IzZFz9dyl06NgK81Dd1PsAbDkH3EDHeHSUr/FBVLHn7t9CLqOmWbdaD8YJhH0t
JtdniUu6XYtxA/LsqMVb0gt8NH9V/xSYGf+lG/HcqBIKzH7xKgHPa781hTc3W010t/LCWZqRBwuA
aYGCgrncDbMxuhngKxfjJQ6jRE44/A9xbd70YSgyFZ63XMpijh+mJuSFnOMMjGqyCwNvKB66eY+s
zoZIDqbYggPY/od1XIqkn7S4Y/UsKKs0gnpN+jOzT1L3c2xfQJbrhhi3tu44eRZCH9cYAgJkKiqE
l6Lqrm/HFPxa7pxsLR+cF++qffanYquqnh0IKfl4vmwpjjHIrLC0smsgrkJEZOmHNFQdyX6wgTKa
ydkuNmX2ozNNgZJcc1koydplmLZWqdEtBKJp3PUFXgcArJgiSkie81pqx1ysWoEe7hZ5LLcY3hPZ
lcP7REThzbvoaH4eM/hQNrya/Y4iUReYFfxjYRe3fek/Il4QXDgiEcxdmhdSaRdtjfCg9M+o7Gyq
RvRQ5C4U7UQF+TPlkGEMHEmlKsptOAoNbctK+LWRRycWsa5yD+5vIVedSUiERXYzwvlZ0/Q+t88R
CQ8REr7jRyM9xZHyYIO8c/00cZcOgFAUdS2CVhYm0skBqbD9BruTTO81udf/nsUCxbTF7zNbM8r5
1Es0QIxMc2+T6C5MgBgICmnjT/+S+wDrrg2MArCImsbskRn20QAeFOwRqCycwJIyJ+raYxWK6md8
Y/gtSGdSo501pmpiQJBc4klRvv1vv7DApXJdwB9t2LhCRtxkRXjpAoEPRoDUscG7071EoeAZxgFW
YodAio1tArAGdA6X/hQVb9XuAUd2pwfwffgP3vhZHEG172+zQ/4W7MZjvpu85OA76VGEAOb68oVs
xrnmUtNOtgYdJ9pNE6ShG2YRGsvGyJ0Jpkkl6X7Aa2nd5Dl3PtgM0R0Nin/A8q9wRLkRh+hvA+I6
xSx6T+9B3eXUhSeR13VBvJcnEOwgAAL8lnJkMIcrAROYmZkESECj2+hTtpPSeesnaGSv532r/wAo
4NZAAi2ezHNsiFAOPD0BlwLWmNJK4P+XG2vO8pAPMTBDeldhAniq5htlSIjTJUXr4hDlnhyCMnJd
Z44/QUMaugOAQEA3Igt+VPMun3wFxbHUx0weMn8ME6gX1mVwgKQYOqHRrPSv4UZsmr2fjcbMOlSq
zEm/z3rAsiCtPdmKnR+lacLzepTukZeyTgriD1ed429g1wCAy+wTJwowPCv+ewI/+kkAs4MdCOQI
bCG6nFQ5GzXo3RufRvWUBImHQU9Y9cnxTSJw2hz/cyGMcaodysByaULYGIyALknG5KpmbThSOH2s
LzXnRoIkVFLxssHjgz0reYVkBWkQ19VTn2ACI8L/NIokT5mkQzVFxrZOieKAMO5HOxbP67J5WoLL
CQMXUF1D7MA4pjz07RaQdThAKzzkAbiBciTgOlF/rkiMyhwTJZ/mwoKKQOvWauboXeAMokZNjjO/
WEd6bBbxcZtPHTgdUSmUZtNFL7ClemWrbfRis75mvDO/3C+q7ELOFCNR2WBktBtMza2FqLHC9Kuy
diXwmg+iGbc84zBACUzp2tDdxLq3sJ1rNR2hVNc0vVtpKkhAZXN8LXL0v8l6/j1KMQGkqPv4Ra67
TPDu5i0p0Iw22u/QVA127ktV2xF05t0oAQ46l7UTz3V7b7RN5UVG3rjzPHYCebylBYGCQSnAMESA
JTQAd0Ef6Am0rUBG0XevpDl2/l4JbqJWcLx5qRt0oP4WxTIazEWmG5EO/6aPhu8oRu9ORfjFaE03
Uf23pKsPgL1+TqV6mGTRQ/VXAZ5JTCnLY8c8PeaEzEFAnx7GXXab3rVb4kSb+3wLStIZMxdpmaL5
6G9AoGWI2GU54cCFaOaU5L1ZmREtnhnTvaK6av/QNo9qcs6QEBcNCBbJYswn7StlHhvICsbhnHem
U2P6tN43mz4O7+OeYAZrL9hXnsjltrIOrTGQYEduEWiy+L5XwJhiKHdSUbtJj/7D2bKc3pDu1x0C
75TQMVdgA1OQo2Jfy3Zc2eVA4RYd/pmyK/kvSpR4k2jsMFe3hRzGi6KK3/SxBjm2P3g3uVfk6Hev
7qVka6sCH8cVhVsBKHAw5gJIf3nwLalLOs2Awy5AfB1gPCcIWKvWa2tlb+gnW9SKyBVH42KsIW5C
FiznG2Vm/CoRdnIQ7avZVMCSB7TXlBXTLcmI4qWRf1Omw9/TOqALHk0P4CHGm/UKKaNV6ICMJgTH
ZXZHGR0xoE+uduvmwVVuIYP+fXFfxEmu+fIAGWNsfbR9cvKjyMWL8AkB9AFNio4miYj4eSItzF0D
/y54uK84ivpsqOyZopUH5VmSXBJ8teZDMzxnKBcKk0W8K2opjPEoRaf6oYVUNOq5sRv23/UYM8R+
zY/+liKv6Q+nyPhrZDlGRyNLALQJ8opoWLtc0jKMejmmIiVl3o5Ke5zbaNsN5nZ95zi9zJCj0sY+
GQsJqvlLOTMa0pqKBoHq0Dmm9hREKLqCnQ7tEJ4afKLEhcyUhDGYmagXj7eoGAJAgaM4DgbbmxvL
MZpOSpx1GdVQyY42WfQiW6+deQysx1yLAK0RhII8L/aLFg+Nf3S8Dv2ihZmCqSCIGwlrqoTqUwey
iy5TNyGaDOtcxJXEvXwXslgEhz2GgD4lWFc9+R5ihkOGWTguAHovdRBtorw4qO1YOXJJ7mw5eF3f
VF6MQYmyAZEEnftVtR5FtL7pZFz8JAXXhf9IEFIBLOcQKXDzUoDuEQljzsY8o0szViCs1z5JsFPb
1Evjt6rajGhnXNeL/hQbUyz1Yi7bem5A6kIxmb3yqqbfwGH0D7+PMj2QwGgUQ2/QpX0EchvYJcHv
NyR7UsL+Q80k719EEMCIMIQNJNyMiFKuNVKgaAcOei8F47ZchoLwgEN9gxONOTP/EcESTualnMlp
guDduisitzyPh2Q33Vdf9K35ZDrfyp+YFr4pNs3G3kmDox3WFaR7cLVHgBTT4doW2HdYf+K3/RAj
F+xacusauTM1mFwh6hrkOX+KW/4/IUyYAB5zza5pGUQjL5V1yFJPnW00JWtuNt5ln+saca1uIYyJ
ZEGlOVVGDmHqKDkKOP10URDJXTOQSAMyDY6nq95nFFoiS62R3ZwC4O9A94PJbemLEjcC++bLAeEC
nALopNm9wXBFHFaKkrPtcNjJeOFsEjReeIrSiLJj3B0iGLgAR4ugkX3mSHKcYDod3B+R601rHmPM
vWp/GGXiyPmz5j/+/RZRui+0OwDwccUtRGaMqMgtmHw5vbVIckqiJBhv5f4IQBvkpWeYqtnOUhsC
zOGbBSUq6xiKrgyRDObkhKhyN3kMGZO5JfGDZtwi0F5fJ94FuFSDOTel3MmoQkHE0J/DGMS3h7Lz
hAPYRIowB8bAFCG10yCl1pptViXbCci+rK0368rwLp7FC5N9uVuSStqBOgE6A912QvKSAFycmJ85
+bkuiavQnxSSRZd1ETfEpJsQWkNSiWlCJiZBZOYubQQBHzcdudSH6ruQUqE5cioHLFsfzQ+GLTlD
hWs7VDxTT156pfVC0mLjJtR+wQo0t72TF9E2TePbuhpFHyNaXCaiT+W0yXX6fO+O0h15mh4wwxlT
bB3FcshOPvj7ycs38Yv9Jpptzw2clsvA3JCTbjTqFGOxR5u8DujRjeZim4Lw1CrC46jrDpzXDvwQ
Xpj9AwTxInHAnPIQb9xOp2DRILoZx48KhInDBgRsEyhOlKd1m/p/9LSR9wL/LUZIMXrWVVtMFcU7
ooPLP6STlm2RM/xiZcEhrkYEa2lnuIkRPxWEHOVqKrfrH8Dx0Hg84fWEOxo9auyDtLf9UCuAs3KD
IsTp/BwKG9blGsNO74+xyLnx1IU43QRsASl91DIurTuthpiYMdIHdijd6griYqNFzityW0w3S0BD
OYXmZpIbR57S/bqmnON7IZo5vqlet02dQtNMuYnLTVq95r5ABOe4QATQsRrNMKMp6VK73Cz9aKQA
kLh6iDtP0jcx2fr9qdUEeCyuLpjai94aZCsxRvhSUD8lihFZWMbe3KvTMSxe4+F5fbm4uixE0Hho
4YdSyQwSP4KIPNrE3U0FSlDw5c7jnogGLtCFZ2JFNPb9UYZZtbkeyJiU2BgQr2fRcSrfxwCtFR/r
+tCDdCUFLVa0FRyjW9mXdJpJfaMmMy691FF6h7j5N23TnVUMzF0XxHtLg4MMr3Zw8qI59xdv0mLl
EhSn0yKktn0zHYPH6TYC4aB0CA4ZpHWiiisnLl1KuwKkYg68HEoyamTncBefy3O4jW7ss7wNdvPO
2NXC8aJcgWjbJ3SOJdBHjMeykrwOZwvqEUxQ7VF/bAfBMeJZNzboPxKukAuJGpFR6SBBlu57zMVu
Dpnv/csmLWQwYZaN6SKD30PG9DB7020KPpDv9Wba+m/hu7T9h/eeCt47ECjB+VHGocvDBLY/tZ9p
aTrI5BEgSXDzIwzPnHWleAdpIYXN9Ftlp8nlgAdEp39pdTdTT3n81s67dSm8G2MphVk53c86KYyg
S0zAoY4pVeMpjbdS/Ea023x+WBfGMwXK0oFMNx1lwJ4luwNNBqiLgCKfahU5N7NxhrkMNxYaWgWr
xxNlw5wVOqYYTHiMwys1ZcbgMbihItmjvDvF750IeczbIJvQrjF002touL00g3Icer3Je+BXwu+1
5tn5NmrQYywia+FBBUAX9FsOawgB+ofVAbA2cAVulG2wwZQlJNXuDX+TbqRzKYL9cFduIY6xiDKJ
MqMGeaUrN4DClyBdpTBxwYkVCWEeLaQlvRrV9D4anqphnzaPcXD4e2NbLhtzq0pFGtgRUM6uYkAB
zF5TQ/TpC8yM5z4R6gH6BYMGrphZLKnDwx5RHy23D14zt6dJFkGXeCcURXakryyw0MOPXpqZYYd9
poJJ3A0xbKf0R7eYip2KzG1ckAc9/LC1TLByvGABlNG07wlsFBjkcCmxxUNvCGhKoRrBdN9Xjio9
GmngGJPkRIaAcEMkjLGESgO0LVXoiy/fFGAUnMZjM8fbScHYne26RdCVYoOGpV6MRVAooJ3QDtl+
vJVBt425v44fb7LMa/wWnS33Ep6c6yK5dr5YSsYN1UPST32L9x9wt8ckJ19acG9oeijCvfCMBDaC
IhSmlQHazhhJP+MpHki4LEZgo9XktbJeCaDm1kGJ9n4oeEjy1/G3MDYZWbTZVFgqhJVBuB/SHL36
3R6zeQ+RnjuSNf9QzbFzbEkWdRdyPe4fLVkGk1COBzOmHSyFYTtd9TIGqjNHNxgbI9i263HzILZd
rKfKWGXnw+n2VMVBLb+Fil47cmPgLpnOVjluMlnzYjm8G+2vsul7hf2CkG0XN6rTmsOdWj4Ho46S
auTIGIn7DwZFhxqAVRh5uCtQpialWmnhbI5msG8axAVR+7Oaa0FYwD2VqDP8GudCB/xeugClAdBe
k3BTm/Jz4z+12l2d7+bvwfT2D+qoCHkVSut/xcgwkKqXqhn+M4l1d0L6g1joXBdBlbjaLIIBRpsq
bbKw0iFFNpMHfIubYAquD86zLC2OrSKKPfg39kIeYz1zMc9wZbjdkMRRnVr+PofvxZi5cqdvUfW8
mZXp2ZdfrKZ2zVQ03Yh7SBbCGS+XjFKfJgHuPVVOT7bxlMn+UxLOWwsr+/ebhxEuePvjqMhgB7k0
kiBLOl8rIKmozphWVlfnUDSzjJtiACATlkgpp0FofCkjKlH2sEYZt5/92U3PQWg5mGKGDu3bDgYz
xo4aP9ng21zXjHetL6VSg1o8+vDAnQgGNMLDYexWK7smuiPWJXB2CQohRQR4OGanswCpCvAFbBIO
mD6qL4mGx1ekBR/daACu1IpwbBz7B+BSV1CMUPBuYS/0YTJns21g/5LyHTwInjklBymfPNtoHC3+
XNeMc+VdCGOM3xoDRQ0HCMvSYzfWuIScYRDUJ7mrt1CIsXEMdZw1pUdqZgbIa1Zf1PQxQS97KH1f
14Vz013owlzfQyPJTYl/bqSOL6AK2Fot8Eak8mqb3Eyd9oKBShszFpmfaAnp3xfmZ84q6QfaYSWh
yGsCUJIVoHM/rOvGsfEL3ZiTZdtdoJQ1dAtAg5LZlTO0IlycSA/mGHUAbI1pAD3iUTuhNwfdRQSK
pAI/xAl+LjShf18sV4j5mwVGj8MarJ3Znu12O9YqPU+O0WZuIbAJ/rqBrRb00IiP2WdfmymZQRo4
d9DVelpzqiJRzulX5z0TqEKh3yLYF19aSpiqLEGEsdX2aGPd6O7o5Cfp5Va+G74GZ+CWn4G/uSl3
/iapneQj+5mIPoJ3iV18BHNpGk1t0xYQZIZCpxscopxHwwXnlIXRK2Ak6BQXpVlTJJbvqv6ozniP
kPRSqxSQmlaG02gPWfa1HM99ODrBKHAigo20GCeijVHSVDTtamLg1jDtbEn0dOe7jz/K0C9YGGYh
gdKhIVQCXhr24IzBZoh3WUIHomHsy24QTUoRrR7jOCKUMcc5g0AMukBX6zzfR0PidpE3aO/r3oN/
tP+oxniPISdZncmQhKEvU4esnuLkiigbSmsza+eA8R+VnjdtFyHAkCegoz0zeqvz9xY9tL38nsfe
pDq9iDVOZBSML0GbJjoYdOilKa+d/y5MVYrWjYmZlKrHXKMRv9+S8Js0DXtwPb61pbFd3x5e3LQ8
vTZT9moxMK6fqXGXgY6mxC1Y4poALLwg8w5vzNzL1aMhovTjVTsvhDIuI6rNMetMOGIYun2INnLp
KPv8FB3gP3TVre6kZ/iQvPXWleVGA6AqB3u+AbD3dQ4bkY+vQqw9BF6UyQcNiQpL+rTQNLQuiWsd
vyVd5bJrJZKzroOkqUbHZV04ZfMv52ohgVnCwrK6TqZ3WQ3Odav/xNDVQMTmxr0vFzJYH2tXTVxr
sA0j/WqSpzm4BTRhTMGbrwFBLlgyrkuiA4ssdDlgJhbjkhRpsCq0vuMMqw+agmqN7Y3NuYvuSmm3
vjnco7WQxLgkmcRdl+jUWzSPsuEZ8oaUIo/EN4A/2jAeSQvUqJgHaDNICJj6jaS1m1zdKGXrVIpb
1AMmN2IyCOCWr0n2tejdoROcbNEXMA4KBK6IrVto2RTfTe0TfS/rq8i9sxaryDioOSWzn41Uw/w1
GB6JgoF+936Hg+tlDabHlaKWBoGBEMZTGXPu6zlmpLsBiCwt2fVndwjAmxi6vagUJRLFHC5zqNW5
U6gtInEk0f36Ek1f+uRoiHiqRZKYI6ahj26wGippkACUPkVS6CqNY46fowhcwfV+oPsHXhoMwkgA
XgYZ1TyBApyWB2T7TWoxzs78aI37RgQH556uhRj2dKlR2gQ0UzNb39C11g9n0xfkFbmmvRDBHK7W
7pXOoi/HwX4K25+Tflg3bZEKzNEx4soEcTtWSs0xQCoJPLnbaf7P/04Ic34mvbKHnq6T2psY/JmB
lGOnBV/+KyHs7Z7VddwiT4B3Ke6hWN3MkuFYkYjDUrBebNqg7rVYb2gaS7FeQv09CnapiIDvVyL1
KsT7s+c2c1Aws7JKE6qJpThkD4JZ4+5dvcdcp3vltvLiN5CZemnr6F5zfglaDHh2qpMkcKncw7r4
BuYhUNlAINs05gP5hmv0r1FfuXVxTqKzgk7j9Z3juteFLHoGFk8CKVLDxKogKyi/+ZhiOlfpqxxr
XjfIm5YQr6qyrWFmX9elCpeZcRKhX+QKrkeEnVvlrKDR2Jm3mM31M3PjwTMP8644+6d6k7/K24fg
ozm+rsvnRhwLrRnn0baKmc70zRwM73r5ImEYRF+b21RRUGAybSdPkkiw0PQn1wyLcSZF2PuDTYOc
tsQApdAh/gbchI4k6twSHRLGqVhmXisjVU2dDjYGUw5vwpEuIhGMS/kf0t5sSVJciRb9IswAgUCv
AmLKyDkrh3rBOmtgFvP49WeR955dEQossKpj2/plV3d5uHC5u3xYq6kmQ0XMh32yjTU8ifRzdbXh
C2TmynHJUXgEEGDOJqgRH2sn32pPEceY3AOS0Gpyg1tzKzSneNM3/lP8Rt9U3u/0u9Zh7jeyzdxs
rQqworHcfiiFrYxt8PXxXtL2gdVPRrQSbJZFYGNkbnPi7SDZR5OSvlTnGzFOLQ/jXeJ/w4bvdbNf
dix/ZEi20VLdHzQbMqJ0/BZlDY8GY5MMPi+K/EMYa3Mpi7cMAymAcwTMP+pT576lrMCMlxEkHRbW
mICSyVm76arILYtDGO/VtR7+coUIjW8D49lY+pLXjDIq6mzIRlR6n+pXTGjDRKIjFvtMnj0Yd/Va
U27xRp+Ik0JF5WP/dLSgXqR+GOPBLvdh7mT2/vo3W4K3Ao/YH62kaAA8DGH3ObRSdvbj6Km30YHk
bvpWfK+4to+38SF5MB3fuy520RxPpEpxwUxSTJkISG3IEfOM6vAWKiuazW7i4opja1BDAwDg8fJL
rK9SnWYBmhop1pPVnZZ4NTCC9cGtg61hDXxK3v5BpxOBktevWl1JiAKdUnvUjxQpseO3JoZx1HEN
rGvx+E5ESbd5soskHibMA7YseZxE6ESBdZMOK3veixZ4IkW6zzqubh20kELTrU3Av/CQqXfm2iLM
EhosBnj/fCjZ31Mw0AxsHm6cAhcb66lacRrelYU35K+ghrSjG6zVRf5NVz+NMWCHNuyf3tLWvIMJ
TLIZG/vclfQGgLF7OjfA0Jkiw9Ecv9M177hojycypNMkGFUwTPQg5vd6SNws+7Sa/5rJ0/yfpeGV
a5AEix/vRJx0qrUSNGrlQyXDeDfHH5r+QtnNauFt8Q0Dbj6gjxloucmowfaYmrmYv109Dk5Xfob+
ig0uWvqJAOnUeiM0osKCgKrZJtkBEH+rpIZLcQTlIWAez6ELnfnzjw/0ASW0AzhaMubiqQibAzMx
jzO1sXlosEZ3F6ggLdKNOttddxhLnwhYKTZmBIHtAQr1c8H6IAaTiQEOgz5Z1iOmEAf9JlmroCyd
IAE3CAEcC+Z55VkZsFAqRRmS+Xrprg/MvcCcQA9PtteVWbAEzDliORuNHJS95PZCDWYAJbLN1FGx
/Q74NF/lwPX8B2KYMylS3OhYaQ0thRQgvTwUBbDLy3QD+p3nGq0ail7NdaUWzg6kggRwUDNqG+gg
zr8QEJZTwx6s1LHa0Mur+gdpBocq6kprZlEMQaGdzOguFyxMFkgOgJljp04XF++iw9qMVj2wVXyr
pU8E5kcsNcLYYHOSvVkRzUwjVFLHt4Xp2WUSP6k0fJ+SIPYi0h4zv7hLYvqWY9iXdxO99YOMcLWZ
Sj74JdsntbmG8zY7VilIz8u9BL/JMil2h88PODMLLZrKMMPmbch7UGwk053ZOFpyyNjL9W+5cNuA
hIYBhBkpUQXpxbkogUX0sE7izMGGDJYo2sB3fIEYrY2Jj0hdK81aP2zpvDGN+//RYoAqTnLBmp8p
FdHqzGm7oeNqTOttU+T1yjrFEkwJNbEojasHJAF82HPF1Kn2q3xE67cIt7p66CovZLdCcbJyG6Qu
Cg7bSj3QouK18cO3vdD4CKu93z5Ea1jBSwBqZ79EOuIkDqIgHtrMSV7r+SFVfZZuCVLYX+02QQVy
Hx7Nh9CzvXZH79bAFZcsSTcxIYYZThDlyfhMXacDd2O2pHmyv2f5xEVDNW7hveqA+zTk8/Fft6hF
kTOWI1B/cHO/HgwnxY1wsIJSaFnmDMOGtQcwdeOf76OpO8XaWtdSg4t+4Ub+/7Kk14AR0S6mBmSN
gOTPwp3oYl5HjjrdNZNLyOMIhKNK8a4rqC/dmVOpkv+jfhDn9ZACMSlLZuy9wYpvdS2vv/u+Pd7a
TUTuNZ+av/x+sItN0LS14ClV/X2gat1jP6YCTVldA5e2Mqh7pnVV59RVjemLgrSacFKFaT/COqBe
HwUIUQ02rAae6qTY+UkUfAuFMaZuqTTYC/E7c6X5tKQdLGZGSLZM7I9JD0izxFSNacNclXgem96B
ajsKXtm0Ima2etnHgXsaOHImkCKAz3R+P1mflqMGbHVQqWvbatA2dh16o09WPtaiiYC4CptwOjhx
8CA+lxOYtKv7CjGxHwGa4GV9aP5WuqpN+Ojrsb9hUet7QLhsnlK4QMvpBPZYeJBk4VqH8mucS1aZ
qIiamKcG8Ic8NDKNcWeSFtQiZAPwaX+vucDe44P3Q3MDDPW3j4FHDtbIlZTrNo8P8R4c6162A6ba
frgZPbFtees968fyWTj/sNeN3fH//Th53IRoea8oM+/JZIJsnDy3bI8fGRrb3roV3cq899LHPxUm
2VgfwGEp80kAQETXea9U6i8NuC9PrRKlH9ev60W8wVwiknD4QFBWYVFMMjQNhAVRFuQwAJW8WWP9
WCNz+XsRuqlhDFIF7BAKIec2pg59O7BkRN5VtNQBME/jKEG9knUtNdbPvpDk7Ipssmg2fyH6WIWe
dqN7ttthroNjrWEj7nxPdX9f12vtM0mOboyUJC+T2WCDp8bYF9rWT1aObgnU4kwrKU4bZk6LuocM
6/k98qZ95ybfsRZ0f9Sch2n34PMs5MYx2hAv2FzXbvVAJddgTqyqSx2i29/Wy/Te3X8Cs3wLlO/D
Q7YdnKRY+YLLxznvPWHRDo5Vsnq9IFiPbhGMU/P3IB709maV1HlRBMoGKpaPgWv0lRWdBN+W5XHU
V0hmVXPcJr3KMS2Bdu3aePHSQiSQixgDpsq8HWtLlqGnbaK3X5YR5Xwcjc9A/Mja9KjXcFFj+rPS
LEczYsfMkt0E3tQgiR5Wvt4s4sKbniTJ0tdLUrXRKjIbJ5jpPLCnvqlM6Tcmw65zmcbK1jeNZ7Wy
U66q0c1gRsqHFadPmdZSD/CUyoohL4VN4HviSBDVKF5Gkg+wRZ+QOZGOya9G83oMHpbTjq5NUqyJ
kZyA38ZlrxUQk+R3fuwW/m0b4wusgVQtf2Awg2MQiSKNk8Nz26dJVJdJ5gSJFW86kOnELD7G4/jC
2rdQpLdV2jqlGr21VNmIdNqb+vvKB16oQFBy8hPmPz+xZU2LwyAz8BOswA1f7ILHIU9/j17p3esK
f+vd4Fkbeb1n+67n8UqEWspiZ9LQGUTOsrHady68C+qsM0xklo0BIr1XGBsf8m0V/czWxpgX1TyR
JDlAooMLrphz2KoxXZa8h2HLk0HlIYpfUdvvC79f6XpcRETA4uPJBzpUMLdhYU3STQnGriJz/orK
yMCzZBjdqjX+oX2D0gp8Heb1gQx7cSHGyGhUVeAE0cJNvg3oDaiTu2IjC8OBYApV5xV9G2gH8iYM
tkYso1SQ3akB8EsPw/ja2ptqOtqAXweBn2a51hokzdJa0JnM+Yqe2GUQ+aCoZJCpg7E2T1wNrqb4
ryN3xN+UujvR+7B0Rngi5b3UnRToa7nqNtme5nuWr9ViFuMnoHhm/F2844HRfv5rmKjn6u2c3+Y3
AeOm8csfHkH9pPi815+pD1BOTwMRaXVvJjfoYfgAVCkPbesV/UcaeXm8ElWXHJSBZRDKQG/IgAks
/Z4hRx0lxfPBVH9N9XtBLYB324BWWt26XJSE3V4D65CEXuD/WswPwopCUu2lbr4ztkgfNkBbPHYY
Cd2Zm/eeaxvrPuLsTuH1tgWsCs+dj9ADmJRj8+FG85K9uLPBf8F3zfuIJKN7nbY+fyxc/zb0Xq/b
6lJoNmGpBjPQlbtIEtukrgfT6JG+4c0Hy5miB3sNBmhZBjDONIJ3MV4854dfR3beYo87c8Ro7iyz
vLVybado9YpzXCjaU/iQubCCGiqcybmYPknzIGWorfS1YBGfek2974AlfqjUMnNJ1aiPXau3h2xs
VOqMWSjerp/l8qvOsqAjlo5gZJKVIdAqFcpkeKTuQEDT8uFzoK5ZbbDnLzhZSTWWThWEwSAMApox
OCqkmKvFTWv5SYenUb9h5LvIuKqsbecsRYFTGdKRJpiiLsNpvjaBO1k80Xd6ChjyfAN8HLq29bE0
CYLWxB+NpJiDxrEI4wAaRRVemBBXcoDLfrzn24wHgE3ItxaIY1MHFeXj5BzMn+NujXZtKQhZgC0F
FCQgllDlPLehFsDzqBHiJ1QTLkOrxzxu4xUzWfxwJzJmD3LqqTNlQBCHDN/GciQoz7W9XoefVlav
Fb0uJNkzLAgMUkXXB/dOOtBQVQzaRZ1wJt/aRlrg6FbmJvW0uW73F2Jw64AQA4PHkB/B/84VAnF1
NNEWF08p90H3ofrbbM2tLhniqQgp6yoLMqJIDhElHl6Kf5yoF2H4o1Oxv2ODBsH7B41OyrSSxyJl
Qmq7msV1umNk7DYcTG+MpqfrYha1OhEjXeG2xPhxU+J6AeofDE5WVXGhvNH6hSn7YnVfcf7b5KfJ
ae1Zusx6EOmT0UMaKg1N+j4FFg+zb8idw+Ktsb08V7n9Sy334Hfg1/WcDUCWfHqrJANBz9hSAoEg
k77U+R1t7ofpVo3vo+frYpaO81SMZCSZ3ZdYiYOCfvIc1AZPc6c2XPBbT8YWWfOKUkvhBuAHZMb5
MQHuKl1joxuEHnRYna3eMzS+Q5B6xgf/aQz4PwxgABxURfFTR14B/Nrz+1WZDQV9KCSp5o0db1P9
kf4D0v+piK/IduKT9JFUZV/OX6h/m/qfeu1qlZOtrW4vetc/ilyUGiI9IW0PRRo1d/S25kA6u24C
S64IezDAv6EzeckFYVlSoLdgakg1yNEERESG1Zy17unSh/9qnqooRqNmKt0jNsDR1phXQR8dDYTt
BAiFDK8jvQj4UGwbkbhxv+KPFjOLU5mSJ6ci0SiKxnCxAWh3xbEJKsBf3KjZph+dOrgD9QMG/K+f
5cKtneMHdoCJCt52ueSuNEFcYYERLwqsiHUznm/2Kx4xjFN9kjVAs6+OnuQiIAxveoQQE4Bmko2D
cyFoo8pHz8QxnO65N3iW8RGLDK/RTbMnm+wwOeKJpRxQdeUD27NtKzhzKY89o3bW3tlLRbjTn0Ol
yX+a+0CfUqC7ONpb6oiXwEtu/R1XbsMbcoie1afrZ70qUIo4QQ/I9DyG/hHl2E/iths8NjsLooZX
30n3xfbnisTZTK+cONXPvcrUZz7pEkjsMQfOFZ44wyHePEyo9guQPScrN3PpSXh2pNK1Cdu+xzY8
5AH0/kiOU+cwnvCci3vDUf/L7wL+Riv3Dp8Yi/Q13OlKlrJ6xNIdEmGV0zr/+gH1ba1vYGN08yM4
vKGt4VvonXNQ8Kxs5SzYNdDZUKsCEj+DS5KfBGaQtsLqgAvSmpgOBCIHtTs+Jl5n0U1j/rSB7N6b
7wVKRiwI8R7doGDPE/abxNNthipmW++M4cis50bdU/spaIWnVKlrAel0bffq8r7PP5XZAGmxkPzK
vlON2FhMGX5qWntR/6RlHyhfdCpe6cOv67Y3n/SZ6YGYh4K9DRm2CoRGuQhTM/DJ1CFNnTbP8ZaY
jIYn6VSsOM2LWDBLYebcPELkvPBfwPgqqIgwqQFor+lQ5/W3gelgtRf029+rY+lUB80ewTCNXHbu
SOODfgRNQzUM/stQ0Z30wLku4iK1gS4zgjIa1xjY0eSRYNEoJEXdD62p4mMkz80EKiy0BYKAi+jV
pP9wcij6o1yCRXLdksHQiCjGZDIrdI6i6tXUgqMdVq8sWINynzOkczPAO31utWKkCqJkRMGkHpQp
sbLGGdJNrLjCf0hqt2crV3BNiuRZbXMwwiEVDWrGO3P83bCHWLgBm1ai5ZoYyZ3ahSVGTUsbBwws
zV6tox9KJ8o3YPL/0jAws/KF1qRJzjRLG5vBdzdIdX/T0WPRC60P6Vov6vKe4gMhX0MKgFEVPIrP
Q4Rp1TYLx7hx0iAE7VNBA9cYozVrW9TlRMr85ye5ZzQwrNilSQMQOdvNWnurz/QFytyl2fztLZr1
QYpBYdqggpDeIXmaRcDmgCSUJlFmdpTW8bP/GpgGuwfU4ErEu7yz59Kk58hktCEAy2ERQ9XcEL+r
eVnUES86rdlgTGXktAcOU8bYWtVm+UD/qCnlUtg0tQgLoGY1PheZBjpJxsWEdwNZ8UoXmTD4NDCe
xfD0B28lgPnOv5xhdW0jIlwtYfucNhbekBEfdcVLEM8w6+RmNnN6sgawu3SwmJyYaeu+vKJk/GVk
BIlWwfibAVQ2QEd7DrR9kH2GxQg+JGtFycvc+0vLP+KkvAG8YHqndhAH2B0vMe8srOjl6s4nD2b/
LYo2Wesg5/97Sz1VUbp5XYHuRZpCZtB88feKCpkvENoDT7Ue7bV32eW6xJeKGOzDZK1G4ZHPP+Qw
AM3WNkGwyKJvpore5bZW9okIeEyOmo6og4EQ27UQbq6reTmFJgmW735f+lQpILjzxVGtvsf2f3nx
rVRqB6STmIfD/SDKfmwA6kGLLUOCmJvttsvItg6xRIItEr+IXVWQDcVcyPUfNysthyeMl//vUCTr
bso6EESBdQM4mOv+k6Dv8bAi4yLnmvXXtHlQzETJUe6TVFVF/WqEDIBzVnxk2J6qw77jHU1bb2zF
HZ6fa629y1aRJFRyTF1mTeoQYFt6tPJv8dBvrbB1C9HzKAIfNeZGO7Td4vKjQIc6Nn+TZLo1tG+p
inVhq3OFOboGmY6VL7bXD3zZDE9OQ3JcKg3aAQln4xCAM9XKm97uum6bjj9ALMdF7wXFrZUdunZ/
Xe7ih8bMJ1i5MAOFttW59Qvgn4cx9uQB2iV2ptXsdBsAdqJYU++iLfh17hh/gHcHzZIp+S3ssGVo
f+JSd9Xo+F2KoabOa1DTNkFYoBn6ixHmbmclj+MUrsheiuQzNN//FS35MKPHND2bfVhLu0NUlnti
rgWD5VP8I0LyIaLXk7ZI8PFYMwDlyIALAZmTof2TyzhRRXIZPRWqHo9QpUQJxE126KH9jnYYoT1W
O7ETtvOgP9uc9RzPi9349C+m8kdJyVQK0QR9ilFkJ0qwnMRiL6W114/ZSs66GFhPdJRuqOXXrVXP
gdWO9ua0sfMnhtCTHIH1Xqm7Nnn8f9NKvncNI5hKxpGmmlv3t5Qe6fDzuogVA5QLKnHs96yY02Ml
fxnI/WoSufj34zmJXiaGM+BLz+8wqQ0kq4AadVJx31TPJdtd//2LOYeBqROUXwGNJ6c6NOtyK63h
Ixo1OfYJ5USLn83ihRrFrqLpTTfUn9clzqZ0EX5OJEo2UGZULZkOiXREk94ZlYdS2Zn5T79ZMbbF
i3siSPr6PVODBEuFgJm171tAiRotlkHX5gQXtcF7H4DEaDRfTO4k/aTEBinhgHqEtywd9iBeyHmo
vqtj6TSTuvK9lnJgDIDNY09ofgEj/9wejDb3/TyrZqV2tfFmg9aEbZo1RoFFqwAAJFJfsABpMsyk
gmpSYFMcXUBTt2ow8JOWiN21owU71Ju4km/+wSj+CJR3ocMmx9hoD4FlvrX1uwpkR/kv1X7R6EpM
XPxeJ4KkV3Og2GUwlLNmQJOhjTsCyy351DWHTStzP18cErKho+6L6QN0KVE/kewvs8YgGMMGKZ/g
oYP1hwN1hg0debSLeMeTvXnbb+7iw8eD7zKnfX+ub1o3vTG35UZwHLmD+vvKlbhsRSNUn/wmQ6r/
FmpfVYTWoOS9f1e84EB2zU3+mL4B2O5muovfov3kPSYqNx/KmwC8pEjOVzLDy3Ll/BPmNRuQJIJb
T+aRSKoCEB2srZ0RdcED2Q5u6IJwqHMaD6s3D4Tr23BlguKyRivJ1M9vzZj6wD6wIfMzmByg6r2p
D+OD+l66H+DDcUcHjPNueDBucOo7c8XiLrebJeFSetQzEjMmOih8mOdmcs8fnWSrOP2mfzC3eMYe
0zugha2d82xeF+Z3cs5SahTgeesXCcSiT+iWnsmBhp2AtqP+cSxfjHubKy69tVzV1bflipP6Wve5
JlvyUs1Y9upIcN7YzdhM/NW6HzafT5S3G+pqB/VBvWcO2RruyJO353aDDH0NKHfxMXBqZlI61Ymm
6qmPnwDwbw0m1nhPEx82ivN19cQmey+21oF4qyv6i+duAc4JLVQsecnZMGYgxjrocO4WB14exqUw
b8G7d7IB2NcGRII38YjRqLh0so2PFtdKGrmUL5AT6fJXr1OsJ9qQ7usGNzpPZ+M/SDAAeEDQOgP1
trzkVChpBHMesCOdxg6mjZ14taOxdIQGhqow4AF6ngvEbU2kfRypEFFj/98td3DSzScs5+aHeC34
r2AfvIw83LdO+mqvHeBSgD2VLdmNUWtk0nzIZkkH7BQnEG6I0gEoHq9HvMUSAebwNARxIJpeUBDR
rqqSEqTXDmn59IPxeqb4/i9Av8p8TLlZOWCQdfIPFEh6Pm5XvdJSdnQqXjIUkKJFGR3mMx65+WN4
T25j4JsCLgZbgtx2kv8IHhrZ/c8VrZfeihb2cEF9QzA1L++HxE0X+2VPcLzaq5VyO/lFrWOXvCT6
a2y6YXLojJWDXox5pyKlhNOKSB9iH7h2qognj90OC3n3QGO8KfbJrjc5BZfznZkgAAEQGl3J2MN2
d/gNvZvrqi8YtYm3MdZjUKPFe1XKPPyqzsKhRFN9oN/y3GHZfWFsUVMEDxuA9e/ttcx04QOjsj3v
k2PoC7xokjxdH21BtbJyMCXYbQeGATfDjzs8hMA2c121BacDArZ5fRyFNtOUB6XSqIg6QwW0Opru
G7sY/wN6zko2tajNiQjpI4qoQ6oNgFxAupW8ySe36e+7cXtdj4W7D06RuaU2k0Vjg/M8TaBlG5Oo
gJCJoBQaJF4LdcCp5X9cl7NUep3ZeLAjhTeDhtLTuaBAy0ittE0F1u3DgPQQeL+dAWA0HiiAdNnb
6W0RPl+XufSNbADGGwSTCBhIkHQLSFzESddWTm1nG+EX+9SqVsxgqc4Ftf7I0M/VmsyQijSBjKTA
lA3AIEnl5KLgDdlUjTuNPJjcsNmEwcr68ZJxzNzzMHLMrrCLkMREETEbsyJkvPP9X9HwnLe/rx/f
omkAdx8ULbhUGI46V00d8lGMXVcB2+qlZFhZJMA6jRFhX6/LWVbljxzJLYciQju0gRzwTSTkzmjv
tDX0x8ttE3wjG7ONqABjowec4ee6KFaUDr46W1+WP06xPy+65q/VRFqMkRvBbgymCfvahTjmWriv
GPlgWKN1xRRkT9e1/ZpPlxJF/BQAG+hosyDSS8eqGWC815Khcrp0CFJeM6t+7fMweLDSofgxGmLQ
AZdWWBkHJ13idrWw78IkxNpfqySlA4cmdvjL860AZQEmaJCXHAe77i1eMRrkPAIec8CwHRgpxbCN
8qY8FmHQfDOpSiue9gWWttTAjB7EYJg/Azthb82oo885jNZrxLD84wL8o32M/ESDAVd80AdQITR6
fJ+3c8nKL0ab62UXbcBUkv/uQwWPJtvWVS/AHP2DJkq8nEut1Q9629priGtfI+bS+THsBxvYxwCX
HMDRzz9lrzTTaFdj5QiqACn8G47YA+3FZmLTrrY1TkZg5sTRZ2D+VsvmGaBAPNTjNwQMNzMxkYKp
U1F9T/SAG3WP5WMN3bTub5ElwDU+t9N0lIfnDTLJ3FIMkKiliW+sN9FNj+mUPB8Og/V23ZQWwuuZ
lPkCn3ZbJ1u0pgoprC76O0C2VCEPbcy7cpVG014VdfKUgCkqsDApAyKxh+viF+8t6FQAnYHhuYts
DosIeaDauLcYDDmmGuafFXH0g+AfwiA+NRbFZmp1rBOda2kOQUaLeKqcsLXuC7VzsWYdYg1lFadj
IU9j2MdC3ULFKAOe6eeCplLrOyub/R0bqcfaFN2pkQJKAUM/z1WApHEKct3RU63n1K6Fp7cieLl+
pgs+d2aTmyMKYhYoa85/Q9mNMXi+Zj+FfKlrf1fAFzBMb1jDD12TI4WtKhdZQTCk7Gh6umG0PKqm
/xqn9qEHI7ZzXaeF+hOUQcy3Qb0z59/nOoX+UKTxbKZVjnIheY7Bgg2O064Hs9K4uS5rSa9TWZJe
hh/iLTpClsIOrNqaYXOrBsfUWkM5W5SD/hISepQLMZR0rlPcwcNPYFYBK58O/DYdqbOp1NpvRlss
3lBTfLuu10IqA1I2NBfhR+GoZZABMSTRhD06XPUMe2ikf8r6tULZwnU+EzGrfOJNusYo2cjgV/sy
x46ptmHa6DZd/Q+uEcvyWHtE1oJ1VunkgsjW8nG+zkb1WWXCGfznWPl1/bS0+apexIgTIZIZZEFo
1phvrZzS+uq7qAkfkneh7jXtG0m3pj1gdsPpm7uWbTGgf136QiUZB4k3jwrkIh3bY+cHOQHqR2AG
Dik1rbll7EDaCazpuwTF0NCtuzVStqUooCGvxnTcPBEjw91kHXA6xmo2+aLf+7Gx1YbhO2YqbvKg
OxqGAFiJsTdJ/3pdyyWLnDGasIKJqT+4y3MtCz9QElpDy3gAvo6e32HT9u89/7xo9j8RUmKYdnFG
6Gwqpho9dmr2FIfzgOvajueS4eNrAXAMxSvDlNkVUbtKwGEg4Asr5oJVa6MX055lo3v9wKwlu8AL
CNnAzJ6HVe7zEystVGR1I6+cNtTKnKcMH4xXAMlx1SypzE0XmnRjd+XwDDDP7q5I08RN9dLHv6Tg
R/JIjZqRW2pY6zwemtLizVDlrmpWyuhUYQzASNC23SoogHrppBfbGfag4L6qDke/s6aDgaHkt2HS
Y2yOM798a3yWeXaoATIUawnRsa+r6ZEZffFSx2w6dJh1c7ummGyOuomFVdSpwX9KiiIGHCAlmckD
FDd+ELA2dl6u5/lOERpzgyH0H+xeLxErdavfpMYgHLMwui0pBwYuLezjoKUSPgD6OdqoWumDJsrf
J7mi7y3FBMz9RDaisMbN1BcMY2psvGe6OmHxQzGOZonXFg/TNs88IhL1kQxUAKFzMMhunOrpdayo
lvHeiosHMqE/ztMhbHwOYvjUs82wexnSQdu2ZZZ8KEGkOWMbUcwcKT4Gn65/8aU3L+apkFTA0WFV
VX6A6gwMO6mFh6FqGdYx8sviru2rZg8SaOMVo21+zCvRDm6hDPYdIFxjwYd47Fau0VKsAsIi6jBI
LQBUJTlDAAjGqlDwK5pY5fnYOUb/TGxvrFfywaU4fypHsm8cIBmHDNUXuwpAtrvJWQIYIrfsn7vO
XjnaNZ0k1wA+3LRrEuQvahbxFuBFIWadM6+sV7pHi3JACQfeXYqHoOzL24A1RK+hE2lCNxduZd4W
hs0tbXfdVJa86amlSN8oRU+t6E18I+RfxyGxnhLRbq+LWIoT8z4NKkrAyAa81Ln76fGMqw1UYDHh
pzlTC9C3HGsuIQCklDT/zLHG48f2vqBr7dslswAeCSplMD3sLs5/fpJXMNYrHZmPUGhHPXJyJeA6
yo1xukNr7h/M4lSWVDLL2njIrA7HWAD9nIPyNdsoVH1p0rJ6wqg6+ZebdZKtSxYfZOVYpxaKZybz
PylevzzA6FddpTbvc+vp+vdbNsU/TwPJ5EegpZQAmppTW1BKBryiiVfoL364doiXHwwLz/PcBVq4
cz9Hyl+qCMSf4OzNHC1FWbx/IRheCcwnxSAoEq7gjF4qhQkP6KSjKIgKuWwckZ91bEwNJEg2oAR+
K5qbTQ/t8Pq3RwecEW2GwADWrIFFgnMTHM0eEBi5OYM4DI8x+QRh3G0hbLeka6PjC5nnTN40o1LM
NdWLR2RpBDQTFkQB+ccd2kNHUGnaMYRG40YznWHyKCAT4v4jtm4Qd/9eTxQF8XY0gf+FgHOuJ2vR
fy46JNUqImJobS17jw17FILWOBsu3RUeIpjGwMS/YeBuSyZikygt2AhBgDV3xri9GwLj8bouyyKQ
KwFUEE9yGQNUz9UqNEwhnHIM9shk0Knoih/XZSxZ38xnAhg6VKYvhp6DsI1swwe3+WR+2gC1sD6q
Epwd/YqYywRTnT+JCsuDpQP37vyzBG2c9Jh3xWkZN3nJbjPDcsF9u/Lx16RIvg+oRD3RIkjBtMF2
iqpjbBo/M5GtRPnFM8NWPc4NsDVAaDpXponMmOUdxAT0PRKfQ+rzsnZXyXQXCus4tP/JwULOuZyC
NrkZ95CTitpVyu00fCf5YQpRzaMJN9ldjg3r0kn/fg7oXK5k2nrJkM36s1yj8UDW54iOIVjZXjeg
u0yekEo5f22FTIUDpFgJnkmKpVsrBj9qhiZBjswMJxhQwcX0kU9e/WHl6b3w6c4ESRGEgh5IIyME
1STNntEk1PdAEsxvxqr4nljh2iLy5XtHRXMCnPUMFTWsgUp6tQqYezUCJ1EXyataopgQtC0HEx1H
PnpLACzgG/o/nCUew0B7wBCSfYEtmViaYkdxKzB2TJ2+w/R16DIxcr/86/4L9mlR4P3Cf0XkkpSL
ur4qbQuuA0g9BzsTIacaEIEInkl/bx2nwA+SIDaqRdcn0GgEikWkv3TskaReVK3N/C5FrjOECSlI
Dn6IAbwMgvxJuEkyOaTf1JZHR6egBw0FlCJ0SsWtwSvZTjcRWTHOBffFdPD64dNhy8+UyxiC5TMu
KAAuGJiGNCXx9NHwND1fyaIWkptTMTKnkW+0WqqkEBOEmMXyv/ekfDbU3G10bZcXa1ayKG2OkDPM
KTC+JGcZDeWg9PYEpfC91CK/UY3PKPoVdLUbYjXzuqUsREwUyFGHB3gU9q6/PvBJoq0ptQosXqhG
IvGgZORolf9dl7D4jU4kSA6kVMcqyBgkWHHnCIxNTFrzZCTp5rqYRUVMEwuFhMEiDOnUmkiMWaf2
cBx28KhawzOJVp51y8aOZSdA3GN5lMm1/jzC/53lJox98J/8GbU4f7GAMGAU3H4WKO13j5Zxa/1S
8a4UWbO9ruCSI0YXEgXQOfdAafw8tgmjLn1zHIUT2/cxxcuo/xG1nq9OK95wyQMT4AnNato61hTO
5VRm1mt6BMDfmFi3YK9wh5xyf8RIHEu3HXplUbYWYxZG/zAfhe1o9IVAEIOaw7nMdOqF6OeyIzZF
34xg2NMoa79bKbkpGvNWtDV1/g9pX9Ikqc4E+YswYxdc2XKvfe0LVtVdzS42gQS/fpxnM9OZFJZY
93d479JmFSkRCoUiPNxHPX4yG/KQcMEdI4uVXaNzeR8W9c7QGy2oWA2WIEV7vr7rk+XLojC6VAgv
02AUCJ3m9bemMhSeDGiFNRxdwtZFdTaqg6r4CjGSMthPXbzix0ufeXpuA4mDJwG+wuVWYF7cSMwm
oi7YRZyw+yQEZa0R8wYrn3lxYWd2ZpmfVZNYskoJZCn9MxN3Pd3JhkCzc1vZJ6UKKv4Pdx9AD6gm
TacHlefLdSVwXinkMVJzK0UxCUwWgIq1jbKyrKVoc25m2t6zeKYzlraKhe0z7TtOSodBp8Syn647
xdIRQcUAn2nyV+ApLo1YSVsAmZtQVxE3YXwqGt2xyBaYHkb9ePiXjTszNvtQsdyUbZGniDq67NT1
QU02bV6tbNt3YnpwMwBthWfZxOKkz+vZ4E4De46G2FbXrWPEmsNN0COg8uNwke7UMgwMrgPQjgqJ
kWauAmJVg54yyH71UNHpa+7Uxm+jXpN2XPJSpJMYQQf+BxO7M69BmA95GuNBRxnxQMiPE/47q9pN
qTzTEbMkp6rwrn/bJQdC2VMHnRRaTTj3l9+2IhIDf2OOb1sX6baWcx34klicSi03/8UU9h3Zuy2j
vTWLejr8KKQ2Flc248keQI0o5CeT8MfrK1pAkmOwEFYgLAKy8e+zMaAHKwBox4uVGhuSxc89S05t
/zWEvzTOd1bM0BrvZBc8gI9KInxDbSpPUmWnN7q18a2l5Ob86MzWnLVRC/UGHJ0BtHgEk7OQ2YvL
I0ue1f5fIumfgzPH8PcA1/E8gqlIea+srcjuG/WprnbXd3cxXp9ZmV3Lps0z0RqwYls7u3odqlto
gvR85fJfOgfTlMmEhZNBWzrzSj1CXysp8AqLtMizuy8ZRVFYIy10nqUkQA/YtYa1RHTpKNgoP9iA
PqEMNj8KSVqqRUMQeZDF+zbwOSlq9Ba5v76B/82szK/YczNTZncWsplSp51kw4yEbuVzlxk9gFZt
wlK/N8jwqEOoLgwwgU4NB/CHrvAqxe4/EKs4UB1KBE05q88lFymBUj5YqsReRKckE9coYFIQJADs
JxhiEJHaTUk+i2G0H3qzyStUAhTrMQ1T+16YmI3vi7B9r/FXQPoH/NxbXltiw2LgG4NI0nsGhidI
bDsxA8nUfcNR6fJwaFvhpmldWq6qyVnAY6FRnwO90wakzU2Hj6PmtQ2p7qqwHgsA+HMglbuKEZcI
owpqkMwVEYMKZKuXFEPecVfZID7i9Y3dMGV0TFPQX1JHkrdBzkDUkxDwGzuQTserSuhg0aFtHXWu
nlaquc96onkqieRHXvciPXX6YN4pcWELH7rMHB0Woea3mZp0Hni/I9OJdeiF6TmIQaFEKYcvcWUL
cooLEAUCT6aRW/SEm10cNSQQaY/sYNCrVN7o1Gamaw8peeZpDfHTruvzjdKwMih0q6JBarMWFF+J
zg8gLRYfoRynncuFVPmxoVb5SiRdOoTnLjS7JpqRj02f4ngUoKpqw5sufCAo+ljZ03VfXWjOoR8G
cnF7kogAw9jMUJvKeqxMBcZB3NJyGxM/lYOhfragRlmlh5DsNGl73ebiKTwzOctoBIYUCJVQEWnA
0V6pNSCwcXUfVeP7dTuLewimD/DMgSIDZ/7yGNptPfY0hx00iLccEgtlnT6nmvlQdXzlcy1v4x9b
//372ZEXA+WJMpWCR3OrWJ/ycM/0xB2sD73yx9Fvs/u0WZOSWHhkTOA6MH+AagaZhDWL1CAzjRqw
h6NIZ5+i+q7kp0b8jOKPAcgVIxhwYJMnnHMH6oMYu3RK1UuyN5Z/Xt/m75H88leol9sMtSgrZDF+
RZ9hgiB8bIbMo7Jww2m66zVO3GStHfndgWBxwpxPL3yU32frpgb0B5OYUTfDaH9VS4GeWDserplZ
KL7CDjI1UF2ZoFyaswaFvDerfCxxE3LzUbf7+6SPmy2L7b2pJaVTqBl3Yw2PPJY0u6Ssa98Cpm7F
tb7nFwpo/zBSBBglNFzmJFYjkKlVMlVik7Y9IZeNN2FhdR4bJObY44BqrBGrfx8VppWb2FwFmTN+
wOU3DRXQlisZjBY1wLBfWTw4WoMvKb1LxUc/3EBichjX+jaLn/XMqH5pVC7CPGp0OJIwxm2qmG8s
7oISc/fX/XXhrGJxUwsClMbQI5tXPWQIh4Sl3qIeAGq2orhp7KcC2UaBSQzAsfyiPRXhGn/491g0
2ZyQNdhS3L0zly0A17C7Bi7bFl9Nm7kpZAVCjIOtYb4W9/DMzuwwhuDeGdCLRWxt92X+yQpf4Svp
zfQZLrOby6XMfKNJ7Q58lFgKa+5HuXTEsCbgsbZZM0ew1JYYMcUiMhCs46bYZYl1T/KDBS0M57oz
LAavs/2a9vMsbheVlaLFgsVQ61Yiv6TWdEax0/B0CZUjV0KnZeqKyaXV4URNhP0AMoKL6tKkrdWd
4BYqzCrTvbi4HZIbChS5tib3vuQKZ3bmSkM8brVBjmEnVujBVKjPMNI95pF3fQfXzMw9W+S93skw
00Hu24ZESFw0XlWsCs1Nnjt3O0QiAgZ6kEwhfbjcNl7zKgHOmrpVwjEEFPFQD1TWJQMwjUwrThBK
Qc3MqqUbIMR6XwMJzQ+LF/1BbUHn7PAGRJ9/v3LwCmJIXkNcxl10+Yuq3q7sRAYnb2RiAqEp8taN
ah76XaV8/b2l87VPe3PmpURrdDwTsHYr7B/LUPnVEt0j5cqzeuksnFuZHWyFtmM1hPiShL/arHKU
EuJ19T3QDrE8IvV8Q9v+H9ZloeCESsiUPM0sRlWSVbGKEneSWGGQ1rKxL0Hhid5mbqx8rKWoNc3f
YRwfFymS3cstZG3OAFuHqa7TwPRT3iXUdK+vZvFiQTcMTymk05i2ny0nDrMUvA/oc9Sic6JpKGmr
ylvWBxrzFftONWOHdX8NvsFErqKBqhzlLqSAM5uSZMtDJVDcxoQAAFmgCxmHXaHrvknZytf6XiSE
KZTpAaFDGx9w78stJJldN2OiUnQUC2eUvLGPHMV8b9QT5XvaPF/fzaUweW5tViUkBWdjUcBajLKx
RTeazFBXaZ0yWdnBhamoaagZ/4HyGije+SiNNDZ5S6d1DYbsWQYLNLvwEpA5s1ZyU6J4fHiFjp47
1OIU5iQI02HFc5bWih+AMjIYMSfvudzZogAGTUDkATpwbRAWPzsr9goQl8t2svINl874xB2KwSt7
GrEwLi1JQL2ZtgR6bzvVejCVjLxxQq4QDMu0OqjKzKG9NZKIg9YG7Uk8B5Ej/sNPwDQdMiF0pyff
vfwJYNa3KDhFJ0jLbW/xYOJhZneGddTSHReJQ0izcvaXHBftH8jMY3x96spcWrTMSChtnpSusD5G
BVnsXQEy9VaJHSK8qP37SQ9EURnvksmn0L6bfU21LisocmB8QO2s+lAPurWHjAYAakJPE19DFWTD
mNWu4mynG3B+Q2IYF3ITwJ9CqmZ2QxpJj4VmBNVXGjqaxiGQ8FjbjqA/jOE2yTB1fGuam7FmwfWT
Om3fd7uoppkQuwfx22x7FYt0egQWK5dJH5KuHiiqIzRa61UuBXAk7KhRAKCuYQLq8iOaoNJWDRAI
u0SNnWbYlOWdSO/NAjW1TWxu5faoqsGY6C5HLqW8F/JKnrPQUPivkweF6enFjWmuyx9Qjoqc2ZIM
sO2mfbBc7vcH5WDuqKNvwyMEAkGoIR/ITn34292dzAI6goIgQG3zlwOPwr7gmo4Zm9p6BVJwq5Tm
yYqNteVN+3f5FS/tzHIMxSituslhJ4befVs/g2NzZ2L4s1UHXGQAzEsbte8e2wSsdbx1KpagQJs/
X1/s9/B0+SNmH1knhZJwGcPDxqDddmHsJnrrp7l+lMwIwuiWj56NV8L8dbPfPfjS7OR7Z/lVn6ng
1K1hNms0ZPyaUynEL9YYiNYWNzsnKBmwqLdhpcldC8sQzwD+a9rbEH7k2SEUa2+b77fK5apmDiuX
ZlbHyB3dRvdj8HTHLrVf5TUCuUUrBiTMJg5AzPHOPhnNYxnRDoM3ECiQxQa6OrwD8crb9S/032jX
N/c8MzP7RMNoETw6YUY/jW+kc7RPwPiR6+/Zq7lj99WDiWTkS1o7Fd9jKvZwerUDojABc2c5TxKR
lkAiBqcPc9I6QKT75jcxPaLe9qVDck/0qLZtr691+pvflnpmc5b5RKzVyFDBpiKCLP0tjM6ZMpD0
hsVrJZfvNyMwuhOEC3PhADvPgcdlzEjRtDj0hnVq6KmLT41+y6oXbbzv9ZW9XHKUc1uzZXWqNA5d
CVs6Bldj069CTy8rR+K769u3tqbZ9ZsoelKamALGpGyOkWj0AcpfiakGKWWOSTXX7Cz/usWVlRkz
kObIo65uomkXq9sy+iL9czKmjr12Ay35BdIzzLCgeIUp/pkvNjSXuUTAD2OQzLHyG5PvwbfpgD4P
U07XV7QUEM9Nzb6V0HNRdiZMZekuLD9ksjOir//NxOwz0bLCpKUBE1wR6KvcSdXPGk+Y60YWv8yf
LZvXQOwWupahMvlc0unobNAGkGMDiJ/QMm8VO1wThlv0PQ1jMuAcBrZmXtsxWWU1UHKBPaG+jGka
oR8gvIYPBzmnztBqr6b992BPnGFUafF0QVb0LUGw0b+JGh6Cd6NsgFjERQLe19jL9cd/2EtMcCHD
BN7zG+Q5KpUGg8AEw7eU73KUMNFmsKXIrdbIWJbuSURzPA+AkMAM6eyeTLietu2ITaz7j7Y6AOHh
aOVGQGKi8dCLVMSKsy+eqzN7kxOd3f5FRSOuCthTx23JHU31IvZOlBOtflzfwQXmp2kkAs0ETGCY
eK7PT7CacER2bCE/2TeoRSiv2bbaJqdmnz8rbis5ILi6g0z6l91ts08pWDG/dJmdm5+daq2NW9me
zPdBedOBNAPV1c/8IG0Sr93GpXvd3Pezh0oLpp0w8Q5AERT9LrdVLSSwoyZp64JbAghazk7h6A3q
SrRftALuYUx0YVvJvBcE4VpDHUaU3up0K4yjGT03wpPsl+tr+Q99fnkna6D5hKgkaraA78xf6ANX
RlFggAtUfpKT+Cr+326Ug3aj7sHCGTnlptUcGSUsJ96TXeJBwueQePXKI+i7p+JXQCUX7zvgJjGY
NNtS3U6hq4y/nYO1cPQkxSmqIC7vqmbFU6c/9G25Z4amXT87EtyKYjQcsVyh/QQzUdFDn+VzZUvX
bMwOg9nLFpMyLEa+Z8faNXdWoG16bGvism0XRJvYrfxsQx3kCF7qGzt5Y/n6ae19tZBZaii8AJo/
TaZMD+fLterDGHIZ1DFu9NL8hGY1SNluzU3kSF/Ep1tQppyU/bAC815A3l4anR3FxLBFok5G2U8g
yz3ijNvmmDj6rg2kH83NsL2+2Ut7fb7G2WWrWJkcSz3MpcMR/Axm/7NcQyys7eM8C+oqVa3bETZe
qp11Ik5xLzmK7ITHVxuiT+yknO7/p0UZs3qHsLuMqZNBddilxk6TN9JaZvf9Krr4TMbsUTwUJQnD
HCbIo/aK9NGrnOSJbsiKOyzRlJ774DfqSBkz5d0wfZ9dUzoKePFcJcgD/QlnwS93Q9Btny2fOtEm
d8JklTJU/Z63XK5z9rqKzCjU28kduR+68VG/YUH6Xvh4XR3EQ79lOIMEZ1HeJbub3+JOvYX+sp98
hnDUNeX11b2YBblSpqkWoj6G89j5mhcf04CCLD+wfdCFf0Lq+EXapDeP8Ym76Wbt7bVQ5bnciVnk
s43BMLLpSwx70w83FoqTh8FXwB34dQT+5ifG5e+trb3yNpr2dx5v0UqabhcMQGHO7zIGVVI9yEyx
Gpck8iZnxaGJyhUq3KUQcG5iFnFAAyeLiTLKxSDytqqibYLTUnd0Bdy7dEXhcsKQuEWmOZZZOYBo
OUM/FdloyY2PLC5QTykIwKax8cA5swJqqCsXydIZBfEGQU8HzMK4nC/3Th9CC/QQ03sPBd08uhlt
c9P3fjzuYqB+MYlcZCuBZynnOLM4l3kKa0Meun56HZUvUVn7ok5+9HTScO3XaslLBxPygdPovQWi
tPnlhApyloTTgwITQ4csYg9mkUHbrjafBA8fOvBAoWT/fD2uLp6Bc6MzV8EATd0UMvJEEo13QNl5
ZmH9tNLRtcmPAeoOWZQEQ4OjUQ7SvVm2NxiT3MjkWc7BZ633e2qQoMqih+s/a8GzUL3HMKQ6zbR9
e/6WRtRYY5qAQFQCEOeUgr2TVJ6JB7211iVZQP6gdo8+F0o+CtTe508Q6OrJdlkhd41TCIeApLWS
PKWvnCoZggQPe6KVCiZkB5SFxgdqpP71pS6e1bOvPnPpmgJHHRb4AAobg7BrbgSv3DKuVz70onNh
JSb6ong8zp8jgGuDmU4gJBTih8mAJBoiV05dU74bxbYlknN9VQsfEFxA0zt1GmcGfdPlQWVyM8qp
hVXlxTvTaGAp9X0x/qY9hmKMNRbsxbWdGZvd3DVIAEndw1jYgt2FZtusRTvNNeNDy3YK+mvX17b4
xc7MzcJeAyCe0TTYyjEE6r3nfgrqYJFIKw+AtVXN7ukONA5SHyIcCAisSNoHJL4k+UNJX3vrQKRf
19e0GObO1jSt+ewR0Au7sZMWW1jmqoN01avZr0jQXY65pP/N0uzSbSXaJPL04jfp7xLkq5LqZO0T
BT/VdTvLXwlDiKB0QP9z3qAHZYBOUsVGZUHTHcD+bhiAG3Gbba+bWbzNEav/n5nZV6px2gxS4Q6s
WCZ7YZko24FHmn/dyrIv/LEy+zw0AfGu1WExZnsECVegkbee7yq2ASFkbb1fN7bsC5gYswCnRaV/
dnahPDzaoQT/ZpYElTm8BzE3poF8KabqSqKyuC40iNGtBToKj/pLt6tNoWghRKRQFAQxkPmg1a9E
SM5Ygg1GcZU1sNlSVEJZGjhPcBKgeTrfRg39aCNGqKeN4WTNTQPqurK6H/q3Rv9rmo+JBBo1OsCt
MQc3ByRTHSk++JdQEYkUY9s3EfJoNU02tDLucpBIPV3/ZktuCFoRNPknbM03UdKelqVesAg8403q
F2p0M0QiuG4ChT98jVnmCmIgyJJCuQ6s+3OqxrS0isHIsta1UNzaG2kav5MIcrAK4wAN5WqWPdFQ
4r6sReVOSrTiJyst0+21sHzsKyt+CoFkvY8G2voZlaAjmCYGCjmWdORa0990TOHUQXMS21RpWf1T
WEX7luVCc41Wqd7AI2/FrlAqyQ2tUnzKkmQ8tJhJv2lyOwR8tYi3Sh+Jr6QzC+1GhHq8i8iUp+Wj
bP42BStbT8tjdVeNQvJ5NOa7UY5J4TE7M8KDnsXp0ajQT3AKURjQx+iZOniDGEwoKEg6NMYys7RV
KLmpmJoNx0KPfUhvadRpZdLiGcFj7uey2ft4Sfa/+07YLfSAU+Ci7bSzNTfkI90NiiYOqSIVxzYv
+JOVjdVLK9XPYFW9g6l+K0qKmfpBHsfeYcQG01esFgCdhaoWYAo//9ERZrmjUuUPHfqj26i1FeDP
VfDsUYGOMShik6bydTPjvTsUsgkasVzzzVROd0pOVT9Xpil3TZA9PEnyad+0O6np670B2qrdgJn5
Hj0HEWPsAvzVP7OwU6K9no+5i19dWfuGmUnp13pDwDsbC9UtRmy5g5QtRLygMlQP8iabGKGH6lFv
khTJa4bbC/P2L0XVDA6TbDsQfQiqz5qYnWPprfxDYCADDEZ5OZiebkcCOjQYbwmAD0grt6766LEb
W2Y95rnoBrc3qPpKOSu2lS4qxTVBFhlwRRl+ySQCW1CjVJVfgBnuebDxzTyFhmYJQIQOm2pjxK86
qIWtvR7V9hMy72I7sK5VQwciz9ppxCCa7YDf17S2VOnYUahQSN23aC9AzmLi/aW1DAm/0rZCwwFb
0NA7JbXJ6HRJhQqPxss+6CjVX5IiyiAAkVO6lwpZ3lZh1mxFDV4cqxmBeMUkj45nU6YS6mRR+GT0
0LHohcxOnQYlshiRbN/GtN6GErOPGs8TFbajLPWIzKItg4bCAzD5407jaKgCz5oofhmyZKOLEYRJ
ld2Dj9sweORVOel3fZMBjCMSAcEFcA/81pI+Sp22T5Be9KqADmYkwqMmSfmjTEr+BdW3xB/sEapu
vGRbC6C0r1gSYPETqTUeMpqGIGYytPu6VSQ3KVAHdzSsOTDqHgIzoxQ1PzA/n6gOKaroXU1T9LKq
pLL4XUhpsW/CHEw9lszye5239iNT6+iu0Ojwzod2IIGcafZm5GpItyOR2mOs5AQXIFBLfsEy8x6k
aHLncUvKlSOT8+rBkBg9qJKZ/i4NJE+YYLLRBtTBe+xjrhZSomZm9fyRcQpJCxDP7s2RDB7YuFOI
YypkWLm3F8Y28DDGQD9Yy1FwxCTD5QXHbVIYVgu1a8ghyp40ApckIBNPbM82iY9b79mov/S8wRwh
omfnZPvPISo9Wp5Ac/x5PYAvgN8uf8wsV2lluWqjbLqTclBB90+gyvFS8kMIzRu76HdZ/6wj4xiH
SMcYc5JVsNTiU+t8N2b3b65IuUXFVMDn6T6lndfV0GhoVbcpdEy8KVsdDDRmDkAc2rkYx35d2YAp
c5lfYPgYqFbYE7zmG/pPqlPQ5uMCM5vPLAYiu40DjbY/uvy1lDGZ3/QlkNNl5OVV7NiVWLmkFxIr
jLBOIAOMx2P4erZ86JdrIic1zLP61sB4PI7Kvqd7io71ykqnNvS3lZ6Zmn7KWT5fSt1IWNdAF6iq
vcT25bT2Ud90Gtkd+hcz2Yh436krufBCNjdJleN1CWyjjqT70miGceMQ7TykV7gHjZG/YCRyO44y
BA0pcasme5CGj+sLXcjoMPAN7g/wwOJlq89y1TiSpDHvYDJpE5frtROpMYbzd2EO7sfNdVsLORao
WS3U1hVk9dDRu1xeT+NWr7QBhQLtJzDpDmHedQNL/nFuYNrfs4+GMAg8oQUDHasTaJfpxQ3l4Vue
ZgNeS3m9Ym5yt7mPYLIKJLCoe6BnN/tcupHiCjdGfK7+seEvcfoamSsVwsUt+2NiLpwYD9JQSRwm
hCY8U4A1a039d2UR5swBaDjq3FRhoWs+rX7bked/6FGDPRIdMEDXETwwS3z5WbRRMoYsU5BbJ3Hh
WB3uetAMSIryRtXq2Mfsfoxjp6r5GqJh6TwB541+JygDMfs3+0CZloMKSVZbt28VJyw+5cJHzibF
mDHMn4S8Um9YvB5wT4Hieyq8mfPjKxVikDCngvD0g3oYhclvm1flBlnUrvxVM2dYsbfk7ZiQAt8N
wVgFTtTlttKu7lptuhoz5akuwd/7KZGDWIuES1YwbADUPPj0EfZnVroYDz5Zg3+k9LZt3CEUTq0h
hfh7AJ4GhPMfO7Oza1Q240kmYzVQW5BLsm3H/FgiUc2pvNKwXTpU4HSBpAbY6FDMm7mFkBpupDHc
AunGMbfG45CtRfKlUwVWKkSF6bmMB+Xltxl6WUeqAFfA7Hbk9CbFKLpIQtC6oPV+PegtqVsAh46z
hTI0qMPt2c7huVFLRmEjK/HFGx4+gPke2Kb2dXc8VNBSMx/DgPjkGf13ZyidZk9XihCLiz37AbP9
5HaT5TmZfkAOymmxp/QrW2PcXqqzn60SkyOXO2qDn0RkI4xIW6T9tX8qfPYJAbdNHpi78mf41N7x
V0iIrwAzlprPsAvaDMwtoUY1r/saRO8aKqHH1TbOj3ELjZXkR6y40e6xlh11W2TuKvRkco75vXJu
cvZBNQjL8CzEUmW33ynbqPPMux4DrL7iSu/mVn9I9+qNdCdv1zq4i9n2RPmA2p6NqZV5Q0o1qiHW
WIjRzo04qs8oIaVesgm3wBVswCBeQ/qr2fDDy3UPXjyPZ1anfz+7tgcl72o7nVTfxV0mG06orkyt
TA74fUP/LGty4DMDo9XjbRzBQHME615/SH/TlySwMbX16/pKFq+A8w2coumZJUrNNkt0bGABxdQb
9kaPiS8BWBkYG3vPNtnrdXvLJ+/PwmZhJoqjpGdgoYD+XuOZiuHooOLJ+dN1KwsUMhrOwB8zM4fE
+7giSg8zzCtuDEd2a/8NY03yLnyUg492m6wsa2E47NLgLKLopkj6HjrYrvYTgN7iNMquyp3urX2C
Npa2trylXB8FRrwr9P9UaGdvTN0olZTUcA8g+Nlbu1HfAWc5WbfG3ljzj6XbFLR+2M0pwccj5tI/
2rSt7RGMHy4qaw/aY+8B6ciO6Zu1ix8wh9YdrIB9pJs1/erFg31ud+aXmN/TsggtUVf5mfnxC/US
AWZIRzwAn2246o3+I5UcGZKyaxIhi75DwB+ugykLkPf5TWgmSR2XkH1wu1Suty3NUKw22DB4UpxK
u7jkWP5YoxFUaUaBuGrp6eNYy+1zyTFNFhaK2JbaSE9VU8mlf92x9YW4cP7bZn7NRquh4E1AXKC9
q4J4rpR4cN3Eoiuj2AvVKbzsJkTj5Rev5RTKihZBXjPqqAFqj0r9ztV4mxW9W1GgC4qvqpLveyNe
qVYsL+7/G56LRcPdrTYZsPFhqgScxAFV8s3K4hbd+c/i5sossYnK3zRC7/J9dcSkLcovuCblZ4g1
Rl9H6TR+5L9lR1trji7F87M9tac6+1mUZWMZK5VpQJ+Zyi+sUrdR2G5GAgwc0SENWkeuVZt3baW/
X1/vUrg9tzsLFLnWAPkjY0sLyLHnn7W0J9XzdROLO6pjFE6BvIgCIsDLpdF6EBYJsaMFEAWoXxq3
JvDk8tt1K4u+cWZl5vhdIukQfZ++W/LLqnbdGiR+MWuaxurwOMEs4be5fZpC2jiJkDVp0DQGCWzt
kBv5rvbMn3Vg77qtWOtMLa4IT0zk9dPM2X+VszOXGE2KNLzEjdGrLxI/ZvLKOV789KDExHDZNNU7
74Y2mCUAexIW1DUlwMcCJE33/fj3hNx4zAGZizlIvOlQSrv8+pzHiIQgZ3GH9qHkfj3cNdnKq3Fx
IQBp4F2CyoU8d7BIsVjPOC67evjvLX4TYjYo5e2/+PGZmZmHWWOBvzvd4HUKhs7MKcKtbr7IxcrT
Y/G4nJmZbZidyyjNT/fpMGyL6piRXSd52dojYPqx8/xxArb83z3TZ28PbicUXBCwohJ3TI9y8yMn
ng0FUuEra8LRyxcmno1g3QLJrDYfwJVyo9d5HTO3+7A6v+59sbeoo23yfeKBUjx1rN4Du4G2EtuW
j+yZ3Wmrz06QQhvQyDST3T3fkFvpAe+5U9m57MR85rL3bns9Bi1+ukmTEdNUmOOeEx3rcmcKDURv
bqock9FwQSy5S5tfmVStdJIXk/KJBuP/Wpp/PgPtHQv3MD7f4HZVYJkHo3pVhteY7jJaotiwY+l9
UTlttIZ0Wc67zkzPqmtao3Aid1ikDZlOx36NH5UH0G9EDt0KUAO4meTGJ/kASSbiXN/eRZ89szy7
IyHpgGNBMwZmPMALHwp21DpQ490U6VHUa9NWS3hmSMoidsmAFgIDMEWdM+eR0xg6IzXW2RKvPYGY
F02y/egPd2RTbdFyPGmVU9yqD9fXuNgPIaAnRK8HSFAQaV6a1UpaZ8YIn2Ve/4rY74SP0e49Ptnb
8W7F1OJ+/jE1d6KUW3YUjlhh9db55qa+MT6zr/I03IrGGQI9MO6yQP4RvcfOaj1gSiu+hZ8z03Mn
GrhWdtMqe09xbKfY5AdyQ7fvz6ELevA1x1n22TNzM89RehCgNv9tamA7yvaud5NT7xBXe8idyCXH
/FR8rgGZp7Tm2hLnmdVEsEUxYYmp29tGOmTyXcMdyQQeyL/+HRevv6mSiUFUEJzMdV3wPk6LFOoJ
bmJjXFtXHG5/9vHuupHFZOTMyCyUZmbDOjtFwJGM0FHEA7qU1w0sbdeE+oHglzyNzs08AhSURWFF
ONwjujVsiN0xyk+lsN0I7LiUNCtdiKVQfW5u5hER0zCqV8Fcl4ZOrkdB15ykKijWxqMXi3znhmZu
oDYijRIVGycCbZeWTr01HOGJA9i3mwPAdcaP7iBtuUPvxdr5XtvS6ZueRbAK0u+oqMO0vjF+AiNQ
OqOX+bav3zaVa9/rQb6JdqMf+nTtNbNmeR47rYZpXYHdta2PIt7n5GnIAX7YdmsC9Eu+f767M7e0
O25wxmDIADyxpk4Zb1SI5Fx3zcWrwFYszM5N+I7vU+Bt0VlsymFr6kdSCSDMIcpfG30H2ZcuPcgx
ZKGgDAG2gmOqPoG1M4xXyn1LG3r+C6ZQfvYpZRCNEz5VMVlxmw+PQBA4wLKg6erY6Zq29NKeAs+D
cDI1fqx5xZTIWTFaAqlhMtyq0q+6CLS1tumaiZlnSk3bq9JkYiiVe5qiAGaGAQhd3ZUPNwWNeQw+
X8rMD7MeAr+QJ8ZlCoXT/KOT/Eb1o/K3ZpyAQPbiwS3sW9GvpIEL9yrcBKSN4IxECjEfTBoFz5F3
w6rS1I6ifPbgEioKR1ceRQjIeBdcX+VCKLswNwtlfZnkObBjeJhGzV1NqaezNOgxLIvH3cqGLtwC
F6ZmwWzEa9Hi5vTS6gu/Ydk+ak3/f1vNzDWaXiLawGCiL25H5XVQHq3xkf7DkxELMU0NmtqYaJ4P
jdQcXFDllBAI/ggQjpHs6BotzlKZ7NzGfExEkVhIWYV7ebByD5PSnh0VDmZL3xlo/NWo9icR1zER
2zoZ7q9v4tKL68L27DYdVFXYBodtWX9LK59n+7zalsnLWPtt/BwZW6Y9DvWOV54u32vmSsBciFYX
1mceCXp5Xa+hNwoiaN2N5V+NHTtZDPWHUn4pq37FY9aszZ0SQuh5Nr26OvtO0b70PnUtCira4gBE
58q+Tr98FlBQ80TqpmPIX0dZ4zIOayCl7q0QKzMGpMu1dJTR2uUsuqvTGG3e8L2kAJwy5QHdrltL
TybavOs/YQpZ137B7CYoC0uylQyrTQWQSZbFFQDcGsUlSr3GCbS4sWeLnT1FTA3s4DLFYrvE+D+k
fcmS3TqS7K+U3T2rCXBu69sLkmfMeVZqA0spJXAAB3AE+fXPqa4qnWTyHfatXslkKWUQUyAQ4eF+
EWl8W5rW0fA6P6UCNEHv/87AAD7BDQtZmHk6SudjJHKCgVnyYCpIEAO0uDtvYnlAv03MfIuIO8k0
BRMEuFDl+CX0ncb8Mu12Sfp83tTyCQS9/T+HM63jyY1NaARSAYLgaziicMauyLa+ct9RibkFKbp1
NPfibu1WpYvuecJi29CiBsBwduo9olLSxbDZPLabJIRYyB4wWI37cYAy78bYZaHaZNvSj472NX5w
ib17YdzWayCVBaID3H4nHzJzADLFtuwFPsS6EcFzegHGl8wOaBO6l2iiCob9WxqW0tce8yfjEK2E
9ovX74nxmT/QgfiNKwurPIh91Qe6cdGwwKSbOL8vbbni6pZiww9Dne2pQlWp1xfTnG/LEAQHuy8g
0O/2Sejdk/tmA465YcdWruHlzeWCtYcC2z9JYXzcXJhd2VNd4Pqybb9Gu1FhT3jo0Ydu8pWwIHiC
rjxq840d80AQCu7vNGyt7+isW3kXLh6pky+ZrXQUEVWP3fSOQg9Zf2V6ICk10Sldhf2akNDyrjqx
NVvY2C3TkgwYtXnML69Qleluk9tmbz/iIZX6tm8E8bZ918K7BL2754/z2jBnq6zTHvoAEUxrDlAL
NvpQmjSsQOmedD+i3lzbVAvlWxAH/l7fmfMokzx2rRLmBu1FRZbfykPl7DMGjivz0bNvQavhx3Jl
jItxpAtZKDDsodwwb3rURmq3RQWjDDTLA9L1rl3egV2CFGts2NPnf7rDTixNX3LiGy1LgnPKhCWO
wlMMCgsojOjOihtYNgKmFUhsuehMmd1esVs3qaVnTdA3CIUh8JzU7jbS6/D8zvhsBqQg6KEE+Apt
UcavBpmTsbCSJZwJAHgdKFABoDm6mwqSXn7UWSuFgYXUIEyhzWASQkRW257t/4z0WuwYFQppjX0V
83dPtEeqtzs9SjdJ+tOxkkCD+rJD20OhrymCfr5bfpGfgL0I9Ivo655OyMk4XZKAUlLCeDkk2zix
7tNu/Mt1nI8mZqENTVSiFyOAu62dbh1Av3UhwiIqV/b5QmD+0c5sZxg5VukXQDgRl0b01AOpqey7
moapPNpREgj9i8bXqNY+n67J6FRrs8EzAnmkj/OXSw94troBkrIFfi1j2zxpd05Bfc1dSxasmZr5
5Nayh4GbMBW59kapAbfChGP3boBCX8kxfb5rp1Ghcc614bA+yamjEcvruIUl00SQJc9Nvs272mfO
U5V9s9y1uGJ5YL+tzfxGxdPaRFSB+j+5st0KAiUHL4r91FpxHZ+9/cdRzfY6Mgq6IwaMauAZUPG9
H5c/Pb0+quil09YE3tYGNdv1RVRIKgoMSms2MZQ8Uudbw/qbem3bT7v6o9P9OKjZrqd53Ew6OXhY
D7EXSs5S4Iebu8bpv3DaX7dDD3z5YI4Xwk4AOTjvJReNg/EXFccpOp3jyjukm3SSwbgFpR4NEozq
u1YfvCz2i/pBlD/5WmJwIS7DcH9bnDvL0SKoF7U9QCpvIMM+0o0J9tD7cjNs83uJCBgeeqdfrD2Z
FioNH83OAgWOmorllpPZZ+CXo1DbM5AW9c/mj2yX7wewSLdB9RPXt7VyEhfvIbiWibKAoG408y8A
U8cFCu1TI+aVRxpo/YaDU61cdgt1RwzvxMrMtQALHhukhpWk2lmgiubIoDkB0PyhDtZ/Xmz4sJOJ
58OLet3j+T20eFBObM+uvzxzuhidA0AGNubFIGBEl5cQC9tVsb0/b2rRAZyYmq1iBoB2UnKYyrV+
p2Xjjg4A6GZuUNjCxx5/Om9ube2mn5/crapkZStymCPea0nuCmiTrjYOrM3ezHdawhuqaJhmr4Lm
VnmXNXvuHN1x5aAvDgWiKqCDRifkpwQJyHObCGxTcJ35hdDCqvwerbVRL9/fU/cDnYK7T7wVEoni
zKUIRazmhbio7fclnhvj66jVV5ZHN91YfskJ8vBrCgmLt92J4ZmrjgH1y4vptouNbe3JoBjhSBoQ
PiAwt5FmS2xrhRlqcSOeWJw5bTQKAu/mTverXqJuRJ1t4r4q1t0RqQWZqa/gCqZ9/emO+G3uU29O
rkdRN12wSaMFZcuh9TOuyVat2Zg5qrxCZ3aGlrDAxKohnGW+PuhrkJPF3X4ykJmfwiPRMtup7axt
yzDudCtg1N2MDkHMAFmL88d3AWcCrwiQgONONMjARX48v7KWZKADpg2dEMW4i4vbhL2y+tLkj41h
Qmv4hVqHNrkto0Mdva4Yn+br85r9Nj472GBVKvK4hXFToF/1wqRX3H6xkj30ToR4iOQlsYCvWblt
Fu/zqT/CRJUD4dBsxKMsodQYwyjkefBCJTv07Yc9pZvSArM+VHRKJwn0bBU3sDjYE7uzwao6cpU9
BUtjfDkOMV794H1m7rBRxbNTZwEZnvOoDQr32QL1xr8z0yfGZ2FhWwvDGacQvoHSmWZeFfm1Y30f
EjQUOMfW2UkW8mrPnLvzdhf38onZmdfR+Mi9qINZjW7qxL2T6Ku3mNwS5/m8oUXffWJo5mzQ89NX
4JjGu8GJDgNeQK6Wb83UW7kiVsbzy72f3HZJYyWqtCYzymO+7NVLZIxo9UWtrF0DYSy/mX+P6dfP
T4xFqcnLVMJYQn+ScqNAuMAPDA3uUvNAzrDV262q/Q5n5PxcLgeCU5ONPkGIIPb70ScUGbBKDkfE
2wD2wTsWpIqHZqLtXCODmFqxpwJt+F11MPVkY2KitdF5ECCBF97zYPwos/aw8kXLZ+f3F818Ylll
YOCuOjwAkNYBIWt304kgl9HRgoKXY+y0GgLJzcbjK8HUr0LXJw91MhWzwA3izqaVu5iKUb5W3Ng1
NmD6yr6xBzMoMmdTIkNNkrsmG46dq0BBpR+sKAOh4wOYOUD7zx6l/a13X6eucL2l2CbRsXPSxAfo
fNcU5Ectqg3nII4oCDR+6zzxISIV9NK5Pz+Fi7fxyUBmYSH6I1PwA2IgokP30oEn3yUlvqmHXA0r
q7XsYH8v1szBVgzyUmx6MEl60dCHmqmdXt6R5sbEm0JzfOo8nh/b8uH/bXDmWXmlC9vssTtKk/k4
9PtaB4OGUpvzZv4/B/K3nbkTzU1IPKEiPiEZXGcj3YAX0LnXg746pGmQtW3YjT7KB7sVw9Mu+7gL
oTQMOpgJ8upMLIsfD2TpQQKK6giAy/iyZmgBM482djyeL23yLUUuRiVBl1+qLKzQzsv6Fee68CCF
/alPBsxnCzyzmg36YGN6GXKJFHKNpMw21S9M8Gox6UKnfgic4ha9+BWkuscaRT0jFNGNPuTb8xPx
eRN//I7ZdQI5YVAcSXxH1IzlFhmB3k9UpIdmXt0w8Oz4OXWGFZufNxdsQnoLCSbQeqMy9XHu+5Gi
VWfiE269a2HuuXxM15g7p8/+tLwTONRCn9+k7PjRRDfWxAVVDnJDKIUMHd8BO79pXZDykIiGHrus
I6DDz0/l0rDAcI3Gf9BPgz94tqU04D/03sSw1HBtg68jG7agGjpv43O4jBvkxMbsXCrb45RPbbeA
xLkatk0i/o+jmM1cPEjB1LQ4WRR0SCwP11J8OT+I6SPni3M6iNmea5EZ8DQNJpwcMoutL9jG5pdN
vYKSWjMzC2D6CY8zHbNAyStDvRf9C8vuXGMlD7+8Ih4oJqDxhst9ZiUb7J4PAivS0t5v+DZtVpZ8
eRj/MjBXLWDx4EIaGwbK4aGqdpnzHLEH2q0JRn2+YrCzqI0ma/TlgNdtdii5E0NQYJot1nGj8KEx
B8c7lsx6t5M2f+GWlr6PZtk8jixBDaoWKVt5RSwUrPEJoPjXkSswnU895WNiU3cYgZSqwEgvd+zA
v1rcr60gO2zEsxXkgX19Mb4bD07Yf3F9ZLLR7woyuPO7c6GcOn2G6UK5Ybof5iTyhgQJHMQIUVgU
IT2qMP5qv7ZbiLb72WVa+PnGe9T+enfPR5v0o79ytc6MpAdwBa4ju3uka7IQi77pZEyz1a0aLQFX
Fn5/ZFxW5d72nrwkPD9vayamg3ISW2ex12umCxO2e61ZB+6mvrkmwrx4FqCmCPUdY0r4zA5b58bg
aUtgI5MVWoLf8LxUBeip3O35sSzZAYkL2pQg7TUdio9j0dNWYZdPdewOAvLumHYPgrlRH7RuS7+p
NCqKlV23dA8jVQvVJChGgvd5NntIJ6RGUwHo5glQfrc/uY2mpQK73ul8y1Qv58e35LRM+j8c95aN
9oKP40MRR/bGJB1gqmKXuTZePWtV3cUBUVzB4DbExpu3hTpgdzUyGzcwoSrM7Q14Af0KEgXGd7N5
OD+aX8s+v1BsNOKBpBdsKJ+Xqy4TIepmajr29s0XemWEClLEX/rrFOBbn36HIPh2vLb9p/zKvhlu
h5tXEH3svb3jgxMatBLnv2dpdk8/Z3aYZQ/Zz6jE50yLqBgacIbn8xYWKDHAvHky4tl5jovMoKyB
CWNrXbOrYqffNqGzd66zY/uqhd2xvLJ9sQO73z67hNgv25//gKUDcmp/tl0bWkvUcGB/YssT4tKN
r1mhhQUeWn/dEIg4sVlxLEDIOdupeWL2ejF1MFMeBQA+ZLpfA96RmYfzdha9lwUDpjeBBJzZiVeO
zIZ6dJBFjr66HdgNmfAH++68kaUzgWL5v4zMNoYdOZpsJiMmnEp8O/YPonvGS8RvgQk+b2ppD56a
mm2QgjMiRhOmXHZpe2KTt9nKykwzPz90pxZmW4BBJKfUOljozS9ZvFfxDWJFUj7VIPBIvhT9Chxg
KaKHQ57a3BBm0bniY6PqqkgscIaI4jE3Ul+jhl9F71H53XS+xvnKdlicvhNr88ExT/TICaE+P+zR
CK2VK5n8xcmDTC+cI4ojaK396IBTkBX0vIO7t7qXhl8a+nVaIt/ivTpA6A6B7L+f3w6L2/sktJp+
fnI5550+ZO4UWiWduZFIfMNlbkCjuHJvrpmZ3MaJmcrJvKwvYUZYBzB0QncUkeLaO2tpbU4v59kp
GqXBNZ4BY5f3L1151L2n83O15NtOf//s6IwpKbNu6tEh9b7sfvbQC/eGXZetlT6WvAHam3BtIQ8w
cdN9nKyBkEQHgzdYcFRI+si36L7TD25f40G04q6X1uXU1Gw7a1EO4j2JdSkNpDfHNDSiF+nG4fmJ
W7My/fxk9bXObsBbDCuufswI9N/TFxv9Mf+OEbCtgdkKvN1z3emxpZ7deNNQ6DuTgWPSoInWenwW
twC65/5pZPZCrTiQVeCeQdNLI/zRiEObAliSEj9qH88PZ9GSM2lkTCVS25s5Aloi250QRJoOcJIm
u0nUnukbtD+fN7NQJZ24x9C+g/ed7SDQ/Lg2Kh1iGqNeEXSOGUjLeU5MxzeNsQJ+sfZHZJmGzNqh
dLm1a+3LeeNLB/bU9mz3uUNjFD1DFZjmY9Ba1e3okZVX+JI/BX8VerJM5NidebTJozHKsV8mjA6H
y2nzLjRrTkOQKgMGV1jOoalYGlK3esnNvl0plC5tfLwWsWEMxNR4m3yc3M6hzBlj3BZOgsiBF0Ff
upfMbVYeyEt7ZWJzM9GMBeLwOXlCKzSQliqE1DbbUIFe1a4IG0jueXJ7fsEWx/PbkKt/HI8cij4q
p9jd0GvS+6RizQN6p3odSY4MJ+K8teW9eWJuFnshRV9M2koYF0h70lj3RQLqL4VLHlyofhJDS9qL
QkfdtOW4FicthRVIRE4aFASpQme2dEZOGFFAhwYMeVjTuy9LEL628jJKaWiS9wZsgOdHu+T1Tx96
M4OO1yqzySevb/VgkmkiHnArzvdU0tukQ/VUrpy+BZTO9FYA6b8zMdriyv24mokA/rDuO3T/GIAy
4qSnQw6qTfMY2yCXyxCutU3i01jfSPEDmJBQL9o1vOPiGoN0Ht+ALBnyKjM/JxgZpfmLDCFtjwwd
Vpnt+knVbls6+Apsw91wm0RZSKL38/O9tJdPDc9cOYrxEikeZHMUz0G+vc816TdqJVxcOpngQrQI
xDDRIvOJHaAEQ6BtI2TQnN3Idnqyc+1v1ri2ktPemIfcQBVAnheaNzZ6CT+uZNr2ptlOPA+E39ro
VikGPYhTse9IfQDqfh9bw4NdvqYEyiMcgpKSHGm+1lCxOFaA2tHT4erAr06u+PSW1yidKHUnJDWU
q+1NUnA/qzbgLDy/cEsnE5zY/7Qzz3uqXK+h1JIjZM2TeyNONpKUX0emhx3l4FJ9H+I1uN7SJQKY
PeSq0KsJVO5sZOaYiY6oEpD32EhCXI7ZvirwDkwUuzWM4kr1UAqghcYCECkWfxllCsw4mp2Q/dTx
rJo7okFldVINBV701rekv+2yH2MfqHoL0um/Pq+uAQZXNPROQMvZKGOiNJ5SPN1t96WsD0nyWsff
0/K11b+z+/OmFsp7GJRpUoibgocUf37cK0mftwPcHGYUKeW22w6oafVbEt0QC4I/WxfN/SV9oWtP
08UU7qndWcSh0tTQ9K6eGh637yq40/Z1tXW/3mvPbrWJ6031vOJllry6azlovpn0OFHQ+zhQexSo
xtAWoa8YA9e6NEEKRt705ClSK/tk6fidWpr5M2H1hRtPlhDn+R71S/2tTwOTrQRUCygmLN3JiGbb
hCvHUO5kJ2+AlCX7zhd+fjTuGmTkQ3krWWA9nt8tKyP7dYWcOBbWJ/+YwxgZkYbdVMVLAYkAL1vb
lYuLhScXsSyXgsl4Fm+MtVN0ZqEmJgQ7gJjf47YITMN3b8hX/jAGyU7elnhc+uPr+QEuXUXITv7L
Lv24SRoBiYbC7bEr628cUgv8invb8ybo9DvmV8SpjdmJ63RhFKkGG90WOk30WR5ZqA7uoQ7ZQ/FI
+hDESgGES0L+JoILgOaDf+dZe/oFs7MnEkczNIHZHSm9TUd9W2ZjYAPQMbq3nawOvwb8H9/Vf/If
xe3/DK3+7//C378X5VDFHJCjj3/975vyR/63W/H2/Uf9X9N//Nc/nP273Y/i+i37/I8+/B/88n8Y
D9+atw9/2eRN3Ax37Y9quP9Rt6L59fvxmdO//N/+8G8/fv2Wx6H88ecf34s2b6bfxuMi/+MfPzq8
//nHlJH/j9Nf/4+fTd//5x8+MG39W/42/x8/3urmzz+o93dcH8i4e5N3t4C9/eNv/Y/pJ8T7O241
KEsCiQtSfH3yx3kBFNeff2jE+TvaiCjSn6DcnpAROJ41Ar3pZ9T+O1yaDkI1irocimLeH//8tg8r
9HvF/oZ84m0R500Nq8YvTu3fu9SCHDrkC4EWRC6UAINrzPZI7zZcrxowUlnVqLqwQhsTFK6jFJld
UxC8MyBNw+vQYWjmutEGvbA937MgcHXbl0kch+i1HkhYEJ6IkGMS9Ks409Cn5iGrxradAWK4TZRR
0V7ylqfeUW9q4fquwpXw5Cj48ANevvwlbtGvuLfHoWFXXs/Fm96PMgPbfUTAQgSJ3DfDgPCHH3nt
LVOu+eYkRrRJWZ1+iZ3C2tq9HfkyjdJXs8utPLRAwe556JyAyoobuo5IrjXuxV+YYsR3SANqAeEZ
L1puia9wcvnGlK24rQReOHiyNxtTVxlmYKgEMGFJdOsOHYNuD5Y0RjJa0wKsGlRzdGfQkDLWzEeq
SnkDJBfLQiELftcq7l5ATcXajfaorp286IJ6TPBkS1oo+pCoM65J39Qd+COV/a7L+tWjHO3ieo4e
gb4i6P7twUfg9KzYFuaYbwaWoNZltlLtxmai9GwkI0fdapvOL+3CvakdFn8juQ7+eUc8WmUeHfJI
8UePl6WANqXL94bdu5thiN0nYG/x/yqEOhuQlv2s3PI1q4DzGdqx97G07bEmthn0g+p8I/Ksg2aD
0zMDaO/JNvqt1hdhVEAHxjdGTraFBkx5ZOfWtmCtvAC7QrbDgmnhaNT1U9pIchOhNygu0qfYQPmp
geCpF1IV82dA39gFMHkmmmFZl71X3SSeV4lxT4xMQVOzFtGV3Wuq9akNQkQncaANh2/LAmTzypu6
7tSxdrBaSoyjCY0wLzq0rNJ8PNG1B89GpOjVxAyJmaSbMoeykBdF41ZGrQzaQbeOTNDGT9xu2Bop
BJe62IO9+hryOtAIMtDHpNJkx52SHGpjcEK3M67yatRCO/WGS0/a4BvIDZDNsM5PxACWtbqiu0ZQ
fsVoXz7miZOhJNMkKNqPNrj56zY7QIG92yljiDdQvpLPUIzQ78dcolnYc6PvdZ3JsB5B75ID1x42
6Hq4lvYkHKXRiwrTdhsbbn2oM5AERtooj/mQxtsqyy7HNCv3OSfSN12w4Pq8hzpKApRPIFNaYhEy
vOMhKAC8ijWAXKwaoGbjRfUjGAnJvdR6uksSLnc0Hp5ojLwxmjhtYOiLaAihB3NsM4tcjFpUhjkl
X3voPR2azOD3LPF6wCZNYQVFaadhL0p1A/2YaGNEiOChjmgFAmqkUBjJbhrNyredTIwrRjTvpub5
eI3HIJ7fyBtdjJAchERD5pnvBTeNYMCT+VCD0v5CxpEDdG39hVSEbwp0s/uDM+RXCUF+EBxczxxw
IHXBuSd40HsJZG2h6kWOXNemzLEcSqBnTeieyQoOKqocaHhy9QUcr8wf42GTDRJLHsVMfHUVqBRY
gv/WVOC7JiZu0WLkOFuKpCHTrRs3UuBnTyPc4xXlQK/mtetrVZUcWGWDfZSBiai3W+Moe2JepEqD
dHSdGseCsA00XN9pl36LSencyqGNtplmxUFdDhPKIi/qZ5Ul47BzIqmzLTehgwOBpjTba33O8Xhu
EFe032qSRt0OwDauZFhxdeH0OSMh9/Jr8C+1lQ+FILJvOlW8pZOEqGhMD0h4075iXSf0MBG6EWG4
ktw7teeAAABzWKWbtHPI5WjxiQ3FqM3a5xkW8k7VXLk+4cgQGD2B7lEntiCLu1JdtK8LvdzTqjwI
kd5oYws1bGy/PeUD2ZHMCNN4eC55d5SEBjZsXOpxt/GY8800y2NiRtvSMbdJo9NAmgPaS6NrTjMW
dIV4aKCthdItntgQVdGl8PHTXU30bdYz/L3YC1v5rjN8N+MHHU9EzbVe5UiQZNC3pOp2RUev0JSC
tk48B0S2MabetsS9gIosapfiosuMC4baewHZNjZWuzGShyEpd1GdX7sVxLCqJADmc5NxYwsFk5vB
GDZ53waehyro0FG09gqfNHXhl6osEVDWRw2N1D4xSiSqNXZvJArOge5TXEQt1Ih7UYSaOdw2WuWr
Rjcf4eA8Ao0SAIlwi5lgSKVxBERWqqzAae3hzsh6w2dtaWxoFt3JPs83nZvfSMO4LHjykEJNrRLV
rtKSKpSZTvcW1H2uhbCid42a43iM057ckQqXbaSldZi7zH6SlFeQ7ibpE5qao72oejhBdBjn/mgP
CFrhTLdVH2dbyxPapknLNKi4Y22sxvtJc5mhDOPpYOkgl7nJv085St8u+tHvImailXFsD57qvzGV
NFcM3d2BaivjkMqI3dgQzQslOkyC3CiOygU1AThp2g0FPmLrJeYRbhHSEr2k6Ieqe3SwlSEpoj0v
vZvCqUCs2bRRmGpuEaIAVYKOxJGb3p1OctO9s7G4IrE6OG7afhtzI6wK7yYzRrpnUI/AYSoeLJ09
WFqGkp/U3poEnQoZFPV8S9hpgH498MWg9V3IbZ9o10Tp45VwnCFIRH/X4V70LKiUqRzORCj+knQd
D1WHPoOhPoIb+k7nxiVIIOAkO7F3W4P5bqVnL31WgFN16Pp9I9P8SuaD8wayI+soPJnvGCjEkP/3
VLw1pGj9vmnJa2QmuNjhxGsj5u0GFT2EQtBm/AmBRXppZ1m2sWScfolaXXvtnfEKN4mI/dbNPTD6
eOaPGJ9k5zo9NNAT38AH9kFuEe6D1fgr69B3w/WWbKxeFyC8d0S+6yP3lShuIXnGHnqBN22STGz/
YIUB80DXlWFRgZSkN4vs1qYt4BQtBOkNXExxOb4wVBwDrxI36Tj6ZWdpX5uxhg80Kh9rf9n1Y3IU
dXXoeu2VxPHW1WUbRG69jZSEwltt3FljRsEaalxmbQwEMCXaTktGeAqq/azL3rziY38/6ul9a0FR
oS8J9m950Qh7q7VFqCIv/ZmAwCbQxonP0WhSn8fjLum8Yp+C5D+MEKb6kNkDJUUFod5G6sNTHcvC
h9AaKNIHDbhBYry6JPtpsYRuZZa4+6EsL2yn9II+ky82ZDADZPtLv0qAB2pZVm3tMkVdqjN1iTFF
VXlVMiWOo4BwnzP2QJAhhLIz8425BEz4sh4PaYdCo9PJQOvIfVS7N0liGYFkaFe6rCKnvq0dpwJ+
MSIbRMQiBDuOvUvdtHjndKwg7ahHwxPRG6+HOhrjb1adg3TDFWjXiHlWG36uDZeFUs1dgRnzvdiU
OhQv9GfKlAcMfm+EyUjHw6B1+Hvby1Hbk9TLCl/jZrpntaWFTVs45SbGmqIKILtBPwpboh6eZSCM
GiJpF36SF8ZdXhviq6lxGKSje8OStLpCk1c5NZCwa26r8bYpxWjss1wij1YKO7+qByq/QsQNDf6I
eQ+pA2HARKjuICOI/QwUQo2IDNxLAOotv6Ij9rajpaDJcUsJTt3UOSon+ZJkTRf7lIxkV3cmuagJ
N7/Ug0TAI4Ttx40ltyrO6o0bAeERkcK3lPqm+pbs00Sp/JY3jV6GVlS53TNRrpbsyoY5cNqa3R/H
qqqB7e+S4roa2uGiJUSzbJ+oQe94UEP3s94lqhjJu4Iu117z4khdgWFKt8OscO+ZGWf93ovFkIVm
q6qnyNVxYKwmJ2+dJ6NnYbCxQ3u+si5LJ9J61ABBlg1QKefVu6Ehie33qYbFH0BZBNTIYCbGUW+z
2L4qiiLPL+CrK20HNx5roRaDftev4gLviwE8LyIYu0Zv4qmFjzW7yjYTfUudWlp+EdvSe8mVdOt7
EVVYkkhVSrtXSHqWe2j+mGntqxz4cxx225YbxWvNOUJcsqRfUsh3mvsSyu5aUFnMscI2giafUqVb
+06WxVWYdgmPDg6uHXrbmSOSVNk41HmLxxTeZ74cAWLdjDZx0Wwe8UgPWGpZ30ydZY+SQtn0YNvw
NA8gsmP0Gg9NXNOOhDzqZT60kkMdekhlh2u26t7ytsi1CDejGd9FwDuURyPSrOIwVoZb7btYEH8c
OqgEpV1athc9Q7htVBnGZRDTH6tBouOHNzysUAXyjaSIfwx5xw9GQ9JvIsq9MBppd4dckXVwh9y+
jTJXD8CPG2+xPlqQOLULkK6NnnWt8LzQVVp0q2gnHsFHHwqIBGBbHlxLA71nNNo+dGf0MHW0p1xo
N0bWbWlK7AMzamcvUyc0krq4wbVRQoIPr9ksqr4kwi03dishCJhh96Reu3VqIu/bOG6QKSu8a+jG
Zl+Kwn1jde2C97x7zpUBUVcNPeatWZBbymT0wHT7QWT4zqrMnsY2KjYZA10zk0cv416QtP1tE5th
X5ZkawjtgqRo/0w047Gm0OUxy8wntXju7bLcDrFKN6MnSQA02N1QGK9V5h3xSmCB61Hd18piRwG9
bgpwXBTDc9971/2QvLB2ME1ftgpNFlbyjKV+bWR0GxUWnnuafBNIQTXpwcqb72Ab2Wf2cDmOGeSY
k/rVTrAAoJzNmjE0IwdoeLC08lIeElnCDUXaM831e1nrYKwhN9DeJn6T5Ufm9T90r0TTI/eKa6rV
DxDGzX2hZ7fc7O/TUV4RSVVQdxrKNGV3pVh9wRx62yAx7xd689OjSIzI9JgyNVwaRoQotEMwX6hN
rFEExrK7GwvxZfDcr3id93sjZQdbGmgZsfFCwjG09XI3XYJ5vM/kz4Rlvm2zW+HiKjOMjWjaLZxv
F/S6/VU040XUCmieeV3IxtrcaizZjXhucOF+g4wJYvLhgJrU6wDavrzr49chAqcV6+PDMLJX4Sbf
zSKnF0TPvyL/cRjAcsnhJMNs4OOGFtmz4pDDbc1u1+rOGyR+BVRO9Qhi3nG/7XTQJQ1Gsa9wCwI4
dO2UZgfGLDq+NSa2Y5wn+O4uC1BJMA+tojjLug1KmNEIixqfTPGbaJ2/Aj1Y+AMerr7rivcq1rZF
E01JeM1FtSa5UEK/dB0tTEqS+NpYgnEeEBXu68Z97yRPeWrd1Um3k9b/Y+88duRGoi79LrNngybI
ILdk2vJWqtKGUMnQBG3Q8+nnS6nRkLL1S+hZDQaDXqmlKmYGw9w49xhX32ejzY3fZ5R97yiD7Ijq
9eCvA4hmHcHTknu/Lx4bozv0Wcf9pdonuf1oUrqbc3KTq/nd3E7xczGU2yKLN9Jeb5xAPTvmuGl6
/yKF5VM3xj5b9UGu3kHrttjobghnWWyxGaj2pj1djnA2dbxc+EDwhNI/F7ZJx6bYWiI5VkH1aPsN
1ipTcWHpbGONIrvCZeaib6y9mYmj0xnPMeAjsu3syyw6sVXt6uxN0V/EC7a1dvDgEKt0SBcWOOc8
8RUpxDBLuSELPyoWfeevhn87eu0tOMoRyOYl77LPpyyFlSN64/cqvskcMVyZ04hpd1m/YijgXAaN
XR1or210yo6Rj5W1yTEa2OTaCO6mqWrCMa/o35lYhXKPejfPlgP4bosQmyR4SXFf3hdpYgMXNJeZ
5vjVPdJIkkNvi9J89Lp265Pkk3v452WkISt3t05B8DAkKbgFac7h0pjRbLXgHMG+HJ1IgvJcrI24
sGQC3U5theqNAwCPGdaFvUXY8divzFvRRJxtyaY12su19cUOyky5B/a4jx1a1pJ9fQahPKwG2Exs
bLN8PLhVWe1bU+7sqYzDvnbfVpG+dEZwIVWzBW9ioWTSioSqbpzcibQZHNuE7Up1fZh48kIW69Yv
A4qa5pj7wTbxi4OYTePaIHu+bq/KqcX9YeFO1+OpLyx/o4IgqkT8ucra0Gz80Glmn2qi3+Qxua06
aTZBm7zvaocZ2+07juyaOyPJenfs12HV4o3gkg3dU8eX0jGubVc9xHGwK04c7f6haORRt/6zaa8o
78oHiL5bEejjQKJPUVGjW5Skttp5chhCczXBCmsnCMfYFdzN12nHFbymhmg/+qRQJkvypCeu4lmR
ezsrMYYQHUkTdWZ7GGv7S1Uah9Vav/o6i4pBZTACPEQXZnx6QD3QqB+fMjleJxYfvWupoAvvIaVN
EPq5v+0qF0zQ7Eltk+3nsa0uJjV9UHl6XUwYCFsEihbre90Ur1agIjduKFYaD2CmqqPBmO78xNlW
bn+5VO31RM0hhzJsavFuXuM+VFb2Pi/V7UgzHfOAy6oVN1luyGu3ZO9wY0AMev5VKGN89Rb3ddHi
Vrn6plrsObSI4mLHp0mue+tIIfGuqf2dWVOKD/UreNpx9sp9PGRFqOLEOWLVcmUGHbljHlAv6dSK
m6v9nMQQfEp8YnHQtgimnq/zdZChX2WPvlm++koE5FyZu27qltDKzDJSjnvRu5W1s2yktXlbfiys
MgndsQuHeRj8o5VCUaIQeRUzBWWLrcmuEEDcVcZVcBkbfdGUgmFJqzQC3nsbeAXEA09yP3ndgXrw
VXWGGVmpJoYZiTslaRONXXBf5sVzFQ/B9BJwjaKUzQSx4P1uLYqpaPmtGNJ4m7mTLS/z4JeJUZiP
ZZeWhbU1/GZeBiOSmXYcNBdppXarX9rNxm6UXneTYcUPXeovxNsTXV9finxV6b6Ic/G8IjLgdhET
Vrkl6NV6KpsiLTHfLox0m8Wu/LpacuToZIclvomZ8ZmY42ncKdW7X+lgyId6HaeH1vSVApU0ZtY5
1ZNEVUJ2eJgUYgDhbIy1Q6Wmm9fJSSxFVvFi1Nyk/IqTrpzUTeY19BaC0X6mcg5EZEMqgi2wpMvL
LBs01XQmjGInywGf6Txln+Az+tkzmeqeCrsYNWjYO5P0omSu1vigMDC3dsGcV8wIJNO63VfpKmnY
B7VnkUJpOvN2UN0AoF/5xn5e6vKDnYv+fiI4/hbzTwjzlUXNG/33jtt19knXXf21/22/7dSXe+z1
ly/99cfm/F/+X9h0s+ml/6bp9qXKfurRnf75946b8xdUbuhj6GbIqYWgTj/re8fNpKkGMZBuF6wA
zGmIGPyn5WbZfxHnxE9AckHMRMLHPx037y8oEyTGwPIhJwd6uP9fGm5wLX/qCsOWJ+QNrzlYblB2
iEU/67fZi4pHbpqAF6k7Z/vR1b6oAAtbq9qti+3tupn7eDSmK3tVaE3oebZjPNVfJpg+Vqimbv4k
cBxcwpSthktDownOceeYW1vnU+REhZFXxWbC2I4wrLW13a32fQizFfl2xsaufOupn13vJnU061JN
yVpwK/fRs+tZU+hNwwBApSZBM4UHNzIyJ37lYU3jpY5ctpA8lG4x1Ze1W0MTJLQ0GY6yy+z0Lm8N
jo6mz1VJkZ4oM5JG6nPKSDN9b6eJGqIugG920U0TyEPDTsAR1Wtgb6MZd7PV6GIzs4zaMJ7Fcsnd
k/DH2vZy0HPajV9bmeUPA70Lb8uvQIwytPYAImPNebprHdE+icoCG2qFjp/jtMsAatwZeLUtXKGp
T3X3aAeiMaCn9ksREp1rxKHb1NPHrNXAvfTUtLOdTbOquKuuBQem6KyvlEV6AHUdEmfjrnnR7lOj
FKTg5kaSMgTD7N+W1ZiLyHJjny0mdvNh1zWyfQuULeewUh30Oq2WvCDnfWje9a1T1vt5sMwmKsSY
CFLYx/qmEnaO9D5wUxeUeDTWCOuyyo7wvYuXLeZKnb1Hm0m7xzFQZ7AtxfJD3g7TdZbbw5fRrOzi
0tV5298CbOXgrrYuBl6DWyzHoB1lfxgg0Pc7Z50oV6vYNE+uDGIB6xtSuWysATnmHluI+OuCKbO9
nxnRFzCZ3qUcT8sPtYuBeQuMllc+1WMr5+dp7lQRdsDH2b63+zzBBkb2aqeyLs6jcmTHD3sxlnfu
LONqm9ZB/spk74h6UXiehkM6Tm4oMan6UC+N/JijQXL38+q0dxA4R8Jve88F1gl80CyAcM7hFjSs
3JTZ6F35I5asG7Mbkz4sbFXg6uyLE526VbUkQO1bx2KQTnzrDm5Pcy0pHs0kNh8rBgjHhn5Mn918
Gh6H0amD3eKrRIZ1qahBinn2P+djJ97nE+B2ZGt6rGFMdO2baQ3GTYuBiBkFdJFUiHvCbOOuZlUv
42o7Lwrr8RTozPBNEkxm59BbWfyV3nZ6KcYi+Uz+nv3Qw4v52I8Opn/A+vFbb1TO16xo9Ks9jO1F
l2nxHMde9WoSZt8enHxMsErSabLsare1860OqvnChClOgwf8vKTxZyaLv+lHibmzYEHCXUvq7FXW
3mLsAADBwTJt08HzExPEr8b0AfxiKgMVSjNHpB93OT/qG/5KR89rhzHCuLlZuJfSFpFJ0UaQrx25
yV2ruMt05YybiWZvumksL32rU398cfysf6YETB7TIcjKTZtqmyXtL8MX79u77q22u0nKyb7j9WK8
3Vn9sUwb/aZzty/pDAv9ZuQtX0pnOZd92TljEOrJwB3G76T7JVmcnqAIXbPCUxJVKCjGzPoAv73H
l6Nr1QaLGcq41E9iyQdOZLBTlquyaKJefsrMnv4SiQlOfFXNOvXDjnt4sLHy3NMRe9bM4Bl9v9z6
/eyU6w7egC62A01kaMJjJ7PsriK6D3y6Vred6WVDKAvAx91E+/fNFL70QsNtOrExaiDR3Zok5XUA
U8C7oo9GxYrLFu11r7Lyh6wNamvnLtbY7L06NYaj065sj2XdWM42X1qSvKOhqNW8FV01thvwVX+n
UcaobZxY3nNpNXXAxyJVrX32IU6YGzyx0qORnUDJthuDdN9kvp/uy3jR1vvGsK3lE6iF/eq02mzg
sLO9HQIh6rugbgCTlV92Mqp7g8abSovhFhY6XVkFVNJwKhjeAsZst07oBmP/MUlMu9qubutU/GUM
K5QDPDW5QqvmOYMb8yGJ8/idXYB9MNVZLLENxj7JJb3hzM2AK2mhWFc25rzfBQF/E4N+4rz8QzY6
ZyX9v1kjWadc8v+5SNoPWfXlZ17S6Qe+l0mG/ItyR2CPjErDI57V/4eZZFjuXybOSA55msQGwyv+
sUyCL4ShrEkNhYXnSfHzNzFJ/mV9q6zMEzXJ5W+c/1ImnRHlcSMN+EWnCEyuZxw35zZmeT8nAzsK
d+9Jf5yLsUoipu/4JccaxduYWSnuXKuz643SZjxsOywo60sQqvzN9YdyOSpYW9Xmh+H7eyL9SJb6
uXL7/pm+6V/RvENK9k6kyR9IkSX9C9Oei+t1WZrHsjDc12bC7XLjiVh9COA7PQe0zF5cl07B90L/
J2bdj48+/eofSFrfhgM7BqpQOm2WK8/Y5sVkG/Eo8+uqyY0d/X33CpADagxKgbt+sdK333/TXz3O
PmnuPYwcPfoIP39TaDfOiTF17WPqK8M01eWnvM2qD7Fft5tRlvLz75/3Mxvz+8j++LwzNqaTG54e
eJ5lr+kWk8oGDLUzsa7jj79/0qm6Ph9IvpPEiOZEeTsntqaZbuplVddoL/rr3FDlEUhs/IPbya8m
is1Ng2BVjJfl+UOMLg8Gr8uua/CX/cKm/JW4Qn215F1xpIxq34bWmza68Ow/fLsTEfhf346DBdWD
JLHNPxvHDopnVSXpdYJuwSHxWTgwmqbkwV9d/6GahxHsNRijkt4FhJ26leH/wegG1mmKChdPiLMV
EtCbx9md56va3Da4re8TnMn/+1qwBNIy9LqnW5x3Gv0flqFy/T7v6/Q68zP302Auxt4y1/weonl6
bTf6T0ov6zTZzwbVEqgCkcqcRMLfLnQ/PM+efeXabnKdz7rmhtQYLzX6vbvadOJ7n7Cs12Apu/3i
OTndcAxWd+imi9OdqfpvZk3flsmJAsF/TGFYpWevd6xGds04ue6HworoqYpNPGAWMQRQC3//In+x
IJ2TcWWABCNw2XN+HuNBG6oqY3k12n3y4sxZftTB6tGqyPPD75/0bTGcDa8TEA5sw03l3n66yf/4
OsuWnQwu51VmZtxLGcoPslH+WxOoFQNZmXjvZJzmcKPTUn2MjSGYI9g504fff4xfrJwT15ZvCmLA
yXc2tLObuVXjUYA0A5dCt4Pu0aSDuG5WwOPSXNfrxUrKd+tSlMcSi6E/KOp/seEKWL2ADxIL7n/5
VZVrCpngG5tH+Qd7CfqdKlIKbLXoXWxVyXem9v94nPxq0LkbOh6xzD5lxOnw/3HQh0CkHLz2Ffqw
1of8otwyGmRQCwLN5fAyjc4MD8Ef3meGbx2MuHLe67z/Ez39V4P+46c4m2Vs9LEcYLLouW9ubazx
b4I8hryR29696XYmAXTLuF/qoNn3TpD+Yeb94igApDddD/0Nu4h9pqz0KpVm02pd9XO5Xqjedg80
odAW/35i/WIlCY42Cz2K5EA9d5vsJx2bTWNdGbHZb2N3hBialmbUWVX/BzXKmY/dt+1BILx1cMnB
foVy7OeXKpN1NNzRugoq7JsAkHAZp5WU9jvDGX0Zxmmir79xKTN7sTeV6NSVmxutCTDktk9yqusb
V7TOzVxMOZ08gKk/mf+e1vLZWhcYoTsIkJA9IbP++RP6VZcawp2vQHmWq0nTCrOqoLizs8nbL0k6
P6xSJ19imlp/mvCn3/zzk+FdCFJYTQ5GCNxnT8bOyRhbw7s0sKa9jYss3ySZgP46eh1+dAUcCLkI
zNElTf2K1Dc+Q3msPLveSfzjYmAOf/pDlfCLRWiZhMeDVBKrRUl5tvM54Hw1rnmXo66LXbyo4TrB
uekxKxub21uaPGgpuZNZy7hZrcnaZYM7vvv97PzF4WZZPtjVCRp1Tn55P7+RPG3XACbLJdyw7rq2
VnllJ3EM7UJjEe7K6sEQjdjPeW5fzGLUUVk51R00vzb6wwf59zr5NhIBdmPIYj1xthrzYXZGaxCX
MYT0z3QQmk3izkdLVd5mGJcC58By7vdJr8FAWjP72jix8yJ0MND/cNZjakKXqUahb/xpEX9aWb+Y
PfSVv92UQIcRTPw8SlZmlwygc+naWWKA9gDNDcsijjaNnGsaO7G5FluKLBIe5zHeLuy4UTLE9SWs
77QN8dVcuKj9c5W7+z5zf7wQ/OKChFkFDgIeh6YrvXNJZiKgKKjFvHSGbIhDR5bN3UrfiK42tceJ
7/+wBJ3GZbv7mNo4MPl+HRzjsV7uU52kzu4PH+f0es7WFx/H5WbIa6T+PBPdNVOXw812LpNFJXsw
MtoieoZjA/Gp36513zwJsdQPM0SLjWiqG8PhrPn9Z/j35sKIoIhBxXLaAcXZchrARGQH79Ice7nL
sgKXZGsw1QacVb0Oi6ePk9W9KuD5w+8ffKbPO228PJln4q5lmaf76s/TI6tQAhfSuszpix4AjUD1
k1ruwMjN+0IH1ge4ZfpLUKZsyMrM4iP5v0eZ+yK0GR56VkH/h73l32OB+QHjgCWuQ9l6vrUUlTHH
es0vs7peP5raYqquS1LTt0yAzJ3eW4g/o8Q7eLEeNr8fjn+fq65FscxuwlBYnHw/j4ZB6pZygvzS
t5r8oZ/SZV8Byr79/iFnstLTmPMUQSYWe+jJ1ey0n/xQlZMi19jtml6ucqlvcBcd4UXAsB/1mPH9
IJMD98t9XsTZBrwJLqnboCSQqTNvisFZX+tewK6t/DbZ/v6T/WLoOWpMhEDoveg1nU2GIobgSKL5
JaNjH+baKm9KEWS7eEYj4Fc0ApaawHoW7R+28p+VlKcB8VBvcavl4TS5nLNhV73jp/TwL2BHkmo6
1/Spo2YaoYqnQ91kG7qtCRNuQk36h4X37Vr38+LnrnuqcKjhOWDPv3JPp02sc3qppVtfOa1hhuUp
4dTNrXddrdApeVa7Ldf5Phlb73KatLtzjaXbGVwnwsbQ6k63JawDF28LKdrbwKrW+9Vy9XXZjmPU
jsknbQ5PwwQBcsnjfFs1bRBBzzS2Hn/8Q63w71pcmhzJnIdUCxRsZ1Wp1FnBniov7Pa0Pgqt/Q2d
L8gvLijt1rHX5P73M+bfC+b0QJ8pwwXE97yzN8d0Ke1VeFBag2SbDH5LP7z9k+vML74Vq/LUd8TQ
kBvO2UPMLG9WI3cvSvr3dxjPwJFpqySPsD6C0zOtqfH4+2/17wNdUugFqApxbmQ/PluglZo0VYe+
6Jc22wTdPBK6Y8HTdull/f5JlCpnpw8YFSUvcCHvjS/onK25tiqGOS+8rb0q0e9QvUAO6+CWvDcr
byH3MKNBFHpxub63aVE4eKkaxE3LyRmro9fF3rU9WZS8Lt2AgzkppAIQlDVJ9zMisS0KjPzWmjra
GHS8vH0h6bkdy26pPw/1Wn6BV921j4uwsYEQA5ExUdcWzrtJF+pqdPrgU9d2C6YpVtp8tGYh+7C3
vX4i9yh1p+0U+8Un3QwSwkuc4vksPCu/aXhdA3fevgt2Nk4vaC/m0t0GYjWSqO6K4lMPE/yqtFpM
Qirf0RC/684k9XzGc5/mcqHupLli/Ok1zvCJxa+/tsU6Q12UWOpl9aQg5RdDAa2+mvtN6izel1rm
+QM3VPNrV832PXIBpD70ZOQUJSROvFW9VSQbA3Y/tvTAVx/z2rPHcDTM+AMtaXIt6qqgYRpPZn5Z
KaHuB7wg/VBKYTwBAmAKHxdF05x8ZLr5cs1FPUVa2FYWdvZc4sYfB1DvYD0yeDVKhr4Z6mM+oA+x
6WN90Vx+nvtapDEpUd4poqChZbKVVdFbexTL8JogNL+3h5PnUGD1U7ujWQN3thVxuqJlyonIXfpc
ZhFKQiQm5RC7X53U1BfmWHgvGg71tHE4KP0TfZQfqbsV/oiZLYuLxCdpNOoiZ7qsDbFmmwG0F7d0
sxhXfOeJdZKG1yBSdCuCydLqRNIkl8YJNp3jT4euK8kXgPGa4s3oZCWd9NaNbxGeQF8isCdrUbRk
9p2ISyPd63ycLvpcY/xrLQvKOFyvcGlRjebztGZXJNvYS9w6SpVq5h1iBV9uMsfr8nDo0ormtPI/
ubmdiaiCV1OeJCSoEIKiGt+xGLACm02X6KTA1V0PJ1os8BSd8pWyCsYr+0/8Nrjp6cWQyTeEZbYo
eGdSv2NrnGfiyGbnqays9CVFmKe3qpudz2gYwaTdtBUPusA3aRP3NSRy2N8k3TE51xNeVSH+HObF
fZxMYbz6qcPjB5XS32q8YrqEhlC4e/rFsRnqfmzVIRl1kF1kaVBnYapyCWW0G9CXxL2EGGRKtXxq
vKxrSYEqKiIIktraZ5MqDNigK3yrAgexYJOQCARVCvc1LKmYQgO8pazOYIsiscO7oUaDM9Xzibiq
YThEsS4pl0o0hGXUSN8roqI8OeC36JMrXkMdYMGQqPHNy0dphqaQ6Qe5uk7P63IKcxfoMbkSk7nu
g9lD0lC7PcEzQYliMamS4rahJIR1VJc4RyR+Kq6cIphaSBtu0h6t2nUOs15QWMSumRGPsxjE1Jtz
pS9ropHJN+Ilj9vMN+M34SUEHDkKzhQhJx1q0aktjf5g103/Gvt+3t/KPpke3NlG0djG2dij51V5
Aizgx++qRqEKolHeirCfYDFuCoQLeLVOAy1U3ToUUMXqI/zLGohuG2Srg6LWMmsnHDtPllsOzOBT
s5iW2BZrTHJA0MjSv1JLYzjh0tYwVfLCouRfkUrhq9b4b0kroKIvQOOfVqnsi9Js/ScnPyWaIBfX
sEGVMsq9Fa+23urWG0ltUwlaV2toukfPy+C2FxqYIOwtP3cAy8iW2RaInChrm1OZnWX28JwNyoU2
MtUVHASVU5cMVrXcrMRtPCOfZfNJRrs8JHm9+tzqJuOrzAR2/5PwMjh+7mzc5/HM9cpbKLSjfGH7
JWK7G68HeIPQQ5q6vvecjtwulOzTe9Map1fX1ugNzdK1Qy/182dewPhAC9p8tLPCcCIflgjZbEll
kqNd1iLf+l4e0Bt35i4IYaqk1Q5Jh3wMuNNKGL70EqLOyRF8Oe76GsDcRrgUFPEA4SCwylC51mpC
S2zMZFNnE8zMcfTXcrMITpZommLnM4Kf7NrBvMeNFr5hc0CRkD7awmned9lqv41mPX+a4cN5Ww9a
y7McYjaiXAfvDE9MN4kT+85JBGp424pWN+G6IlkJKythRkNQbt1m12eTeW+mEDHCvjhpSQMJxyjS
DYxVNEmdtYaU5cZd7eN3E/Z9MR2ywMnf22K0vgDIwomnmbaEnjl7D3XMhgZ3aZV016i0r4qcN7cR
GlbJnuIeri1iMs5Kz3fjZLOaZvt1MqkRYQGnI4Qi2xrybeMX3rAhC0mV4cikrDfNoFV90cFfeQmm
znO3YwZL4miCB70QjqfGDetq6I+La3n6cvFT42lBgbQ1WmTg+2JCpR4Wa0CMnl1VxTOZ3kEdpm3s
3ZpGWxTRUJ6YKfls9iR0lNIfotIvIXmKYbGuKF2A7XNjbjSqemQqkYvyyA1psaNGFjMUL+j5ThW5
NedutKxCQ9vR9NePzayqizWnnLDY8G4ziDvTF9cbhwMCeMi/FWyl4WLuHVtFaebUbSQs/AC0qGG1
mk7Clu6oxkGlVSqUyUu11hGS9UVtVO6Nrwr+/3GCuj+GreNUqDFHy3ioihK5zWLb6rNPt2xBozkj
P/ELIX3YCzjRId8shwfu3Gu+4eHFKZnMLT913jhPOyH12F1Pi7s4x6QIvEPVFp0V4i8MpxUc3f2U
rnFy069e82mCXd6GYzWoe1FK4w0aczICqFSi3HRGo3XYDwEYkCUKQfRy2rZsOEH+6Hj9fFOyy9PT
omrnUBh6DbUiRrEUrm1hXpjcSdaLOJaT8b6s3VntzRgLiWM8NVDMqkrHXTi5sSGuLfYfKsOFa8Wd
EJBSIqxTapjeZhCj8Z6ZURg4wKxztqpBqBzaOGGwYAtiy/CiBD3fpsE6vPPqmMpibLMGKI2m1Lbw
XP3StXi+bxIpydPU0kvfZ6b2PntIN6qoGil+yN3J7M9ikNM9mk7th6ldoNSEbOrdj7G02AHLBMMJ
vZQmTPOKEYxin2o6dNeJ4xyuTkPEjkwsyiLfcV9SI0uvlsTzH9c1WR4XgNcnx0oFRg5VE3CKMuFl
WJpxk22huCDPT9IRLaWZwwqTDoi/WNTyxUUW3EAmctynuUvnpwCmNrRo22f/W/FahMFlNvFtSvdm
2gXwyuKH1tXJxLbk9qc6i0CsaHLWLgsTWLxjVMk8sHan8vraoFZoImi1p7On1uO9nJb0Q4kx86YP
VoFq2+22jVX06Z6Knj1lmpCDhcIx7RsjmMZ1F7cI4yPF//lg17WeN+ls+vM2Z/u9dodxfFoJmkYl
ZIquObTTgqDBreWeTSar9vnSCHjxMdo46CgpLExRi/gLYuXyoUG8tW1E1UJ8xz4fDfK0ck4iTBZT
1GVG6UUCXg657gbK0N1a9ka6E8VkWVvbVGql0B2Cr1bXNn6EqKhUaALRoIVLUPbWdaCEneyaQCRe
VPmoazbmsFYIH9fYfayKsXhuUn6KGJq5QkttdP3rmObIxQWc7fLSj5NljXSfLRYM7cX9nC91/rHP
5hJ3VMk72aCu694odxFoB92UVLt+6QF+xsbhnRSLXw+boBfypTYyQAHDW8snsyXpBjIYFfvWHYGj
tyYWBu+bbLKuaR+vH2Z/Vu/wS3Qu/GJIddTY0/IQlGgn0UR1w96blcSgsllbyp9lXPYesGl8cMbu
aazzYO8YurTwyKPY2jvaNrYVpZdzPTM494PMs/zQZK5/xXkrUm4oJjaem7TrB2qhfCxhTNHcqB+a
VY9PCM5NHLc8k3hTf1L9G0zM8XUpquUBHwVUTVXQ51VozOgD0WBUvXdge0VU2i2WqaITffOSNkyM
RQhwM29/aVCM5bOYPxOzznRIRTdf42vSrNsGf5FXJxkTlC5WYn+el0Qxo2en2TXtciL/OX38aCxu
XURJt6gbOtLFV7nm5rQJ5Cpeatsd062RWbkNTbWu3IsM8elE2O4yTwctlW9xvWq7NKxbHegIiesp
xa6YW8DEYO49KL4zVDFjcL0SMoa5YGkmBmYUSg+1i/EkSHCNxXfGbfPkC5CWHCPOXq/fFL0xv3g6
H8ReTmb8tbBG++iiNgL5Yj96PTUlblKUZRlWImrasr9XyTa17fldoFnaXdGRBZUUAyw8WPLTleMb
xSPGFhK//haK3MYJRu96VWbgR9R+3RSN7SK4lAzJW6o7M4lEA3l3E6QQOsJOJNjCBhZ0VH8iZTv0
7NK4G3Ao6LGq4Faz4ZIzfV2VNoadXiyiqyGEENneVoF8rfg/18vUdg/dWFh3ROP0QP62KhEVenHw
0g1sErum66UVYnmBm0PjpaWB/eJgvMBXWlqOahreu8kxy69KVsZTm/s5YzfIDJUtnHJ+k1tkpyLU
8nECcJN8jhyngB8tc2q1bTlNOOcZpVtduJoO7U67AxUzyv4FLwmq0lPNJyizuyp1x2vdwCrdevW8
BhGOBcEHYeuq24K9NIpjxahvE40wMULkk5H1hM3Bzcoeb4TzkHGnrGdjee210zo4d8x+vZuwrXjC
QkprfPvs5PkbjPL/iXL/69Ta/ae5cjII+9nB64suh8/0X767gZ0sv04/8DdPzhN/ebA/PAA6QW/+
G471XU9A6fsX0LPwLc8Hf4apBsT1t4WXc9ITAAOTnAM/H9KI/Q9Rjr+i3UaNJHwQbIwY7f9ClPsG
Dv6AvcLNkBC1PDZ0kDbP5bf9hIO3QwnoMPca6rw6pq7aNz7uEXEcCe5CNnWLe0J0NqNabjjHDlTs
ez5U2KM5DVLrOpdqD5oRtss7vMgxqGmjCp1tqk5a2w4jALyzDOOiSYpN4HwW/YcA86W5HQ5+ytmg
9DNYC6ewt0Pzd7C0iVffaa3s5mbd9F4WGeyxGJHv0z59T+thM3t6s9asxLwMY4pTw0MaNTtX6pg7
wUF7EwIrDxOJbEEpVSZUGlX+REbLSxyMD2ua7qfM2Kqgv/TcvaNIDOFkPUm3rOlPidpnmOK/BvYM
U/RNesMlphy7vq0vmlPws3cnuFWMrbv7Ybr9opd3hv/+60lngHPTNirF6lTvAvvOsF//N3vnsRw3
mmbRV+kXQAe82cKkYzLpkxI3CEkU4d0P/HBPPwdVPd0lVU9pejkRU1FRi6KoNHCfuffcUfuFuMT8
80eBQIe4hF2MSeCF+9MLdI5S93o+gd1MbjOVXpiaEG2+hv4ZwYf6nDAu9drJd7vi0rK5aKpdwU07
z+8GaMxigJnDDUsQ+dgrVmiPr9KATKxdZ06cFHRST9Jywu8jy+JJ1sAlW87cPH0Y9L5jPACNw2qX
E12MOHhpoqVtiEvFBWcmkUAwvCrFoSa7xKACaqxT1yi/GBD/vCziG+YL+F1JymLkT7o0FQx7zC5E
7ASol5Sxz/wtJ9jQk6+yGQ+FBtW68k12M6KM/ZovpdTjXczb++sD/W+Pwx/exk8z+Ao0tL0kHIec
2eXWPCzYNXHE+Zal/+Kc2qbrP94WfvzEPy1Dm9ZE8p3M3BaMNdQ1lUFS7o/qrz7RbyKZP78OS2iP
vYUFrPDH2w8MrbYkdFfsev05bS0q7dhHPuIrVbtX0lfhnW1tDXD90pw/rsqlacaoX191DzAfcZY1
PUsTR3H8NcYW+dff9raU/6u3tun6/rAhNHs5j30uxU51LBAXDggGPAISuQs7v6Tv9qOtRMqYPP71
y/77g/yvb+SnGzKmxSVuRw5yh33WAtjX6HnQ420q4/4X5/WfbxzbQf7XS/10i6qtLGsTyUstc+33
xBwm1S9kcb96hZ/uHKkUauEhwd5Ny5twnnv5i1vTv/+yPJd0BxN1s7X9/A/HaNuHtbnDTVZqd8Py
TTqcHYnle/G3vz4o//ZyQFeC0NCweeb+dDngRfKAOvM6HcYWb9y38qquT3/9Gqb5b884FDuOhahG
Q5zx46fprQRRe8UZh6COO9y0a7eaM3NZvqvhQOw13C0adaCC1bTL7JvewsGfEOzpGJAZyFptnQ/d
Irxnkts8j1G+Mr+MA15ZezNQaRl/lEoRbMd4UErrXM0veaEezLLepfhg6zS9U8o+rCRDh9baq+17
MmxByoQaeetlcL6p3btC/1o47Ulp1ZOWXmAG+W7D6muYSEJiDwgl6r03X7QmWMVxsMAEmkWISOg4
1rx/h6u746rBhANxdJes8W6q6LTW9hizFkhVhv7ZEIr12inayRjzQ8lQDqpN26oRa6uLXn9XT5nW
fM2E82GZ49W21ic3nh8HBnv6ZcpmdkbOBzufECROgOM7gnPwlIJGc/P0ZuCL61PnZm2QkWCuyqTn
m5Uaua0T2hP4TmyE05sAnaBgzbEmi7UQKCrm2UVy0Tsv4hS5r4bighnvXHTvkhJiPTgPQ/dt69l5
Nm4fgSk8qsvVX5RH2Xyp7W/J+ibNVwG9tGu+WFkFgbRkKCyR+3hhMa3h2oqwmfJo8LxomRHK9vnt
Ors3UDJgar1MXbdjxH6yvb1eub4K1gHJ8m1OzLU+NOftdFGy9w7W2gyv3jHTRw5P6PLMlDwpqgVE
cGOdl1R/d+W8M13YXHNSBvTIIEi04mzo+i3JXBiOkulijNNT200HCZ9o7p6AfJCZc1Ppfdh2WST1
KWCVelO5DJeUgmrrwLCEGRiPh4yjPaMZbKzA0C3YViKEf8C58VWp8nBJuY8rQda9z/yhrKp9US8h
YBKPNXwyQYrCXj+YRye5abjKLKLK8/yLgSwaiuyO77xOqEOHW1P9vSIobYah8sBELBBwCJBW+RWE
uwpX3zB6z9V411tTuDWPSx8ycokG+VVPI5Fj7NMvDeAU9V41U+Z8aPb69LGBp2MYZji3VYji8VOe
mDz94IHOv6ETw0YmvmAUojOQxRzP/Vi/Jb497Ep9R/N+EY75pVDzt8xc74CEXhpQY/3knitKWdX8
psXJybEwKVKEDvKbNLFn1eLKkDCMnRc2VX6TtkQmA2r5PuEoV5l1mXNOg19TCC2BIjCeQnFNVbaF
ngjTe5kJLJPvWmwyGud5yOwIBM/sgIMfkr052XwP7V6zqaS97DLDnNXIvNSXwF6XMNcUFurrmUXv
QejDTdWxC9TbW6IV3lr+NqnrkdvcNbrCO2BykROGMtw1wP8aOcHtQAtkj7tMScMlv5YWvUNXHaRS
cUJau6J9YyRyH0sjSm1zxwoHvGQbDAOWEPdp0psIAGagqM5+nGN/sfSoZzi1FZM6ySFJ+SAq60iv
HGQMf4tkc/zXuxJgEuC9q2GKg53bsPAIAvSwkaVwNzP4u/PZW5y7Ejtu2oDFbmEStyunZdUfGaT4
ylId1oaVAlj37RMW7gCDZN6P+ts4JVFeP1kgHDg47XQBhXCfVdkRRcybK5SHbBCnuY/POhOzPJn2
s3JWbFiTLP379Q08KrQT07e4XQ+LiEZrIqvtaWibncYLaUCPzGo6mnG5Q7N6MGJ5nDOPS3jcmdKL
Roh4ReNFrnpPoRli3aNXYB+v6IgW80MCBDfZRifgUkxzHxfODRK8V2/zDhbDudI/VKx+vXrPXPpm
AVa7IWCW5GxlyYOjjxeje7N0xKByPo7jLZwtNtRepOC3XfQa7iMT/vpYM+JvymJvcLub8vmi5PlV
oDPKNWQ59ninORVjmuLAjCQg8iPSlfKY9U8iGQ9//RT8yd9u0QeTbsK/iACRlmsbu/qPj3RlWfs0
k43YWVlzynEC2ozDLb0NGtfzVb3csUbyE52NAYJbQNEhWqpNCnFTjOrtTK3EQPFeSa/F5Pzirf3p
8fzTO/vp8cygrWb6yzuzKzc0RHynxouv56tv9deSY+n11Y7FVPjXX8ifSo+fXvWn0sOQOdTxvhU7
ZWakZF4Hme8ZEf2q2N1qvR+q3e1lNBPZHR6VTdf/49cOMxCtu47PFFIh3CCbFR/VthzupSqiRnHC
ZvYibZrutgIgT/togfPDvuJm7NxPCYeCvQaKumBcCpijN/rQbuup33r0FGu2yXllSvMFfThNI/AW
awkN/tZOfceozlVjHyf7OjwO2TMARdaYSVBs2x4tGg8GLeHoTuzUSXRk8NUUkWZ+auPIMKlOkj6S
5O217rRbUmvf28tFGMO96aw71/ieFcl9qvSYRuXR1sarlVSflL7Agp/cl70XlV4FzLbe4b67prYW
ud700Lf621SB4Eqf7GRlsyLmXbWsT8BSwpSdWb3E12WyP5VD8rjSmqi62JOkEpR0Y62TfwCj9OGz
hEnVBUNThH1FocGDhB0suycj+Ovz42f16O8XzL+O3M8+BG6BsVjUcjstmR1Pu1Q8mcpuG+O4q3sG
WtmtV3mSfbPn3ht7v6iMt5P+x/NGZ761DaPInsUKup2+f6jAe6a4ljB59abZ9xnZysf0klXWeQDY
99sH/Y/mi89Nxb8/80d+yAn433l1/w/lBxhc8X8xfZRC1u/ZH6eP2y/8A2aiQjNBPOnhwt1CYjY4
/+/DR4IF6CW40Jkwer/NJf85e1SYPfL/+LGm60wHGUz+c/iomH83GWXi+tHx7/7u4P0P4gN+cwn/
8fRB8swbwyYM2Y9XI7frx9MnFzJTVKO9LhZlHXTJqPKgxyFkUnneujDNSvOU2gO4E6gD3fTZcPfV
Fqyjzzs5FJFtPY3GExh0P0e+Ao/Dow5cAlbs/gRZ2VUeh/WJPclOFdWpqW66IT43cmRzMCfaq5Gc
DP1RU76ULHj0gRuKYOkh5ahcG+29HbUQol6nH2rHCKz+q9KJG7lWxbHmhEeOJ9DR5OqwE+gDUpD/
jpsHsR2Hhu1+j+mma/LWXNlvlYbR5KGMc5iXiLq65C7nXoEVXx5LlkVeZRGqcUHj/Witj5mRIT2y
AR/A6U5QcXWjcuL55m9NkzV2SJSKRvGrYQg7CalV1cCsCFhuKUD4GHuDMsi90KvQ6ct9aqk3XY9b
fnwbnVGEydSvgeJtqP3kveExVlOSgcVtAGfX4miQsCyw4vvlBkBfYaX1I++/lxE58QE+sjCdYPvl
GzRe2U0bj7ovA1Vfomn4UJo0dKsPmRqRuYLDFi+u954Cf1/tDXy2eo+jqV3gNsAjJqti3wOQzDGt
APB4WWfbPhga8Cr2r8kOviMIS4u07Mw3ZPo97ZE1anBRrQkFvJNfc6R5He1GXecHdwGXoi1MGBXd
6W5Vhhp+licnpTrrVOSz9cm2YduAAP68Vl9zbw4hf01eA0a4MJhMDvA+NP1rzAZ1X6qZvLENs7/I
tWGgaF2lRrVvW2CdOcgWSHScbmliqc8d9bWTxFcNVo6WUcKm1qsNLLjpp0slYdcwEOxPi7Xee8Oa
7jP3pm7gHCvesaSis8rEumFfiEIOreetQZQraOedOVHAa3MEvOem0SSjb/m9i0vO6IYC1K4jtWmP
qBY2HsaHlgOhd6u96VUB/LGd1iFxaxFWBAqcWj9ZUfjE7q1d5sDUoG+08AvjwiwD9mN7xUFcYjp5
4KnJXkNRpCxgIWr34Eg14ijTW7WRVrIAEDPyBCWc3Dxc2bRC3wGttfjzWgWuu+yV1gW8l91hwoyc
YtxVo/aAMihQ3SeTrZQqJtaWZDUoUP5M44itlQrNguzeASpUTtloBrkRlkq2q/tvffNMtkWqXmP0
Xbo5H5e4jFiqe/ea19dHOEtg0dZgWZSb1tV8mQPQk28zoHS7fpBWe9RTEtVqNeL53EJIFRXtwXKY
1elRztZeW5s7s9VoI4RvmLRPSo06y1Ufp+Y1zpSTBoQ9Ly1GA+g/s6rfqfOF8os/AeyOS6nPZ1S/
H8qK/OITml+/bOPuYWKH0DbpQF9OP66AA2Hw8Vj0QLuqypS7QT5oLCsZ7dAcYYOanmSXH9f+AfGW
n404OOy8PudzdcjSheiNO31MIgL96MHAuq20XkvxdWB0kk72GMRzQsBfGwnQ/XFuHw1EpW2BMKr4
bKf6R5ywoKerlePzHBNXYnE1IIThrPpao8N1Jk4RowkFTPxl/jq0RKTERVSlXGmW5gYdM85Yf6km
Nqpc5i15BUsHAGb9HisfNe3jSEBDaz2ONkbE/CHPY24Rl9HKvJvV0D5B4uDUrpm7JF81HGl+2b80
tgVn3VEjcIHnyhp8KN4EugRooyvkKOnJNZm8CCSDnC7VMMGQTmuHPjk/jCY+jGUaQ7AG8y6NuQGu
m0SZ/I+NeFcQRPTquV88FKZ0i76K9K3R1IjzDvyiCgK0a2LePBr9QOmKOHCq8cMR62l1lfM6P6np
MWWdJU33ASnbcz8gGEjE5xbjR5oozPUJ5Giq2j6WREUwXku89exqwgx1M70ILCSXwVq3rXBWfu2t
lOULchrH6+4hrb+NXLUg6R7QNZJ3YKufe541KITnN6D4BJnWnnZOij7CnbD3DIL3CE6nfWzSu6qy
HnTBbtqyTKT1U3Yj8uIi4mp583I1UGF44nK7nVY7bJH37GhmRwbj7ehrzJBOhS533Tqoh87UZMSY
rWBI2D92VaoFiwBpPqho1roJgAdzj9E6G4hFXtEz93tyL8QLOZqBAQg6UKHbfB8nT3/V1J4pwWwT
OGz3JgIzvUDsTPKHCTIZiekcJnUcDnFp0sz28b6fKkRlyHSQVRzMzv1WtVpyo/QiOQJJa4N88jLw
wFKeytGRLzGW/BDSXcY4iTtRk1lwCgeWQunovqZseLIUunXiZVfoiIGl8fD3Np1T6XFFprfdrL3E
ShxhEofO3iQMTFzt6i18d8J87DM72UMevB9XdzqWK0GyqvkKXAYdbkfozm4eCPxoP0wVjarTqPVX
rWudU9JjymO6JbWgjz2iHzixEG82asL1lGovuhVDhabhNtPD7K2vgxAwd+dv2VC4yCgtc6dnOM0t
m9lDe9QGEpr7mgPsSGBGNeMKHkrkAyrbsKbMWH9KjGYphoPpU2Ppr63eRkmBMLSpx2NadffV1gE2
/Sti+j0L/DS08X5tmxl3l9TdoUnuZrBH8ID3vbNujxe/VdF12FY3pYGpKAcEbmxNWaFlGereVSWm
k+5tmG33o3I9cVO29RYXOtTXNlbc3bLEc9hZvRFpEsF04JXewnN1yIxhb9r98DAoRhtWZm/eEW4Q
r6C6UkDM6hBL5DVNGqGPTt5ss6O7U2ohNPzwOPh8VJPEPFA1tFAtkVgs3LTbzJlCq12cwMbOfV/H
JgVRlve39VQ4e7Tl5oMrigyDw5zKa9zaZnq0B7N9IFOqWZCm5zz8l9HIDkWPb6iY6j0iZwwKepk4
aJZXlxlmncUMmmM42ydHATDHkZg8GrW+qE4FkjMbXrbi3HBV93eF5zqfzYV4UXr64Yw3YUa67fTW
W62mjUOQzZqRDuXSc3WK3BQ6cTTKgVAoxJxaspNeC3NM8Hw9ueNQnul8YSHlBcrQQloRsLZlV6zp
pudHlAxcb9ljPltvBiNJHrBYMSnVlvpWGRDJFuY34T0jjbqxKC+usi6W42BOcLQL9H1NahtnY46n
JwV13WeTd39BtUJ+Dk74EKWpE7l9bz806+Le4qJpHngr8REF0aNTxmNYIekFeyOuxaJ58CiJ1rIq
SWQLb2D9JgkS2Zeac2xjiwV+5cb3PIyBlCK7D1m7x9SD6g3KUOUiUSZ9rTO1vqZO05ytabC59HLd
l4vL66E3RF3ct7IKiN0i9Sd9AYE1nbO223taG5KlFRVKWREG4Si+YbndCRSJCBWreElK8YqYJ957
cWJzSeJgyUXUYw8D9bA2p6TUs0jU1vKsrEXzpdI96wpzL46apsA3oVIpl1pKap5c4p2+uPaLU3vp
lkClHzw71oKum5hkC2hZx8VFh+cVyYOXa5a/ArG7NUUnb7Dg5o9maX8DfXoS9fA6jRkA04e16z+n
yXPHsDdS47G4LdL2OGENoITTnENsTcc4idO7IfagFU8gcBHf+Z3oJdeol57N2XyGEjYFq9rdKvFE
AxS7jAwtdptjln3viBAJMJSDvy7wVnfzk2jmwNwKEmrDAzOp+Nhqoj9nCQV7mX1LMvDvbW5/0qRz
zUfGrNARdmNu3ceEbZ3s0TznxQdjDzdcygyKSz/cq6T1+jGmmhDYdhHlyfpqKfprbc2UtnmSo3Xr
WMyTBpCM3mPp4iBSkxuQsKDQjenBttTXehzuB4PomqGXdAdMQBKt1vde178so/m52foWnSYlcYqT
pnfM/8m5su2puB1toMdQsGmYPHNGgelwotjeCUgb2T0FYx1TaCsBYdXiV7O0dkLRr0k2Y+7LTP04
DKmX3zte34Yr5+33HE1oaKRxfBSEP0STprhQ2Zca4r7VdEceslaGwNebdlz0/W1RSnkpsizfAzVk
qM0YvODKqDYYb1djiHAkE++yAgHcJbhBgM9hKITRF1VDRoRXCtr2vKxDo/Od9OJ9nGbWTmXbqGHF
+R3iQ0q/9kPHt22kyECUvj8PI9YktMmJ9JtJHPCSxcxNCtXKbphH++Z6sBjDflLUtYg6hYCmRfue
g4EXstuW0M3gt5r9maaYNfk6f0maEv474XTH/3ze8r8bpvxfg8NuEI3/eaISpF/e/zhO2f707+MU
3dgyF2GdWdBXVUYgDFF/H6doxt9RdzEu0RidMBrhV/6h5OJ3TAtLBeI/fmrbGw3tn8gzdOCqjcxU
R/2AxsT+T5Rc/OoPo7gNFUVBiJUZMcUmMPzt538YxTWrLc1Os09SKToge64Ws3QA0eq1Rzem+HML
5JJksbiInp4Nr0kfspgHzOoSZ8eyrkP7Pxer9+xpiWUebLtv7V1WofK/WWU9qzfYYDrEYCuJH3iG
PG+XmzjQMDSsyrD4alFl7Q4VgS5eUk16Q5CgWQWgnYx5ZoRJm1jcmYjaQRXOcx7ys5WLqe+P1lRA
u85JcVSQd6kUjFkSm4xTuwJVTWvSsaQu+5g0a8W+rrYQlNlUGTYSp7CfNh8NlYSNGohtol2QyKFV
3J4us1Bq9QL7QIsnNo26eq5tpfgEItWrDgWOP/sT8/z0SzKwn1PmAaec2tX6PWSAPvIW4TXi0iL+
h7MVv2AMWjCNQBoSPfXMamnKq8FfERLGsRiPk6xWcaFHaJRPQtixbQBgTR7zikg3EfBGMWAE9SC7
8qwCBrFS0t4q464WqZs+qsoCkd3P4fS073Nm5d87LNA8l92xMOcQuqWZPCWpR09pKcKsP7eJaJbd
Qv0QtMY8vVMDaqh0CtF8TTtn+QCyb7JDwqaO9QR9jX1nLqV66OOWdZVtxFW263tL3uIkWvM7lBVz
jydO1++6PouBuGPhScM8qbXlxW3U6Xuua0X7UMZ2is8ERYBDw0/F/NxlHs9CBYawykP1oJpj9lCv
U3GYcFWy9V0wdKLTYnuHOt54WqaqVzF+4h2e4Ss4SZ3RP+NKB3lLo+7dEmrjbcpiSKK9uiXI9DHN
VTlXZNIkqaOaPIU9BLREFmVJEyyD3i2a7xLVQuvjra3HzEBVjGEdQqeOW77fpGKlJy1wWtFsNrp7
g5Et1UJ4KvNyTKDMYA9oJlu5kZldlXvw3S5xJ4MtTyvIkvRkx22HHSIe5Bhuxh5gSq4jy4OD3aQ+
YgCzrvaEuTLjPhw2zdzvxwEhHU+RFiWK2trteSHu6IL7rt/Bl8CQR7ZIdZFGQvNEJp1CtBlBK7ux
NLBYiIW6prEWcYCxOj4k0PHvcmRToV4ss3Jx+04+YEbTnGDu9RoBN2Daq6Yo9UEnBYXvquaSiPql
UvbmuC1FzFiUTzoOMC4hnuHHttPNh1l32i+YCO3PMacWenEHZ13QlxNJKAukKnIW8WwuSMIbo0Xt
XVNNuuQUUpYZHnkPWY+57pzLYni1Yyt9nhdw+jDOSl+Mehf3FLl6Sv7ky4DhPpvfwYfk8coMcjBT
p1L8DkQtMRIB12U3jN+4K5iGjOKl6zCmzblBbZmELY96zk9/Qj9UUkeIena1vaF2w8x8SIM5/aZr
eg+uI+1NdXjySPyAaUZJZatBm4CAWqN4FmtTHQsmR7L5aAV27bwlryFmtMBSRlJ+4o/IqW2JCnBH
UUfI/rFp48mhN65uYld2GhQQu5uh4k7aPJg7shxVXE2zMZn4LyboQ8Hs8OX7NNzFc5zQRGq3xoTy
YLpW8Ya5p1gTjqazj05LdY9xWdE3pY6ZdIE96rHh9w4htS9NUg6EgtW6PaVfTC/p66s3yNr+vJZm
Uzy7ejkx8tZYjOL+GDJxa8f9mkVekQqtpI6QtbwXKUggchfyBsNTMVUES2o0zrGw7C+SwSVeJPBc
B0JlTYBYBHM0jVq9pRxcKKyz4k98+2FqlcQgjaXyRGLRjCioJO/QrnJiHEgnChdmHIWPR6W7Bdcq
Tm5hu48pkrhwGVc7EplB4u3sulLZYzWsD8489Z8NgyFgJXSsfIqxynCcqPQzOXpoWfpa28+VV17T
xXLuYGqT1q027HR1LL+hMSSYjFLHPBKGo9xJu52CSehEjNk1zKc2cY9qOyH96JbZehsXis9hqlI0
TKhqiGGoDszJmrPH7RxZfLcuz4Ww0pl21hoimh/M5mNFeh2WBX2v1z3WT0jW3s4ktHcPkFx7sYqK
xLgBL3dSyVMr1Q/bVLRnpwWGxNaBURvdrXH00ra+lljIqxtipqx9bDhfB63oxFuK/8E44f4au/e4
NPrmts2ameS53OGA247TX2cde04Aj9pYPmfQzUn6I/4GEiPNGHHwsyjN5B0Wdv7Fsm1d+WTPskjO
DJNqdxfnuRKHXCB6aEycMn6P0RVxdpJNbmBmff0wO0u7z4SKO7KRdn2xi3VWQ7M2tc4HkghmMDOx
9fqamri3Zbb2dUgwKK6Jahn2ud6T2SbIrJgTj16k86rlnrEXziejlqpHDESRe/A2SUwj1mlxDfwN
TUUaJRuD1Ru7fWm07pslkbB1E2xyX+XqfKj6zjkT9WY/DmJFX9kXXrLNZOv5KyZX+kL8hl+opVc1
kIxUdrEyLS2A4KVg24O2OpBxOnwZbZVjf6hTHjN+zvxo/danVppe4iKZnN1SUXjv4yxbbgxgmShx
LAstS4KgYAEr/4FFMln2/VoLLnoCJMnB/v8Selg2h4NJ6fs/l9CP31v5lWbzb83H34b0+98CztXm
h5qaX/+9ptZc/BEGkA/+4b8goP5ZU2t/1yB8gABxYQERe4AS5L/tEX93qJYxBREmx9rQ2NaG/yiq
FeDDJqwtD0IcGejef5ZvjvLkh6LaVcGqoEbBjshfaVOl/7Tf1hVcE7lod4TKzaGRNEty6+kLqEVu
Jl19HoWiMrVcwddHk7em82lmLvcpNWWGkgnlQodKXHHNYF3IMAunWErQcStkJ/r7xm5CmS+LFxRe
Uz0tFW2HPy951wBEWLKrXjKiCsqkmpeo0ae0Co0ijT9AIKhodqGdsSyhnoR+78hbwOUxokvVIClR
uuhY0QE2yxgRPOyA5nfQEIXIKuZrlzledZRjry2vriO65aQtRMmGo9IkdthlmnnQtYb932jNODAg
Bmvc8FcBo4OWtw0nMsYSP28r0frrCmfDV7MmGf3ZqhgjAEjIbj3sbKjWdMluYmWQpPgjTcnXytGd
N3wRxF/NhsU4MReud12RpX7q2HIvu2T2hgsym5aljFdqHw1DYBYQjsBq75mNfZzmCU8AsTEluW+a
27C+0xs3MFrAi9FqKs0CMpxwdgAlWTyzLXDbZ2ZdQvCRssUMbehCrm8Oxfo0ZRmlQl1bMalTyHqi
SfBhQnA2uNRBlkoXAawUPLGN4a3PxrLCMFg791T3JANJeBohSZwK8hApvJZFx0Q2ham2puJnrNy+
YMUTj42dZAwos8HGpVVO40Kgp2OcId6vcq+uhDYEUsu4dWvAMvGK1STP7YSKSXOvd1CP/A5zf/44
i5Fx2grrNDuQuz72RyJ2GCv3Eqwyazy9SKPE0+QaLnXJAqTysDD7ektkF9LxvhCUzIolghGncLtn
jmgukZUMK2tAK1OHc1F6cjhndo5+L7XxA4X411WsO7pRkyFQ8MjpSkfJv7oLz4Mo5X10oVQ8JMa6
ZnfaljZGiHOSG10eVrOZuEHdGWtDPh0VVFBBfZLgi1NPx/tqdJ7fzSW3864Vszgo1UQ744x5ge+u
hcHvUkx1ifLcUJpbu0Rri3Lb+PX5SRTYsLOKInCXZo7F3tvmbs4QES31Yya7Xr5YpZ6naDiHZfpc
ZXnVBmk5oioiQmjKb4s67k/z5IzVDQGIiOMSgMbTHVmuw8RKBMnBrl1rif8aZW/8adBx2n7wvhUy
3wm910CxdIq165dFw+TcwMh4sDZGVpCoi57tUqqQLJqXyZJhmyZDdtRyl+xDhkAcGxIJu/JiCYz9
dyUB8CSF17NinIw1adiPskfR9mxWrQ+HDMMpNAtWN5FqVSor9oJ0W4qrqmx2HXmRVA8WZc5hNvBb
sz4q0yaA2cBQLIlpGAPoDm110WdCjnYA/gf9vcnrud3s2ki6PPbVPFdJME13VqfmSTTEC3EDnVo2
dZASpzYcG2WwcTATHJ9EutEU2cEwza66pQ7t8wOwhJ5ARI07z9arlOmx70lsP5RDTbytznlEZ8io
zN3XazuhmeytzkQXhumfKG+tYgFupHRiTW+iBS5h9ZhPJi1F7beZOVthPy/u1fQK3g5Hn1+qnd49
xfOWXcAwIP9c6A5AogX8zlLMzI9raEqv7JZ59ao3+B9KOgqW1GqskkJFf2kGLuiQmPubyk9ZX3K7
SaksOBImuu4O1kW5M5kD3OnWQPtKP+lc0nFV31uTweGhWmDncP/OU0G17WTfmWI6lwLjNENQXTav
qd2Ij4EYtfjQm6b4oGOzPmidaw8mbpNbyEF6k4s1LZtXV+tdnTVa37zHDSgI0GV44bgZqbTiMm5F
7hsrSGH0q8tnb1IBK6SNrS6EKc6w6PI5ycsws1YyNVRDuhgEpDohwcsskR0J6yE5Zq3j+Tqhb+7O
WpUVzy2bxWI/YcdXjqPIZlxWRqO0m27V+ATzqzCUA94ry3BIgdUUTF40TWe5FKhBBtDfoKlyTjb0
7dVIXMQmrYPTR0yEJ5fH0ekZ6cazmoBEiaX6nKaWdbRjnQDdpFFi72BqfXw7ogt4B9Q+IT3VgGL5
QhvgTw9xPi9hbMrN7GKUwxkyglUHGlxsjAm921zkJIFSWaAgnumTCJgbDX3waJZM5kRmXQlKuzgj
Cc6olgehbzLZIfPQ9jtdXHAvWmbSRrQZNsVNF3toCMtZ1Z87Xh6+VVVb6W6Vi34TJ/M44d/y0LzI
pGBKqyrV+txqWf/glrP9mgNYSn3DE+wH46wagK6M6aei1gxuZmJO3nTu5RxvCnbAdKBUEBF6HRJC
2xjK51Ult94GVZPvFFTonyHuJQhRJoKbjDIuLt3S1a8tFoVX4l115r+zx8LK1Kt7ifsZhFOz4Vow
T8YOiU6w8CI9E9WLNnT5f7F3ZruxI0m2/ZX7AyyQdOf0ypikCI2hWS+ERs7zzK+/i8rqhhQ6JeHU
2wUuuoCurMw8HnQ63c3NbK8t6JSMBWeMnVr1MvaU4LiKALSTCBgVVZEL2UVq4tIfgz9TV+ijvyrw
RtWWsRnp5qLUhfWqe1murgd6DC47K6uviwik9YeB3Zz2LiLAJHZvnxMENNWRCj+Ivo6s5HgrbBzc
sMjTELNremudtQOMLZL1YbVvdC9/jnEEwmqFRD8HsxAkGrkXzOi+NAfTIiOLbpVGC7U72WfVS5LN
r1JWMrwwJSk7oK15jRsUVlF7S0j1WffH8AaZdcgtyQ5pKC2GsAD34WCas0FWS+t9IpjZuqToUyDw
pqWBAt+jHarO89QaybWOHGKnBYO4hcNEC7EckvzVsPQU8mACKop8wCC4HPEHl2vTSbg7JpUh70r2
4XJpZ/78kk1NO8ortVIWra3XWM7MBwcN0139EnKpwzBuyJGpqdAyBjeJbFMeIa0sx1VjygSvRbUZ
rpQwKfSFSIC8YNYUdRelTs/DivXkvxlG64/bhI7uh8wnw+gqlqpjMk4kRSA4jlSUjQabALdV7eAF
m6sZcFUp8qLpB5Wl7+fcpB36HjDgEwPcC62TEVV9P6mjFYleGpwmDqMt/qUKyai+mOyl9tFcS6eQ
PPIS6iowoHRcBUs+2YU6H6f0ihvFsJjMrH8I8bvftZEuyK86CtXuahoje1P1pSwWipVHwzpO5wZ/
4fmltTYqMJ5LAeHnVPHRa6418G176WRYpY5x7F2kZG9IvWYTSAk7N+uSKCSkRYaz1r9XFF+8V2ow
pEtVpVeGhRnxcwYf3BCBX3+eERZAHIib8dTBVRKJ8gglzSXDQp4R5ItIAUFOWbKuC6wE3QBPW/rs
qj57gvxSpseyFQC0OnhzvVtS/33EhF3eRnlE75MawG3h4phn7XIg4bhygixP5vxbDM2jqcljVPh6
4y7S0vxFXwNUIzMc97mR1C+QubIGaufQ3Vt5zfEhHUH7y+iEVjwHzcSpIcX80h2KNspp2zPTi6pW
whdbpsYDfKqhd/EnseUyZoMlzvZVgF0DqbcaNVcp9V1OrHnpp2lM735akkJtuSJL+pFL89JH7vSg
Y4hN0KWawasaUEJYllE33WjUsm+m2qfnjBQRuWE1qFXDVb2qINlAnnNFEMUh5HQ5YoEh8YE4RWMr
gGtQsX6MUivJSM1T7edso19pZeChuvdbjjXXV9VOktpS47PBEWbE4AG+6pUZJHRVjCkBvef78qUY
DLxBAdF1902Jl5I7Rho8n6byKhe/VLroqkbPp1XFAYcZt9LSmETPMeyzcSjSjJ7wkR3NNlTlLpeN
R83ZqIPnykm7x3Hq/Qu7GePp0jDrtHPJTff0ruGlqyzJXLSE67ipX0LLx5szCTMawwK1AnmCKN87
wQs9E67emuq2NkjFbzxsnhSmdoJ4a6OouJxtZ1A+UX+LgIT10UtYDOpboI8J3YZg23zAZ/5w0igt
+0od91DsvFH0pw28y2Rtiri+iswxfAkzipQunW79rVlU7d2gReWz3g0KxBBO59u8rWisV+l3varz
BD8lB+ev0hVlF99FU8aFSIlYOouWQPVSZoibRkvYD7h0DLB6abw1Nnpjdw8gLOLeHfISCCMYyBBi
UkngUpYT1QnyWcGzk3NncBVA4RQwYJYhnjFk85TWYfisBCJ6rmunuacvhbJRosyMi9YyohOsdrkR
8j9n+9RG+8P1hpJkZvftOb3h9b0TRVgeU+Tl07hvuxAKFpAp4nzPSGEzKTKNb+LBMW9wc1WeVacT
BR5doXE/6Ta87MTXWfbjYE/R2pdBu6+o64duRrgDzyNN36d+GO7wQJ2eraFOaASy1PoNyHbZI8zq
0q2VZZiGl0kXkc2NPAhPfj23Pva12t0nUFkfMTEyrIVF5EdHnha09trWUmhzlQFvkpOM43Y1wRK/
aXRR9dgMYM+9iIrEsbctheB6OeLX994rGNKv1FDRXkMaUjGlEr6MLoMpVKyFnnfGvIGhMguouxjw
Pkz+h6y3fa6ewJrOBpiPKQFDk99JoyVaLzQPomsNgOuljjut2sg6iM8JinX9DFASc0zbpypWXtzk
05XsuU25jt+UwAbNpmKF6GOtL3W2bXouw4kPNzALgFVFbmm0NNSpufLm5hhkkNCRljYQXVoB9Sn3
Tqnt01tMBU7ae0qN9fwPDYH6MGDORyxFR5CidQu/SRBT9ZWNBluAidLvQjwpL/zCJk3M5FHAO/n/
GbV/MmqGIL/1n1Nqblj9n+unPkw+p9E+/p1/t/pLTLcckmK01OtQzMl7/bs2LcS/qDsjryeRBlNb
zoiP/ylO67MKQNUclcDJJh2FcuDfeTRd+xd/Dn8TRDYt/2Rm/qY4feATYGGBahnYb2P7JQz+ROtA
OyVtI9ZBjAk6y0k8PXv8M33tTojD36nUBcB92LwqXL1pam40tEO+HHzQOl1kmg4WjF3sr6O0Moz9
36+n/9faF/RZOP6fV8rtW/Y2tW/J0+eV8vHv/LNSFMP5FxlyWBG0CIA649X/z1JRLPEvIS0pYBWh
RWUR8bf+vVZwdTNBX6AlcSSpWtbL/64VlRQu4Ss9Dhx4HF7y7xaLfih5w9/Z1jGV01mAlmYaBxJA
7Byh0uSjt7w9n9zUfX0M3YvQPffds8A9u3jb3Gzf71+3V58m6eIfydJnR4QPh4jPSqbDUQ+W6JR6
HEdd7y0fS/f2MnevKSq59/zF89sJFb/5r982q4e7p7Pd7dnJ08371c3u9bJ3f/sdXxLOgAwOHp5p
/iyoUlOdqkfMw+f5raY+V8Hlz8/pzLP303OymD4PoA+ygSjGc+bu/e0l5rju4+397e75jWZT957/
PKbu5F4/n++Pzx+vj333eO9eHO/3xydn+/3J4mx1stkfb/b77fzfVtvtavd4dXay2F5tFw9XZ4ur
q9355WL7vrs6214ud7v3X37/XBD46febB8gQtsDcIg70lqePp/eX26PTx/PH3f39ZnO9O7333dXJ
/mS12Z6s9vvz/fn6fP6J28ury93V6mx79MtcznP1w1ya9P18nksS0XFRi4+5fJ6XDXP5/Hz9duG7
1+QymMb923XIXMI65b/im+ruN2/Xb0zv9TCv5jv+ybvCvXgI3Penh7P314eny8DdPl2yuh4u3lld
l1fvt++vBNT83+3l+23JB3F/eXLy8PS6e78K3MvXX+b3A/T/0zPN8/+pjUjG0MUNg2dark+XR6fL
+f+vXXd1vF5vFu7CXS34C/doebT8eTI/XAF/Gpga0eeBCz8fsJ8evCVPyDK8fH3fPZ+nPO/z/s13
92fMVeaePGxvny6ezn55k/NX9dPY7Hufx2566cc2QdxSMY9KE3nHox9fhAHJqYIuPfX250f9UNMe
Doc9Gr0bmJbN9a2vw1HAoYYSQ/ScivKUPgSEXEcpF89OvpcgkXsRP9LZFypilXV72d1JCYJWbpXp
aYwxS77222swmv84nf5HV68/7rsQb2ki0+E9qc7Bao6TKVOtPph3hutn5HbuPnSfny+eTi6eHi7O
Xq9U9/b1t8/5oGvtn/3u86AHUzEFFTWOjkFrVXEb486yRjfWdsN4ZTvz7Y/cr73Tml8MTr4dMSbV
QVViianNR5p9sAmCX27hkpfTMi/9Gi1fiN2znfZ0MdAI9vLz2z4cy7JsQ6Lcx5tBwj8/1DhWHdfZ
HAroMpis7rTuR/HUyR4xSAQJ5L8YytQk5zM3FpD4X9dVjniQ61MEhLtE+IjIucGhQaF/ykym9Obn
seZP4vManh8L2z0mko5InWDh61hWTsuJrCxrKZvcOHdqeuDRmya/LMo/jULsSheaNceuc8vl5w+z
q6ohEGjXlw4tBBuvt6xNZk3OL3vPt1U4PwzWUZj3mHRpEqR+HaYwaDiwRpjzeg1+JZBC3PVT4otF
ZljeNqR3BT6C10TLMrbpx4Lo9xJlhhK5fz+neKHA/JvtWIjRvv4Mqw1KGed01EUK6p7A6XQXxWaz
+MtRcK2jNE54B6nFIrj/OgpSJaAiwDlQb1bhJrYnOoH6Itj87ShS0gzLtcI2BPH8wYft91HXB6Y1
LIdSVRG+AtcPAsf/5c19+7hI5mukp3EtxUFGHLprmjWWBQY95Mus15xtUGrOom1EsNTmLo+fH+iD
hfhlxR+MdfB1OWhgqHww1jgXaIKYbIe1KOvmiITfMRiqVaKkd7lNqqGzFv5UHLHOVgpwQ+QjR5rZ
H1nJsDKG6UmYckkyF7FDN9BVp90M0d9uBPNPFSpmkASUBk6yX18xuXgR9To/VWTQFBtb3GPvQ2U6
qrJfXsC3D3QeSfKqsbzBhkYeLKa4sdNE5NgieSI1EfNK9UShivTLkj0MWklv8vGbXAh4Fihc86/4
FJTkXhxWQ0k7bGh3Fq49IVnpvtPPzHHqKEAExvFfvmt7/vp4KNiQ8N0oTH0dMGwUer21alxqJ9WF
cd7eZqfVvfMqzwZsRe6qXXQ7XkxnwdP0Hl44W29FbfCXkESfj9vPy+3wJxw8cw9HQkl6fkJ+K67U
vXUuz/J3c+NvxSWEvP4CwoNyo15ESHuP6yNxLq7lL5vv4awf/oKDXbELBOk2pRyXfgn/p8mOKphI
utFvc/L5P0/44TLCtFQIchS0rtNyo6kHCxZroUJtasreWkePqGZPFXCZTL3/ZZQ/DEM7Ph8pJCfA
p+bBnPrY/mn4eoxIfNNjuyx62ha1extuDEY1pIgrbaHE26C4ERqUnwYDOufGguMRFJ6Od8vkWvbO
cMr7qV+3CEmg4yRVf4QMbpkqp9QtF7NK0HbolY2eHNS8Y/3c9A+a9kCi3/UQAo7jhpqyzgskZW2h
gItNyAH9sIjDV2zuHjlBqZTE+i971x+em+4q6mXEO7Zl23P8+/n7iaSDuQaPm+aT8zxg4/YI4Xj1
y+weLFjeITHVh4co+SK8lb8OEmlm2+j6SOsCkPl1NwPZk3z4xUzxD0/CIJzXNhvOnG34OshgjhRH
ZI1gsMlG16FbyE0aO/ovHoX5wlzTYbXwX76OYjpA/S2Yp8s4qcWJYclxIcfW/mWXmffGz1/4PGEa
CQ6VfIegyW3+/j69FdEzcFB2NGbFaKUb/ICu8LRoTuktaze5H6J2Hwf99Oe3NL+Fb4OC+mH+mEc2
t6+DojxAz5SwFDpK61urqp6QPQj4YYmiUKeAiO9qUxAv6SHR/n4Vkvsj6oaiSkx8CBs2RKrQTZ4x
q4YA11HRuIpQXz/6+QH/tELYSyT0KAIpLjJfH1DYY6hOldItcTyw1pGRtFuNU/cX9KR2uDnOLw+G
42xbx7PQUfd1GMwdMF6t034ZSV1QjSiMRTnq/kXXj/Y29kYsGOIhXdcm7V1YQ2irus/rB2dIjmTX
0xY+0podJel10Vtw27R/EuX/8TL3EV4dvmayvsTnROg6iOevP8/Xkcm3nJZLjX56oF1NlT0btMqc
U9ia96LY20Nwy44m7qdcrDW/vqyxCKuQfVOnXSiTnr38/F7mCTn4RQ4Nmaok0KbmJw62+EpGJtAG
TJCsvpU01NBqQqAQrOly/O3z/dNQQAu5XZskK3XrYJMINHQiftO0NKn5NcUktBmXkRxFfqTmXt2t
fn6w+Yd/fTD2IYsyCNorTPgO781GYfuFhuJi2dEiRsUZ0RPeCvFRZxZUKIssPJmEehQM+r5Q1eGX
yOjbo9I6i5O9Td7LtubP6ut7niuldqvSluAg5/EXFr0FMO6sDtVEHySV9suzflv1fFV42QqV6qbG
oAcHqKolpkhGtQD7V8Laa+4LAWDfs8bHpIbs8vPEftuqIE5rmMLS5Ys1GzWEr8+mKCk1V9uKl15k
NSuMEbrTrJ0geTV1t0c/jH4ZrxswGL69/nnkbzvzx8hz/DN3Jkv7YOREcdquqh3ociM8NF0pTqq2
QGFbBI90e4Kbzvxf3uO3XYsRCdiRgtDqzCI6mNhQ1AN5dXP2mwWDXow+RkgTTQY/P9fB60NqyH5A
CMAniMpJfsScn06c1Gi1pLHo4s01xA8nqR0m9d5MzUEsBp97xCZHA1j8cuIcLFEGtebLCAR8qgY2
iaWvr5GOER+XkgokUVHQHAPweZNywiGGMgLx9PMDHkzjPJahkpig5E8DKOf317E6LiGeiDUYoE2o
XXqoe67DiS7Qvx+F5nQpdJOAhwTI11G8aWyMAsrFUlQi3kxaQL8v2qu/nTfWgzPbwEoL9oo8PGFQ
IPtmPjFvBrp5e52KOrvTVQrL67Yq619i/cPrBkkPlVwAxyarbC4lHizAcdLbpOyidBnSWm8fW4Uk
E5L5gh4mmzq4vFTH0MBfkeaDyTwv+ip7mApbwfPJaMdohUUbzBCd1qfgMa2S6lnx4yx6szOlOqVB
NOtXQRZi5+vKUJfQGz3brHfdpOMQ4Eexc/mXL4iHsakd8Y6oJGmHQU4JYESZ6FlbiglGUJ6omYu8
2/sl0vj2NaH25Sjju5zhifq3KHF0ym5UKtAITqkj+8NUO1v2XGDsRaOWyqPG6WP8XfzLa9I0ONRc
lRChsWcc7vcKRAmcwuk3A5Kw6iNndI25nfPn+TukCn4MY2o8ms7zccM/+I5irW+9zvGBlQyTjc9x
4J9BgIoXaldOW623iyvsQOkADEJ/XbdDsAL1P7iaVg4bi2bFI7CE2t3Pv+nbp82Tm4gk+Q8SazaS
rx9dajc4C4IqWDoJQVQYGf0aT6PfeIp/HIWoUeMew/mmi6+jDMMYpiloomUE4efKDoLgAgZD+cvJ
9qdR2D7mZAZqFcKGr6Mota1kYsbIFaE+7cJWaTd6qGX/xVohIkC7Qhw4t71+HQVWgKEgscWcpu+i
tT30+tJAsPzfPAtPQqKJgYxD3fmkdBhZaQLTaE9L3nOh9kDYS7psf379B0fyx4oEQSp5M+R/uF5+
fRjOzVpp5mGSOlculShGLRlONAk2QJzIy8XHVhj/dpf4dnSx5ji2SBcQ3vFoBzM4hY2PB6mWLG3b
a5HFDeDSY0jKU1Sl1z8/3/clwQZCDEm8w1Oyyr8+X2wYtaE7eCKRTeVipGXIi6IpiYvlz+N8fyTW
gsknTXCN2/FhxrSvR6nWOYlY/EfN+4J+X5zs6jrUTQhK9De9/Tzc99emk76n8QQjea59h4+VaJVZ
c1wzXN5Z24pdwlijhaK1uQD0s4lHBOMINZXN3w477xYSoiRJUFAN89b9KdCJxiwSyoiloKlmJSZK
Wq2UG6PEM6lpqxE3XvYslFhpWv2SeZ2/3E+XAZbpvGRYjZhOkmn6KF9/GniotK4Z1EBhp+y9HbQg
FMgwyjfTMI40TI/lRkli5azEL3Cppln/y3N/P5LI8MwdPQ4pEpXD/Otz09VRDQkM7IUFCLFzdTRp
6TpNNaDlYypICBe6Ddjy58n+vnQZVDcck5OJm/ChcYHdqXkqTUyDIHlB928xY+yjaPhllO8Ll1GY
39klfsYUH+zMTtRENZk6b4Ecaupp0MzIz2HDpuTYULKwfjkCvw1H1KXDP6WGMe9rH8rATy/Sbwe6
8OxJWch+UjdtCuZcqGjjSjg4fzl9rBPBlkZCkoKaNiNCPq9VmulaiF6evVCbIFhj8KC7noZn4M+j
fPsQ51GocrEwCV053L6O4vs5zjj0iC26vsz2ut2Gj4jhugctlHTr+w5EAlp7zOufR/02i4zKCfdx
NeWLOJxFKpKOqFrdxnRiyLaZCWCq7rT4sq8qf/3zUAe3RbptVQgslN5od9Ms/fAGhV0g/royBz+E
OOjWcvShuzRbyJLQYWOh+qfcaC2UIVHjp46LBC8b/jZg59IxZ4NILPMnWYco5qQGVaQLCImi56hV
CpENrqOmzW1e2vJvLzrzWAatfvM9js/hYIMblTZKcxt0bBC1xbaNlfwUDOdv98U/vD6L75m8rkYg
wcH0ddFEY5elCnnEBUyVuFwpUnHSlU9WV12Umm/9liD8Ptz8hdP0pXMu8T4P0q6DrKhZczouotbs
dtFsB0DbtXZupTJd/bxa/jjUnKyh+k/6zjrYTfxYgDbA1XKBX6g6LjsEag8j4r5iXbaYHvw82LcN
Eighd6v/HWz++5/2Ei0sYk82OBv6PZTXQkeZ0WSIPH8e5U+PROKdeIXCPJ/d/Pc/jcImPOojApJF
m1pw76KmsvaAU+wTUdngDv6LwdiQLQIWbvYfbWafBptCOjn1lvkLhGesZZOodD5LBYsEc/rlub6d
aXBd51qNaSAP5058sAgnb6wjPWIoDRoX7dTCXk52rG4xbsNYIs/SXz7jP7wtshUqeSd99uxTD+ax
dboKACagyzxsrOsuVf0jx0rz5c8T+MdRTJDp9ty2+y1BW2sO7JkolosQkct5Rov8cdpG0d9ehOe5
I9tPKZ6cONf7r2tiCJBP4LnHMrfywY3rLNho/TT+shj+8IakwMtQY/OFDn54EeaPnmqZIbVU4HW8
8gaLVWv6NPKUNfVSuBrdL5M3v4IvUdYMmyfxqZJ/4ephHGwUhedXCsUE+jPwpsuw0qgtSatEqb6R
Vqcw+vOr+n500gNNVkQyk+wVhxUFxN+WUfqMZgxAU80oAB+ZQUY99fsiWlamc971IKd+HpRr/fwU
X54SLygSC5wpiDRo2Jh/16dvrOmiSZ9iRF92XjbXyAGw5WlE2JzQzgOBUS+MEu2NXisPAj3SqWqm
cFZwXrFXWNRH1joGqwdJN2/CPdrsEZcQqQ00m0VyWrQVru4oJv30KoZiLFwzAmC0aMxKJGtCVAwc
ulIGVx6fAiTupsl3dqEk1cK3fRWIsAnWdzaY0m90QHoPaQN/Y6H5BbY1LTi8tW9NHp00jZQvkn/5
NMYs2V7GAndHEGSWEyylj7YXRzWrQRLh5SOWPZ12DBOLKDU3/HyrRqr15ij4AmWp8JpNjLYJWxMM
dDf8NRYRARDIc1pZ0Df4ZZ8cVUofI2ZG6PScS5JZbtuSKnZxcM9P6qKCOB2EpQIYpLL00o2iyH8o
PbWAxejXPFOtRmI3orNNtoAabDJhKJiLRTFG+V2MhRQ6yAi8KZfd+KHFuj5xU45HmFiKpuH0VETj
Mh457rEp0cJ7fDZqTOt1E3W7Ng31q68peeQafR3jgg3w6TjLGvuuUqbsko4mGaMIUeR1J/LwDhlL
E+7awrTyRdRBbncRR+VHiU/HPJL7Ip0WcKqGzlWLUrkw6im699HL4kMY5Ha7Ks0aSKMVGcheFFub
8MlMlf50QlpWbqzG9+DOQG5ELjb4cQhxsOiPFB01PmhbKfqVbwbhAxLd4EEopWK6VT3o+H7HNt8x
hrXBW03v1wlxPpM21lV+qhrlgAAY4uwJFlKz4WNk2U+AdhPdjX3fShcNd2t8aOtZ9NbIpHm2ih5/
EBQn8g6ldvXUj7VxmgDfeiypo1u7vCuCHoy1VV5ANO51N3XMTnNVu6n3PjgYf6FLr4wW8GmKYTXh
0Ki5eVFiJW+NXWqvuroQx0Y4Bcqy4XZA5V4VFSblMYMtBEh+6AlF+hzrQ3Lh9F3+2gaJcxckLZ69
EwnenV9U6aNWyPqOup1yE5aafPEzGtBcb8pB/ZvE0eXKsjr1OAiR6oGs7eAqyDZDs6iKVgyLLOjU
c6zIe3NRG0K7Ro3WGSB9neai7sJiVhyRql+XWo4MugjMZCdYQO8B0kZvibQRDJrZezlvKxb+VccO
f92Nzniv2CpmVE7djhC2cYEGPyFtIKKBVeorfYyMdM3NGKv4nFpswSQG031CqhmLlEmpN44+YrLQ
STyMiVTboln0Uk63adKVO5+bcriC7StfRwvf7YWlDVZ8ZKLYXVViMLxFRewmuS944N1MyO57CINT
u0WEGtyRKZuMddYJ5bTME/NRyaKhOaZTItupXliEyxEl9GVo24lcw//3j+MJITByf5J7C7BbbQzk
WAzdca8TUaynekpOa6sz3hLTHvZmmU0AYKOu0t2KKajhTzeVutT1KblWSju4VVDPnut9rfNRjmnn
07SSNiZcsNB+nLShRJzJ9+iOSeoDmEKnbOC1p6XbTgwDtPNawRkpFDoblbAGK3Ib00OgFuZdFiFG
7TKaHYlDmDujM547kCoVTOVpuOUQMq1NW49YSwyakg1rDRj4BFYqHbL1YMfRhT4GtrrsW8O4brWu
npaFGFFwDk3VntVTmg68kDqL4SJbUEFArGHbIPnotcWszPVnZaeGp1vZVDtLDfzXsDHs1LWSoHlo
67q+mNAMX+ZZpjyCNijfJzNCkg9noyW7qKXJkoUTg5NI6gouufSytxDtqABNMSXBeQmUiQaEaRyv
InSkSP6LyH8BrJW+FyytcYleXnZH2hiAIhgC0+G5m+5Wx1tw68OKRRxbD9G1LGvziQC+DNcCj8Iz
eg20d29Is3MlcoxhZY9j/tSXfNRuG9fi2QG5Oxy13KgLN+7j5DFIyh5yquJYG38gpbCEFpKn2yYM
2xdIBRgeFJMyPNMZNWASz3yfGlGOxV0n0SiuTLqpccGhMWBmv/Fnaj5Gbq6tOH280dOwuwwiT7mk
Kqs8Qbrrz+b79iPG7niHNqnQbrPOTnG2T8OWSoYJYHE9hAO538AYqILIqaTWmMSB3ALFa18Ipprr
fmhZbKaddVdqGMmXAKozst6+r/hAE6188s1uZGuMPE4SQ0t1jmaUi2zLdQAnX20NbcH92LstJ9XJ
1N2UhZzDm6aJ00sBTTtd5WONer4YkgJEWOTEF5Wsm9dOZN7xMDT1C1RGL1m0GS+O9cbiRdWsN9cc
bOazEwijZfvWhlu/E9EDMEg44oKTKFtYvpG+K0NlPjpJnHRrnMOrDrsNWWAFIJTuUYtDvBYGRTWx
OZUTHejAfk6w30CYFVg9aLwRfi2zY/W1zZ0jRsU52ew3TqOEETVhiUOrWrLzLXSASLcJJqr9ovD4
pS4c/xj4SDLA8i+qyS+3fTCWiI+HIoNiQzCrryfTx1nStibZoRTTGNUJOz1YS7NIsXasC+PWs0GC
HZlK217pCq2DK1/B+23h0c8H1NPM/dL1es8Hj1DW3aOwZxZDZQd5vilHSAlgEQYnZ9OV9h3ceptl
AGizWrawlyNX0iOL+jzs0galsI+nXFY67Q3Seeu1pi4MndqHvMm01A5Euai3X5I+0xHUDtZOdmP0
SNatOldqf3oZ+rx4UQLNx5zD7jp8FEAUaxvO/ei0zBSvhbOEi4NbjTO9TIaEQLrehuPai7vQgSVv
RipigSK+jqnQqku4U4VBJNDHQIAlqtm2SfTnotHydgnvBxyaWg7ALMdE3ql0FaOMbxJv3Jhx17MO
a9+jgTKJB+wPPeJKexkS8IFkoFDQhC8z9sZynaGMlXXc5Xn+4HD/CjFO4WxeqnTcXoWG8B0AAvh2
o67XDGD2mAHmmybr/LfeViu6W7FZmNZKm6b3hJ0omrggJNOmbmK+GG2ibHdieXCajgbIgXx25bwf
tnkbjKtByEJhNdvVS9QZKoYGRovSlGOphWKfRoDkwzBVom1HdhnLlJ6WO6IztlGLxESdGECm1ZqH
TiI12rW1j5kfzX19FOApqLSFs7eLHAdE2TeZdT+UqX9tQe3oF6SGqxgAdYHT8zH1G2W6tZWqNM8b
6onTcZGVU4KeGLs3Nw5bootFiFdSslMSM1dWbZtjbDN06hhfBiLotn6kjM3SF6qibjtibX1rpKhi
X2VAkAlxr8KGb5GSFUxWbZ624yJrm2jc9K0NM5UgwnG8laKGKsY7HWikrYxRqTz40wSc4IgiUlkU
rhTe6Gxp9knrk0obCfzYTmR7lRDftLuhC8Dni4ZzEvgGrT3Vij9bROsx93vnZkoTWtt6o7Odo54t
Qu6B50hv0VN/jK5yULPpjd3DH0Xijpjfv7Nae1Ddxgpt9R6kUA3TW2ZtAiesNrgy8E8a9nEty650
szQAGKP59Ce5cZE2kFM4R7WFic2cAa8/RRYfcxgY69DiuNzAgO3ja63kxZ3gsxSYWyusq24T5Y2n
Lke4Zd2NpgGuuJBAqrTi2E+GgvY/OAF2iD9EZgXdm+15OI9FYdFn61IoKbLzvgmUW0uvw+S8pJU5
XVmV3wL2NQvDU7dchoWz7lq/Dh+bgvo3hPqea4u2sCQ2RQtj9KvbvJcpaLGW5oNr2xdKCyPVEwpO
DOaonIadU0j4DX6nsBv4eX5ftxqfVmdgq7sW3lQR6ZnGfCGrwfC4ooDhsGXTLMPjAp4H4ZRjeaXm
akQX9VkB74fNFYFHUq47bEkxBvDIIbw7qjMmKwGlU38yoePbp7mZNt2+sBNwb00VJnPUWJfdLVoK
az7++zQZYec3HQQKy8KQ9TydMsoRbqkACV3AP6648jm4fbyqsR0TqjWU+slIGMFZHtEnuMgg8hzn
XdhNx2CdDH32dqnTEXfdEpZGGARxdOLg2FgjbIms7kJTh5k+asr2weqQMpxjlGjYrqgqtX1FyGFk
K9voursBbsi0tK1elksIqTBa/ASLKApgWrYSYwgwLRhpP17Bp8LPoS0DDS9I2VjcKBxpVOp6wpnI
alwtHOxgFVVeWRDSlVNnvXvo272zoVYI77pxEjfe0GF7nBHVj2swCqG/T/XUEstGnwZlR8IdiYWa
ChXEGxQWqMXwMfTrhpeYrXsCSW3peVGmPmtOIs0jq/R7gYVh01j5ZiqHPLkca3xhMDKtm/Q0jmwv
PJ0ADcUcZHrcrRqln4or6hRD+dAqwoh3QG+j5qaXILVNPEe5v7lJAI9o49CkFh77bcw+F4peKOum
r4p3zxjqew30do6DRdVax+aIkyEoTd3AJcfv/b0DOwWurKQwuShV0Sc7H/RLvsDhGxUbJpL+lnKz
aBYO5lSsNItld1FnFKVcIN3cWQs7HNhyst4zl0AvJny+bB7xGCwtX2syzrwIUPvYYFEuicJqkQ9j
9zyMceZcxPQYes/hpGXBNuJmae/qbrTjuyEmqbELI3XMTsD66sZZxw+fzhSp9/1pmtcGt088Z9ps
RUyLM5UM6BE9KtTh/3J3Ht1xK+mW/Su1eo5a8GbQb5BIw6QT6CRKEyxKIhHwPmB+fW/w1u1iJlnM
Vg27XtXgLd0rJIBAxGfOtw/rvx0q0w5Ebjk49o64TTjEdnOUf7V6oVQ/5qQen+NxADpyVoRc59ZV
O3auPKYqvsm1XD138JRh4yIGcqcHfMnK+mWKVCONzuLOa7XAVrP8qyZZLpuxV8PArApy9bgvwk1f
Jcxt8MCSl4hPytsAggFtCrCtwuAYVmiM/2jqXmRq4nYXXqOSvuPpZsIoS5KFAGX1l7bVWHwKbeEW
m9oS0FyRoegvHVZ22UKC5GRo06qGgBy5JGKtMwaJg5KOrwfTo1Vpp3Bq0raMxJa/D5WdrkTWIylu
Oe/mfsweNEMXM+a3gGJ8t67bcGVanQloLyqNTSlLvd21y7wTPF58DnatwseDIMZZXJBl6rzMMG7l
pJfVDq6uxBhPw8278kT/g7M5H1azNoTtZqKSAjs3TdILp4ibeN3HXopds17VG62W6k+jhXp1VibL
d96oNXgNN3G8eEv3dVrHjGzd80aoIhA2hLedyKjXCWvQGz+pJ/nLHjT79wgNPPMVOc63ALAAYvKr
6yunMTAzButkfeuapLdIlxH/QWPWZr+L9fiphhTVYgQnRxdzy6yorsFx4p23ilVQOaswi6ffoJhQ
1xKdhDauS7aVPlmQry51LxwgqYy9hzGVmsg7KiSADM1Ea+4y15jNNSAMmEaDVvVfZ8XIkPgOSInX
AwK6743rwSqwB7MB5BOnbb3SjEp9qcdiMjejRs/CnwagwWfAMym7gvuqnnlxmbMCZFhKn1Gz6Idr
gZr06RkNEtcoM3nU4hyfW0fvODwjryp+lC1Ur20llSlc6bZUvg+QQxQBKTgFPtVZUNE2kxERhSQk
ib3fAlMGojhKjUc8gqEDzFpWPx0jwRQbiySx8foxf271GEM9WfaPGjBPx4/J1/nBhkJgLkgZHpjj
G6CathRD1y34eTzvQYHeq3GDQWAHEwTG3yRfREGBx8d5b652HnbZvxsjKoSfsXa+GPiUMXZIZEz1
0u3SdEUxcrFLsrTfipX042rwnP5eGxCWjelkEF/UlPvOsl71Zt/qcYw6hzUoirUHYed30aVOSbLa
xI9FRw2JfIegf60k6lwQxeMstBGNJ7+HbqrVKZkC8YYZo3J2wRD1mY7lu9EYFcz1KMHGxNConbGx
dCTAuVd+H3WtgTkWKhXNkziLyM+MDruCNM+xz4aZx2arjUS1K75jV2efHSyKmc00ND4DULHtx/MU
/h4xdrNXMjS9nF0dB72VZ7lGQDBENJthUz+vCA7b5zoeubJZ5lHuxy7nNqK4BkVG12lRuk/NAR6Q
DW4LnjZcuxcl73XLt9zEehxTD9pMmPdw6c20HyAZlRoF4rqWjbiWMoTgErKlDVcxQEN2n9zNBgz/
Kp24K62qS2LFWvhQaFyojGo7fzONmk6sMzWA9WM2PZLMrq/7dcQImbtUl5znqA8xkUJEkGOYY9FL
vTBBXlsbKPzt0zS3I7VGCSUPf/dOEFV0RtutUpprQN7VYZx9QaWFigwg/rsKDHV+rSjCTTe68OIf
LEac0mDbJ9raJinaGbDm+r2s7U7ZuBT6CzYOYgj0qVqkA92s8miHfWMF4D10w2bbg1Uk3VGdApv7
bqxAiRh1ITjiHMlWhLUMdeARBCcRbKldw9/XVTw4OxBhjLpnIywozSw2itLEGAd4nW2sytQUgEnD
wvT2falYzzCoFTJ3QaFq7blRdDt0+njn5fk5Zai6wiQRLz/YkmHLmKjXZBpmx9akr1UJenJT6R7k
VyCRgCz12pTh2k1nW91Ia4pfcgyUY38cZ0PsM8b5YPCSrcjxrglTfLckMj/KRq3hXIcuGYyP5FF9
dvMQjlZFuHhR5Sq+A8aM8dbKIfvCtNTQ5W3XO8YDn0fT+UABrUvcITSYQ0rWXzPWSh1DyVNJg0tR
cRxIqmitDTGfD1Wvh0QvcTOOE1f9HjIdBWS+nCgJwX9KK7/1kizbxdrIvz0mr86oc0IlXCsda1w1
IlaVtZsBJ1tRLVHumiSPIw73Uv2lhbHtrhQqM2I/D1027mK6H+5Kl0X1ZSyoAlzR9FV7MoZ+Aneg
S+8imZnRvsgHAnKf5BeefNXBsfenomSvitzWfXArT+H4I56K1zNqREyZaWwIGGpkG9exQ/S/dkyF
SlE4lb8qxTEjHy549uIBvrq36FLNqx7YkUZtLc4uY0BLaMpGcxm1t8QjFT0Gm9O+AWUfujicxSEP
mZrS1H4Z+37Gq7qYCJDUUaQXTQdNapO7NmGvNTrn7JzzY427XYEFX8WoNDHeIHeUVJWzbjTgzJaj
11C4UoZG/KX9+yO75E/JNgeuyV/kc4Pw6fkfV09V+48tlsJPHYCzY6fl5eq/SvB5cSS69n9e/zh6
LtdP3dPB/7NhE+6mm/65mW5pBmTd3ybByz/5//qH/3h+/Vvup+r5f/+vX4yTY3QO6YGf9ZZsszTu
/zMMZ9OJuKzip+N/4y8Ujun8k+ycAXa6lkx6Ihn+m4Rj6Fj9IMbz0JoiBrUXVsLfIBzzny4yGRT6
TAYg3XwDH4eeg3ifGRCHPwDOhKr27xsP/urr8cz+4wiP9drf+3f/DzCPayD0XTrsNHANfuNh/y9h
91U7m0wySvm+ziUApGBp+inmSuhRc94Q1mPznRXkgatUNQRz8jKdle9t0zQtrsCm3jxiFYvLR+HZ
kS7Yp3u9uYidLPmOW4AU50AwBShjyqX2GhNxdmVNVLa7ByqaxedNX9L1ouCimbtkdsLvjlWFQVvO
aU6qny6cXWuiuDQTL/7uqiL9keYp/iRtitfjLsm0+S6udQZIsR9QwZwXaSXXtlsR1mXjEN8YtdEF
YZQJZcWXaI071WqwduEved1AhipdJ13VXOheF1nnyTQ72SqL1Mba1UwVaA84zA3VvobLOnFUeRkA
x7SIoj28BS9cS7OJou1I/z49xzrEU78U4FCbHSlFHW3TsMDkAGgZyjHbaQoPQqbS5MvIPaRY7wtl
hxmHPmpZHO9Y0Uy0WezETobVQDUF5xh7VgXkYQTvycYqm8oeVk6hMaNcj0yzrmjOpNF8R78zau9l
ivZr3tNKFa37U1fjcewvoD93an8DPVdkoY/Ps0g8WLeq3Q63OrMvcw3MWJR9vh/lSJNvBtRmMjlx
S3FfhzYuuamKDmpbNNKX+B9Ci2/7MqJLVjQe1YYyx7rZ1soUDw27NqqLykryjoZAlqJNh0pMt8IR
tRsMlPCy1TwKGkoqXhLyLkLshpNq4jCmYREeFbdlXRvpFUd7m+6cTA4D3NIEzya7cGfm7VHNQNdr
vNCm7D6X1tqImcvaz51b0oEJ04F2VznUXnw2WXq/b4t+bNdQ7Lx5lRQlozxNYunDxozI6rf2FC1F
30iqxjmNE7W8KkFR2psxjot7r8hbchot7YJIUplYawx8OJSIHaJVJXPaXRfNbiDadgTYPSCeojIY
yUveUPIlttKiOvN6t9NWqRGPj46TYDKzKt1hWbd2iK+frZJu7mVbhhyDdg8T0CU+GRDbky3tRquz
Ip5MbAigmK6F4h/Npf5DV7p6ccrB8wmMsezrC2/UJdVRLOJISbSQhuKN5qHJoScHyH2JBK1VPYdh
OFFDVhvtgTxBhfwu4oGaGGu92qaZUvYUukKh70Mvkxm1rXa2kitrcii4UAUNTftR1UCTRr5hi0Tf
0KByxaNMpdN9mQABZoviLTN/dDRmltJ+ZuHdTQKsOARsY1qGX2awx8aVxccvrwW10JC0obPKX1pS
zKNfR8IO1FoWHtaNM6kxtlTAbe28ucbfpL4mbRqQ5kjNvannus/OqMpJhei2VS6E58yY05UGoXCc
9kTX9RhrpW9BwLnRIyvTNqqC8cvajdJRoUXLyOYG4YB717uTdeZxOvYrCPnDvJkyS9xEI+M2XJVu
WesxdoPrl5DY0NY5ESf2Z1JsVYx99o5Zl4R3qWsX62SgprxjVLL6aUXJ0uALiUlXtFsYZ1ASBavB
XjPQJ7NGbuwpdG5FEgs8AAQf/opqFyEtFjw0biPHSs1NbpX4kjmlGz0kpZyeWqRE6cbN84h+ekyr
ZVubId8CjqUZp5mXY1muTO7PcdZqc12qtfqD0FbV1jV19z0VD5oHA/jm8zBUiQRrYKBUESeMl0DY
Qnv2w1a4+oY2ly5XGfV72oq2UM/nqIH/zReSvzi0lAg+GvNBFlkt9iowM4FmwauHO1Da7COT5sln
26J+ec6kGYYOURJW9/hNm9eVRqtgQ+SFa5kxLCYCAEinaxsTH0L0Xs1Llj+Cgp1go2sxrLabG4aS
cjwaBGqRVWNgn7LlJBPzZcqeF1BgTC14kItRFVGcLNZm5mnfbaVD3K6Z/XTTMBGmbKYJn7fEjyq9
d78w2xeT9mYZrGDshbCiwTce2mjpV546WuPaSQ1eAYVCu6KLibXqWrr24H2jUQkqM+zYvFaOrozF
Suvo8ECqbcB5+0wC5aRXosGfe1Js+yZOvLgzaCLRyOPMxCIC74ZERYfBNOM5VPK4RAfboVgdMFd3
gK2a2m9dxU1uYzmiLc6rbFxYubiSYFtaNHW2oSqJD5Rg9v530TJ6vNMbr6fmjQtBT1UwJWTcGmPW
2GgNi/CCfBnF/ZCjwF0XaWpc1XohMGhvK+ySN/BCMIWq48boHwaPOn44Ww7FkyyrAz4B7tVDodKt
PCac9zm8LJJzQyu/zTprYxWNomSvwd0KH0898voLu0dBVDAjVFvpS4FtgrtnbVSA9RgQoPk2ZnL5
kVOTQvqFawx43bGzr07aTtg996KP7hVhKdW1Gndm/TNBJMPT1csSQRwFKjQem25uUhfJposB/TrP
5kTdVqKL9E3rVmPut0mlqOs2YZv2c+zM7VU2OImCdiVsug3G6Rr+9qSFQcrDQwVTKjFI27DTQt+S
0Noxhk2zJ/656asjO+92QmTAGsnG6X5QpXM9tBlgcQ81xqOlDfQ/C5r5xvk86C4ItmbwXvCOmKM1
M/bFNSKI+M6bzC6gAlQx2YSp9zcIwOYPfqr8zkDRfBWnUUlJhg7yTYbp3b0hK6yUI4MeyzY3OR5X
lMCabllipLWFHkt+tSg9m0JbPBjUUFoPNRFKRkIZowTuYHmkylDncwraQz7Ol2E7jItTfR6dcaKS
KM+2xGErxmR0J2yzOy+4ldZ30rS5VaxxoG1lqPhYpXpDpcO1yq9wqptrGYU6PTMm3W7dpGp/Dxj7
3cLSzs21puK5vZng3dYrO6yJ/WiDhLvMtLBmlAU19Zm8ytmjuaRFjPubZoN4tUDu06UrHyw1rs6V
JsLWWqcS+7ubKc3CgR+bRyK0XiegFMYvNtiRo9i0mPapx3SxgSQl/yKcijqQN8t69FknWKdoHrUV
n9WEgA2+e05drU0vJwM8+0ZzK/WXzcAQNjHx0HiAY5duHmIBNcFKzy7ucasG3T/mUcLIfO4S82CP
RQWlt2n/7Txs1hTQ59L+rmrUS1fMedtLwVmjOzZ5TcJmr/SUJfNOMzGRUlONqpLnQeRqnS7HKdFs
5feeqcTHxNBQwvW5oMHoznbKvBsBDL0Jr0cYIBUt6kAez8rvhg6dukpM9EsrlP025nfxFHZrHB+h
l9vd5D4s12cSagwF7X5Y3PTCMrRqnbPCcc71ODHq3gAfjXyGPc6ooclHA8CAtGK8cgwNodOfGKlZ
iWTEy1qUEEZ6p6RJQJ3Uine2NxObVxCt2jX24erZSIMDs9oW8VOJZwYDo4i+bofQbKPdZBEsKou8
iye2ou9hZH5BSfW55JbUO5xPcCzJqF9+LU30Yh6+A2bs7fDEJY9ASj+rt8vYiXPftKYXr+0ybS9D
jGcVcumuumEwy8u5vaH55tVZkRk72qJRu8iNGnbk2KGI4qFlquLxqh70Cv79gEEF3OSUT75bcWaj
G0rd2rtpZs/9EjUFaySmbnQb2i3GhFgRaiOUAsa1VyphpLZWdOzS2NlVswnZ/nOihdrM5RoliNdv
I1lNX90oi6uLIsWLjNrNAMKdSeeWaQD6mk9Mj+BANE0Z8ipMmbOdPg4php6FhkMT5kZAql8Tzz9K
yP//9NM1mMT8zyn4XZnxjRf/2LfZU/G7fZuJL//iX5k4zeN/auDIGN0gEXpNt//lrGtZ/0Q8zwyq
YYPL4s/+byK+WH25jgrggzq0phkLVPhf9GJF0//J9kqKokE1RtkGv+ko8/4sEydvfyvEZdSUCYhl
BttZ+H3Mdh3JjZsiw0PayeMAb3T9vK3UfGvTa18nCZR3qw3lOf4mPbkqruOZM1sbLBpxP0hKg8Sr
73eObXun+COHouS/fpMLgoGhApCx3OthccDJo7Ezgf0FKDecx9AsaSPnWHbfG0Dinwco9MOadvaV
ZeLbuML5LrohQhE4q1oD8oWi04xdRSX8PpkIY9hIOHygrHO60xcuhl9v3vm/ihtv8bqv01n/rmX8
9XMppzAHwUztezShQaffTvUpDnAX8tR1iQ7lvpFl3fox1lKBOwlO43qqvD2fvrwdJ6sko4nsn1Yq
9Ws6gvqDrNzxHgn2vBh2Zs0zrkfhThnt8AbLxvRFJ3f7ZZlifpjoq92h7LxVhVS+fn4jh7L9v+/D
WdaoB2/jeChfEygpCCcxJwHitHcBvNOWsrTt51c51Le/XoVFi1yLLr/Df49k+6QUWDt0sNRzJCIU
MjSEU2NdX8CMPIW1O9Tu/+tSwICAHZEKe8egGJnGXuXa3BDc/5dMQrXqQv2qVWjBNp718Of3xVwm
hAZG5mEQHs09D7Vl6r3A2kVU+KCpWddtiiJxr7S8HU8QcD54UXgbOBBgAEkzxH70fYD9jHP86ZIg
IerdUgYYsKesT03VfXgVdgYm4yj3EfUffoV49lHLsdUkwKYv2fJPNJvRRQby+WN7fxV8qpcNiOlH
Bq3hax8MAujAA2keaUkAXgfxBv0ZnIgTff35VbTlkRx+ozQTHOY3+GsAvBxjc7rRpL4iUpYC7Yl1
oeMwprCnEReq+MnkPMBa11fO5CK4HstpRaB4aoTucIhvWY1M62rLrPpCO4HecHineA7hrSDRyw5C
f6EL3+zoZnQ7IbAvNOeYohfuVesOhceJL+6DR+xCmNEYqNPhmRrLn7+ZtaBbFsLMcZOgKfpojRi8
X6VlXZ14ke8/NsgkUBsYlUEl7RxPnbmdq/OfOKGg4jFOIq0nfSq+KVmxrqPxxADJR4+SA5OBUsbp
qB4vf/7mjsDAiqk1qyToaEhtGtlZGwC/GDC7lVgbo1dfziZVtizHhvLEQnp/Nlkw/NhRHLbJVx78
4aVx0EBI0maBO/5IW3mFqmWzuPS6ibqH7X6fZIWvU2ciZF1TTN/k852YYKgs/lZEZX3qrNP+9+c/
6v0LtpmDoqhPwZ81fvyl2rIWulXOIvAYCf3qoUi+RZDQ7D6/ypHTwbKAXyv2zGYCwHtPDAgNSgdo
GJPlREvRL3upj+1Mdzbguue3AsM8Z1SS7zal9Q3NB++M5ma7JfU/BYZ6//ohTC/QJJYbH/ViCPH2
9Q+a2bihTJIAo730rKqMjqhEHTdZruI/j/X3lumI+JZZWeF//gzeL3KuzHgqd78QLtyjPREltZJX
IwtvxM4Q/XJsrtFzyY2Xe9YX9M3qiWd+OHL/+shpx3B6wc5n+zi+nq5B4qG0lwQx4tX7GdkU2feo
VOQVg2FRisTGkrb2hMuTkuHSWITRfOKWP3rtxKLMOTORq4F5Xp7Jm4+tmmKDokKeBE6leRcGnlAb
UmN9VfWtzp6VFnvUd91dMjpg9pEv+q6MJ9+i2X0iLjQOh8aWp7EANDnKDWvZP49H4/oKO1eJ9XEQ
xx2HBbUeVHIlTd2e0q2G/hN3xqynulVGFzS9N/YkXYxGGxTKfonMsfXrXJGBGSJx3JRhnraroqfM
gwE2c31nABxsWAKtESNz6kL3sukK/XtZCLGOpggnLCYeukdHmuMtdj8uohS9mZ7VcY5fatdL7wdU
+wxxUAx/qWiR2H+8wRITL98g/8fHfsx9iGkUmblI26BUMKhrM0LNVoNMIKzZW6EhNe4+X+vvAzWO
fhW5jw5UlIDtKDMwHKqQKNHawGjq6gyeFSX9iS5VUqrWH59QXIqNi1ls+Ey838MlpvVVPXWq1gYx
R/G5gkHp2klU+7+5CrP07BqQAuhBHl6lnoAGjkLhhpiX2iRj9U0xU/nfXMQBN0W+Zyz53uFF0KML
m0G3LuiRn22xydIp1MzxiWPo/Y7vgoEEw7FMprIfHV1lUuoKfWTXBWakZxtUMT9TQT3l8wXw0UWI
WDRidHrI7PmHt+JO4GewlOsDXEDbDTN5z7jQNycu8v48dQ3iPrJQAmdyj6NYtuN09zpn6oMEcck+
sibUKZ6a7Uk/MaaiTekzY3bqAPnozpbk2qUNzfHxahfwZkuznRqCzGRwUZUyfGrJHmkDxpafP78P
PiBifuyB+IIsFItHqzovNMp9ODQHaSwn36OXS0/ZXrJUOmufX+qDNN61LKCnLsmOYbD8Dt+Vkbeu
NNANB0k5KX6sZs6GcT9tW/VOeEXPxrvUTTHSFLJqpDE6eK2oNu4yGqX0R5zxQR86448QTa+7NZ5N
GnmxAfaPHevwJ9mWTMdcFF1QzLO3cyLnOaT/szlx4x88ZPKHxe+HA4rOxNHp1FVmlNE174K0TKKv
CsX+ZkWhslikYcNOlOgVGd6E0WZKhJfMqA44kSGVs5C6ySFK1rak77ud3OIbrCqdPQ7D8uLEr/zo
RyKHW2AMvKB3jGJ8nakJFFUfdN4yATyjOcNoE/6K207/xUogUvj3tY5WguNUek75oA805o23FiLK
L6ZQmm3J/NZeHU2xLaVmXVZUor84KnXWnPKEn6VhcpZo0eg7s3BO3P4RXv51KSwAUbzmqecs2fHh
UqAeKcJJs4agKuFNJjmqUqOpHCSnoRx+2Zg2o8DGlw0ZK+AWe+uZRRNQAapUv5VdR38LTTglVVdA
qqRZZ+u+iKYGPYPXd46PqrjE6Nju2y39HH1YWXiFpz4VkiqwS8YzT4REr+qUw2ySY9GC2+CSyS3n
1uH9uDSPgc54fYBHa7tJRZNs5WRofjGgA3Noo1IbS54Th+JT2LbyPOzOmdPrllnfJLObDV7m0Xbu
MbRtKqD6xoSHYJll+n2Z6/L3UOTuAn8AgNJyp7FlvSDLNgPXlNG2jBP9kgJzsR+Swdu5TJziW9+2
e0VH78tkJ8APrxlOnGrvFzDbpUmSASCVM+04uatUpyd9VodAVVrFF53XfLPtplyUOX+GdVjWCoQ6
nilyI1IsAoLDZ1uPvTTt2RkCpZmMnWiz5xrh2tnn28b7A4CLOKoLtYf/Qdw+vIhCz6JhaxoDamzD
ulSE41PbO4UmX/aew2VCpYsCKFuTBc/GPIqgpi4FSa7ZYyCT9jnu3PPEGbYqQ/wr2WHu+/ktffSK
YDZzGWCmJvXhw1sKB9NKcR0emYxrMsQXctrmKbLeSqGP+/mljgDRf70jThsqnsvVDO/oWl48JeFk
pVPQRFbl026K9zWEuq1eI8OXhVKfe1PaPmGdqnc+r8++cAeXbonVlq1H6pLTqMOwwfAofES5vuuc
dHhJsHZtTjyUD94zgzcOiDsiGKBhR6fD0DosMA7hwEDj5Ku9J3y7QZp84nm8T0yoCaBmM0w6yKzb
5We8iSfqXFecXON5zHNSxQwhpgwcaqlJP3WwG6hajaM2ZwwvMERttq32xBjMot8Ko/YuxAv5FLXs
g4VHPQ4/HkpNHL7HBUIripCEx9UcDHOsPc0K9GQ+6iQonKZdZyM9+hMPYHnhRyv94IJHKz1W4Ujm
NRfs0DV/mWYv2zWmHvtZZkfnE+OTq6GvwsdCndQ7nDWNrRzHPwM6vS5KgixqXCb+epCdlkjzzUsQ
kYNhCh3ooAaBsZsRYzPXoHTrAqvSE/f7wbe2yCqXeqXJ8jn+1voZMXqcD3MQ2jNFEK92faMHf2TS
pT5xKW05G989Wj4xe+mILHWAw9tivp820GDNFJxcYyd11wAvYkYX9M/dM0VIk+IDdgEinvrN7IXN
WhrYyCfoGu7DRktOLPX3BQkEpeBnYYLri5+FcfhrlKpxiynt52Bid1i1mrQemO5M0PoX7TmqpBZI
eDdteHq/mkYqJ0LKj567qUFLgsPDIXQc7Gl9anWJUOcALMJjF9nOeszRCxhJcyKKeo3Nj5/62ysd
PXW4KFgHDAyS5faUXYVq4mlbTW9h4nha132ZTQRpqyzEX3s1oDoKZNToVCGq3N7RVh+BsFGAu8dF
1sT/WLXQN4Fe6tYU7r1yqxR688uNpdrjmwP74JIvFMiuprrJZVGXgHjqSkT1iXt6v2svKHf4giSM
5CUgHA/fHRqfsdAsxQiQw9VboBUKAoM2D4TJ1PzaHarJW3sqCumVMerljUcz8NuUlio2NLUbpluE
//POiT3GEFOmkTjJBuUuVaT29fPd5HjTXhjeDs1N1bMx+MGm5vB3xjEq8zkp2yDUFAvbeWNmKgI3
+D+9ikMpAEots9a2xYI+vMpg5+kyO9wHpt3FZ40xFVvbneT3z69yvBNTNiPDNMGI8blgPnp0lcKr
ZDW0zRCMQzddRovstmLS5UGJC2ePRCC5+/x6r12EtwvXgA+4xE/EG2Bf2DQOb6vKNDyi2kwNAB85
v7qUwH5Vaw6O8D0QosjPEofSf0mYLX3+DtR86GGxw44J/n+3RqqaftNGCA+kFPE3p+5bDTJI4TG1
p7WLktZiioicoegwdO6E/UXLY6Zxqtpm4IV/G2qToQCRsou+/dk0WnTV9pVzIQYFS7FSWGqPZFWq
HEhFSGEt1pDY+RWDmCbyT8gfK3QzC1yosSQtacA9azGYOE5AfwRU0VnCKtfodaqrWHGbFNLRWP36
/BG+OkgdPkLXXEjrLj1dmuLHe1zfa2paFG0feBhmU9OEY3zmDa56bdaADgzlwUrn6fuM6cPeLZgd
VUExlmvaFUnp52binavlXP0uGBmNV+ncK/k6R1KLjiYtlW+TdLQWGIGjnotmaqtLzTFQT4dL+3pm
yuinEG4FysjpvDNeL28mHzwRqI3d3IsMQbwfZa7t9wjTUOn0XWVc9QkjGYtQpDvP+w5xpWFPKoVI
5HmMSSE4qje9Ic2vfR8xwBy1ibJDhY4MEX5yUWM5pQ9XYq4N5pIhcnyt5oQpxLKhSOIvdPDUR9Hc
V8jFe+uGBiDDyBbmLueThWqO7T6cNwy9FEi4vYlpYySDzXyhDFDfznVpdg86uvXMl33bu37U1Im4
cO08vFKiWd6UpTs7i+79ByusZ+xX9EwbF1mIr9rk1AIkgiMGEJtGitIVFfWiC6qjcl/osryP07Rm
wGhgCNTPvSodN3mEugzVVrXLi3wSZ31MD2DVFGHzVTdJYYAwoMld5bPxGNoaWln25sbdfb6Ajvcv
ok0TDxCKf6RLOIcd7V/tlMd6j/QzUGF0bTRo2BvcMYztH1+Fghl9WdIXm5bM8ivehDtVlls6UBxi
cNNNV4aRKpssBRz++VXeNU65GS4DoZCiEqHOa3jy5jIhiuA+VPopyNoW2ze7mxEt1ljEG/Owm5zx
ySqRL7WTwbRVT6aNs0R7IllbkrGj79HiM1w6lwsQ75gVJ/QqhOoU9jRONW1dIOBoZCtWFIgLPwP1
clbDH3C86fnErS9n/LvrMrVJgGWAFTiOvMpOOobi1jQMWixXGDtV2m85j6FbDYrnvRQwFV48gpDU
T5zZvq5sDYkbta7AVhTTB1DwVUOMyJAmseFm0iZ0le4QgS7uGM470Rv58LfSkGLfIgdEX3G4GtpC
qnOCSjwYpaSjXejqHrDkIuCF6z1WXkfu5fyZVwTRKGuDgaHX8xrI2TFJH+LB6PaZLYOe0WF/UBOy
Ooq3fxhychWqiPiHYB8J+/a471FoZefUqjIEg6vEZ6qc0ei78cz0a0449b0DxoHYdarFSwe3pPbD
OpxOVXw+eLx8YzQcESOBSjyufySyz5psUsjkB3c+02Am7aJJj2+sQu49FIn3eefo9yfW3xJLH60/
sJZIs0x6Ffqr7/3bLxy3ImY2Im0KYtU7Ayy3In67JnG81+ngT7Xqc/Y9ycxcp24XVOzqmab7zPWv
T/yOD/Yzfgd9dpDRrz3mw7WFa0vHnhuR7YzduHeFbl7A6zDP8cJwkC9OGKzogjHuSqsYqdeYyGKE
g16RAn2tZ8w+L3TNR6Zzsva7xDJHD4gcl4W37E3ku0elzgwbAyaA+GGu7EfmFsSLq1BtqRG6n7U6
u2Jtde1mklH6lCW2u51Lhm27gtD18yf0wergK0DdsbwodvLlz9/skV4Zwp9e0u1o6AFNjEX/BTiN
ulatsfYjowRNrkzV/vOLvoocju5+iSgJlan8L5/I4VVtK0sqo5pIhlAD7UJbhlu7StvdMCvhHnkY
4wJmdFdrWb8xAR0zM5fxMOgT4BDYuTfkV3DdikKjdZ/Wl2ZiTSvk6d0FwiJl2/Szs5c4+P2avHjY
GwJozyjdbK1LzTyXqvkV+ojYsCGTM/DmmXUtlQu9C8FXzQMMhaLIKXM2zIKrDs2VLt3QSsxg/0/G
lRnL4oQk6jjOZpOgG7a0kXgiCLuPcpvWdMJEMpQXtBMDbK5EmOxBOVyLnBmURJ/ME2fScSa6XG/x
a0CWa7m04Jbf8+aV16hyo7QPWXp6PwQpU3Zrpi66TSKacvf5i/7g8yMQpdqsqnSlaO8cXkqJGN5n
0kGFRaLZZ8MszJ30lFPZ4UdXoZ5NWxlLIxt47+FV0AxrSWlJNWgtglm9kM6ZVPmOPr+Xd9WM5bnZ
HByLGJY266vY4M1zK2aDiL0VWhBmnK+oZJZ4zyCevpF2kX6PxlF+szwhunMgFuK2jEYt9+uMscat
kppq7Wdlo5zqQX50769lYNqBQIuP/YEwwIyRj3pqwOAsAhLgBwi0KVeeuPf328TScySEoS6Hxc1x
gaoEc2DEHM1Bas0JFBMvwn5UzWMYNHDqvhplIr5RvJ36dRhFdZBIoyc7S2NsuoYZhhPNQzM+AyBR
/LRd0V4zeOMgYQcz4vmmCbHtxLb2/rHwezEkcZck1qR3dbgkEulRTpssihvqxLGKtH+tTfKUZfP7
L5dSPIo8DceOxWLhaOGR4jOO0Jd64NhsHr0BJc5kdvZybjNxlgzzkJ94Dx9ekJrwcpKjITn+njjq
onlqZz2wQ1cw1Ri2KwRM2mYgq/RH4N/rE+/9uGYGNhod978vuDznN2ue6gCOJ72hB4UxMWkXJ2so
LOex6Vz+H87Oa0tu5VjTrzJL99DAm7OO5qJQrn1V0zZvsJpkE96bBPD086H31oiFqlUYnhtJVJOd
ADIzMjLiNxSLw60icnvfSY23iRzhbZF71HeUauI1mmvlM5WQbI0463Cb1+VrH+MHWtKpuMnMUdr2
xkKudR7WeFSU/cDqUa5ArP70UTPdiEC28Ki1BIWL4xX1JMCSLjyveGGoi9Pw21CzsOaQ8Yw9DYKD
o6fNmlYBtaVEV6BSDMFWSqOlNPLSamZ3mwobnN7FPEP29QHBBjVVD1qo+zd+KPNWqDwuvNWlPc7O
ZgYs0CymOVvNXjHkkC1UFpdRmihCltYhM+PIhVSbb5GVsjYgyJwv11fY+QXJkQ12DwYtZKkA1Gaz
Jiudk9qxdoDWbboIUPySC8P+SI/bvK9lRHBppY6vXog+9PWBL83h9LIYrb937GanrmYiym8okXbo
jSLcE7WHNa3n8VFPE2/lDGr7PxjPJiCxd6cy9Lwy2BYQulS/1w4SchQrYUjhg+VUhZsGOl7S1IIX
blUXtgPLhTsH1gMgu+cQKKrd4dC36XjgkkMSF8GRtlvtDVGReGGkC6uTfiToZFSrGG9eJ/QQehKh
UY0HFF7kXRZYD2BflwB0F14HALBNd4RBaFTNpivTet2eRLMPLX54e3KyYD2q9Ga8vPIX3ufCyqAL
A86aawNdSW0WSBwnRQGykEZmylafmj7XHuLYTHFEHZQdVcBkYd9dHA9IKJdfEhjr7NUmlXWquXiG
R6O+tbiwfSmT9pukWfHjiBjoQiPiQlkE6imNXaCg+BGd1XgG9KsKIzTlg1nICH8KpzpqQYpCJ1Tn
Lbs12Pp2qayKxO62Bga1t7WIpYUbwIXp5Bkg7kxqGmAzZ984U5p2SDnCD6jyFdsQ1Su6jZG20yiw
LnzeC8uTzA2ZWS4Fk2jI7AhDaq8xTdC2hy5Uvbuh9yE3o3u4EMfOOhSclFP7jrugAwwAdNZpIMPG
x07hhyuHwbKLH4hRciBryBMZyODd1nIS3MmNL25Va9RdTW9CdMoaaasVprrLzTy9SbTwDW8aZS+G
IttmsQjW1wPee0nj9NI11Tsm/tWETThLk+0qsodaTuXD4LTR3rdEcG+IqNuHdfjSQ+HaAQQLb5Mk
/aL6WXZvDYWxK3pKwFkRGV+kAbR4U9lAKDqw4aUw4o2UQURtMqiCYiHRubQ+mDUdY1QqWDTNTr+m
nZVIlqqGfLAau9pJOG0+d9YkmGJ4S9ShCycQwiEyZbqJ+oJ46+lQ6qh7ZmL4ygHaC/1v2g4PfZVk
j40Z1UCBHWXia2EUHKjNz+szcuklORHMqTM64aRnaYQI1TqIulGB2NF4dEHHb7UhjH0SKUteyGdA
6Gl1csxOrQEV6Lk82282THw0amv1MNrFY04TYKf4afOdoyH7kGgJ5O8qqVcGLZhvSp+rn4w6Gfaa
FS7EngspBnGOq66MXRjBdfbGfRCGWKd26sFXK7Ei3D1mwkbZkkrJeoxsIEe+8uH6R34Pn7NlT1ed
I8MGysJROD3TbylsYXVS3HuGdkALrZp4FkFyj4kqrUIal0mMomV8i1YcPDcbPQl1ZYeVYW1xMM6Q
5TAHlBNK4xedxSpYq/RTNs4gO19MRzK/SySa0jawfPjmdlgAhGqtOPsVRaIXbmrXRewiYo7weCUh
9rexLQnDA9i06lelTYfHAQb5Ds9ayXzQjTq4tUqKFCuWeenGCFfcoc5i0oxFUrOhP2EU9TrMPTxC
Ckl0d1CSUDExx3qAgyYHSboeEHgpVgYKMoPbB4qJ2B9dswfFGlDkEFyUUF/IJYSITaOtezcZvEnv
iqWyQ8kAJwApy34oNLBRNSDdeqpVE5AaUjaoqVIzzN0SzZgvmiRkdQ2l2carJCi6L8UYpivczaKf
nlHlxU3T+sZU7cOPeZX6xaQJ6eTRzvI8fwlUfmlRAxZSeCgqJ9BJZyF3pAeFAnatHUDmPFljodxj
ZDF+wkGs/aUPsriFS+ysLdp9L5nsST0g+KJ+VPBv3l9fYxeOGC5CIMw4vhWYPbPdJSbzSdUTGiXW
zL+hhQj70LL93R+PMm3hScOKu7iqzg6yzKpVL5I87ZCUob31VDPe4GP0+oeDqFRqFMBAMm62JrXb
093SmyouYk1jHsJGlJtSN531iGXhwpl8FvkYxUJ4daLPqbBRZp3eVgn0XvYU69AjTLtCu159nC45
+9LSl0LfWXinj8XOnzjJpN1kkKcvJESsa00YS4fcihARSIrneBLqSOJMukWdvVnLTtCvbWQfF97x
wsATIJALBqEXWuosYzWicVRytIIPJt3oo1UVwk3KtN1gfP3TlgMD+7uxWYcCbZ7rU/hXGeAk5IF8
5xLMXVFWJyjCLOSVAE8RRw3jo11bXFKp6gRb5MGSh7aWwnFN/0uiN6xU3QNtwGhv1EaxKcIR3HEK
yVT3ZQoXJn4PT3rjOD/SPLI+h2j+PXVyjDOW49V5/pHCSojYYTxk3lbxhVlvSX/yDWYgqcflMSjr
TaWpsWsh+JTflqaqliurAHCzJrxaT2hDNe3Kac28dKWkxoumwsxnX42FX6AyOPYHB3mOEOWwJDya
ktMdk5QN6A64fhyUMnUeK8RpX6NcwbvQrp3ahzIH3j+WzPhLFAwKqisoabyZ1diOSD/U6ptief3K
GESZrhrhYAKq6/UDUTRSdrVSDl8aQ/ga+hhainlybRiTsVDdIx9qaD9RHpB/5dB+uZVGtVqsJjCp
s0G1Gq5zYKADNRhhbKxhmdZvcZrcSEQmwr/vweLRGhbDXopjgQqwo39ojBHlJT9MzH0pRhMhV3wL
xk3rYJNkpeATVnVgDMG6arT2Zxf0RuWGovM3fqdq3VZGsrXeUDMP94qUqP56zFuKKXZJy97KqKR7
uYpciC99a7Uk/pLqaorXaJc70vtbRbfUAPQDhcLoi26XdeCiQGtELnY09ddGr3HPcci3DnY7Rlvd
KfybEouSF+SgNbCfRas9BgaMF5xGEtRO+xhpjYWNc5YkTKuXKgRdI+aYusBsx2IUYJEahEe5DvxV
78jSRgnrfN3qRbOpC3SpkMLrFxLO8+ouHRAkM6YsCVc2Z07mlaVSz8zWjvEwphFniLL4DGNwcEtJ
KvbqIKKdjbb6DvF0Y3KXUfcazdwRB4w7qzbDP72CwoPmykIhhg4uDPApfv6Ws0Qm0+sgGHPkOYIN
lkraOuqFvqpRxIfQ5TkLR8v5nZBc2qBPSROCMeE+nA7YJglSx6i0HJUobleaJY077N+NT5NY3dPY
2cOdHKONWhepsguRr39WEB99uR63zk5RlXqFztWeeeBId2ZHj2wjP2tnkXq0fA9bM6wY7kw1XfLF
nuL9aWw0J0ULsoWJuE134vRNUbVCVLEJ9MOIaJmk92i3B6qyTnKIoIEaPNpj2U+Ked1GDOipX3/F
83OPwTnuKKnCecGh8XRwAppqgVXTDwYiiA+WjjtWkvnS2kNT4PpI56cPUpgTyxcY1fukno6EJFU3
ylXMa9bwRJDj3A/ZEO3Qhobz26GtXqqtRpw2nQWbxosDA6IBoUbRiRvH6cDZEIAuDWv9UKlO5ZqS
Vb/6falvHeEMt7EpxDobvBw5uXHJXPrCFqYAPmHdKQTD17Zmu6ZWcblIy9Q4eOnweYgb86PVmhGg
UiO4VeJg1+TlcEPMCdamnjuPCKrdOCZCfFLw/c8/PsUNLnaEL+uso2cWppk4rWEc0CBpn4yR+/Sq
6Cp1LyfSCx8fAiqkkpQMIB4/XR/60vKmrDnRESnvALE5/fycmVGRhpoBNHAcXcTM0vvQ6v2bdEjE
U17ZdxFKaZskIrL63FKuD34hjFBOhSlDL46uO+DB09G1IMOgpCd77MIceZAsLPadjyYvBm32NwsB
51Wg1xix8VjlEcBOssHsq3q6/hRn9TSkZX5/iNkycDyrxUU4MGmSdLLbO7q/xf3Owy0RsQlo9uHm
+njvR8NpSLFk6kpMNZaX3GtnKWYPk0BgI2MeKjmVgJxFSfxVM6P01eCgeDYKIKtuI9uJ7zZFo30l
n1BQC29iVKBDdDQRUQ48nPP8STBw24o6xfMZvOpXEgrgcghxm82qBMFa4KBS48s+oDEPM9N04Erg
gPO1jipVgjkWt/tEURAoi0G3/ugrcp7rb3phh5FF0zWG7cjQADVP57fMe1KxyjYPQ097HC1J6cap
K+cxSr12C14YVtOA9B2ABbSXY/MOJlK7KpAf39YIVS11Jc8nmqchs5/qtMgEz1EEtZqLTuSleQAo
Vx2zzHljg4u9FaT2ncA+Y3X97c/PJ4ZjZVPB52jm/nL68iEYwTI0evOgKKF2b+R4MQRhF9xcH0U5
D6Aw1oFVI7cB4w7S+ukwxoTPJnhZB72UjO+A4bnZD8FRCVXnSc0T9q3USF+1QUK/FiniB5xn7prI
kX5CFyOlVlPf2PgqkvtrWU29g4MlJxrCWhy6mdINC9iFaS/Nl74KgmOiwBJ05lmTlSBIhyioeRCW
j2SbP8kLAlZcgaRTt9c/zIXvQmCZrqTvoKL5LovNQphhoVmHWGC14aMevRPW4Nz5qLKh4xrD28+F
s646W17Y4OcJqWWQjk45Gdzos4I5wmkNvq2Bf1SGsd8PneTftIlf37R1IFxfjtINje9sIZaeB3Jq
yKR/tJaJ5WBkTpeBP2bYYtioqyIKkdyhR1/ecuMr1ig366t+FOOqqzD8A+nv3IDwH9fXv/b53pqG
x+iSI5xqHUpdJxlorjeGKqOLfOxKz9zTTGppteAH1kpgnkFKLdFML45H8g00hdhCN+R0vFhOLX9I
7OAYtWW9s0RS7ZGLUlykdoNPAhXyhc97vpkntA1EGJPj2QBzPhsPOU8cl7mYd7RZKHGAasjw4lgI
Gcr50uESzn0GRgC9HRiIp8O0oJlpRyvhUfX6/sOAL2K9KgPsvR78QcL2zMuS4iOcSeC8sdrgXuJ3
OV5KAThAKEC+H9krXUXVeaXpYX9sRlN7QzPPl9fmUKdPkYYG2sIjXzjNeGSSFwCDBCKaJqePbCs4
K1VaER2DwZLWWRhwfMap+hVHSmknZ5K/Lhpb2RdKxdPaXnETa6UF8F6TPnCNtjdeHGl7047tfai0
1mZo0TlRvKI9WnUW3jbaMGxgbR9kv8Y1N4y0+taq7Xpv4lJ8i/+Tso4yZMaxq2j/+FJFyk/vUKez
B4hnHlhNxzNwIYqjY0pxoKkoPHVhqHPtxpLELNRv1zfQeWRkNHCHIA4QH+GcOv2MlRGMRmP70dFI
nGEF1Cpaq0Ytuw415d31oS6sZYYC7Yvo3HRfni2yhJI65jt2ePTVPP6Sy0GKoW5dL3y+i6Pw4ZyJ
z8Xmn+Lzb3fSLi4lv8Ja7qiNpb+DwIGFr67/qe7ZdO2fAGP/HmWWS0k4cyCkzSiBhj9bK2NN6DkY
A8qlsoVJ8z8Ic1wDQYdP6DG6g7NPJ/eis+xOjo7WYOgfyrYY3W4YMIYLUKBuRbBUm7sUD2DVWhrK
EZRx5y2foJJtPcHz86gC9tvCI21wNTSDnVBJA43JjnEIS/PPYzklNUsGCM9LUlE4nTlrSH3MB70I
lWXF3+MbhX8eQLpNEIQ/ci1augVcOLm4+gGvBnKvayyE0+ECrGcDvRHxMcLQdGWhEdv00oe01H+p
nXZ0+ugeX+bHvsz+VPSDtUN7hys9StQIrM6pjQHVEUNJiOleC5w99C1tU6RDt/A1LyRonMaTsCUX
a7ICdbZEUcqtvUCmPoWMCRwOSFTNF9ylHXklYsLWakwk4wZvFSwmG5OqJ35ADbZXHaJCoaph8ogy
u/yG5dMhGEeRuxYCscbGFtG4bTpMm1dIPsRL9a0L5yu8DnYtFPhJs3MWjnpEoUdPoiRsiXTq7Tfl
LjTjcBePkekOkDQXjpEL4Y+kcCLd09nEc2MWLWAIJoPtRZTTqu4lpA5+E9XdG1SYJY2nC2EJlDlU
9Ak/xJDTi/8Wlsrec9Kis9Kj74fQpPNIdxvV6hcm/cK+tacG8aS5QtnGmKULZjooeo7NwxGVH9pr
smSuBXQ1NzedeJMh2rSuECndXI/r55iCCfICTkJl7wLcn3/EtK9INls/Owqlsl3AlOnWSY3yDnsD
b1cFuTimvQ6+HiuJdZQ4xmuhjui6m0hx2uQabhdKYospVfZYIQP+qI+LhcML04zMPJUmqi2cPXP4
qWjt1PfNITtGSRvf2fJIXV3GFK/o7WZhCi5MNLNMYZAGFQXKOY6jaRBwsmDiH9UIAesqk+KVnNTp
9vo3P2PPEkSgVYI64EB4TxdO15NsCQWlpTg/wl/SAYlrxq1XGenXsezeNzTtE/qs92Pkdzsyn3xb
xGr5gPoopQ7DKLfF2MDokYq3qsjDLYCpbFN5Sb/txji8MbvkRY0MiN1qMf7wYdW5Cdrmf35Sg2Pg
DEWuhF7eHKgsiUkBsrNzcmlZIQDXJrIXwRKv5B1Bdnr3I1nHqQdqFZktCLDTL+XD+APY5xTHrNFj
lmPUhbsiLZB2w11YS9atVoTfgxhm8LpUG+3zOPiFtRL4T7/SjlCOXa/2nzzVLz5gIG9+97KhrreO
VUXH3FC9HzDo8DU1yZ5xM4gaBd83G+Pt69N9aVFNle+p5Pwui3j6DqNTamWYx8VR0/PExbwEK72x
Tp2X68OcaRxNq4pu4KSXDCmSq8fpOL5jFtiCO+FR8zzEFATetbRQYkEHrKaqX2/0VtlEpU3wN2q3
7cVNLeSHfLT21x/kwtlM+ZlmKJ0VaqTy9D1+i5YaygJMaBYdzRzbD8Tl+pvI0DpXixwk20fxa8is
bes11Setz5IF9MeFr0B6yiXeBo9oIjk8ywywCJEjGHjZsdIwmx8bDNAxL0FuAqLIDpV3HKgLTY5c
Q86DB4Hq6KYwO3sHRzVykfw3Npmu5Qt6nBeOc8LXRBOEIwUMyJmdjNDjfOSFqEdaWu+/VnWM9ZgG
cutlwNsxXUmYa9srebAx1h708C4qK22va5DnVq2vyN4m5G99TyyFe1GPjcXaacr+l+gnvmqUeTLN
PRyrlroY7znb6eYDcE4lhKY2HQWUWk4nMvLSPoFMyp2w1qtnrQzMT5QkqBxifj5pRSEsma+5dTie
a0GbvmFGih3q06HkirCwhVsaXhtvy6zVv+eerDw0vNxWzfqKfdZL3WQ320Zw/zwpl9yaWDiV9VoV
uP6gxodO0mHkWIVUv+CPyc+gBdoCbdYOWza9j57sIRzsdaGVotgo0KDjdeNEwwMusb6xpjjbw+fx
begCtYO5RecVkrnVSiC5G2HXIW7ZlZYU61EuLapsIJRuJL/FXkUag3oXB5aa4ixlZ0dTqXQwwtVY
/bShCBc8HVJl3P3cJrIeETEaD4UAmDEao/kDT0YT63ldqj62jdrGrioH4lWuLD12QXxq0aqo4+yH
53X5S5OMptiQTGf7xkZ8xY1rz1Ah7GLT5+oSlo4YM/UYiIfo07cUXzEndxXiO+K8ngXWpEwz49jE
RqlS2PWHnzGcIxxfnJquaYRqEg7DCYqTq7au7V+DXtCIXdjqZ7Ft2moTpo1CrUnZarawNUk3Qngx
49EsY2BDxAPEIcu8kPEFxIcSwvFokfu1o5PtJCcR8qcIcOu2UzM0/0CHKFjLSiPWJnVeaW9q33sf
jQ5DQxoqke9W42RvhpE63oAke+q3ohu9xoU5J+6g2cvwW5mC57DlPrdpfV19Ce0mSFfDWEEM17XK
XEeD0t+pfTNCwg2wbNnyazR8IhwZHwB1/JzLCRunxKdTW3uJnBwUBLXoJDVDjDO7h7G2m+dhVmzw
dEm/6+iqqutctRt1Ldjxxkp3Bvyw2sTmVmd1hfYiN/Fwo5dYB6/itrS7naPkmlhVuk6hok8a3G+B
YOG7WWOf6mIX5Rhbuy06ZYUzELAm5EGg1lg4rG7wJE7X0FSxmMEkIsO60gh+eoWfh4Ak/QD/+EQx
g1v4fJhmeJEW/MKzwv+Ckmf0QcFBwb4rKxO9wGJiJ+iaNMgrmjIOPiQjmDSRxFhAS1o63sVwpLMN
B6T+gn6tR7Bsff/VK30490KFMFsJK4AMLgEpdyWp9B4CjNryR7+JVXGL/a/c7TDtMPrtWOX5h+tr
7Kwmi37LBDIhekyIHnlWpAxCDz+6tqmPIrIT1ygK3BXV6ljLfrXqDBRJjUR8r3vNWSg7T9HtJPrB
UYBQRq+absskDH0a/YaIHCwah+pYxInm5i3SybmvIrro6eWu6RYZZhfec2KqUzjiEOcyM3vPOsrw
mdU9xku8uxbDn1WLDysA3/QOD8odayvf1Kr2xxda0gbekUyTWhytzdmwGJQp9qh29TGYWNCTIPwm
MRHgvz6JZzk8DQ1rgp+CUaICMs/j6jFle8ppd1RK69i3wWsi6869wEV5YbVcGIjUZ1JHASbNupl+
/lvygXcQDGC1bY85AthrLi3wMmlmbOOyWkrjLwwFuB2ZZQKgSUFgFvuEAlKB/LE/ZggMu8SEcQOd
0r6DtxYvvNV505Nq9e9jza66kZaDUWr7/igw2to0JS1Af0Q8TItVZC44CHd4V1ifDYMTuQiiakXN
P99cn8PzWI8LBzqSLFIqIAgcnX5aK07BjNhWf1TR11ubtencZsO4pM11jrjkVbnHTqkyS4WCwukw
ZhXFpVFJ/bFXlXwnpWZ3V0kD/Q9dDNhB2ja+dCJ6thNgQ8kkPgwODT/oEg/y6+97aX7fNbQpMXH7
mD9IP0To4JaN4D6u40MvSmMDqAPvKydYfOlLY03oQZm9OL3+7Nsi+AJQJ6n6Y21ouzjxvwnbDl/K
slzZkzFyG6xjDS+fvrwB2XAHhvpjw+pbFZYmYZY+yBCHzYU0/sIjMQHgGul8UvaYXyfCVgvtsXX6
I5qcyQ6ZSPEUCQCNlUop6c/Dw6RYxXXYAZdF5fd0znEO6gadqsexMhqAaHFkf4gEtt+phkrU9Vk9
7z1QKjJpeuJ7AQcN7MrpWCaQJynwdeUoAOxy7cM+Wt7qpFzZqnMcaH2hwLYMg/iUTDed9As/yZIi
3Yd1jxhuxCdTV6Nl5IeS81KshtbT73zS6GiSTYXJ0HiptgHwZ37H4NF4SkLOXLfqxa9+zOMfHDbt
gK+xNN5A9eVEtnpgaA+jJ7I/Lo/xojzddCl8FxedJvi3UAjsqNP8wRyOhpZrMENwfgsoZD3TSSgX
bl2X1gqN5L9QVdQtZ3tW6tpOGvA6PDoDftdZ3GGKl6aQ+4dgUcB1Avecnsu8FtypqVNKtWxy7v39
tRB8y9XRZCwDO3g3b8oC/r6JrHmGarkmBQ+QYaR1DIl+z3zcC9XJFwLDNMLsCaxJOgp5Ae6XgJBm
T+Dgy0bOPRzrBIQ/Al+Tq7iPqqk08j8RhH9J5DyjbTpiWH199Z4nJQBAIIcbKPhNGt2zM4dm3WgE
bTIeDa4zKz1NkaMyRcmlSGfgXlkY7sK80h+G3AwXHZjvXFCuNJOqs6xBPjoQeaxQLT9pqdbc9ALW
+fUXuxD2YWlNtCaSLm6d2iwPadO6HoskMXCYtM1POJ76q8ix2TplCYtr1SHXe5NLACdWmZmgR+qM
mKyufSwVgaXW1ufrj3N+1k0AeIq+zC/lwDmzMUOytspxzjwmvfMCfE5HOdcuFyLs+WRCCAJHRoVr
KtjMV3KmOmFZqqVxrPQg3oqu4pXxortRGrvcxF2jLJQhLryUTUnEmLIwRALn6AYK8Iht+JV+lFHu
wYaN0leVO832+qe78FaclgDTHE7xqdd+ujvaoq6okNfmMauM7DaG9rJvfS3YcXvoATbI8p9CsQgH
U+Ea+Ps0UXMdba8uk3HQB/NIK0VxU7LZTSsLCtN+4uybclgiZp/vfmg+YLHozqBwyX+fvl+a+ag/
KIGFoy8wJA/+OcyXRrrxS8psyljV7pjZ1m6Ugp/XP+z7/JzGHU7jd+whurI6MfB0ZDNoEAyp+LL4
YIlfuk4q7UtJtTFa6ROfuH4u6Pevw9oGXy8n0G+KyFzT0tU3yCEMj0pgJK4Tad9rkkMcZoPsaCNa
vPUaS8eoz8gWlvc7Nmr+vKCcUbQgYtEUn8XJOsbIq28161gmeKiaEINcq62jFy9Hm00WKEQ6ngjX
XLKG+7zOCu7EfrhRmkJa15aJ/SF8ezcWoIquf8jzfQD8AzjGVK+gpTPHgXgdn8Pwe//ZU4G9D36j
uhGilEunxPlBBdmcgITcCmPg6HI6XeDJhBHRvX6WqEcenbKUuH/3rYPwTNGI17z39KNVUjTAAnQ0
7G3kIyDkhqGi5Oj7VQJr6tjKnxJOOzhXQWh/x3CqVW9tLJH2WeQ7uyCKwL7hu4kJel+EvqDeVZfj
esDp8ziUBt5hZsb1eiUbUaXjBGekn9ESH+9MM6vwjR8DB94DkHPwybI+brD5jfeR43TpC6gnzIO9
tizjVYLL5YZSTf7FaWHtd1UQP3M6pz8tP9SbPdpT2aey0h3gLUWoPnujZW25zKSvcpkHFeIcXp9O
xpHWG9gCecRPNR9fVC3GnKtuBlQlNFFVt33RVt5GKKVyA3gl+hkWSiRzsCWx79qpXpXo1JnFXd1W
0a+SlBQZc9Ufv5S5aj5FZZvGCMfH2mOqoi64sywcbhD+7jt/1aKtRzPHK4Jkl4isc5MgMVlXJeVV
cF59s1GTwriXfEDaoM91LFfryIyVhfVwVhanlkB+z2oA5EXZTDtdDs2AGKqVNOFz1KA575hCXWup
1XytdQnxFq1rbitL0jZ5SZNrRDRuIUU7D1sM/16to69FJ3OWOYQj/jO6h+1PFmtf0z6AphLEpmth
rk7p1WoPtEuwse7QML2+26ZffBIFEFMlRwIozhUGteXZe5shjjQtqIFnmjnVQ59bGL4HpnIbUQzb
Gl7kP5DzSwtb/DydMMjMOb3ZemASuK2efm0pYV+yn9Tnpk3ze8+glipSqV+n9NxvSvK2OyOPvW2B
4RhNgjHb2HGc3UPPLReOp/fEZfb+4CIQlgXXiUjCvPTRVKoieBb9eQxMEHV9axsSDs2GeOrtQXlU
ooBqr5fLBSa7ut8CWuqMF63G+wCyaNmhml/l9V3H7UhsuyzTHytHIN+UpaMs1gWJEsqSBTYabud4
2VZEfg0QGH2eFep6rb8BTKpHaz3XnZuYmw1p6YjE/lpRsgJNMmrimRtVIOrBS5foE/pWwwl2fQWc
ZQRMAqGQ/8ATDKGc2e3AbKJKVOQ5zw51WtBnGMZCkhy3RSWyDb4f4fr6eGdLfaqgvdfRaK+C15ie
57eLj4/WNo6QkfZcm1X8gJmRBu3Ys5NPpZx/jCtZfSlzYbzgelgvEBPOTpZp5Mn7gD41J/S8+VRp
Ul2r0qA9i6rXsf6VEhfQzdL5dWFx092iRDKlplPlffZBUyfthVqU2nM4+Plt6CSYYxpptE/jxOIo
w7I6G9ToUWFyvxlD/NVu9PAGZeolYbez6wGvC04BPgcYHI0G7emHTgq9jUK/1Z7hSwwfZZHle6eg
yRc0kv/5+pxe+rK/DzXLusjtUl0ncj6nNsXJvpBSlwxJbK6PchajARUBuYGaio0DlcrpKX5bOaGl
yCgsteZzMGjKNpbD9AbEu4YX55Dt26JQbn1Vw1NLbseHIVaUhVB5XuYD0EStG/wBWH++5yxlCHXB
sW96+nOh9/YmstNdGERYHTflHWjcly6TH+uxu8n16qmzwqXRp294GqlA7pC6c6k2TNrqs2/cCUuS
mywwnsexHx/aWNGOqOgGD13cjOsqBCcKzbZ6izU5/VYlyacsDyfh2ipaShynI2H2IOS5E0mMaaDo
PzsysHG2RqtKpWe54iKxUixBJxtRluap4mcHM8UOdlVmfaG5NtJ2v4Tf7huCLDRSUWMp3xShsi5H
J/p+fXmcbTx9qkzC7OJYUcGdzeenjn3A40DDjmo7+LteNu5tf9D2lp5rOX456XCLdG99MGKwM2WU
StQj4uy19rVwaTvMtx6sa7h0FAGozpFlzgFiCh71gUm1+ZgVahms60Eq4o0akMQ7cRlnLiQZehUG
+ifjvVNIgMiLtES4zded5qvNv/XWPXLsA+i1VtHWo2YnUwNM6OGmwv48Wsl6jV84KGoNOdFszO49
KxHWCt97aV/hJf+jhERwT2dBVBBBw/rF5ixtV/BfCrFCo7z7rrej/sWRi/C+zGV6CxoXJ8fNM+h+
blpNtbPIj/vPtjY0YJSj9A6nQANRrShTV2RvhbquuMpISJcUY+82Y5JF1Flo966UPg2X3KjOgFDT
hYqUAYom6NZz9R/ZbzJFFGX8wdfjSr3pRzA3qybwUXYMO7tWV8T7+K2L1eSjJ6k1lTv8yz+oTavt
yb+T76ES6SCsKRZTNowcP3AR4KWKoeC282thHU5x4PcNwrNiLAKSAII7eKX51SIZDczeI54VVi5C
lrGdNG7Xlcou1eR2p6tBfhMoebpToyr+MEyClYAvurUi8LWn/rmkpKLMNyzeLXRdgJ5MjBLOv1m2
hbJuOFSlpH6QMA9BJH1PcXqjmN8Cm5JGbW4nDZfcfE2V6NEY+XJ5t9f7+A8TbB4CCgXeqqjjwBV5
F+n4LXgjr2K0hqfKH5K8NV0Tx01XHgdz15F536a1XK6KIhDfBJrQKHcu5BxnSCUSXOqfzsSL41Qm
gp4eHU3bGJ5lptaHUT2EyUOtPOV0ZW2tXaNPuZ581HQkeaPo2WwcjNu+DhDVNL1wfeMhJSOt7I2e
KStH/RJl0U5Oq4WT7exoeX8+wJJ/P9/cAa23RS/FSmJ9ABq7Szf2TbexV/0mWB2vr835ETqNgzoF
jQxWJ/W82XfQRdHjF8R3iFeqixSK263Emi208L3PQvF8nFmSF2pe0QmT95FdZVW7wRoVyPUmWoEN
+Wtd/e8f/X/5b/nhr331lyn8j7xAZcXHt+/dM/7//fH/PIQ/yLLzX81/T//sP///f5/86al4yz40
1dtb8/BazP/myT/k9/89/vq1eT35wyZrwmY4tm/V8PxWc6j9275++pv/vz/8X2/vv+XjULz96x8/
crgr02/zwzz7x98/uvn5r3+Aefptcqff//cPH19T/t3hrWrP/vrba9386x+Saf9zqiACpKeXMpU5
SBbE2/uPbOWf9JQROYI7pPIDlSWQ5VUT8M/kf9KLQAzPYaOQIgOy5IfoPr3/ULH/SZeTxi28KsD5
1PL+8e93P5ml/8za777zpxkjHC4Qd6auI6gKSRX62BRDfwsHgeH5kAkif1PKY4BtPBdbahjeQsZ/
etf4exTAnIDObBBZc9NMFDfUvMSsaDNUxbMU2bvCCV+D3nrQ88BZh3F3kLR8Ifyf3qj/GpP7FDeq
qRdLY/f0zTK7yLIqqCXs4QZjI0ue9AzMybs36vG17zrtoc9UdeEON23b/5w4f40JlYnZBut53uER
Tewj6tZJ60IKvygOArRJDRvPMbRk+9sa+3sef5+3S1+U1r2JSDsYRmqHp2+n5EZo+RRU10Nfg2HE
t3qt+XLyKHwwMiiBKHtNFs12SP8vdWeyJDdybulXuS+AaszDsjFE5DwwByZzA8tMJjHDAXcMDjz9
/YKSbldRalXXohfayEwmkcGIQPjwn3O+07fn//6V/+k98nqQbzh4MjQADPfL6T/aKYpoXMofKdBe
aJxzJ+uhExzY0ya3CVL9+1f7p+fzZwgF2wVWY+wKv84FPDXKQlmuzJhue8lQqeXQWUH5J2fpf/kq
vBIRVgbW/5RXwNC8tcC9ZTa3Or8O+7ZMjdIesr/2XrA1nhKT/NI4IKOY/HIRdPqBgUWVy6yd2F2j
xTYOHO7/LK746/dzepWTcRq3xalr+dcu1AGij+JEpbIZkGcsOmt9EE7uXwyjlf/JXejXj42X+mnq
oL6KIA1k/T8+hI3jTZ7RwUDZyEDT4Mbxfu3wk/7lj438I8dOPjeSLL9yDOSm2xmol8qG1QpSw5yB
3G178de/nJ+MTq4tyGr/ZIlppRIN0wKVrXRHxpwbnbibw7/mDmGMHp541SyBEQs7qtYvixJRAHfs
ZK2zcYyoyswHbR3zCeLJnywPp5//7xcinxsWZ4tTKoZTHkapP34zfAlymaPRzAJTUWhianVmGyZo
bLx5VRw2bn/377+kX04avDNI5mSVuJPzzMJ4/HUj6UQ/L6fEb6VqEbejA4PNMpoDN9f6wvWHt8Lt
ImqtSivbSk9d2m5bXQVrsf3JO8dr80dJ4TRFO8lc7I7MUxlr/jpJ4667L8HSwQ0puMcknFgWiQC9
B/35UHfD0KTegGydulXt2oe1kVH3nA9tEd7jqSy2o9GuxefG1a69sFuA89ejXtf9haYUd7oT7KXd
RaSMckCAgEa0x/O6BpSlrbb8YuiGQZ0tfSgCnXB3CUNwHe6U1azLoV8HeWWKpVOxdkodco4dmkfG
LG53VvoAoo6Q82e6aLYKpvTS+TYoeKbCQWoOZamycalgIKp13b6rXNZ7hgd0d18Ka1R4Q7noVpdm
MbrNFwyIarvkHq4v59pbo9gMpm5Jir5cZVpuw47M1eCzgLXvNFN4FbgbxKSiMOYrARbQACXeh2Oi
cH8/cZGpFF3AasgimI9zVkMhvqx77ktpUzTN41oFYR3TqbNd5ZNj0lkUdl0QA7zgJ0uwCctHu+TS
TPbZEurgtaVCs2mnzo4nIAZ25qxz8FUFEieabcO1zKhfONWpW6VDY5OrvLvGxWyXBNJwL112OiYs
+9zUqenhQRUGbKKkLxy7TLtohO/hVDZ6D4KBwN9sAbDKbKWDL+Sa+ylW+vS3mI0OZWbwvn8Yu4zK
lBBZH8SLytVHPYGCSqquPI2FTV28lpYi9ugMzisDggBdqt6WJdZuQ4FG7a7mejQbm1AEmb4Va9Iw
rN9UMegfO/3Bz0SVipd5dOVbZZoiT7tqzR0G2cWsEpVr/8WtMbTHYx5RSDK4KrjyZRRxKzBC4xZl
bvho8DTCMCf2QSrNl1ubkFMMxsyua3VRSCre4gkdEHqO4LGOg6ZUB2cTlZcs9sltUQTmjRx9+ax6
VJejs/jFEveyohZX18SQlqH0ndikH2dMc3YKyrP0UjXpgkf4aDR18DqR53oxus3/ujqDbru7cPFr
Qi2RmSsmYFh3Z9x2gd0fq7xaLbD3dvSFr8x2U8dbjSprOBatcR/p6Nlv5mHNOkMtDORXbdeXoTEt
FD0G/t4fGtnQeE/J6dgnNo5tK81n1YfJWnjBrdvkrgMe062M2N02e78qyqK2rhd5Sot8a8Jd3hag
VGa+m8L/vqNXPQ6TxiKqdgps4jDichf37ri8GuuMvNAPVnC/iZrcQy7RfUgGrv1DCciCxqg8H26F
sCcOxaAZi9gui75OLKtcHoO59mnjDOvosSnX1jvXztzclLJzlyTvXGc8tFRiNdfOGrrfjJ3cfmxN
2jIvI6PUtBNL1OssB054auBCAkxLxonXwMGsz4ACkBC+VpBfrIDaUKLLYNsOniUn4gKRQJIzGumr
4nqsLcs4VdgAVbMA+K0H0hF5alQnb7nf90vLWMYoVWJWnnMZNKxXmSKNAlSsNHoiBAbBtLgz6bxJ
5t6YfqwMUwEKsMjUmdl70XJResFytSxy3C7sKAKtSZeh1LGwZfF9i8JxlZklTfcat3H5ToDF2giL
h2gqeJy9T3qEumdHuqo4ytl2v22hW742nlk979bkfGt3PQbHvBg8C3GZpmMcmYV+aKPFWmNazttz
c1fCwjFdc7agRKLtM28rDC/eYGd9a1dne1+3UXwJS3pSU8fMpzEWqw7AzRH4rhLYe62bOcLOH00n
quwrYeC7gvDSRHnMJ2x+iJ+Mtbno+PFQMbqsQE9RCGK/Uj7GgaD1UJWWsT3L3a1cYso6iG94C6Os
pQ045ixdOX6FmFeXcUCYUyfb4IpPAA3G5d60oRU7W2R98/Zgf+lko6Ok5oRBqMOw2yaZi2qFA+pu
/BoDp3HLc0aD7pFnOXARqUb9hnKlrAQwYs+EcZsXdTk75vYl7JvwR9SPg8tSzCkAobbajbRY2uHd
Yw34bpDsUUxNDP/eHievSMh8OGUMp4PyvIU9KEOIUOAPxVLekUWgXzbXwS4R0kUdIW465TtOcqNK
3LCKKn4b87xmBmgLmYncah5ynvmTld42lmMlWzCBsyPm7nKw3OYWcGvlHSfHF2Gyle3cZjmJgh90
4DlL6rmFOARTUOVEW+Bn3KETefeON6w3bW92H5NehrvaoFoSQuEWbjHOcvmGBREH2TrXxuOq9+1F
l/NEI3Bu8+h39uB8L9iDtnMiCoBtyOMMdE1u3eYdCHOcioQcs58x60+sl/T84FKlcrC+W9q+MZOu
nq17cx/KIfZByY4HJ7Qn8IuiHr4IDTsxJpriuYxedfsjYlq+xa0Sbp+UobFdqZn41MHm0ndvTwAS
kQohPMbl6m/eme+Ww9ew0mKNtbQ6ZvHGVD23oofFGAUiCBL0k+2Hq6TjpXM/C3nl9mAfzwyYVTTU
7SCPU1+adH35ImjGS+weJo7ekp/2Jv3gwtIGnoeg3Ppba2omBqpb195Hzuz5STe1jn89tgDkcN+Y
dZ7oyVouuzmiUGkry/xes8WBs51m81qSsHbjscnVE2tO48Rs7KCEVo5eiRks/udo2uuxHaT69J0d
1km7tfV2LEQ+P1BqRfle2U5lA0a/1CoWMhcktNRqvEq3219mM9gHSCWz+pJTm3BL7KPxsl1LdhYQ
wOfbvrBP9VhfDX5jlnzFjWnOqa9dUFEUwbpfQaHaH7uZi7O5deG7EPS0n8XW+1WySwi5g9iYwgeV
U366HOFvOQaY7y6u7zHu+LvL2IFeB6wwd813S7nW3VBN4ydnO5dqlMKbnox8xNg65yYYygJrVjaF
Yb6nBE33jhZs17m3ptx4NDqrs84jex2uZhnsbQKXYHnfu3Ad09le+ZEpZ2vO83EiaamDiYNfEwLZ
mqZowiAyWvN5Xyx2zm6bN1+4YO4AMevBfTBaMMiUo+xiz1ZpNhyf8G7uhHNsr0+HYenaGLfEuMb+
GtXnSpamFVeK+UYc6prnNcjD8K4NWOESTln+kO1u1DzWlsc/srHc9r2zrW6Kda6su3IddyMhBZWH
cSnX3Y3DukYpsGkvBf68KvU0jV14Ld12G48jQRYa4DpljY9UFtsqgcGdz2cG54Yq46tSGw7LnJha
3ihCQ/litCUH2aHXmYuIXbENhaVJBY2qupSJfLRn9MzMXiZnfyhjrxdlEUeTdJk8ayOcQCYr/Vw4
wTDZOvbzsSuTxm66JRbR6hfx7vTetymczNtpFxHyPyWRQLhmyQ+AT994N81hdGNDr93TLLvovp0s
q4s12SCVwoZZ7oKusPIMSijHuKVvxAFo0C4JB2NCPvSlLgVoz72Avjg2uKy4N2FYXaNFXGOUxk7p
hJb8GGXpsGbYY1dzUMZSFuPF3hnmyqjihjVE3XdcSzMUi8F1v4uq2H1MmhC9YhFyjMqUvwZB7AfG
ImJX2411cAGtmOm2q4mLBfC4jTjGGHzhPDeb9NH11dPC7WDMRKiccyi5MFSpsdhOXgWyclIt8sog
HiHS2gsob/d8UX76q+5vFyHVCy59/cSn1n2O1XCKwtX5jjc2KIf3nczXlyLKcz+hTZVzcNX20asQ
DO3iUxOWh1DuRDfcfswpiXzRl+la1faShJsOtth2dQdFzZlMiDGm6p+WZesezYC5WxwRG3zOu7D9
rnO7I2MnivE8WkIWYYpzvfa88DbwL3a78j4q1qZre5YmgbGyCR6GkbKAeDBGh/iSUbV74lR5/2pJ
d93TdtYUSLqSKqaYStnovaVTbU6idrG5O9SzfuL3ZdLtavT6Rwnpwzs20a7efKelCtTh9sYSiwW7
OozjWl/BOOlYKRuNx2Mz6u1tmNeQoTx9iN/2MZQvQSmbJt53e/te6FMdStmH1nVvNealcdL1vXoA
C2p6jS0up8mog6xfivA7xLnuwnH3XbEb2fPr7G1Y2G1wtFeGatrbYvOcR+Cu6y0RRAQZK6jHu7KY
2OAc23A4V3MPPStdr6Ml0tAqMRYlIOhJob+WIgK4VfU7IqF0+hLA26Kcj5kngdtIRa4+RhMt3qqi
MW4N0S7fZckhIJ7mngPtQjsOt8mi9rJuqqB79qtcH7d+Dh6X+vTL7GqDLjyuqw/amtvyQm0EPzmK
ry5XlyicqnSbRGenm9X14K+ME3uA9FKeBaHQuA+KFX9pt4rovAd88A71fhlY1/zRimtPbE0M/llu
2PwEFCC04H5LSiPoP7wGUT2xfRlyYvInUyfEojiHeEpub3kg6joGnh69OEZFEf3c42vN4AIEBD0a
2+VLrIbogm5cDhF1VWHjC/uFNuo8Dz9WOmFlPLbWqdzcas0Lb5CTmQb5Jl4IyJUbUEYM/DG75Gxj
Lo6QDeVi8SD4w4SwOoCmeBqwBt3Xot5a3oeSOOpwtHwbglV9EmKfOQyKZr5lR9HDgYW6uy2RlL/t
KuqeAoewImA4Xf3I5SiHDOr/9EGDdPE5L7ohDImGPKVhAR8kxvw2/tj4SMt4WfyAyFLus2WCt3hY
La41kBdEcWZ3tI4lYbAtr4EflV9n023ruJAAq46qJ4STmOHk26w6UV4d/FkFRZrXkXM19S5TC5/j
tpUY27hvbF5OBKp9sAadhGURsD1UHmeEqPcZWchJuEPms7lvGSUsJVcxISwuBe1Mb52teh2kcOCX
B+ac9RyPlsH2vGqciqkzDkrES648fsg8DM2ZhFaxHgLK/PbnxigKle5+R59LsTYBzhGAfJ8BN5x7
M6j0J9xfCiBaIP0VtHBrVzzzhTnwyi60rgWCZZuMCwauxJN7/ZqPZvDm1mqkNtCfLRkrO8Tia3Lw
d5Ji6JY2EySAy2TmBsM/K5hg9jv1WGzDVRUp5xrnRP7k1oRNnMfJgrpmPwXFZO7pOi+RhKlHaLQM
H/fJqyT5Crd00qjupzqjRmj+Goy7eV42ZVGwc8jxfW9cbVFvaKriaqkUG2LYtbQiV22FK1SgBKaU
BOgS3FHIaHOQwtUXbj34Veb7kzEBH4OGG3eBrj982lhbNmA6xhNAaT3YrhLaIrXwAXHYqNLmtSG2
8dkwyffTpbmJZ5PkzEOtupDSSv/0QzV1Xn3VTSkj5oJiu1pqqX/YkWF/nwhXmrG9tdyB3FArCrkp
evSBLMPR5DzjzX3cWhSVJIA/CGJ3frPeURR+NxmWy5m7K+Vduzl+ExfzHJXHDqH1Rc8G/SSmDhD5
W8G0OCnYbmirk1vpZiwDEftsNbf9eRG0/vhi1XNoXkV771WZIKTLCqhQr7ItsPimYptCEJ/g3hDt
rB2ubVbEklSwsrS0voFte93ysL7qCPwvMt1pgkHDpcdSzjFI2tyleqnUemPLXqG75STff1AUjQgu
MKcA96zL8AJvRiQfdVXO4qbuHRGmXqtbppqmUSg6BffQmx9lueqhZ5Cn6y7dGyaANGFP7nzf62jP
LwcdlNNVuXWLrIA+BrN3gweRhzIWw+LnFFsN7mA8yynY1b0zDf36GipgtTfFsE6gw1c7p1nTLfFf
pZtZ2ObFEHjDPMa6x15j8Asoo03GfktE/H5QJOOPVjsF0WEOwOkJjOsYlOGC5aVmgzTcwRy7K2vY
F9wtOGZyvaT2GCmxxf4yRUw2bMVAq42HeaMvIfFM5gofepZRYR6QmiQfFhF95RxClwAKF2hHR0Hs
NYYsD1EbmIKtpm0/DR2q66UvFCq9Na+G91HaGD6OG5XZFYhZTO1sCQ7DSK9yA27cvIETZK4aK/Lr
ySK4GjyxBtYA+Izd3abmODVzuTiJHFhAaeV2Gg9q/7pUAcPOrWdCOAEA/eyW/bSKMDvrvUsLX097
adpjPXUnIAB6Ua34DD6qQFlO0ptLZdk80JUer3RYjOujtwgPeEAumPvfzT0eBgZlduuRa7eswrEw
mdbGTBzccPvqgc1KNc8I1L6dNKW/l6nbe2P9tMGaF8fcGcORtLjnVV90rTc+CV879Ie4cx5eagG6
kkvkPNNHkgB1GF3aqE1hbzEru/CddOYM1+fxOE5WcOYI33DOG6QVO8GnBP2vy2X+BYlHOHamlRO1
tAh7xEH1+WYpbe3ZtPi6CI/VbE0Gxm4YDg6z4saRpxrdkVtSQFLeVBNWj20F41Xhih9aebUG0mEn
XgxvpNCi4PFXe+YHHSr030S9/x9egeVTTrP8/C+sAuq/DnP//W1Cnv8PcA3gIEFLxBzJTI2rK552
tJ7/9Q+l/p9cBP/7ffusfm8j+Jd//m+2gpOU/TcXgR38BtUQLQkT5Mk+fkIB/t1EYJm/gVZkZoHx
gAAV1X7/YyGIfsNTcMrR+hApHMRx+684CH6xhNFIiX0ALwu8lhOJmMHZH7UmXXj5agzT64bV0OfO
xyouE0VNg4OPu2G0kPBY98N5qVj2pLPJCzgNqD90XAwy/EIApmBBcSQDLPmKWCM5365VIzlOsLBs
RTqapRt8/Px0/9Ij+B9nRDmBMv/vj9DFW/dWfbz9/iGyTn/i716UwP/tVOMFkhuvB0y+k233716U
AEsJT4GLnI9dAsM0D9g/HqPwN8RqvGo+ungE3xld7+9OFCv4jcEp+hqZpZ98k79kRMGT+QfNklgN
giWPJOGHn3G/nwrj76woNiOsOSLOciAfOnLiXu3qLaxcR8Wr60IGHUQ/tLHCkftFWCYuSkv148Le
ayysp7TLgp8xF+0kXacGzWZtuTqeyz2/Rs8PriYctB0Skc9iqB3mDLPfGmdB1XKq4WC3PfURG3ec
D+NMuYlamq8DGFiGzlZwUeZl94WZFymcEbGFTbMIISGtnAsokN9dt03a/HQVt1lfgV/gHc7jqvCc
505SuJn2/CCv2twWL2M7RLHiJM8/0Hby25B5IHJMs7jekXxuVB9HjxkNzKkuOgOGpJ/90GhFUkbT
PjKiM+cu6caVa06lNmbdrhHeiMJqdLrYlv4siNtx9xs7/WTVoXmmrabtMPhZzTn/tZvhCm3W16IZ
7XdiSRx4PNb/t5nLFkN3uymsxCs8G3LKbOs6s/bZfN5mw/16Gt5U1EY30XtAHPPSXVcvyOghNiD9
DQzSsLTWbZ3Oe2g8WsiERlIJv3khWuau5z18mTzeOXk5iXLC+mUIlAEppcS/SfeXiW0UcwLjgmCy
8K1j6DVeoVPiZMmr3HMPxb6EmeSK/iYMO2TOaVTTCxefEkIQz2fMwCu/tVeKIzjR2RJBZY+mV2vE
lhvvvh3y7ASuu18ta1O/IO9HifIXKswrq6nnpBSTp1PgURXzSgzCsdF5yk0qGlE+l3HWVWI7Ju0U
SyXrU3FL9cIIzyHrVRiMe1wOvMzV7LVngAOdN5YGBbxwlEpORvm8uPe+cnSH279cL9zNXSFQGh0w
nz8xyvzR9nH69ZyqDrGa8Ut14RD84sUAZ+yb/L3VwbPLPqv4Ekl+IW9PEfjB3y0r/8J7xGrwO3MB
L0Ual+iIRWLoFJ4Pf1nwW6BChWRQcRi88c4I9jptgxUtypNGpjiWptNYLVdwlKI7wmnr37xkf2nl
/n80Gv7HHh5s/9+u9K9V9/72vn7+fqn/+Uf+ttQ7zm/QZR2cRieD1sld+I+V3vZ+O62vgNNxR5zM
GjxF/zAdWt5vbAonRyH+rp8NwP+z0hu2/dtPw2qIL4b/mZXpr5wYwp/tKv/HnoJZiC2GvlPABKcS
WdhdfzwyjGEfbtGymjGzam8+2wSgu/6BmTEK/LXe99o4lkQprOs6xxc9Wo64ZFHgTtajLKh8rGN2
K+tQjbVIOjRncR5pU15CwEfynwYNCMu0vnCT+YqfiFogWx/VUK3HkTaEKMjnLg7DkeHUifjYl8Vy
tg4ELufI+3B7V6TBoB4DsYaHedbPprkC1QYfZ9yHdQE1fA5GzW3X3foPfOToF65pnUmfmlG33Ptz
2sbqs4H/y8PghsWcrVwgL21h+Ec7d624pxQKuwKKh1+YK/uWBTHJHV5ca3qfvfLS8bt7vlIanujH
iduwyWOoSt0Z0KPlkhe9m2vrEDFrC2R4M0LHYChazpfBVtRBum1NPx730s6rH4422ZA6NHKaFdHt
ji59cucCVZUMJZUQV1wQvLdxWVVc61CAUnUfeqY25+vWrEd0Q2bEKxfvHgvhoWzNM5wczNFnbw4O
0tr6g1wDla4OQ3TDpoFc78tHFwKCGextuB0ZFsYmDv8bNgA/DZt9zkyC1DH0tieMuFviD0M9xBP3
rtgQZY6Mqe5YtikuNBx9bpmlurXGCquMWsSlQW19MmvqOyxnKs5rY5rTsS+sxyXMe8HckzGaXK39
QOGN9bJ3i3u5+aXz2srIOHa1xGDD53ceknPkC6wmM/MhAJ+0/X5IJ3pHCVm7dopR+2qeVsw0DUs0
phZ5aFAuR3LY63Y2ENOAr4dgI5MmYhbuQVrD/9LJJJyEutjqwLvvwpJTBZj+FFeAlyEsQmOl7TU2
J889Fu3MZ+jbDHIp9gw+RKjFS1h33Rnj0S7ZB22fu9qpH2smOoduF0ArfOolC0BiF2Vhy8so961z
J+pEPPKub8IqDHGeuAVn5mGKuowd3zjMpeVercI0Ln1kW5V2hVppFt083GayFW/Q2Jbj5hnmcUT5
ELG9r/4Z11bzxJ+cQING0k3aKC+Yi0/7uV2OK8912FwKtXnRqSAVeN+CrmYszke5GO/WFh0DoDsQ
9dD9nqPW6lMxRfqYzyJ6E70anwy3dB94cHaeFED/ymv0vYuP9UDjrRmXwaQ+EGeNCxOe6xfZIFF5
svraw5Y5ej2GHmGGmBlK3TKUX8qrdbQ0DprOOVAQbWVEDeXBK2go056wptg0FYg7dO/gx7iO45G5
gHsZ1Nt9ASY3tvu+uu89fVy0cSvnMjrKTpwpw+tutMQqOXXyCr8bcamxf0DVGY48BjfkwR7qqH/D
AMEIcpRnK6HNVPYnlmq0vG4M0a53UXxxF/d95xwVz7Urj+W4cX6LnObBMpB9GXZZN6G0XgLt+s+4
2OqD05vzmS3dM+DJb5hoTU5pwrrRLUS12tg/HGks7+vS3jZ59CiEOA6M3FP8n2mYF7egq5864oSM
JO67eXtb7eKFivinvJOp6o3uEE4oDoGQSE4YsgLz6PkSe4NXXArTe7Ha5SNAj4j7cc1B7xXvuT3e
wg8uXysuCzFlhQBCbV1+5v7wBTvKjRLdeNlq46uorMOuTJGc/LKn6jXm2ud+abwYhOTubNfYsqoa
vyKDJD7uGtyvjNmG8q4MxgtnCIwDc48LYwZpQGLmCtT9cVGL4iQ5HIyqqLNxQ4lW6OSjQiP1J1sd
kZ1ZGgNrrx716Hk/BhdYoREUD46bYz71t8uw5fMr15yepz6CvcdJmYtpnwSAJ7GOrF7mWtqPeyfS
2T6HGQF9lOIB5CUdY6wZ1yGzqjgHw3ix+cK+oLXvhphSgA4V5tTuRTvBLu8KsOQek7b6qCP9if/i
6BlMcJD8r6N6vKhqIsSaw2QceOVHMdUXkPofw6U/803qekpXZ1WYXztixI+3sqdMMvhEf6MNs/fv
y3V97NroUvPLiIPFtl9mg9/TXNW3GDvVGeNiGy6+fb/iIzKj9Q7AYfSjKRDLvGbyD+WEgUxI44aS
Iv9ASL9IAv6Cw861IPEdcQwqEOkF1NdsYpoXQ6dcgDsi/tp7cFljjk9kuT9hmBvg/Q4zu23fsWlN
6gEpY042Z3+dFdXIOazBz7BV7ZfI4EtzMLYyGxY9FMl6mo6W3Y0fFLjpuJLck/K2kd93jF+p4J0e
I9sYj4Im3gDvCpiLyzUYp+h+Dnwe8H1nGli6U7Qe7CDKb05DMzAiS4VbaGzXFoPKUiEQ8p+ppJZl
RrCYl/Vsxs51GAP/fqbLPTO4T8bFVHoJXljKAnezx9Gp8gT255J1S51Urt1cIX8FMUhueEg0UNDK
O/YHvmzvpg7Ho23wgzP6cU8se8TOuskA+IbWb6PZ+WA5sDxmpqTDMQYqwUDY3wZbX6gporKDcf+i
HzufbfCiEty6MjTQCXKkz1R8oHK1suOl2bNuQMpcwQUdGDdjzMmrs2Jp4moWb2BaMyzwKXymlJ0l
CYbmmzmqKi6hoSXEo77qep7O+WDuTIBjwTinEcHbhGrIjCFKhqH1Jof5GrXg7sqKHSDB3mcmbmVd
mu32PlBEROn3RPGdeT/UGzfN4Wev0poIk511yos1wcLGexxpKs2b7kdoblYSCBQq3+p1yleIzLoC
GkrnbdXp2FIG6m8udgo/ZPTDTHnUWa2x8My9/Sj702/TdwxWFdEe8Ae+bwJMrS+UPHaR8yJEx8qp
oiKxvZ4psEMF6ib8p2rcrss2n84Q2UQsgqI4EbujODe7IctbnlK3gQwM+m9Pc29bzpuwcs66ylyC
xPTyDdhVsV4jNpWXVrg2Z20kG1JvVEygWX8DYpPDJl198CO5qKqMMXx+JbBL37ikeFNwBPXzOoIB
XZZoelgC7zUoxxFsb2hcbcv0Y+xg+I78Uxgup0a3Luccw/zXWllBFtXupOJdrupI3uVgSXFU1IxC
MAIRr782W45lcKVzVBbIUkzCcQr6Lx6mi4wZd/2IM9AGQmTmPAIgkIHvswl6Y/UOUb662LoTvscP
FMOJRi5vY00VPOkNDjdTk7GxDf2W+aXd08+6VDbzBy/gSzXwtvABCGKAZ8yXjSCrDcPoMnvV+DVR
nTZ4LNbIabqLnbZjt3HdYZeXYtKOnzoQY+USV9vYbkkzbdUIq7kROjysuuw2PFHzSwF5eM6M0nBk
2uGX6q5Dg0lHvGCRL86DCmKWSTMFJizXV/LQmXvV3hlEha1XxY37fOQGrloy1VsnnkuqSMzEmbqm
JLJvmhW3bncLPoe+QGRE0CfqdoESsU7HsVHrdzEVAQKIb7cUvcZm1OuvpvSLH5pxPtF/TQM5pppy
qUfKsuy2unAYj0cpVkU1XKic3s/YgLR+2ZtmOb4PUzivqTYYkJ1RUVTWySiMvXoaONxeDP6sE1x9
BuoM/OfqDMosfCNTuRcA5zeqjrWeL5VccrjZ+KLyV58XuKzMEPEhblcsljer2zXqkubd8lFhnEZQ
mCoKvNZ+vty2pdIXXLoJ9kgnlGd2aXjivEAN4B0TKmXbFz0GlJ2XeEMJbsYlQTgbqc1lkr9eWTv6
KWdkvGU3no95+WGwKYM4xzPZPUaN571HdVeY7H4WtVbD7tdz5mxjU8YwoxTeudmFmMvmhvvhrl7q
ojxfKOuVKQoY/I2p7NVrv1GSRXo1BGtda5yAZxsGcPtlLZQRXPQS2T+DpVXNKbEIF6V7pStvOCv0
f7N3JstxI1m6fpWyu0caAMe4jUCM4jyJ1AZGUiJmwB0OOIan7y+6srtSbdW3rBd3cc06F7KcJEaQ
CPdz/rGfLSQuPZXHzawi/dAWgYq/O6HmwBbhAr1n1+hCDnzG7KHYBCM1zVuS4gfYd642CFM3K2hH
MjhrD23XtS0jwJAF16FD++J5dty83mVOMdSJa1XEPNecHP1PkmQmbp/cwq1NKYB/VYl05d6jo+3F
w+P8PkQcvxuImP45ovivSbgamul4IV9sBMFBsi7wR9eTv+ojGr/V+RkJDNAHe15sQ78g6lw2G7WQ
Y7iasrtB+9fPBz5iwXTuhjSEh42sEoavj8yLBRsjk7Kc5/bOVpPksiXIxN6IsmAkGKQOt56liVHU
DhHOJn3tmih4KOyqORV1A7N7uXN6MDq2WVNse7QESdCWMQmLy3wEcmO9c93xFK3CvguVXd25dk/E
zxTzc+1lil5/gC57A7ly7uLZ896gRJ/Zm3g+nRGiyMrbNN+6fPjQl8XN64QC/NYpDIIQe7DQI7b9
YJLICVLC9JfZfo/rwFsSgl4EaGc4xEfFLP6djQ/LWq/mUJ9lDUUBUreM39TcBlRNa7WHmCRnKgAN
7LBg90N8NjF2rIT0+eoJWuudLOXguujifq9SJ96OkXezumbc1fwA2my8dktiysu8vNeZh0azlOW5
Ccf5oixw6ltUEV+LKnUSZl0V7xckx9uJooCdUmDFxriQvKAZ47vleX862f5f4Fby/y+DrHvxAP73
vMTD9A5t9xtWdfkNf2JV9h8YWYkxhjwi1fTfWYE/ua3oD+yolyBduDMiMzx+z39iVRhk+RcYZAW/
w+fv/oJVQYnxp+FAugSqOWRQ/E+wKkCz39HOC73hQaABfRFZQcY1L+OvDllE0unCNPc4VNiW0Khx
i9pZGp+UnPoX1x28nY7h7fMARwRapOh6cvz5w24HDBglddGUYFYJ8S/6ho/I/ObO6fS4wOc9+R0z
80gUx8nHfEgph/NkOdn67EykIiCCzO6ZatZvqO78Xb5YYE6CCtd9oPjntqyGkxhxN4VmqK+AgKJz
M9CyuhnqQmR7NNRoCaXrpzuVD+a1ihQTWZnnMkxwuvg//MaZxyTzVjfY1oHQt24PTFWSKRxs0lQ3
Zw5aWk0xjgAHwA+v0b6BIqq3nMZVv/EmjLWo8Yuj7dlA5jBHSAn8wZP3jWiD/EQY/fiiAyoJNgrU
+75B2HPgpehrRBg+tycHjScZvgbPmRKqvOUpmAvU/RQ3IdlR9kx4U5klqJHOmusNVr24oY/T/lZ6
TtLYcr6bwle0zncD0lWqBpCKKvWlxA+fM/0e7dnZ6Oijr5YrcSlpb0gLK86TGZ7Dxt4iMet3eAWA
CfpHO09/Wil+B9VPr7JLm9MojXvbe0yvuGk2vdBh4pbBh8uRfaUHdeZbdRuBZszxJVbVjHvwkYWC
hjz7IGuuTnIZffqkSjCFh/O73Qw/g0BXW9lgB5h9/Vao+DS51hn3WLUhO6N+mBwqoX01dz9bO3gk
d+7LW51n9DOPxMaTB+nsqp7qVrpEt63F3ynkGiyEAtmNRxPtdk27fo92TR4XbvkdHqeHQDZPtNGp
q9Kd3n3K/rJNkR4VybODHMdkAmI5GNwq7jcxltVm7oonXU74dNAcZ8TJTLa7SxEjf5ECtVVos0kK
LqstFpbcRbYhSNqvOtbeBupkPCkxMB976XKeqTLgQt/U5tXUdTD+JEHqsc/Y8to35Q8jt5XRFKg3
KC27hciQnZI5Ce6W1+cJrEm4EsHXo032LUGcf5Eu47lFnoStR6jGXDmc3+8WecR32mTBLhJjdvJz
FyVaL+lCx1TWFiBibVLkunmxMtKhXdRBfo7+WWXjzVL4/FMY36G0ZF1Y9BFB43fXRUQomgcxLaBl
7mO5QojVi5cMrrwfM2Si/gyI51On+g3ti9jWXvFmLyX+xku4YAfYhKzmrGvezyjHq5ZgjaMciyus
QaDNw7ow5UZXFWzURptJ7TGy7QlY1DdN1dtnKtAjVM5Zl1xqWzadYQ3Bk8EvHup6r5LhoXH1rXLQ
WCNlTq9ae/a2uqmvGOOHDbquZqstLI80F8dJDg60KbvssSEPkSzs2UW67mf3tk8JCSJJFFcoyGj4
meoc6fX4sy6y703Rn6z6i0oH56mme33XqMB6aQNPnxwFFynVd9lCKLEKcDwxB1dNmIxBNB6mme+H
XQKt6BLpoIFMpE0kWjeYJME0BxvVk44Qt67CO3pzGu0JXXMOmKHDDyfNqLnJJ0YvudL0MscPWdUe
Uwsrhy/LY97OH4Cf9x3NJfS3BEleJiWM3aM2S7xdGtaJxWZK8Zu0POC1I+qo/LzYWRLdAE/LFAWS
qU5Ms0md5y+I+z+9Zaw+qlYfy4vmvJ/oElH0fzZekRC3guzWvy288aZ1/AfLYqmyATm3rjce58h+
tXs+jgh0jgUEdOfyM8DFllQG9Knt6yPpysAGYS3veDv9lrmwuGl8dvrSKdOj5WGk6SJxzoYl2wUp
DckZGh8vL17sAFhkcN03nEqMpOiy06ehXbOzbpx83xRuvJmDAhKShfy5TuvvpfIOg430UARvYRQ1
mwn2vz1Kl8yPHYet9z3n/rwT+Baf5TRyqkfZB9XFfHZxGmKPYRJWLD80G5mDB1dNT4bxPiejEo6e
KN+4eLtP8pIwLObc+iZsY4/vdTU03zy8NB/djLZ8M7u+/9m6VushovUmkTgFJkMMxrZKmhWDV8GQ
eNMVfRVdu8hFn8cqVNvZYw4+NLZ/U8fleNOYi5EBZam4m3uq3Ia+dxJO7nifWUt/mqgp+RY66Rht
lMg4NGJd3wAj5PsJYSp+uKnmg6ntpLQytExUhZAmVBTHtfKXA2UR4XdJ8gQp0Dce6EE/ZnRjHanl
qo+OW7ZHsdZm3BiOQGx15mS66Sjq4MuKO/UNDsVOsrkODMbRaIRw8qwjHEe572xyEUPei47N+q1v
FJy9NW+zYOJbwHswc/AyYBvmBRXygSx4YAX9btay2KdGhs/WuKT7OUQ4z1pD9SQA/bH0dLpLIxW8
ZHbVvVuiXp+yKEQ3l5rmGjNC+WIVU36C5LEOniiy81R2+bkCd74h4Xa5t4pIvhULxDSpsJR8JQPN
f6fKg5WGdw4eSJBsr0BE2hd49vYjd4L1sZhFii1i1knrpfY+aiKaqiO7Zn+w05MGr//89+Hvf+fg
//N/z4k5vH/8nitz+d//PgQ7HiKbS8Q1tcuENEO//gdhG/2BQh/G1Ue2Q/4BOVb/OQS7f7ApM13Z
xFV4KBn+oe+yxB/0DDHJXnLfSbLGj/I/GYF/VxZcyvUIyEfpg0KIuEj+tN8HYI89TXGY4hVS5b3X
dZyqBQ6jWbviX0Rv//6VCIUUxInTnYtLxXVCxGm/f6VBhkvaAPpHjqTNUyGCnM3qwqGRmfGXDeSf
SBguQ/s/COg/vxJrQsBbu0RhXYb+v2iNiHYDC/cFrl6VMtvhA+vn5V9VVf6Tt8P2wM+MfDfqEuP/
opPI/AiNfwjcVoTqmFFNeYubZthHBI/9q1w2P4LT//0dkbKPzjDyid6LI9JQfn9HqZAY1lFai9SN
BD6bgf6hWDVAwGqugXVSv4wxga6a5prMUOmMcjGlArtYcdcA1SLMXg3LdwKgxn0dZQOqeiKH554K
+aFbHyl9sLEtLxfxbomJ0b3JcPLfVpNwe24ikX2ytcd45v0RCZLVhQQhA7vSgIwHybmx1MR/dDMV
fOFYKf2Nph3Z7AVpdl/k2FnAsCLzynvQTL6wU1jOT8+aEVMxoWI9thAcEXMt6zg6pyV+9+3oin66
sas2eIYM4M8W9lrJTew0MNI9wurPMG5ZWBDrOCVCxLimOqwKlzfmOPOaM3yU5Hyn3Dx9bcphE7Xt
PGyGUDRnA3o+7VOyM3611YSjpQbV+TBpOn/HVdZ8NXXhX6uu4nS3CMJ8mOdoLfc06mRw4Z0HTB/r
wn+NSIAgtrrtrA89Khg5ML7ndPD7fkPIsBNt3NHJGN5iTKiQwCXMVeIwpr5iKBxv16jjO91Glfzh
4a1/wHXNXYw5FXW75bAITORc4K7TRBX2fl19tLooPvjUjO/5guhnU9ILdokacPHD2jh+30NHYwdc
HX4yKNlhteusabKEaMFq4g9W05vL59JHt78s4JehiN4y0YobV+j4vu8z+BLjQr+jckMdN7vRosB8
59tVTnlHvMNQPbZj76ptWzXeiwO3aoEeLeqjiOPh+0xu4ouqLCb7IliKT19U+lEDAdR7dxmm676a
0EXPc8BtjvtuvoriOcgSx9RQ9rmc7V+Q8OWnyTqUdy7ZH/7Gpgzg3s1cSI/Ra7W16f3IVAdiEp0z
EGErGG4L66p2sf1sK/rJnO0cD2mXTI3f3g92PI7beu25AMd+cUPUKBlivGhdm/V+XqfsrqWg/Afa
/vwj6+csfIiIRXsdgyLMNwrYk2YAFUVMU9Y4sVyM9uTw74nW3hlVYVU0Q093ylw68lMrLS6y1nB8
dWTTjRs3nMRn1Q0tBYBBTjxxkM4KdQHGYGIlS6u6sVabLLxuCGAB63ltHloR5VcpVnF3G8e+B5Uc
XXoGy6hafpiyYBfEYsqHfyagCdYlrfmU1XzFeuekvfzp5BpnncU0Ran7aE1egrOwe+5Lsz5XHPuA
33aQ/xw9YMFNrvPwrREKDzmqcG/b1SG8FS+mWhl04/7eHmnh+7akfg4CXDmV3NUzocwbW6IRBkQW
M5Wa1Eu/aZzkn3gbmrsFKrFLFtLl1CbWuNm2RWmHFUuVgF4UAcsfnNBs0G9MSBMnPn+fWM+WB1G6
r3jd+GkhEZ1utDMvvyJT8CRBgFQTrsW2q5O4SqNdlZFDk0QSTpBU9HK0EpXO3kvPkfmjT62IPPRR
YNflwOmbUxyk7TveNwYmHVyiL6BbEPmh8sm6rUgFmySQSdmgCl2Ihte1WK5hvwfepmdNt/y+5llY
Jf+DY5fwJJxphLhnWS6+VodHZY7RcmziLtAqmYvUopajjklyAVCu790V3GeH5n96yHgD1d5UNjUd
QJ24vmu3Srw0U+FeI6BJKZPsynkvfJbXbbtEVQRX7pcsW6UrcFEUJkA55ExvTuuzggF985oQ3E71
VsrB5TCru+rOTx3LO7p2V+1i8j9gn2raMTEt9s15qKlj2RSd08ukQFHEljlXw7YWnM9hmiZGqNOC
JEnsjBO200ZPsx1vnEX5d71pOpSXWLE/PZ7WYhO6Y1ywb0UYq8oKj/y2yyZEVzmuoDcaqQpQgtbP
fhUOXe+7zC/NnVc3pUmysgb7juxhfhwhuTregqeWXVMidjhWCHRnlpEuLrYFcajYgh2jP1OTgkLn
RBLj4qolh6+2BucY00CBPWpqC5XIsPcoBm8z5MMhyep5YVH7nXbIVmmTths8YMhfoiUPNgxBjQ0Z
PIijtbqK4bnFhqicIL8i0R9iUlBktIx+/WRXmE4p1Op/UFNc6w0APQaUqR+Iam8ifQMxLAW9hlln
2PkKJbY+Ne9F0vR18WyF0v6YumJ+AP5id0ewbVWHTg/FXdOmBTGY6Fg/ZTUh1s3NMm+GyUrpTjIK
96MqTU+ABCEwHzZn2454LIE8wE27j3aqp/uuR3LsNb1zx7WAXkP2NnTf7O5dKww/J/58XJc6N+4W
AcvYH6toim6xglye84w8B76ATyU8WTf6CSgwf6Dqel72vSvCn5WXghg6sg6cJKTkims35PzaeI7s
z1Yh/JAdKLxQ05PN7dO7VEZAhuT9aeDh+6Ao1Vw8xA60sBHhegzdgiyVJkMv1cbav52dtuh2WE/s
o986fCJNHqvHzIThO7pjeBBYmulaemyLuJrYUXcATw0GGVcfsMVR1mIX5fqdZ9N572LWtc06O1wg
5bhUw0E4hsfJbpsaJ6osh7d1IeoA2VzBCVD0Bi97G3vzbegNXnMFKrlyp7h4MLdSxerN5+Gr9iG8
9f1CX/hXbgt5M3JR8Bzx6cu2scmKH+5w+XyUnhiDhOSYHow2EO13igeKH0Gpcw5241tHT2b+vhAk
ISdWLyZvO7O91TCVhtsB4V3wnE2aSlW7DUdS0hcPILbpiSPeh8tI6yrUDu9rYpqMEaJk/RXkIF7y
xhJFx0kENM73dCBxtdoRY4ARdJNNtrlvayL94XW92nzD0w8tc6Ix07t3QzVNaNJpjNwKzijNIJfB
7XLCqw8DIVxbq4UPCukStzQ7MxVvJi/mLTghwrDWiCk49TT9oQUIO0fshqkwd2Xm4ogacaxb3+Yl
zsEZp5AEikhlAGxOGPZPsmDuBK0iOxf5ihzuhqlpc3Q5MJ2ydedqNzeB1oTKXEQ1/ejxk/cQvH+0
1uQGyYJY8lxaCk3olNOjs/Xwi4lbmDMluEgs997V7pDtO1PilyMIqnTvBjdgJtJq4e6yVze66iUx
F3v8XPhEy4zU8Zs8lPVyCVdksBtnB4AfOGx+78tOueQ90/mUVJYIc0i7CF+1C7SwifKBUC9s/IOL
xKcpHS75y2secRkqHiwDcIbqxpwpHdM/x9UsaLSx0+OFzyy6ojC2c+FkutfTFtsAlScWlkBNcgdn
MFZN+zTVSB6SZgohIazcl+qe6lutrweKYONdrFMR74nYMceabBownNwibjqpTYCn2aHu4iOkjzHc
uWtfeWgmYlevzEy6FLfwo+4e27O7nprFVHww8oAbaC2G9izicrb6XTXaQ7Mv0rRwOHJc4x3TIBtS
iYc8bsdtKLK1STpmiuDdyRn/4RFYQriX7awNPmABBdq9nKJ0szXki3jXKvKAOZ20lq8ODRcEw9lw
/C8pbSPyvSjKWJH8pVV4J10v55qSGXcwcx0B0/8LSQzLJbv2Qpr998xc8qvpPnscdZ9/e/glx4+a
v+m+/jbkv/5GwnjW/ZWzu/xJf1J2JNfaaLgJHGHfpNsJS9DfKTvH/YPQ2pDhE/n1xQz2D7TC/4Ni
F2TnJOajzA5p+fgHY+eIP8jpviAM2OcdW1Bs+B8+uT9X+b8HDf/zRFuSXX+n7CLKo1G/89Uvf7nw
dv+FsjMY/i1rZt0tlnlKk0vVKCfiWCyy++psjUWfWmECXzqBE3uzxJMDBNYDvsqAUAbsmhMaURR4
bIW+Lao0SXsorYtPVl+2tbpP0mZdiwPi9vDOY5N6D8Yxe8wry7J3omK23E3pTDpR2RPOtEE87giu
O2mffJ9AtW0RBQQLlXxKwMTRtYoE3LC48rJyUBsTj5c6HkD775hNUQv2HS0C2Pa7DN+6TVl8kGYo
kIWZV2u/kF+Xn0aILbL/88ZduX4p2CbgZ37jmz5E37oqqCxsw139k5Szatgj+cmvR5tOCgZ3WuI2
MTUC5w6TKHK/JWBF7KMJkz9SFZsEjF6lz4UoyGXw/HU8Gj+6EG5Q8M4GE2n9pLsptbiLi5GcNk2X
BmqRJUhm7bgHe3AHTICLRC0+DyFQgj9Mj1Y1y+USihNyKoaT+q5ETBYCDnrFccCSwq+DaLMdI8O0
bGPlL8uho8mFnpBhlmQLTPH0ipqE3cGr0ByyshX1j4hMFAcbVM/XCcGyvxZSXG4bF7iUZAgve5i5
wrzjUMTyC9khR09TFQaZkVytlq5wu1gR1pMgiHRnjIYNprOOi2nofXdfaKvmO+KW46M9t2QP2AjF
nmRZ+T+K0DBNwMdGL77JtTm4XSleulTrz8qLkHTa4Wx/W/u6/CXYoV+MmJeIJyNdya5xAvc+7wiI
CUejiPQpMpvJO/ZY0XrfOEMySrGUu5UIF/z840g0qWM4ye/zIVUY9LErWOmpmSKfmmyaa4rhutJ4
CojkycI4aTplRzuTRvaeeAXGUdP41g81zMuNXQbhmh4c2eaoUnuZ4aFLEar2IouJ4DP2Yg/XlyAK
MmDGlVhFrx5RrZRgHDRKhxPBXxtCsXR0n2oMEUyAVdvbV8BqQ1vBqDR+CuHtqnRnbI9fo1gtxctl
dRT72vjVdArcouJeopxn8RFP0xe/i73ewfZf8TB+Wy8VW1c2zdbrKe0RNe6lq6yRV6xG9pe67RAG
K+JWzjIiFGVbGryu26GyoH0CtKZEIbSL776K1vOyR1KDSERMgxHyWffROiVjiqnh+UJRktHTunn6
o6ZqsHkZVeCCK+ULNVpjZZX+Kw0e2MlbdHGru8GDL+OPlXye8qEOW5PvZ5Bdj3hJd1bbfCJGEQ0Q
yP+NlGOIZaNqXZa/asSSvkljix0QZ8ckdhD/k/3oKUENKFmOJXs1aNRtyQ+RL+MQMshONQj/rbYm
xuwRigGMXhfBR+M11Gxjr22DN5hJ6NiynOqXyXID5vy4hzonJ68nG6tZoiuisZhGw8FHZzfVznAi
B2n45ZmqQaoQVnhEsgaL77YiUsa6jS0iktFUSm/Y92kuxndiGtbHtCzCAdQlIt10rmNZXDuq8dJd
YFSjH+wWmdm27iLvPpy6qNrncWruiUpiOYninEPJZ0slZXHwp6siDabpK3PXYU//EJ9mUpeYlwuc
7ERYDBPTb4qY+pH7qWwefSJcHjADuyjsoMOOE2xf26NwIucatMRf070NZnVf6UV/rkU0vnpVfjH6
l/a4n4gM+SAuwSYMY2DNwm5S0vn0pkC0SP6aSfk9CihZnVzsA9MGZIdXkg0Eae36qaj1fdwWPfF2
7UwXH0bRId0ideSbZYH1qH2WOgQMeK1abnkGtIfn3oOgqpTXXOduvCAEDfI13LKKhm0Sj3V3O0RQ
yCSssU8sX65EG3Iox4gdqaCHK9pSet/Ue92xChyMsetzJUvVbvh+eukN0ojqGbys7Xdz4HLoxqkd
3NUV2TDgCrMg8xAdtr3NWDNfB2UIWQwXMpyIVpNvHrOtvyNmSWb4JWutHrBVyyt/DQbgVqcJaELs
3NbbrguFd0nNx/kF3ndcdo7Je2szusX01mIyerSGgNydXJTOcu3IrLopZJN+dSCe4aaNsvWpywaN
18rhwTsGwjQ93GOewdE5Y/ME3wtAQ0UfwHLPnUNSXOjM6NscI8kIZYU5CDVShBKWl5daoS4vtnk5
FMsey0LIw9HGPEpEbLPr5cT2ml2FG7PeGWDLezrxljelOah3xEIixYiHDnykYNDMzpFI2fB73MF0
7gqEGNs8H8Nnsnjxbrm4aUkJsgS4Ak+uOBIsS/Ak8zW5YqkYp2aXl8vAr1ZnXzXSZh3zcIPEW1SN
OtgODNUIaZFEAi5J27Twn5OF993oQCZzX4eH2adLNcE/FD0BafPzG6clfqg9m5y7mgS2DwJ18nZL
5hTHWUMY3J12scVul9IRzwZILaKJr9a3PBP2D6Q6WgN0FcTEab4bH0w0vrWfwmGminVqPmAlQuKa
tAuatwiFEn5shfUE8J2/rpWKf7KqTe1lBKDgrhFM8htfLd2wDePG5trMo1MZ9LyeqvaUf2X3hOpt
RmeEcUcX2zA2RNPKcz83yP0BjttdU6B5fIz4zEyJ3Tr5SvisRNShZ/ijq5CC2GaLIsX6VWU66PYS
KBtv72DJ05pFExFFnpMF22hy4lcTl90tfi+/2UZ4jznd466/dbMamUTJdV3s8CePd2lI1t6BhqOO
1OSB4Yr4x6yNdy6qSBDfjLOJ2KJU7UTejZhJ2LJI6jOtXew8CUqKv3iNANm7iwKmUJI5pZrnPN1n
VV5fTdSoy6OugFeSiYa+9bBma9rewFYsbwa1iDn4xqxfGJMFD4MuonkHcZA2V5DFwXx59lbifIX8
6SNt+o6zJ3vKlkwG6EGm+EOC+XkbzsjlV2NjSkxWHsy3dLbiZj+tlrjqCb81m2HxWHv4l8XRsI6+
i37ExejWFtgAlLnFMxrZbJl6seXL6IQXRYSrwxtYbYkPEg8JMUz1hEol7/sSShuEeqeosTvbvlEC
d4EZEK6txc+JJFRns5JR9Kj7Wv2IzVz+zIY5rhIbaxKZx0YUPxQJYPUGtUj7PObt8gs4l8zOqUjZ
6lc7foLxqs5gCRcRZZvy8wPg+uRW7u/JLZ4p4Ouc0DD/yPKl8Avny+0XyKVOrcfJAhjfFjTk/DB4
mR8urpceUL72FrziLC8e0XjMZeybH3ShZ98XIlrfw0s42HYmJ/gDyUVPKCPKgatBBMxXKcZ9FB1x
H701PCnXczhesGzawqBHxDQ0mFogADazTYoVc7CMSEFZGoxCWTkrnBTWhHseH8wH4rIJfxBCHIFZ
Z5RPwNfTsSFLqEIqP0d3veehq5ncnowehNLx4wLSAoup1+XkcORnF5x++s6ZZltcPdD1nMshbndr
FSEDk8DmSKBr7fc7eXla3IoC1o0KirrahU0PSKaj3p/2/SKHX9LV/Q/PKnW7DaYuLXdTruAUwcOs
79SITp9BF9hPJSeG3Oak0SGIYsh/XsqqJwKbTLtuHw/BelxXZHWbrO5wWwiU2uk2JZN7AfoZyLet
SHiUbPF23x2lT6IkAcALtovC6at211oVsl5aCwUDsyoxU2LrK9DxlFXAWQ/1BV65eChTmI8tgMSU
nErwZ3nmt6QvqiDjd+MyZ1kJ1NvSbZwqysQO3nHxruc6bZtjH6+BT2wqyWyoz0zwHZZVOxvhG0mK
lmFi35qhkS7VTi2XO4l23a95NkGMcI15N3Gj3mNkXYjX21iBKN8HnhJi4sTM5SMHY/+YrYkN0ORS
03JqNUQdRmk4RFtp80V3SHvEKz9needUhf/WR5bItuMI7WjhD3tNB3d0KbiKhwgjVZS/5E2mIvBB
K1+/sVt25F0SCbXCh6XTr5UQVo+XBFOwlVoBSfFxGY9kpWITTS8JiBtCr4gidjNQOO5GW2L5mREH
MSKTGog+xyH7oFZ1kO89eMglMSnWaA7fRvMYAeDIIxkPPSY7H1HJJqjaENUeftZ4r/0arY9bZDM/
mjyjALn2nUYe9ILiBmhooFi39MCZ/WCY2TqyBQsZ8AxgF826Y39j+YNWhzrWzTVBZMalhzdyuq2a
LZRPsGldlQxER83I/manIMjHY94MjVNrwuLSlqzFOiiCx5qUCAI0LRIJN+G0FtmR2C2uqRlHGIhz
F5jy0KwVHQUzaiEJ69AE7WmI6ojcsLZiRSjNwoVuw50wi69pPCY+N4sAk5vb9sAwo5+soOqqc0rN
aI1zReIR8CpHBkktJaesIeP5Jl4bESVYR6wHWtLC4aB7uKnNEoxVfI2JbIFDySLeWjXF8c+yB0fb
qvCyD5OEI2lEZduokXcGejlXKT7lY+0N5lnV1WgdZCDjS1qpdt2zm9tx9mzHCsuxLKpJYRCrawbY
3C/7zVI7hU74vIDhrnqJVBLOvUc8MJVv3KqqiLuDqnm09n1giD2vTVQydoqa59cTpGMmunZqjGYO
MXWJ8VPQgX401KEaopejQ+PoOj3nGC/Zepq6ksdaEVd9ckPi/Y4ZF3N3Q5oz3YRrRDIeGeQpwinu
f3h3MsGDHF8t5OxJ2sSU4LZdMIQO6vJfccC1+R5Imx+zS93AcMeYPZHJF8TK/Ul2mZR7GYC032SI
jEHlraxWN3MuuCmdulnLA8UEDRJJQFFnxwskhrXqM+il1b8EAaITHYActQZfzFgQvwiSWJ1DeLne
k4Eob3HOeWkXD2bnR7cju3p9Y4UFHYzzqmTDtUmH1Sn2Fw+Zs1rmYmeti1vsvYl6WHhsnv57bciP
S6q6Sv29jMrQSSwy7buDZ6dpiJGuZRjcFK7qoz2KCT2dJop5of0kFo+beujIvHY4I8hc7jB8P6Uh
6S7boSBG/s1Qnd2iXnXWNXwwK8vmVSxqH6JgqvS8B/q1vi/S9OUZw1pZb2kq9f09OeVp+jRK8ski
Zmms/qSmqHbZK1bcnjUd5ATHZ4ZwdS55/9h88nW8qgaF5KxRYu1gYT38tuzwskwUbsP8iLxFOjsX
GwlUZL3mKtF54egd9dZx+VHJznqNwqZRZ9lpwufB/LoZlvYyhkRFOwxXCKCXgRu1WKwDwkWx7FY1
TvIQiIYtk0A4lM4CMzqhnU5IcnXh0XWwmybBD8Nd3TLf6YH4BWwdcyBPRdWM+sQFP/Kk+X0fPCjh
5eXDGLYOegJ/lc0hrIRy9v5UYKwyTtG6ibMaDB2d4Ft5wLorrqxoHpfkksHWbWUApbhBm9A/lEFd
Ehie+dZGaokvlGBgRt9er1ZDkAKYQxLIWt9EQRve0e7QYC409fgjQnV+WMkaiA4un6hgN/cY45OW
V9ztOoov9lne8axPrbc8Fo4N90yp/ewli1vjBA/WSD4FdhfPQADOYBM/HOO6Q+bIqNlXIR0GUKvU
yXjFWt8BD6CiIDwoOAG9ddMW12oAZabL5i2aSclD7hIPN8Xa4aSzWHRfC8JQX0gj/Tf2zms5biTd
869y4txjAi5hNvbsRRWqikUjUZRpSTcItcSGBxLe3O+T7YvtD+wxLBBb2J693YgZdXSwxQQSaT7z
N6NE0IZVi+d4YX/XIjP5fQSih4MchgzkWcoouCK6qLvVTC2isaAzz5yW1BC5zjNyWcTT6fDBaRyx
28hc93tKtxRhW80iWsFUPeUqielX7yqbJgWbn4aDa1d4AHQdaMDfqoj84Dy6wfClbTPIRtKqEAsg
gkeNfJ90fVtQDcMPNn5gM+WIy4/AitB3BwzdpqcILWICqUIlczYwHggDy7OULEqHnSIt8jYUA2AW
3iClQ6ef6lYcfELpmNDisdKswnhXK5rbKYHXZqCijwkcuOaoWq2gVquIoJYfVWR+UT+moGQdMM5O
+p+tM+lIAiCUVgTwrSsAvSesrpH9BQcxqPknTCChyzrGYKEqYSUAgQM6qpE8FmOlIktUmy0k/l0d
6tJUjqYFFHUfdjCtjqg7Ki03AHSnm9Q26HZ0JWpEt+SCHTrXoLWpUtAIFOKEcSGAsBPyCpP2o0vR
P3lKAzVzgP+iccTHtgCYIEk/Ds91ZwLeAJfUklXeARoRxYnCAC3uXUazjpuHBDnkuEhk77Q/Qzek
J6rKisyuMmy106D7a6qJbixS12hy972uY1baltlY/u7H1eh/pwWWtJ9wuWwoXkYYedDBb6Hv0ZXL
aUPHaDHlYEy+ElCH9ScRTE68n3TdCX/pkdLTCOfwHqyPtnQJvlGjiGhdQteG0BwBRInfByyN4okL
ifYhbctYgkCDTHowp7S8jY1g/FyF2hCfOscomhi3GPudWs0F3hjDW3rp5nRD6l9aHswDKAN8uOzs
F5NV3rYKPnleEwIN3ME1TZ9V6LPPEjECUK0xlZ6oL9X8YJQm4WFEbxpqNcmiPAVNEoeeq+WTcjZB
A+VepTT2vS2bSrtFlguJp16Cidv3mhkJUDS5M5wc5BpMROIlcbJGHs4ppsjxY604MFv6uuybW2Nq
UxRJmW9i2DKBa1eW+SzQgI+LTlqm1foev7u0pjykll9dTYa/lDgVLrWkRPkow8LFCAJUkH4YqTBN
ezdhY5/zoQgfO53ftPd7hLEpEwX9ri97hT8L2KEUNAfxmOuFPiONGkDwVWAgCj57kvwqnHz4Uk9u
r3gR8D+YvxA3Ws6VGqWbykYfRqMKyitAgUz4QGKgCIAsiT4jYwIgPYXT/YTUYYIG0A0YPo7faNoh
HvvqK8AqyQujtP0U91g2eFozaj9J04JjZKfJU5IPYb/voavvpsYqPwNdiTOsTgTQiwYVB3IHfe6t
aF0fO54qneDY1yiV7ljNZONwC8oBKZTJ/l4MPWQNO9Cr585urcYr1S75MNpqExycyWaZdXg33CSs
/yc/tx2cyCixg6moEmTQ0zh8bggRnyiHMDugsfqPjTvCFOdQ8xOmpBaPKE3InIcb0C7BOcMH7CEz
UNqyciBRWHlEzzpViv63TKgWOYY0pwcXDbQMxOhEgKmAs9J3UDzJGmlAo+YJkUBNDlECum6fQKH8
oURuP3DkyeyPIkib584IIg+VapRdSw6Ke8UXXN9Rlfnk6BSiucqiMccMIXOSbybR8OiVAMQr1EfH
/hPoEDc8u6kSwLLIosHxdCgxPQRRu38YII5D2sej6Zk8KhLMbuHcZ0ncY3fjq8KLOxB3KEdLZTjr
kYnLU4qC6B8C2hGS2E1Ou0ZIQX3FNGLi5LjX0D2OaY9zpqSJGXuRaZXmQaFKoh0qTr/wFkR9QYjc
UECCVJmSYOKHROrK2ajuplLRPgVBCjOtiCO1ObpgY1C/5VhCEUQJiPTpheXgVmkZExyDsJM7WeEP
xKK0LLxGDPWL0/juhBqOEX4wKhXNvwbPnnh2qYp+YfujUw7pnQZgVAHxdUcZw1RvKynLny4gps+I
FBQm6tNa/U62GfBEFCaUD+kUoNMf28XY0nJHyWPfpljFVCZEAwq2hjbujUohmS9dmiDvCAmdD3LA
zskbipS/6Te1W2Kqomr2DdrVFnZnaRl+xbglUPZZZ1g3E4QIeZxFD9Gt0UskDRsLwgr0p7jNzuR+
+kcyN/vWDwiR4XrHqNCpvgRpXQ305XZ6F2vTPrZynAOM0qjib/VUNH/EZZclSCsh526bUPifrAa1
CQ9yGocTZRgaQY5TtE+NnFz0f2wAnGjAwXXD7SL+amWp+qEn/2pOpjSr6L7m+e5LvIwQsWn96YtJ
20nuueoMyEddLv8wZTG1e7XXiTJqFK2BYNla+NRldYGYvoBYMyJI8aUE34ymoUyL/88XwLl2bs7b
pgEc03XRiYVdyoK/LhH7v/5nCpH2P871/I/6dW9+9Rf92azXtb/RUoe+yraegfUGvfK/N+uRgUWg
Fqi9hQ+xCebqn9QCS/2bABwoLNcyaaEb+r+a9cL9G2h2jTY/fXoLlaC/pAR3aVNoqyrEWnMeHyyx
7dKrvwStm1VSwg+KSBOKARQTPkM3dWPdomDRITBlDRvegGvDzQp2hmnDKsZS8nI47iKT9kvIgYZL
z4GTEfmVhgOrml0L6hgE8Cs0xQrL4BKH8OfrAdSC1gHPXeDFfDleUhuC5nWKwYDCHz2JwYMY0/ZR
TQewRXWdArgrSK/dMA2Orj5pN9fHv2Q5/Dm+C2MDs3ZBtX+pCUkITR4pKYQRBFnnUi2VfU5TZMMF
9JLm8DKKrppIzYLrA3XxZpQqkJreaXxE2ederNcF5R8A+lQRxsP1F1qZUJ01w5IRrBisBy8ntJJ1
7BgSgZfEdJqbxlXQzhEkw85YwOaKMDsQgFOAnimTZ4Aj2njTWQf3Fcniz1fV2TQs+xnJ4iyAJaZT
THkpcB8ppxK1CJJN7QkrPGRGQblSigtFVp1KSklAuEsZP2QoAiIpyx0D0kEpw4+Q5jApSRIz+Tz1
1KH3AV0+MKGtEjxOtMB/RX5r/yRSQJHo+tRpa5+JQ1vX4RKBwRELNkrsTmGbVfNtnkkXPRhU68qW
OMqNHeUxG1R8zlXlwcc62AtDalOU4gQAaTe/qQslfc++iW50p009xfeV8/WHmylE/6Lj/Dmv8GRs
DZ4RyP2lZy3IR3T4sD/yFEDqxLg20Xpbw6Lzu31UYy9RRrbvVSUqF9cHXjkRdMMVmkBREa21F1bN
Kx5Qge0jRS0DxSBpt0e7Gadz2UEBzrvhl9rVH6+P9uYT8G4qBmIaQCgTb7bFJ6izoncBv5jeFPXi
mOuV+5jBvMEHtCv214d6s/XnoUySdiFAvaL5fLlTNJ8UHrqH6RWyOOW+M70HYJJtvM/MKbr4bAwC
6JfAV0UcGpG2y0Emyo10CKlqD3PwN2pNSQej+kVVh8aHrKY9xa924wh488XmMU3UqzkIVMhy889f
fTFFa+uYspnwusLvH/s8LR/IlsnrqB7SSNDqT9cnUptf4s1LCo43kG0kuLMy6+sBs6QdzNJiwChL
wMhI0C1VRgCv4Y4HwTL5VncBPqtW2UC3zqob/JCNgyLyZOMwX38QFg/NROjZfNrLBxEWJX80Y0wP
VPJ008Z1+RBQczhgagOCmvwRLT2lOQY1uPlJDOW5or+LWgyX6vUpefvZkf4F36c50M009uzlg1hS
SuhzOMZK9K7gHqj+CW+og2OmJh4kgKOSRg+2jt43RwS9HcD3+F3ohg6xcfHdrdxA5cqGWkI9oNkn
DoZ2KZITaq4jJUqmdwBCnZ8CZX4GJzio2cChjE7y0QinGsgcTF9o9wjO2MY7oywR0rQCxDkApG0s
mJXZcQ3HctjffCb4f5ez05ZmbiEfQz7Qpk84ekwfyMqzp1Ra38jaUUErUyfcGPPNvWQhmkQ09TI5
OmTDyzFNC/QIcTxu7Ani3F1Ni5FTNvJQTMf9Mhx+FgoLBctOypig5DbOmhe53sstwvDzScOaMFAB
WVzL2POFY04i4YVqbTPNTvlZZNLcDZlp0qEwIE6niobkYeJ6iKBn5G9mcYJGX+8sxFcOSCsAPpaZ
5VU9F3lSyPZguTrOQ7LPvOuLd3WqbJSs2EAW+cn8+V6dHyP0oyjtJtjiGCvsMhxN35FVUWDuOukl
RQQa3tlndfpMqJjcXR97ZQ27psuy4L4BHisWO9iO3Ejraz5T09TtO/SNwj2RYHUrayXYBVqQHAMu
wk+DkMbGW7+9efhCr0Ze7J5aQhloyjlJRfeDSufMn8y7+ABE7sf1d1xb/lxyFvcBYSeJzeX8lgXK
MuWE+MygFg3gAkk4MdgOElxaeAK0E936+mRurMC1j/p60MXr4QvoNtAkVC9yjOykmdK+wU/s56Sa
jxbS7+gRjGDwYJHcTaH8qyEEew92nEp65QhbNxd7r23tmrIR+72QhuGVHC33QlXzc5KbWH7jvrux
iNY+pTA5DIlaGFgsNhv6cVZa6khnmVkOtSTxITwm1u8zeXwrZHx79fFqc3ao4erO9l7kLwpV2KLi
+vfyLGu8KAk6rGoQiBhrMzu5I2WBEmfS04Cw6ayNFx5it8X3Tg31jTl+QWwvTxg0WaB1OjasEGfx
gQUkLWwH4cdWDnUwo5OIK0W2s8/zJD3YhXTeKy18iSZrzcOEcMEOIG+OkmIdvkeVEIsogMO3WPmo
5+urXZunYPlg8K757jqeKrqx+PrhiP4ebmrgjmk+QBbUz5UjP9CYxAjAn/C4HrP+HGKJ69lihnJV
ZXVwK47AXDP6w/WHWdt6li1MgoOZdP7yrK+ONiAs9FKnTvN6W+uOBNvBgVZ0dBOPig0yzg3eA6qo
NxbJ2tbjLLYQkweoLmaawOvz1Gq7EEqdhiYTaLF9aXbOjZWND0pDUVuoKWVqnLZ2bdUqB+r/yen6
Ky/NZ1A/QEmehMw0bAJCqm2Xw+N/TUoyC8nB+7TOUN/lvaYqFm1egCeKn4YHASIBGjU5WmD31W1D
ifwd/9m0TzO396RBo7oDnHC2asja2CpvuSWs7VdbaDycsEhulhOUJVY1hEGLN2ZOh7S1qS1TiBuA
ZDTu++uzMe+C5WJE8gFZCAbjjFicvTpyBzX2vexXLRHPnZuq+9ROsUpG1OQ4Vo61seDe3mfolAkC
M/T8bfTbFqFOz+k/gj7VMLCbBdwbFbGcKh+AayNPrpfag2vl+7TWgi/X33NeU5fvybhzZMCMuuRt
83O9WugzBbGcUBDz6PJFOJciQU0fydlYW29XNqO4ONwY5myxJBZnDmBzKUxK8x54O/sRXq6Nineb
7EOgHmc/QUCnRPYJZJT/CyFPZ+OYf/st59GJ9QnsiKmW37KloYCAO3OLaTyKTrbQvRCA1Oc0JzgI
yljZ2MdvDw8d2dWZu0Mhx+KPyzlFHVG4MqT/kxUE02UJIkVMuSTKzij6iwxXmzoyb/76h6TyOCcT
FOSsZSaBVkWVxfOgam72DwFRm4cp6t+VF38O/22dEfR2B3I00O9UXfYGt+ZimbbCCBxkTHXPJUU4
aKKwDyPCnOcYmau/HGfNQ9mguJAv0ai5Xs6iMeMg9ZIXgjU+emBMutMwqQCqir9ezORipgQlNION
rutLwQ+0itoQh2bdowWG7wECEGHnB15kwYltRiRIr3+q1UnELgzirE69WV/shsnyYS4KkBjIr+F4
XJKC0sRDpDnhj+tDrWS6ugolEXkWEj3DWK5FfULHGJAfFn15mxx7HwZ1CF/HGzQs4cc+GzB2dO3H
JC9mcBCiA5Yc9X0TKlC5/x8fZXmkKgD1s6bQPRyZwI7RSd0HXN9Ho1HHPXLGg9cEqOVxPUZfHQIF
T2ZDsdeqSmxMytr+tDWKiDoVF+pHi0XccZXZTp7Auh70+AZDU7S33k+hM8Pq6YR3ARTM6+++dgJx
sUNBIl/heF+8uhJojWwomnkSLN8hiS39gJJs7GGC8dFPlOhwfbi1F3R13szhJsGJZv75q0PdGROA
gz6HejtGEdrEg3/IUnpxWZt/wGeyI6GIwo3Pu3aBEUNTDDVV4ull+S+ytCSnfjVfJGNwUApF3up6
2J0Kw6w+0JzokJMJ1ZNVYrJx/W1XJ9dCHMg0VEK1pahSCbPGRN9Op7equ/sC/ZFD1s8i/2ERHviY
W3tqbfsCV6cGoJkmcdqiZkObPjaREMCL16/jg5G1cM8FCD7EYPSNM9BY+ZIkDEQEJtM6K7hefknD
V/WeFjJ7Bkm0B9mUqIECQTaqCEZaGVY7RZPHdMxpYmvuwyhV977Snc+qIxWiIlQoyHGcDxZG07uQ
K3AXapaynwQGA9MQ3/SouZzAI1qAQ6PPqh8YN6oItc+6MoU4ADXJUTSBvstVpz/5RYwBZurSK5it
TpVx7M9RHNpniJLVneidaT8C993R7m2P1z/wyoRDZdUtkhUVfZ5lmtZBKUumgaUV9ui/WiC2P1Dl
QNoA5vvGztFWJ/xfYy2v0SSC24dJMEkIPPv7DIjDHse3iYqlVZ6xIAXBNdXNURqKefR9Qxy7OkgB
/CbpmSpiuYuxrT6BDwScX3X5Hbz4lufsrI0pWVnzTIlFQ5FJEfg/Xa4LcBJVIiW5Us86vXVQt6uS
KvmCd63B+Q4D4a/vMVqfKpc+qZlpvnRzXp0oth2gDTgHcDBq/Q+Z2jc3te+KY9XiGmOWfbLxHVY/
OZVJQdmDt5zNtV6fYEqAVEhjKYByKy14wB8cAj9F5QOyElvSYi+H7yIEptQGn5qSKOmXWIRrigmi
I57LLFmVNV+mcMaLhZMBnFl0fbAvkjB6TAbbfnQb9alPAOmIJIluDIxN3kVpKb9KbdiFpf4ct7X2
UA1oKu6y2rQQzZZpxjJpwtq4lXJw9yC8Qypjsjm4iVp5IBsB8pNiAieasoEuje9LJGIHy+90kDW4
9wKAkvYXVFxg/pWg225xuYXipSkZoqD6VPePgxtVqPXngGaszmg/ljbVkh0VU/sdsi2GecynNHyf
om4C7y7QrR8ixWgZDQhD67xeFGl5QoUmF8cQrZlgxy2FOqQYUQrdCTjO31wIoH9oKGnQm2gDeSrN
yP1NCQ3nN6dv+icR6+07O7fGr5meIRfGMVYdpWix5nKURv8tI+tJj24vKvTqfVkb+0iJm+99XJYf
1VFox77U+Wu1lprvZG7Lb3D9tKemJdbDCcOHkWZO6iFHpyjfN5bRYGGPWNqvQKDiv6NejxwV7GK2
aU3ycZKBAQ/2+vGzdiSQG6nkgo5hv23NEEPYbYkoJqVWFF5yC+fJNjoYLXbsDswAfEdqY2PMtfVv
UpsnH5yZ78sbPNDZjZlgTAPq2zln5e4Ado+HGmf7jTtmdSg4/pjXmtQatUU0JMrSd/SuoejWcpTk
Uq1PYd4WX6eJj3N9JldKDBBIObNAzNJ04v0utzUI/rxtZad6tZvYnuE24k7NQv1GBu59Xdjt+yZD
PA85JeTrR1QsKgNlWsCH4nYkQNwHEUySMjWmcz+J5uTrrXu6/oRr31oQlM8oA6ogS9nEyakHHdio
6vlBhr5WAgeK6re1L5qmghCHA0QX2xvB4UpFTp9hIyoHOXEFLZnLWelbUx9sEMF4mya0uyfOngNE
LfC1eSd/ZmkMDk0acfJZYIIHfScbgs9d7AxfRhSqP/ZlKpodGrrFozY0Wr7xdPgRvqkQ6BAcqfEj
rYCw/OLpMr1pSqn5qpdMURvsayDIWCJpFVoBoTE4d22vaV8TsnkT1KMBLkLB4P0d7IQSyoijR1/z
UFZ/CCvP7oPIwvUtqE313TRUCZoudv0tRFvhg5xe+FEEKr+XSg2RVEbmrxaDY2vjdVYuTp3+owpA
hlKEYSwOe+FwBOXZQI0NAacjxinfa9kiGOSo0RHRJP2vrycdOVIdxppOHiUWNTWuIc2HBMenrVXz
kNrw2u0AWSAE2qxHJBQj/NPY1tcX8cqOpnpKQ1fnzOJKm3/+6rKu4GGWud2QbZRRQL22QIEQsMm5
ac1yY6iVoi1JFGWOF1FTTpF59bwaC9neosPFRQNOWqbeTMlEdperw+4b2GWK7ntg3/2D209kmhme
7b2KI1Q5xt/tuhg2Pu5KmekloyOpwyscTdfLh4lrzPZ8kRIo5i7UDMo9O8R7plsZ5Yh4q31+N5N+
9lbYR54E5r4x/FtciMXaUqHskmnPYCH9cvzejoXehBRwjcqyf2VaG32czEnc1X6fnFD+Mj4gbUFp
O8mqz46TtB/lJGlZIcy/M0Krh0eXQxuLMNUtanXcOHzXVj7b9wVuA5xhuRSnwU39uKD2pSB/cJJq
/GDioqIrTnibBoDUr6/BtcLDrEDLViMlw+thcWy4WWWoiF9SeJh5R/TLoBbKqTxFalYjag8xQFJH
2tmNsVMohWCXiSsStN6N223ez4vgDqDODBij3gLcYfFJdCGzwKSFAA2BHR71AIyjvtM3im8rC88g
Q+FWQ3TYBgZz+eEtNFKgh/W6JxBz+1CM+uihAtJCH2mGo0BKzUvUrjrniIOf27JPN15ybXiNhoFL
KKI7+rJpTKcoTLuxNrypoyrnT8Pk5Wphe7GPkxYu8gLaCdZdcVp+kqGtPG586pXzZq4skZoZdO+A
lF2+fYgynhq1M97dn2Yp9NS6a9XORU8MG7amc8abuStAOXJwDk464FRmQ9NqfVLLuIcYV8g08YxI
PDmylxtTMy+z5ffnluFapbpNILU4gCMkxc0iMHRvtCVqhbBXHivCk7NR01ZKjBSG9zRtVQjWBqWL
AgCS5U8JeHEoDq0OFAqbMM7DQ1tVyTujzScA/QbcxhZfwLHZaurNv3H5moS5nHnkZxpl7stPEJvw
VgbJiG5vuCD38vioY7Tt9VlV3od2aMztRZRSjTA7TaOCcVjsDp8St/qBNBOMXiGrjYlfOW4MoYHa
4H9ED0twQJrlVluUEoYq/mAfFdtqT0onP6OgiHsvuk8b583aGqR/xXVHXkzJeFGUwW49QroiNzAi
F9khlognai2xpOVCMNpY7/PvWk42eF3KMi5wW/Bal5Mt2G9p4KazkkHa3CEjSs8kbPCwH7TYGzvE
GooeA0GorlSrswnOZ2jlG6f52hIjIgO3yQQDvVjc8ZgM1HWu8gyTm5fse0hpKrT0XHXRAtFiZS/j
4vfr7706JEilGZfChlrWvWItKobBHDjkprDB0wFBVAtfKQgIToGllxgRkendrfRk7VIlFH8BimrI
ni1BQEVlYnmg+SwkfMXO0ILlIRla6670UZFwykjbJV3hHAxETrG1bGLniIwXKq9NXnnWiIKFGkNf
69HW3Cs2H+j6pKwtc257Dj5ufkDo5uVaQPLAMdH1RCR01ECDuGl2Y0uYQyMV/oMZD+7WTp9/4XLx
AVpDAU6f8d5LfBJLoYbHor98BeesJdQFrFhLjr5TSJx95HNkJcMteh3Be5kU9RlbX3cv0XF7yAeB
jjD2tESH/fn6NKxtP1oMNgpy9BnofF1Og5B9i3NoBBwT0OLk68DHakQfGxs11esjra1C4jtApja4
GPDglyMFyIFHEVg9r1QCGGcmmg5dMNmnxkQuuESa6S4woi3Mz9qgIHno1czYLHN5v8dAlKMAIVMP
HY7+MA7BaWqq5Ihsng6MovgEROnT9ddcm1BwbzZHuQ0WfFmUGtDqjvMqRv45QHi9L0363TU2hCi4
TBtH5wrmjIiFXpvANYE0ZZmVR0YYCK3CcUQkqvHdCrroRqjuXRsH7d5FaHrfZ250wN/ROVV2iscL
xeN7dCbUoyPa5s6MkdwGEC/PksD2kE9aCuiX2vRYhBtH71qgQ0AJAh+tRI3r/PLjx0EdJEndGJ6j
jDZt8eBH3mrVLWosJYK+SXLbigldgQJCFeA4fWP0lRYHTQbdNTE64K5d1qHzwszhZwUmseTYHSGt
A8ZAx+AJwRQY3JQTHnBp/2Q5w/hv7C6X3IolSGOFpuHla4cozkTCTxk4FBRFMOm5s5Hb8Egcmn9n
KMfkajNQpnTsxXlmFtjCIO8C1tBHG8xRu2yXhvp4cMqsOVxf4i+9x+VRRjmRlUclaCauLF7LSWE7
DNQV0aircSLFSquM6ungKtrvoZOXD0PoxrflUP6ko6YTwYhxLyZ3OKUTdP26PagFtutujWmXjtrV
Pubc1dJKxRPYwYKzSvs7VI7AvyNgsitCH0U3BcLd9bdYOxpcAHpQeTiUzJfyyasEeKwU6G9xZ859
9+EYVhnw2dwsb0u7rPZtUHeEBeiCXB9UWwlBAKnOICkqhDNi7nLqDAXjpbxGd74o2+gu4eTaZSjN
7QfMhL2Khir63eaXNrOCU4G/5x1CldrGblg5oTicBPqjYHRV21zU8kK6XX5is1IkTFgASZl8Lx37
W4QIyP2/87YC1xaVRtjc5rt8Wyq77hD7uulp2G0c3IYmvRTDH0neO0cESpoTtpTw6rKRzNtSlP2A
1MbGvlgrdJDaU0xBpNXk6FksVmGC/lZ9vjNkjgQzn8DY234BGVj0/Q2rDxq7XUZHy0yU+6KhfJ9F
wgXt5/q3WRQYG+Hf+uPMaw6XEmBDywsXNYNQiRJy5rDo5d5obNgdWqGgmtQILycO2M16WkfkecxD
T831nBpGtZcQqfcjd+vGF1qJgsAYqFzI3CE8z7xWXm0CpDl8pcFbx0tip72bNA6oCdmLB4HUxgE9
6g1w1trSA4Qyt6KgBkBguByuCFMEtaGmwnGxkRnCjPaMhAcpJTWAjYleHYo229xt09nkizerA3vM
e70yPdQLOEQQ/LmzRYf2A9JaG0tsfurFcfhCEfzHUPMkv5pE9OZH+kNsqBhW8g4pcPWg1/grbGym
eaG+GWauyLyAXlR1sZlsVJlqpydUG/Ox+WFRCNqD+El2NZDAc92hPqloWn5WAyOHso+OkYs+yJeo
BW2JRm14clr0Dzaeac7C3zwT68amqU4lfAkeCIeqLjE1YXPRLQL4C3IwNJAZqvWqPOpWVv3Eu9BE
oCafHnpoOOewqsMTjHn9cP1J1hYy9XzIGBwzbK/lLh/he1XFvK1i2dOTK+MHMuoU8jookSJMxFY4
Px/Ub96ctF0Q0GtElosBpSFQdRggF0n10TRSPDXy4Xug9OLUjrFD3yFDgaMUiXOIgrh86CtMzxGi
S76EVR9ubKvVl4eZA2DkpR2xONFlVIh0KnDDpBuKEoVvTac6LUuvrO3iKELcTza++8rdSRuIxsdM
IJgz6csVj2uASJuyJImtQnWXIwy4Q1MBY8yi+EZ1MEaaois3xlzb0C8AbI2KIMtpsaGVsStkXXSG
h0dScJuh7+hBLK326BBs3dIv99Ly40Jz4oRmt1IKXYwFpxxVLK0CZEgV+KDCOqIlXA8Hzi+EfzGH
8qDPo/6YQDovRuLVtM20PRB45Vgp2P5R0MbnKdHsW9FIec7zMrt3EFBBMMIcj0mZKx5NeewfTD2/
QUlkRPCsN/Yjdh+nUmThPh8M5xgqdvkeZR28VZH/AatibxXZVgJjk/YG7Ou5S/omJ5tMJ4+RqjYA
PGYROkUDHPowtHCPdytPpg1l5iQcz1U7NRun2dqSJRaHiurQhOB8vlxB0JZchOlCE2CpXZ9aZJce
A0spdq0e+2QnqvpvbBGTYrZq0CKkGbwYL+ksO9JNlCnC2h73ejRYO70IwHdKX9sVEVIF18+jtZl9
Pd5iSxoSdbYQODX0oxbnEpQyD5WCc1ERN2cs7ZN3bYVaYKGN1YZ/nLtyLs21NP6PpQbgqsuJRVKN
NpkKAAN8cPKHI3LnNh6JaJ1p7D/Trk0eMESFFlDaKI7E7hama61TDAGasr1wZ0z0EpesVJWSJWQO
HgqL7g4lseibTxh+W6TucA5zp983td7cZIPpH3uz0W9K2BQ/kNWSt3Ze3bttgAR4j8lJ31fpuy7C
CPX6l1l9wpllS65E0Z9pupwhXEhZ82OpU/IARWh1+S/0QEmUbFGfyhkAL20skvwRvZaixTHGQVWQ
lDhV72vdQoBktOOHvpTGOzWw6kNHoP1x4wnXblWbeIyWhMGDLnGOWq2Ums2oNFeUKJ+dRsxDkem/
oskYjz2uqh7gD+e3NEisI9ZLeB/ZVvpexTtq41ZdW0wQPl06/yqH4fIcFEmjNYOAGWZqpO0NUMF9
piTm2Zn8AHdsyzq1nfkNd1v1iM0A3cPrE7F25L8efhFYZaGoRoRNaUUNtfkZVY8MYgtFzB2x5efr
Q72ADZdHPvygl7NBVQEkXq6KqItVV4QFwCx8dLxeH7ND26sQrlHMOrewV54CR6/vdTnlxDnxeArU
PDxLh1tvwPD2iWzmV6bHH9H7Mm/BagpPIOn8lbgQuG6uiHe0gMYfSmoBmY8tf4/rdI1kS9Lch+2k
fcOrSzugSp4SRNoEEwJf6cHtQO3oQX7v0x09IpbgHMs8M+4Frehb0erlEb2W9qBraJ5fn46X9tpy
Ohyq1BD9wX28Ab4yF2h1tWAluazaD2EI2Rfing0EOPD3iAIY9x3S7rc6aloPmKeh8RLK/g6rFAtf
KnN6j4MbotQ2QEajtPFIlu30pewt/X3QyvxkWHHONo/H5wnp8YPo7K3GytrSgQSizTERN/kSDkgt
qtf0zNE8vIIjb8zC6gTeOjnR8qg2rpb5vHgzVfSOIWUDc4QkfblyhBl1TtvRRUPYJjnS48EREXUb
tO9R07SHNvdG+LoP1z/Q6vtxQmhUAPEkXRIzkCrINLOlS4PyZ3s0OpF96Xv7hwZcbCNFXBsJ2MX8
Tc2VHF7LbBIohZGqqm/OYNZv8YnXHxPb2IoJVkeiz00nFLAZwK3LiYTsghz7wMHcI8h21rO8OMDk
8g+63Ssb63t1KMuYxWeo1HK2XQ41zR6BAOn4ZmYB/M4q06NdEwJFoVNuZAorywOODj1W2BBQw6zF
dZONgiqnTxukqoPm3ARGcBJaUe2BqMK9Tmiojspmq2vl/TCZgQ4q2PzQdhZT6aIP7eTS1T0LF62D
DMwUNJYYMLBwt0q7a9VAmjt08MCsoJTjLE5OPB171x/ppHRulZ9GC1BlBHbkoIaq9YAdGkr98MGP
ilL13+MwL3ehM2sVOGHiQVWpT0paUARG0POkIRXicWuLI5JZzr3dBepTocc60GijeJZYWN1NiCKf
6BsFp6iW36/vqbXIADwMrTnan6b7pjajYRz+J9IC1hHu5nAukOeqg/sqrYLbzpdExy0q43adxscy
wZDFGtTkHtu+Yu/jkOipfdx4VdYbD3WXW+iVW8WX6484r8vFWYPBO5Vs0OsameciuqOSpc1EW2Dl
IxBqE6Xc2zhU/b++5V+N8mYjYisZ92rB7miLULkNQ8xGTfQF0JhDQPT6C61EGKwbGs6zkgUrdpFG
pz3VtoZ8HsiDgP+NcvupLlv8tGCjHSIcHj4Qz8ZPyNDKM3jcbGNzruwTqin0nQE/zDiDxdpV25F1
jZwr5gQ4xbVFFN9OZvNT6av6dP1FV0ciLEczin4bmlKXJw5mPmBIZhRPWATFx8Kw+1PVhhTODaSc
X4b6S+7i7+Vz/rGpnp+bhx/yv89/9Sci9Fizhs3/uPxXfKX+/pu9H82Pi3/BbgiZrg/tczU+Pddt
yl/9k3A2/5f/tz/8j+eX3/JplM//9Z8/izZv5t8WYD37Wr7rhZH2f3bpeviB60Lz/OZv/CnwZYq/
YYD1T8MteCz/EPjiJ1BL5ib0TEyGoKz/U+BLwamLQgKm4y7gLwcWOT+rC4Qz/+s/55+RmcK/QtYF
VrMDjv0f7/745368Zsd1mezOA88sF0IRkMgab7q4Aojm0eUFRLMrcBVE9Fkz7qEpQ9JIjJ9+42Qb
Gc7lITEPR+mC1I9lrWFTvyzqmgPKOn4rEROrfX0PSRMBexFVG1foopXx92HICmg50UmAiXq5okOc
pEolbTBALV3rYHdlcJv46rDHU8K4G5G/PeH/hFuYUun4f/VO964YOLmub6uXUf51Iv75FBRqNIuy
EK9rLm66aihVvLbx98hkVfwep2rwYUpOU+zHfxRFIX7VZCgYUqf1bWbp+W7Swu4YK3lFvxMmxqNl
J/p3EaGor2VGpp9iP+qeqy5LP7Si6j61okfztWiSe9yv6OKqRardaYqqWbgaIAiKKY1zxMbFPCNi
NeD1qRQxcH/VTw6xCoqlNOLmJ06p6AJYEQ7Wu/9N3Xn1Sm5lWfqvNOZ5KNCbh3louvDu2oj7QlyT
l957/vr5Qq0pSTnVKmiABqaBRJWqUnmZESTPOXvvtdY36q1fhnL/Bjl5fFua+axaVXAkj1lyzCyC
SWDm45MhAHaRhCZx88HMF0fCtf3bvv23VolD/NmUbfnd/XlJ+PVR/329+O+3lrC4/tVa8vle/tvj
vz/8eTXhz/zHasLQ4BeOAbg8sRyTG6f/YzW5/w7Glrte4t4vw2jxj9VEln9B1iGyJeMgvve0fl9M
+C3WfWTiEqknqHqJ3Psba8mvsv7fH3iBq9C9ogHGBf44ZSAN38SHWQ87Y4BbaR0BhD1PymEMYzDR
50Dz5DF47Qd/3HXFPrWU2x++o9/WtH8r+vxckmfe/q//8asG9p9d96eNS4zUtiPPbtgNs7/020x6
FMfyWITPUmSuxVp2TqTUvwOwdHVyrFtjWhvlFgZgrz7UHVn7siNmpqMvP0Ryifus8Ky5ckr9NBK6
PKrm2iDfn4xXTOVpEe7oRtrz9PHXf3cmLH86N/3+pf20Ohi4nvIEevAujTfQ0xMN/uMbYFZ1zpyk
uGmTX1efhfRtTMfhU9LXUegu41lEVWtNR2s+o0t2DEL1b/EH/ysHFFZCDJH3krw/dMKWNDEjfU4h
HTS5LyucEUledYo29EjaeKu/U3V2QZhFm3LdrhHyvLWRDaLEF93ab1bzOvAIkHJbr/cQWbuCre1J
y7BDj2RfN3YEJ3FTrzgJ9gfYW7v1yOuN9smetKeOhlDwyizEMUAaZ0/yCFdgndSbQLrp1RFYYjFt
c9EzlOe0JpSXKPrs1QKKlra9bcIFnzUXj3k7nERK99CnrT5n27eWWck2rZEyn9D71w8Cs9J2rQMq
JFCXUUIr4p07drPlphPEELtGGD2f0I+XgQM+OmueuOAAUKmRXAkgFJSIpNmq9X7Mj2r3UhfbdF4r
2lqq1nq0ltT1NJzr/mSGWwli3LBRhi+9nIm3svthnUND4Bdx79r8EMH/thI8XXa+RpBffURu/9wq
Ky19iJaDdsg0X7VzlPqWqz3AjgXpXXkTaSgvgnrQ2ztCyFWbk9X4/JK2uLkAVthIFOz4NtKTkUd7
eFc/xc8etk3iFEZBDi/4CTIGJJ1gDTAVjvSAgQugK+AyR/8sg5P5oUbZrVi1fLGtvhGm9fgYXye5
82tLeh119ovw2AaruX1q8xo/YgFLo3YDFWw3t104xL0rlbs8JRQlftch3oVOs0L1y/cUeZPhCprN
+Eox3ChbK8aOuG7lhf6TAt0p8XN31jbx/IJX2FbSo65vO+ulHXwGb/7gtRvFy7bZs7WWt5pv+Zov
ehZQQEdUV+lHEf+LtvNPtdNvbxj5cD9VJJMu5VFnWv1OeMzOwbbeSmvyZo7aQdkWx+lYbIuDdM7/
RTDET8qn36/2U1sdGyc2sZSrFfv+pT425+mxfIseKam95Ngc89v8WHjNwTyW/69X/OnsJsNXWsaI
4bh0ErfBVn8hHXEVndKDvjdP2jY7int9Lb+aR+XprxctjGF/Lo5+/5T38+QfBspDNvbSJGn9TjnV
NTANm+D1trWlV3yL22mjb7Mngtoj4qFf5q20qde6t/jpmldg2/j9lv/Pb1xl026LvfWp+MO+OXen
yo93xTmOHS3zs3YdBQeObpNkC7G7VHboMkVTR19OnVD2QkZ5zAhEO50dmIc1xDcKF7KtSWQ+WFDU
PrArjZd4cmmNW8BIZxe1WeJJng4ByRlEZ38s/QuTnSn1+3mjdY52rfYyTVPeuX03XMTGEWvwZytN
X0vtNjxa4y5o91lsA5e6A2m/58LFMN2+EDg4f0+5s/QAsm39G9ZFFNn5Kr8g28LqWNjme/1QH63d
U7tScjsqSANw5NJJD3hdS8hLdn9tQns+z4Id+DmQcw1J3jbccIHTQl69bXmYS0ycJSvCve+8OpaS
zDW6dQ+gSF7V+bavf1isvmX1bV3T9jOrbp3yIhffobhpDJII1tOnfBh3wi0VHC1xmUPD8NG3Vbju
Rbv5IX4kB2UTf8NWUjO3+Qw/lttooOUmMsrOP6azeHmJAfKVuyl9G3onzN1GcQR9zT8wvIX2HWRr
EW5fgNXE44Fov6EALp/xcfbidbiuX5T6Yqn3fURxuEnWut3NOxyO46v+ID6Il2wTPSnX3oPw5ke8
ktmhXPdOw0vUuV+NQ5/IT93wZJ359qWR5RE2lhPWzsCzIrsVa29sdxvFzfx0Vay1Q+MtNsALX76A
bBodVLx27aVHGjmiU+0Hf/Ktk/gdnXehC8PBATBjg0vg8oljbLJr7Vmn/oV8b+4woUCKjdblwKa3
MbzAB2u15SNWG8uO4IHw8Lvs3CTjv84n6Ri+temqswgUZE1+aXkPwicIGjya0LF1Zy4+xB/Wrn6o
bs2Nh6DmV4qed9UsNODWJq5EYKyO5jW5rTnht+gXhRc/ZzvkR745bMxi1T1pTehEJ6me7fJZI4p8
cfkBxPj04NofxPnRzHzlIp6ZEpnFg2b6yoO4ES7Ne3LULvVVuswncy94rNCesocz56QOilo7cRf7
SXfAPT0IV8PX9vcvU3AiJ9i+kX/Mv01XySncwo/89GA4lX2THN3vn3S/W0XevK792+R8Tp7pz/v0
K2nZurr3+Jwdg8f+OjTOxEcKbexpWyqV+09TbWm7bNmz3DsE0VbfU2XVxYQwOQBwoIm2oyd9QAUp
XLItdFvVdwPIq2om217h9XTAdhkysKYHnruJPZggK5XTnG3Zll/4w463TSX13i6vogUrY2cyh+Ck
6ICXcGBh6H77WB10oEzzKuWVdYVVuedNXFb5HrVdFcFp2GuecAwvsfBSvhl+t4c/iSIsz93xe6xB
RmxmHnz5AK2kVXyKy1iBNevLpge5Mn1TvXCtbhWfdB5H30iv0quyVr1uoyIuWmXtRvL747Lpj/VR
3+Yvwm45j5fhk6x86Cpt5DR4zTS7nXGN+2Ti465IPpPKzS+4dqFfM44uolVtumG2iUWnAdM6uLG1
N9Mdo/yxd9vpoinrpt0t3RnEyCI6NdSyTgMTwDD9HMzHCU7QapK8cdpWr8Vjugt33b5Nt2X1Iku3
yviw0jddeDWu4UKIqmis6w4eoxg5DE5aQInfAnwWgF/P2SWbuqe2yD4M2uId7nbTlvGF8/dYJwds
4RxQI3vSTW8moBVkNZj5L+E6PA1n6xX4HLPMun4rmWAZlk8Sgyukcs6H4candv0j/2HejAf5LJ7n
U75MYFDsDlTvZ/ce3rqH4RJe6/Gcjd1K1AdPxgw5VW4kcSaUvb6u1+RrBfFbmK00xjogZXoosyDY
4me12UTpJitcel9281AIodM9mj+6L1W3OTXTlEiHfX/sTupNf+SQ089XVdA3BswpDL0biajQmTWC
5P75PY5Pw7AKh40lr8kKVx8gLgS7AXJzYleP5os4fKTt1yxthGv+0l3Vi8gTN8DOK1tOb1vddKwP
GS+7YdPXHXnFCQGtIiT2L0vvB4UPdEGq+Q45fVa4H4dpX3EUDvXwYLVfd3NO6qqVW40ePrha2UTP
d+5qWaNuelVd46CN7jLbMcs2i6zm1PFKtx5yyS+CndKdQTlVygkwGpVRs+P0TPdA36vr9FQ/Bj7c
j+hFi5y+cbOatBenmJ0Kth0Ir4qjnjdjMUxIF3DD0FOHnZj6Re6NqjcNzwsz0VXsiDd2Nz5asFdd
6xJ8hl+ESCNWiV6q4jznN10M7agnccQR5s2g+ihyC8PllDmGK1GBPItNHZyanf9gihu1jCgeFuui
dTujhUZ6v6fJ9zDb6VnedxfY3XD2ouZdUXZZsM/VD0u1MQvq2qY1t9R2UvMMG9Opckwm4zrtiPik
P+MmkxOUzEV3oK2n7EOKEhuUL8jh3C50J0pfiFKw9YkA8Ce2TYMDTOcLp/mFtfFiwNTgrRd2Sn/U
CA69qF78kL5rp+qqlG/ZFWlf+Ro/liflOVhCW+peEmBXm9adHqS3M2uS1znVM3GwtVfVVFoR6LqJ
12wNdwO0i4a1F0xT66rWmngEp1SA7I7uLL3S8d8R3GmLw+CIm5ldb7V4kJhaO5vX80dYXuRHzfLy
gVQ0ypOxeOofI34asKVX6SA+1WfaX0TtLbNH1TFFDsXldBk/FfBCmc1DV8fekG2W2EF27PNApp+l
p+2T3lFfjSfTb88ZlqRVGbj37MTOTh+7NzOwY9EX5JVV7Qz1qal2sepgIDIYWrtpu07WWCo+VCTg
zwa7865/LC7ZD6F0pgNPeEgjknMY8pOP+DvZTzfwLoVq68/RPn0NjmVhA+ieNOh/awtX+1f9anEm
g81V3Q82MpINw84wprF9g2j3xQduM7ptiFz/M4bfl5RBOuyYpGBPYzGC2LSGmX0RrrqjPkcmhB47
/aEnJJI4knhM2gOAaDvYNpRLbfsiT67GKccfhQG+VOEJtSuK46pqwDgKN6l+7+Ecj31+QEnlUU5b
0nWkmTeV378ev/8L2mPH9yEuvsufW2h/6rn//9FkVykw/vO+mPOe/2jKP7fl73/it66Y/ot09wPi
4LirZjAy/Z8eu/mLSqscTgbpn3Se6XL9oytGv4zoDUKE764fZp8yP+63Frv0C4F3dKdpiNO0pZ2l
/p2u2E/TlbuHV7535oiDZYrzf6U+lmkrIZ2GPCb27AdBu+xqZRxgzy1/043925W4EN8GwpifhWSd
BK8pKDI3K0w54hylscww8k995uQf9+TufyWCuZe0v/fdyPXko2ED0NHYohpH4PnnYhBs4hipVgKQ
II1XTTeBSUq6ifoILbCdtXHDQWuQVZaWxhJe/vAA/JOm3z/7WhklWAaFPV65n0XUwYh1MCJDmwhf
MXPbSm3mlSq1HQfGMiU+6e9fzdTvbVLcGOjRf+pwwpzuCkg7bgXjVX4VgqYAQjfewV1j1dfD+a+v
9s++V8LA+GiY8Yjp+mnyGEtzRNB26TZGkq9UyD5ulxpXFWI6kDUDZnOVKOdU5j/++rr3hsFP9xNn
sXEP7iRXjvv75/s56FpaAUhzB51uz0J9j8pKB6PBKKjJWsQA7F5/fcV/8knpYkO9QAlwB1/89L3K
BXnBZpO7klKQPYSKx1qndVAdUmNpYeCmEnGxC+iScPxXKhUGZj9/WlQjTKoVRnDMq5Wf6TZAWUp1
SmlIdULL/gpRMrG5/fc4XJaTr9GQg0NUCoG1NgJZq32pi/RNFPTikzCJ4T1jqa0bdNQUIbNAEpJb
oNz4IXXL8KwlSke1GTfDcqfIkVOQEX+zV1q8Zk4q9cXH2OALsa1SVs/M4glNmORWyp+xHlI8msXI
9tG2U8h2a9YaluMpGAx37ov5pI7J8BB1ZTe5ppkUF6TzGuT3JtMCLwuraivIiEZxTWTIR0UM4qOd
IRWeQWYyc3OX1OhlR4hRLDtDLZXlzgzjdEn8qZk7OsWdpkWxa+RWOktOOSfJsJorVS/cSMlF6G/Q
hSmVIcjAmR/G/KvLmumKLTnWV7EUpw+AqFv9MliVhoayqQsXo3KKtnXEX5XV9wwNUlwAmPWBQUES
zTHg1Ar6KW8yzd8XU6jTxBcyY3kbSi2OHENlWeeQVym3cmiT0o8CIaOGasr0LdR1FpqGJBFM6kD9
nsdKgjKAe0s34UXrBSlqZgZEvZXJf3YWMeyO2jzJKqm3proRF737EbVDN3u0CZMvBc0rQDES+BYP
v46+1bVkCNZJqQ7qC4bGguphCtNik1stPegFj9J8S8oYOPY4D5p0tRTCUu+lR2vkRy0NKd8axNoz
5PCpLaKXFCgXh132iyAAylGF1QVCmCjs5hrgIGxS4Bl5gPdYTeurkIYjZWekRdFxKGUhqAi16OsU
7ObUqfUple9+yFwt1cSPOrQKbhaDrHakEooNa2HRi8QliJ2ZPohaHEf03EfQ3VE0ICtqSeUpc4oB
yO+qXYtJHu6JQ9WEa5TzfRS2OAldXdhRrpu4v8xZ0uabTFbSvEelJmf7sVbacdUlw1B/1SWwzpgz
ayqG0Av1blDofDXcl6OkBnH4KfZCKT2q5hQovgmdDWA8B10DHSKUyvG6iHKp25UlUvTKWqMGN96v
BjpqL5LdMRvYYm1CPo3vPlNl4vC6NMVxJC0jr6Nlkh8kdogznFAfh6fcqGHkYTRpa7ozIcUaRrb5
Gg3W+DRPk0Y2apXj2jNIBzLtOCiEx9AcxysAyfqhV9mpHWlpqR8bFI4tovg0OGRGo9/grwewryUt
dcS+pPM/Cwn0xSm31KNYtRQFWTlRNagLFn07h/Ae7YGulrx9ySw9Rrq0POdKNn8K9E/frSbNbgqr
yGctWyS11fydOq9MxOwcFpH40bSm9ZXOQfU+yoHG6T5r+s6fzBrue9bP2IaKXBcuOvFtil2iXfkM
DTKIbTko1Meij6raBlrN9wmIb3wJpvu6g0aU6UrQpum3Ikda5UCu1t4R85JVAZCXRB91EOf8rY4V
bWa6ooHoLijIiuQm9ePCTzQM9WuelJDCQE+WyEvLAO1lpKYhA7Jcuy0WkctO3acRM28tCYiFnMTq
pULHCQWk47+o36KgcMe4yl/SsIyhCYHzrd2hliuqwEIvSHsMMULbghqQ1iYoFUMNU065cVYug0We
A6XcjhaDQhuNQfwEygUqMnML4u6beKCXa6aSaFuRwcivCYSAh722jIcuhvjsoKELeN5VNX9rh6TF
yA/MM/fVpAx7pMqR0HmassAOzZGql7sAfXp+MK0lAMUpRH1ADkI4H4I2Z/BEFln40KZ9utg5H2tj
GoBXTrGpx/c63KLicvlzmQWiupjnc9X0EK9JsiSeZ8p7ebEXdTLGrVrmkr5q5dHSfZokFFPlUNHr
agRZUfEjZ/FB6VK40xZ0osUnMSDLWd2xBz7msUpXuqj1hk6uMINKy8dWCWkJjg3VdK1PmRdHGvCX
MRPM9o5+VKPwh1UNofUcVkYY7iNxTkd/iRYrWxlGSWO/w3oNKLyasuhLUtuh2Te1Oee2EZvqvJEw
UlnupMxjfU5JGVJ3rLlGzItIyj/7dG/l6zQV2uqTWWq6v4NUBdKbxnhsMH0BXtjNapWrBz7Xslzb
3pxEuwuDcGY7UbW4e0iToJdPg0Fev2cifmhWnFSaYae3sjhvI3FJMr8WLLJhHHwpdfgBlXiQPBYC
ta3stp+1cTOMg1K6CF+RTVbxSOltiouyrlj6KKcH+Tns4/Y7qqLoYRzjeNcZTTzSWBKELxRe7Voy
84kQFzzfcNCnSCX3Y9bvb54ak8M4NBj4HFnnUn6qafBeIdo0u9LUsARLUl6qdruk2ggeq57aVReU
ZeOCjDU+B7NmPjeRN7CS4k7QvCnXuls7YquN9SKIHMRd5mc7FyXrT9zWH2PEVu6lVlvTh4ZAkq9D
0exUf0TXTY96DobWLmHL9PglgulKyMYEt1UXUtoYvXm/3+OSgYfHIXSal2zZsvvHVWEHemBOrp40
Pa4GsOKHEdGz9KhMkfnShhPtOrMyzIUiFmirUyykG4EGTvSOcMd4LB8HEnvNDSYFy3DDeEoHu8ZR
lG8HQx3yQwnmSQNnrHX5a9yEi35l8e5TduSyp6leBWaDgdkyvkKQHdd66ax3jWDOY0jCLncSLf8R
u3N2DepUn4kNiAlDWRql0L1IgzHtd2E5djQUp662lzQ3G8ypAtOjko1pcRQBLZ6dIhuu1iqrfEZs
RxpgvMvm+9eK8XBwWr2WgbuVQ/hG+tJ8iKnGuLEDhx9b0SLhTa50+dBmEhjcWotUbDJlSvNBwb/2
pS55uyfBM5cPCNDj0UlVApB8XesYBQl5aDavIxAkwnLjVtE/JnO2ipUhzMxJgpqbs+r6ZbFsAQRY
t23NdEq3k2CycHLAgAAUpXMb+kKnRsxSgrnWdnXT6uVTrDHq24OYH6KdCFcWYxuo60rx8j4sOJJF
HCWcUA15MTocYPy2PCYpT14dq1dyIcPAzqcusRwlVdHyz6JRtN7YZkHEQa0NtyqJkYrTWVH1YUjL
bDihIc8cSK35sMyD2XhNwFbESSdPLV8a5zly8y5lGU6mOJYaeuPKLLhVF/T6F647qS7ttFQb2cFJ
EgbfiVIOCN11rNwuSdFx8ppbgIvvTjU1Mj+tWE8yj1jC7gW7ZPkhWFpyn/fNQ0Mz2ShT565iey9D
cV62RdsZzArAeXwPUxYfu1Gabi3+g4clIpp7fIjzGDq8LFi55bRFTP3UjZ3mT+TirRbwJcLaSNro
WMRp8kbUUvGKkqwxnFiFBe72MTwG2xzC+A02uhw6ASkwQKZFpToCEjC/9aXMLgQKVKR1lE1zq+U5
UZn/j3CddBI98v0iJ/MpakiWtVl/Q8Ge5zRM3bSaeN1bFXmJLA0Ye+J+hvQ6NCVaNI7GqsAhopXf
lzhZXjOdjC9aokb8ReMKYY1U1DL3UNTGQ1Tjn+SKtfneR1b9aKk183huvbjupDKhC58FyznOwQaz
4TfiehFLmgGxFdI/bANJ+CD/od4MVWFNDvF5Oq1h6nv6aHOavfdtb53VUdYE1VHyeagFtGdCRL5V
arbgjClROHLVzMZg2OfPSwHS27M4MRqeTnFBZ1iv29Ah9iI/o7qzClIuW+WK73R8rQC/vKpZkB45
kUmFz0E0PARN0txmo7cSH543gxely550q15yW1JH+sEM1wnQlVGNs5uCx31juVIqz1KG6DoGEk0+
2WqMbSzEkI1bOdBfJYJzL+24LE9dmN5Ht0Cp8Z+G0zDacz/LOy0vtMivGonkySiJlKcqsGg2Virl
1i6JJtVw9TpITaeNLdxitUyE8SpgI79kFYxnBrHsjPk9pNHpFZl5dRFmcPVUjk5P3dhTBlgcqI+i
NeeFL5U6RVyhZN1e1s2CAUqQwBj9tZb+L2gL/rdTzSEj/c+bg//et10Tv/9JMscf+K03aPyCTe0e
KEGNT3ODBsR/8HUt5HL3jhw9BwNGCVa2f7QGVQtlLnnztP5gHGgYev/RGlT1X8hgw16M/A5TM57N
v9MaRGvLX+yPLRfy15He0m0hAgglHm5tfv8PeooEiRzZ2lPiiNYQbNs+d6yMUn3EnhVGhq8Y9dZC
8C0qK3yb63jiLKdOb0ZMD36QM93JpCJ6sjQeaXrQUfo88vILdG5maM9j9DTLPNNRpJHiVHKAVkJH
ijUdhH1Fg06e/Dh+ameFEAyYKYM0eA1zFr1kZi0x5jYZaPXYMOX02rUa7Qvro2nQcMgmw0ckByp5
q67aMrhgbYsNhEEn0nM3k46uQZblQ1FAfUinh5Z5bqG+ChIDSGt2MsHY1PmSOJm4nFQ9zRwliV9l
wBycCrCcGIInNIdRsJhuCy5w9K2YzbdJYs9PmnRVk05fCwmQdLqbbXAdZmEtpxR6U9J7RNq4Tfh2
X0+jcStVbx1vZhWbV51JO7OUXrn1xVdFOGYxvQ4C0JE5lRWEfjnh7PRHW73dNr34XGf5iiyUZxJo
Pzkcw0y00udy2coz6jeLDdDEHZe1oq0kRekIyrSzUjaVoWBcZfk9FdGWhIfFsZJorY4PyhRsx6iY
XoxacVrzybBORt3wOTXTuduzp3I6NSxCTiHl/Qrogb0kRnTBjefjYl8LioHZLt+L0xuJSdaFXH7x
hfN2/SQJcX/AyfrSdTJq5o6WSOq1ongFDmFnYn2T1WrbpaVdNo+QXEi4iRlyh/S4kEaFyCJVKsKm
XGdMSw3rYzGFQ0qHustIJK+mymuXcQuMxnTTWdkMzAI5wsYvDWeMesxJB0/ExhPN8tzMwcuoJvXH
UvfjD7N6DXom/tP83qSJywH13CfZuZFHWkAXYnRBP1HhZYFrKVPo5jkHvLwymoQp0bKXOYq1jfpE
e7R9waP2PGdpS6Fd5OuYhpRfJwEyPpFhf19Kq0mR4P5gVyoGRyvQRJjeKB3iJWNSXu30gFlNvpRO
ZxKdnljHgNowyEO37eN1nmiXygpeypKvlM4PWU8qoiEQN9SP+mosc5LOmAOGB/DMgZ6wGYqU1UgD
hdINhd5u5PzZ5OHWjK8kZIxd7lIjPxHdhrWwck1tp8m9Pw/DTiZt2bLaJzmyHuPscwl34Zw8y9WO
f/WgKylGyV9TYN6W/MNqL7qabBUMGFO56q37NHuyw3RHeBuHLMZjgTTvRqH7kAKDPk09OWp0CZi4
B4gekroJnAYI2xLS0xQ4vNfxcz2LZ7qbr3NoHsVF9Rcmm8jECcKmIGdibhrbjObb3iIHrLaqp1oP
L5WxUaZsY5Aa7+aatKZ1hUCEDoQtJzXnl4GCuVKmtdAK31NsxDvNTM5S2hyUuv+mqHrL8ZB4y5xc
y3uUWhSJXj0oR0vmSN0Lce2Cup4/paUOr0tVmZcxK4sVDqqO0KNC9gpFeorUYdguk9ky97d6n2ai
yhxY4tUC2eUkgjlwaGrOcqs9Nkr5kJrjgXCAVULK2Xe6zNpLZoyjZPchFb8cPGkKs0RLsLlhVdw+
pGGMajTahmK7HiLh0Kd3fB39K6N9WwYzglaHO0GTP4h/WmdBt2tm4RFLBDKh5Kbmo5OERecB1wv9
Imt7R6BJ5oW9ObqqgIqyRipbvwf0dkCfcVYb5FOhIBxBPpLo07VXd+UC5Kzqh1dTgfM86GH0NQbj
RAEiCbKN/t6a11M6e2JADaYYTVHZ+SK+jX1q7CXiCB0s66UXt13nGalordriThE3UV+lrSa4LS3C
pEXkG6r0HIMuRKtXE6hvPkVSI64SS2jZKRbxc6hNxbHKTHXahTMpx2+vrl9lo74mBp3WILg2sGsb
y3yo46+K0iEMMsNJa/L+ecmS9cDLUU2MyV3BOMXiVu1CmxD1TvnEStiFvBqAFpR6N2flJg+HNz3J
IzcwA5QSyjZFt5vyGFYlj6zyHiMNoNHqKfHskCeCJjVzg1l0sGccMnq9032AboCqFOdry3omG8KN
loBr1Dkj2lxNV9oCPyozSmQZ5vggBaZHM2Qvm8u+ypMHCshHcnlCVAlZme2q3DwaVfzWTtOIBmHa
m3y8gbHV0DzG8r7V3F4PbB4SGTD3Yl5MNbzl8X30U6AqMd2+3avqY836WjNijkTKyYQTMvWw0KWr
kDDq0bJOFioQk3l/s2/Da9DVb7RH3KjeDogiNGQycL/tQTI8C2VfZDRuKoTHeiCB6p52NGW32EBY
WT8TcHo1K8bWrII7U7JAFYTK7BWi0dgm6Q12BRQhsjoDy0YYOWpD+3ZoKJEZDNrtOOyFMb3IXHuj
LlUH8iBc1tW0OLmBZH5cGZHl4NE60hVEhXLP3ba+CIz3Q1yvptmYdgK4BbpahrE+3k0IunsO22HF
QYNEL0crB+Qv6MvtmIanW6nprRTKp2AsPqh3dlNjIEDIAziE5KzxBAuL7pddOTz2hUTNa37JU6rT
QFK/Ot167SSknGPYbVXefNLd792yvNH9WZaEXUBv0Ob03tpWYTqisbCV3CZduA9xFurhli7smF3p
1E2bqUZMxeF9sk2B+U7OhxGHp3pKNqWFjrATYp+hk5cYzVVT8idBCi5SvUh+3VV+VAeWPcQ1gpcl
i1cqS1XULT5TY9TfltMtyq6CGxZMq15B/91XjMpQLerDxshVvvyqRggZI1kSccLHS+mlprRjyn3q
kw1mbSD0oyyuoKnvCHkgDijdFsawJvnYDtRxFxcrTgdlr8QbNjHMUi2K9cxYLTla6Sk+0e2we1H4
MSgNvXPDhXFxkfL6sVLyC7bdE6X2gxCVyC6D/KaoKX1j/TGtu5sofue5surLb2lWtmO7+9/snUeP
5Eiapv/KYO4sUBt52Iu707UIlREZcSEiFbUyKqMN9r/v49092KraxtT0bQ4L1KGAFJ4eFPZ9r7SS
T6ovSEeqD7M5rkkB3Iuu3BWD5I1wbk25SupL2l6m4CO2j+b0avFEAzSvM5Q+7dFb3uqwjjpz2Rf5
PtS8ZZHgLum0McJXZwF4nj/7CoGMVGh4rxl/cFLJmsvJtaMAxPReQAnXdYNG3Uo5LqqP/D7gDZRH
v0FrbYAdEL0Eq2CmRIQkxL09B7AovjhZulwLdHmmMT7nMwWKmUQ6gr/KDHiURjRt7nzOmgCzu5yu
eXqANEfeQ4E88X1XpbpNNrrf5ditQ4V0P8ibvQVwQ4wPb91235ZhvbbbbMNOaPEIP/qFzfimvtVt
t5/1WK/kZKwx+R3tzD+USYl4RRPO7TdfgryHVOqerP5io87Tqf04Zr+ECSZMUkXYmMc+tY+Orh8I
CkDmXAXoVQZQDoF4PGF59IcozmDwHBnfOzq3bRa+snIeMkanq1ECoN8X+XVf8OJ0PcPk3sfZlUwV
8TH+gtgV+aniWuRBE2wHcwTRPjreZawAXGlr+UVh3JeGhNUVPqN1ko7iKcydGEPFzFKR2w9Npwii
qx5Jcf7mB3TkhYpr4qvmBFj2VNbhh1qGSFvGzZbWDZLzMDc/vAYLgcfqUKVucyzNmT0ALaeXP4/6
Sw1dgg0b/TMGAKqmCc52VqIJLiYOOEvK18HV+yxc3rx0fi2EfSkz68Q5sZ6BFPLGRDdBg7CdXuym
2duGTTCjHk+qx8bTuqz1k1SAaqLa1ra7TdPc5kVst1Gbp6fON6PWBXzU4PadtNZVM77kvd6HRrFh
1XmhGGRlUGbdU8Aa5ro+0w9F2eFQ3hUMwxfwYGbd0USTlutd7rag/wn+mHz4BOSjVGY0vzO6yncy
vXoMKJZ5TSrf5eUx1bjBHajWEWZyYyS2vyGqxJLkBts0XhndScR0wAJ07WjEcPYBvvlDmVMUOMTP
pa+Th1Khd5962X6RWvLGTZtqFjdjUcVN6VytfKulQHeqq03otRR9mHRmkNprUbuHl3zj1+GWlC1G
fyiWKK2NNwXH8GDYLHuTAzGtiZOHVDmAsLZ7MXovyjCuQdCF3PABd2TbqIDoqNlaeygs6ZbQ+yZg
8WumkWCa1HgDluxxLIn4w/DDh9w0QOw8JnbLLm5LLtCvzkV/KKkpWJEezOvAFVHbYOYJ4ychHRLw
mvaaQkhTF1w/yCku1gTfZLkXlXJA/u2CcXYZ6vW8qj8tP88fMkJbf1ieRjRdBiXqLms9w32uOsfR
0PK5sQsaoz8PwoU570smA9DhLhvDsz9wkEkAOXgH4+hN7ottlCkJj0GzLtm0PHwsNPh9TjaaXvKR
un3m2iRidbg4dY8YUBCXdGD+2bWW5OWH9HExAdT7UAdcpG1bS2vl69vQFYdMyMfeDG/3Hug0i1dW
Mf0Q0Gizi1/Al8lGaPunUxfnWvs3MWJtuj8s9ijWdsX0OFj05Mom89d6rtMbc7yxyVh2d8PAZYs1
ssTWq3qKYx17DT0L7Gb2H620EZ1ZT05r75denJHWRoNT3xR3Nk6zX50bvEtz3M+h+FVnmLjq4qdE
iZr18Sf6qr1dfQ/CV5D4V8fqn2XpvniqSo+EKHwnb/3Tk/1HU/XvwhifModvb7j2jQSTMpLa/2zx
UMxmFi1hysishkNvtxunwciU/ahY4k+pfyeTY4u86MnxV17v+aBxmBeI/9M9g0Q+6jdpesm2MTKm
9oXMmaC9GoYBi6cfIaXSvVN+tNaIId+cGgjsgTyXzqdGuCw3/ohizyPQxu7Lal0FWFZZFHRjPgEz
Ym8ojrZqic4cv6WqnpGF65aXjK82XRny0gO1UMOxSZK3sk6fmxr1utdfW7vYeCXDVKt/TNm4cjh4
16m0YjiPlHRojmvlM7QthDgH5sYs8x1b+VPZTtuhcNHXi+UTxeB+1L1xFkHyK2PMsZL8VKIbqs3p
B6Vk3QYWn6VfJDyP9ddAi63pp+0aRJ6hvcYPHHyVecUPCPpnRXoGYKhIUMBvktz6yPLhIUvjvacx
ZN0PEvK1ojIAT0f4xrKaYIXRx9INdxJeJlA0MlnOyZzHlVmOXzwb30laiV2sxHYilqaw5k2WUbeC
YNhjlFyFvKnuTAwKr5VIQIgAPN90nsyrzAXesHrW7Balw3BIR59RSny6WbOvgv44ZpyEQ3sYHSAN
hXADRw7C5SUszwkj6jLF1oOU6RVSaT04xivO/GlNzSP5gF4emLDF87RPaNM5i2ZJGUXVYSoXHNFp
PgxvTETwV5393eWsGwy9sWZGvyClANWcEu86LbNK2MSVdUidJbvO4j6cGH+rRdFtoB7FnJQJlJY/
E+WAZxA049khKJL/cZavQ2sf57a4U1WWR05aissi7791vheF6keuSCathpc0w5+ZOT+b2oWobubu
mjit0a49BGlfktifCwAp6N5Nx8mLDWYx6fDgfkq2Iu+afW705lMXY1BIqWrLzf65XriCmockGmZD
rZSjblMzRFPdk9wYENwY17eSKw+5sZ6b7pLSQVKgN9gh9ag3xPr6G3e4/8x1uQkwKiRZTzhg+hp7
TUTQX7UaZ887e4A514lHY22xIjv58rUtg4PEYLGt3b7beO3sHv2+eZJjkZ3HBbeAyOrtTK35rqKs
XTscyjTY0S1T58VLJyl7gCqAAJ0JTzGQkfFUYUrJKvW9InHFs9rhIR+XrbijFLVw2UT28yA28TRt
rcpMtlRFFl2UKW77YUr8Ky/54i2g+2aVswvwvn4fESitkpn5ZfCrnUQdhGl3WK6j16svS5XdM6zM
hAhf4E6MFZWxz7rkO+B8tktaJ16NhdesA0QzEy/TY9miMDH841S+EnoTZfhEkxZtUzB6z5SfwHCo
fSHIEZuwqyn3l5OBfRSLEVVe9qiaeuvkekulLwsZTMUlHds3wzEPlSGfZh5iEvHTp97EdpvE3q+B
kKf7jOL4cxSb5zQ/GRbtaPT5ucTMWLJ8CZzvzjCty6yEvHFIFZkW2jidixjnH/bc3V0gzWGSxSkT
Vbm3dfyUu92ls62dqYCmFnIB9tPArV/efy5pmT3JyrxUIlRbM5nIGeic7K2M3/tcne3hKayeOr/e
J7O3rVpt3QCmfA9hR1Hu2lxhExGd9aH7pV/3uVfjS8ppfiqvbq8uWfytdZ4zLfpVocHkpPN1aSPp
fUV8sgLTUxqF4pRfM4X+g2MJPtbYGHUcuR0WUDHqr4AeRwiZvWUBgZAzdxQNx1+JgltZ3fMU4yxx
M++dvuBxVRc+dgQmdID6VVAET1mL83TwPxbS3zi4w8gnxGFtDZUAWelOufdCwO7G42U2cMbCjUZ1
kp3KhkpLH7QnAwHqzRwiHYUE056NZGJNCseBgNT9Etpre54wFS/Bm4rxD3kxEk8DuTraARJ3iA6t
ofCMWw8qvSTQ5Hbkc/IsntoxgK/8Pt+4QvM+0sQGbcwEeVOaPFbGR0Ou7Fz3YCTJr/sD5k+0sdfd
zpDm1wFXJRt6AVy/XOfkWYng2Avv4KcoYLxsjQZvCt8K7h8Vm49j1XwURCatp4kAqrY8hAOv5Hl4
bnhdxMsLEW6bRntrmFq42eEyTe6uM+8v6HBXq+/KKj9Qp6BN+eoDTNxt+UvwM2fLMQBAi7HaVDpd
+wu9umI8FmrYplVU48+zn1P1064+y+Drgo0nTn+QD3IK5RRZKAp9TELZF1ANs8p2LSi06dIYlMzX
Hv9z37M2WNbVDY1tgeWHl0Z/qpJfLa2vhVVdJCnrULvkAId8gwVvSEf4OclQaReixA9wcNDBYaRv
wodzXUBvWCaOdvqR2s6hLquDMT2UFihy4Y97Wbn7DKcLyswHr34OnM9ydFb2QnFvYz9RWgyx4Bq7
kYLClSuLW58Vp5i9bYWmJrL8EnULigINSt0Z46Ov52+Vm/xoLE5C1bcPZYDftHMfUHucqdraIGY8
0FQOOVGl9VGa9ltrpSu/e+umaw0TEs+vlpNt2+SXgk/oirW03+r5Bh+9CqvXZlH8cJFe+bp60MZo
Hme3xq79VEzQEar3d8gcorIIjmS5nU1YbdUkm8n5munhkLXzS2l/lBgd80k8Tb27y9Hu+QoLeXxK
vHc3C/Z1O+XwLuLL6EFrL3N5rvt8l3XlqRluMfKPFyujQNQw9l0u6DnADtOHGxE/Z1iYbMcn8NXY
OfayzT1K5olypiiEgz9YD/VDl4q1NmIOwqfZfalHjVTLri5+FiXDx2gfFwDf4WBQMCjksC4ILJnM
IzyPJc/sUq51qtoL/esraoDj9FgEB5ooDkZyrJmQ0zwqGBYx9tWvpb6VfrX1zA+DYzw/t81RJWJP
fAKqwxd3IvUyi0rqzcw45t45hq1De2GyCUgaLrll7quha5CbpX/EjtqEuXoskT926g1NEyqDHitu
fwFjbuY79KyvlscaOWPrq5MHLARRaTm73NlTMXaV3cXDe1w2hVpT2kw5EKdcMG1czz6IzrthcAzj
N46AVSzqyOxO8MleefHN197YNwNw0Z3kxq/7U9WvTg/xFWU2Z2ArnrqK32o1lzgDErHLfUnHr6Hv
/kTjlQIe3LWQHVNFOIBrR4FGmOvs71HtQTlC8FylzX2b7LpwfnfyRwTUhDuugFhWbt7SrbELsnEN
RDw4vFgyXlP21g3xjyqMljp4TkWdkBXxgDEC43QIBRJ4KysUJ8NGoJdUFUSgW13oEMH8Goo3ypqd
qNHjvmAFY4RCDagPtuWj/KNi17r33TJgpteWEG6eDVNg1M6KlykNbJaEEYsxuIiXHuK4tFCgBtXB
XXoWtPKMyD7Ky/Hc6wEPlNHehjT+nP3mwzFYcIfxjaa+7i2fyvqIIICx0CrayxLK90KhJdX9yuz7
702ZnSX5NJRIgvaM62xsoyDdDGaAz/pWoCq8g+QhSWlSYH2TCFCXW2zylZcPo+7YhN31iLL1C6VN
QBx71x2NPXIuZZNpsMDa3iHfl4L9otO9F1V5hhAHWq09Lx0Dfx1V4etivXb51UG1wYi+0kZHMka8
WpxyG9vnypkerP777BiHrJEHO/gMh+yJzHkigJFNDLAyMhJ6YZYhkQMkuSCivDwsdD/HX+35VHvP
oNxXWTnM34Ne256drDwTEApd0bMuc+Rkg/MeYv4rw/dgas+t72zCFpatixFEYB5VMFyo/S7m4vyo
ExIjQsqlwClDbJSrNBbZluJfNC+NAxbVKoRO03ky+Uf2ZrauZ29PnWxxq2NZvPs6xqe92A88W0OU
w5NEmlx3EInQeGfP5nESsED9+F5QQJwW1AiUzmNSpS3W6OxnjFy3LzHw07tzzFQdDQXW8d6RAHNM
KYGBQy+/K5Ut0Gng0A26mP0kjBBiuYDhlca3hurkWsPjGqZ7LYswOAXZgMlUu5/ow+/6Gux2oEMq
lL9GSs8XNC0rZDkDtBeIfwg8uZYDnIhSj2GYm5+Dh8u912Nw9FlRhCZswPtcoNpXoWspoCIglmTy
qwPpqZd+dLrIumtO6zhRYIJp92h48ZMe2T5GL/0S2gn+dwqV1mncmjxPfbLPK8t5xIcZIxxnvL7N
KcEfizHPFD04n2GK8W5Jk4WVU7k3CpacVTAs8x7TADR6YmbxG4thyC0U6lNuJcMuQCJ6rLrR8iKi
44qtAHrfuBUKe6HeEsXV6GZXRS4KtTnYG6n3Sf7dFoU0RLZrvyamZgWzt9QOriiBuvlTd4Ah3iZ0
5xKOf2ht8zyE5lWQ71DmBokstlLHHJ1uO4bpWRXS3JT63p/CnfQg/OVkNckUYH5IiDQoSHcwW4F0
esrL8s0eWzePbFCSHZIoO92Ydi4Inascm6ACP3mhfralzLFPAS+LlM/d5Eu+ox8t6ltnOBqO50ew
OA7BPHwngg8XMNq7UnYdB5lHGkzb7HoTF7xj10+NBUEaLrG4tYnd7Zw6H/CVZ/YX0eM2mSs8AvOE
zFCgUyVssVpNranIHgeq0Kk5PHegLhGIvvUwlyYeSrX4w95BUgkLrSqNasLOlsdu6uDIqfrAUovv
aX/PfltVjvVcxO33MRit4lrHxKauy6Rx3mfE6r+mO8hLN/O8bmeQprLo5C+dkR4RJnr8yTM4cZA4
I2kQUkROIUFXqhwyuDW6S8WfQ8mwEH8ktMFfARvj0lVkhSqCyvwxtWQUlGlpP0hfvE4hEJnbYmhA
vLFNx9p5h3KHmG7a8YYe2Yhc0+LtUc/WxmxNKhV1Fn5NSFkHlRjmD0xnP8nIdId97c/euetn51Mm
kN4JeoefbZ3P1WrpmOxNC83JbOzDeKjqVUgU29Hz0/Hs8ujvZ9Otz74B6NTEdDTb1AyzbxzrTv4c
Jqu9eWHK5ggdyXlLpk3L0QTWY0wuc91sHlKDuczs5/FqlYv3dUI116ytvg9/oYnEOuOa+PHtUm6B
PWYvynIye1I2ml2bGuC+cYpwDpdpINmDy6X8KV1RPI9D3D5NteohUHSzyWb9McR1tTUpSvgZ4vCQ
mx6wCCp2aolGr7I6f+zHRKwMzehmQSBxkUO2uykoGAwqex12s/1uUUZ668zYfsca19Fk5VUXGyH9
zpaefa3YH5hwWiaqZqEifOPkloVeBtc2AHgM/1nGnc9zbTXnPA+BB8l62bWdyiKy8SXXTUKoxEXr
72rzUgSLAZOo3OBH601VBKNtSrrqCvtmNnX4rZSGtcs1Er2pld4lJsZrazIfHEGoGaI4S2/9ZKg3
vOVom6XtP/TW0m/9cqoBK1vPP0nphNegIPFnageUMA4rhRMaYDqqIzmI9//0rZwTT+4yw2BniUty
CRxZm0fMDO55sRPryRqSasVwJhpiwqBzWcCWTZMZTYDqYoDoc4b+giTEJbihWZKHEQCYtC5reih8
xfcbsAd9zS0xb0PCEi+eBRucOAXZUT5WAuD+YVc4CVYfozXfgjjWcttVmdq7VRl8TMWQ4KQoKo3f
wMyMJ7tA9iOE8cOMKwXMsMQ/KunSslNDOpGwZkUZcqoaiIJMszABNZFlOG6GXARclsw7IHN+UDEt
VhtIzCwiBTwB2vAtNsVGWG/IHJ0HAB7cz/09Re/qF8VoIIbETeCD9q8LRCSRYQQ5EX+W3ZzBNsC/
c2/aoIXfBHZjbBwaOx5Fmyw7Fc/5yZRkVzczkqGEKLh90MjhKS5V9tiyX3Q2tqOcQRLRxxz/ylq5
zKu4S4JL22QPKmyXXVoQ3ldLczsKByI31qDErW2vs6lNvs6FcI/57L3NTd3dXIqDH2wbN82U207E
17L5WcfxHhBpOHVFjLuZV+HWw8tys9t6+TKbyNF5uxlPSWF7u4U0+NWkMu4iV5oH122WF4LZQV1U
ZUWBg4gmA58gb8ceH0GqWgPqfcmQ3lL06uMYy6VY5YbrtZtyqL6kMAkYCe75NxWBPAWFp8HcdzwR
ibFRgRX8dJHNwlIHwxZzG7EibJK7rnO5PchYXX7kc4p1w5+/NSOMeR+0u1BPMMlDARxTKl1fRROy
PuU94/1QVC6NMIW595XNLTw7uyVEOdOHwQGfBIh/ILp1Y1LKxZ792NbueIG0dLdWp5aLs/RLZAwl
z1guawKFQ/9JxbV/sYN5vOEVU0SIdcVr0NzddMha3RGZghqvDixJd4/ZiJl3puJBDYpUnDsaO9jp
00IB8m3h2o4keRhOBJ0k9mVKkw42t0ePXtLz5Ir4rTEWE8St+EpOo0ksPjXwWqlmL5tqG05EKVmT
bDcxU+OX0Bu/IqwOona+g6PNUo6vweykJFF0ia9WnT8AJ2kxtHvZYbz3cExe8tyF+U8ac8v4A49E
ydAucCEqNQTpTXgWsqwKFAgmmdSg2bn2WFTWstAfAD3gM82svsWxY67dUqG9mP0RCN22CEWTVO0N
MOlsDEtsR62qADwNk0x6WREeNNUii8RMaAcDw8ChwSBSF327XcbpUIHmlavBYn3R8Yed0GTFC9tH
NBSygxCUFhafVs2loxF6ODoVtVyrIrvrLzo1t8i80JwMGLF+1vgSzguwX4e2ZqMdAyVPXm7MsBFr
DP/mkRu02If2LL6hhUecCSl5Q8Th8EFS7Eqd+rA8lm1cTTvlezfFPh5GCQKTKP9gzhMkEC4qVudl
iG/cbezluD1KtE5x9jQgbGTEDCZcg6Q+7wfmjxUfS6lCSUxQh7JuWQXZxGVJKK2dNn1vpz651pW6
2cU4ABmhYrsKswRbn2t1yO04R/I5jnrtij5/a9kR0Hx1GelJVqJ+zVWX3dxS+0QfTqxkRap6UItQ
HdG/wuik/H0Z87GerHMQtPh+3CX+1ivBj67xR/O24OD6sQyN/lWUZXMMNZ6iSCQGTIEz3RlYlXyg
wPBuBm/yrQ0AdbSnCQ31TK3Bo7EQc6QTazjNIzD5nA7WXqupfx8SnWySEF+k5ZTtUzh22QUMq4mq
2WaKTtV7yf7Ak4hvB4QDkcfLGCv9qyzy6hLG8bRtSh1WK9u+h3Uhb1+PJso/3ShJEg2QRWh7qGPL
dCF/SXfoWKs5kDfsOXuVFwSwcCQdUGtbR1twwheYbi5d3xIYky/LTTXIeWQmnmL4ya0STv6eBkXn
rz3W1tNojM3GUP69WUV/dLFqX/ohRJ6VN1CuQg2vZs9NtVKZKQHoBnFC7Y9AcX50/OQrCDxiBJMC
lhKV/W6o7fGmzBh+OitE+EX6Y7tv/HLeTZXVRbhq+ke6NjgY1FRyComKNymFdmjZghr5kl6Cq64R
XfHMGOfUsdxvMuGHmTo2UUJJ0kGz18B4AdTQKk70/IhrkHCryTc1Ah8KEdYK83+ECc9642XybYRV
PEALhysXaCGaZ2PZ1pnKLzST8IzESc6zMHt6/vTDJXxE4V/GUB/pKfQe4oqkbD9J5I+qJsiki89d
oXfg2SvhD4wAMtZbYd1Pc22cugSc0h0J5lQnjxgVm2pgk2xGd65Obp0Nm0GGCOtT6sl56AMnkfBA
sdgzoHjf4STcd06OeIdWscwgS4T3PeyMmA7DOt2XABmw51D0akXBo8Fgn/sb0VquuylLNPqmSzeN
HaS7ypL7pMheTeC/kbYaK3kInKNw5V7GwOutnCGPG6kPpQC8zxL6iUz3VOg+W4+kXhmFPmPRejUa
fsUhWaq0QfK95ee/Lv9/aSr++3Pcxx8Stv97ubq7n82VzI3+z3/V/8DkECCl/8od8NyASP/RHfC3
P/F3e4Bn/eZajudRAv03D8C9e+Xv/gDX/I1j2RLwEE7gMX8TTVAzThHBbVn8UmBTZ0pZMonY97yR
/j/TuX+j6Y0odUT9wvYsLxD/ikHgT+4Ax7EEyb0Y3EMiPbAv/CkewW/CuWeyYQtOF/ktmwlCQoVS
pX+RwsAP7PcmhL9/DAnApDCIkLyJP32MneU9szKTL0n6/RmnaHKAzbWYkhMkI2IRz7+7Av8ku8N2
/5i9gDGXPmdBU4Bl24SbswX/0fYQF4OeY96NyI0xPQ+buF+wCq9MKmTIpK0WYzBWwuzGhIO0anNY
XRz33THzRcyK5Q5h09FEVvnDo3TrCnDcUm64dd1paYJdQfY1M+0Q1oWWa+Id7iLwjOIAaiyzIEzI
GkCh6zBjKbHEtcMcXnKwEOVhjHjUhszKkcUv+r54sMKMQgCXtV4m5pOc4Pm/W1YL97JSJksfQkoT
69wEsu0otNJlyDaHCiUIK9955yxnoqWC1nQ575WJUC1G9lCGTAhkKQtWUjvMgoojpy4TstIY0J34
q7fMg8YsgPTYWavecvB1yYzfd0eoTGKx3M53OPMmLTjgagxZIHrTXC/KpHXFUAHcEoc+lr+mEQXa
JQ8dKdS/OQsiz7Tvw65IB+dslCpE0vXKzioP1o9/CwxYwMkdQ8Glkh7douBgxWoYlIZ8DCQBcMdq
nDBnlAVfHD8a4GV1AvMt39iyOv+Q5GGRMbpoqyGvzhMWsYiJWfUHLwwWRI9CVnbza8kH+YJxq7YP
Ru5n97xbDXy9dE4KouFZM8heVwX2C/ICxMVJnUBB5cLP8h9NkjNN+qYhTHwxykAVDyooty0tGOn3
ubBJ4agb7TashYO2kNRA7FSnoXMsg2nO5rFeObU7Bd8KVJgFyrplSLeY1ZZC8m7WfmqsJ+1Y1TVz
Z7pAUa7G8Um5aqqeWm0YzdEXtXHPJAAOQBfYJWTNnx1Vj+Nzm0jTv6DqrrunBUDKgFgpC/Nazubs
nBqQmQI5XGaobF0WNimYWht3C2eAU5R0abhHhqYKy2uzzXraEkF2k85nJknbEbFfVbfNyaDLEwF/
5nnDcLBIF5FQgRR9kLk2j34rIzfJJkZIVHwtgQRlhxp6m0jV6/cQxRcYuizc0Xyqit4v1gii3OKC
fDoPH5Dq2OFVJkNrkDAYFNUzHSkZoWaBjxzfxYaKxdQOauOArb7aLz7MHAqRcJ3iokuierr3SKz8
OS7rK81DVXaZsgVIlG4wrz10SlRJd5kSFwn7miM35HwVM/E9VB/pdsEU5Dn+EQuoXq6LxhW6GkXr
U3tFUP4IZ5ho3Lwb3XVzbu0y2Wcc9Fbry/ew6/v5MZnMuKT3EY3h9IxPFtcmwtCuyeGSxrL4aMhD
Gk4Gld7BlzwJcPuvUPrGQ7wZHbNj5Vj8nAGaFA636vTTPClGOXRHZH4gU3Yr15Dt8wLZmoVX3lnN
3Wgx20k5PsZGWKvx1AFuyuCbHrrB04faTmP5Qn2gayzPHQguuGfmwD75jWz9+c7YJXnU+Rp39qYh
q6GPRO6TTNbTT8U+Mqd+6q+BxGYEEw2v0vDmBVZGC/DCzYcCyKhCEvB6Qjeg7AhKSLZadrHcCdyx
5i1EBkdjiFEbRuT0Q4AvKvBiKIyB6X8jcyNDw2iYY3vweXFYX4zC6LxdXWYCRDMQsXsshlae6oQ4
pU3hcjlWwrDymNQI9+6CWmI9GIirNB5Sd0/bdjKFiFV7eLmVptBc5u+gdosMCWcH1ccwWwdyji8o
VOPUSEiBFOn4F70PfzwuOVWCuykvpBEu9NA2/jm/CAh2HOiVTlcOc5eMqoqgjhUiyuztvz6//unn
UABE+JVp2/RM/PH04tw3h9KF5W0K0IdVi9brOW9k+C8dy/84JJFo4VPktGTC/uPHiBzFiYj5GIPA
A/+gK3XqzA4fgSfP9FNO9l+EXN3/vv8b/3T/8RF5Roi/D+gv7ODP/YhESyVK+0hMHY1tRWdE8q+0
1zSbWlg9jAW7YOMu5idg9l+Vuv0xzetvH81MwFvEIYcJP+Sfkqcac5n8uOAeG+ikBwopyu3QgS+Y
ppw3/+rF40vSnWC7AWLa0P5TuBaHtVdNHh9lDTK+LaldnOMxSP7iVvx/f5b3LwLYRQ+aL4I/V8KO
y1L2wrn3Ac4abqtTiHSBGb2vLrjaGtzujttjDpycsvr7Zfz/PuB/Z6I2Xc4Aixo2n0APSt9+d+3v
zT//aPS57y7/69//4yl6jp5eo83//re3n/3wU9b/9kzP0B+cwv/0r/z7buB4v4V4gRxBMh7xYFh+
/3M34FcI02Ey519zv1nvG8g/dgPH+Y36YTYHGHLusr/l0v1jN3Ds3+4Ps8VuQEwhI8m/FCto3z/+
d4/rP/2H/946LIfRkWXFBJlUMVOK5+0Ty08RsrXI6Afks9k8pbvGmy5eaTzm7vRKNAOCKOvQexgM
TQfwQ46Y7qR3HYEhhVNsxrC/Fl1fQvaoeD0ZLpaZBQuUbSf2blL+G2/49O7waY6LhYohkIt7I/We
gS8DefGSd1zI9XbRwXzG3zljs70TGchDWoF9rUjjxxGvwFpMjXtorRKJ6wBbtMxkAoUhMe6SZBdc
po3snhC7+9gTYVmzMUNeNVcz0AnznFXn20aJSNbjpa8CF0yzfivytH1wM2ehAhIDgs7kS+M6n6nM
ruwJT2YqJthxuXY6rH385is9V1fdZK9DmD3mhnV2TPOSZja6wkVHzEYjGkmCSibPmTcB4+zas/OR
SL5w55ojKpHevDht9X+oO48dyZU0Sz8RL6iMYuvaPTy0zNgYQlJroxnJp+/Pqxrout3TGDTQi5ll
FTLzhnuQZr845zu/1NnUAchw1/7EUn9czvPC5tDzsQ1VpC+idbB/hrT8GGRwk1xGa2yzmev7Fkr4
qQdKoRCg5UN0LFsxskKek3Pdimnr6HmdDpBcWthNso7ZIZaYliJWdQmYatVMP/3Q/dKpDmsYE4KC
fD4qBxYiOCZTRx+tnI6SEhPoGzHQeQcAwvPjrWEHWmfl7zj3TMvbUUGXrRr0xH17C9lix6zE9lc5
ViOGFTbx0mQDDkcX3SpjEsu/IZuootnJETTyFa7Gwe+RNE6HZnDCR+MAgZ7z9ZgO2WnOUnCzLhz7
qK6o31Svgcyiw2zwombZ8lyl4R5DMt8yNrttV0/N3Yxx5Kx6Y+4WAfdbW8Y6LfUANSON9xW+7Sgs
v3TtdTsGO5CcUc/4QoenSOACZEJdX7G3OoeWXe8tPT0Pqp3XDkN1f+22oHdchDI562rENTFWXQyS
T9JZGNqoTc6aOe9/IbrsMsVvxFMoafiAbPbXY414DMt8mrTHBvNgP793bJuLEeG2Fawh9tyr2tn3
CFV11TK2cte1/UdDd0YOgfGp2lqSnTFYNFmjbc4FL0d8N0Uwl/o7giX3Rp3yONsRnTOyLg+YRnsv
SCCva7Z9MsK/aVnObegzCVDEd+P4W9cAp/vnfxyP/zs3x/+Dox9HcPD+92CI64/yw2R/40Jc/sJ/
nO7ghQIADzTaTLKpA/45+eGcZnYTEKp8CZgl+Y+7/d9Pdyv+CysIsWwc3i7xbPCN/mX0E/7lkKMJ
cPaSAwnw1fmfjH4YSv29KILBKciBBjXhw6m0mUH9p/qvknmeLySfE/gThTk5lE23EPRMorEssPyn
tY1ShM9gtinbl91URoIY62q4g1iCDiVyq6vBRVrMCifaTYXVnzpomkjEWuc8xA4b5QCMZbIMHEq+
BkaUTFh025Y8moBAm9p0V31grkRQuT9uPP+pdI/YST6oBXWTzIlKajQGI0Mzak/ti6/smZ8E6ZDb
+aeS//qlZ1XG3Hr9JDZzW3dHGiV4TCVzXqtoY5SnEMM5T7AqWb+WG7+OTbFD97AdrNQ5zg60rckM
q7H1re1kBe2pNShl0zwjfjUG1qwHGpGil09d9zHPHpvFTBxGN592iR/w3++cx6RCMeo1NwpX9m6x
q6cpKJGDw7OcsL/K7qAIxoz7+dA4dMMjd9lWm2GAQY3nBrZXD7F3k4KMHLPgmkP7WVrbYQA9Adnt
1imz19Qu1p2HPqvMtg2kyyRo32UADbtSwKNzz/1Bjpb+IZEbNK0SgLnxd284yhb0ZSXRG0kYoeuN
11McsduC8QVhCflinRYPdZ9eMcf46m0GGEiaIEaMbDYRYdDEjzaKceC6SnynbQAazbpvqyeRp2AV
d7oYr2PVbKrSmI9emHEvPD95iJz+piuGU6tesZvKOS42rDshKHoCS4lpjoz93nii8G9GYAti9VC7
9blllco6wHX3eEjvlnr+4RrMN95QH2M96YNops/EYP9EvYBytDiZMV3W/VJ9Z9n4lfjidgl4lvro
MjPp0AZgYlxXs/kFRFshooSoKeTOq9CxDoDado0/EluCrBpGZL7tQeWsCg2neYW9Kr/NbdAGY6KJ
EMKe6uIl2NfGZDvjyYceC/TATKbMPdaoMisOdjvcDAbfjl92X3J0vurG31CeY0EcTwyUOJJj1lu9
4/SY5HFVtkl+NxbFz5CJe6dffskuG7G9qGnbONmP33s75HEre5nB7rfxvKqRPUe+euYuuUla+9G3
+BNVhFVMzc7GBXS3iSb255KoraU7pUH9CXxiQdqXBB/a7z+hHLzp2CtI686d295AQo37p7jxNh6D
N+dCO3VSLnCpvhOlLpZ3XvrgMesnBLhJBrTWq3F/26ODINb9KljrnBC7RJt6YkrQNm2wya3y1BXi
w0WyiSiSZ8dZLfMRaQ4ziTtwFIJLLRyGTZ1FcO8OEk1dHzvfwSxOrkz27XhCJ84sjX2+QFRvuTiT
2ccGWb8KqupY93svtABt9BvGIjtYuiSZ8cxgFyEzgHfBlFz9nn2uy1dveKR4I4vWWeXo6t2Mn51X
HqDAh/H3Q4mjt33VUfCN1RxiS6NDmz9EeA/3t5/YLFnHJmzfDdAvJDd93TAALBAycGcWfc7AuIRi
SGk7e+n8wBLNmk+6X9Cce3iAxBdIV5+bFuE3MqpVbWWAYGM52em7naNrwrowh0V9bweDX9+GTlt1
f5o2q4iOymCZAuPpIPwxo4FXcpDo9ec1MwdZkP47U68MDIRwmNu+23GkpqgbGeB5nz2ggVs7ThES
OZal7xUzJgvFpt8eJxQmDE4WetK1AjaIp0DlLJ2QmHuvZVGy2DJYDBHJdV7wlbCQpfyoc3zuQ641
p3O+dAr5GRu9eE0sox9sy7rshnWQeDnLYRyD1VaNFrnAC/eN2AzuOK3ark3QwdfKw93te2Vzh96d
hJuhj/ZpeaEcDBlK/JIXPhJr20lZFAaYTEF1Xayc+INmVbyVi6CuXZybOi9v/Si3rpuh9p4aCWeo
xYbtQqib4S20SJr8UP1p2EduJilfvLjK15kZv2Pfbw+KNf+to5ixQU2gkUHQHE+H2u1PVpXGJ7wv
MyWymoorBfsMHTyRP/jHg3YdsNMeNfyOPCcYSvPFN3eXJYmOY4RA/N4tBymQJHqgIxEBaaljavJA
IHaEFlLmeMIA2aqnDIEF83PMMV62jVmgno3m/xiHn8UvD2EE9sUQClcxcDSIljtXoJ3NM/zxIRlS
pOh1ns8K0ALhCg5cnizGlLI3e2/U4h3LH+6Dib3GJAK1W3iLjkEyvgRps+41gGg/Ow1LuzGAr1fT
RRvg4hwKMnkdXUZ6unxElUzJGkYeqStpdZ5AsK5dG9ZccpGxWwiny/Kq6gukdD5dWyCkZhkgyTjt
cfkzOUUG+CPL8jcqUBp5vZMdUn1JTIgLstsS4uOGkG4KAvFqamfW9bx7iym3ZGFXd6aakYtUv/1o
nX0kpjLA4NzbN1EKVACFGBDXqwpbhKrF2vNorbwReXS+H5PbuiSRRWMnTS0CS9rlISgb8hNapTd9
X3HpBHqt2mJf0rCGdv9rz4hGvapEUZxWm8lf9oPTR1tnss5ajDdYCKA+FfEMWxIf6VPsTx/S3MoC
gbzIrXiPLAqtDASt5dwHpFPV+gJ1srlKI/3dCPXi53m2ZkhLnzQ56daqiMNLJ28Xkni6hUz3rEKc
balebqRVHQK7T86BN+9E5t4pkaRIiCvIHlN1V4mi2Gs/f1rSj1qrLZbSnV4MtBy0kzONhITDLaf8
D8CW9exFa6upuV466FiOyq8ixmhbhuH8LNnDQExYP+4D/ONslKrDEDXJOmuD+Moq0l9mSNvSt9Dv
Nai9eJDaS2JPucE5w4KrYyHU8QCMmGj3BYF7rdvtZgwiie0ckrD6k8ge8VeKaoQXxIaJYtU/uaY/
rKot0r6SMgbselO8ekIdAsG7iLuwKEmA6e0k2kViqo8e3iYPq+I8TDuTxp84Xjd+djfIc5rxbHUd
WRqwPYhi6eOnYWrPbPKob57RVtEYBntlXoFFH+w5KF/G1uYWvEUiQjenmmPHRBp9xmpCye0RXiPC
4NXuPnRlfcUkwPT5uZHa/slg8aLuW8P7giqlNnh49mNmPVdOJbdJHrr7uoiql9bEr46xy0feyYjE
bm459MfXjbD3SUk8W+5tbUVJg0OC0/dik/NwXNdp/wB3hqC4QaTNSuDj62hJBQ7MiMHEHky8pIau
NwmLFjsikskuUFVYN1Xu8ZHfg2TrFldDdg+De5trNv64WC4RQ5j3Tdu8iii7GXPID0L5UFZq9Kcp
tJhMjldacWXYzQfLgatWRTdx4VjHDuEeMLMe92EULOi8IbLjku7AY/bDrgJb8GZQbXLTvgOogETV
Ock2JlJiDPfJwEWubRItgQaErhcdwKrJ59zIQ5wd2hqDRBXADxumjdX4LE4+NdsAQC4H3YBzQB+N
2JCFpc3GEeK1RgSBoFkV47DDVkbYozHrDCCjn/P8zCyMm+CGJIp9EmM3yYRNZEBb9c9NXZewqQJ/
+WqjBgAkL51mRUaqHGKrZRcp12wQSBXXqI3LTdf6T33PFeO04q6p5unP4g7Lb5bxb+IhtR0vvc55
hrb9eBcr87zMJMTk8Qk3/RHsPUhwF5kVXI25AwvKAMUrsTK32OfJyREdTGefGCirCq37Bd02vqtU
v5Tp8lRdVpvWfNUxg9niYxjXDeE7MkPmwu6tD+XBq/SxV2QfRQhdUSueo4mc0+xigclvrDp6Bajx
1Q75TVrfx6P4lFl2uVzeusnZpEBP5MjaMuJ6Yt0dPAmntg5LINAj+SVGp/4QqObKyZdrN4dAAZyS
z0EwdobkBcbuoxPgrjfdDu0gOhi2bRONKzzUDkV/hMwU6Ve/TtBwGxHetZG1TxGvxLP60lUTHOge
0jUTkDU8r8OANbT1G6jELV/eICCSJSyzD040PXusgdYNk7SVrQpoggBGq2Lfu/LomfGZQvA0NkSe
yoFxYNfNp8yU1ASvHXa9tZ0KyFaD/8VW82Q4vxBOf8Z1mG7HUu6XOdsqcc+18iT4S70/4hPCkbuC
Do8nVZB2peV4aqfxtfCsdcCycWmdfC1659f02U8yIVVN8pcRaeOY2jVomeztYkL1AUY3KLVmfi2B
PCjSo9rmXYa7rKcnIDNqaRC99dreqtJ11jnN3RZVz2vXjPFLPo/q7BHw61fhRFjQuEOyf7tk3MhZ
CIoHwYHaJB4Jha33XrPp2YRxdlMq66NbMsaOiFFRecKjwJyYOd+jQtDvdeGJzFpYsGsZ9oeu7+w1
28eNaf07MBn9Y+fXJM7irFguTEbGofdlF+3MEnaA6s1vsgBjHqXbcEQgxFQu56oNkmUbj3rbgaQg
uBuIC04dmaKhbUQq1v1UHaxiqnc9AWCeVLugJj/Mi2g+vFBXV840UCX6Hz7i9XUSR3T4Yn6MFu8z
6Zsn2nvHryxmsWRfxTs1jjsW+AXzw3DnN8mDGdudkO6DyaGTueFWmHwLjui7HnpyqKZHTP9vLYV7
iWkAZCw4hXLdRVdx6e96VT7LBqMh4Vix6B6kCGFX6EOPR54SZ9Wmn9jT95l5HcmBuO67DoP9EuTv
7GbZXzsSA62Vdg8JgkQ6hbsxZLOfpBkBFG5Wpj+JNy7XuZ9LYmyhTR95oiygt8RSvHYUJDBSjHdM
kW1v5wwNweC47Z3tLPa5QCKO/akjAcLOxleU3iNO/chGuhXMm56NzEYuC+twSly/DRntsf9iC+Wn
dNQ8wBkq9k0QmmG/IP3nrrB3JrY/wc/PLJttZutF5cQYhbrp0IVZuQdn8m65af2MFJepb5S4n+VU
dq9D6GCH6iu9i5Mw29eyBVDhR8PRL8bmjhbWuZcejmQpAwE2WuOGbLCDw7WJvGcvhQi0tlK7A2eQ
zC6hGzLHFmE3tDkWg6YnyVV2amtki2yAYT/FmF6I69TIRGQhZi6NoEBvboui24c5pABzGXNcNPiA
nlLntg6kOVV1BBvfNsX8HbDnYuoJf4ETqDkmQ0pUW5Mwm1X4TXsF/njoEwYGmbub7XjcMm+fXot4
qY6icKe3AQMSThrdcAHwYz4EANd+GWpfcv5EuAdmLw92ZqbbSVbzdyFiml67mrczFI4WhHNCOmaY
0wU1fLLmXOD83KIvWfYqxW0V9km0R3ydfyQjjtlYzMUnB/lJF2W67RZtHyK4Gfg+HX/68UXUvimt
BUa7IvCeTKDmNZhJ/8xyHk9DI3150KRekCCOK6OiVR9y7CKD0F6xXuqW/rerniLuQ1zhmGR3I1/+
dVUP9dpOID+MDskbWx1q4a4u88WWoyTwHhnCQLYpFnETuCr8nNwqf7Ir8mfmwHPzfWy3FqYhWz5p
qO9XTd565yrTxaZy7KvCygpAbuQxbD3gZzAp7Ebdh35rvyciHf+krMU5U5Va7sOsoyGJTFV+JllN
sTGhj924VLdAvRRe+nz2Dp0/0cQCMhDftV3id886z5D2KVVx7ETWX/UFSZBkQuTnnPLoTRVmPuaj
J67grCOyDGUcWOvGdeXJ47+K9FJ1/g4NpKBcbzrvlf7pYpfnkpF2eMwyDH1yQQEU3DuCZ6Du4wdQ
lh8ucgWAlSdT9Mk+dVyYRUiaFQXHgB9USQXwYR5GJgANoKhoXVZivmqzgmOEPBxapclL8wUQYoy5
1egNjbx+CizjInbwbFRb9PX1JlChoPeoJcmxFqJz2uk9a8bQ2+ToyR4a8Dp7LJAM5maop7wDe+yh
SbkZi5FmJzGW3AMNyXd91Dqbil0O0ROh+YhU86p17NxZ9uRTB9RXpWeuWytETlWUalPgIryHcBBe
W3740GCBrKL6fp4GDRsRG+sBFa1O9r0Zw+spRHm+IWRpfEzq9r2oncubihb6WCHO89f4r1vsRm2f
IQFwBTLTgiMV23m/byf/U0h8gUyJouk6ERgdITNWwZkK2dnWaOm4N/DAkf2oFSHYbYPkvVFyH/Tx
BHGsrdtvZE/MPJcQydiJt2Bi49HfG5tS23XppShGRv0nbS8p88tYEjO4sDNfweDq5CZzQE4tXd0/
W0MHGSvk3z3JpM+3mRWW5yX09SF3kyMe9BCxlD1eo98mltfR7pMHC4nSY4n00fhOyUwxlPNJMajg
ei3a4XqS/rCDnSXObitdGJEa+p5n6BB5t+BW2DEiKIYy24zl4orMmy1iXxtPryYIuhuzzWDohvOA
lQqCgm0caDACwO86c25G1zy4qqK7RwA0fYUlbFVBABMhm3MhFvprVoU5lzim26L7EdmQ7pZogBO0
6KQH1SHSa+BI09USDIxLXDfV5MKOTXIK5uZORKKl+KmS/r6MPfc9oQeLV93Y1YQYThBCZZ5ceaxA
V1D69S08nxd/7J6LZmCwqJJ7RxOnVlvgXDr4tV5DQ8+4w+frRSPUXOJHQ+9Rufull+ZPLK3mXHpM
2tAgQzkiS8Vzs3cUb+nBlHDJKuCsk3oCuPPLMQJSrYcMx8ast250f1nNzgjTfezsnT28MQLjj8zy
TUmnhG8RGTR0Oc9SE5GuFgB9Isiakk2U5P1II6tzF5Jo7D8ySXL2ssfCFpfenUFeubJNs0cFeAHV
wWMx4gWjQ7pJFl/dM2e6y2og1MxWc/vJWxx4VaL4nDj/UD4y77WE353H2sJLe0lixLGdgZTlF7lS
FCeaN4ld6soJmdels9mxDXTf5dygmGEOtjaLDp+zPthGg7UuRvtpZj6/mqIIGhaVg4irLwKFbmwf
Uy4V9rgZoYD5Ip93rbCbL8Gz0nIqb7yxZMetweh0chtV3saEBjabr/aLXWMcHNHGu/6EkN19rRfv
a1DBh8qfB4ldREKWWbS3L8PXpmQDMUIV2RSqKtdJQYyqIz6WGOWfzELsU/H1PLHkRijOXYtVjeg3
nPEOwxTk+K0ym4bZmEiaO82UTw/tYWrb7cV0JDgRJNuXStk7+uaXaQ651ytfr2WXn2IDKhuXJTgQ
338IOzwBfd0/Ybe48B+wkeQMvBZvj7YzXWela28znJEEY8EVVWAl7C4/FNRpsJYq2G9Jdl04FHlR
5O08uC53GApySAH9j0e6w2GBcAleLnqYqPrR19MrSyOgy4jT3DLc7jJ4m8p26JLNgZ2O/zY2mq6g
fSmDdEdf1G3givwY9Lr7Mm1hvJg0t2+zvLaePcSHR4Mustp7gfWHycHVWDOrdiLzErkj9t1pOuBC
u+/m5rsdx2y9SEOJ1lS/Q5Iz3rJ/p9p5jbox3zQerFL8C8gLEpHt+ygtdkxUnk3G1NxOuvvEbklD
5pq5tjLZ7SqTDDuyd9p1GFx8yoN3Bt7xDv3lGCcO3xzTMMTKzRPTeBAzlX2SQab2/eQD1p0Hlkcs
M45ihhMN/yUkqkk018148eQDPl2GaG97En6Y0/HNyQswmOwqBydiYk9vM2lim1rH52Jc3GuYUTns
osjcT6NjAcqki03jGdkFIlA6A1JcRwWhz1si7lwQnl15D2Uw2k6J+xS6XbRy8tx9x5ZuDjbpD8St
JOCB43jObwNkgyvtBfYqYrO2ntR31A/iuFjF8DgvuvjDRT5BMU0/AX9kf/wFprQc5KFGOo1PN6A9
6S7rkTzBjYw7LjwR4wLiAk/22hlh8XmolbdZNMznAGb6DkHYxi8bNFj1flzarRPFH1PHwI6xh8VI
isVY7M3XSpDePJkfl3O5K4u3lD1Mw3porafisDDF4URDm+g29jZNR3HtBrynkL+2g198u3m6A6u1
cijzVqGRu9Irnrtewex0WojtDKoJtdgay+KXBHbFoo+T3jM+VuKmU8QAUax+86F7Wwps7igrN3MS
OqsKS5eiwlh5yZLvXeQwCl1N3dnHwRFMtTmiUzrczFn0u+isfqvlgCGzjp4X431pmNlWnp+cHJBJ
Wexj1Mch2MSgGQ4pVmpRyO6cWUl3Y2xHros4YZnjclTHtlxwSpLonNYJSRxZzKGW8yGZXTXtuRvB
cAwRLvl8FAcnPte+qA5+C/2ukBbKy9YX66AFNiQriFXTL1ssPi5uf/eCsvcvFUL6hqRmM44lQpaq
p9Q3NjiY7HnqSV9v6/Tod8sR3hG+Ieda9AFITE0rj8MHyfSJi5FYa1T09mWvuVMCGHru04qEbDfy
wmPiaMdXpQOvwl3EK34pnhyABEC+hHNiHfJ0YZvpkYTCzur+SLbbG40i9brgk+yaoLXWbXVhKgvq
Nu+lyf8M5he21IatMV+Ks+RUKZn4UUnwfmHW9SEC1cpzWGDVDHx9L35uhFedRMsL6yY3nl6emiz7
aOz+DzCtdl3JdjsO89pcOMzQSVQHNnQhBGaHbjjaxHSYsQNI3MPNKynPKBsSh/Q2bsXBudcXpU3F
95BnZicThNhCrjvbvlKJXx1axemwRIwaisamgbDAs9QXt+bOBB2wLZikRB6shhY0W2pLrBHFeFNN
lbMpBWb/IptOEyml+7Tyo+ewYL5sFieF3RQOtz5JnSPbDj2AN2LKrUmEWAeuBFOYOjUhqcu7yJv7
PD+bYgJZAodiKX0amLJ56vgWzkvhcIA7wZNT8PPNMGzTBRt54SjWaS8Nz53Q9m9gf+W6N5+K/eFO
hODeijs7sJDKNBilwzC677FgF6F3m7fMgcwl680lp+5Cm8kD/WhRaxxIpOHAGT96ni9E6rF58RjI
5l3EkFoF97abHBaFlNhu9sxUWWqkPhtyrvaJc9x2HqCGYJ3gZV36/Llb0J1jjyGaZ1cPfOKV3yFb
rtPkze3znSkjNotuQtoiy8YJAGKXLBj31L2PgdmrWJEk1W8SwJvKUPlgezN7MVK2ctXcdhzyYVvv
cQlBtHNXTQy8uIaNlGBC86D6rcMlGDdhUR3wGRzjlru6sIfyiwslWevYb3e1NeybjOn6cIkCi92O
+QxrPPSg9S2vFrK7ZnmgF1oHAUs5iXdho3q/2TQlnC03NE9MgBl34fqTKctg55vC/1DBrK9benso
7d/JYK6Dsn/1Y8mrB2BCp3dshIgga7cFluRVM3gQvbtzTVFYvcIbOzqSRQpqafr3MXupnHLnLfOF
O+vIh6hooYqUDwPh6pEdYN4OoLdOGdgJBANO8laEbPBbp/2tyK2ixUgwKSaEixDGy6psZugv4Ja4
OruuUvyCRdBcu2MPA3Xwr+xkHDclrlpLp9u4NvN7YFf9K0ArvTdIzNchQ6GLc+SgZuvP5BfbOu0Y
0QGyQQdi1j0u7yEkq6H6LnN5o0BGxoRR1XoiMQDmk20eG4B+vat+mXWyz7QlL5bEnx7l2fuo67uZ
ZtVgLrdbvS30hZsQdVeRUlduO97Vyx84KOs2qtAOYMwvw3vGdnsv9fHLZ9uLMsblWZRev58chncN
HiLg3BFAG3MsFWcS7u9NpYmlAn1Sac3/iNTN0HI1Nw18AP+W9cCxzZ3d1Hhf5J1y+vXqutb2GR0h
MEGLcdq9dgfqTCQddTLeeqjGtPdC0hfYUwv+zGMdNic12ydyFSgFfINYE6Cqk9qbqOZGjKw3q6vY
Kzv6agCXQI7A3vEmKqXhTAj6jlt2E+lxOGLQWgMntSPoWoJnL4v2CtYr/vWVamDzoP4GQ0EpSr5l
Ej4NzPJJfQQd4Iud33Klx8WDO3SvKcjpiwckzaFGixRgVOikv17CKZsQPTMFxZEef9VXwRZjKoYe
lRz7YL4enIw3yzXAVJNX2B2nwmG0Ut1TbppdzpZ4yktrVeWQZ+tV4ltPqhpwdSfbFvi1tdA3ePQW
vcPawL0ae0SlwYJn2/KY4hILNfBjVi4Bw81gp2uhswPM15U3+RjKlr0jh1OVo6wCnCrL6kOU/qsO
wUAFAgocs/2gvtJ9d6hjLi/R4VUeSJpj/wO0LbRn5vR5O/+4ktZJzv7vBCG0BIZTivbBjovHRZzI
qdzMpfuY1fqGfBTSRAZYuUE7bKc4g5NUFMgimj2rRlS1yG3XS8STPXM/buuuuPHKbnkeKE85IFMG
roxT/MQ/ibneRoTNrxZn+RoonLK+eIzL5TEazCEbI/bkVXydL1F37uwxv0GStNw2erqa3IVSR37/
i6ru/2Dnc/7u5vuHUM3FRcmc9BLC9l+MA22sF4SmPBpYCMTtXMig2/v1WHzXYV++4q5nkJrVc3ie
dKupANP5AkMsWfVu/y8/yd810aj5Lso7lOECK0NMCs5FUvcvcUpZRqFdKadeId8bPuJS8pt2mAmW
q7KqiweYoNY3Y/voqRyb4TFSngFpaga1IY6g+PnHD/O/o6b8myf3/7c8Llfwvf/3usuX7EfVH9W/
Ci//8Tf+Kbx07PgvQhUjG21H5Pqug4b/n8JLyAx/OT73KBJKOjnnkrv178JL1/uLR8t3Ylw3doB7
4z90l9FfJHR5EVJcDxu+Gwfx/0h2aSPT/JuuPgIkejEEO4hhIG7/l0iucCTNVebRBf/PcJk8YPp6
WPmtl7fXyGmEuR0nUfcvph0m76bqZjZEKxeKCLj7iYv/QgBXHH9cGW0aX6Vi7L/biNTIe72kBSzt
HoXlewhRzbqJ4Z6wVSUADxVADJcC8jw4Lwo94iKbTzvLmaV3c8ZGfe6UTQ8ouJTWsu2namvni0xO
UVS3d5HUFZavwTL7bOQ43Ki0nD4BOhaP5JNDV144XczvmNlw+HCrVhYiYjepbpUSdgwDIMDK6Y18
1DfG6qF+br3MzvZRnVXDsC1KFwqaG5ZxiPbfwjy7cp25Gp5sCHntsY99SCFI+boXhInsKxovW1g/
VlQf52AIh+KYQv6u9orRNlY4ZgZHBOT8+6FxIwIkIrdb1lOJSe0ql7rAfEtKCZswmZph+hydBO2+
jSdvPmRT3F2Qk/Ddtr4ofIs7NJzu8EKZ6GxZXqT3oerthv1DHoj1XE82+9ykaOgeZ3vxH7QboKAY
UhO++jj0liufefRIzrMPa1w6toV/oPE0ztW0B/NF99dRKuV+n8KGj+JsVcuhqdY1fAy+ZN0y428N
e9azyiugwbWVkEfd0KFdQFCzRbRyTkZEc6qCEqBg0IRm3DZMjy+pZBP34JxJUcFBsRh4YgNmvhfZ
BUFFCeJN9Wo1S/tjC7lk6MQGA11ovOQkL5cmAj4WAlmCODzX+UZ8b+c7x4Gpv3FDHAyrAYcFWVll
Yqbjwp+RWzFlDB/kEOHe0nWC3buMk86sKydPPxKtEbTHxl0+JlqLeb2Aq0pfYGVkuM+XKX3J5g6h
ai8VcC2b9IjqKp0xonWElQuowmb+dFQsiyMhc4O/atIqT999orp5WvNQVTejM1wWEwyOG3CGQfOY
DtgyrxVwlvq7I912+CFLrUKAnKYJKStWA0ukBtLinyIQMGKdhqJ71OmSkPbY+/aFYYpgDFihF32J
cmnqK7dzJkYCvdF5cQP6xjcvvvFlRNjjUA5HYgCXD0mfA7MBjRWQGjuS3pVHnnq6U7NmLp4R8euc
FxLS5lvd93ge5p5V7l1FKqxj79CSD4ScUkfo5l6Xyi2e0xgc2MbNfNSTecGS8eDh6yUTwhd9uAjC
AKqaDD28dbnfsJhMg/KmWep+PnuIBSGTBJpf76rUKXUo8UMMkMLZNPRCAz8S91YWKQe2f8HK5lT3
Y3wquoYIOemj2STsl3yZaltMyTBCqca0tPFKKyVKoZsTTc52L5srDwzsY5FDV1nPRccEoFrahjXr
1Dvu4+jN/ke9IC3ZqGHRZuMpGwJ21xK/8jKngXfthhl21gqj8r+xdyY7jitZtv2Vh5ozQRppRuPg
TURJLrnkvUd4MyHCI9zZ9z2/vhZv5nsVza0IZI0LSCQSCdwrF0Vrzjl7rz0eh3ipcE4EDKezpe2D
i940MhSHMA9Hv/WGWNuwUnvZfIslN7eNmmYTIa4avWYLPQPJk9P0kAUWWqDBeUIFtuxiR6X5ZY3C
IvLZcmkeJ7bMXT/rSgkwI7NDBO+lKAlyyxD6XcBMIGkLk80amUswugfXDBfGY0+VzoCgH7p8n3ST
je42N+3HZQjg3iHQyx2gZeiht6GuZrWX5ugg+quTJnpuNMoRfglhIvcTJHcfMPna73WlmLDSVesA
BNMJBmO6mDFw/KBrLzwbOsLezckF3ygD+/WGnvYIHc5qCQkCU+9FJwU3FrqfBNm8MyzyrSAD8RM5
jTdnu8JYeGil8KpXKoYIskmxFCTDc1Ha1Fgxk7u5XgoqlDlBA2/Vbvcpq6C/UwXNj5YbXEmUHpDF
BB0oc+wOvU6cGDqv9ynHP7kpndDb9TGqeJzSiBeG+z6qjiGItkvGiZdqpA3YNdBS0wYwvG0z3yJp
YInrz5aJ1k8bqD+gF/Bmqm9EKYU3QhaGDVkcYaKZrQqXtfJHys1GbMTbKE2rg5QNCmBMVQnm5G2y
qGLZBUVBtIHqg/QDD1K4tenKzMXybOvu4EqXK3E89NlD0pPwGtnjfGk4ZUbRqjauVHeMMF9QJXyB
1pKR7UADcgv56ltKf/8DQdvVHJn3aLuAC6LCOK/aIVreNSq9Jr/i8oe6Z4qf05qwLLsnXBLkZXhR
uKBTa/pNRexeODTnp1QHG0hOT7UarpGN0fyxVxQMEzcZTAdAEoASSkw9+ES3HOTpZWJGFwRlV4cl
JNkDkg3UpaT0wXFSTofjLVhLTBFmf7bFOJDD0xUffUl7rXDIM0d1ThCLMF9LUi7e89qh5c9rwWwZ
UOwsvpK+cRqSRtwOfQ26qzVwUDV5inQzmI9GXkm6InJHbssCeTskRFG3JGoGnBo1kWiZRPhRtgif
OoLYwswmtqAtyuNCHu0p1CYo1aCYKsaFLWpnMTsnFGirEnDEpzqhXPDpBt8Ik3b6AIW7EeFllzv1
UaplIKAvJ0Vo3DbcfbZsUBf21BpMLxdi4GakIwOfFqbiVHJDP+a9sdwzjaafjIvCt2bCqBKUZH1I
kArMz9OM0fhzlRvd3rFBDUn6CMToBt1RA+TbMgGnWWMNNBJkk34EEvalZsPXrjm+OKOLfiEY5KfA
a4NjZblf5yEl9NpM3eJdDTmzejlM1TOgzuKbKiaZ+J7Sw85YxINnLaQum5RbiImLJx5w/EZzLN/K
BUSpXYh7OcKzhjPHVcFtTjm19IaFzoFsCJ5ZP9fHiWi0iWTxyyLsTnONXiEcwvRoVmtuYz5YSFPL
hVg0/ihA07UJkyL10A+WFCc5Yr7T4jSCu0aTnKzZ2akSG18sdUR/00JJawDfbYiK2hRL+56auQKP
X6s92xCcEjW3V0kRXGeafnatR/CfYLI24RxfgfV4iXuyQarJFEy1LJdeLTvapjTFdAcCAz7oFE+E
iER0cAeGx2zkTrFLasvhN6GP0AbLlw4/+ms2I4ObGnQHWnAQuVNV+3EKP9r0PuvBwQiXvJlc9Lcm
oOtt3Uw3oFrLy77xjlPUWZueyhZVs3PLnPSGiGt0EHVTMgJtvE8my/IwhiZ1MGI2EpRD4oZa9TFk
Cn6AHdV3U6joEGT1jVcDFNZMxnfojc8sZSioyw7T4EuhLQjTc0PgEf/2neRuQItgItHamD4qLS/Z
C0l7AWtdx2W/bRkJSldeEjn5AN8jOISlxeStTC6CoLkMnYEYEtW8jovhfItm48tI1PgFZfqVzuyD
p+Jl6xHgUfazfK3WPojNkLRWav6CwAXBmZOF895wseKKASpXqNGraobg7BfBcZn7hjgYfmOuxowE
0tTcmfjMNo1tXxVpAINmZd9nBfK9HPRwbTwyBTSOdl9/6YmUfxZONpycZLlNQcKcsXvetbPiIsbt
1PUKdSD1iEt54q5RwUL6FbOcHTFtur1C4SvPfe8irWFInYocBKepenlXKpf75xCj3RFVuyXxgfwr
rLN1QW4fcD+7xsTYhltPmTfVMoV0KfL0wCmQbrs6OFhVtU/JtvBJXpmfcltfrfwcsv2G5pHujg1V
M+uR1xfLqa09WPuar/kSdBJzcvsyZu3JyA2CqgI62qhMQUwHw7RbstB8z8UKUgUOx4CQgWnsa0eE
T20afOI8vY8bh+YUgGvMIZGauOLVaKFtnK6GJO/eI6KSebks5ZZD8li2+TP7k2b4mPe+tUwfyIEP
Vk8kAHhVZlqhYT9mRHIdFfIILqixoInMSHebTG39qawZ1SUq0Td2MnlX2o68L3GM9Ssk9f7OcJTR
orvRHrqDwTBuJ/iz14MRZFv84bfaakmQmB3zbg7LZ9o/9APJ3VJdEu4FKNONaI3gAOiw8DFHnbji
vTmKMM6sNWZxCBP7th+XG4hlj6nnfPaa7IH4iuBJKExdF97YTF/ZvgDJGvVeJdF8mgMnWXmDSE64
xeCdG+KLEkDO5zSG9waQPXyERBl8sBeMNyP0zvcZcgWiMIx4wr2QYYtCQfeOV6B2Mzd1Yn0rBvug
7O7VzV37hf4PCiYHdrtAD3KuIpM3iuZsfZM7DHRLR88QbScm9XXVv9ZLlZF0Z3hIvnR0DCcdfqWj
a5IVNofEIY1fAwYip5ppbszpLJvX3uJybTrdQ5Rz8ysIFvPTorifVYVDOzpQSQG+HGG+ytY+jhYJ
wIBOr2u3fSxqBJ3hcJNEHdEbTtV+isF33KSWa5BObT/kDfO6vkU+CIHP58uZF5jWHz2F5mRTWfqS
8K+EiVkRo0b5K/UlbZb4gmS6fdKvMn6D6WEMOFrVAyjJel3qU/fWpfGjGkJjN3TulRTch7WrI9jG
6KzitvD8pcEDPSugUcQpBYRvzLhsIjjp1PeBwwswxtlb2lrVczoRElfkRJnl+fgW9ok8JULath/W
AHKGIAAsqWZOn2AIeV7mlNz0HeI7imzokciIrzqEYZuu7V4Y/noXsWs/j0uxj3s1bMvaNbdQXqId
/bE9gthXhkzVttYEmdET21PaoyrOXoKg4OPp4AbJXRq7qDO8GG1o8iyz4SoF2CllsUUMhxwe3k0z
zt6mnChu3QJhcDHUl3PHxo8TqrgozXS6jK2J8T+V9MNYD3bHdV2T+9yDqd4rLyzlqQSw5KdjPQJB
XU6mMPCMpZPnl/CIQ4ksU1lHmdUkvUBnPs4iqneB0m8DytKHuPb4s1Mnv2NDOVlGs13c9KlJ0l3t
RZ+R2H+01LeMIIsj1yTzUsmQULAU82CeEFA5tUXuu5Z3MTn8ZcCr2avd2IXrVbKeQc2X7XxVol6b
TLvFDwVC1BirLVKrW5A49H6d9OAAY703Wpl1m3Lhzl20UXxhRHrY6JrUt7qLlo/AbiG8By7WMRTJ
KUakTSxm5eMZpeTIzIyY2TF/dvIOR8TIlipgvCrjkCs61TgxLgQPcT97xP9SOXGXsPCVoZQ2p6uZ
HOTrmjFPJgv8HmQrls5ADMvSXNpZQpYBYJrLOiY0pPJU5W6taW0hg8f8ahNQ3kfR19jk9jaEnEvu
1ET4cLFFn4J17BFynsQug2c4XlwkpppgZjcdt2k7y5u0q6uvZCeSDtvF4xc8SO3J0dh5YIZh8Heh
m0PllmuIhhrA/JhK9ifEYwQD2+H1jNkCUrfOkAc2XnpBeys55lM7HgsH1Qk6wnDnzEwFy4qyv47G
9MTgrfwqQAMkIK2vDZzb2yoWpyQMGZDStrrOQ6qmeGJkzBBufgtmLvsL7/5zzFWVpDR3vJzicjjX
1nzVMM95VWw74MqL69CaF0S8hvm15709sAd9BlfUvgsop1iEzN73DEidwK+mZxRWF2U2ucdcy/az
VDVl/jyacANiDGqeweOJSHRdBYZk97h3IubipGbmQRY0rTO9w/x6HvmvTGSoRV0DtXYnX1nozxkA
5yopXwKOPqxizBUfIS2wTZnOPtXmvRtXGBm7nB0xfHOZKdyiZEkR0uTHiGjdBEMPp0ns5w3k53w8
NtaKPihColMQpZTnBtzUuZsScs6ZSy6bLhf2AY2880gnz8MoFZwdsL771kjIspY10g0HQAQsgk+N
DgkiT3tvi6kzfGiaBSdRbZN9senps28GESCSGg2cFWZUti4u0pIxSS5FeBo7saZclyXkkEHclnQ5
MB4tZ4sG0VlHS3uJziHdzXREdpmXlftkIt+UaCdxPTsQhd3Cw/zihOxxafs8NbN7Gbrue0/M3r4H
uMVlCwMZURn7MJjvUKqph8AL9HZs1Bao31WzdCE/caIEoVEeiULEynHtmhMSBWNwXeS5IqTCxhSG
znHqiuY+0mN2LyL0Bqho7EaS+QXgtQSwuq9mvGv+khHJcyDlnUyZOUZZkRDlkwu6j5ydiKNRTaNb
TCMC25DZG3sn1PAGDZLrkzDQr1j3a7xZCEOmykD2rlLTd3XyNKvxa7cY5mPhjMhA6Ot43/oclsxO
IQi4lmJ5jVLjvkhn5zlPS+xrZfhJidrYSYrQ27AD2TcJjUGPCKcOsrWfVq9d2CBIbhQ41VRhNPDi
i8Htj87YcOlmaRDOBT5AcPkMfHOu+QohszBQux82F4gbEqH6a+60zq2BDPhRV/l7vDgxrTF3AjlT
BDlupWK5LkcLDKuBms4nhPCo8Zjelx3JNGOoNC0f4ioqjxS0MjskLe6HYire1ODcA3/MrrsuvS6b
aDpSpIU7nUo2uamU7yHopEMbZnjLPPMUI8Glx2zvCZgg84ysYs2vWZdFuIuLLnns3QSLHaPoaBWL
uJcdeRPaX7wpvkWQykFp16ZxsEF1yI2snf6bq1qcNhQ/WMARcvlK8Eoe3T5J7wbS5t7pGSYGIk/C
FPwSURTGjbnMb43AMavVoCM+4rm3XzgsgM45IA/8SWMWkkVLljKreL+4JSYoMDmvuajlTtpIUZBM
x9te4uzbzjoktK+3iYIAzG2xldQBa2GTtpQivpCUEHaFkbRgUjz5uexxCBj9WN1NTlOeooIOalp2
tMRNh25vl1XGrpliDqa0yrmZ4r5FRWilqDpLso+HzsRFlrpzLnfoYhXWp4R8x4ioYHQGcUy22JBK
UtDDtkunfdYn4S1xcp8rndWn2Da+EoErHVZiChyxMXiluVEZt/awytuiarIBLYTmZ0Lm+ndhgalD
39Y2rJBoQMNQtrJ5FpWJ9FVmvfQDlI3r7d3iLWXTSx7TkoSBlAKC64e53ClLxwuT8IgrUljzMrmB
IK7MnK8Ngfa7UXG1Jwug3zJX4UwqvUTfp7FHyKRmjyXwTfaYo8YW1zlwbPNYlyVXSdNtr1fLQRGY
1fMg9BxvA2HSAYuzMC229O4zTYxycp8GSC3kUA/7AjS8I5rplXLDQ7Bt5teS4ETN6bHzhkqcmpI3
0UzNx7zWV122SrqaC97EnJSa+h4YOzHQKkUeVzgOvjUo+UTidQfDnU5pkThbV5akxtJNDlXPaNIs
nxLZejtp0Hzl/vx1vSpNy8BkoSIAeWrQiImWHKchxS+W/mU9VYvwiTp3ol1E6XNIbYVXoDCrg5gQ
6Qu6NBu3KvW5xmZwxHwVOsjSyGtiqn00RoN7hQ619xR73kszhZd1xcS7U/bIiiAMjfSQbtv0dAR7
PdsXRl/QgVCU2XghLHDeOaDyvUuwycJgPknjS4GZY4vSf7WedcPG6bh/JiTkqID5R1A9tEtur13L
Yq901RzmpCZXznx2WnqkwxrokDPLYkU5MfFA42ONOvreISMbk0NMG0MtGXSm0oW1nmLACIjbQYCf
eRYABEStQbe4LQ1uLH5+jY8e62GyGPfOIMfzmI3R0YZse4f7f6IewJ/M+1XNBgdeqvaElF7iwk2P
ZB2ku0ZiqYjHFt2g2/TuodZVG1zMFtqbDcT28VtKRCsX8XxG5jqtLR8ETjPi/8wqkCWBiLVdKCXI
/TezK/WrmIP2yUi6Nr9Q8ayvnKFbB0mhgrjbMNoEFCXjPS0/PsRtPHKK6sT0lZZkwZj0hHZulYmt
xJlNSS+KU+DgaKA4F3wHSYuXBPaJbdnHqRoOewnzKFgZfheVdrvr2tLWaz8WmdhMjMc+R6CNn6ui
i6/EwFG6NWm/Htqup60ByCjZWV4VIzywcw2aajK/yHb82qNW3PRewwFHW82gFMzbvHvLMhBYQD+R
8l9w9OnOt7nU3ehEu8uuFthn5grtp2Dj59JtgxvBnI5gIyO+NTqKbkl8GFC5H+vyyJNr7xpznJ4S
y3NC7rVt/KUjjwfnXMWdsS6t+aSER6PUNmTxNmV9f8tfiZJ4CdnqUdeYtr+INH1ErTIQbu4sNhLR
atsLNZ7mlibnhrfA9p3a86CHJuQORfFi0x5GVnSAmZCnmz7B5TfV0Rt13GWv0vhAfjbRoSmVQg+r
1aTZ55SuuFRUp1tDoGSzIFEdnLAtb0bYake4MCBqo2lEDTLMg/EcWEF6NXeD/JgS173y0qlGg5OK
957j+MTrgW8+ss6V7rXecAW77hrC9FIyeh9dA+2NtjQaNSulOxjPi09nu/1EQxkZOeER5okN2Idt
021kp4InSP+MNFHPdQ8EjAffQjMF5tU1mbEu55HoGBfJMOXE4s3GyUBCDAbWzPWbCforuFS2wv6+
S7jsoC4vsqH1J2aty+UwjcPtypFF/ggUd2Mm2bSL07G8c+hmvEVpcwxJhJxbel9k2AzyPgwKeRWp
+GhVsXvXut7oZ+OU7DxGRRbdDwtbbl1K/pbJMJ2tUcpdZCjPb7DifCs8a5b7bsgmJEsVGPwlj0a8
PrH6lBV5+tY5zH62jk04bq3kp4xWEc+pfDAjbV723XIRuC7aqwVHBlJdjNVDPNjtvZYFq5aB9DUd
c/Q4ov1SGclTi3RtPzsDmkxoG9lVwhrfRTPTT0BhmM+4HOwooJ+LavKuI9cejmmEmj0i7nJnZbk4
s+AJgzJqTDybEo1vWo33aTGL107BoEsLkxQf6MwruUO18qgtNADDdJsabUyLNdS3wdQ+wXkiy4e5
NJ4355vJiI40xtl9H0vxoifUq1zDvnjz+AhH59lCzLmLesYKVotloDJyq9oFDkpbUi0c8pxNsBE9
a8XkqNoB58t3FemwvjMmq8RMSgw8nvYndv6HhLd0t4Dip9JJO5CYlvliOdRUU5d8LnPa/ku3CKSy
RQRmrSWgB+8QV+TZIuocC2m4JnjPjkEQ7FLq6cLIdUyjL6lvBq95SdpCHhF4QLtIZYXGkf4Qpq68
5gzy6f3S/Ssni0Zhl5jQ7JSyPxlLcUKifyrDxbw2ZgOhI/3e9p7CkLHnWPT2p74ZJ58W1EfBIWpf
WfRYYRGYpsG/2U6S17ImuJpwLLhuMDjIeHC4bpO+oy67emb+zxI7WEZY4JQPLMbqJVp0SlsZfrNH
a3HxKK8Zj9hx6eK5rDZul9wwmmZ8SCwsH47skAxEUfCAwIwKMep50QL8dBuml91nSxsIFYe2gPsc
VuXRMPrrAKDLlRhhiMQjVxsOE/u5c0g2q2aaHiDAMA87xjMwIqAZocHeZdLzIpgjJqnWThA/zjMN
zIYI6jRc2c5jFDJFavOalPOQdcpdaxmqhFSiIuW+JHZhSxYEe7yvUNHuubwjIO85exnS38i4CrYO
t+NtHEAub+yp9904fgUTMu1FH5KhhoM9IVmRPUk6wROnjLzJyU8irjQIX+xJNM+2onfuGoS5u+AR
KKvMKwGq4R6QlXcVMrinH+kW962QxPJAHjsujQyeezxmeCssl5lB8JAH4kNMLhxl59C7A02lQOQf
DPNawnf7djzHXhneKepdhlNOyfueLQSpjeemCvCfeTo7uqw93oLwvjPTHj8nB8N+6dRyM+khwXQy
kKu2ybHjfHKETRaEkaqboe8/Z8JJH8xqpi9VTkRr4iPAFb+JIidw7uq+as7B1FOr6dFiqlig/7b3
gLcHd9uWCrFCbIHX3s0UVxkDw7qfCONU0JoyktqQqoZL99DTPLFwWE7ptTQXIC/FCKMAsXQ5MF4b
Wg6AVnayvp2rLBTngCBx55FSDxDVzsVuyyALYzPZ7+7K7g5hmT/WwWwhTsm6jg1QQVm+mBDUXpSd
clf8g9bIdscKOly3TPQEgsQatA+SYHmD82GhM0ZW7TBaQr5D56AdpW8ZVpqdmHsSxME+o3BZWklO
rStG5i6IH/dA6Kx2h50qQ6U4ucZ1hQgp2zpg7k1/NdOAQQvT/NM8VXG2tUttX8PCQOA6mzQTRywU
+8COms+JLmgQj06O9DHo+7MCmV5vynG2XypVFfnZCwMcFC7Ov23ZxLTrPHQVT4z1W+dCB/2M+3u0
cSyEduaneczdonL6pb4d4FYeq0WuwOTZzKpdojQ0EtMCnX+wE8+m2u2N+q1AgDYBvndYzGSPoS3S
FaoQxC8ZiSRpWbSIh02LA67hMv8Wu8iWNnmXo9axc7M6VjQfAC6F/YDygEEYYh1GYd6GwjUixXKY
UEnpyvWerVG2NBxGZt+IaPPyuW3S/tzpdFw4gEhZBohazMHeECWUi2Jw65e0Fqy1OR1x2ZfQXVz2
mHWS5hUEuQeGZex1X9EMmbrSqbeWE3Dptpq5xWjoRmS2Kk0NufZErW8Wgo36khhAkAAhOa31ppLT
UOxFOGKfmgloD0+81RTbJgqPBd9Era+rPMLs1VguVtxFa+LRMbWP067OLW5KYTJ6KG8LMcu7JGu4
XEvaBB+L4U2PYW97zwu36wEQw1jXV7MooWxW9Rjf9xDK9GHRZks12ogGmNwydV/Z4bpzKBK0AK4Z
RH6Oaq5iPJ4TGOtYjHk3g6yJNbNN4XwhfYk8FTea1LivR4qz1exTV0c0cB4Jp32kya7Jyszvkwlr
AGin8HaiNn/23BAn1TLko9qMbp6Zm2XsJpLOnd6uoZe1svUrctWokqxeetcjQrszmrrSgyphIR5a
akAkF8xXSoLCw3CJmAH2IvtCrytKmYIWVnc/j07n7SjUBwaoZR5FD4E1xQX4piaXX4uUbfe+HUH2
r0qeqGq+1J6IBQ3IwCDwdXGW4i5r8aTvRcRNfY+CtZ93soHR6gfQ+FbRA+lmfis6M775Tpv5N+pd
lJPfY4R5jLaCZSlcyJbatP6K6vhOMgtIPC+7sJyP8hRfsvkH/+Rt/68M9j8kj/K/V8H6X6r3//P5
vfmGbPidSqqbj9/+71//zD91sIaAM0o7nRgZ17YUIwXkrv8UwpJhCWcUgSx8UqGEMPmgfwlhLfcf
FgNXhK54oCV6a9Sr/+JLW84/GMChp2XYz88Ju/TfEcI6P8pgJf+8drn+8Qe4Hjoc56dQmDBXgloG
j+RkGvLIlsL/DFpPvciqdC6HdLFfq3lGFMNAWuyqqO782Ettew+sIf9SWsllBG+aeCqjVNDSMtY+
iy+7UVUHkUSXyPW1CRYY4z7lAgC/etkIXHrPAd6qm6RPuV0TjZY/ecHYnw3GL9PaT6sHpOjsUJ7x
xOmFYZeEz4sIO8JbYjrGFwdCCowxa9w5ZgqzWS32BhfNfHRNTXeeiIBP3/2of7N8xPocyoyBbfHP
35PTVCNkBp3s2Ar58hoW8N36KecEaEphfyAtEJB0CgI+MiTvF8h+A4CFELqB1uTRAWP+OoNV/Vc5
e5ALM8e1oJyE4UTKBhdKfDxi+GyihZs3zTA13KWiKzSQFTx8wxzMTQciCQdN3xOJTiDD+X/wPdxV
Og+43DM9BSn3++9hDy1N6bH8qNFf3udB8B7ZmEayilIyU4b0mdd9a9CL+G4R2hfhEKl7L4eC082t
QYejwkbRhdZbkAXDZSA7LOC5eR6SURx1GDV0uwbnlg5LcgytMr78/R+//m0//QbotbUHp12ZjrR+
IuU2Nicyw76PgkLlXJjaOWsmQz4FN3UZftM/RAj8bHjgXSHfyZKgSdZflSHhj88KOF48e4IxhJ09
G6n8FGWLtZMMAg4dUqpTMDIT6su48OF/8e5P/0L8YwoI38u/eensXxYnf4DL/V1p7udU1z/9WEDA
JpyNJd34jMG7kUhs432b1N/KgMb0gmXHROk7HBX9/XhXD+b8lhOZWDETk6STWwQn7ohU1Gf4kjeS
rgkF4ZLVr0NAgtySzm60dcyuIlQtN+LTAI6/AH/qGp+5MO0GZaZyH9odmsWwse8Xj9rmkGdN+FQU
RXhvBDqki5Lp6vT7n1n8mKrAnoSjQ2sJFtazPIkT4Mfn7thjGUZR99UeGrpepVDz5Wy443NDBC1n
/Bqbg/bc/IjMiQuMQ5tk3QuCFqVUph4IVInwD/Ytj4yuxXzddwV2pWau+idlmN11BLBs2U9S3ynd
ys8TDZxr/i86OasqlW2I4U4VNVcwTOJHOAJ3ruu4x99/x19eZc8SvMEuixAkNI3NH78iiwNkXSPf
qpq4c8IwwP+lKEytEN1YlVBx//7j7L/7PD6SqArOE17n9U37bvuix+gKe67f0AxMzzIIJcVMjHWS
4LzkyPxJfLFTj6x1YzlFxCTPfhq092IoYNSJgf0IbsVwLqvGIEp3FSK1VoFVvXEc4yIjoOZomLq2
fcvVXe/3aC78ZabHR7LJ8ChcAfqv7sLx0aJF17mqO1nwYk5m6doNYZ+d8DEcDzaohubSY7SA9dSx
bgAz2D5Xc0/94WH8+npxq3QIdSG/DTidXq9K3z2L3IGfSXDpV2yfwzalLtnSuaUFgkT4VG2AE3O6
/OEjOeN/3LlIdmMhc5RrrUzT/imNhGhXt5PV9BUdsz565FVtReaGWwZB3p82rV/2DNYMmyQ/My4Z
Fs9P346jOjdE034ljudZNcS7bqquzUipDvxk8UqcwiEDt1RJSI4xmP3XGC3F1eyocfrDnyLWM/GH
/Zp3mxfOlMLkDyJq6ccHTe4yMhnhvZXOZL6k80Lnsvec5lYkEPuQLVXpQPd0dj8l4BtsAk1D45l5
6vgsEiDdRTbWN5Pdl9kWqfLCWzoV75LKB3S+RMS1QcTRHwYGGS2t+wZfQBBT/GUwfKC00P/hI3O3
+cMvuV7XfvpSNm5Jnq3n2aBs/roofPf2mDF+u8xQXwj2KqHlZmBUzbaBg81SvxlQxmD+1AW3nAzI
0a5i9bxPDRmabYxRakuVkvg1A7vVGZKORFMge7TiKNZbxB0FoPtw/pjVwK4gEI6vai7x4LQZeR0h
E+FlsofPNX2TG/ZiMqIS6wA/IL5LEUQRpQfNGwRIiQEWxN/KLsAXUBzE3M8vDA6Fs6sM4yFLF/cS
faw8OVXZn3G+5vnGGtC9kf6arMBAQB93FnKwFpXigGPp93uR+PUNJQCIoCNEbhagBXN9bb57gjYl
/tiG4kvDzO7FYWxNWHW0tuzXapmOSTE3iFi8KT/BnZyOFINwXZYku0xynLNbfER0EsYMDkSePbmi
k/eIX9p7sGYoZqrKbqHPMWc74eDGSWt0bXn31zf431rnP4TJj/XfFzu3UZzFVRUX7+331c5f/9S/
bH9C/QNjnyZcSlDwELP0/6ody1L/8LD2rcf6uvd+b/uziFSwLHIaHEkrgarm/1c7zj8UVzAKFOKk
tW1BA/m3qp0f1q6LexAtHcUvpQ6Wd+vnvTGVop2bgR59Q+MNOdzQ70IOnT+c7T9ue+unOPgdleSg
NT1CvcSP7zedjcqBdb2cvUHaoAlrfOlRPl589+T/5nL4d5/iUK+xlByXJK+fLsPzQNfDG7z5XOig
9ElpW3xuM9MfAq5+sUnyZfh3Kwy37vro/trjv1us2jM0CuJqOnMpa81thPsw3LhOpD4ZsIBuFkbM
H2Yr68esXntpNIwBKEgcMck2NlJR/2Hz+JtvLTVOcY98KHO1JP/4bHsqVTmJiG8N/2drRiNixADS
zO+f7d99a+7bFBrcuQEfeD/d/BW6LIMUGFrSnZESRpjGNNYsrFC5b0cL1sxwxGsHJp+5GbMJoMSA
IknjsGskO9vSEOPt7/+iH0+d9Z3CoMlyMjUpjBTtPyWnFRp+Xhe3wzleSrJ3nHRvNeU3rmv1/vcf
9ONF8a8Pski6suk92DQlfu4TRZXdIbmrh/McRuXXMBziHUmi+a4O7emaQtz7w+f9zaMGaKIdvpTi
ps/6/PEXDTMKmtjkm4FSRJUbkfqeEML9ApGTQXoRoNw18sH9IGyj/WYBrflg6ur6BuOxPwXk/vJy
Oew1zHTYgly+P8ldPxxMbTkVczVV7ilh/9jmIcTIjiX4hyX166ewZk1BhcMmRELtT6+wlVRenEYe
kEXHFGSUqA+rNNXh9z/j33wIA3JNt0JhlabO//GraLuweC0rOEF4T/zOtepPsVtaT7//FPbl7+5C
vCzOennHekamn6BG/WkPQi8CZRBOxNm2wnjZR3mR1LvebQbNkDEZXzAmIB1fuLL9qaD5q0D6r7vl
Pz+a1xODuaQT5pg/LQgayRXApbY8uw3ZF74RJmh7mlrbp26YonEjEYjckwfRiIOMEN6heR0lueMw
OnF4pDOUB90Z3f2//UC0ctbESC3WEuOnB5INeUPR5DbnRC899gRAifamasziI0sSOMAiX5yPGnWI
/sOO9cuydWgJohPnhOXyT9Pgx9+bSbWoaVdkZy+AYBK7CLjzniZva5odxDon/MOy/fX9Wj8PlwKR
RVop9dMZlys4sLUosnMejsIfJ+ZHnkuWye8f5/q4fvyRbR6jy/dZ+wH6583I8TqSy4o6O5ctCTvX
SLuYprgYMJGuBWGpTwO2oUcF3u29dRHE/LuHDZmcHHoeekNv/c9PpwA9nilrVlVt2Xicrik5QUM1
W3/YD6xf9nY+RtFnWksl+ro/f0uTTICwrHXxn5ydV2/cSLqGfxEBsphvO0lqSpZtOax9Q3jsMXPO
/PXnKe2Nms3ThBZYzGLXA1dXscIX3vAoZoVQfID2bu3oFSg/wzgtyweRduNvqjGRAmyvqL72QBW+
Yy2NiS1w6OZbZpWUVq1GKUb0Vfx6wPhOCvbc/hbayid3eBpkxiw47stKMfW10kQiIH9U8Kn5OqAf
cydq2HT2ABqeokD/jZbV/FWM2EJYTWnv9RiQFczu6Lva5miszyUnL7fSjUtoUabjKqB0gVqEaRro
RlCcXXymCR744Obx5KVKG37oEvIiCugA3txSi84Z6vpeMKnt/WDF1r0xD9Aypyj5c3t5rlbn9UfI
igIRrkwPLw9gVUPnFJU7ekFog+YxgVIAnNncK/JcXZwIhjGZpAzIdJfFuxxmBPSSwOgcKT5GAWzB
XkcZ3abxhtmDMbhfYux0fnRqrr+UIIj9QzlHuMgJNXZOBTlUR5NxRJ3v9tyvNrDN5Y9YhyDyJyxb
1pTbOikmMY6jp4wmYNPGhcNhiuGkS1zAu4dySQMgFfBWYyS7uHdEppdDh1iDF5t6eBjFpHkgpUZq
l5H19/ZQK1+Ung2vNBVnXUen5HKpTfZUGSgZeWQ369Bha0h7DcSh26NcXdwkSSadTR3utYPU52Lf
oKCoZroxtl6HIvF92ssYulSmUzcY5aeq1v131dDlYWE8XacZqKnU0ZeVKDXvEQHWGQ8WTnsYxzI5
oicb7wE8m4dOm5ONNOUqRIC+LQV7dOkeDvVWrvKb/KEdkBivArvyghFTOt0pP3Wz9q3VnZdRGT5S
xrY2FvR6M1q4uXJN0djio9mLBdVqJIpSgh5vyojmCD4a/8fktMV9Bzjrv4WA/7dA//p1Lo+jvHwI
znmiVI2n/3J2QT0Fvm/CfVRqwo4dqhJAVum0JtiZ15U67QE8AFlBPjqOHlAt7fDSAKRZSSqA9Pse
5vaLmFp8SsIODRiaylz2e67LPDxRCVPQ18OgxDyUaYqfsGrmlvaIZUte78umAnNPiDrnu7gfwfbF
ijNPh6kfC1QlzamiEtSJKdspuTYEe0ctjR+3t+71AWHyqPSQHtFeFks358Gdx6ZRAO3HApFaNB7S
uwZsznsjDZmsUyvivPPfVA4ulxh/+IFug6F5+CKO/2Yz+iqhqZtfb8/letcwiqbJq5VoVl/GTwYK
9EppzJrX1NnwhPHMeAi6rD/6abuVUq8tG0k10T+O3xqpwOWE8IPDHymbVM+axhCicIRbLT5QG3fy
yqvIjMjjZEGFfHl5fWXka76qKVAq4B7tqxzPLlgo0FRRugiBGQ9T+oOf0n1okRbet6VfHGxExj7c
Xte1yRrodsueHQHcMmjQaishCig0D1JZcUrmYgB642z5il9nA2wS/nLVIYO0+Pry8765ZUBSzmqK
RYSH3ET5MDhj10MBaqTGGzQwmg8CmenBN/KvjmtqOAzBwAHIHVdwiFESa6xPMOkoFv4PkzepR5IR
aA7s4MWvKnnHB8S1vTKc87070MnIXfzy3j8KV55hoAdqoM4mb+A3c0edRy/RqNE8J6ASjvy6/4zM
s77RlFv5kFKqyyHDYK0onl2O4ndu0Bmj03o2cOjvaM/o5wGjoY3L++o1dLhHLI3oknhfpbR1OQoC
K05TgDfADjMJf6m5MH+aVNigzbv255bO3HtfJ6AUGlBASoyC5pStX44XQ4jpqbYMnpJGCtEpni5f
aLbm/4nghD0WOpqPwMqqjUNxvV0djdF48k1ZvzPdxbAqhXqwtK3mYTsxeDmWqSrmpI36qU6n7qQ2
GgjAEubOJ+EG47nW9O4brgmtjgRxVt7jnZk93N5D17cFkTPBB5kc+1SG95cL0YsU4Eqa6p47GIjo
08UHU41mySe7qe1zpVrZkxVXwVNLJP0wVzWik4Oq2Bt3/VW+J38FbQGqQew0wujLX9Gg0shBKnQ0
A0JpBuEboKbKvkRf18fiQ0MoHVl/8x9V8ZP72ytwtb/l0NDsNAPMmdSruxxad9Ht8INe9+zcSn76
4xj+Q0/887sHMTinBCWazYk1F+UBrF+jKbda4aEWlaIHis4HmMrC/Ofdw1BKk5ge3madCublXFCF
GWcKZcKD4J3+SGnmP/AYKcd3j0JblP3Cw0nsI2FSb++d0cbvto9y4Vl4JXyL6woTGbKr4r3Xm6xm
qIRylOspti13Ju5hJUaXcLBiH9vdIQDW63RAT98/GWA9sqBBRU6Cqi4mEzm51jR5LLwKjb09kIzo
qKTFvHG9rWwym6KVTBKRnyaYuRwlsasCU5iKUWLDOZMpwrkCL7lxmOXCXwSlrBg9MFrAshIFhPVy
FFRw2izLOt3rYr/8HKMfBTVRNWH/UMAQfRY8oXEdbYTC1zc394dJTuYQEBpXuCIoSXMklBRRojCq
vA4t4G9cVsp9mzfTHchx3KNvf7GVS1SnsokKPzVbmILW4hLVEa7DHTjMPRtZun1sVcUTVhMgrrRe
3LtOmSB8hRXsuZ0Nw3OdqnnOajRwY+DlD1ng0oze+EHX684PohJKAQBUECWdy3Uf0zyc6PyidYEw
USqh2Tgg1bmFBYna/4v6rfXsdFmaH0EK4zuDQhZqyzgeN79qUODBQYnGKjo2iI+UyFZ0mBTL0O0F
cUT8PDHjwNpl4xfLi+Byp/AGwRwCl6hxT7y+Cm9Ch9r3p7mBIe+lY9XcRWbkP4q6D17o3JheUOJL
hAk2Fk6Ohg2yn/WKdugGvJg2foe81hc/gwz7tUyNmCtAgcuFS4RtWUWSlR7eSSjiwVGyTwgG5g++
1YPciS0dGn3hqvUT2uTQaMJuDruN2+wqAeCaNOn0CJWKpkUh4/I3dAEYg4p+3bmyYE770eAeXEKD
XTep/sb5vL4F5H3GaeGysUERiMuhxslNeWxKcVZSv3kQPtDvgpDofxiF9hUIUtci1rjqdTaZEjZl
qJ/Z78h/hH31gBVNtnGjrS2bfAF0AHLkGss68BACxoonVT9Htf1B1dzfSo9rjOZX40ZosDKQ4Omk
YmHZGqiSxaIJnYBQqzP/bORBd8bfF5KPo2TnqA/+3j4VK59Hp+BM30SlgUIt4fLzuGkVommbumdH
iZBx68Z8H4VOsLFw66O4fFeQVxqv9OUoE8GFMANegbC36nvIwAFaDXRPbs9lZdWIakwhi2XcSst4
ujArvOdN3TlHjSbQJ4vKe8RelL3m+M7GhNaHojkpb0Be0sWy0dmoa2VynTO+0OXvqGr+sVliihAG
NuDvnxURO++nzXciartcu7aggaKEsXOGRdT9NirDPumWEYMBhbFxeyj5GS6vplesgkYBS5a9HXl1
vbkhM00tbSOd/HNWw2dI3SR/iSm0ErUpJRRzTW29trCjw9DgSb4xTUPee1eD2+RCPONAjczFvagU
euLgVYtxWhVhMsAlDHxrnIX7K2n7AbplFhm/UJDNfk6lAX207RLl36Jwy4codlRqemyKF1BwSFrC
rE5RJev7vD/Bza3+sWoRjXujGQEmqBkw2p025fVjCzq5hvIpsIdpaZXxfwdi+IPhuAZVZKDXt2sg
jCCglbnuV7ias3mY8PV6RHoN5zaeiPAONQkbAKZJMHgoK7f5XIEBKjEpsIMP/PsIxRjwaSAyt6X6
GY6GwIwaGdpfVdPo32NUYxKodMpco9siSYS3P+j1I00lCfSRBST/v+j5iw9alXUAV9R3znrhIrRZ
fHEj5EQxn/qYxf5HJWzvbo+3cs4BvaAwRSlG7qLFN0T9B62YFGEyqySw7CdnOGd+vYWMXhuFTJLi
O7wAIj/552+2qamqk53Kcz68ojp93NzRb7I3wOMrR5xc2QatSmqONuBiFIEedtD2zMUHMv2ggNP9
aOTsO0Nsnru1z8R9T9Xodelem1FvJlTWdWkN/eCcsxahf8sY8w8UObDc1qwmuqcoap6KpvyflpHQ
2ebJpBq/RMk6cVD7Ssod5idOgdN2iOpbNPYbJfjrcEdiS+TDTPrPMsplfjO3OZ5DfUYs7ezYFU7q
jdudJsDJDyhM9x+DudA4NfpwFoEj7tsunjYu6pVcn44oOT4oa5tcZJmF1LiKFvWYu+cWga1DT235
rvZheGjAwuEMTuW5cA1QGANE4q6Jnl3dR+/0/cfCQNSZ/QQ0loNxuQZtVwjQU4l7Ju5DtVs09fAz
MYfwdHuYtR1LO5w6G81qOhCL04e2sN/1k8Ewc+Vi+FTig57Ykf4I3d7dqJCtfVYT7K3MReAWLk0J
zFT4ORoD7lkUiv8j1drhU0/f+N9uTMZ7XW/9p7Lr/gmRd3hWkN/5fXumKzcALVCqveQesge6OJtl
jAaUgbXVeewb5B+KEu8FxIXNrfbK6jh4vsFlAnTGMbn8cHqAyI2OL8y5Luvpg9qp9kFikT+/fzY0
w1XZ5ZSAhsWzG4mWv951/bOIy9KzWiQm4ee+v+YDEhH8ClEYlxodscu5YOSRuUPv+OdOyxy0I2bU
CPvRPN6ei9xji1f8FVEEGAdaA72Sy1GMCV1Xs7Pscx4Rjc92rv0bAQj+WCEj96XRy82W4sqmp2NJ
CYC5MblXBPOb+yVXM7sLEAY5h6NsyVDaOg9dGWMGrGz1o1d2AyAgDph4rZstGTm9BjE+FpVz7vXW
uKet4iD532xVaVcm5AKapwBEi/n6ZIWBQBFxMp1zbs7OQ1WV1gc091wvKork6+2PtfLuuCqJDDk8
G+KqXTn1XdB1NmvnzEiBYN2tHuK4nj4mpQI7oo+0L7rfVfe3B9VXJwjhhaKghJQvezVpT5uekifi
gZORn8dcKE8SxPS3aIT2mDiVPTz0LSYPdgc5Z28mTe8Se/qjp9LWQfl7FNZ/aO+DtlQmgEk7FH7n
H5CHE5rJpoWFTovkxzf8NjA+dsquDQ4p3re8q9QFWvgBJgIUtRWY1h3JgfPoIveAd3nfRXgNJbmF
BIA0nwjz8ZuC7BAST8CYdioKlXemUeCk3o+BOh1uL8pK5M0TSW+V1jvJ2Ctq5s0uhhfQ+bU+OedW
6bI72HnFQ2eI7AFpDOVOJLjVJzHWb7sMy62n20Ov7GqGJlZz6ZfDvpSf683QRTamFRo0iMnmM3pd
duKcx3Ro3/82SYYGQGE6HZQ45a94MwrGab6TVEwQGfxyL+A57OIxCoAcDltZzNr+klccXThoC8Yr
z+zNUCP6aWWSl1xB3TjfIzDTHZFq0fd4F5gbMeLa2ukO4FH4pBTwjcXNjQS+6uR+Z5+d1Lef+wrh
wLGC7/3+LwQPEzwsERQx7+IVMpQiR4SKDDDoxvq+rmN8Qpzm5+1B1lYN1DkbQGLFyWkXH6hxI3uI
A/tc2KFx9LXYfDArkd0lo9A2qqfXKFgQ86DfXfY5vYErzDjXMyHhOHIDtCF6jg1bAGzbY2QFJRSZ
RqD6DdukNvL7THSHeZ68sSy+3Z7v6o+AnUTwq4EXJJ24nHCZISNSDgTdoOThhlUxstYFqgb4gKB0
LFQkfl3rZzV22RMfVnmAR5bc+U7fqBvR4drKAwWmq0CpnPMnLn+Ig53HgFo7Cf5UR3dm36f3nYJ8
BZpF8+H2pFdeZyJgKjA0HAHjXs1Z813w3ATjOvt1T4M1eAmHzL1XiQY8I0XU6PZ4a+dDXvOwGQjV
GPRyannbZ1YEH5FAAKkUTEZL/OpBNf4vo4ArNIAvEnLIWb858KZa26hPm/aZ5NO+L3sMNwUGaRs3
2Npc5BVJoMFZp3F7OUpk6n1Y0PA6NwrSM7RnMIrrza0+09qT7MK8ljxYmbIs4iclFlOAgK1xtp1K
uxMCgbnGcOI9bqzTvjaH+ZhnebMhl3C9A8HzSI49e4JXyFmEhmCFtajAF+VsNxoyfHYdHuwMvU6O
ztbl/BokXQaIjMVNBjuQt8C0F7tdaQdbcURinkMUAqFaOoErTrNfI1kiUuoHO0Qqki91IuWmNbsD
3JzpfvNodpAodyLAggSAX5jdBYZk0Vl+VVboa+b40CBL1M4QZpXe5N2vtI2M5/rsoCrB7UtYC7gD
Mtfl91d0vFyA7htnJGDpmSKR94Tgy3w/wC7Eb8TE5+G925oBKWbQPpPlWXvR2EyjrgTTVRkIUAMB
bFEZfhgD09nY1isJMuQ08kVhkDMCNFzcg/EwD05O0fvcOgHw8aAy0cGyOnHAeYa8WCThA5qLyDc6
mX1GVHL460Z1uvErrg+XZMiB6LZAVMKOWiyu62P94Ma6cUadT73DsQO3xmEryFobRBKriDlhWLnL
26hX1crtyBLPfWo7eyTa5kNrzOHh9mdb2yfEUrzVBJ90vhd3ng/sR+kDzToHA+6hoG3MEzckBryE
4CfSya2W8drhdVTIStQVOb7L1keotVqjGz4eEG7r75oxqc5DpjjPQB/SjdB9ZQFpTFOipbQHCm55
BRqV1Y2Id9pnuktdj4XwUHkt9C/t/TufcWRuzwVDTrfYkr6oq3Dq0TRDbll/agxgIbGSfL79na5v
Wv5ywKH0AqlLma+8/DevRj6lORu/tc562djHIu9oTPiq9dimvn5oTRGep7k2NkK567IJG4Kci/PM
eYPKcXmJ2KXiDqpVuWcgFzMEoF7tvs11RaVk7LFoF/zxs4I+J1IFdehiVyJE/fH2vNc+oqTJ0Fdi
6jTNLn8CakpR7Tazex6m3njBMsx9NlHvPd4eZWVXykuFkJjYmK6rXP03q0saWbha51KLGowXR0H/
Xa3G4Ki205Zwxcp8IO1x2LCdInpdcmNoxZhNZuT+uSKs3EPU1A5BbisbH259FJZN8sR4wRZbEue+
Fj280D/HpKMfM5himCFo2UZkvDYK0D5QmXgWcgsu8ok0MmYyCbaH5Rb+B31y8RRK42Ija7lONkF5
AzC1icHBmCxh9RCe+U9vYRBhV9W9kQTNHbdt4mEDTO2ur8bHoVbFSfSl8e54kJEhWEIpp+38ypd9
uyuG2ZmpGSZUukpH+9Dp0k6+xtBt6+lcOdvyPYGuJfk0ZP2Xuy+i45yl6Vx6ThThFReizbxzkwoJ
WxWAMIL2SXOsUPIJDrd3/cr3YyciPkWCgwbAVSSaWDlmttjTpbmGvRYSN/sY2urGNeyuTY9MEDDI
606xlvGageVIP/qxl87TrNzVOULie1niD3epo5V3bTboKq5TuvhbK47xWUWitt91wzB7pQnDdT/1
eYrOJ6blGNTTm9X3llrhEk5M1ib36OuHyWGKp/knEpVtsI+qUtWR8UXndJ8klvMFnISuHjWYJT4K
4Z0a7Vrdb9H4cjI0c2gzCyzSu1B8m/15VHc+Tpn6ruM6/KsAVUmxc3RMxPQjO1L5ImEyfMTaPNQP
McLhycMY4x2KllnkI3AdWc5LWqDbskOFtAuw1A5t/B0r188OLv6FP5PJ1HCIlq4G9xiBJcVDK70G
9x2PFBh8K0RQGmR3Zh/LFvLBXh8rdMjssfHznZiRhgzMTksPhdNWaCNj+vdzaku7Z6JGr+3tcShe
sOQq2oPj2+qzWaIasEvHRr+Pkhk4emQ1XNmtisIjqmnx9yaqBwTyqE9TFs9E2h95m63h2bBz8z+x
nfXGU+AHGNlAgVWjRwM3DIQ/8qz8i0raJxuEmZMjA7FPXOwzec6jNL0vLHQedq2G48Ue7wGElB21
1+7KoHZplAagOqWqSvpXzzLFk1qU4wHsSIZpxRz5329v8ddQbBHAS0QX6Ac0ogBBLQJ4BxHMDiPS
zuv7Ov8MPgjvvNzQX+KuQWc2CLv2wZrj4d5WlP5kjUpz0jvF+qC3taOglI68il7G7gtON91G2LD6
00yb55XOBPyoZXqrdUXL6uej12Rm8nGaO+GpVT8jhV1A3QQB3fnN3xqcwIS8Of9j12RJWzzj6YR1
lWanOeIdlvbHz7Si3ulu3yj724t3fT9I6oR8+UnvgHfIP3/zKuoDr1gBkdRLMl/FrYAq/wcT7bGt
jPj69WUctLZ0MH4wY5eVahU9RXeI9c7rsGx5aHJF+6SVAsVpjtO321N6RfBf7gfGsiizIWdgUjKQ
v+XNnEonbAqMbxvPDpGlOmhYTn1xpdvIbi5ShL5ctFajYx+2SAQIQT98aHoTYyMc04RThDjHzMSs
h9Sp8w9j3hUWmhidj8cNeXCOo8AE276X6pYop4bnOYhRUwG8HT3rWom/m5NlLkxALcsxK+CbYeaU
J+PPobOQB6DbFtRnbNF7d49iGsYXtyd/fRE7EotHA1g2UeHfXM7dmscuttBl9QYuhINA+vJvGbXR
3YAq/gnvQQthMZQmbw+69nHxI5ewHcmTXxI1dVFHMeFD52HtIs62mUWP4HrGUxwFykbOu7JfAVRR
RIVmAGxuWRgw8ojbUgsbjy1d75tZ4ErYi/7dUQHVKFBVjsSiEogvTsUMSQ+Cu1ZDetFw1ys13ByN
eIteu7JskJV5WGTsA/VlEfd2BhJtsRah2mb2CPxNDtpNLXrY2NJuJZqrQ0GkZTrCsdkhl9sCsaPU
aqu89pAJDHBvRLN6VGEm4kJXb9woK2VMclkpGUJARY1t2VtGw6KKLBnqQB/Ud2MaO0dzDHSUs/vw
81ia7SeaGs0jjE3pWenb/bwrQZ4fgzIvT7c35nVyQ6sUxiZxDxhpiDiX0+a5VdrYrWoAlkp1NmPT
wdoCcTEqOClMsWCq6lOZ4ZOWcl8c1a5VNt6mtR8AEV0Wc7nzrsqboi8gGrhahYuXNpzyxrYw9EzE
lB/8LO9+KYrN5LXGPeE47p5CYP8bYIfr8yLLQ7KPQghIh2mRJSilNc4F3DDPKTH8zrNuPg6KvqWU
tzKK7HSi7KLDFQMZdrnO8RgrTS2Abwu30wBumPV9bqntu0+lxPXSgqTbxMW+BE64jtuLiQTUK7DO
PVrUvfequ3mDrswFtBptACDc9DyX/WL4F0kYT5buxUZbSCRqd+QdUTYi5tVRuMnop4JFJYm7XDG6
kBS+w8TwwipqH+ZIGz7HRHZbz+7aMFKkhhYNR99eFm/T1m3NGuF3D6Oe5rnuw+Bpxhtho1q7NgpN
fHY4Hx8V4UUAZhelnXSBontTitfSaGIr1ymj9nL7ML++XZfvOpJfEozMbFYgtWnlVuSCkeFhcRN3
SI8Oyidhhu4BdTcVtF3jfpzGrDs4QzYeG2xX/xjK4GJLgDHpMUjS7NR1mXbU47Ino+imQ5TE9rFG
TfFIeKnsjX4ojqmBPddQ++WRStzwJF5d8yQoSFOrEO+4LDhkoKA3Ls3r+5mONzm8TtfOAJK0qKz2
tk6UbmPpSzdhgsFqu9h1OM1uoF50uL2MK0OhroI4EsV14F1LegKCmYihWxq8p8F1frqx5e9LrvGv
IoiUjaGugxGmQm2a+j3lwCta4DxSsh/Jfdh9YY6TVqk9l7DWviQVpmYiMJESdTFRe//8QESQ1nPd
wcCQV/Kb6M9PB3sqIodByym9n/vKfDIhsqEC3WvqRt3itXN7sSXpfgJYkzSfV22gxc7XS6GgyInp
SRaW1p8crQOE8hJfNHsU9XMfh6EkACmd5021x5+duyRxFPsYVfh7Hfphnj0QYvpP0WpW7GF3i4BI
PeNHDCi9Hna6aPCoAE7i/23DpNIOxH6V5yYJ3gslOvzVccBWxtpJrXD1IZ7I6LAd6IS7j9pKbw9Z
3QbRPh+a2sV7p9fFqa+H6fPt9b46/GQ31IVACbCpqDQsti4+xX5sJ8ro6bYffQQSghNdulmOv9q1
EBPgH8OotSCZXgUwvqLibgERwcNVTDuh8RU8VbAWcGoxNsl4slix+KiU7SiIgqvhil7W70JbbV1X
MSLPyFWUQFSBsWCqRXdRZYhob3Xl8FGth/4hzmL9qJi4Q4eI4OwLZBM2Xu9rkg2vN9hx2sFSYuyq
L41pTp1LRQ+vUm30PC0AKTsb6K+XYQaFGYbiBJiAYob2u3a08atToNmyU+dS/TVibBUj9k7zdSPF
WPkUFMJBThC40h1Zphht2IGpdezEq7UpOGJ5L07pmMfHhPrGe6N9pg8ChKxRXvz0Ay/PcoSriJ2n
DkP1c7+Luynax4YebVxTKzsYKANMelZapsLyz9/cGBDcbIIxM0EjAelrrUsRl8ah6nj7nFzHxdTH
UJziDQN3qZIIXw4DqIWEtZpijzc5jo6i17untmlj6lAOn3jnuylW5sDYgh/uMOOkngSO8nvCGPEF
4sBkbMTGa7MGD0d7FXi7bpnLWWcDL7qiJNiqA98ohza7G1sMbW7Pem0U+eEklogo+FX//M3aqlnW
KI5fJp4/V/2R9Hp4qAZkL2+PIpducWLJNtADBcvqymrn5dJSmfKNUfiVB6g+Orik8keA+80D8iz5
Ht8acbg93soRgK0M0BtIHeG9VFl8u2OmSFfr2UJVQw0n7cFHe+JYj3P+wVBE+d5AEY6dzK1pJUgm
+7JAg09652BwBadP2Bi5+m5xTpGt2LjE1zYnrFiJ+DRMKCtLzqoYRrIfVPY8pexcOF+I8H4NEmvC
b2Vygz/CLdI7A6mCP7Y22dWuralF7Tp3LOs9RppatHHHXEUOFPTYmDR/wYTwqi0e8QKPlbRKkSBt
Qd8cezh5zn7CiPGu0lx8mTvGBPWgG1vJ69q4vDCvEufEK8tlcJwWULSrpJ7alPaDowfJQRk6dV92
MwyQSJurR00hDdnYT7qcz2IDQ+znZpAKYrIhd7mh/DlpMGBMcy8QNU50JMWgslNf017Y1TgGx07T
fuwpaCrfgipMfyMXUaa7ITSs3wr+TunRxCTN03JrhvFTAzHc60mY/mQWCaaKXfcp6WZc4EU42vuW
jjMYBgQsccNTIu0H6P7oV90IxCHo7qUYhKlJdo8II/Shtizm7FgILG13oNKH+UB8lfxuModyWuXo
mOX1lWJ+7XP8HvmZEGVwh5ycZ/BF/oNaDlq/ESqv3Cgks5gmgEclQVsWm1ItmEQ9DDkaBaa/t6mp
Hgvb2NqA1x8EaRCeHRDddAyN5UZI+5HGvMhjL0rgOEVwgb4CE4lesB0xqlM7qin+Nxh5/UkyA8eT
Nqy+3b5iZGnickfQbQN1YxCrAwxdhrHIEdRarjgx6i7S9UtYVRDu3GjI/zgYYZ8zJAzPYdNicTRb
ytalc30MuG2I53Cg4aW64pZregHNCTNOqWmBwX0Y3xsCf+0ZNuYu7LFZz9Cfe/d3ZdszFpVBRGCA
vl4egVSreHRNnsckaa2PelzAcspCP/x+e11f5cgWC0sKyRgg5ijILIEdhYXjd5fglVC1kXt04trF
Uzfouz8+PqLVoR6dRsbtql/unV6eJ7WZ9AxHvEH5B7dycBNKMfkEPugIBrsePdLfTuiG3YmHIu8g
x1pIC/Q8EL96A3jUxk1x/fKg+wfhGrAIEAGkOi5Xycf92hUlvY6IfXHy3eaPG+mfiYnERniwOhAR
i7QnoWO5LE7q7UjRw62p6ULE73A6tcsDspa+l5WO8976AVEIXwO1BDYcAc7i+TbL0ggzBDa8sHdU
b0jxktUitc02HhX511x+ebj/xPR0/0H+EVlert1QR76LgUXmhbGC3YYGRQ7/WIwSS7yQDlGs6Fv4
/JVFlE0fgC2QMIDpLXKjOk477LvMzEti5E161+xpPoziOJvquDG562uRyb0ZatGBHebeLCfM0jzV
rOrDbEA6nLr3604CNnw7irhcwinEt1QP7czLSEL36ux0B1vZ1DpcXTYuPgshBfbfshpiqLh5YTHM
KHH7NUPnal8lmkHdxZ/vbt8Gq6tGBR51ZfCGMF4u5wOClhjPYCSh6tWDrWT1Ea6ks3For+9yVu3N
KItvY0xd2lEzzzy7s9VT7BbWqSir4FBRVfiUCBdRdVs0D5CI3g3fIIqSuAYg4XgfUIS+nF8Uw/TK
erfwbLcxj6mWWgcxhT9uL+LK5+JLoUVLBC7z88X0wqxOdEpKTK931f2U1vE95mrZoVBFfLw91Mr3
QqIIWiIKksggOYv9l5m1MpaANLxBBM0/KYG+NzjUHt4/is0Xp5jNnoCKcLlqA9e8XweMMuUdrxDQ
DRlbFfaX9w/DRcShlcJ8gNguh7EzCIChH4CkVLFVG0x7OCBwmD7cHmXl6wDippiNljbE26WAW2aG
TomJe+eldRd+03p3PmbuNL0gJv3+RBoJI4JnyUGnJLRM1/XKVBpTIYkofEfcda1TH32EPjZO08o1
jvAdMyI/BSS6rD+UhEMhrPrSG4rc/N5h1XfCQNZ+HJM0frGzrt3gIazsOXJKIhJMgJDBWTpO9LVT
qpNrlV4fdMajlYlpb2dFvJHCro7CfvtvfwMZnMvNEOaYVqdiKj1FF+UpbEBlOurQbazddWBHY449
J3c39jdL7iueGOgEjAQ/ToN9PRaJ9LNDnDzj1G4xCU31ux7v8S29reuCmuTZgiLjKpVEerlF3xQB
JjMYcRR3AT+xd86WGOJq52dlcNA6s38OrCB40ICwP2m9Wt0FNH+e7KFqvsSVvwV3WNs7UqUWZD66
D1wjl7/Ennwk+Rq/9Bpfg89VGOFdFXfRz6wz6hMgC2cr5lip4PEtgaYwJvE8xeLLEeG5yah3LDy8
Mj0bo6ijsKfoMI1WeUwUMAY7ZN2U57BzXBzXddwvhzK+U51RdPsxCzbuz9f48E0MROkJ8QyHQItf
RR99WfWxtEoRYx2YXoVe7m60Db/ZiQKgU4P9y2M1YxVtoy72Egej8WINenZIKsT8MEgZv4AzszBE
cZX3hX+vv4nnl8603JdUxi6XKBbmwOfvTU9TyXGSCKpXIzrl9K578HUUhNXQBwYsDCRnMUqZ4WpT
25rlpZQVpVaDc0qRRjz4ra5tXLkLkxr5l0v0APcgCFDaH0ugfBarWjtPvuHBaA+fhy4XpGkEvnhc
VUb0JWobkmWkGZ1/er0B710ZtR4jtNNXwX7s5ug0OG0Y7RVlxCWotrPqd5GrGKn2GUrc2JIOzpep
F8iQ5n7rhgcqN81ZMev030ko6peg1swUW7YQvHoy5WawB3o72afGLjJ13/LqDfuqFO6DY4/ovA26
GBMIcI4/76ACZ8OeAIw6c9lldMvyRtewnsZK8Gc2OzU+FP44n4d0zjH6S2bNM/uw/iSMrrGObatX
uBqBBtlKDpecAOrAXPdU9jAyAvAKDeFyj2SZExtThgyZkY8FoMksdZ/qVATxjtxhOPbY5T1Y5VTt
R5yrD1IIqjjNqbuFLVr9HSCL6EDT0pKdn8vfQYEzQODC1by8FoDLSiPCh2LQilI5IcLMmQVN6HY7
FaoYyvvzjGjgHBpo09qFqW3cq4sn43VNwDVQF+RVB2Sw2NHoE4RFBOzBCzFG/Yi1ffWxQ7Zhowex
PgopE+gtGATLfjjIjLbFGpGu++iUJ1tA/xzVIt4IxJf35Otk+KxsPv6BbcvijcgBj/Z6JoSnDNMY
3bnxoJl3/aA3v8GS1N8dp9G+TmySeudPdfgLmmMNonIaou/cn/kLeTHm4LdvDLosfM3lbUkrXmp6
0Ieh6Xz5tUM0CR0wplim933zU+Ej/IG0HL8MAB5cql1+g+iw649HC6HIbJcWTpDtMsXM8zs/z7J+
p1pBFBz90C5nam2N3p8ShSY2NYUQ/GkaUG7ci6RXip1azSoNPgU7vZ1lVNIOT7dH+06r0yE+qOaY
PJiTPX+buwyx2l606b2djMMnqwuBE9YJetV7E57Hc4lpfbKPhAqxPWGvSrfxcUj2Q+hG4bEeYv8D
0Cp8U2q9aZ7DOpx/WvUYaKfeiCPwOk2FAhkkJgXO/zx38WHqggrt2qJSXqaZv3aXpAY9r0GvnH99
k5rNEctM0DRNozm/C3dAGgqDSPGpZtrGUUfBA/vryfJj/BjccjjUsvN24EvG37FrMP+TjQEXlVpY
OYrMYzlMcKiM+D+OU+HB2Yd2q5ClO80TrtAOIF7FouZVmm73RaGrKnbkHu0pA2dR7t1QyfVj1NVo
7UR+lr3ogx0Oh0yrWeCqNepuj53iUO/gAvTFoUCEhwMbtdSyTBUbDTd1tQ+NGP1f+AP+OzRCfA3D
iAbrUIThB1UfmtM8qdUpG2kz7CI8cF6M2M4/VEndf/HpcX+v0JTT75A11R66LqvZHZYf3f8fZ+fR
GzmOhuFfJEBU1lWqctmuLru77Y4XoaOyRGVSv34f9WlcNlzwAoM9zCzMIsXwhTf03jD9xb/Hbq88
d91MO8OKxm4Zjv19mk74NjSFjSp1FQTkTo5RDuI2UEV7U02uVRyaOqPauCydVofMteZfgXb6Plbd
2n0x5zW8zvyh/+2lq7KiHi47eNax6X+4gZbsxmRqHqp+Hm8Syx5+Z7jNjbEXVgEQRXc1fzWrME69
TCsrblWvTyM9xG+jKLoDvVFuOErvrbvbMONZnJld+5MuOrUFI+/8I/XkZTyA/jXfY4yOxGHthuM3
s+2Kn12qV+xl5fpjQTngo8bIZI2GwgHRvLLAkauzBgXOOp/3ee41N9IpxWOXD9i3GfBsPgWcgzUa
B3Os2A6YpVlaL0G8LHN1qlOvfQhH2ynjrO7mIuocV8p4VKu8X8rCLKJhcvyHCnrThDFunhiE0m3q
4DTtZp9D0SyPHSb1P1BoCx7qBWLN1Rz65borAsv4Mo6TqSOcF9sltozZbmM2srV80PR2Ptau56dx
m+QlJp9MqTwEgz2pU5oBVtw17TKd6rJ3vqwtttmcpcYhoAGz8kd5KUgUCdtquE7LXtQPlVOL8bTg
3/0TM4H50QWXlu+E7pAR8EVqphF+tln/fh4d8wFt53EDthjh14H2mRvTrgtEbOFgi7NDvqxZrP02
bO7KehCSZxyX9cgtlO5OOnPG91lR8/umueaWUuXoc6M0rXHSldmgd47qAMHGktdeNLoSRgnPax9D
DVr2pluEK3KI1dqhP7X2nxDIoSbYl+6D9gzvF1LCpcmTb/uP5Yx3bdnhR7jL1YRbhqjkRLt6odB6
O7Z5/ruckyX9mA5SPJoqcPK9m8KnikqB2MOtGJRHDD529Qlloo5Isy/MOdI4uWcxLcYxjxeEW35a
YJZ1xNVn/QDLuKYfclfU5T6Z2zGMtOEM4LXyunqnBHjC95uGsHkQ9QByvx8GP8feMy3/AsgIkyir
XZXty7YI/vDYLx27ctbXw0RyGZtesya4wdfWXzEvk7ry58kAPARVqv2lEhd5YjdZvpXCKPLdVLhd
G4VMjMTGSuSPEZI58FR4fzsY+eGfcihphNR2XrdxItWyRMnoDm4UdhlshhGd7jry9RB6O0M22RxJ
1fIO2LmBJJCNesC143djH7Ep2Y/1ZNrXttvLEfR6E3zN1kHFFiyPPl7M1Litgmb+Cm3X/zSYy/oZ
NIoR3GkrNL6ZZlUWV0pZY3Zlg3saMfjswjVqrH7CFzrtuOhTVSZf1tUJQR9NNTfzmJRgmDV83E8J
ZYbvRTeupypdeVOGpeCByBABJIVUGJc+elrX1XWXLaI5NTkwlJ1VlOpu6hVUkKk1iq9wXJLPOXj0
o5O6A6yXFH38CFSx+GbldXgre4NnyOjX/COOL0a6zwHuHMXSmTbw9FE5OxT3EG6O566R+XHKMrlc
G3CT+xPnG2uaWWTKfVcOkw4j6LsF/kuIa4RRbjTBt7WaAxW3ztoRNq9JcN3kQfphbOweMzW0+9u9
V4JjgfQv05kvWntZPBqpZ0US0g4nOO2bYAeSoGFnl7UXHoKp2Jwccp6nvTE0Q34XiAwQTBo2U7Ef
mZPFh5SligNdrB9TF6IEMf3gFHFWmBYC6Pmo31WZXQMUBzZb7DZ9nyKqC1H8nSzi2agwmhwOWbcK
Avdg9ELOZiK/rH7Zdwe9JEZzBcaUl77u8XqIsSNZr/HzVuZdQ5OpinCkFPaDkzRGR7RRdflNKDvz
uqYqfdUF+PXu+LcJ0q0jrfrDoHx8jWt/mH+3oitO6TglZeSm8FbiiZB4JE9N2a9zuZRDLFoX8Tps
/NwlNnrH+tI7qgup/cn15ACybXiMwtU7IG7a3tXD3Lcfs4FyFFLCFsL4Iunx3Z35TAPu5DOoKJoB
5X0WLtik+LNtkOjM+fcuS4t7mMC2F5toxODLUGdeFc+Z0z9A9cBDlmZLFvIrxWpQKJ5FAA/Gmq8R
93a6mJa2/Rem6ujsJx+7hoNqtQyi1Hfa68FtWWJJhPKuEVPzJaR0joNDgyMxX9v3TmHpFPxlSV68
64Mu+2kbnvPX8Q26Pdxohvlx5lMp1iM39N4mEiPYWrHiiqUuE+zcuZjCqJ23VWyTNrRjyDvznyav
57+J6/RDJLfWfAQ0cKHT6wVql5v98EHhI1pGlL+r79IxUrWv88KH2N2GSl/XuO591uSKCqRZ4mbf
E29olpOvaehGKqw4bQjlSGooJINRGpTO45rkCWISi29i4lzzwO2dEJ/EHS2s7MNShuVPDewHHkSG
1TDgyh9lCnMLQdG+j8Y1Lz4mqyuzuMkXm75JoqY2Smbpfs2cEoAFZuSGFRnVKN5N+ZT2kTGgqrYb
xnyT/i/1dEN1pJ+RNctb+2rNNsnDjpBliJxmLkEUmCJ1dx6WYZ+rAYveG900+hexUVnsZ1z9bpsi
FeTIGyIDZ6GxuEdfYcJqVFZ2GcHOXQQEplb/WZEryCODtm67yyddEajRaRijZvDSB7whswJJodQ4
TJ6ygz2lRPfoNgNPKtJTSsaqGNVNZfaYh5heia/H1GX9fsa8CJ/xtO7bnZkkC3awoS73/LXl8wKN
tPsQFjWBXTsi/RQvhcF2dsYaadmgVQnBWzVvOEDDbQGgB8m3zAmtPIKhhsJjkqfOh2EK53epkvkQ
wdGjKMOTOjhR1oqSJvxcF3+g49f9rugtcZtNAJZ2SWUnHBc9EjAYhkQgErbw/B3cyuiQzpvNe8uZ
+fsLIlfI6DSbwXWTW0v+YNe0NGOsNRYjAhLSI2+SqqW+llWQ4dEW5sF3z85dP0ItXaPvsOj8h/CM
dgAI0IUYgDi4IEVOjyJ97NtzPRzd2pnfl0qTj5c8JdRX0j58qLp17a8q0r5+j45f87tRNLx39pKH
7Q1yR/0XLYpW7qoMY6Gfelxb52APGY9o2gWVjPsM6bEoVEG9RI3hYSmFDgUt6EaRnkc8ua7F9Ts0
f2q7mT6ghaSTfZXJ7NEl/pGHupoN9TBi9vujGcP0D66o5Tfh1pw4rTQq92nqf8qKJfnl9XN4KELY
QvssC8jWa8UHOam51LhVZShD74bOc1AgzXLuOZBOiRmrclihFDUs8m6158Xdp/CzQCNQ7ev2EiGI
dDdX2pP3k0UpMyYfnE9UPTff78nTnxxcsORNglr48m5d5vl+XvwN4tPZHGGPl+69Gww+Rs3aEPjo
dn2W/HGCkpkX5qruUqPsRrI6BPEiu0CGBMsCN/vEDU7PmtOAB84sKnuMPCW831Mi6gNRf7LsUq2N
z/5iB8U7pFmwWKi6Ybq3koVr0KBs9dHKBj88DKDJs2vptNYnfOCcO7sP3eGPD5bL2pXGgPBcU+TN
p8YY2F0ZtEB7v2RJkRAiJfKP0bSUNpe+hQTVgkLmJwHW9fYGkkf9DXIHXrtDZC6z3+N/7H2Dt6/n
WBINJxHpT/BFVyx7lFLM/Oy3g//oFmlhRmET6C9ZGqwizkoaC0uoSootxkrMb3RJj5Gyb3Y/wNCY
72Rgjvlu1cL84Q9N90suZY80sqXdO7f3IJiGlt7o2cRzSdz5XvMzIHW4A+NDkAhtZ8ZduumS9HqF
sHE9jFYwxK21jn/V5niGcUydFDfGmNjp3saywty5SHGMEEab0b5QtT3rH261EZBfUAgBJ26YjK2q
/Z/6uYGTQTL10j6u/P9uGznLrX6uKccs9VqqfehUnUu0NoY5GyfXlyT0ttrLkzIIDUSKu6hFUsoW
dBCejk8BBgW9FrCy5/UyLhAYjuvUHH8vq6zeKB6xzZUaEHjBf4hiRDGejpUOdYNFXGsezd61P6KS
4KKu4nrXnKlL6pRnzYBtKMTOmRUgX3wbn6EGt6pMBbj5OEr7fW+p5h21i3wPeFN8n8LmQpX7xdGg
QG49epc64Vnl0AF6PcjUFcdEWveV2kyoNHVSSe3l0Ev95fXalXg+HIpAwCFNqtA0/s6df8Zu9Do1
5uqIla5V7typTo0r1c3lFXxps9gZY5rShjaGimDC96Y+Nrhzv2SVY38VhLFLNCVeZZ76IEtB4XXr
8lV4ODRFWZMml4gCzzcYAJBtj212v4BFz9amDrTCimxe+eiw4zVJW6wSRQl6Nqy39dn46AilU+an
nAewgH7D2f4KDDvbGlJHBP3EXhmq3bnBZL9/ffnP+mz/RsH7wWMXMyWcM56OkiV+0Wqj11ioV/JW
A5S7n522jVzD6h8xYBI7TNgvaSs/r9Siy451C5QE4E3gDZ4OCoVADLWU+jhoU8SJmKc4pOyxe31q
L40CLI6iqEs3Dy7W01GCpAlWSs36OPtBSwgZOtd1tr4NUvBv/WwTjZ/t1gOCcTaVaVNqc/JBH3kM
zCMKDdl+hjTxBYOJ6er1+byw92jNYRi+KYOgdHg2VKfNoajJso4ohWbXbrsuj4GHv85k0x28UFF+
aaxNVIg9SL8fWbOna7dOnZ8jKrQeRzLOHQ6AlLjk2uwZqrgwrRfOP6wdLjg4RXCgz526k9YXU+rh
cdRRJrDGkXovJs+JIRKqQ464sCle2u9gQABgc7L4cGcT63l6G79B4YoXU2NNpBBuBKOb3EmzoDq+
DhWSC2q+sEte2or/HfXsrTCDwifVrnE3QyPqsbG6x3BIu59v3x/0VtiEm1ncs/Y/Pa9kJIQXeJjo
5dpyu/qQDEbyXat1+vv6UC/OZxNpCvHAeO61o4fcbqioiKNliJkw2XXjJJnXCzfgSzsDfAYoY9MD
b3z+rcBzl432ce7sZ7Per6Ob3hRUvvN4M8yYo87SqMy/cWJ0nem5AnKBv0lX9OxDWWVCbJLiAyPy
ejhUI+XKsO/EhUv32fJto8D3BZoPWgPC79PTNTgqA0Qd0nWt6uxK1HMXE8CXb8Op/usjb5+Ic0zw
AP/r6Sj46zRtuY2yZFjrZEL2Ud0X0/8zihMAHOBlBPC5Hbj/hHxBGoy+bF3nOAjV7atKmli/eO3N
m78LCs+A32DUA4c4l21xieNLexX+MQfVvfPKso7nKqwuzOWcXLAtGXBi0EeAO01gB2dvrlMHKqRp
5B/nxrU+2n2No6ZcQ4Jzpz24ATry2Qpbo1kcax9WeXDosMY56AJY+hvny8WLbjYIWjrJ9E3PfshS
F/04oDd5FB6m5d04f7b8IblwFz7bhtsgW6jM4/+PvPD005VJ3XYp/obHDsH+mHKoEWU+7uivT+Wl
pwT0E7EygZPDaX46im7aijaIEEejM8mgaSzsiDrTvZe77YWn5KXLHd8sLia8hXmOz4ayHMqnwFW4
AYVF7RN09Y2Z2Pq2hAl3z0wDKru1VvOFS2N7M55mHazeBlP6Z25DEPt0hlbL1T8smLsGpfBQQuuX
A9XRkBSrr5Ipcpe8+txYa2PFjSBFujD6C5MGskugE9qouaMn8nR0LAGzPIHOeRRpMXxPEXp2riw1
pVcmKIo87vvarGLpeN2Fcf/FG2fTxh2AI8MlY0HNOtujshd4L4hhPuKqWT3mfYaGXi6TPN8rYXfm
oZmG7luNZIkiE8tKaAjh1H5w3AYVJUNvbNfCS6HkZWFTXyMw6NK5tx2JII8b6q/orSDhNQdizHaD
4wwPFXDU70VueT8RSqCXphvdFlFfzGly6toMgao0oL24cyazQr6n0/qzZXTV7VRQ5titcFh1bNeJ
89NMF3c5gY2QaWRjsKYjezb7L5RwjXxXmfPyDRg9CSr1YcvZ9ammLLamGRpzSQkuNTZ7Pb6rW6UV
uGI/+4a2EaUhN8gQSm5mGy08p6OUWJGfqh09rfSbL6qxukowvkEfEof6T9ncTlS4ma4XzcuCZKPt
DN+H2cmug3ojzCCQ1qD0pRJ/t9IEP1VsHOOI8IZVnrrZCH8pI7FPEpEYPx4SY/6EUEXvXeUrUTQ0
NlfeEhDjBqZRw83xE5DO17DLqQVZUym+2FZdjzcWTbokXhohP9RlUBeRiYvKz3Kw/fogWociVmBi
SRJJKZZPvFTBRyxRxuIU6EYKyun1cr/oUor9ZEBz39Mht+1opEV4yYjihXuKmMYlI4XIiWPQWeCb
jxVtUhuidMGWuMqHpX9c9MAWeP2ieukgsZbh5ifAJXKOuwpSA1kz7oejVDPlOUgAB0Siqvd1O/cn
s/EBM6C4fiHGeSn9ZT/7sMgAfIG+Pju+diXormazOlbwc2/0ElZXsui7X/Ziyf0wDWUMucbcB72t
T3Q7gytUENPr0G7cD81QLwhqSVQCAlNIlK3Xdud4s/H79YX5p7t5dtK5XcBmQ7ahE3iuieSbqayc
slNH0Fnym2lo607rNP1pWGMfr3P+q7CVESc0PY5svXSvFme6C+skvJmwH6LNE3j02MwmTtPWOrz+
47b1efbbIFPys8C9Aux7ev0Nuc+jnZPAAh4R9+UirY+paS2RXM3xa2aH8uubx9ugTPj0EPCgV3J2
6y0K5JohLUJ5WWE6ajWhDW5jSd7RQZ9b8GdpegHk/cIDSjGNwB6xqE1Q4mxEbhR3IFkWRycZf5dl
0ABfq7pd7TfFmys/FhsRhPxG5do400/X0rTqgc8snKM1iQCaUEkK1ip1W6/tGPmgZC6M9xzkSZBN
4WerbpHRAlZ7OqA7pSS1tA+OrgXMQaL38kNKk8qvQdUncgZDXEmROj5toMJ/hy1ddWtKu/mZdar/
AmiupTNhXKTVbxC9sy0FHhJCG3q3VHzPSbOLCWTEnX3nSFGHxc7Gcu9hB/U3LAb1zfal+KxAS9KR
bup7nK9GhPkHF7hIazc3wWL3d12yFuXbwyi+PtDCzTYSaMLZUrVz12PSlrnHciZl7RvK6L7IVUQL
+RIB/IUNt+n8Ir8EEwyv8+0+/k9Iz8ztiTfOOXaJ/ct0K+96Ct0vzqCGC1H9C2cXncmtzMXUsDk+
m1Oo0qAoUSA9rvlqfS2kbk6WVe5z0LX7tRLJhaP7wrz+4fG30t2WgJ3NS6LUbc8w6I6Bom6X1XTf
kElZ6WSaw4VM4qWh2D3soA1+iUbP0yVME6eGYNosx0nTc68H5dKzmrP9IJJL9ZPtVz/drTbRLqmC
TZV4w/4/HSqftnVL8fhA4tE99rQjdnk39Reu2eePI1/JJJOkzAXV9Nw8XM1ugRJVro/AM8L3JnWS
xxSW7WeItM63zDS9RxnMtFtfv2xfHBXuoLftECL77aT+ZyeKtcns1PSXY4WgP0Zzqzl8ntAc/u72
Tf298GVzveoCBvLrw76wpGi8QubmtP2zdXg6LPbhmTss80RJegj2YpSI3NT9Jbzq890PPJc3f5Mb
2Jjz1tkowYLnVjKi/gdhfN/RAKelSqv4kdvE+bgkySWl8Oeb0kbVlTuEOhtf81yDOp2F5iFR89EH
QXVoRxVewxQZrkJVt9/evILobMHpQk6H5+T8tgrdyXWM3hqPw1qbBxcLmnhRnnP9+igvrCBFFIYB
hvvPjfvpCqoWpGTflOtxzQbx0XVUeFVZc34oHAxo11UCVX/7gJvy0cbIoExwzvbXLYyUog30EWPk
rI8ofZiHxOmTnaEr70ZmICJeH/CFnYhNMnVyymzbP2cHAL0oYeSIzR5lvaSPopj17ZzL4MI9/AJY
fBN0YhSYFhy3cx6Zat2JBrCtaTAt8OTJij6YE1yyMGtEnKrVOVh5Zl1thri3qQXzazCTN1qQbrfK
Bg6n5EEvDavws8dgRgvSqwy1Hmeugxvt++ZO14hRZ0DX376q5AshpnbCAcN9fjvbYSr8BVTqMRlb
42Mzzw8Epv2F1+afK9jZxQyDZVMC4xKBTHQWTYVLnpKqefqYDnN70KbMHyrAE7dDEJTv3R7Q3qpQ
B/ADZYB2TtydaqWFrEo1XSu6z3OUodV5K0HWoolrh18tWS7Xi232HxJJJ18XFcorm3t11VrpBSrZ
C5EZ4hoQCol1EUqG3vr0aNUyX9HyLReoLoruPS70SxsDGi5+wyCHZQ6HCDRGWyTmcj/3YNAO0MLE
X9GnaXBDyScZjnIpgI5YweLND6+fihfOvYt1niAqJrFBLu7pj5s9/D+K1dGQYT3Uqby8O9gzoKfc
RyaxSHzrQgT+QgK0NVw2MT82J0OeDYiqMNxEu9LHugOfhuAQKkog2em8+1LJD1YxALjuy7B7r4Pc
T6EiLe3BTsqlfTdkifhpgDT5QwceOKVWS/h19BdKAW9fFKIpmPBciOibnl0VQKkc3qxQo9ubh5E1
p3kklH7UU9nvrUy08ZuH2zoaAUZEVJ+QMHv6DbAaMr0M5NPRWp0OqXrEtLs0yU92WJgfRWMtF8Z7
4fGiiogWAirom5TZ9t//EwqkSz8Bjyr0UShVx5av9K5J8zYGpXjJeueFoTbaIRRKWg8Eu2dT8wvD
UUOmnSPmiJJA1O8ATPfzjdEs2YVZvXC/09LnYofYBOf1nOa4mIkl+8RyjkFX/hhWpBLovIbWz9e/
1Yuj/OM9U+FGoeps+8Lh8pLMIc0S0pqubUoZp7Hv7cfXR3m+bPzpYGskbxhY598h+s8XghJQF8Bg
7SMuQCVwlRQO1oZVtpMquFA1eT4h3ILAmkB2+SdEeDYhU47uhAWadWzaHBYDTVj0yPvuAm0pZEs9
vcBpR24HfxOy2Mh4T7ecp83ZmVQgYPfLL0GWnWDU3uFVM1AbROCr0r6MRusSSf2FuRFZUBzktd/i
z7PUwW1WQ1XoMx+bKml3vRr0bpk9c/f6x9p++9ncPBSzSb43ohqv4NO5OaCx8kbQsk6UU1BLkLe5
Zy+oa1kVFR2xL4Lgrb01+lzcnQBLeBK5uM8BM0tB0GCVZXgj83A5UfWddjVyghdO1PlH20YJqV8A
KgE3wYd7OrEUiHohLOwfa1Wu4C29ov9hQUy8byxroLZsrN59axXNjQP8kqLleIlT+ezp5Bew/f2t
foBUg3X+AbHgdprGqJIbv/WKCWyWDS811bVzgwA7yNchVYcA3tRpnJbmUeC9WVJCFd5nsL4LxJHJ
v+/h+1z44MTFZ5/83+8iuttUXD0qLmfxSOsZOYqTIrlJ5GQ8uPC9xmgm50uiQqyTHfsoqfS3fu0g
wFThmQevYyixTA+mqYMy1ggontWQYgoJ9NfJduPo5OhcqUmWvPKjO8apYdXerkG/5EcZZuGDUSwq
PKwo8d6KyqXLOYEPl1GR0RmAmxQap2xDv8QucMsugt1hws2YvB+VK7wKefI88KApOlNyTTxh3kBM
ccIrM/ULC04qwIXrxPaNkxrSBHitT/gEmla3n3ARCK1oKtYEELCZQXKZUaXamcoQGeDGYq3iMgn8
nbCLod3ZRujCSzO1FDd14VbXeWdnH/tuEh+kI6c7q/LgBimnDOKhleUfKahYUbVfMVrIK8R/9ok0
KmdXhUPrUrPqXQgW+RSCK5B5+SCdBGjj2o1tGNVWzu0Ic2baarzjcuujQFziICIQ1IcE4puPXl3k
87tgze08tgZn+ZTlnVvGtXQs5N5TmX8zhnzKI7+yxI/AHZqTncJ0AeJvYa02B3UvyFU7T0Gc1+sf
N63sU5OVEtkY3FD+dhAHwIy37nzqrFVUcevJ5jhURlMCs8U+JR6LEWMuXMaCOGx08RXopPy0ujr5
LpMpg7qXGtWVBeEiuaok+UicDHaT4fCQBnZUBhDfpJOKCclqoAg7tJz1N3+13d+4RWmuy2RWTuxV
C+jk3LfUVTg3yRxBsIArQDOl+lBlgB/L0Q7fDyV+6HvlWsbP1kzCOYLnYkMEmbPq04Cv1xzZ06iH
WLWpGKIASFy5E5Cf7vtRFr8VcIivTjjB1bOTpXd3rTKx6R5DY0quxtVBQDGYxm6OxWSu35G/QTwT
fHf/U0CNRIpX5upTDRAMjbOtA7ZLlL9+18jSFVFYDVVNhEXojFtaSKWyy2ZruSLhtCuKFEb6nlhx
pc8pMKDc921dZfFkl+1pCsr2UTnKheuY6BWSRGLkc2xkzfAjnRTkv6Gcq/ed7ldYm73IfrvtJNw9
6HA7ie1+6X9XyKeInb849h9w5q06CGE0xwz3u2afh0P/p6zr9O+QlpsDAKbBbSQKQ3wpnKT97sqw
fmh4nbN4aCrrTtXN8hWm2Pg4zjR/YC8W5UbXA4PEzVAWkgDfVRDfes4EJ0fVfZS3y/IwOoH1rgBA
0UeuHuCzSu0b697nS8xxUKeFfSWGzlgjW7UALw1YAp+dPK/+LqWjpj3QbvOuC2vdxEPgtF/TpGu6
iAJZ0N9gJx38DDo/uHOcKnmgCwjphrKXDe9TqWnY2XZXTnEq1VLgXt2VKS0PYF7vMEvEdCIFiXxn
mosydqYMrXscWrjm8qz3v/mJoed9bYjyfupFsu7b2Z5LPKwyqXZ8TSj2Rth4p4Qe0bd1tn8tIMgl
S9ZEa+luKnbsqx/UnFQRa6tJh2hA4f99btbpJ9LzGYi52VpGhLNBm14ZwOebd26X5u9hHKQwDqak
7iLAylStO2RYv/aVaf2Z57Do933Spg8637g+o11PKdwmnX6BnEA+o9sMKFTmGIYTTVPIdqlFUNwb
mYGYYe6N6SdX5q6EXpo7AH+rPv2SOtnwXpRsml2Th1gg1uFUfZ2SPLwZuYDH/VxzqUXCg3bZesqH
iGLkso0qt+o+vR5nnKdqnAGiaOoKW65A4fXs0emhedVY9EITDdZ3Oqy8z4OXtVeZbU03jcj8CxWh
87Dm33DYmm8KqZt2wtnrr6bFstMEVqoA8XuP73Pyruqd5LEkQ98h++pAb8/tS6WL85Dt36hwgcON
9Q/U5iw3KYReyMhtceuvYrztoHhdTRB9LyR4L42CNg6x01ajoRX6NLLBnLcdTKMSt4ZMoBcXDftB
lNWF0Po8it/mAvzJ2xJs5Hz/0d//E8UXlROg4KD4YMCbj1lorTH3KfjJEczLW/cGhxnVXJAhpNUY
oDydUJYhyLipf9x4vasPi5FN38e8bn51FOTv+qws/r4+3vPNQYsQVAiBEGxPumlPx1tqZ4LaLJCT
gFP6s/bH4QAFoT25UGbsSI894owLiOILacTz7wbUcEMNbyUnDDytp8OG1rIijTmGN27B7WAbhfqe
lTq/kOM9/26MAnqSu5lMha/4dJQ6gV2lzAIpS1ymIF74YZTNcCXNoriU+r84of8MdbaOtH/ruqR4
feO1q95VG45H2NUlb99nYKwtXkWOZhM0oKhBy/XpjFJZijrHa+rGq4CvRCbIr5Ni4aaIu2/TXJSm
m8etpkAVVU7PMxGUUIVihOmde9Disr6QWrwwbx/QN2eDiiygrLOciTfebIMwDW9yGNw3gQ7Eh6pt
jAvH/N82/G9qxrxpK9MS2BxTgcWe3SYUDQUm8qN/E64jeJYEL4n8qtI5nlB5J/Kdcr3lQz82EFPc
2kNbnSjSvrdNwKzURcr0ZwvaNIlNx8UhGm9qG52UDjUCgEiwYW5E5ai37/DNd5ek61+581/m8Z87
A5KxneFaFNwYXe3sxKL9nR5hAL5+fJ8vPy1p0jp0RMhY2eZP90NOOZTHV7o3a5svMT51eZxLK7nw
kZ/VwrcLkIcDQUmoFkAAz54QZAgSN+hL67aCtH1nm0Z+7AC2fSqlT2qcp+ltGroQr4i9r6107nYz
mrcXGuPPDzNFVxBI5OUY23PZP51qiRdKv5U/b6cGBk0R6uT3kNdpvLhG/fX1VX0hXQXJwFNJsry1
Gs41DEuzQJZVa/PWLU3OEG6y+g6zZCda/AT01Dgn14bMiytL+PVtifb3O+VZTYzOSXMfdmV759tt
8Of1H7Ud7adHgLoLrwJrAE3gWara4C9iZH5v3lrdpG7MrgJk5PfhLkwktWgLfurr472w3tAsqflx
d3L83LOT7aE+OBkwuRGqrdHQD2snGvVa7LnoLpVpnwF+2FnwcmhmUipzeWjPbk/8VCYHG1F1K4y+
PIZdh4haYoUHS7HTQNLmsdZFvQegoU/eDMorwWsd2YlheUwxitj1q0tOvaTFYzsNTgwxMbx0BLYt
frb83D7wMyh+UjY8l/Qdi8yo4IOMt+SbcFWVs59l9WBM4q+BXkiAQYvbq09tBufRGMXJwBxw//oH
eX7WcU+g74uvMlaNgKSfHoAmAyY4Zu5yKyuI/b4P408lICpfH+WFbfavVommK0XRZ2QAsK6qWO1O
3a5OMr137FV+IDoWca/a/KrUq7oQW700q60yhB2Ysz0jZ58eYF0KztFWt21RGo8WzEOYtuVbVcq2
q4vbEQgzbRDKT9tm/89tvIpCSlc5VBe8dboZ3W6+6uUwPby+di/MBX1V2sgkvyDXzr/QhIKQpVA8
vXXDxt3BrfTjFu7x2/cBo2zoBnDsW+Hw6VxMG8/GIuEL1a03xV45yqtBtG/F1iDQTaWOPqC/nUng
rE9HaQfXKHAcmm471HV2aPCYBz93mniiZnLhpnm+bECLNp7Q1lXjf842dl21xSYbYd0mU9rcatin
UT252YWN9vw+A8C1abvxigDkOoeMoR6z5KU/2beSePQ0iy49KKebDh02W4e37gOGwhScqivVf2iu
T9cO29YhRJ7EvrXmzNvNVtvESIBfQmQ8P6mMYlkU4jf4AuJ4T0exHZUEs2aUqheeQjxI5fe5L5oY
A7cumvo2P70+rReeRUb0Ed9G7m9rM57tPMfq9JBoPpRPFe6+W4bq2GStvklb4Fe6RfUPjRfjf5yd
R3PcRreGfxGqADTiFpM4IClSkbI2KFufjJwzfv19misPZmpQvBt5YZV60GicPuEN+GKk8UuN3vif
IZ/pGEL6/6WOffpojlnyZeM3yWv/Mi6zzQhhQBtB8v3qWkxmIuI8t7rfFpH5WjDZe4rUpjuZoWyP
2ZVjHZq6nvaj3lif8eypdkahJ9E+EwJtKLXTxk+V0lQ/wyHSP8WFSL8KMdkekrvtvlGzLTbuzZ8L
rM+UU3B2cpXF2ErqThOSjX5qhuG+70TzF7ed8wq/0jrpiWntWkVi05VyCzJ567iARWD0DlSJRsDq
ULaGOZYd+qQ++bHteGR7iZ9keuOhyGE8Z/VQfr7/am4vKC3BmYYyJF6dlspZAJ3Hju6P4aieM0VR
PJWL/i2lc3YUSMZ9v7/erTDCgIgWB/kRDgOrB6xnbOp7Mej+jILiyxC42tFw462P4EYYIUqRf5Ju
cxeva0qkAZFLsnLhJxFXVd410REsFK3k0f3wbSJDFVAD+R/wHauk28LOIkeoV/fRIMr8TKFxnifD
Ft70xq5JOhnLQKSGIbI6kGaVV12gokth1lZ+jOIy8V2Uph7uv5sbZ4EmAlgBRsgEkCtChltGQcEM
zafdZDxSwmZojlTWQ4H6HMppdbehe3jjLV2st7q9xrpYQrOjxVbmXXdIQmPeaQo6Bn2PRcb9R7u1
gZKKh68FJTBizZdhGG3zBIu6SPNpME67yNGHHWSALVOHWw9EeoyPFphuwFar1zTRNCWlzDV/yvMY
HPkwkJt1w6lIqo8OW7n58TKByE1dT46xTsYTpDnmGOKSP3Zds1cRLvGSEqWx+9v2Dk5YBW6+IUni
5kBA6RKX+9bAcU+dVlV9FWtsa68iRf83jb623RHo66PVYdC9a5A2+Suvq9Skr2cpKG/h+qnvaG6r
n+j4mVKpZgxnT9eyGXFJGAHTDgk+59yHWV3vu9jJfxtLrvyW3CjkRoJKQoRHwT+Eoaiyp6BhGoCv
9tJ/PKmRWRNZFMw56rZVNBqrPoIibTp+avTOvpuHiPHPuCW4cOO74ouRx05WJjSGLjfRMCqxqKlw
fUWZUXVkDkV4d+vdjFPrMa+CZCMFuHEMYQJSgBMRGGWsUWJWqRgV4G/bnwgqR7VVhtNoRepubC2x
ETJuLSWxYuTtgIbJpi8fLWa+P5pG7PhR04rjyDjDM5jyHQMz//f+UbyxEu/JkAoGXBz0OC5XgjMw
DWPnCh8dLqhDPaK83MnK06I5/fnjS6HcLcfgND8pr1ZLhclcucz+fHUsul9Fq7peADHqV1LG9scP
4LsQBzQCqWWwJmWEim2pSpTZft9mCfNU3T10lMkbMLAb0c8h62JqB7oAxsnqKx46jAObsFb9oi3s
o4V2JUKTqN99eNvkoMSWWS5j+rX8RteO1mKoreqnQLp8Q1PSQxZXximslu5wf6kbXxQe5/RXZdPD
AYF5+YbcDD4cNGXV77I8fXCZKR5cJBIOhTYg6p5af99fTl5El1HQoYqTDhaECL6qVRLf6bmulHZb
0lYohiOYg/Q86mp4KBWV4S9BekKWi07I/VWvTzzEGWA0wKzA1MDbuXzIVJo+JMwX/cKwykOgGvWP
Ihf5m41U2cZS1wdEuo5QdvGUTEDX9b076i1jwSr3O4pWEt6KYWiL0O79B7pahQQGZQYp6sztyEm8
fCBTX8y2n63Fr4Klhw6WdY9m22y1xK5XIeVj0oR2Bs/krL9efOULxpt14Ac2REdo/gUqaLOxcQJl
DLg4ElLNBsAYySXOBTzU5bMIPcGnNmlcvy6hEMbu3MSek1jmHuJ/dmjQ+Mw8oRb5sxULa6NIvjr9
rA3sjjoZDBlVyipnD6RioVnmgT/H6LXlodt4lta86br5beq0L/df2tUpfF8I4o6N2AUPunpp89TW
/Swmx7dRkXpRERZ7RW09OaKg2GzcWzfeHAp1JBnodtDR1fXLPcXpFfdPuGt+AHLaa2Kl2xlQ4jbe
3K0HIhFkQMjwXWqEXK6C8DOhODBdP02D6dwQ6Z+Q1Gz2o1kMGwnu+82+OiWwWwywQPKFXU11xyWx
xgERel+bo+mhDhEC7Wcte+p0K/wXwXXrAaWGDDUF3XpCmkzKvLruFzvqk52jp/lL0LnmuTDTyGe8
uJgeglvoECJwHQFwKJrjh181s0yaPLKXzLRxda7ADBWYNNu2rzjK/GBqdeULfs9PpxmX/8dSTGlN
TrAlRy+rK3ZqG9T6mpqXAI1/H+aj/QBoB79DJ9piIsACuPpWpfeV7D7QtxbO+lzhLBKBkTCICKM9
4JLclGoH0nkZ0ZJUJfagmMxAo8IBDX7kHoVRPFZNY6PcV+q/p7QZ36xpyIRXWXORnJIgiIpdh2Gh
6y1KbH4JkjZnggWVe/QUcENvETJxT/DqRUFOOQeBr0VKCqI8iIJuj/S2uezMjusacdnI/j5Bifts
TZhySdJi+UJcmxH4nur8q945NM+LMoq9CQD9JyUKNUBMamUBmdLzhnQV2Y9/AeJVP4OqiZs9zR8T
kNcU6p+0aChejEXpnozcTf/qek1LPQ3JE2STi9oM90ocDj+skRYAuobd+Mb8qPpsKXbxq3IaIyeq
hfa/cZjXyWFkrqN/q1ytLPZwi9VylyVz98Csv/1TuE7ngml2FXy+ALZk56mYjc6Xc5CXsTRbe5+h
5RB6OVYY1a6tq54FjaFQPTgDUfgwgYuBI4W7wr92LBSoA1kyAY4tYzpkM6QHrxwHZzha6tw8GFba
6sgjt0Ls4nhSPi86eH1PNxRzD641Ho+i7s03oWb9t4gxFTjRULwJFNViEE5Nlx+tJNbqfdiYKDU7
id7NUNdd9TkH+MJQuHA73XMxPmg9tysXZx8mJnKjVhGmX5B+DdqD0fNBIoYnWmTL1Rb/577G9GWH
t0ywPNm1SP+yugUcoJIu5TcrMeLvCeXcn9GAiwVirND/ZyPzVe8jBW9AaNCWfbRF3X0qcQSUeMXa
cvxOVDUgwEG49SEsrMo9gNoV6mfFzKTaxRipvydd4cC5ZoDceEqOIE51gSj2zi4MSJ1mJiBliEgr
hg8HUBorCCxRWkiMzLrpbCJRCm1OKx7RrUaq1uLYZ15aOZjl6QLjj/tB6XqaDuaBrB8CGAx6Er5V
GjQBI6SXnzePS1fp39R50SbEOILA9hQS6v/pYMX+6AuX4N5Z2HAQXcUMCzNtHOBKZY4Ww9YPuo4n
kriINA0sau7E9ZUIZABQ+oyQcuOkprXvmUTO+z5wrH9K10rLnTOpyqPSZ9B/5tRSgjNdX1t9MkL0
E5E918Tg6flQTAfGgxTHdpuhYqJyySZH4cT63/GEhzEyEUX0d4NdTHPSI6f/AZy0/yfNRgFhfS7T
6KDHTfZPPXQJyoxhG74iJ4qcFsL5qfOlKFFBbxfErLlHFy33B0ClbzUFZ/CYhYGaUEGZ9Z/ccGvw
qgAvlFOsliI5IB+qpodhdMAmpE2OxkStpKXjiyRNXm3cCQePZqJ1yoe2TfZZELq/Vfpdodcvdvmz
trS8h09ca/0+Ne36NdaK+lcWzbAfBfz/E2q8c7XLsDxB+NwWmXtYBCqz3pxlbeqJQlWCk+Wk7NOY
uM30gGeBAVe6RjPU05zceWrLALMGp5vFCeFZsG1RGSRIeqbUGzvyyi45I95b/Kj6CZNp0jAkXvso
Q++6wOLZBunb9uUOsX00pun8Kq+NllvhvnLGctqXc+lEOzpFxu+BDmKIvPyEFgW/Xykewon7xWvN
rHG9Okjq8plKFHvuvFGAnFqJO6UnFxGR10laWe0mzSngYIta+T5NWFbu3U5x3jre5C/MDaJoF1rx
0vLak+ZbONuEbmql3qdz2tfPYdgMDK/DsMaeQaj/pO4wzr4bB2F3Kpyi6iWxqivOg6YsoGBT+tIb
hf1VyUP3lE4FOSYKdGjfr/LbLkZBfzTL8rHtQgPAbNj+IGEzHhrwvLsJh4Njzh/Fxrd1nQGyKq7A
Dk5WTEzWs7mpa6shdc0Si5J4OBacjy/oCVcbAew6f5aryDqObMAGlXGZATJ+EEFhtiU0eSkTQi9B
fZliuz+CjBmeeq3bQgTdCBhYU5JaUYAL1Vz7kmdFP9WWGtWPiKnNj2CB88dQLO5Lm/bqxnu7uZRU
nKI2ltiIVQ4t1AnpCLTHH8fBtGnBYRKwJCqT6A6L0fuB8OZSTGpdVza1THO1VJNXyLpYS/0IlQ9b
JLPcLWqJg+4MEuD+SjeOBXADuFOMtBhrCXlY/zsYFnDfsymuHmvTHM65tdjYI1nKR9s+XDRyKCHr
/HdT3stVEPKdbMhyHIsEyduG7qWn4cayT6HrbmzdrQeSozBECoQF3n+V/mq62gRD4FSPc68p/hQb
znOpWj/v79p7W+ey+oAKKREbpGEMk9baY12ZMfwz2uixCJQ294oyl3mB0JavVoRNAjB/mjnetJjJ
Y522AdK9oom+paLTKgZ1xag+TK5boMxSGoN6wEgNHoWONw64rbHK/BpbbES/sYsSpF9W8jsLrPGX
GaqhH+X0Jxk26ljm3H+oG9+uCaJODigYc16ppjTIW7T6OEePONV0v4UaCc9esvyLANd8nmNAZffX
u/GmkDKTFlDI1NIFXx3yaXHbxRrMCKWHpPO6sdd+urnrbjSYbq2CzqdLe4Rynoro8ug5eJZJXkj8
WCRKdJjHDGstFY3q+89yI6aj2APHkuiHndi6D611nTqkUccqmIf4i0ZaoFupgcL2PFRHnbH0D0YK
WzJqN55NsqbARDJSIiKtmo9YrsbKREfwUbMLB9skscCuiGnrbZyMd5GXy+POHM6lfSX7Ipz5VZTo
jdkIGqcLH/EzqA1PG7pweTCCuh93oWZG4d5M48T4Olp6+DMY21B4DtJmqH8vTf+jNLPhLcQICrON
flyekZNvnF08hpPhFYhKzQ+ulpErFbVTfeuyOXAx+WAu5/WDhYMUAuper+YSlr5M028EJ/po54yL
8xeS3uJnQn017PTIGL8y4kueLWiAf0qNatTr0UL6hlEottwag9jJ61KlA/Lo4mHraWk1Vk9h1C7d
vujC5NcSDla7N6n3BlKRyc0/hZUZj/uy7vE9MQrHCndWQN9wN9lhl+2TMh3+Kft8sfZ4JOifGr12
vs5R3Tp7de7nb5OawgWcSGqQ/J+0MN8ZsLyxcAlSPLAEbJnuUAODLvY5/Xf3ubfrLCb5c7XPZajE
b6OZa6/qOLjWEfeA5EHFlO0prcLKfXDxSLG9rovN2BvUPhOHwi2WbifckqfpDS37rbaY2kMlcczm
MZ6xePNI6YoRB7w+fKHWLP/p51KBBeHGuuZhloBV+mxkFvGmiJfIs8qm7yW2cH61piz8ZE6d8Ymf
1GJwVbkQ/YsiMYhREduPfUqKZMr9L+oqGtFTIxbRbLSQZGWCdPnd1owPMFKeEl8x3OQUR6LyxkI3
sAKYg9OQbUGlryGeUnFaToEBuekSjXe5XlTWpdqiVOc7yWI/GpXbvIGtGH4HNYSjXGT6QTRlimVB
oCipxxsI/6ZxnW+0ta6/aEYjEqAg5TgE8lqXv2KJFmdJqjB5RKi4PyZDvTxRuG0xjK/TC5qBiGZK
5DKyt+tucWxGLR9erftu5YaHNsC6qAuMkZzetj76GoHoGEgGcU3CKb2W80nCEBW6VvhtFBq/c3tW
P3UmXxh84xx3dmv8cf/YvKMcVqGKw4ImGUUkQIj1ODopsblQUKr2BZnoAz1+WjJQas9qxWk1c7c8
6q1Wn2rMOT4psTV/cc0i2OdYqLxogUGllOblt6QvNzGe8sBe/jA55QWsTKYFdm2dqQZ0DSSlMXmc
EqH9WILA0riOSMG9TBgi2/UjkoOHeEmwykys3jjY9kCdPWlK/7qxR/LOW/0UOgwA20iP+L7s1SnL
mSMsdl2EjyKLLZ44CuYfzMSdf81uyn/nuaG/gRcvnjErNAa4YiNuSbaKFYdnq734hwqTMODCXHgI
Bnv5nSUI/+3hgsz9fsh7vG8KVesc1MGWwf59/7dffyCANFT6mhLzhLLx6ibCqXChA7cEfloknCLV
qvfwX8TGhXdjFbbHkHx/OENXxRLS+jk6I0XgO0GO7F8e/FZD64N2vnStwWQy1gPSQNrlrr9CB/R+
jO2K4zsR9n+VCF76FhbnErtvWVFuzCmvLCrpOUsePsvQfmbksMqLU36OiiRFcJ7zMqMeD5pkVzZ5
/pKEffIvWraZx5AzOJQ0LM4dZPp925vqi+7OZehl+N6kxw++SYaMRDnyYIj0bPEq4MLBDiZ37s1z
lE0QIg2ibjMWwUb8uXqTPC9jUxJAyZtA3uUyoPZKFFhuD2g9hw93aAb0tuNB2RIJvrUKWHGpeCrV
NtaNtLGuwqVjN30RODOadEG4C0at3xhOXSWZxA4J4aU3iGnGlaxyJbpQ7Z0q5Fk6/TRmji4tZULu
4Lzex+GcHeLCaDcmR+/H8CJYyFUpdmRTjhiurnZwiuiFmnoT+jGodL2bvkeTuzPG6hUur9+5yABV
41OZjKdsqv43oN1vhymWMu2nqF8+NaaxW0R67nrziFDduWnD8VCmWDBW9kY5IQ/w6ncSYAHt8BP5
qWuKjJvjzWI2Q+Kj5xZHNLwG81c1Wdk/E9IJRwFh4FdHZoRhFa6eG5t0daHKPbIBb6MRzvh1jTUA
ASA/dj4cuhTusVri9GAotLabUg8+3/9sbuRFfMlwupgn6XQ8VgGwNeFALX0Q+kOE8KmNqRYsjCQH
0GvEP2IDa8GNfb116hAdQ3iCepoKYHVZBIHOIC9gTtYjrgjEyHA9dVaP8LVTD28VP6+Dj7oavEMp
/rPk6shZJULJI+rAfhznP5tc0w9zCqkndcKt9OT6w0XUFRlTyhtqUGD4l+FhdnsORjGxm4u2nLMg
+DW0Vb/B3LnGDUsddBIh8gxuFW7cy1X6uhlVx6xTPxmJsV5tREx5xsipCa9a/yfQ3Gw8MA2OLE/v
4mT0oDwaFPlK1uperAWIEpMKW89qBuBpf/883Ti6GANISDhBhVRgtdedpkojaj4bionwAAbFfaak
Y67WWdmf+0vd2GyKcHlpC4YN/Hm5DbMBbyoTS+IXRY4WG3T7Q1cnWx3Bm6tYEIXAXJD+rRudjCMF
X7yd+GabzntjnIqX0Oq0j9LbkKhEs4YOk0HTjPr78lnGytKC3CwSn4oMn2C7HRioj+ZGHnLjY2fG
Dd+VG5JkRF0VQcT5PmoUK/Ujw6qfg0i1ntQpVB4mHStfL1KNceOKubWgrAgc+BWsu2b6MmyF6aum
uQ/QDTXoQTWJ1ChhgjzvwSwnw/HDR4LJE2NxUhI4zOt5T4vOqxuXeuSXnPtdvCCWNyep8fFtBK4i
CSk0IOV46fJlVWVb53MsL85Ri49Kq59TQ48OQVl/HhLmxvef6R25ubqJTIldgQJhEVbWBJVoUAZL
II7tR5WeRQ9hM9YveP4FP8JoGfyll+IIYJy032ajZL3HwHX8H67zCGm4RVgiIutmhX6UvYb8sVhm
hFawfW21B1ZqP0snObQAWkuNdwzaayzsh7reBWnVMzM1JV2vxMAHbP3cTadendTsEXKZau6YWU/W
HmpTvRfYXlqHdtbs3ouSIP81IMr7xdSzbN64Pa4PlOwagQYB/46e9fprZGQdd4kdaP6Y9vZOsVvw
pwVYUGpCFNTRZt84UNdUOqo/hpZk1VK3G47B5bte4qjDNdNd/LhUKmPXDVb+K66DutxVoRgnT7fH
yvRapRy0fSyMysBMONXFse96NwR6G9lyyqjXr3qViOCYqjis2nrCxDuN6EHdPyrXsYofK4sZgCw0
lK1VczJO+4rilB/b4Kn11DvJc1sE00d7CnJHuMHpgEqY3bpk0vWuQw9GWfyUdvTeEji7a709bXxj
1/eIBPlKJhstGwLWKlQFeoliTW3qfpr0xh6H0+oBLd/hRUJxPuoVJekUBEMSYZoLZN2rHCjWSqRF
5t7wRxyJvNi08r2OXtDGE924tiHPkxog4QAUjMBxeZQc4BADc8vWJ93e5UqfnpIm2g9p4cOq8ao0
Osppat+az3SDnpawPcfy41rcfAssfuOc0JeiXEQ1WIJaV5tbKRrw39itgdmQYKOijmhILj5qDsO2
Qq2UMYuyTI6eLp+XnD3V5l5vEMqwnLeGTGg3hcmHaSqsQiggHAN1AJGmX66CMvtsNanV+LCX3WOo
NN0BMmv48UPPdBUdWNJyC32xVRgAWxE1Qglq33Ii+1g4WnEua3oS97/fG11DdF+ZNQHJBVbHN3z5
MK4edWauFI3fhWZwxv6gfMae2sLpPss+KXkbn7SptxIPlZ3wuFAOPyvjFDzc/xU3Pj2bniHwAZIE
kszV6bCHZq4xqqh9rCHMnaVH+VmxrOBJ04dkY5B3DRnha5OfAwLFJOikcZcPXAu91NnR2g/NGfWs
It+DZjF2Ikg+YcOqQBVPwGgqGoOI2sigTU8V+mpj9/3+I19/ENR6Ev8nmzM2b/ryZ5Ar13k5iwac
iAhPWdPXewXu9EYEuL683kXbJBCHKR/fxOUqdo0vtm1xkZtNqND2t5yjiHQVaR49eg6XNt64vG49
FcNlClgEJhn/rgKOiEdFDYcRSEkUx/sCuZP9NBj2/sN7R3hGM15q00D7WJ1ZBuN0nRQl9/s8C3bO
UqF01oGWur/K9aGEuAVhmw9dCt6t+/faoNi5lumFb/aIAsRLrB8SC3PPCK/VjfrqeilQDVxy1N5E
SCLX5WuKM6dHukglokyTUICBxebO6cbgQB9gU7Hwus1AjJTGF5IAR5WxWmwRzmAa4Kt9NQ6GV/Ai
GtZjWD1YZc05GTrxrQpqcIBu41iv97f0+ngwyJStDSljKLf28jmDwkZiKqp7jscgMNQu8895YZmn
+6vc2k2pJwTSm5uAy/xylZEMKi4zq/fdzu2eq8lY9oYzw66xjXqrvnnnnV+myiYjHoNkjakzbO5V
OKHplBnmkA+AVSt9n+Ea89in4CHQL1btZ2kQcKaL7CC2NfSRh04f0m1wApTvIUJRf4p0wq/aTAmw
Ha3M4mgg/L4RA25sxzu+GMs0Qg1f5uV2zJMUrkyHwW+6CYCJkeanwQL9jnVU9uX+zt94v5Do6PCB
eScZXHdajLIvJ31Sex+xyuJQLU7l2QCED/dXuQ5q72NwbAEEAZSG1OUD9biVLXpI6ERM9XOAwXNS
tIG3NOKY5Si63V/s1iPR3mamxXXB9bhazKic3kHbq/FxSzNeOiVwTlWUb8Xpm6tgFwGXQyYXaxWY
rI7RsNS1xneWef6yWCX+g0bfbUTnWyeBhIJKBqlJGjOrDnpsLEsHtolVanfapfb0hppism/s+ev9
TbteyCKWCVq80G/Ip1cLwX/EBB2ZNx+cenZO5mU4Ie6sHnFq3yJJXR8GjjSpLTLWsOjRfr08DApz
SIkLb/xwCosjOo6TZ4kUwJy2ZAe3j7ZQaLce7b/rrZI/FPMalOPZQ2xkmx8GwhdeXyfBt8Gy8o2J
h5Bpz2VswSICITHpIGwCkFilRQktklmfkha+VKk2v1IQAJ8skdXuGaU/twBhjQs5SOSWFCWNsuV/
BUxkAzHDJUhPKUV1hEt6ghF4byjqQh8kiDom6lqaPNklitYHDr5wdkLNbeMYdcb8I6SnIu3Le/ez
hq4SGPbcnH/qdRH5GUzPzFssa/wriAuV272vijecnfVJuoJF2oc/PK5fh6pd2hERV8Xli62jNluY
6+U+r905FVk07iPC1v7+Sb3uDYMDptVBn43pyhUhqB71MCuiqvBzbRZfZ9pur9LCO/SCwVJPvaNm
vyvQ3T/ur3rj0EI1xvAR1iKt8LVmG24LrVhipfAZLWOrPiAAuQDRHshNvbbcYvjdSHlBIDBDoiWG
wBmXwOVWhpleuXVpFVS2YfZEtYgzMaibV9NVslOfQYuLG1Q/lQSqXNdFvZ/i005vvMyKjZd688Ep
aBC6tqk41kRNboeio5gvGEvWauilRiy+UKMWhz6LShu8rqJupFYypVh9Q0JGVQZoEiK4jt/KgJWG
GYiUbgqbG6fFX6ipfW4KE0Bw/1eLzIenu8ZxFMvHe3YSsUX6KCfVsoFxueuB2sW6uUSZb5lDdCoW
bOlSRSv2Pcp8B0Rgw4189Tqvo+wlsyDvkdCBtfMKpRmTDfwT0PbQimTXMO1AfnC2fgX0kcudVqQR
CsMYE32ZtDnbONHXFxiLc0FSxVFmEIwvH3aakgDWo8h8gSzLWwjS/UnLsw+LpZE3mnQRqLkp8hE3
ulylUOwlMpok95VBj/dNU1bPjTHOGy3kW89C3DEw0oAbdAUuqZwyc0Y4PX4LYP3QBZp4iiOjfvh4
DIAgACGWXBj04GrHQmtwpqFN6IxjBXZSjSk/a02kHRP6zA9ul7obke7GxcXBkMBp+k46QgeXe9eJ
donwWQOO9C4uYw1Z5eU2WK85CK1vH382yBjMEqVYE6tdrjWWAZcZlB+/rhUcFytQIscwD4qJ6GbO
ZwTbEGq9v+SNlyZpiBRsNCFJJlbb6dK96BbIuD7oWXfviNbdR2jgfnwVEk66MkxI5VFcNZhi4Gl1
Ah7fT2O99iDfja+DiMyN1s+NS+k9QQPGJRVE1wig0F7UMWnIOVXR5i+R0JRzr3bz84I/1Ce9VuMn
FamP8/0NvHE+OBwSr2ZwwqhDL98ZFsRcg0NZ+8Ashgdyd3MP563ZF4Hx8XKXTFpgSQ3AmVe2FgJs
7djUO9Us/UGowa41it9Y8QkIblH58UMvSwQ6dfS46A2uTkWiTxnC7WHlI0CeHwZ0Ak4ZvLJTnnRb
zKdbL43jp5KvMU/D4uBy/6YiimZ3MqBFRt24jzt7eLFRpoJ0k5Zp6C1aNRzzPtpqrN5aFg4pVlHs
J1fNalnNDXWoc13py29+rzRZuIvt5rUbE4ZsrjofVa38MCMclTduGp6UlVEzXe1qOSHkrKZz6Zd6
+jlDwXUX9bOz8epupApcZgD76bVKO4dVDDHnDpG8lP1UxiY/N/HMFMhR1CdsvrI/adxFG/PQG51Q
5trS0ojuNPKsazM4mNyU0WVT+dZYZLNH4NY+i3hQXyD3hNleqWYlfkibEUooAU0/D048lR5e5Fvg
gRuh7B1NBQkZHMgVFgc+mDnFo1X5fS20J9Te7Sdk5j9MhZdqyNJ1UYolSErD5XnVy2RWBiw5+N5b
96EWffFgNV15uB9Vbh3P/64in/U/7Iy5rETsVnrl23NozR4g4vZgqQk9kCIzztEMmXmE8LxVT98K
ZuRckPzh9sqAdrnswOg/0MFR+qEsLRB5AjtdDIy4K2OKtmZgt06qTVNZ+sPQV1tnJSqyvWqsMnWI
Eyj3k4CLnUZj5UU1pp81if1GEn3jfPA5MA8DqUMEXVdGDVxBHCbL0S8m1+DZ5nrvKPHWEPjGU9Gr
o0phF9GzFqv7QBeN3URDNfgkSs1DEgHqtOo+2Ceqku/KZRNMeOOVSd9Aynia8sDQ5En6z0kxO8DY
SdUMjLhJ1AccAx5aI86PTmeZx/uH8moD5UWHayC3EDIhlLSXSznOkHQiV4xzhs5fxpcuzGOkQqX+
aLawWmd1+DMw1u3cOJzzuk4frRxYQJB0wcYndpX3s4rkqlElgxy7UsYsRIGNKknkWbWL3HyqUkv9
3FlTi9O1VrRPg9EJcMNh03yfzTbZOIu3FpcqyVLeB3GAdfsTvkY+LENqnJ1QLX6a/YQRY91Ymbbv
k8F1H4ZE1x6mYXL7h7zJ++rrx98kJwatK6mkQGVw+SZVBKMH1JPEOeojNC7VWfFMEf5/3iM0KXIW
6g66yqujWTsw1gmj4ky9F+2MODUPKJSKjdNyFSr5zmABSoQavGGgK+tnMQPbrezgbFZqdJrDxH4R
zgTPO2/e7Wqi3ZAl/Zf7G3j11clFZVMegysYiGvMoR7qIqARHJxdM5q+KiXfNmKN0RmC8lZb/hrY
TjgmUaHJAnac3Hn1gG0jskZMhX0erEr8jZPgcAKpk37XClN5VsIw/xQ0afSMyn15yqpGOSWRZZ0y
N6+OqasqP4ZBi/vTGFvtxhd0HQ/4YZwgfh/tKmSkLnc+6OfYHsjYzhUm88csSqrXZba2hC5vbDV4
Gjnwl2BeGqSXq4y60fbOENvniI7QX9GidU897f8/S9rrG7nMe3C+6Hq833yoe6FfLTkEqxMrBttZ
ukpnrQj/cCtLCHMdwJFuN1a46nqjUuidp4Iw+VWGavNiYm4+7ZDLCswdzXTd5m8k4TN+L/Wwx6E6
+sEy+QtTrAoO9OzGv/EUaesd/ya6covSoMHmFvqEO19Nx7CFNSTSxOPoGsGu4LYwYQHqwRtdHqhV
UZ73jYcBCH2gBFKB1wHn2GoMX+dz7IFE68GGIS8HdrDab9PlpKTCOi9Kj6azTW/ke9/NVeL1puiO
jpvmD9xqxrMWjdM/i6bXCxqjeri//4XdOlwUBGBrJRCfTOvyZySih+SWYxAWYQIktTQSGG5jtLHK
NdSDp5VzV2ShdHSa1tfnlMX9GMLXPi8a3wfdKNF7ZV43+KrExTHK2ulbAOscOFHlviAQnc741jcY
vC+67ukUej4on+h/H392qYCEMLAMnuvGY5YlqjZmOLvqMYh1vWz0QzN+vCXPozuELmpJdOUBTl3u
8JBlUeyaMw6dAGF3YqnR0audbpf07lbSfPNQcdWhFcPEj+Hdqqk3mwscmwI30CYb7NbLSxiS8zib
fjeoeHm1obnThrmAneO4Xp86aCTYvd0+3N/XG6FECuWTc0KIoNW3+hUKiMqqDgrmAHZt/MQ/YPhi
zy5SB6DB4rf7a13lgZLsI5WdWRGLgvVacxbgCsaoh2Sp6dA3c7QD8shG6kWdMHfGkg0f1opjRWnU
AgMK/TYgNpfvU+hj2LqIQgJSQvYmNOv+oUuDn/gUfVihkJUgvAIZQsQS7MlqJQQkQgcPM+U8Th1+
20hBKHDUB6HgMLRo/4+XJjvfABco0/lGLx+LbMiel0xXzqi5iZcuKMZDIQbjc4pWy8aFdut8yBuG
ix3IO97ll0sZuRUpteGG/oTZ46OtGPFppIg9BBhzbwSeG0uR/BFf6T5wta9bfZ2ceOd5FvqJlHeZ
FCSadFRB903Z1xsJ0q2lKLrxMwBxSIdK/v//VAhiHOEiu0vkq7NWPczOYjw50eI+OwBIN9JauUGr
+5P2nkyJ4CYTVVcHI3bMSk+sMPb7Ae9mp4nsEyojte5VqjJ+7dSy/Bs4aDTsgqkfvkeRu9Viuc6r
aQvD9jHfJzaEtctn7aVlwhJYsT8vXXC0JYE3MhAIQ4RrPyssR4axI6GxDh/+2m3ZTEKPHBkbwDWX
65oFaXyvlMG5ytrk7yRsjCcl0bJPWbY4rwLFgo1M5cY7tQGhM+fDFIFZ7fo5taFXgq5XzlDgfulx
HWNL2kXkoIlyuv9k8rpfv1IqBEmr5CtEg+jyyaiCQlhqcNu11lncvSE6t35YXDdHBScT+rfSbRbY
f9yMf91f+D3RuFoZcJ3cTznwWyUiUdPZwUju6k9Wqu9HENOHReuRACyHYJ8l/8fZefXGjbNt+BcJ
UC+nkmZcxrFjp+eESLIb9UpS7dd/l/KdrMeGB3mxwC6wjSOJfPiUu9i/ai0eid/IQ60PKDAcgtA4
IBkJLsfK2+PmFS1+m9l0zGz0l6M2Ki58hNd2O81Ra+dmsdX+XHr/OViUj53rzA4BNxqt2zrL3R/t
7NRffD2ZV9kUDXGI4s0JppZ47AtEfN5+Qa/cMECeGE+BT9kHIWeJccMxcMyBPSel2SecivoJtz15
h3JN9aXzmvzzX68XMP/gfNPoY9OdRccmxDCLYk/cNCb+Ti0y4AeY/tVDGc7thU23x/SzT//fpc6B
jRI/2ArtCHEz1xgdhf2KfBh6fn8fg1mFMpzKip76Oa4j6hYCcMkqgaWyx6Uxw3QzjO79uuB5+/a7
e4lOpyeL/wYkIL4ZCcjZZm5p3rfKbsVNuRn9jb2I7l8odNiqqmFQ4J9KdMHXcruixd9RYIzDddeE
2xVW9Ao7Ux3kN0Vl2yfRV25cgj7+HGRj9Pj2j3wleAKbQAySLtJ+/51tKDP359E0FnHDzzm6HYiG
ueseg2W+NXE1Yt4rHjqVXxjavBbJ4O3B1yF3AQ12tqs07yob0NK9WXMcSLXT+k8FsIi7oBzd/2Up
+i2gnCko+BzPQ5mkTRZBZTFumLl+8r0KohVQvqOyxaVr6LV8l5C1o6xQ+KTnf5a0bLM5KczIBPHZ
3g7F3GzvrBZIYhs0kAPdTD2YYaeuRT4sx3Au12s5w+d7+3O+doh2mZWdRIS9yDk3dYmyvh/Q/boZ
AtTsuJZFCvn+kpHzK1EIShekqJ3jBjrj7CYyuxr6ZRVGN3WwAnxh2t1fS4ach87hHKUIgHYXPuNr
z4W0OFiIPSXk+nv+GbWYSrDkA5xLANAp/oS4QOXGJc7ta8+FFOxeCKPFAUPp+SrQdtp1A+J9MwsY
0EydqzszmKqbpRmKD6U/GX+f5nKNwyzDL5qXeS7pgorlUvYAw27QMZy/ZhVdno4i83FGKOhCdH3t
yMFVpuuAbpbFe3z+aMXQjaHhB8bN4K7dnd9X7dcAK5EU54hLS732rbgtIBhyc1Binu0OiVop2p9V
Bmu/8G91Xshbr24voZFeXYVrmOwWmhfV7PMHwnOod1oEIG5njHuSTjv5D9g01ce3z9Meos8uJbiF
LGGSuSNbdJbcmi1qfBhE+DduG2x30oiiQzDqHEX9zp0fVY2IG/lAc+mAvfhaVKvcT5BI97VfEKnE
oPLKbRbUXMopSJchc65Low8Prd9sFzbGi/e4F8bsCw4pzAli1/P3SJlSii43xlNYL8E7J0LAZujn
S1TDl8Fx9z1gXEFtDM4RyPvzZfwZFeJqysaTqC0LJ10EePpkze2hwDqqqRemGL1zj1FuOdGAn2zA
967M0tYNjd9/+Un5JeRuOxOLWP2id6xozUcYJ/NLfG/WKVnwgnOVVQUP5Trmy5VTBhFQ/MJHW/Dt
lV/kjozvdwYyUL2ArOAcTR51PTnAZsoTsHj0H4vStBF5DGbrEK62fS1DKY6e2fi/3UoawVE2oXsB
JvnyYzO8jGBQELPJXc/bP32hRzG6XXuy2j76BULf/VDB5LgQ1l4Cvemu7U0serfoPSCD8vxjF1zu
fTYs7cnp1Pg+6oRzGM15+ALkxon9Ji8jkpx1Ir2gh/9j9UOKw8jCPWrVgTr6uoNIUBnjHTjwBppV
HVx4Da/sRkoMknjyWsIUUhnPf6Az15Y0vaw75XAhETHAND6FFF596HN+hQf+4NvEGPN+wVfgbrXz
+Qog118nvAGl446A2MXluEX32+g/pUQVYiAf5n13UlJtD16lw1s9Ft7fIrT+rPLH3e4PIfD8TkNH
vVuV6k6lEQzpKI3m3Zg7Zfr21n6Jm9yXYRZJI+WPd8FZyUhHVVtzPnenyrPWpzAv82SdCuO272aO
8tZNV/UkswcvQmBpcN35Y5Pp+XqiyvzreLbLHVG1coXDBvPPAo3qLbtZJ6860bz30UdGxPG75fXq
y9sP/MpJgucPqAM8GiCnl1wwKgw0TepTUCu6+v4QIU1z0Yv05T1AlvUHjwk2kuHx2fVTirDqw6Kt
T1WLu2oM6dJ6qJfVg/bb1sv3tx/ptcVQvORD7p6LBIjn+7GuTOWtG2I07WoHn8C1Gu/IxqLrud+m
CwfwtbdHZGAQQgYJcfrs/Amw2nM/R90pQnDbWdWQGCHUwLef50U2twt0MEiAK7B3E85BnlPYVkHn
N/1J0h3+5Wa+dVRLu/wuty1LTZct+fZ6f5ioz5IFFgQXTU+IFJwOfvD8Ba5ZGGAXk9cngfuYAZY/
shYkzMhSkmp1qjZGqQ4xTLdog7te2BHu7fWGBVAzzxLhqjyXAW5KiNZkLpqC8bYyA4TbhOR3Ms6V
989aThqohBqirwMd99thnL3raZxVkVrWMCLVl4mgit1hEbeMUgZEA+RcPuhQMxqtc5e27dptzo+y
m2CbYO4laA3W5nBv1wwX0WioIsSgjabI0hHNyDKuJq9000zp7maYBzWA9C56yH5q02vazcPywZeO
nV058yS/O7s4XJyDLRtjU89hhUtybs43eo4At9Yot/aIbI+zjsPJ7K14GfIC6o+Yh4zY27Q/m3kS
zaPUQZ/fXPgyvPizDwMxEWtbtA54defik+6IjHteIBPac2mhCA9tPgiqhrHaRSW7Vw4RjfKdAb/L
+IIZer4HDIqLfIZ1fjJ1GRyiHtKBp0zIou4l/uBLWdKA6MOABflssu0X0ECGh+a8SZbyKEtTCf/1
elpq/yBGbd6i5h3eDsaW/Qp1bj15kRgPdue6Txkad9/7UFpJ0022RIWgzK5Rha0eUPFqkrZsglh3
qia53fI7yAv6dkP59uAGlfMPQgfu+7e/zSunlAE+syh8nXlr/h4q/nML+pjbRu0u4ZoZnkNaYFXp
2itkkYVwk76sv7693GvfB3g/n4ahesB+eL7cWBsWlGSTIGejc7Y49RR3Q2geDdFdIq6/bGYGYNJQ
UoOqSASC0/18LYeqdfPGUZ7cnvs/DrNgrVKp2ugp2zZLHsKuV91NSBzUcR8t4ZUZ5escU52aqT2A
8MTyXFRBogItniI0eH5JGOp0kjZrPGivHPSFW/yVb4E8MEz7XYCE6/zsBuhEE0y9GsdT2YXLb4Z2
Dho1E8J9RC5ze5e1waW84WVK7IJJ4UTSsGAyck4c3dhfch1a85Qto3VAfQhHgHlap3+thel32oCG
vqtRD7sp1mC+tXwhh+PbG2IPymexYacMcenxmRghnD2zgHu5y9iZJ08FqeNI8xjm8n3pVr+9tq6O
IAAuQWRwsH65JtcRnA5IkEyCzmtX1BfHtvVZM89rvCcGVYCnIujb211W586Q9j6GtFcVO+EqaHPB
Rs1CTyAJ7WBS1wyKxGYDw83plcvsxROYtggOilf8g/hcddO0w7rErp+Le8Mvl/LKbP31y4b9Uh2L
hR7b4OOYQRsFHYV4NZv2kZC+PWVVo5/QUNfwtCRSAI5X9MxRMI9jG8yBMXFThfKj6zUrqLNl/+m1
PU+P/hRN//ROtuH9Aaf5g5fTcYyHrZu/1nZdfg9KkW9Ps2+UFbeOqD604NK/rrOb38OpCj8O0lY/
/czty6Sv5vJda2WlcRi1iH5uVe8XiTNlGfri7TL9O2aBnOMGzZSntWqA4fiu+AD3X6L/723uzwwq
LVesaRknsyzEj9zUrY6nfAWmaomsQbC/nKcmXmp6VTGjb+9THxV9k/ZjNn10co1WPgiNOtZFzsuB
lQAIYixgPAHX4FWhSztibLFZgcQPqYno5oaM0u2kGMftQTWB/pc6NwDwPrbqITCNTBx8r5v1VTWL
XB51u4Q6GatG8tk6Gc3xBGNNpUEurCvuVVRHmiVAx7IsHSblg5y3pOQHzejlzHgJCDnN/xjNxDSL
a6wZ33lZUy0PWA5045XQyP8n2ixrLl/hhltCbW3a3Ok6aq/yCUgpwMQhY1ehnN0kcObq7+GM/njs
VFZwX1czujJgz3h+a/ElyvxbWBxKr7K+k540K/V46auEW1x1iR76ok+ssK+sQzOF5ZAuzuQ1iZrb
5k7Wjt+lAkcGlHhtZfymsOdhZSEMH3J9ZxdJLhb3F8zApokNYZviLt9mI0wm/qLjVvry504EyuNe
l7Y+gHyq7VgUZevH9OSMd8FSrcUR0bBJHEvDyn4ClPfVzsxazYSPh5Kw6Qj+54jCKDzhwnUoMA10
p88l8lxzosl22bDWhGlE0aGXH4t+FeUNMBj1hH50/b0Kg+qfaZu9KSax0vWF/PSVJJhOALkCMo1w
P87nlsMOcjItbZ5GGG7JEOXlneguRthXLjwoGC6KdBDZiXB7zP/P/Yqu5hytk7udaP50B+reLa1R
u0z7wJIXQumrS4GDpclD9QPM8flSneNsq9wa8xRyd71rOsSWokqu11mE/8HfR+1dKYtWMAiAF1Ju
6JXmkgx+O9l2M9zWjBBSEZrTQbT19DOoQjhcqzf8eHvRV54P7AytWuZg/g6Uev58fUd/fyO4nUrT
7B9bA8hvTAur+5Kt4yWg9EuQUkBDjjbV3iDgmjhn5gfcEaqR5nrC4EfI2OXGIMThuhHE29aMawIn
ynjYLK9AIDvcsi0uYGP9xsvFWuOJS/WDIgT8dmvZGhe+88uNCxJyhw8BTNwJ8Wc5VKOyTG7kllza
Q/fVQz/7Fi1Cf4rfft3763x+M8Pn2R+eHbXDIM+6SGsY1FmWhfokMYBPXJdJdNc1bdzzfdM+J4i/
vd4rj8V65NEoSe3zwbNMwKwQxhhpyZ1MwRUz5E5+KPFHPLy9Co39154LDTT6Y0hKkHacbSPkFVdm
quOpZ468JrY9G7e04vHPsoyy7g4rlzoT7zkq5bvKzrNbFSwlqgi+8HTqjaJoEkDCdZ9GnlqWo7dY
9sn1lqk8AkwNPrZuY3+S6JMGqVn3cou9shQM7qWyZZqBDsU7R3bBp8Ade+TI+4IJzlJZi5lm5iD6
pIjc7pefDb0ZT7MOq8PQGflPISa6dNIJ+492sAo7Mcw+Wo9DEBhW3Cu99ImPwadMqsUIl4PCDPu7
rjIzJ5Vo7CYuCx8c49JO+CUoyxufgtqan1pKXMrMVTvOsR0XWfKUlXPfcNUuOOEAzE5tQ9c/wqyQ
32s7l9VBbxglxVPphvgBuVFVp4pBzZoospQ29pbQfxqws6oS1RSzOmWrQYNP1EVYxRO/rIDWiSfp
QxVto/2Blw7Rwah89c+SR7ZxJfN8+LU2qviR9aPuYn/MRkb6S6PIwcQQmDEIBUScg71uR1slmzFA
c7ouQbmlfZx7ED4JIxFdJxXWKAiu6N445Za7fjJAwvycLW++dvs1y2JuI/1tIV+yj7nGEVC3yqiP
UeHxCfJxQyvNmE1TI2UdoRNsbSoyDzkbKrgq5kmh/JMZ1nZaqmovHhTSzOkMhvGXqO1Coty8ISzp
N7W8Nh2txxTwZvdP643FFNe+ohjRhVs/ca/q8WCie/WxL3znB7tqsFNkOgw7gV9ctYnvbBTLFtrZ
/LmaImRWjImM6O0zsQeM85POwIOpPGjuXaPg+YnQ7mIpK8rn05gXS5rTNrmhmiqHOJuyLs1rsb2f
xVjgd/k/NGEB6gE2tWDA8GHOxbbGoJ4tPIjm09wOVgzkNUvMQV2C/r8SymD3k+vvoexlv2tCMT+q
7FCdWkcUd1ATxkdn74GUzVqn4JzVhevxlVBGBw/QATc+OPnzvqG5hbOVV4WGSFF699s8G01chKL/
694yrQVQAwApQIfwaM+/m1Fl09Q7pT5tq6hPm7PDFlz0nd/eHX806862xz5/Yxq23/eAlJ8vM4TB
KGWX6xMK9ouTRNAl7pEDdMcYhd9gjGEcL6fQ0ON3s2tHss7FJgHgBDRZbAS1/03WgfgKXsvVsWsM
I+yANXc/Ww0pbbJ5CMvEGxVJm7hmFxQw67fyly3GXN64WCt+b+2hLA64bmx1OiuDaliKlXqknfUs
4hKfhDIVEnQ37TE96kMdzLhHqHJALN2YsofMbcKH2azUL11v4rerh+rIRhxkDLu4WI/5hAtMnBVF
VKehiV5sbOsNAyCuOB3hIEE7ICGF1BhowEK7RNN9WYvuOBjwCn+4S2Q1Zy8X0y1Z56Y65UMksfLQ
hsSopihvZG7bBxSlmt+tO4Yf3v6mL1MpVgXlTX6zg6jOZQrHoa2HaXQ4EG4lPuZrIO/wkffewaRc
LmQrrz7gTkBmmMpE4Hzqhr9R5Ufbok6UmX55tCntH11E/h7RkI5ocUbdXtVc6s699oDw6cAc814B
7Z11uMvKmSshDHXqadMssTB78W6znfqTkXn21dsv87WMgoKNFiD8Z+pb9/wcZmPNGJfbLnR6b0mW
ULjxRJ8/0X5jJEPWrn1sOFrGpZkNR64P871al+qdJoNO7NKMjmKYhutKF+Z32lkGvYi6ecAIYLkO
Kjv66dY6ezdgz/cY+Hlzx9mwbofebS58qVfeGT2gXRwTIjJiAmcJmONPRag3NZ1cnGNO1KXVNSXZ
cjt2WX799it7ZVPsKNwdXEyCTT/w+a43RxwhZ1tPJ9vq5WeaEHWdUg7SHTDp1/mVMNLGtdA2f3vZ
V+4B2j2I0iJVCIjlHOSfR75aSzVPJ22CW/RGWgGhkM3J78zpUzV34YXHfEluYQ9H0f+HZ3Bo5x09
xfShCGt3OmWdNH/apbcR64zOLxOrm927Edz/j8JV8qnuty2ZcWWd1ir8tTccaHJ06EfF2H623yo3
mj5pUcjsACtCfx79qb/H2h3X6QHs7+cmF7o/LMIfbufN6h5UYRgfRyXFvbJy9Rn5yvpX4QejHVuj
8dkv6BRQ8VpNd1xb+JTJ26/55fVHTNwHZ7t+IWXKWUwLgyWv3a2aT50RBdivtjnzZfuSIdPLj7mj
uQHw7KhxcDX7P/9PZZ35WplOE1anupmOzPZ7iA2z/Jwpz77pGENceKiXWxYdKgZMgLqBDCHecLZc
W/ceePvypEW+cL0sx9IUPcjYuo5LYX0COHAJhvJKEUoagf783qeEdHQ+OMkqXK06P6hPPeLQdeLr
fCn3SxcCIUyOrTra1MQ/hmxu/h0oCofYRXz4K3wqJM/tdoZDhd2loQ8MS/Rfe7/BEwJDD/ObSfxu
5/P8fYQVgDsa6AqPw4meBqSsveV46cS+fOvPVzmba1s1JkvmSmjlEg+vdGOsJTVYVp1s6gWQfno6
zpFurt7ewK8gKLipmKWDDOCjEyuePxzO1MU0+oU6aY2gbknO/miN/pZORtfchAzb73w3b0GOlvON
owLregiL9YupLT+ZJlNdSVN7pzqqoveiL+oLv+5lnN5/HHU5gKg/lJDnPy7ieZcgyNWpAqcE4N72
0Bg29SGqx7+W7Ocj84VJnvc2ACY/z5cKjKXZ1qBXp47ECJ8xtdDm1Rd1pPdw/zzDZBlGxH8gsPsB
e75M2zq2zFryc5fCM6UbKb60TDofimnp0Igo0cYVkTowFbGZrE3lwZDz8mmUfnUF1m34H94vRn98
e7o/NAr29/+fwCIzQ1HLWhSv+Wac4KRN7zFUHI8L+tQXrtyXkZIJOeBfWAy4mZAjPV9qHKn+8RLh
EElHxfxbMgm6pTy8vZ1fRkqYBABGGVTu+d75lMcOy7ERFhc7/e7imjJfxw79rHQElXgY5CYv1JOX
1js7tB1ySrmmNjmtXq0+Q7TRqbtq5GN7491ir5dEBl4Bv7B1AOXTr+JGYPz//C1OuAjLPoj0CToO
0il45HVxkNvNdS/7/LNo5ULrI1+CKzn77Z1egvaECvmYmErrS7S7Vw4nkGomarsi8ktFT5mJwgo6
j64Zo584M+rtDjlVFCb1eMkI5yVLmRQK+LYXQdb0YGrtu+s/G1WN0dSpUKiTMIbgYwWdvkikHLFo
D0blM9gqi/VD2GBInhh6bT4bQTh9Rp4E5cnKoa2ULD3x7LBS82DDR7P/kg/XHibPzjUKaohpwfln
wHxO7mqbYHH0RgvRz7zgzq7X0osHOIC3jTNMiVVb4xVWSmPiTdb24e09/8rJwn8JmgY2c9hc/4nw
/3k3LqrXFjfidDIaKstMNM6VPahLxc2rqzBCgNTJvBbK4fMv4HfNWllSTKcc9YS0HqfuyltEdeH8
vrKnQEMzpt2xkTBMzr4zLnx1K/bz5NUIbTpZ+c1dxyD1GP1cSHJeeR5WooRBNwqi3LlcsQgya3YZ
oJ3mDYuodu6nVOFafWGVl5d6SNuC6pM/YXJyHmBXfrgZtkQ9wh9RaHGtFOoAjlHOuiUMUtRVsRmX
NJJfWxRSOy+RGo2+zFm+omjRl31JHWqAfjpKveZATbs+LZZ1vnXmxn8aK8O8gJt/+eVg7aB3AUaE
uMSd8nx/ALIbSqhMOCYbywfVI9Q22N1XvCGKCwu9GOQT/FgEFhxPh37+WQjs+nVd68b2sH4Yp29C
9Q7qUQ16MnYtjY8FRvPVsW/q4L5EKuUul8aQvn3eXjwp5N69kQAEEeDCi2nBYNBAhUA+nORQhfFY
OVs62tJJShLqC9vnxSZlKXuHSThgiljz7FmFaUTaCLLhpKK5TrIlsJJtxqn9rx8IPAKiPAhIQSj+
Y9X1nwAyM7CcI6MtToGp/CPUsqcAd/WDyrOPby/0EqfCaJBvRvdgn0Yievl8k0wNnkDCLbOTXYEa
wl41D3rcrBZkD7pl7doEX9Ga9vm2VtlxdcL1IVqH9TPaXcVD4UxTjT17h3GcOzRBg9uGzv7xumnd
KZhd4MJlRyDj+u3f/OIw7duaiSXAGs4w9KXnP7nC6rFws9C4XUEk/ECDShq4mPrFKXfV/ICjXeEn
vTlMf2v9RUgHo7zTXliame3zZf1oRpaky4pT7XgtKkmjTvqiHQ74ddeXcFEvujo7IgYyEW0dYu8O
9Hq+2CKyJZ/dzSFvKesfBVSLx61dqMjtzMPLPaqturxetzW7FfCKpgR87dZ8ldM2PFlytI1HB00d
970usuKmKoymj0179dvUcxtvRgHHGBxapZERJSV6nwpZVTNQsahM+S/Kl+Jh9krQAGYDMS8ujXUF
otggKAZUQJYe858gw9i3akoz3fqp9+9U1Fk7bmGkEguE21e3ysuqx2wMgjappk7gteKXzniUqOqi
4N9tU7pk8+CdolWunyOyaSs1Bl/8lpO9PmG4jf2upShzpFrxV4uEtSB5hHng97afDPMmb5A/4UCU
7pgERebV8WTpQie57ddegil8dz0LU2Cdkw0p58b52bhls+t6VOOdsOvMTrK66UUCJchbkF7EHOs4
wWDCsWYrwHA0yxTe4tSZ/WQUE3nHzJ/7gpIWfldSy9UT19VmgNUoaBXdt0HBsI18Y5Dp4G3+gyeG
TV1H7qa2xHNBFBz8Qpdfwq7q5TU4bN88rlbd4wYptWqfXF328gAILvtsmBp04ogfAY9UmdpMTYdZ
GO98lAXQldz7KaJZcMAgAKOaULulFYey6wYuZzv/VcMkwHUI3xT0vIwNW0/RqPlb3TQSS5NI4saz
Lp7xxWmq8Ghv0vo6IC0yH1csgR/M0WiMY1009Qds0uRxLbzwWK2NmaczQrTvedPud6uQ9u2gh+DG
juboMGlrfIzmuf1EleweI1k2j61aANUHwad161t+Hqoxn1ffnmSC8B5bB1oNyu6r+y9iRwQac1Pf
AmTHvvcBEOQR877qiGs6zcjObvW31vbz7WiEM97pfV7kX5pclb9onC9RbJcEuLTtgxGSsu7pU6Ci
DUgoD50lWe0xd/EvbUBoD8hUdKndyrDBwNDxZVzN9vjvsLeo4NOq3z0HnFphq7pvW5jnXxjBdvzH
FWSjg9MJUcQGpvbvZTROWLhtwzdmqvYPF8e8b7ywrGI0v3kfnLII20NldzN42LpxmhSMTukn+WC5
p2krsygphG1fWWtmdcicjEvLx5pXEbsyYqyNKr8qH3saLKTQlWuquA/haw1y7a/9oDfrQ4M0/Y8m
6vfP3nXVAoNh1GHsl8bAt+6A4Cd1GLbrjYAlB+ZHm+MPwx/qL+MWqS6l4KNCWQ0anlcOFMX3tSrq
MR5WEDTJMArJSHcrmyUprWV/34vS5U0LIs9OwjbMfhVVYanDhoFxlpDvTJ8sgkmDQauY7jPDbb95
ehjbI7yo7ENRbG2YZKAVo/sedPB9lA3ryW4ca45z8Eo25o3R4sdthKV6HHrluhw8fO9PlJLIZUiR
Ve9mMqMNNvDMXHxyOzA9gztVn/MFfUq8egpV3VLFyqIkufeQVvBWxz30HEKdKKvWN5Ut/RIG1WI/
jSEK5ImqbfULP0BPo2iWI+GTjeRER8kjRVeRoYblQM1Uq9Tqg/wDB1Gb1xuj6nvpFw0xMUPQIMYO
XL93V7HOacNDRbGUq3STYRVhvJT5PB17qqM89oYyHA5L6eFd0kM6ibtq7pdDoJxtiNW8lIg5izCz
4xCgtn9YiY7IaSsZukgD5dYE9KnsOQaa6BuH0QgQELJy9nHuy8qOSw08JtkWAmxibk3YHbLGAXWc
l4ipNXlluUlk+N7PzC3DDwO3gHg3TeX0a2YLPbqbsSGC7DEDTYRTjvdVv2Ke447Fcm+OQcc3VY7/
oeonNaQIgFT0q32jXq/sEdRsGqyB0O/6GtGZd6pcAZUbwuLmBQTf30et1X6drR7L9LLo+2/KsIGh
0wdAOmAEOSdjhRcE7BrI0RAohMRlXVhrkzhN2Svm+WNwcitH5AdFfE4ze8vyRNsRmPgAv7WvU2iB
4DUWj15Yv0/Q/AZu91VTF+aTT1g9OdiRtamiW3oPvt5t0Lmn13LbrbZZEW/c4asvtu6m4LQzYMen
oY6NvFuxl6hR2UoAjXHetZ2JBzfECCY2VWBemStpR5LPq8VBk7Pz2LUdnyWv+1ylGKfWfgzWTj0N
feXoI3m2LTG0H71/ub779/RwN/faIvaMMa9m/ge4UTketaBV+uDqqHdjPypVlka14DyPYbB16WhK
+Zvhu88/NJaw3/1WgQQUeqtnrluAsXehDpiWex6e9ylg/C68KssA99NgXYzfgVj523bJH0ekQq0h
bTf83hmb1kX+Pi/RzzzOAv+gq7W1tnI3M9H/IodnlsdBR52XoHuovGu4Y1xH2TSYwQHHu3Y8jOT2
30fPrJ4K7c6/LQNYyXEDmbEmTmGASAgUzPohW/of2q67XxAvSuyuW/j2UODt6tjYXHe8u8zxD5aX
r+3BbrqySEurp+aLBtdwYhP1LZCv/bI8uGZWrAf6EMK6dvD5pQKth/EKg4aVEMmsYognpCvcuO96
NLWtrXowfEcz2XGa4JfcyuhridbW927eBj+1GEO1RwUt4SNuW4Cmmh4ZidwcZqiQiL8fItwLjr0z
0c6ojAy0aF2u2KDqrRFGgkGAo1JGt8176JmlnWwFOFtbDqubYOPoyGQGMZgnfu8gqFV7o+MhftQH
Xx27de/B6JTl4wg+pkoHskCUPV1jW9LGGwSAAL/sQefC+7+HEsLVhtUTobDvrQGsR84oN9nEAFW/
GIjr3hxOLUyPIXpvIiD6VanI+OTV0hvi3pDWAirItcvYsPz+t0YN6Yspw9oBEuvPd4Vn8XIXqYz7
QZvIrNfRavywKtt8sJzGmlNn0atIUJrZTv64VR/s1UbiQmoHPGyk+s1OGUlmv6tptD5u2qx+GmYR
RgdnxLYvVuHY/fZpqTpxR0FYx2NQmWsMvBcXoryenH8LQDo10axYi7gVesgSXF/7ExjTtTngHxI6
aetRmSSzdtjgTmftSV5NKE5lU4gFWn1NB21a7eprO1ndB2MddZYE9a5VmXWW8bPJasA49ST8aykC
+bMp/eDbyiXD/peaOalLC2BI9OhZghOxjn2MZpUPQZHOFx1Reu3/5tPYNdczI7TfkEhqNq9Qk309
FhFOEd4aKYAIQFw/GM28HnBA4P+xmUXbJ0GTgQSI5raD39o46LBbfeeS7NRj8RBBOWB8NmcVmK9y
mbZb6C/Il9Aibe6m3LG+hsZqo4a8Td6NuQ4qSOhmGh9bE9RdLNVc/2rEjLtyZ0ZNdzVSCT15SppO
0tctl6BQATChucT36boepH50ta2dRMsq/+qpblYxZgv9GFfIB94yKS1/tXrLg7RA2uNbmYfTafTK
it7YRlsvDiCjeu/bacbnYBG9V8UZQq7fQ+k0jwtAXiNeFgaJibSzwUhkQHperquBYxjGgNY14rVG
Unr24qZuKEv7ysdO7GcXoPJx0PAkvlc4yUcJ1684NVPnV4+DcIkBudyUTEx4gt8X+g8f17zR4ffa
L+Tvrm1VkVgCUUbArABskrVGaSwO2J0F4kOF93mcouCbrYJ6uM7FTCkKft7bDm5dyXtZhmuIvi43
J1iqTf6EEoFOQ6CiHLoW6LL3wRoaQL2m3uviGUeAj3ZW/B97Z9YbN5Km679SqHt6uC8H033BZGZq
X2xJXm4I2SUH9yW4BMlffx7arm5lWscaH2AuBhg0GigvMpNMkvHFu2YaKuEse1sMNJmG9pg1I9+1
btwBslt/DQSBNLvW9ISz9ZIZWziAePBahMlPsOu6MST+xVgTxuA5j3Oscw2IXmd9OUsTlez1WPQP
oKDGpS1lcaNK6kpCZXsthUKpWNbukekkLvrm0bOzceN7sXMrYU1hDStnfkV49A2VeI64fv9suMZZ
MOEoj6ty63Icl9QdrTOgBLERozNQaDqxwsd9zizvGMLZydinMDy3233bI5IvGkPs8mUONvqUGbfQ
FP6mSxpr63TGwkTXq7PMTuVe6CSK+job3nBp5bRrwQe+A53/8WX6P+Kpvvn+Qbt//ie//gIkJVOR
9Ee//Odl+kXWXf21/8/1x/711w5/6J/XzVP1rpdPT/3lY3P8Nw9+kH//x/Gjx/7x4Bdb7tB+vh2e
5Pz2qRuK/ttB+KTr3/yv/uEfT9/+lbu5efrHn19qYK71XxNpXf35449O//rHn7hNniEs67//4w+v
Hkt+7t1T9SQei59+4umx6//xJw1+b4DUuFdXa9uaswUWoZ6+/5H3BoEL9DfgIvQGwo0//6hq2Sf/
+NNw30BirbAgRDkmmxWl6erh2x+Zb5ClBRDn6JEdYlytP/8+94Nv6d/f2h/VUN7UBOZ0//jzEA2C
5sDfiRaZsmlAuZXKOkRK6rgCRC3jWzfVjA8u2an3RB9CPlPHmFobm0Trz/XkxftnV+jHp3h+1EMY
8PtR18ZfIvOJQUcFd3hUzxdz2lbB7UjBZujPZfqunYGG/j8OgkQKHh6pO/kBhwdpzbj1Re/f5sK2
P8wI4e4AM6b5twiz76fCqwhyDpOkD6t7eJSBihk52P4toftsyHxT2Le2n45bESj9RK+833Ia/zgc
5Ca3jAm6dWy/zzNDecvg3Rq50Z7rk/VOIIy96Ab2mr9/9dZiph8HOo5HdKvAHHTl3apCGlECSRmC
brzGWbx094E4Y/SDAzTwAB9ePFd0I0pC97aM/eAtf2kU4QR9cVYsjbYjarIoNrYrXk0xPSQ5f1xE
GldIA1vzpI+p2yJb0jkp/Fu6YWWkbJlAbfW2HcWJY+2WOsjfDRK9buUV3ns0fu6OKVh8ToXrxaEV
o0kje6Y892SAZCcpDOLVqrJKX/kCXrw2EIQgpnCSOPIPr80g5dAGmXdLwmG3s/Kc5iA/Y79K7lb6
1bSW4KYBln4FHH7hwcTkZXJr4bDDpHD0hcxDktiJMm+nrDfOTKmCaKni5PcfTEgkHn4C+XjtHHO+
UpOYygb9NijHfGPG7PNTIJjv69HBcvT8FUOgOxfo3+vp+i17mD986pZZ5z0EsIcXsElEJmWTXkwL
gRRb6TjqQ5D5RQ0ozF6fYY1oXjrFMo88PjSiGWDBQkmVTR3CcDLrevsV/pYJCYM1kFjn2Y3PMMNX
skdj7pURJcfUWbaLH6Afn7S1lj1w3+Zq9ctRnxTfLBnCdNwQ/cQ0jFPu3sNSfy/JzcS6NrXyazJ2
/UBmC/Ybyl8tsCPBTAXxozXW+2kEWAlhErK7vtH58lHVnTISWf1W6IORb/QUJDGinXLZdqjVjJAn
droQGjvrBh2jGVV1mj86RpZOG9tbMmNTM+rs/day7mNlVz4wVmC9lVZrgd9UjYXF0JDlbabxCO5z
fsNk3yWxKnbKUZ9co2GDX+A4JRqibSgnbLsG23M9p9+MmHH/hK6GCTY3eu2LGMzpq8wyIturHmeW
oxyHCUpqyTuuY0CkW1UGp8ZSBvaGR0ycuy0OldN6Tvo73crNbCeqPj6tdE9poLwmLs/OSVrCRakk
oOeqNsY6EiQvf/WFVc6w9YYptmnbL/WFqVKrC1NeYXPYJ45IqYGX2pOcEOhFknfCSeDmmXcWs/X2
dxOpkZ8qQjCnsAwmQAO71TDvSj/JwQWwHL+zUqe9EaVor+qSI4Bie8VdRV13F9a+5t+zqIg9/zqO
Db9x1UdfQ2SELpItWEtJ4M0yds55qwfiMQm8MgN4SCpj78qJnRdbqGxH1Pvo0lAzDRep34351hwb
iP9kaVS814HMmqj0ApWj71dNlCU6sHTjupq2o/eyNSLHFRUsx9io0NJS+BxjUc3nkl0b2oDZqa8o
r0CYb+XTVIKxJJYKF3xgfL1LLr4445SmbN0wB21EJecvugK8CEsy+LbWlJvvvQYxbLQk2GFDj/F+
2dStwmorayO+qnMAistWKUTckCO1ivzcVzio8v4Ce4f1FZLfnW/INlHnpsjVVZ1Z2AWqwZypP69K
kIdixrcYloNRAJqh9u/p4XNwL4LTG9oO4SUMWmArW6fEA9kN+8G5Jka8H/S3rVFWPGI62QgkIisz
BqOvxyGcxeQv7LMS76vyK30I29F3d1qn89x0raOnrCup70dFq2fZNraG6Us6Gfa9mYPLqJ7MMk+t
2XMjXbzuBiON9ajaubi3vdK5hSBNPwdT6Y9RagedjLKgzk/ribv5NCjBzMjvqdN9Wtn1KZGq2rTh
XJvP6RrcEdJ4VH7W2Xl85BN076vRAzh2Ccs6G/Hj5ZFv1MGnoLBiQA90bFAcQV9KgPVh/hhX/ZJs
Ta4tQYgiyPOIzaJ+SfyI/ETtpjI21VRmTzNfQxbGRjXeGWaGIynX4o+gz2xr0KaKT01n2A+TZTeg
M0FWUWwqRjC6INfUxgETTzemzUrITiKbbnzNYfOhQdF8jLUkuQS1T6oNtmEHM6laEncX4+tVO0Up
qojqysIZpQnPuSeIbbzDhc89SFfrA9IlTWxmjE56aGCO5gwmXMEbsdjqAcdsfNvOTZHv27TrU0zC
Q57uyyAADaqIKbsEn4Fz8DSfOu26GwGvcQmtVEgrjGyXO6nxVcnBSQBvSaKKZtmJAFBRpX2IGF/d
9I0oCIeb52STOppxQY2TQ+M2oJdOHoDZrqHCgQCILqpccZnG4jbnvgeOBraotvjbnJtOlZq1Eb1Y
7g1hV/bZmKn8lKACz78ECBqaTwTO1wvdDSZe3V1QaQZvoLauEIZsXCJG0wtfSkF2E6/jCtwN/8MA
E+VJZb1zSunLTa135lUv7R6Xk2YlZaSN8KpnGva07rIrUIRGVV/x5DqIZgO23FUVb9enAt4wQFMS
ecHSroudkLw2TTVHPpRIsR01zzw3rNT7WtVDYG8Lstn3i0VMP0UTbd2Fhd02G1JE6ENxaCM61ypa
rULdEu5H6RTzhY3sYwz1xR2rzWC52l/4iLsHwCG4vW4iPnhbZzq+tbLMb3ScpE9a4hhPzN/ECU9V
ylffyCQh0iQWCQxm3RXTVmt9+7aBM69giOgOMh78tNPv2rkl3rOZO5GizZwEdImT5vqmsRCLgTNL
DG5Js9p/+qlwxM4rMusvh/3vHGmeRHi/1kplOKXB+FEXxPp0YhVNDofoS4za3SS8kx6c0tjOKKnG
jR60Wrodm7ywYNbs9n2WYRuMzD4o38e6D0A6etmAUivg9ok0VOp5WNnrnWW70GKbtmxcL7StJHaj
ehpXVqZyHydyZypiGRSCAELJxnYTCAX2LN0+LjbO3KJ8nuySvuip7wwRWm7eaFs9sxOxtb9JVzt9
cqfQx8P1xQLBge8odNDKWPLsGJKFaMfoUcTb2YyTDHYjX+H9gG3gxs6cJAZ3sojEcEjTxFo4Lm6J
/acejTBlW9GHKoU/3pAtF4itl8eDGbFBzW1aEwrRbjItYZl34bPaS92cVA/zDFi6j7ualcot/Dk7
SePK1S70oh6Ts4mlINjWTp5Np2VXW+8Rp/qnbtKVqJA0V37QGRVUiB5YxBsn93zIVIyJtDZosQzu
SjJIqwZLLrxDWJbSuV1Kw/tktgqfcBy0M/PJ0msb38hjCh886DEmJpXDnLVtx5ktFlsGQp5m7RoG
Gw4PdA3UE46AwQFYv+TJjkdb34mhN8oNqxGVUO1QpS3Iql0tYWepiWgb0u1UJK3Y+DoNuP9OTLgV
9iQYeffmHGvTTTpbyMfZsiMm0GpEeCcQQOU7F4+IfwKQ6GEaSVf7bdgFtTmegfHryX08x3kQ2s4S
lHsZGGLZDCwi1a7oJeJu6FJlR43es6p1MvXTL7gy6zqNEhWbzVYZQafv21G0NvUXLfqo0Fz6Zsp3
g6F7+fWc5Rf1lFdnOP608ZTeYLQVJE6XYL/CtPBmZaJ5IuQGyNR2EunAh1UO4lyNPgZe9U5hbKxh
Ni6GxiVC0GVSGTbMwDS292VD7gFEPRuxvoeYzwzW17CMl+I+X4IsCJNp0Xgvo/lJ9kS+OdvJT7S7
iXhVeV6649ifNlmQj9FSpNmHIR294vTbPvV/cac/V9/6f/wN7fwEO0XMmlX65bH64+1TM3wu0i/P
Eaj1Z38AUK7/BjPHmsSpY2LxcUH8C4DyzDc6KmlCudnxOSAYbJT/BqCCN5SMIQuzfFQ7IJL80d8A
lPfG9kxigICucEKtZdh/f8r/AgBlfpO6PtunOWsqAJtNDKzI6VY7wtE+jczfbLYKtXV66vLOs0HS
J1j3LhRSnhfZnZl7mdr6Nl0N+yXusnHXeb1scUe3xXln6LUZwdqK+qxjoeIvBvq4HwyqFjYpCaqP
Czykxf1XW381ZUxcSW7DQ0EJ2cM9Q7xrbjwVowYwe6FlJBqlEhYX7ZYbFZ7079PKqIuNPjMYb5gW
yOlKK59eig7akMwnb+b2z93Ozy+rouxEKEdMDSFtejEbQgI1xL6rM94KqE2tq9zsnQfDzXrCPwa/
hDtFyZFs1v1ksyXBYnyCWPfCxtGq6U7qqVee5DA5U9QQlzRetUD4IorHriH1LUj0z0kQxH9lVVLg
zkx602Yjq/p3nSgKlyiYjgkh1+vhUgVjMJxl/WLO4dx0fh+WcipLElUWk7BMpeAWiUKHQDZEb8pd
b/hpeQVOSsVkFwziXZkpzTkx9GLYG940kltcDfJmdBZM3Kpfskdjqghp81x+GmKpmqjfs52a9woh
VeZGQeko1sZ+SD4lfaVfazgzmzBd/JoIN9svxys1sxnbd6mS77vSGbuJop8eAl9LaZE/aZsmvzOD
iWqzMQ3KCytNYPXidCovmS/1R+X52bWXO97nHKtqF8bOzMAw1YOaSHbLbNLbhjm7Luygf2jaIKeN
vPF1iLMJxWmUxJr1efEmMYcdc9G9CBylQuXFE6OqK4d0R8c5CXCZtmjpZq47c9xI5q9lJ6zW8W5J
Pa21EPXY6OxxiLXWmW0nCRn85NaMG0xALsuUY3RvySjw2h1IcXzZMHrCADbSe/JhtosrZL3m234E
l7nIbDJqTpqBYHqS5Raf0QFhchn55VSIHRO1V57Xvumq00qTst0g+TJVpPFs9GRkTcx0iFSgBTOD
eCS2RS3N03o7J1o0lE6RR/AfRbxfp69LG5dzz0jbLXxvDNfWfsJbU+7ylLg7jOzd8LYzEm9g9fTU
F6OksBgm3UVfwd4qGS8q6g0+ZuZaDkj+D6xigH4B9sSUPjo3po7TgZwAEzelImhNutZoRL1RISwb
pgpZkS/z+l2sFnZ7baVBY5VQj0SDFMSPfRwceMyt4c7Zmk6Qa+/7TiaEGTmThhR+VPSfYkR98JXS
3wfQyTHyELPy1vpHh0S/ktw2I6XxySL++ktQtxU6S/JHSMhBXI9ETZJ3UuXjjTZBwLHbmq0kNLqy
/CrJd4MTA4UAOqDz6Z3qy6c5BpHbT+4ys/dM89gIx8DP9kZq2BEvUTKBimJy8k2eiO4LPT1UAynq
LC4aEcxBWGctj42HSf8uGXLnyrYQv4RzFbB9R5lb7ryyRLO3kCHVbru6EackEMgkMvrebMKhn4Yy
qhli26gkzhgllkM4+04z+rzZEKVkY9e2JT2NgV1Iwetn6eZtTc/8pdRHA/mb53Qut1HgjptqTCes
jG6pLHbkjh61pa5/Kc14eKykDZrkqASKC4EQQ+fsLoOxnzDy3NtZVnV40xzjncNN2Fy5KkmrrS6c
4T1Ny0Auooe22EhznnTSgSwHhfbIrQullmRg47YSOM75CkAsiCf5LOLEvtT73FGkHpqWxrszD0pU
wa5OcESt1WJnj4FZ7/yBmq/9s9XydQqCVQf+ARplTS+j6dtjwXxuwHAtQW6X06ttvDRrfFocMFSX
yytK5G9WusPFDbKGjiGHdDjWNnMFXJ9JkU2pJwMeFrWlJZf3LvcQIU56z8MwDEt2mWS63LjkSH9S
eeKcGwi+ENH1S7P79dmuZ3P4MRw8nS79JzS2mwQBHH6MpLNIoXStdovtwTjziQH46DRZd98CUjBY
/GsMeeHCHsrZIbgos0HoT4HGCr3iOj88FBvSwOiKtNkW9bDmrdiT021zAwhxlT34xoVsi4Da7NJs
SThBHjaQK1an+vbbx/jvmAuJPusH+fQHdGT3B4veX489FOD/AGYSafOz7+anEfH8qZofn0+F3/7+
97HQNt6s8yBBSZRAQr2sdTHfaUnL4k/WZD2XgG9cOGus34+h0HlDEoCO0pPgLYIx9dUz/WMo1Ow3
Hj7e9fd10ESyM4LfmQqP7bMIiNawcxYcBNzo1Y/bbOJES+eyMj47U4W+6sNkZBNSCkqve1D8CTHg
2yDuFYU+45A9BfNsecggq0kjB0yLVQQjt2jBXvecYRZARUY/f3x2KV+4zQ+fKEgrPqCPvdcnJXdN
2DiaWk3h1U2cD4TfuISDgYfZ5cYhXA9v1DQ03m+9rYjbXr2GmG6I/HWJJTkucRiXSUp7YOubCkNE
drcUD2wAm9tfn9Mh+/P9KAwYukPLC8TpsfmbavEcSWeF921GT4Q+vTstKm98pQfokJf5cZSVwTYB
ASD1jngZX68D4REMEjZGme0ArfWrYEqGk8p1xHmeaMFWT5onIuznV07v8Cv7cWD6N621i5qNz9G7
uG2DsVM20OisRLGfjVmdyk7Ld8bMEPXrK3nIMP44lE1EOlgTC8wxeYfZoHFaQspRbWQAZv0CDLm0
j0pbvqKVMV6hCn86MZyuPNsBZC0bKajuw1dugBLMYFVNiIMS73u71dfd0tPsGssrp7Vyjv9eRjit
NYFnjd5ERoOXw1o/yLPVLKNHVaItSgGXjVUXSds9SJi9bd0K6FhX1Xkg4/n619fyp7uSVDG4dTh8
Ant5H/A+en7Q2B7TjOJJwGolvXILtTF8Bb5JXrN/vngclwOR48r/j2v6mDRgLDOOs9gJ2WyxRbBo
2mSff302R9VG364hpSVE//A/Nt/fJoZn15BIMbTiJqSnnUH+JQ3Bolkw2vtU5HeNtC8LcpuKzN53
Mt60rTzhdjkhIe500etLdNclY0p9ZbnLK6aZl87e8LFLkfaMV/FYGTWmTlUnAcWEGbE+pzSjzQS8
QPX8+uxfuFMJiMOhyJ1EdM631/6zkydbC9bE5hqXSio/1I16skOn65p6U1hz/nudX9+vNeEL2BWx
8OGzPbp1VneB5hOhSrSl0HbK9j8Zo3/e+c6ZcOrXWox+eua5T02kPqvN06Rc5egpdGomQLvlYMou
q5Ny0ftbI60RuOSaZTJhtu1rt9LPj6PJU4g4gIUSiObYyhUDekvSqmDEAtVeITz80Bn+WVArhUkY
wcay1/oPKRzEBFG8xM0SWRSyemPbskMEt6BpDTtLlT0kWv2af/jn+8mklWct3OPrXjMIDp9aJkTP
4zMz4kEFQ6gofWNC1H5H//7fLP9PLySOgqMQ3yKrFjrDw6MYcZqQFeOxe+x0dz6fIP0n2vWIRt/j
5gaf/PXte2RXX28ojucy4q6dx2sd+OHxLNiEtloZ5UaXXXk2jq5bUFOf5F9tWdug7ZYQKKVFlm00
KCh/21q+9l7HZ+VHMlb1K6a6ly4yCuJ14EJQgZTr8OP0AxQYvd2gN3kwdCekeRDCO804mV458dcO
tN6Jz57bOhsSdoUcqIKbOakZE7aGIV97O/w0GXB1WZyRvWHdJHPq6J4xe8XzBS8QVtWYGJGsLJ0I
3NhyH7B6DOlJb6ZqPoXKhu6KSfl+7XXx89uJ49NtQzQKaCgb1KOzNCjlSnvegbmnLdHM+3BXCo8o
VjxzJ7++k0hc5R87WEvXVYDvjBIMjskvDg+mdxYcmwVzUwk8Fiek6cageDLoiDFWFGRGAwqVO9Oe
cM3EdeeNG3OaIYoW2zGCvwxqlu/TMq40AohVNfb0yjY12EQIB+DXn5nv2+qLTMTgXQWyIX8odJLE
QkzdKNFs8mxp4499Mw/GmVZ0gFuNDlq16ZQ55beagopH2F3M+ttkSll4KtV2BLWyZ46rvS4bdPGh
8JFQR4TFLn0UY0K7SppJIOHHpeBvtGWkxxdFSttvx8ntx0jJydrTwqhBTA5Z+pcA7umjqtOES9lN
QLGEb5SUcnaqz/N9F6D+D/uyqgnQRjIPTZfWsYx6fepXDgXdA/Rr4XxakeXyIpeFNPel66XkYxDv
781wPyiuXSx/XoKvcSzZUogwEbDw8aUkcwI+ONHGWQbnei1smX3M8NoJKsmLhGQzRP7lGNgnaxEF
CG0iJZrnyNeEHE494nkfkQn1N9iy01sCRjzU2x2gEZoglKAwQHYzR3lBMkIe5K3Y61mje5uhqfJP
Y1+Wf4ECoH5G1GU0UTd7GdtkFQc3+eLFH9MyM1j9hzoW4cDTlp6ZSQOZZhSSRFF/kqmL8d1K0sgG
103O3NhKP46aq8vzpWKIoj2mn0nIGJkD4d2UTVoengztY2cV/uJFPpcNQHIMHI0LnNjtWaxEpdkY
TzX7RkAgemdtKUUfFhVjVoQGOsOH5MfFfpmLukH7TNZjCLoiHlvCuJHL2zF67TrXjGQbCLb+dAM1
8wNh5/5APJoNBwg2aJ8IsPU4FFZdYmggRAvoizRvQw8bq6HuY/Ddug4zcMS3iaTMfKMZs09dZhvc
loE3Obsl15cc5tIWE82/ylz9BPRFpNNl5tWaE6D311ZDYEa0eMeBi6rgjvOAlMVAGN+m6vvmVquL
UUPN7sqLrrODNGIeMoh+tZZJf6vKTFK3bQ142RrbWIoAzEKM1cM0dUOE2LrX3+X+5Mqtb8Lu79mJ
up4A7q21yj+vRrfT0tOMpSo9ZUdTuSelJrNio3DrlXuSaPUbBBvZZyjDPrmspzSgkG8s8HHkWuFf
JeAmijOiegIHBo0BG179bbHBnFyhVZhVrIXp3CVPDnXZZUhyyhRsi4o9Fg4Cp9MjfEoUhOFUXwAc
CbyKQ94PbhzlY1M5BCH2+rBL2sVbKHrFXxViS1v/SeJncEPVGZduaFdXiwnfDOegyik/cf2VVzBp
s73ABdjVYYtuEPaWAg8ZNUvQXbOXq4Nt47VYGolSR7/WesTIhJ0uigu3rJY47EHlmyhuoOGjroJq
ZXOZwtLGCYU5G3dKfS0s0355NILFeV/Mhg1glozFaSogq6Oxwq8XGbrWfEyUUsHHfGmX7r0dZ0Tx
00eZf2kL3+ApWKSLPwJtRnBey9qxzmD8G29rgJjLnUQtRiA9rtJPY9wXxq5FhQKmEFCOGEFIZF8S
+PRxX86JfmKy6yD5JZNidUbmLjlNtolhtpNZ2+6YAjy8egAriGB4oOcNm5IZ+VeGpHRD7n571Rm1
/aEgcPMrVFbsb1Q34KkUbeth2yqN8gNxwtBQqjQbrH1WxVvCSqwu2Q4Kk2FIAiLuCq2vy35fJ7nz
VgxV4W5wGecE2C5NhlNcZTWKhVlQm4Phsp3f9S7+IwOlYN/aexOdDg5prU+ksetyqVN8MRa0tys1
pdfa4hmYDHjOlvxBuQEGxROGfobYLem6kmB6iHFr6PsnKggc+bFMGocWGwO3UrK6RJGx7AZm+eFm
GoV5qnVL/UnRDtthcXGqLPKcNs/Pkhr3Nm8cipe2VVrrhN5LOr5RREmrVK4TsREhV34fmLOet99n
w/8OBLD5n+VIWPO8/wXJ/gT74Qn9jFUgfY78rT/xA/iz3gD3se20bYq0SSNnyPoO/AEJMpKD/4Dc
wkF5K1H8Nxtsvlm14OQBrsll5LgzZ//NButvSAAGEADuxVkTYLn5DTb4cM4kcRB4C5wcuJwdA5F9
R+AxPJrAmO9RgWEowbvH7aPMK4PfQtN+HIWAeIYvRmdE+4ejF9lKS6BmjuLn9nxB+l7yQJ7RazMz
g9zBiLcK21Edm7gq4O4gt49T/YsxQWujXHbSQ8/AxJM4UwFFFPONPwx+t59zz47IXEGYMdmmtxHU
qI5RYI9MFoGLHLgfh+qumlXqbkvdMerLMUbRcUaeKApQS8jJ29HUZaktLSgpSps+DpZQVgPr4+SY
wynhBnF6sizTytsCaxQ0UhnzgKZmYrcaNTDJVaRTU/IWR6vengumLjyLGgL5sLFtcRvXlVOd6MPI
FEwls2ts3XiyvtjB0vkn9tQbey/GPx8WVHfPoQZCeU29p8S16KrpXLGBeut4KFqudXxXD1Q1xnlI
kkV+PyLJ0bcCoeQVq09f7HqBHGenYZ3v8DZRPrFV2CrH0J5UjTA5cHA45PHo+FEGEuJt+I01dkgm
hk2KxITH5mSKk/ihUv3obxwzdvx9Q5tBs02LIM7IH3QlxtSYSLhzDT1ZSbeGR7xUVc3iVJpq6S+Q
49n2o107QRm5XV9XD/BhzbnMFrs9kbU338SpXuJYRK9HGHgwI1T0TEIeQimq9jFr4uARzn26r3zZ
fMW1yJjFHFV8opSz+JSSK/hlTEfrK+i6U33UvHhpMRxiSEd5rpv+SUCXqEPmvMZWx1gMRWINSa7Z
SWMyRdBihOaHEytYHUTrd9g/skn6YWlMrKqsRIP5qZdECES1OZnJWh1iIyXDMW3ukbg1inT8QCcm
XgyBCVg3IdWSLrVkOzYUTKdkU/W4u3MUUB/8wV83FA4icLh3N7uG6R+/J2D/7+v5T2DCX72f90Na
PT0yV3Xd4/D8Jf3t5/62jVlvviGE8CnAx5QBsxf92zbm8jKGS+Q9rPMfVHI9f0+7JF6CXQJQALA9
t43xngZx52206mygO3/jLX2IO63OCjwz4E3IgAji9Y9JzamN59GIs2uha+684VFZuVuz0vcxP7TF
syjvdWxD2isgxDGZ+u24MItkw8G8UBR4tD/Hh1G3Y5NerxLJ9WXodIxSfRVKdeGm5ZNdmNsuZpoO
rPzDs2/oBbbnpUObiKfc1RmDyWLVVz0HQObYawvVyusxpX2ClIV23GZBteyCjDyPjd16ibj0l7Te
8XjpWqi7LiAcf5dYnFc+yQpp/Rs3+HbxSZvCFgRxB1RxnEusjE649pxcp5WgzYF+HLOIusLGfEAz
sEFFYEfHWVSQgvlZ1bLzSMpvKQExggKpgLD85NzMNOLmXRcZ0Svf0As3BmAcUY5gJ6QnH7dzEUSi
IdsKrpKMStPQXleFyB5leT9PPSMglDz1caPZV03066sSvHBReMV5fEe0hgAsHn49zuzbZVKLa517
4DMRjvXnqcY9HJuktRVGabwfwQRutKCtH3QXU/yvj75++cdfCZwIoXsgOR5dsYdHL3W7c50uuMqE
TB5Sd+o/gyImO7RUr2HMhxPF9y/fhg9dIxlNxBRHk4uVJFO7aPFVnFj6vW+AGxn4Jva/fzokcbKC
QgOg+l0/xDOwb6xJWhGxdSVIoooKdtv3k9D1bd/2/f2vj/TS6aytn0gwgPx+8v8Vo+n0qZVfD6xe
d23nttdekP3YB/wXMeLv1wzOiteVwVwJ7Hx4OqhtchNBwnWFGr9FiJWUpySY2G+zun/Nw/3S+QQO
zyRH5RV8/GyCcscMXPm1LZdhO5KbJRE0DcP0yv324mG8NXTXsbndjqMJyc6bvT5PuVj5cpeh0b3o
0qp65Vk+wrq/XTdkuiCiPM0275sjgFI1tWhmP7lGm2FqUeu1Y7WjTynYkO8nP1RW2b9T5oJ+qJp6
+g5IBSj9VRdneHuXvDHrlc/zwkk7DNSeBzbsr5bpw69xKVYHBSgJLZDyNBeLfjJq+bT99Q25ntPR
k8yr1Qi4HT2sicesPnieJePWuDJNhOfZACJLo/b7pMg/T4F8JffxhRMi2gB9NR5vKBL96J1FxAT+
FoeEnTgXp/RUzijwsfj/+oRecEGyRMPYcjrwFjhJDy8b4lBok8K8osnMPCs7in5KSUQKN1e9aW29
27SxadNvOoNEm3HmfHDchQZBO7MulkGLT820iO9ael3emZkg3g0cYVp3CNlbZ23G+/WnXT/M0eXn
Hc4NDRGguwwqhx+WmI2mJZz+yjUlBV312NBt6NC3O9v40WaBoVrpzttfH/OFpePgmObhMSnandhy
2lcZAira71Q2bRJ8cueNPy508jZuHIKuAL8ToDJfuJ2rvSJLeOk+gDF0PHBGdNbm0XM2NF2Q8lK5
8uJ+wqgju0sKA9NXbrYjQc23p5nHhso3mi+JwD8uiwXib42q16+YKyxrO0y1OUQmm6caM0EwfnDI
t/uoNV33bghmJpqFcLMRswppbAj2NBGB2bpaOBBw9xrvfhTK8f2j8dD5vJxhxH8iThdMag2JRVfc
x34Uyzp5axCq9rlGNLhdcpk+tDAckdF1MPKs49OHCQ3iNknHlP8KghvSbIyvBTF9r7xmv82Tx7cj
CjaUeTw/HqzU4a2BsytQXaBfDWlmnHlJbWabIh/Hs27s7JPamdJ3g+zqjy75bucSr9l7q+s9QbZQ
Nxs4iz1KYIQ0Tydw/7Oq1Jq7X9+5L904CLVQajEQA+ccfTy3GTpKTfQrdo0EPVaBDLPcH16hGF94
IwJekA6LloXv6Hj1FFBO2A3Hq7IxRhKXeju5L/XMRbwd9/auyqby9Ndn9dK6QxQtddMMdAiR/KNR
u1lGhdylu8I12J8jcDXJo8zsT9JV5g3tr4CwEw1NbjjriuCW1JhOiHUa38ULlET468/ywhXmkTR5
bNA0QjIfDXZ5DcKa+PKqEJq7XdLhK16o4hU3/Ivn6zM5omzB6R8cby36yrToteuu/i97Z64cSZZt
118pa5le9HlQPTzmAYEpMShuyESmz9P12aX3G5QpUeBX9J/wS7gcWdWNjKpOWAkUaFZmT+mXBQTC
h3vPPWfvtTOhAh0CWMq0qRbrtgi1m2gUPVsviCoKCR/YWgszSVpMYxMucyHkD679vOVcPPAkbXHO
mnOlYT9crL+iEZaIJHHqw1lWrCpP5dR+7W35MxHPdJ2ndW1pH21Qf3aNWd5gFeDM4PRw8ZlJaZu1
UZQnrddBbZUYO/xYNxZICqA9YXnHGNbztdXDkE4PmFFPtKWvgbEtG6V4Zvxtf/DW/+nfMy9EPPIG
1cbFtjxpNkrtJj8xkRRbHu/cc0bD+uBb//FDaJQSKkMVTwWAwPvHlUXKA9HDATxldGruIzmq75Sw
MP/yN0G8OesUWB1gh17mMxcKWOnK6E9Zq4svWm8mu8lI/qKymGeFDyEKiDcW5jgLxI/fJJfo2Rpm
f2rkXr0lC7nZ+tOUMwkiz/ajmMkL7dS8U3AoweA2i/fwAlkXz8rIkAYtuThZ4AmZ8CJ7vw4HI/qk
1cMwLfvBxmpdxtq97GftduDk8jIqarhzNPUY1Cl6dMkiiA/xy0DgSt+MSbKstbrsvZ8vG3/oFnC5
EXwTaEB/hBX6D+uGYfij5qt43Qdfw7jZKpMnO120Rz4dAYWuDcabGh49zTX7GlSf2YyEvdYFSTE/
/1MuH7T5L+GcQHotaHhYOxcPWqINqR1W48lMrGlBGYqjBPjYB8vk/EveLxvziZSJAiYz1jA6Vhel
+WjbgdQE7anPRbIQfdwfTYQbOsqiD6Sjb8yOP3zSfO6lgoE/f5kN1opM62mj89404noipsFYwFey
dlGPGyKaMabyaALo6MNrcqrCc2700lc8Ks5unk/e/fza/qGmevve//5rLrn0kRUEJvjnU6TX9ZFN
JD9Xat+eZbk/VpJuLqtgDO8hri3Sdpx2ZVB0q9EelI1lBiqyIVVCjfXzP+mymL38iy5eEIzYUSx8
QW6hhIeCxfbVT2uM7z3meR8fndugfVwmSdi7gCL/6qo2fzpWQ6T/jDvonl8UJNhp7TYy6pMF/3Bh
Vw3R3jXWlp9/xcszwtuHsNQ4VAZ4EC+zo/yOGMI04REoG/Vmnq2u+mo8qmJY83gLwpXy4YOsxj/s
0PNHMpliubbmJoJ9UQakCHWA/zLTrW2IwkOvqgd0D9OtTTpzwFVGh7VQUZFQHtjRDV35SPE4NOsG
KolC+VCENl/Gy5fAUAgpcTgKM7G7WHIBiDYGSVKcWAJnP3UZzbyo00FF+LH0yPqmuCZHja2TQ8zA
8ZPNSiJ5xcEgPxdZ+VG08x8W5fnqULcwHKRKAptwscSAorULqDSnphslRMFFWD/BuLbsxURVGS/a
3OmPRTXWgHxpBaEdtkrzaxmMTbWTysghblK3OwP+bduuMWahUZJSWel2OjiMrz9/dv70TrIwsySy
GFLmXKxU7BoMoors1Fl5MC21RDffuHg296vHI+GmSYN4ieF2iOmulptzawTWV20CQeFyJ7OPgIR/
sjzb87GM2SmiexbqH3dPkbZDMOfBKVI1Reii5H5tgl3+KA/6T9dNyIezhJqgCRbPHz8HFA08Bzyd
naVhiMcjDLU4cbSUoiqBMY27sNjmVaFNbme2jKVQNCqZV1Zaeor8AKOrT2TnX22b8uCQ18rJD7YD
483LP8puBGRi2znW9ugcglxPrzslDJ+jqexvf37f/+QyM0xGd0PTlNPS5UJthRCb/VQ6FqM1bPUs
M5dDUkkfLBPzNbx4LekyzpI+Vj9aZtqP19iiKAejYB9JP9Y3yDdaL6ddfJ0kkC9cp8vTzc+/1J9U
GQzq0fsjVqRdhVfmxw9EWNNlou+ONaTkR0R5jb6Y8h6pUG+3eu7WIZImwNyOApg47si6Axw+vuaI
X6IPth3WncsvT03GvGm2w+gcZi7F85yewqFty6MW6gBQkh4uy1JjzvA4wE1/NLSmv6e2YxoRJlRf
X3S9QxBMAEBTnwdaV5obBDBnjnHm+wiwHCuvXEyhTruFDz4la5XIA3S0Um1Nu7FK5R1EHjhHTttw
bVthgFFJpyxAI2k2w0mZyuS2io3qC/MAyKqGrGTlop5sQQ78BEHY0xH1dUsjs6TPbd4m110koD2F
7IlfGnRLp6Ifxi+GWQf6sqhSJvGkN1goa8GjbyHSD/WxMbuhh/JsZF/GRkulRUMzNPYKLcMyqyuI
952UE4artBgrVyQ+tONiUtXkFe5SFbh9p0g3FbyxHPtunYNWoXjZJnHRP5U5SngvUqWpWBQ44CvP
6jTtGb0dTtCO2TV83mmyr6JIKyrEftiE4cbIebsbYgc4tTNo7aZBsSkY4cYhuIixMjMaPcMbSIIk
YAWoxHfCRPOGm2gSOQc9EbCLeCHwmcaFHDNCoU/g6C4KqNbZGrQsCIu46xAjufzUjLjIOTVLC+s7
+wLliHH038AYozNEw8pvJWc4O3lnr7U3jIaj48Pb1DNdAweu3JNPNEM3uikBwNH48EhceV6eoWj1
5A/7tphOpE2Rpa02ZpW4TQFJwBNmOnADQf8a2FB4Q++buE9bL9b15E7tDNF6+Hwi0yU1I089SGey
TbyhaVRLDVt07HY1d8ebnEBcS8zoS56ZVL02+1RVTno9oI4DgwNTJAOimi6num3FRuHmPiUxiu5F
Q5Y6B9Uwy/0FzmfGj0QZhjAwnEiBskEv15+k4bkAizXtcrkYpXWg++ILZN56OpFanGOzn6wGglHQ
FLcNfo/aG3XYfm6jxWRfmpFinMdGTW6CqeIJkkcYxCjzSpuYZGewnEUhnCLwGIXyVDt+WcsLrbZ7
lF3GDCcpYJEHdHk1UDQoR3Hkd8MIV6XtldGBS+lnYhlmkq6R6tXGyBqLOHjRm7CBjqLl1m1hjsOd
NqpmttKjOOxWDLyGEObhkNzJQ22zP8pJFCLIrbtz5/fdtVIwmIP3XoTZMhoc9dVMhlJZCSw1y2yK
uj3wiXKtEQjppn1Xb4oAqdvWB38eLSrHN90emcO9aY1K5vqtCO+AgyoH9DXSnojUELAAOFtE7jYg
si1Sy+auaZ3oamj8Ooc8HVU9CLC2+dTIdq4hk8a+TNg9ylfEDlUN41jvgFa/rb5/yxf+oc4V3H+W
lz18rZtf3Jc8eS9dePuZ79IFzfiVgzqlDKczOmeYRX9XLmj6r0Sd4+pk2sfAg8bEv4QLmvorQ0DF
kOmIzLSRuTD7TWCmzQBdGLx0Maha32Rpf0G6AEf5h52K6QJ9LWbTpkIdJGOlvChXzaTTSEGx6ec7
Cdxw/VOjme0ZFbGO1DlBdFYBo+t68reMIiVLeRrOaiqKVU6mzGLAiSFcuwuYs8vmoZWFvpYlG8c9
PJ9zYerYL6IYY7M+qPraQEWrwTzad9icV8RfNPDFKh8C+RAtAd6jwEqSYtnmEKEcU7JcBmB7QcSI
p6GpNVbYXaVTP1mfpNaxl1IXSasGwv03fyyUKxWOwkNCEMm5aDXpWp1McW77SN5ZZp8djK5B4lTk
Y0fqeyfCByLb62erhLt/GqdlLNY1rWJkYEvLbHYY0L6CKsyIFbFuUHVIBD5Mr5raEg2VdRkOgzFz
dfGsRo9qG92aoXUIDbFVUTUbI1nv4TZ5waZ7NCAkGUX+Qpjxcz5Vn4XIdwwayHV39r1fHgprWEV9
ebYC86wE+Rl4X4NnZiJsSLmDouhJZsnwcNlb59yOb0NR3uYWvgOoDic1yJZBhLh4VJa1wCmaDufe
fowjy9MifwHAe20PDgOa4dD1ldcD7ybXSnquGhN8hZpdN3Vw64xzCWDEz8DnbowmezDRNYeJtR87
/ykppoe+Tre4hddQPu6NTl3in1iBtLseA7GyTD9c5AEeAat4qhGoDRoPieRfdV0xkhYEO1x+oqYO
qq8cxL2iig9JVdyodJHdMgv2VuGshozii8SSPQc8/pLIPoZK9q3CLEhGAmgNkl6E2FS1faVWfCKc
0smCtRXY8Xai2WHQg2/iKydyaTdctcDSyZx5yZL8NbcmT2quJTW+whq5HKd9QsYH/HhDPbd57Uli
NU1PXb61w+FTqEwGu43wOLLdZrL6UhbqJtGudGWMOI6JteOk61oCNyZZzaOUSishTas6KO4N/67Q
1rqe3gio/0M7rFs1XuPpiMPoDOZtKzn6Wqjx0unVk9YYnArtk5rbK5QXSLb9HFGiEM8YHbwyMzZE
XS2LwDyOMPytTH+ORHAO/WQ9yOnVCNLT1Qs+qTIFk4ca9Uq6lZLnulN2ftltDDIULXlcDCNPp0Jo
JpUG48MjqcDBiT7LLivDZ0N94QnaT6JeKZ38lKhPsX2jhNynapP7PhiQrv8WSek1/pdbos293g7X
AcUgcOWtlT/mUqW6WJP3OrHjdtkctN7ZxVZ5H7WGVwPyGaxjrdGGStqVUG6ctnsAKbvS+6OtHUkS
xmFPQW6Na2ccDm2Y7IX5yZbiHeJ46qt6CSHItXISLqNmWdcB6MeUZITcvx7T/taaXz5U6XdKt6na
G736mkHN1OKVyBTiHeLVQHiZUdDLBLYmqpUt1wetiFdm6RwL0xncBN1iTpIBtiB2bLiULjrGZQNQ
09SyK0MSj6llbCDI3Vu5tKzL8iAl2bRQJOcaeP9eMq/BjnEZ1DWm7a3aB8t+WucUEGPebWrADkb4
POrGuW7q2qPFuu6RefpVdwI29cAU/4tio7Ypo3455YLpXbMcqqNhMsjgAL5uaL26VrnRg12YrPRO
+lQ3OnUE0Q1BPBDiojv3zCnOGjmjqdQSMoPOYSGipnY5Ja8G5TNJfzOSxQsc4lPIM+HxFbIJ0K77
pMpBwKrgfwtxsaK1J7qoSPZOnGwJxICxFPj7Ms9fS4KEWdD9bGG3xoamzU5M3coM+1sod72Hr6Bb
yopOElqZOg92Xtas/OWz44fiANakPIomrRa1Je/p11xp0nQAZQ7rrZfi/YgV66r1eVsR8YVrqqnX
sO2ufAVfBPmHSLXaeO9n4TVdYahsisLDYW0yfhS8q4U7R1GfqI1vGyN9Ad13qtM03FehkJaUnfLG
SJTu0JRMjcxRz046O88Nc1ymZKOGhEF+9OOlUZOKolnAiGJYm9F9GJiRV0KI4tmtgAFH8J8cAFHR
S5oKh0SLbNqppAOBzN341njdZHW5jsfiXsqmZZKW6zTJmn2+lhLbAByabJthBvIFGCkwLBue6vd7
J5WdjcPZE+ZOQRM0emDNJ21qvIXPOrVmtE6Rgamx/ViFHZxQPCihsO5BGvoe0WyLxEpGr63aQ5af
I4hFLjhNfcHsrFvU2QAntXjFI/FlarW7UHT7PAZkSNbVBtDrlS6R0Eav+rE0S/8FvBLeLylym4i3
Y9jlncdr7tbUlItijqIL2zLwUgdJbZPzgvSteBCtVi2Q+eKvUMylLMfAbYZmK2lxsLUVvEbTi6WG
j/3If6W6g4jXWWa7dpaQFxFLr3JCzYt/LJKmtZNXvZcE2rgayTB1ERCc8nKk8OAAOOfsEfjwKLfa
N2msBMjTOdcpJjIHE6nvmgOy6nbQD+jyDwkaDGXyn7HoXTtleOpy57HX+5feUc/42Vea3ryGw7ZS
b4Kil8EES4eGTemur/R8DfKIaCOjk4GV4xZUsWGs+wIhCIeD7CDFJN3FBP550tBrLN/prZYGA1t+
FS06uoyCVMS1TibOyn8L75M5gKhwJ1dFqrTHJrR5p8fmU17pGq6g1D9kcai5oLmDQxQmx8hk/+7s
oMRRn7LB61X3VZcaa2XnPA1DK+CslYYNiTZqdlYTvuZmT2hRMh1My/AZOkYJIKus2+a+kZB+aian
zBzlNcGBzcoWRNjIdQPKOi7dgIOairrFbRWusm1RLSFtcE2mQngN6jUJ0utUA+Eqt4/l8IRL74C6
BDSb4581q2ciE8g7yguDdcq+kxrnqk7FdmAZ0eR+I+o505PAGiaZpyD57CAwpMcStEvVGE92X5Fh
YBNKg8HMlRPpOiH3d6mV2Z0MmpG4OM8G3bnoqi5clVp+Ww3hYcqBcqdSQ2smFuXONFpMZLhbp0Uj
adaptOvhSAJDerbFvHpWiUkoawPNi9Fefp1FE1dN25WycU2ggr3tw/KxkaRgpUUbIqikmwkX6D1D
KvJENaeMYfwOfesF2L6XQ8od7yu8lBWgqXVYaQ8AoK1lV0vf/hs5KJoidUQARpp1KwFxHOUMFKnU
AMqX2m0lmTzWOvFD5dx5Vz9HdeapnfrK2e1BJxVSjX5TBv193PrHLGT7z6etZdW+NIVg+f3lu278
/alr/tHvhy5SRvCycGwiiAGkCp3O3w9dxq+41SkyOIuh4mMazEjoN1eP9uvbf80/IQtncivzT78d
uiR+H+ctfoy1Es4PjZW/Ihh/c07/uzfK36MZMioVpLn4hGj08Ye/l5TSFNDLOh/J/soTe6n7aWeu
bW0qTQTcUf4otVL8HDNNwRDBo2ZRWFb5sAYA1IhjWgYWOYEz48FVjX6S3cEyQmtJkwaAem3V0cLo
ZfINW0dqv+Ayk16MypDTPZromjwpTabBMqmG1C6xR9h3cj76sNDkXm9WcRSKK5rDDkRl1SbS0M9R
bkqpUoYrX2dJ1aHgkztPj6tCnABZdfvubp6/X4L3MQU/Ki64MDq6EoM+sIywncbxxWgp0KfBmJc/
y/H7HRbn9lFR2myL1iE8pCzN69gB5ksIaRE8/PyTf+yJf/9kNB5I6ZHEcocvRgKh0uoa3wtUemDC
5yub0zgo5QfqobfT9Psbj8+Mhw4GBOO6eTx08f1GZnOiNYGutzF+Q82qICtiOTSuZdy9ibY1Ypqf
e7SQFbbzTu5IH8hDTnmh1LYM53tOtRG7RJkQqEjCGE2uGl3GgW0+olqJx6ym/UYCgNumSDZXlMcN
AMDcaiEZ9zW9X92orHvF6YrWbURTpdBsh0Ff6IPRpV7b9I2B9YjkUqsbddIaC/0VDHlVeHKIULS/
wZKd3tA5G54EMpxTAtfxmyhgUXllIDPUZUwpv2iyVSSLUAXYzjRw9L2qsNHjkvtbfsYplX4t865k
/M4spNplxOxBwCZeMF6KdJLj44DlYfII5+wL+L9dHiwRZla0G+lg0X+0xVfb7MZmMSSTrS6TyY8q
eII1kYKY2P1mUYytKW90+tTjtc/TfsaEHRJjqhZdvNQR5D6qdef7C19qYQRFQVd8zVp1Gjack4db
SOSyvibBT6WMpd8neUasRI4XyPCt9skcjLDop5S4BcIGyPordcJMSe4Ci+wb1WfdCNKRgiCs6+XP
H9CL8Tq2PMYJs0MPO+CMFbucD9H/jsDxvxZ2WOyMSkjX3dCgBg2pwrweAPRUYWBo+cJP6JUGPGja
KctTmW0tIXxMCYPvA5e/96B/IPl8d2/+4Ci9/ef/LH65K7J//q9fXvLXX87in/87/xKVX9/vRW+/
4vtmBB/YROWNS4ZaEKvpHPDy3btk8i8KIp4ZUsVRypmhGL9bTAm8wpE6p5KDVsPyxD/9vhnJv8pv
mxs/h/XB1AlF/Uv+pbnR+G5UN29HRP+YcyOSvRHRysWqlOqgNHISIYuIiNe+KbdyPtU85rq2kdNI
HBNfhfTaN/EEyzRt/a2VIUZwtSnUdh3UiNTLEiu7l4egOhu+FUDKDsbpeaw6iaOoXdyRWtR85Cd9
U9+9X0tlXga8XUAk2ZTRcl+s2IleENNnPXX0PVTX7xTlHEYMNBYNqeLXAYhMXo0uvwYtCgQiE35w
ldpm9Q0gpHbUUk3fabU6kJAtIOEOnC9xo9vKfkhICCBZoeufuqzM72ZDgI7ddBqXjRyZB0oDnFx2
lEpfOOD1X+WoK28QWQwro9W6z8Bqo6MU+JSOISIEl5ZffBgLdZV2RDjAIBJSvrAmZh+uTVbgNyPB
DF9GhXFgaGbAxKil4oNp5I8KkXndsFAhKVD+Z7kYhrgfi42GZSW15uuEaRWd4ylsOcok8HmWqtWM
nA5/t/r+vTL8A0nXz1aGQ/T5K8Xp+4Xg7Se+LwSS9SshTG+rN3I9FvOZTPe7i5EKExQYPf23cfns
G/99KbB/nYU96FDnyvMNWf6vpUD/FWMZuEWKUoQmaED/EmWSOOcfFgID5wXKOMpccqhYlziU/vio
2GOqtwoh86LWrGJlSWT6LBLeGmnhVxGxTY0qt+glAOxYtEJ9GlNVrCZnCtzSALlNb3lla71YZabv
Z0w8J5KcgF2QEAHTGCJHMpWkkfD4ywfsehZtt8Jqb0I1MxPAW5weV+C1JzJxNVIaOwS+4aouIywH
qZQUjtfZRMC4fmBLXwff5+BdtgHs51CA62rTiYqxbwfZ1SrsQPw/FEI3rbqD6k88MB13VLcPqdZI
DwAhQoVmaxDfwXHJvpKKYG1tQl1a2tbyMptdxoM2UxoQDdkLE9Z/5I2lH98KmSWhj3hLXdbS/qlJ
UnXXJWVEhyImMJ4pq9U9B5GOOkQfILit/cjU5aUPMD13y7pwvvm11t0PlmQYe3KD9FXbCw6kxWQS
dx0Vai1cYZD+5zZybd9adRGB6ckH8quYzoobQN7aSw4OaFtD55N3xjgWL8nAdHyRJal0yPuxBKOH
meSBMy3nzqhOsbaMkWJzVLcC3XLbWOv2QUV+ude0aguvOuj3SSVyE8RMaE9e01nlGa5gmrtFNhEl
NFltvI5Lq2epqhUarkZ/40+NvQ8Y3D5VilYSkUGKNpATO4pYjO3GxloWTXRVtNJgEIKN+lQ5kaUt
jNEBl6OzdF+ZbCAGnTit2WuJkjxaai6IWMZdUuyY68i3jZ4NJMY0WoaqYZyzFxTy5ejZcHqCa9bX
wxUHA4PMRKPWv5qD85KTR0FsWBI3rLKm0QfgeVLzqi+BQnq+QujhYDvTayePwzW52Hq7zmZ/+z6C
NVCuVebsxKIQ+KGViNZcHZKkduMbGJjzeixeQ6np/W2HEnNd+hCRvAYYN8nQBV0PMaoCWhMgEnWT
kp2y8fMUjrxV++aRk12bb8dSEmTUpgHDjbE3xgcnYu9ius8MfIEkI38YmYQUC7WS1GalhmpwXyPu
FKsAceFd1gx2sSqNgVgTLMXjkzIVLUU0aViSS+IRinG1iMjqyQrutwym/8qA70/nMq+yuTE92c+j
TN7Qguc86ZcJ2tvuOCqdli7yyGIPaBNlrN2uasljN0WShitr6vNd3vdtt7JjfvHSqpwJPT4WeJTF
nKGTRaR2IYqKeCIAWW6tKAXgUJPHxKnVvxs0OfumyLGqrSDW4TaUg1Z6bEiSkRY9urPUrXCIwHVo
DbDWo9Q7j4WaZJxVxrwF2Kf0Cs9hVd8UkCKOInesJ19tQN1jc2FGKCdCgqjkl0SrBZVce9mUQhY1
1Ew615UM+4rWcrvA92/UC5rbyAagaCum10wKcB5y2aQXmnP6Iq9grfHr4AAvJoOwAJugndDzfc5x
G2aSbNkEJHLervR2M4X9lHmQwYtyRTRcceeMpmYsR70u650mlPibSesXUBNktwVeY38kfWRI5RtH
DcIXguhYfVxjMmAHhWTQWp6pKJxdStLB6xvGlPD1m4LR/rkJVf1UgWayrm0zicTCEfT3Fxbrir3s
9NqnnzfjWxNLVDKttxS0KiAE8UjUidiZNZqVOW2pvxrbSj6R4yDgNJFDlLuTY0ef/bZsnrrBqXlf
W24/d420ssQcOF/PfPovNtMwi6ne6FQ3EVIdgr1CefqUpp38mMUpiyuINqe4rZSkIv2H7ncZX/V9
o41XGU28cYVDPI28QLWylimdpTAyQ5VkL4Ymda6EL1lM8DRclTVR13YeXWsgzol0Geso9CYCJUjb
rrt4PEzIx0GC1KI80jUx7UXAS/ZcF1wrZnxAenaWJJefypG8PYo4o+xWtDVRpSRFZbfhQusaFCDj
JIi6oe+RSV5WE2XvKqhb5K0V9C0tRJHWXm2NTbItnaR4EuRJXPvpGMl7ImFzMj/riFaq7dvq3Rij
h9nErFvHkVim6ZxPds+QsOiSdTAEJAnCTmPPk7NEBCtRJMONOYDMcnO5U1H4hHnv2/v5pDdcWUBK
5K1sAb/qFi2xg7AlJvLDwhS5qtfaSX2WuJHpwuxY0kYSo30vJG+8XUtK0f19oouacQ4ttt76SZwQ
/nNr8fiSvowvv+xbEaX/57/+R53M/2stxpfXl1/++y+bl89F9hL9sq1Tznz1+wrvX7/7t96jzrFO
JiVx9vzjYpyp4N+LPLTkv/LSY0CZKRX6G2T/t+OeDt/CkLFKU3rNJAfz38c9/gmyBb/RgkL9Vjb+
ldbjxVEPdT5KD2SSFu1HDKWXwsSRWKwUNIW4N/1qbVTyPtNNBmBEdckYIB1zlWQMuIqPoMWcT38o
LRG/zzQksI6zkW2mNcydv3cuejhHKoZ5rbkvw3E5MzpJmL2PnITuIm8q299S6nGhjFN3rIKqQ8IN
Fa+oewF/DvuTY6xJTvdqvd7pg8numD3HHMnCqNzkancDaHCZIt6iS7Ptq/LcF5+VzFjDTCeS3bjO
0uSuKD+Hdr0yq+ygF2SEZuZdPHZHxwS97ZDlngzF1sznzWFYa7H5BMgsRIHi3M3xBNSUsnD9Pv4c
6uVarlP8ULBi9egFj3K77YR9F2TpMhDlE43neyxOW61qPDDNr2Huw6YLrk0x3KAmJiytI4gmFvap
T627iAju+VfWjdjSf4rdWuq3ibCvgBnitCXLbAXQ14On7g0NFyuBMwYobGilXQyIriHhYGlOySGX
/S9j2YktitdNLjFZDVuCAJNeX1t9+ej4/rLUpmdGUwZbhRSu5EFaqVO3RIB0L+vFedDRmFoaOXmN
bp7aqutd7Cue4hOiB64TF6fpWWm9K0vTQzJ6UJj/k55AXt64TM3We/fq/Ukf+I0F9e5wPz8uEBBk
cgcxniFRnh+nd49LVVdZOygzOcWuPXkw9qFRr0g+A8dmXI9+G7ua2V+B3L7rzGA/K9x0kXNWsU5R
B/kpLDFfWatqJG5jiurHIB0+pQ3XqyjXIdk9qg9Ja/KXodJ5RqRvrEy9nqgAI9/ZjhX906xgOGlW
58IfPpEc6oYhtz02D5ohHhW/9UDfgvId9lWeL6Q5MGi+OxNPcVHEHkq/dDEo7Q3gEu6ZrS2jwI7c
NOwIRTHWSWh6wKeeiX1zk9Q4VHXfLTopeyaYbZEhoXUVQngpeJ9SQ+ymLjkh49q0WnCNe+GcqdYh
ToerQBuuyqq6dQICl1OkgYl+H0bFBmflfce+oyCpHP3sjBAbeKBO2BICGn04dsEXnP6emWXnoORv
ZfabOlhZFZ4QZohampFRSzySsA/h5H/ku35DEF/eWFDXLH4QKGZn5Y83tkuEyHL8N/dCdu5K07mL
5XRpp/ZqbMWjkHNiF5XhKhqMJfSvY9OXbimKG79bF3q+8I3hKh6rtUBLFNmQ8clEKZETqaVKhFDq
ovY+E7F0p4+th0L5UE4V8gbTk9MpcSVl2Iuq2hqDsdat7pgN1OSk8DZWj9SjefBZCWuED1SE65z3
LbbGfZR0i9Is1n4qdv4Qe5qIP/theug7k3qX6MYq7z8JO/bKVuMvGpYFDHgTOGbSgHsdizWJkSv2
/MUoq6uu7RaMGBfSMF/68tx1+WY02mPJ1j+UJu9wsrRYhQp2+qasj4HWXQHf9OK6czNr2KtiWkph
vSL0/Jg56jovQ0ajFDUV5RuvhFcUdHeqT7qJqKIv4RK/MhxzAZi70mAhkfqCEgktnbTjJuzaukSy
UpzjsOCQXphbsKPr2JfOP3+T52S0983FtzcZST59TxSOFsOPH294TNyTaXBivudaH9uGJSUw1sFo
LGo931TVeOX0xsb2g+vU8s+l5SyluFw3EqUdloGEh6PMiyc9zpaOHtHtTotNOZmrSYNgqWMsoMiu
++RkU2MScPVQ2/mWlt195Udf5rcEWOw6YNkXJP34o7M1C/sknI88SH/2HZlq0JzBucEMaR4uvVut
oOwAwEym5j6MLQ6PfGYPTwCzMmWrH3+wNl748N+2UvzBBDfwEoHLuMS4w0TQpLJnK9WLZmdkNGpc
RH9or6xg31TGPdlUCPiMgxDFYiDlSW6zzoWnzGnUzz+YSpiX+zo8nPkLA3tHrkpH62KUSUhmYGl9
19/3ZkGMcoVkQnXTeVOtcvPQ2eaiLKkyUmRwlr7pynLDjGlRGsYq432SKeHNwjzFjXZqUnbUwd8h
ujwUYQXMID+TxbuvWFFVlHqF0x7VrjgbqnOODPGgT8G+qwxOr+p9JnU3ZsPXzMf2IWvjkyYNn0Sq
ka5jroI4eM2yat0FEDbH9iinBuT36GvNrq2aw1Ud8yGUQJmd3yaj6FyMisIleape2P74iVSYwa38
8inItGud/4ARG+u8Kt3VaF5BD+/LNPvIMzs/Me+XSY0SULfpzIPbnXmSF83tUvH1iESx/p4ozY1g
Fyej7Put+3/QpT1GX0RRF9+a/w9CgGYT9H8u8peo4cTXHxq08w98r9yptLmXBi8YcAeTgQ3P8vfK
XaOkn61MdM+xMGPsoXr9fVBjM42ZxdhkAeH6oyPwr+6solK5Q7ukasfRRWH/Vwr3iweCj4Rgh0AB
7beGokG9aM2S0pxm6JVwRdiSuuoDxFjJIDXrd1fjT+qui4VMm8su/o/PQZqgy5fz97BOClohzHZs
jDaPjZMOGysvul2YtWEH27fPPljM5tX/3XM+fyDDJ7hNHEoAmlzCtYbJqjL6wYY7VIgTsHOU2ybq
m12Smx+tm3+4gvNHMUTl5MMFhADw4yI9js3/Ze/MeuNGsjb9X+aeBe7LLZmZUsqSZXmRlxvCKxnc
ySAZQf7676G7e2Clc5RQA3MxwFx0oVFVrkiSsZw45z3PW1SNQZvMRA/NF+QX8N+MLn///Bs86S3k
y0R8cwJ8pgkzybGZXn+eBfjzZbmlJ5pdy6h70wQbpsJWxvDONow+4fxqf6bsVGjiJ/JimlDvUFmy
+SRJ9Bw2yPaX53/QmTfM3EW2CRiF2XOa05eOUOyc/B4wEvYc23DNkxaB6tcMqXLyX4zFgYDIDk4I
t9+nz541ZV2jP+SKAdaY6FRN7zt8KHciqJDVPT/WSaPtv1409VF6rCFl0EFxskUqrk5LqzbNjCyc
G2uI0vdYJoX7gSTfnYfeD4C819/k5kgpE3k2rhgmKB/R2D19Y4Wf1ObmMQDGZn5VbPkqpFrjBZrJ
mTmHnyuTjW5LIMKnVkQLH3q1SiwL+trA/trJ+riz20u3pXOjcLGmQgSUhu7RkzPYbMQU5CEMmKD3
N9vm1X1fBn5RXXjj2xX9ZK0yg7YaIjQqG6Ds06+L0+ig6jLzY99exwNOiNmxgD/4vV2K4ejUC2pK
CErRHryJ/e7Cxyb/cTo2sRVtymTtmVunrEsy/qoYs5yge8g36P6IMjjKyDIf5iC17j2cqtc4mxH/
Tn4IkjuLBomFVmDRKuar9idwzHb3/G8689Y3IgqYRd59wPb/9HWQsux9GhLZK2svfSi7Eka8DOv3
z49yZkcGYUopjgKfCUxy+xV/hJZGDuzJjbZuOMuor1W90gVgioE6DmH1SnIgSL8/P+K55wptNG7A
VDlyTq1qMAowe6pOXpwNQ0HSWWaYJ3je7uWjoDqAwEVaC+3DyTapbAGCOYuw6Cx9c4/lKxFXa4SH
/2IUriAQm7aD7TQ6XevZtjTUF+iz3fwG62KxD/u1v2DJdWaLJaVGlt8nFqbV6yS3ZdirVXUUkugk
d90rK1cedw0DQalhvIwp8XvTi1gENitho4qebnpBY3W+MdYeF0KEVaEu012Tru2Flb5tGCcr/Tfv
iB40VCkYYD2ddKYe6no0SRVByJvYJ1WQCKvcOyl5wsF+ly8CiIcTvqH2c2HDPPMqI5rbAs4QUqT2
6VaGcWzVg0GgmrwlVTpPYsu8zn5iD41x4bDaDqPTh6T9DT0opvNcTE8eMkCzMmqO8ngu2kM1+aDG
cYfPqVHFRmPf9HJaLrzWMyuL1Ceyv4CIh1PhZAP1ojYcR9JQMQ4uWE/LmpID9coLz3XuFWJcRgM8
jA7yxic7Bo2q/WqrACMx+neuW3Sbh2msoVhNk3NhEZ+bJx6SBZcWQowSt1T3n5tT5tYkQhRmKdr0
syOuCfaxNid1tQlvbwuHMh9Ql+r9AC77YHYUNJ5f3eeeFB0qvCI4ty5x19Ph23Z0G3+02UNqn2PP
cKs7PxrGu8rC0+f5oc5NFvL5ISR+l2y8dxJsNMqkIcGb+XSDutdp83YR2O+Uw/rLT4vbMJvKCwNu
v/3p7CT7Sb4E/Vfom2idnj7b1LBDhnPrxiqtnUOBBOuVEL23f/6xzo0CrYTSwqa49QPn6Sg4iMsp
TRs3FhZW8IEcbfoY0uACCuLv77TVSJCxkdOFhhyejOLJvFmzrHPptur9d4WZR9+nVo0/KthYFy4w
v/OHp++NvYu4eys22MHJnLDLfOBRucEQGwYmpuiUUumIdFaHJs7ZI9s0A6DNQzW3Mc7qDqVx/m+1
s3pljvRjzOLLmvJfif2oxcNdydk1Ei/S4y9hztV60KoPZFKgSrZjx6nrz6XCRSk2/WqcD7ABxN0S
ANzeUadWTiwKo/8R5TjvJCI3gahuKEpMvFrbe58uowtgHt5CGzfCrYH+C+F9S31r/OVwKN57OId8
bENFqrHr+NX8XttXtEo27vu88QjpKaQ28pDxgz/nxjrVe7sR3i2OIhmP6PfZTUqOudwxrakwq0ga
tEhkSFSTyQHXSFoUt/kLGd4zM8qyIKFvFFeMRU/xN5UuApFnphPPEuFHPXVfwsVKj89P2zMTivIo
uw46akgfp6dE2WHFjuLNAcBQLq8KNOnXYRfR0bc1b7x8qI0pCSsMQ1Hu309XSNELE+sc4carrqur
0i99iHyLBwF0XirvwgFx5vIYWBx9hPIsem6PJydEU9l5qyouUA1GPd/V5FmCEkEXvRl0p6AB9NUs
kyCq08Qifz7HRWgvPxxq0xSey+Kh96Lxwqs+zTZyjdveJKVCjyMSrt22M/4RgE4d3VQtIW4MYKq6
GTtfygSPLe/agPhOVrmpwjso0rwWxyvAHCmZ6ddy9iNcL7oV2WcmvEDH2mm4h+E+lj70OqRN9fnP
9Pf+vCkct8wNtU0yoyf7cxvarQS8DAOjr+1v9JLrHcIY7xeXfvunWiz/dQaF/efzg56bhgT/3Ea2
TOxfutkgr4SZtwuvBnMlGr0md1ebwrpex9K4gHo793yQ8zaTarSA9uZ0/edXKC18Uo2wwQ8j5yJr
hqsfR4F+GET7c/GK14FqL7kPnns4wOpkm1wuIIgBn47opLVXF9mWLplUfy2RcT1W/M0ET0W8sl7+
Ijf2EZOec9z7jfb5Y441De2cRSsJ061uOloKU3hPOXTf9uvLTA23ABpzHqbyxqZnBzk1NQw57cDM
ELKso6Wo+5nMjoqb2+heivbOvcBtLpKiZ/2g5n76AlEJLRSYuUe5i+kcWs7VMUbRXBxaLqeXqMHn
tl304CS4NnAyD/Z0sJwaLV3SbEgq6Mq7RbvrgQuz/+3573RmFGBO3KeQo/6mWjwdxcpqa7Yk21Pe
W/V9OZTt9WrK+r94GHsDQEfeb0HqKdafXqSCMjjTQZPWODa57WBooc3rlz8MUQlBCfxERBcn8T8b
GRkwOrVib5TzA5yWZZf1kX1h4f59f+eyhqre3ZLK5G5Ptk9asVpvRNoNIsfhUHTrX6k1vbEENQ6s
Hl++jtiFaHcjUc3pcQraLNZpwY+IwTaq7Sc4NOEhMnN1NeT2yzNbW5cceW9uGqiZf/cU/LFktWtg
XIRnWRyYWXgrVx0ewlzOF+7vZ94emmeAxSSctprX6duTVtYWK3eZsDKD69Cg4UzX2n3Xj2EN/0DZ
F5KlJxCx39sDGTQMTZh5PN8pThE5XLDwtsgzdU0qkqAp7Y+e5Y43Bgnph7WDAyLK1XpHtxZWnIBP
5muIJO7V81Pz3GOjiCSVQMMYlvAnU3N1fPTNhHhoaLv1Go11tw8Kw34cx7ygqD+qC0vh3HjsHOCl
WQ5woU/Cjpo1klYrT51RgT8ONFAeIpXnH/A3XWM27EuM9zNbIxURuu18uIN4smz//I/JM8wIlo3f
eWJDTodwiqydNWf+nlTbp+ff5NmRyJ6xndAgTVL66UiicM00qDShspnbiQIzkgB/a14BFVQvTl0A
8dmMBbYOkm0ffjpUBvnXopmYXK/pvpGgox6NrF/v6Le+VKXZPv/JHYeD6zfqLiLMPt3svdyOCjtl
pMGeUd9Hzju6uxe8SQaKNDkF991sDj7+x8Rnz7/OMwcAKS5yXFvZl8ahkzBkGLUqKa7QEp7r8APv
II3tKl8fnh/lzHSkksyRRbaEO+kpBpKURhQaaEfiMKCPNTTWTzRKYrdr5T9lql6+QZO/YLMkgRBu
/uFPP1uPCN2cbfZMP6Np3hsjM/HyEsVGYap9RzblwjQ59wqptGyVREpelPOejletq7Fd6by4HHr9
tsoCKCFTfmlFnxsF7SFLGs4lxh0nOwjBVtXZDfMegfwHuhanvSou3g3ODmKblGCIEdksTyIc4ISt
7FPuoS0NlncA+L3XA+Xs/fOz4dwSJutPdvU3E/T0pGlap4cHGnoxrlMh1BDfvdE9PaOtVVyy1Dr7
QGyC8IVAonLmPP02uTv6xGYE9CvNHlyVASgVk+FdSBdvi+R0+RLFk9uhGmd5p0XWAeNi4lpmgBat
uM4GL9uHkn6b2VlX1IuttwuM7nYwFZOw9S9mSM6MTvRGeMC5hUflyTPCjFqyyZxZwnVpPlbAT76K
KbLvmwivw5d+uZCwB/rlttVjm3CyW5jFlGHQ6xEuzgjXMQOe3+XtVF1pZ77kBPX3lshQlN+RGdHH
yLM9/XKqt/NVoKqPUYL0eaIcr0mmvve+CqRPYzxvyXKAgVvJ8PD8Q54ZeevhZ51xEPJOT9bz0K+r
b4TSiaG8pVcll+B3ZeuFH7iDou/LW0fsifbEbl1sqjjPj/330uBCSABGmWZr4QxOnjqixWSpuV0A
dLFFsl3MrscSMMvSgm18fqi/l0aEHhNJCjfCALXuyVpPwU96rUtKKzCm4E2Jr+QxpVHo5aMQjSMI
IKHLmj/dtkiydgW9Eg53pixKvMUzEn7LJdHBmWfZ0KybyQz7CgXap5MlbPOFjZlw3IY2co0iGCDI
WJv759/YmY/D1GcX2Tp/t2Ps6Sge6ljH6kIHWsFq7p0RCg68tSyR0l2Pzw+1hRZPdxSICfTBUq4B
Bf9X2mjJ6VxS5Mlju5biPRZb4dslH6evmZLmA3t0Tjeqbb34IGNQipJb/zGHwCnLIM2CqMpwsaeF
Ps1QFtM228xG9u35RzvzrQgzkKQgV6fbNzj5VtZiuCKwV2YE12jwvQC/KAotu/9mFLZkrk/c+U5H
6aCRGsXIKLTrpns+GxKGulovjHJuRpC35Gq2VVapzTydEaAdjLwcbSembAJ00IG45EQhfDGaJi9s
vWfSduyGXAQBopO8o8f86ViKqtmykCiL+6DtwYK2ZrM3gnKS8daOftScAJ+FgsovUVnvlLLrH1xV
UUb2GuBdZeTV3h/o8wNIAS3LW9wX54m33ZqmAMQA7Jybu/KTK4DfLq4mXoasNNXXbhuY/BIQPs9/
178jSUZhPZDwoVzKy3w6SjakKT0GrMEMxuJH3NSaG1qv0UVWZl4nHJDiwic+M13pbyBTug3KsXDy
iZdwjDJMuxyAar55pypnPeQePUzPP9a5UQiGfnMFAHieFlRsDCunVdBHSNu984Gf8Qlvtksr70wy
etuIPbwFcOEJ/vJK00yZxRu3KkbbuXd1EfpHf226d3IYmxJYY9Z8rMF5Jwi627sSgt+Ptcyncqfm
Qt55AcaCzz/1meWz2ZwQam6iV/btpx9zGUKvxI+Aj8nl8q1bB+Kq9fvxnTuu9oVD/cxQHD7k7rbt
ICKMfjqUWwWZOdhoO4p6zO/rQoKoWyp5oI35ku/duaFIQyFF2aw5/kKFO23Q/KsEByWl/xb6DUbY
Rdrv5rnCv+P5N3hmOXhbnE4ykKCMNMfTx5qUsaQIYchuWClYzVUXr3MjiHZi9o2DpNnt5auBmimJ
Vva87Vp48sUilxtIaNHQmfapty9aIa59cxku7HWnb5B3BjKIcqlD8oI868lToSfuR6CWlPwmCkH9
SHuFGWbiPT2KL9UQYv4IlmZT47h8Kvt0CvoLZT9ZVhS8qdolRmkWew318sJnOrGAY3IzDKlgkzDL
ouIcnGzezSjp+pgZJiyz2KORqdwaXmiuXbWTTEOwX/Gs1vRbYo9tHSI3/bABaCAB7WoaiJ+fM3+/
XX7LhhihAsS6Os2g2BUwUjOgeOs1VQsTzoX/CRAOAqYzvnC6bBo53i9ZFFQZ8EhOP6TfQOkVKDLC
uituIj+Xr6RdXSrln26e2yjUGii0/q6wb0SHP08ep6r6WrD0aT729RcLYu9HuICfnn9rZwZhSvpQ
wwjIPGbm00GWfso3Pzr3N7x/l5e2TFxPvDRsIVW3eVjSaR2RJWWwp6P4nRobrXhhJTZdtGPlyysP
1+FLn8U93Te2cRAh0LaH2oIrzva0f+Tr4CXVOAqVGDMhdv7eomj8MtdB9WWF31DHqx10v8bN6b3c
PN8dZfVfHdEW1MVUMYk4R74204tdNwMNyfjGs+F5PeaVVXBTzdoM3pf1ArzWB7k30IJVG8dsbbvs
OhDd+Gay5gDynqQedCQGbm6bpqAzz9ez832pSmOluWoxrjHDdqydsS7OlDQsFUlyzLTlXtdAL3eD
rXoYzbQGxr2fj5+xNSXOqys9Zded2hARnCHhdTVI46uc8IaO57ku3ETboEgPjVmVWQ5RaVkyWlUM
009agtLsXkdT+bpaguVxxoGbVnOv9e5zFq48YCRSQH2ph7WLLdBYAy67G+yatvf6YztO+btwEXAZ
I5COd/XQO+9NTOa/dsp2gedXvYbLiVVzfaUJXdJ96OnxjoCg/KLCsdeHLNcuSPkIE4O7vkjZ93IB
WflYlHllw4RVbob9eOF2BwcMNIQA115XWqC6BmqB9ptw1wFSm69s5FbZh7xXekwGv4M1l0Vz9arW
FPJ3zSjqlr17osu8M4yhS3y/V187s7MeHVhmc1LmaQRWvmmi966nfXnMZbt+zx0fyZ2M9GQnbG/D
g4dl7Bt3HgBkyFTXnwhb4FiqYmjTZBk8ODlj2dE544lBmXEWVv2dbTjuo902tMlrzy8fTf4/8xzg
9zWuAvaAVjzsp8M6FjPcZij+nNWomqvdWK8lgcGKDDtusCCWsTC7Hv/53va/pUVjP86pGNrrbAJB
Es9BuyEmAq//gQldnt6hrFrLpKaB/H0GEUDv7bpIPwY9ROzrAA7e22CewjewwJxjsUzRUeTucGMu
85A4yOZimEnOl8VI/UdS+NIHlRzAETcw/BgSLBkLSkDw+ekRKmajjZGl1fpKktn4YeqghKJWK81k
D0MBYKQejG+cbeWn0kyjLimmHppBiORDQxTI1dvBm9du13dEnLEM+r6+CUIrW4ABb+kxbr+lCc5u
Dh5n2ULFWPnz3+dZQylf01DfNlE4yLgfo+K6MrsqjZl69NKlxYBHUxP2+seoq+CbGlH27AttpsPB
6Yr8oybZ0GAk4bdvgA254Q587QDSwtJh2sRV07lQ9IpuyveUK9bbIRQ1XXu98L/mg/CqnYoa6Klj
CVZlj2EVCge3b0L/trDDQt17cnCc916Fw0Hih0vGYuirMUsaWsAcfNwjOoIN7NuaB3QS8nO+laiu
aJ2AUIAAAWx54UizvhNgGramyqH8NGC8Aw1V994K6UEsHwHD9VBJG/wswy/9CsrbioRubxu/LtV1
h/KQhjlqWZ+HfM3hjAbAShIQw7OVlF6Xy1jqefg0mXp+m1leq+OId3FsnIIez0WCQLnpPIByO6gD
gR/XXeWq2HQJn9HrVJrgi2YPtQuHTIAyaYYREcWKx8atl5u1dV2Iqblt+6Ee4hlqwuO8Vu4XPHrM
d+z/8ks31lRLQqf3rtH3wU7wVNd97uZFRlAP/D7aO7mNxYejhnJIMnBedEwWnpdoU9ILhnSUf+jR
2PGYY2T6Zl582A3LaK9TnFGipme0CJcxNtTg/aqi9pC5QfXVEm72pkx7z45FjYfHVarhIyeZWTTA
P7geVEmX5uD9+zVsMwiyuk/3Yyac+7EGQb4bgfO0SbTYDag8sUR4nSD2za7rQFZLttdjN9lH8qJV
ViRr1Kj3y5DOD5k1lTSd5EPoPvbuvMBV8EbrS4od6hdIt+N8M1medr76fkNEdZxTh1JnF0bp3cL6
VQn+e/Znw6LNkv1f2AGEHJoR9nLxyjfk05ibvTNIcSg9w+dlW2Gdxn1UyQcR5IVEZFFO4ZUtud3E
fRXRyausYqF7cJ3XnTcTjiatZfZ6D0fcfW2ItHsv1sAsY4RwgXfjw7b+iYQL+yhTOIrOMozQ2o9T
U/X5sR8H90ONpVQ3+DeT6dS/IOp3S5zm3npTlrNaYZyktGtshSZ7z9KQUzJxnwciZNFQHEepGQIk
dqzyxgHNqJO+scOjNxomJHSzN7+olV1gVxhL+M3IUe7zfBryogtAJc48beuDJNkNhax2UfaKdl6+
4l2JP5/XjnWsnLBy9xkLilx4BQMuWdcOm9uxrgQ8cTLxb2mrnh+CCR8eeojb9MYxzLJMejPkt7tZ
gbcKBsfdN6GmdroK0eI0O9/tuXus9SSOYgxVfnBA05CcdfOZ1Gy0gmPURgRaV2mg970qxcNoCbXu
OcLAP4/h4l3PuBe+C80SUo9cfG3EJvUnb2sqray9y5b30GlhtUleTp2bEBTAKQGHvs6Ja1rGK5xY
ZiOmL3iqrr0ijx5wjYJ/aZZ9/3qq9PB6GgM3T1xan/cmOvgo6Vvpv2GirzppcJprv1tOnqeJSxYf
7wiNyu9O6rJN79fUUhrnnikNfrmVZxiHSXeheW8hiy3wgx9Zx7ryx+qKaR2M9+bkCvYOi1l6Z/ub
uzONrbn/VriSvU/4/rQcclDf/idpl7Co3MmY+it7qNBUCbl6xZ1R2QuMfRpobQjkaW4fufK00zGH
0tkdrFwo75Di0qMSONbq69CNarpfisl5260pYJpY17kbXreVnq19GqRMVW7EXvN5gr7w6/mA+K9r
BE3fOM0hgEfYsenJnoaQTllKtvOFPoZFtXuQX15Sull5H/gqe/P8UNvt6M9sKNHqVlzZLi0I/6k8
PB3KcCx0I87qxgEqU84l39/5g8Ncd8dI0wmcTjcik/ZRdlh/SDld6ok9+6iIFkjwbULIUw2BKs28
zGvJNUas0aEfva0d2dG7sBr6C0KBv64ZPCrVeK70PictAe3TR83LprWXEFlym1IANix3ueq7UV/I
1Z15IEz5XJPmH8oriN2ejmL4ZkNPMSeXLdtyXwREX9PkjoimcNV88bdDz7nlC5AxbQ2wT4dazRCE
04p8typdk3S2gzjWE2KJw9x3XrORiUMBRO5uwnPiRnlp+P358c+90N/FHCQPOGqejt8XRtAQwiEp
DwGkLEuKNxjAgAtPeeaF8tkoF5HY3iRIJ/f7bqox4IqUGxtD2+1xX8P4AldrsGBp9OIZQnKeYgYV
iID2ytMr4jC6Uzk0IdIOERX7larAnS+98OdLX9s2yuZitIkv0QU9/WwWcKc5JeOENwG6ansOQdLq
Yrzw2v7Oi0BHxOECRA58wi2J/nQYIULUBxnDGLJS99y/g33h1XOCArozdoPswtda6olIY9av/doy
9i2mxkbsITY5hnKeSTRngvJq1FwohmxL4OmeQyV/Q7YSYm9y0JMlUi+9dFsC6NhdffNrNnvGweQA
PkwpIXpIj9oY+1N+SQjy92xlVORBm1SITK17cv9Po2XCU4L3wTnc4AbREsTr3Nm//ONSggC2yl5G
2exkFF1OamTnxIqkqcODrNVHE3L+hTTT3ykGelNJzNBDTdcRj3PyaeUqwgzjDrwvnCjOR2v61LTS
jC1ZBg9tbel/PdT/he73++5n846u8Z/j3dfu/4EO+K32/X/ugId7mX09YZRuf+JfLfB2+I9vgqba
ajOk+1B2/KcF3qaZHQ7BVtugJ4qyH//kP/Aq9x/mPh9tW5jkKzfEx79Zxa71D7X47dzA1BUtD+KN
F7iV0dvzdJlBjNm2F6J5DHOoOZ5uAK4SqZrSmdg+y4r72SntnWd47pqEQ2teBX2u4bWU6ER2Ncav
P2GXkmEonQl/IGHKAn+r3rf2ePmUrwdXpDJZ3KlodmKtrd/2hesnyzUElEp4CCK2Sswok9Ae1yAp
NYzCZLT1EB25LPdvVwcK4S4SGQdhGnY2uOHcCh+Qi0CRt0gcYdk4wCIH4lRlS+JEmfWjt/g4Re3p
xyJf0tsxXRl2RrqfxkPXbTA6rwqWuEx/2ha04KnMOvqayj4/DKr5ONf1wQy8exuvotzDiGolnaTC
O8PLb0s8jSL6ydRcHtJ5Srze2NuZ3oMb3OedhkZZcnpb1/x7YlcWzrxHFGceeyDEicGePr7RCEu/
IfLGTNHDfzO374pw2DURPrwp4MCAvIvZfSXT/jo11A4/slddjx9RqR+WEPQH5VP4R/zJKVCxkXV7
2VS8hjBhq8AMB8fj7S/Y3wTDsIEPFXebhT/irrs0N5IOt51gcj5l6GCwhDwOpGT1oe7H2AEiPYYr
RnIotKvc+2L3OvoMWWs+iLFw+7jF7d6DfeP2CUKM7KPhqOyT1beo1HOgyj+VvbhpbInFvZuHWpaJ
qxEOaZptIaI6w4oqOxe0TXf4RwY405rlBzEMw+siNGjdF5nj3m70x6uR9OSrqgRLZpfFdKPKGVQI
gbt4O/pj/kF0ebbsykUpH9BrT/eiX4DgHywFF7SpaRLaCZrx32ZRBwDVodj5qmIyX6W+L/e0ItYP
5hbxm4tjHtRicP8c9DuMY6twF5ip+mVSyCRbSBqqtJqsAokLZJoQuPm15Kp+xczX12Nmgnb20mgX
khw4AlKV172sMAoCrosxa+NasbEZZM12Xd5nBVerLO2+Z+6kyPCk069mWOw46l1skNIa61m0F0t4
A5RIt0moOUwToXqBA+Wo5ihJ8RQlSeSPn3Ko4R/tIZiaawVpe40t5UQPTlUo6J4twDF+uTX8GCJn
eNRrVH00u7HqoHZ73hs996Q8V2SAX3DMlB+Hpfa+LQ1Dx90yLAIfIdnc4uVp0sFP+RwzT7P37tO0
ACLUWU303anVwhxDFvlhiWrSNDXJ6TVOq1x+g884hUm+ZErsi3SwuXv0WSQOlY+XZyK6SN26JZap
e63N8qd0AyUTu9PDrVRuakKgnHj02dw81VDUzfltW7n1T4QE6nvgDGb+2qpFO3wri9LqEjwWmqse
+To4OTRc01UekvQ9BOQ5w+ugzyx31ywlHDL+lw6vtFycT0wenpHdidQIVTIQeJryUyz8sgGVDBKs
va0g2ogjrrQkWNsxKMM7q+H+1JCptB6qaZjYgaCHgo5lAXCCBlJpcjolaXHHyDLrdiU15V+R48Uf
gsofbgg5Osf09SrHFu7NYBruXmdFnu7STIBGs1EcN9ziVxsWKJL/KGkqBXgzl85A+Wfadpo6p+4X
U37I8tcZma5hx6vqAzrmpHNdOEy7G9fqzM+z2wJxMm1b0ObtRhNIYD+cyPOXGChcuYB6FAxkP5s3
y3PHP9Qyw5A3d82O0Nv1Uv0xz6W6p13ctfYVcie9Y4f1W3hQg+lch6vAusdSOBi+0k0YfbfWcZj5
LR1FAndJHQplYyNHLBIsrvAFzZ1t4jK9+ts+kuF47KZ0tHAnbor80Ooo+ISTUbRe5/PiiN2gwlQe
etqurKMNFZ8rSZrjvUsACbqXHlyjvnGW1YluDBNP8NuarHK1T72pucomGU5vdCWd10u7YEq7dMOY
7ateZO21r5SpYk3cjJdgPxZ6H1ppZ+/tGVr9FfBtCXFPmJVNxJ4pa+dx/+tu9TiKn2vvk7YFBNgt
XJ7b2r8NaHLP92vYFUdzZhonFsUZRIRZF7p7Z6a4f/AaLGfiYiiRbSntNV+joZpv0x4dSox71XRT
ZxVyAo4ANGr8wdk6LLMEAL1iqfeqwwekAAHusySlOeKAMQ401YN6MqeKKugm0K99DCvj0SjdL2ho
3GxfZLNZ7UzKvdGuavAoJuXtvyIlQt5bGaV/q6RXQYBK83SKOdQpERkk/MrdSkJGxxm0Myy6J6PH
sJq9VWLtayj+Tu00JL0R9WlKG4qsniJB2O3c1eHmISNHflmmYMaCtEuVOliigOwfFmkZgC0sLHef
ustqxbMv8mgHvAkjFT/1kRkjkwmGfVat7Y9a9vO3ydEefrzTtEGsZerdimjqfsoeU2D+dBQtkETg
h+zcrN9Jy37Xw3TfYyvqZzsTUO670nNoIM+rqr6eKq6Cu8GpYNlmSn103Toj9Tvq3WrJot3JQtnf
vK410TinSqhdpyxxM5eZfEW/n0SJ00CTBlVdC3FFN4bxsNgYCR/mrM0+e8Fj5pV5ktfu9KPW+KW+
JiFALW4mkb6z8T4RcYis9bubBsKN/XVc7pcFhgBub8p+LNiX4asXAdhBnJuxWuMF++8o+DrfnXZs
RWIrb8S83VTd97CBL7xP+wHTyzr1KJMpM3WMGG2Decx7LaGQY+n5aTGNDmTAonw0b6Plf2/Rwf3y
UuX8wAgNHwKj184XG5VmsR/dIJx27eKTxXBL2AnUayw8ySvU2r8y1XFLdrrZXg5kJkqI0WsLjquL
RlSdodc3lB/LNnjbStREcYSxwnctN3h0QPOkSMben0ETtyYfyfFtTiMzIlBx7AV7u9Bq4zGoqrcO
WMA6GaoqHeK2x6YvyYM1ZTYF0QDHbMEPLrGxo8ElsNE9lcXVcm/mziEj7TX4dSZ9WKrD0gWkZDmg
DS6/eJE/5KkwSLZORf6FNRv9WOWqwp23AsePvSUcVFJk+UwQ4qOYOXR2jhzcdJuHUTjWVy7zLQsS
B3uxhwg8WkQs0Mj2K8flTVsNxB66yS1YPnWndZy2xcAcpil1iKUjV3e/mm1PGkOu9reQe/O3kb/i
cZEGRpBQlhQ5QjD6Wv91jfv/16r/BYXtuXsV+GDxJxX497/+b67YPzYtE3Q3kiEhf4pK8z+XKixb
/0GLAM2DMj6JSmu7b/37VmV7//xWj9KWv123yCv871uVZf6D0BN5yO9OUP67L7J/QQ725FZFam8j
GkRIibEyQVr1u/z/R3kfQ5MRgIE8uFKb3nVbEG/tKm2K8ZOj+GUD7o1D2OxFHa1hIqg5qx3G7n3/
KsJiLLry/L6b3zq6swNUYmPAMZShDf6V93YrXwUqnfdRHdDYKSu7lEebBHRzyHqM649Y03YYVK5m
nsK2r5rpMSgN2SfaWZWFQGlo6QzSUx596gPR0vmaLqJR78Le8sofodL0uMcO2V4UP01dyx94/QqY
maDCd3lbKfFDS3ssqGwPXNuKxVXufS4GVlROEJ1MZuEGDyJfNYWHZuU0kl5upe/NQEXDFXULvROL
8X5U0fc2UndkcTjFhvIhdY3bAaZAmjhGRdMIVVAEMfU0WjY+8OMIuzNso/DRNIcvU9RZ2VG7OFER
nsEVQEzzAbbfR5fK681KDNLsofqvvNJiDesrhHxo5dfOISXfZAEnPYnP8NFtJZsTe612D1XXjdkr
FZU9BV+Ry0cX18r1ypcckqugIvG4AqaospgnGJojYGPnvsWu43ZCrCIPbWnoY0X5DewA1IejtP1K
Jnk/WO+RJlNKgjvYlEk4pWF6XFuqQhz9rvXWqV3KIRaV0rBIrDbX34pQC31o01SbV3pxnezNapDp
Tqoskt+4baavnZTuvYdBEcXQr8cOG9flYn+2+2n5WmLl9T/snclu5Ei2pl+lUJteMUDSODbQG9JH
uaTQGAppQ0gRCpJmnEnj9Fz9Bv1i93Nl1q2MrCFvLhuoRQFZCEnuTiePnfOff7idkHNEssiupsTF
flUJTKRyhvS70BgfyeKyj0RXiPeit7J1L7N1wiy6mb0s21UzgsFvDk5rRG1gXCf3rrPMuKnKWXKU
DeH4NQffaCIToxU8d4uueJH53LK8xOsW+9+ha5ztMkxtcpdBbvw8D0QViLMQTfnvxBkX1judjTez
uRva6bh0fdhdF3NpssQcm0LYKakNaiiHvVh90SJ3761ViQNSDtmskW9LZR4bc87tb56f0P3HxsJo
sDVxY8memsFd/WffXMz8puzcRL/nSOIGsixE1q0Rs2VdjfuebWaN0HBoA6fe2IVIr/RqJ363Mzse
SnKHkYJtVd339RuReThyuSNN+H1DMmf+KNK+p83MZc7OMQpW7LSjwSY6+qY3w7y4HoICpskmM83C
OpCOEVhbaOyuAHHXZMRZBNRJwlbiMROlb+OdOtUnJb1gr9yxIy2jr66DNsR/thdXGWSEKoKnttwT
7uq/NKpNT4m07F3qu+MLfn50cKGv3pjVZsgYKqBbNHUTW+s6YUg3hTvYo9XBUKok5Y9+J8a1xwMT
J4y1iqXR2HHCfu0EuFzMkb9U6gHlZO1H0DC4fZXWXxatuxM1Th68YfUuKlmrTRJOPyT96PXcJA9F
ZwV3tVrTC7Pwue51ymmuNCg9Efc8Dx1c/s+cp+IhKGyYTXl1DrSnEl5McE+rSCeSc94YFzI5Zu/R
dLuVANqlv0BHMFx2eIfGS0+EK6FXxn4oRDbHsCPHJ6d0mnE7tgLLhjykmEIk7cx9awONDL0ITmag
NWSUdiGfVgXjYW2W+tmuIEWNdu5saeiaHVpoemQnt9lfiiTYWGzS4qGhaYTnZJA+nxtXeuxvrAFL
Zwn5bJdWbN3XdiVaN1GeF80dM5xtO/OD7+KKQiekT3M3h9tiIgYY92qT9mVBPW7Mb+5oTAfXbbu7
oUdWYph5EJMaZMYGGQY721FJbDiGdXLoKi5AILKv6aL82MB1ZZOYHl7TM0Fhednek0+R7DxP0izS
h+5XIkyitMCjlTDj+lIaXXeXY/l0HHNveWYWPUPlwjAe2qx5s92w2+XzpL+mga9vWZvP2G7TGFnt
UnBFpj0k3exkwrXaBiXhJolBNi7Wd6/pOuZ1ZPHD51veukrXkh8JbNLEvZ4MRbhJu7LpFxa57LQM
lPWHDHeVo559+2rODOcrQ7B3coKxOY5d3lwMSXEa7Y7sTIgr5yPL3dYdeIfTh/2mdcfpSnupuJhH
N7lK6yzZo8O2D3NTd69LMnZbqxft0WvIb+jtUh/CdXjz+Qq3LsyVOwaxXVkW4HiprA6Wt4iTA0nn
uTA9IlzMkjxvRxk5duvJAJHCCs2bBvHPw4TE7NnOc+aXImiJEM9djHL9QdxY2QJBNU1ozINUaAsm
0FR9YS99WxuSE9Ew7TviP8WGhOh255kN60O7LG5H37wfO9c/iFJ6L2c5X1zmk9gBUKiYiMrgYnIq
8RQuTJjS7nDac+dvDA6UlhxwgL83QK1DtYOAMyoWBzw2keLexNAGe7SZ9pRuSN8NPLnbbAILpHQF
cVdZetsmacsN1BhXQ0r4aNuZK1zvrh6uM+t8ijumW2WxITHj3lWr8G/b1Gsv2Y3LH9Oaiv5S48id
u4qbQOjcgjpSa/Rn3W6ZGovF137KZCFgsnoBx076VQdpZ6U3cM40zjxtT1SPsc1SQ7YFOKCbq26S
ZD53SKNT9o++T6BVJAIiY8zzF94x5AEi2r05HyfNVjke2fzqa+Ky+vIdorqXvNpAerCwgtQdXobe
qo+Yz7HTaKtwNxf1EKtyeIGOSqpLOMmD7N38JugNmE9eVjwoGLfB3siJbAX3FZ7ahmdj96qaZBnr
oKzvBqDbTaUS60qG3rDtOrcBfCQ0aYenwXpQq4ZuhdguxhViiRef+ckZeyJRhkB0RyvX49EwlvyS
EKXyS6VnnByKxq+/TXZCY+XWWRajUaw3SVWRqt0WjxUZc1HuGP4FBE9GJlfBQvBT+dq0CBEM3Uzn
MHZX785Iw0UxrYqQrmYNePTD5anvw/pQ1qrERWl13yV0gNizc2NPjtTrlJAsYKa+dRuMRXgRlN5w
xwKfssEf5LaR2tfHkIRaI0IyX9GesW3rlXff9AFTlZToq1w8Ur7Zcw5wOUz+Y+uWX6E5DPcVfU0a
5bhz3/ZALLv2XLRMw26nCPin2BV43g6npu7BKuYUhzuwv5JMKwNUaA/QL650u2Yv8xzeM+FD/6P7
3UHwCSNryeQNW2PG1nnsk2ZD5lKBFU6FHbvXeeXLjOXDVS49+7DWbnMlEF/GsA0Jfc/84lBnI7w1
vwv0AwjdfJkzHJPQvtpuZBnueAwk4FbpYmI9reubEWYI2UccIN0KxvLgLzgUJGMInKxqltSrXUMb
rXLLXQ5DnyM/hLckbr01ML8S4w7W0+OvAkSfjt7TFLTOt7U0+0dOxhHH+Rm8xV0gtGZVRg2fhXWU
nrQesiUgwcuY0i/sF+Wb6pZ03qS6nh9H22wP/lyej/JyyrbVYthXS1r0V5k3m1elVSYXij8Rxo7R
mJcrW+8HMozbkwO2VjCbKsfZWCt9TOMu2SM85/TK6fN5xd7dGO5Ha7L3g4s+NlLrzCqBXiPpX1IP
CuVG2agR3+eyCu54p0+dwbwu62RSIu6a3GLobWFeXHVt34F3JGRTPrWKeeyzBNAMgmj2gpWViYn8
6MEq67y5Mow6sSOE6aLfZKB3FRWNCcYJo6JWcrwIS9ZLsO9nw72yRnPttxiCm3BFi2a2Lpx08qud
P6I2Al2Ht38IiNTdeglJj4ZVkAfR58mBCKLjmbsXj8wFsezbJz5Xs00nbJ26hicqMzgAI/q15lgK
OMsGko0TUMabStR8taxueNvD7jyVqs+iEipgNExkJHjaxRCUeIe4sAp6CstIN24jSc1YJhh0RXMY
srw8eqigjq5bPo+quNX22OIZwKHvLyPBWnToDU/1ZiZHbo9JWHj0tJ195wEV9ymlO3aGyX4eWDA/
Wm2oLsLJSva533qE2qceLbdLwpMhzPy199riNCejeDUbxx+uEZbNwDKevx6czlgyRiVY68dxYRzc
WIXXyWu6eO8F5rm5XkyjhXGgI4uh/WwNWhZPZb7M74DnHH3YwATFobS8sT1mRcI7YytjH9px8l9Q
G5fVVjhJmOyIbtPkKhHil20WZE7HqSHt4mTkNSMs276m25rTMsq4UNIwaey8Gka6CBrBqqvONbNX
xi2MP1Cgj5qQQ+fCnt2p/0wEVzu/OilEum2mdfIth1s0YF9dT2y4BEcPiW7ko17qavGzV/Y6jnGV
ZIFf3hr+yKUL0nSIQ6UF5dz1svliDXGOgLRrzllckyTob5y5EWSECZ36t0VCiFksp75Jby22gzCU
4VG7GyKMSX8ABZzcrcGHeh89sKjrgNHPiwNo8e5Oj2vPtkgWgbNZDXTRG8PPnEsgT8uLLNvzGVZ7
u0UIxHJsiEq9aEy99BeXzMCLBJnbViw62eUyND/juJbvWlLeiE6R3TdzHbIXPQoiBdbCeyKFa4W9
ZlX7xEhIkahgmp5tTYDrbD+sSDWfizcY1KmMoGoWB9wJ7FMwV+G2Nb2vBURm7nzTLy8yCPgX6WTP
W1ehylUGsC0ZAPKcYle/sbUq26igLfhWIllqI9suwm25lEVN1lfRHQy3G74vQLgXJtygtwYEhRro
NiIkSWJ1dgv8dzz4ArNd4mpYM9ZfDkOgNIm+MMx12XngIFAK09ra26k93JaJlZwWKx33cEbsm4UV
wBarLWvnp8MXv16WnV+wUDYT1Z3G88p4WCv7MliUfUUIoU+cT9MFX8OcBL7VNoc3URv6VOBhvJtt
n9KhAvu70QzdKQOjuUsXBL6R2QbTLll8WMgWp02kXV3IeCYEMmY/zvzOA79zS4+LAl2KK5zcigXw
r5xFcpocBLKM1+oIBa4ftolywsthWOQmcRP3vl5S9TikqTpWPReELXmij27CcrbWtnUkoltuCj0n
p2wiDA4vKHUYLFaZbjo022bMB8ITgiA5JEnbPMt8UEoyELAQ+kwmUjVcEKmHU7Bhu+l8YbiiOZuA
Z2Q3KatzQmbiog6HX9wU/oM4/jWAI/OviRwP2ftf9q/l289xs+ff+QV1NCzxCZcJuBwOSjV2amdS
1t/SZr1P0JSA+6Dc8G+caf8NO/JbuFXBwcMMCBolAdV/hx3FJyZu82yXBekYbv+fgh3hjfwEOwI0
QhiBNeZA1gRVwBCFf/8N7Nj0s7XAI7+lYeMIMyCev1RAIbeADZxhrSsT4vAcKx/CB87VPuEIbYnj
QpX8fW0KsipTM5AXaxOUZ61MUDyJxYR4ZjQyPBZ9LZ4QetjmnuguZxNm+XqHmYYqY86kKbtoO8M3
LlsKvDxMi84fNWTGF7b1wbhf7Xkadm6X9O1VbgCPRIR7MZt0bhAMESl+t55KtL2Z2zZ4CfOgZiOU
p6g6cr/hLAhws7Owply9czzWVPaxVyKXgRaHNyJZYAmRXWFesZbqDNI8Fz0i9FyCkISPZkUPsONP
MnE0rTChRYP8REFNvFe/FvgoTrbyQ4JWnCzdpqR8Jhsp6EPDBekHmhg2m5G3tOW46z0m1jhJJxRY
rupHRitcgZt4GEeJFFzN40NjDs71oPGLj1pQAp8iMDphvDphNkSd25FhWFrtvAA1tIY8CofoNsM8
ywMEGZ5PpKz6rDpKp32aGiJPYytsjXxL1mHF1NfJ3NqujV1UGyFGxgnWvaRzGeuZQJE0Z2Buoi07
UOiUHS8TMuk4DTo1H4wCIVtMX2vHo7Pa310rc0gGdpq52KR5B3zUihokFe2OPK9VJ+iT7KLsCTK7
6adxS4ZmgTe2sT5Q+BbT+tLbWS4i3ShiF8bVVcOBegQUQCoQwpjJ18VlMcl52IHwYv2j0TuW26LE
n2fMzfQCzYRVIHNJZ4KYMkDwLeGTQL1KWpkGZZ3gJHw8yv8pan89W7D/66K2z16r19+uUc4//ks9
sz6RH0jJgimADQkCZsrFr+VMfMIDBQs6IpcxcaKqULP+Fs/Cr6EY9z5WKdCkXX7rb9y0T0gm4Uyf
Pe5xsUAT/We4aejAflfOPChz/A8anMs7xWzs53LmqmYssvA1a8DHo6wxoSsRbWTH0hK58di1tnFZ
9pisRHPGxBVzADOQEa7KeIMrDf1+JlyEMa0vF2YBUzzbeFLIQ8dit72w1k4ascyIqo70Ag1mMyR5
LW4YU93xAmPfsMkjHEhZgoohl9Wpl/OsLpd0abHlaJGUnJIRiHDTeLBF8oyosJgRhL8mKinNY4Hv
6HhBmGHP7qWSw4MB+/Y2Y/cwbPrBfLe9pkkvjWXQFtuAOZN7LJFbSoDQZsTOyx9OWNc26rDKpndf
i2VdzGugR7s5BOEIm8lLoVdtZkvoOpa2Nf4IOtNvtwz0o3msJdSog064MBu/FhS40i08dey0kyE0
zopxwyrW2Tf+OOptsPrDWZJTEfEg8ZZOefrh5qCM0Tk9IcPtJSeK6CPkYO57ZVXGyXUrMF6jEIsH
E08y9/vm6j4GfelAu2EqvsBJQIa07iMQhava2dyOOmtRuOblKwnGYxEHrCX2aWKEmnZoKe/CFRCX
US0EkVgyRz0Kacl3Jy3TegOKlV81ZlDe+iy+KHUr6k8W227WXc5rarRgs0vyrtukNeAYecajkQwZ
EEURmODkE+YDXCUih/dZTeJhbIZJtzc8S1m7ivEGre/gDG+OPFOUmlr696YlobCZuZ0YcHhmsrzD
2h7L7erT4h3GhWAcqBPBsHGdHh0l80v3NpQCMdDK9zLEdmio52Wty5fGN3CRa8VgGtgPLgIR3XxG
FcyMQ4FkYRRxyD3HXWVY05FMvGnZiMp1CNxTlfHZBhI3AI1wu44s7qzTpNLcLuAT5tlRNQ5l2Bs1
b1Ua+HBEVmYYdoTAdCwib+iVEa+qKnMOAp3drGso38SY5/0xBU57H4MQpufi2sObR6D61054uge6
NUjintggKnIO2+nU9Gv9VnI2iO1Q5fUtyLUEmF7c/F17jXctUN4VW4XysmGr78zrZhkDKENOl5bf
jcHn7BkX30Y3WpSzioUASfITR80R0cd9FicqGOoTMinrqcBX+7p2BAEMg+XMVdyl2HkjxtDqvul6
2JB5Rk70Xujk5I1u/yYmDq44VU7y1ZTp5G2CwSP9fZZNDkg3dOKHCU21igIz8zWohwNjYyZPBTMy
8uWz/UT0x3eighXvLuxIwu4XSAsAj8PgA/L3KEEtT6c/OlMZRUweihwivZZ8oeC37WWSuKu5TwXh
pccpB1KI+7ZO+EoQ/S6bUCFZ2Nfd2N2vda1pZLLeDqCTOibtGDw1tXXUimxIhfl30qaZ+TtHTfWu
G5qgiFXnTNsO3mUfTZAgLixnqn6c+WQjFKHK/p74Qqr7PPOnH76fT6yHzd6PMsXKYIMJCW6bugqs
r4Fy/K+uxpQ97pQVfOnybnS3k4nc3HElmtO6Y13Lelj+ANCz812y2uHr4g0Vw2hZcSDT1YZXHqZE
76KnabiDWMV1gfBjQlYSbnlRtua6bonvNKLE4Gs52oqBCcVlQ2szuaHxshqQbBokHMuXFI/0r7Bq
zBFmErN1WTmYcPZr4pG3R3i0QBpKd7kvwnkuD1XZeKxMhM0uo2Dr0l6gcfGPVI2ENqz2ibJw61oE
Ub3W/pOfMCNfC5+GY2cUSfBD9QMfrtIgnlGDH9EVNGBj3AcqD9+gHAbszb1sgbrRTd1nC+VvHnWh
rHZJ1iAz5v2xhXQQgCLJ5sWifK0dQvVg+9wEa5IKkMe1JxLeHRawZz0v1cZ0VTAf+m5spg152N4D
gtYExuPQpp/zMZmCWMxJd1cZyNyjtUNEu5WtAVKFLNC5bSTEMppfTH6gFK7tWaLZV/4mD2ih4uLs
Z87WjrE9ljS2DzLwAYQDD+APpayVXhdwgj6+9/pSo27NuZXK9juHgQ8p23KBpFwQ4IWC2yl4mRSa
dYdrz6K3DZuqMBoaBvGoxrLV24TgdzzRIrf6iEQt6X+1A9hjb47vGAOSUIz6jyn354Twqyb/fapL
KWLV+t6Z19M6X9rEwGhVQ8ZS5zl6fPLtGTeBDB5bsFOWlbFkMRv5zZug8FlRYvO4XY7J3FtfZlVK
iIbgiGdTfsRntw0OA+am5oABZMvH4WmVyzzty7BepzQiCc1giWkAekfCTMfLVLWUZSHS7AV3A13z
CRr7Nh2m5cccqLJjxV22XkL32pYvqSzsg2V1ub6uLMNSX2felngoLGNV3BXI7zaVO+tlW6eBeG8b
oGF/cr09CLMEDT73+8Hk6n7Ds3ZZPlWDcEBFWME84H5LURHcEvllR81tNiGr4ypKhiAJoxoG5Y+k
gIQQOXCHMy42QuBI02aFyGtYzMRWlWRP0K2Ktz4j1rnIjBc/WKqbbuj8BifboruHQNkYl0ZjnUte
ElRf25S9bh3jlU1yAonDvWZla6/LcwhS+r1My7raT63jXaZY9JtRCSedVazTJb8mp/yn6/6rdXbN
/Ndtd/z//u/w/pfv/+s41nn3/tv+++MXfwUU7E9OyGqFLhyZB02Y4G/+2oGfZSOWA+sR9Q6mNTCK
/t6Bm/TZiDU+fF2wVj57xv53Bw7nDhSAX2Vj6cEt+DMdOM5Cv+/AbaTV8B9Nenn8Jl3xcwfOcm9O
CqA9XSbp8DAnaThQXCAMcmMPvlkiz288o3v2kPPmLzovlX13NgFfMOdIcTSHJBymgwy+zy1y2mSX
NY1bf59KEWp9NZ9vVeyfZBqHH3dwXs0dRtTn+5qerLoZYSa8pf1YvCGXzJ5YGPI8jB/Phs4xmcer
5/zMsL1MKe7nRyn8eKp4yzxh/cfT5nw8eYpcnTkKzg/kqMlUjcrW0u5mnbC+xmygVrcmJJFjc366
19QcyUHviJXYcFEs9Xn5KAb1R2FA40CRSOvQOviuU764v1QRTixKSnauLlll2RD1V0rOStP14rTG
uT8816Tgozx54cD7TRTz9Rm88Nzxclql225wXlDmhrWGu94uv1S+PmWU94dAW19snefNZd4ISamk
OxfZFj9y9GPeR1F1inR60rl01GlRmdNsTYrQl+KjGNdW+rHF+SjSqdtMx/WjeCM/pJCLj6JefhR4
8VHsgRiNJkYrwCHg1qjs8Hg5Hw5E+XBQiI9Dw/s4QKxGcJjIj4NlAdqvNqOwWjqTVOc7LYrmkig3
DiQmgvQ6/DimRCGKMAZsYyT6OMjE6rUqRvpar9eGI5cHti7wwpJ5Np1vnBipQwDwWAdRSAzROZo8
o2lwS3tVGw0m0kIMarN+D0EDSc7qVHJBTaEl19y1+MPmkOnPfOkTEbPKJOhDwQ3DNwfWEJYVTkXu
J+Ez1XMHQ6WKfdAvuK693QQws1X4paqSAeGSlSTHKQ1XI0pZz6Lcm3SQxC0yriBCQO6ovW1xU+B0
3BucRr4RfJ+KkJuuCIsO5i5t1LLpHO2fU8uHxD85jqrSneOv4Q2Q0vrazBM5IAvGJOAnddZzCOe5
R4fQOPMLCaXzncV899o3ZJSe6cd5Ho0Kz+rdpNniR4sQiiVYOiavrAcZBBBHhl/ydhAtequ5cmMn
5W+0zdh/lUZZQUsoUvCtulfvssW0ZlOXU/6WIgq6X6Zgmmg5u/lAf26QMtSHqKEg5Yl9n/vpeuDq
ND9wm6n4ZGhyH41Mll/4Sf+moZ/Otli6DPcKiOiypJmauEFooWIbr5gh6tuirOLZcVKNZU444i9C
BwZZpmugokwFw92UNfYPi1XhXSV4uOMOQxccPxRMfdhL0/CULp5cY7cfXEnW59k+jBG+uDbmrmaa
l0P/DaKZ+bnoU8/fLK1jQ/spVu8aCW06oQ9QpnkkLKxyYm10Q5x0fvJaYt5mbDupoWC0ziBPtsUi
MjbmPimiBQMgvguTsTG28WK48PxqeTanng3E7LOmEJZ2rldngH1cBWvbxabCHSkaK7N8XC0JR6I/
kw+OadoNl8owzDdsZ0aB7Znvt5D66/KWF0UUUHREqtLYWv5nG6rbk52gicCpmyVv3/jeW81GgcO6
5ffw+MmWL70Os2tco5t7dohZS+/mV49IBVj2J444zXVbMKjbDLq1nw+alj7TX3PcTXHESJeqvWiq
vO1RifTuc/FBNmWETmaiXJPyVqvSYEuSlgu4Rhtgt9S0ZntF1G9Tw2AvjOtW+KqGn1Xq+1JALNrY
nIj3umJNE6GpK0987rrbgPqyJ+SlwoIG2zIkEoK2K69cUuOeNWTYL61RdlBj+nEyN+Hk4RU+pkU7
bV1L5pe07iV+VopaFKdeDeIpIPcj6YI0+GaIglHF6SGUbAhj7b6prsQh0te0gzT2smCrnbkzTP0k
uUbqRC3FMwWtEkEsNyJtPISBNe8a7RnZCKBJWfbN9mc5RpMaB8R1zVLp2NOt1WAJpz17Y4eN729F
lZztTJIOv5dJtsRf4XD4wwYQehbSQFGWuD3WR2lqhm1cY5z74AhibiNwCe1HRjPaV30JiyBGVIlK
TNIKPA4qEXfcKQw3CDnEd9iKU7dFKQMdLC3EQzmb0xwnsFe/FPmijsrvUXtA2WGilKpNYAO2dhPZ
vSifp8Jd/L3lECfKzussE5lzT3+BaAvsCo2UcXNgperwVavg2wDws8doCj6okzBXbFKsKFEMGo7L
ltjq8QeRiAqd83+78PQDv8F6V3ZgbhUS5ot6gU2xl0Zu32BEB6EAUi/rTKd1k8/4h5U1o3GWnUXl
pShZRJrTAddLFomhoKRHujRTdI5oUUCDGk7D2e30Gg9U0T6eAry9EIUKwAhvqDuolwE9eNWvvB/8
ZDJcQnA59qOz/GpirCy8r37fdRcFxmg/LO9Mzq+sIpGYEbHljVhpI50MLLiqO8IYy3GDedI674Oq
GKz9EPhOf6WZ9BJMYxrxaDGgvffVeqaHkXMeobfjkyFdPe9JEJTz+DuIlWJrgNlyQpLqo/UKQzvb
V1VvPJTlyMMwo8LjUlVFITZTkwG6ayROL3DEbFLWMZd6TRSeMFE58AeQbyj7LW06f4rtfIJ6zDW3
4Um31o/Kl/LOGnL/vWtIaNqUfaJ+kHKloPQwD49RU6zzqbF094Ptif4WmGsAVbDx5M1IKIvF6WQh
dF1XCS1Wl8MIO6Pv10scPNS3wFkN4klF724tjaYxTmTZhbswZaUTC8+S1wNABuiVFXD7jElQfHN8
Q0xbbXvDtLVn6AlRYGXNa49mLoMsNYTfGI3U5dAW4gtnnw+JItXJxApoHa6ytBmafVG7YXkKdeDo
fYdM7xZ20/o9tLr+YWywqNjkVeF9FnZDx1SDUlZQn1GEMn33znsDkElyA9zQz5bDDmzjUv0Cbu0m
RYokUYqSortAJtCeNO8HHbj1hc6Y9fc1JNNTbprE2LtYUn1GBIKSNOceEtSa1LqWFc9ok68oljTW
SvSNnrViFjMGFmdCNrUIW8BOn21gh1NXyxHRqs+Ej+eF3FflOmGdxx1DMzr6zU2naCA2lD3ARP7/
dOq1rZ8NKmVL1Uynk01n4dNrVSHn9xQGNeRwDs19ipXzEzRfHg0dauNSkvaxxg4g92sX8qEuYPs1
x1mZAnpE192l1ZzYm3Fwcu4bsw/uW3cB2Mhqu0eP40CA57nqgMnSuXF2k8+K+cR3PT2el8o/wqXq
qiiER47J9gxbeO84GsobliXjiys1nnPrgDtTRLqzfYEEY3pOl6UD3DSb6qGl2ty7w7Dmm6BySC+D
MbLAh20wRTPMrW9U4HCLZ3hHk/izd9Gk8kErLAAPSgzGE6Jw8ZS0dnjy+g8XQWbwczpxDwpoph5m
dmfrq4tUO3gf1jotT9YsffpJaNXvsvHoEBqAbOgJ2KsnZ6YOzPbUybt95iHfjGd0u6y+JuQOZ/RI
35Vp5quoMrz1Mpg6iFjjmvTmJpOjraJQr+YYFeiLSmwaWvzaMmC7HY6v+Fk3kFhuOluzq7KmCud2
10Y5idg3n4dIkb5ixGUbcHL8+U3W/28OCiy+/920/PBara/Vz3v3j1/5ZU52zE+YHOEZjPsnsDru
n38bk+3wk7ADtkOBzfadaZll1K97KsP8hCM9DiLnzBPfh0h93nz9OicblvWJPHkb7yWHbAOPP/Jn
BuWf9+4s/gmZtOGLhgTtmnCffuexM+bKTgeEK/AAE5SnMinNQ95W8x9lMvy8EDu/DjJokCysfFjL
YR7x8zi+hOdFdIJzbS4baJwSqt03Z13rJxvTp81vvoGbX5xW/lLp8qZmMd7/n7/+42eCRMDF9j0b
X1dwoJ9fC0NIZHv1BOQ0Z8VGlzrYrAlr3X//Knxzv3F5+eUT+aaNYQ+WCCZKrp9fJetFCMkcNB5Z
kH3r9m0F2mzn2WcVrBk6IJwH/+Bz/cM15ISDzo1m6+yN8rH0/C1HQtlOH7QdHHBJwzhE2B7MmwyR
LsYEMp0P//7j/dGL/e4ituayTosAICa6Ypn3hV2LR5XC6ENvC+H137/YP3xjoW3b3H+uizIOOgm3
+28/WTaYZqXdUaHubI1b2YD4ppPb/cGr/JOPZGM2Fvi4j5wd2c///huOiVWyGLAxJWezt8iTysXA
ie2vcY9zwi+V7tv8v9P3+n9yC/KBzl772JyAQZE29buXyguhgXgV5jWNdXT5MDEP9PSn/Jy4BXkV
4nxA2IDZzhbGP78KVgBusSyLilAvWfhCs3ixElf+geOXOH/Vf/cz+uVl4HLD8iGOA/Xi774d22Bv
aJrwxTG+RV3d9bNXBFzEBg8jYnNZDvkrrdhVM7rta9oZDDBKV621n9sG4Ldcy657sGeedhbdYcuG
AjkI0q6xKq4WurExsoYEVQJASZrGw4zJ6N7z1Nm7qa07IlZ9E1JkN1npj6lHabcZWLIVsTvK8NUr
sGNlwyFyDD3dsr8Lpdm2xzxf12BDlKT/nIKl/FFw5PkT//6KcKPC6CclCh3Q7xyeqAYpPhYk9oaL
gj/sLggaQr8ubutuUHfeiOtLwXZ8d9ZQMhMYefgHsUH/5IEBKxUWYTqOe77Bfv7mh36E4zXRCMwm
Ijl7QgoDe/mPUtH/yQMjSJ0zLR5OgVT1dyUuJZ4KCQg9BjP7Etuj7Z5YBY8bs1Xet39fAf6hmlLS
TKgzZyKYHXq/D8iUnotcBWtgZN9d9d2f2WJGlSsYKqDU5v/F3pksV62s2/pVbuy+dkiZKhunI2kW
rsDGBYaOAjCollJ18fT3E6xzrz1h20F/d1bECsBpVVn8/xjfuK2sSFhvhH394R6aOl+nlHiVJECj
l/dQU1vkksuQhsGKNJgzEJnU/bt4BtcQOsoSUGjI6Mgwg+r/cpRUVi0W7mj7RunOhAOC2tnnbDS6
b6wOp5cDyJVHZOnbgiS21+LlQG1ud3WiYXfMDDtBI2IZPmfB+fb15/SnUX5tGFwpePW25/hsDq3n
ajsJN6XveqS9DIMCLuyO6V9On1wLzh8yljEdCaQ0JxNbORlmX4mhpDhB5hqmx5h+ZqFdv34t261/
/hULNEDbckPQH3lMBhLGF9eSeenQxCkHXozx6iYFsB1qNACejPJJDN1mqRe710eEdnU6JusCDm+W
um1Y+zTNsZrt2JpsjmMTRGc76PSKw0BSVhpSFrpg1RkBiPZHcxyjKMR4U4qAmaavAsCBzWEt1WD6
BoLpAsS37IfdqBudGzY2RwiIHg2p36kpJzRpBL6OQTuUy9fOMyYnMErRlkFet/mPtZkKMxztvhWh
W5tttrflSpHUk33XhvAd4+KccI1EhSCex8k35OpCHMgEio6CzI+ggvHRB5Rtp1tos+bnuOMB7QeS
hxBkx1FbIlOQ07EVHCD9GjzIFFRaCziqmJruO7rrCc7UJGx0fdNERWRRjiwwso04IJGX5HowR0Sw
c0grkkesbPa6MzyFUc10G2p3RWO0w65zEZL7WWLUi7/Qjtj64BsBdx3iyaPbzDr2uZgNOw/q0VX6
vhxnCyjUyplqSKNWv3JX0/lqqkVr7kGXuHhHe0DpJDTVlVOjN0CxYqIxrOxhPde9hepsY+n06QVC
KKxQ0cyc66xVqmBbGJY6JFUz1ZgZ5+luZSFC7lnSHN5MlBNV2G4ClxGKwXXR5KhWJ7LOG2fnGHcS
hybiKwgbvARFqLmj/bVPymR6oLMefXHqce1hqfBpw7R2lw9eYWtPc26g/xyQwNMVykztq7L1lRqd
JPqr7xq3PNa2Md3G+E7iM5XR3qZLm5TrrtXQZd5ztqMG5WqpAXKoSz5ri9LrQHlCfWriCpUG1Sin
i8Nsmpx8Tw1akadeOR3KXFFOZkCkdkz3JtuOqIFohkae5yMOij1c2vEzdGxdfYZ13ps7baRqtc9g
dVuHASf7stfsAh1C041S22tdLCq/RECxAA2bMnEwk2aEOqVrzmetNjqIaZTLwVskMe+5l0sJFiNJ
7aDK7KZ/MlNNLBddiRf+DABIilZJL7BUAKPpi33e5Os1993IPtKSNPRvLUzr/n5psUgfKYmipBdK
q4xwQWH/iFAqwq07quy2xAcnz6pFcWMrmt7jWbkgnicAZoz1vaVvxqJmyanOZB1Vkx92qZfQqTtp
Zt86p5i1d2OtZw4ATBLfzl0PqM9lMwyxQefeHtXXDlNgFvsVVcIGxYSdrEeLL149UYagnc12Ed/w
Mqyow2hcpeoGSnZS7aKq1FJ/shccYaOVWEOYY5gpkYiYreEnzWBiPl3K5t4QMUoDq1BldeHNo0u9
w1sdpHEyNen5jBgbqKWotLyyOUfh0ErTHLeMZzpTbB6ov042phIOtBTQa9KieMcJAqAWktaWWYXc
6RzLj+mVWRhz1OuCuF/rz/TsxVmZOfNwzZSTdHsxtjhP/SpRVt/4cHes9lPnyKHvv9OJ5CBj+MLK
KGXsZtuL3fyYtFW65g+ZmxtxME9z+p7gGzD0BMGZa62Dlsni2AOBkjd0eTDgJkZ/gbI6nv25WIsv
EbfV9R3VDvNOKeHdeTErDbRTjLz+hHP/YXY39TG90xiHHLX4CgcFPCd/Mu02J7zI1FBXcEzwfCrA
BqVQhN9075LW2fxyFH6x03BcOIIUsNpwKAp7eEL5txQBsuahu+jzFExWxS5VPyzzGOPQidmn7lSe
boCyhqSpDTC4OfDHTDePs42ZeqePXUYHqGbJtqBswF/raXWepW7nVDCnXVUC3pHedQGFC95RD+Ca
VR6Vn6+6rLztCdaZPuh2zDEGCVczH2xsHJ0/CLNnnsZ9PwdINvUbDbtMRNNkU5rwqsXXmV2U7zmR
axW76Si95WcA1JmGWV/DvE27/KIuXOZmY+nAibrSpkA4ZW5inK2dPld7A33rLXdKlD6Q9fIRS4kT
wYOwi+99A6XDryZhcVJdI9CBTDpVei5rN/qquc5CC42ThPRl5lBugsStvmpiwCbTA+64kwaG9P2c
jo1+1hsQ/OhIaOMVXegKH2CXggjL4y1jAF2Qh/ubWeWhd3pdhXrWijtk55whlTGidmubmKNEV9ow
w9Zltb8olk6K1bpI9SDRRP25RL9Hy5v27xklMJB4ouMkhCRnYLZ2DGN9QAFLbrvok2SCxt1PF3wc
4NkyvVJXZubQ0WwHfdAx9kSdhX0JN7JfK1fmwQxmkIvsrfh+wNNroRmbWjDwMzX67ym6zPaeX9Oq
kZzR1+QF0jLrcSWUUF0QQ+gMF2nXlyooDaIPdgMmc1AllUiizyb/bAiNrnHUmdEZBIS2rQs6xLMH
k3Zq0idWkDW6iG+H2bSSnYQzRZO4FXAArKjI9Ssklk635T1JN6hdDduharBSnrtFVTtYI3AO7WrR
aMPBo6Ki71cI5OvZknneeElggswuXCaedDcLc8l2NQRa6zOFxA3WnI9WPp1Rfm/l3vGaJX0YdJMc
gAb/fbSbGlrr7/Am00UJqDG3+iVZ2yiJffIsOvfGihvVfo2S2m5p1UZDf6hoEZfHmNVhpoq+qPRI
Wx7k0pQrPLMac4tx9LwmuadQHVHZ1uwJcErnRvWO5Cz6wHAQEUGSDkNd2Z4StH0r+uWYdqldFr6W
tlZ3niFN2HCGwpvgYZFkiLXWrlhQ2TvJu1SXgwzoR4MerCB+GMfKND1cXtq4yqAU1gByfdKpfFta
Po1hk0zTwa0RSAUpqRW4CG0oJyGHZEzURVrH47nlUeHy05lN2ZJoRFIklYd5GOGD8Y54jCjbjWxb
Wn9eWbcOpExlaZDNTv1jYZp1A3gv8T3UOOBRKTNFdOFKp6XEGzV55mu6qj00Z513hQgaPklDoagJ
Jny4+GxpQt8nujHJcKVf0lGZJmxpp5Zhu7/EwDyUdDgoYhUFHP7MKsjFYG1Y2wCwhHUw2765lFuX
declyyh39bSJ40ZLLg9DN2rvO8wwNq3G1v7h8tB032rWot71th2hpY5ERAk+omgw0+AS1qctRWe8
Qwo/awfQeTHSzAQ+PJHqVtvuqL9nH2UeWd9SizL9Za4GZvlVr7Ch2pIy/7mcKtJlzErLD/TQ6gHF
eFohnSbWLQ8sOKFTMKjOuweLhboGkTaJKoAs9Ed85JoXOCyl7D/nVpR7rRocKg5RLW/NssQYH4N5
HvwOs64TIofgUO+UoFdoi6wW+r7O8dBvajg4UScm1h0oyRqVYTRlhyaOVipMzKh6AGekR2hHuISz
I450dm+ciroOHsOxc95ZVcYaaORzsQNWgCgYrWRzDr4HAWsta+OOxiHw1wQ99Jexd8ChaP3s/VyI
Wy3IsW0KrsekWAerFG0yZ4IKjYXVyKehaVF7V2lh4iBMSkP63VCrx3ZCSuLbxYoOKq3yDWDntmhQ
DHu1kIzoCUsRx//c2VWO290Mkpc8FOOw6IELaQxjYIfBxx95JzGg2535oAY9Bg0JbuNi5Gzj0mlQ
euH35ogU2q7T5eb1o9TPJLcXpzcOhtTY8FkQqYrD4uSMqKOgmuA7bngfNj3nJh/HBlzC439Zk/Vo
79Ok17zDoiKwsmiM8T4M+bpcr0Y/s5fPQX3siSupljCpitU6uHNpxr5pq76+LrB1VB/MsRvhXHJi
W/cuKAhxFo8Zrudaq0bYa8yGNxy14zQolyrFB1XbNnIytF53BhCgM6sn8Cd0BxU/mCKbH7JVRt77
pUgNHbAL78VBi9AC+xSSbMxVLeSJT6/fo9OiiqA67QKPZ7GirIIU7uUBN4GaEsUVEhvkY8Y9fSLM
mqTF0z4qM/2+QBF19/qApwWjnwO6kmK/q6Pm27odz6sD45KRebLQcqSjXXzDzF+GHDrYJ9crXM2/
HgtKODZsx3QY0DwpTuW2HEnRgOtitbq5a4gN2pOnHp+twFLfOLb/fmhHX0jemWXjOnd1cVLD8aoo
7awS3ThsZwy8OVgcN23fuHe/D4Kd0vzZJ9q6Ps72588qKxlAA6RqMxuTZMh+ICFOrtsSvdvrd+1P
oziA+fXtm7GxdL4cpXSB6EoOOQSxFePRSPM0MMClHV4f5SRxlkKU2H4+JRWHgFuwcCfDWDb6M9Kb
EDTzkOpdRwEZKbFm2HVgdy1Jzu6gd811lNKTvs9nDOm3GUe5FRK1gZ9HQAMRl6xMjX22DMbinCXo
AJ0gcsrZC1//Xf90R/DDutQAaakZ8uS+S09pyC23++70HySJOmedVjtvdFP+OIhwDJM6KpX00yqg
MXqj6DfWs91xDGFfS+c8XJRyF//1q/ntC5TUo3lLN++bIYhJfvl888oZG9CyDblYfb/XpqTPIVfA
7VpN0uT/9hOkQGdtrbatBYGs9+QTTNaBwpW1Kfbk2u7WQuuCYsClIWr9jYf0W6mO+ctExWvoJvEV
FLxfXpYwWyelJTX4vLyDby4I91nNsveY1+KryE5R/w/eW6Hdvz20bdKELE+VfWvhnJr4MKAOonNp
HqSlikITHRCsK97mn0/sv0Lzf4nNL/6fheafvpffq+f68p9//1ff3DL/TV3eJfsF57lAh0QH5pe8
nBQBlyo3NWFHd/mP+8zfyV/6p0sOS5OuuY4+3WC6poj8Nz1y5i5er/+/13AkHXIhcJRunXgmN+9k
jlA9xUNgUpzpMJhpB5klrbpeqZHioYx7j8MoYW4lFbq46bT0UnAotQ7oA9f3DvFL8ZntED3iu6bQ
CG2SVcMrlbG/DgsUVEaIU6n8tMAicoIGbvxHDEjOJ5ctYxpoUV5/dCVnQvSlE1IZH7GehrIKllnv
fu5HWa/AzUlFA1/StlbVxFTJ6Al+xFo+jveGHbPNQYyYSOqUHb7RH3kxmJuHZEz4srcWeUqsDqdO
YZwvKOAQhOoxsWKoX1SdX7pRNsBI6qrkEkKfNl0B0qyScC10Me2dYqHfQJfG7a4tHdXNWbwkCUxk
Ii6t5VzhTa2/uP2WTuYmtowRmDp0XHaGo9FNbAlgw+wNrCMRBzTOU3SZUBviTB+hxF1CC9TNl6hm
53dH+cBiF523cpXY16xUq5KLrM1qSFWknY6fF6JeWg5/02zgNp/ZkPlTFZUZpZtcZCFUlUSWsG1s
ubxbi0YkNx41ic9zifEP42I9Jld0g2y78PHGyKwNpbXFI++xzOaYeTJ+GCWp2MUgaR5KF9UpzkpV
xvtWigaEW1hPLm9G4aMzjMtbbzEy0NKccZx61TOfvM1IjWD7cR4mO28lnJhDWKWS5J6KRmlT2s8S
KJVhLEtmcLbu/Sz7y6Kpc/6vrpoo/4btdJyPgHwqgbu3783yCH6xTX9Q99PEbWzG1WFNHQIGLM3L
7yNd9V8qx87QdRd6FXpVH0EzidifEx0JHrzuC0SsYPNIqcsqx3r0qIHJIzovW51XU2nExy4RSxTU
q5kHK0GoN1O0dGFves2NGmDx+DYgmITStm3cSE32Zz1Ugx3F5+FeqMl77PVSfQUb9V60yvmox5mG
CzqX5k0t2/KbcGO3CUw5mKz3+tA+yiZN2/czVfdHSJn6bROPc0isofdpjUV8FceCko6lDKsNGk7O
m4aq2k+pdisVQs6RGMeLJSVTjeUBwhpJTeqmSCbzM4tHhhA4MXs0kRzroQytcu9ONDV6ilZBOYn0
Iq90Uq81PUDFWZ1hPtap4nFkcGdcRnzNP1bYgLueFmjYrfrdWPTdzh2EfWn3ANhwDiNdc6sPY8fR
UBTm/KNWWXuBzE3s6ipCeWqbOCYzHTMo6m36C95sodLVRYN0PMqz0t4VVa7bF3SRJTQBwHn5eWOl
jneRpuTkEBE59e6ecNOOlFkd5dhO2iopH3kPsukJ5ZHnoUCGovCOtFo08aUVa/anOOuQB+A2czC/
1AXlp5E0uyoEcFtq71ZiSWnFoBB33nta79g7gax0263nyY9c2vbG4bfVh9Eevet5TtuvLpDTzae5
8YLcuRc9Pymt7z3Nbe0DHSKCIMq2H3mZvLKqdq0+GvpO5D1ly3oxM3HdTT06aCJI+y7QY108TsbY
VjvDkA0i5kmZC195ljv7xKQ28qXskrw9z82pzo6aWmOo//BTy30JRFYiCqYuPn6UduPOhzgfaxHI
geiCy0ZByQho0XT0Tlpg9cV3Z6pEdm2qRql9L+u21Y9rg5Dwlh1bTyRFg5Pgoq36krvTuRIjvhzx
f7+xPXu5pfgZ5u3hbxIO+i3DZWV6uY9JxCxyyxmIeMlo6QToYfU6VKrtvz1bSa9/LU3/WQL1zzg0
N12X7jYghJOTnzUZM0fQEaks0I6vKpmWr0ZLxsXro7zclf0axTI9F6wM+VoIrl5ezQoDo7DJ+AB3
58mjLLN079VF9aFDvOE3Ku+uFoxSH14f1DhdjKVuIBBgs8DyzkFj2xo8PygVE2G1PKHIF2Ulgl6b
5VbMjXti09ZsN5hZeqA/rtHiaLxmp9cKyT0EBufh9d/j5U7718U7mGQk+wKmRvvkFntF7WScUCJw
VPFHFwf3JUstthQXB9nrI/3+0gCmQENg09nnkHKaEOcyb6bYLTW/j8lWtsiW3K/dYryhZ/v9egRj
cFwTaAfYdp28mpVTQqnZyvyYvLSg88RGvquiy6XnbPTXF0RyIAd37py1nYdePsF1sbLYIseAo3tU
X7iL8ZSATdm/PsgfrgeZJBJL9BdUB05PuoVtYZ9y4ThgCWHzA6QtCvrI7a9FXvRvHbv+8Ihs9DHb
l825yzVONoiQJ+wxRuDms2F41PQxCtc4T994D/50RexDce/xDmC8PDkE4SyQWmpOEH8w0iW+Pgx9
fpGPFQcw4tGaMXz9Bv7pmiSqPNQRjkMh9USyaS9E3PEReuAGumEv2t7bRdpa7F4fZfulX2yt2VBb
HtUCZkQGMU/KeLBOyT6sACsmFglL3ZjkF/bAx91q43BeV/rTXw/HsQA0i0ckqIUX+eWr5/SuTBX0
QVIutPTj3GAz0gpPXLSDV7+TlB3+NgsQXxWFt58YmO0sc3IT43VCj9Zhl3e8BAZuH38BaUMZYDTe
LTZadTGWb4z4+1vCiJueCZWoLjnCvrzCmJAqlHWMiAmt3q+0VbB4uF4ABqL56/mfobZJA6IYXB3r
5K2nF4zDlYaEz+573uc5GSvoVIY7hwQ2qNhZek/6kFzfmD3+dIG8/HwFhmR042Tibe0iZgbBhoRy
cTxAi+52gh7nvlNF90Yd6/dPAC8yszv/RVHFg3x5L52YCZBNL4lh9MwvUo0u8Ihy4Y3i0OknsC1o
ksIwdmj2VBxpX45S9W6Xzw6B0+TwJDBVc+1A4FW165difF9aWvTGzPjH8Sj9gU7iO2ACfjleFsXF
goUtQrKYUf022/wwEKj2ODKtUFxx4rfKgb/vE9gbEEtJTYqF2/hJS3pW2kyHTUdI0upPswEx52gX
fYF34c4ErnbeEloMTtpucEi8/rH/cdyNE7VdJ32akwvt59FogdiyBAAmuyvUYtBZ8eqbqrX6b4uh
j7ekurVvDPr7O7Ph8KhJeyxw9CZOXk8zBYetdR4VKWAlZCQVROmJqanC16/t969A2BAOYEyxFjB7
nlxbwd7LwCGAs1lL6DUs8RNzUA0tf47euKA/jsQjoeDCYFvAyIv9FjqFdmlaA+QDYrNPHKcp65pr
Z6JZMRCSvH5Zv7+b7I0phGCJoNRn/+z6PHtVkMe1g2F3DBYVB+RmdqB1zrcplh0GP/WGsvn3R2Xa
W30PISPNCoo8L68sc+o2WjVi64dp1GnJR8CarNp745J+TkjPlzgKlgwDhgDrg4PO9OQGJmQu0nd0
XH+J1ikKB/xRCtevwFZta3XlgRhyuafZ6CSPGvihNYSGg5tAaomj9suW6R0QNWaWmDQq3XnjRfrj
Tdi2FDr3gBLryW9nbYj2TnLVDhakAHS5vl/saH7jJvz+KVp4P0z6KPAdkI2ezKSumuDeDiXGWlQH
l/W61NexLvPQcDt1uzh985iatrx6/WX6/dJQWCLEQLVO94bre/l8J3JO4N4CYe64rQf4x2XYeUXy
xiKxTc8vHi/iewbRcflYfB/i5NKIV9dIUenw8eE++2ZhbdXAReVUolJRNk3YIl3W3iVNVpqXlpWC
wn/9Kn/7ZAxCznEaUCdljQLH+fIqnbVLyx6YFQrjsr0c4pWyBbqM+TiTL9hgeEvL3esjbj/x5IoN
PlGUL2yidXsDfDw/gQ1epNKEaR6lQmJW9zhSoxUD5xCbZxjGJ++N9fG3x0i+Mw4H1NOIyTA9iZfD
CSV7F/MxGHSg06G3QQ3qev7rRWobhRmVTTyK/p/pS88vqmiRZCuwe6SNE38kK7C/qGA71EyC8JO8
RJ0XWeMbz+73wyzZUBZtsq1Py/A/MSbP5rtq7aN2NEmAyz2YBpUxP6a28VB5zjuAW3fkWX9FPxmY
zniHGuYtG4Ox7T5fPkgyIbB0WB5bVAznJx8IVsd+MpYCXj205J1m6utZEmdDkBPMcW03lNEctIs3
DRSeg9YJVJOBBX3n6fXX6eT5sn+k67b9GuzocLRtacLP73xm1EDk5AoXClEEqKupD6iFz8Hfj2LT
xNnOt8JyTx0GRR4vq0pJqLHI/UGSg74ZQLbxxgM9mQw2vC5+jG0HwBbV4X9fXktaiYmJaGoDbx09
8hki2/uy4feRbAjZLl8i25qyfZc0ltxNA3jqL69f5cmnuY1Pw3Xb8rAd56y4zcPP3icLupmbrED8
ZBZrH1g5UNPW0p7FXmsHSrR/Oxprm84+0mGPzNK2Pdlno9GCHzHs2n3QIxbxc249SbcE4mJexkuc
ha+PdkLV3O4mHidQww5OJMlkdzLTzXi/29RQY4AqQKuZD0YPQofdds50GHWYrecDhloRdkZrL3cw
JYQgLpHK/MH2Cq15Z7YeMJWQ0OjR/gJb3wCvPnZ9EzoiNu5GAjST1ndSR+U3eTXNZrAkxuCEW7P7
81KIVt9tya7e3o4QnuCiZ+dcP4L2MrNfT/G/PcF/GVsu/X/uCV6mXxfu1feqT/vl7Ol/fv39Xz1B
QvAMCg5MEhsnib01s9mvniBWWvp8NPt0DJ+b4IAx/vHSSvlvtpJ4SXCUsFneXqn/bRF6IKyYcHmf
mP62P/2bHuHJIkyTcnOCmaSRu1st8Kfv49mXQHgvpep2xZA1lg2JI92MoaPS0mvHiNtbZHnz9bP7
cv1rkn5e4T350HnlDKGzndrWDD48efItQNajHzkmJkZ4supaosrDTmhfx4qApddHYvrgM36+TNAA
5/ALm1BycUiJTiYVvv8ic8mbheiz8KXsCmVHBN4oj67PUgayGVGlJg7TkbGLvVnP1iQEv5y3hbEv
WxvrDiozlAgpvFgk3EcE1khOHWPqnqAyojEvtTU+grPVnUuiZ9U7R4tI+CJmJA272spvhx7p3L6g
GUNc6GAX8tKb02JLffCmIgCIMHi7WiuN+ttstGSFWyRPxQcyJoB801wCJHOskPAwH2dGV4RlnhP6
VpguYIiudEvzXeQMZXdNAzAVu15TS36VqXj+NlBcuGjTVTlfygzFLqaR2LmOrTS6UouTfivmAu9T
ZRnQNCzRKfKII8dbTRscdAziB9xGXtTvi0yPrup1Bhnipw4qUGyhtETY/ketBVGENbh2L63SgQCu
dbKYQliodjKRuEuo4XF7vb/F8WgUnyot6Qk1mbQyI+J4GWj0zICISaP3oqU0LlwEsgpEIrl8HSze
3FhpacbC7qwFYTRKOLlbDeAGGHrrMs8Uh1R4klnYDKqeHpskm5orGkdVdedONeYrCouWRZhO1uij
/uBMc05KlhJy7orASSP2bDvogdMKp1y3ag0lyKwBd+SkA0BF7ru6mTy5y/WuXc3zrNQSUgD6vrHL
7ibVysYpQoUneCA9jzaoq/ulaS4sXigpnfWaU4FR5SHJ7tIp368DaMwPEXTG8mOceRmZK4tKRByq
VZu6LwXsIcwUYNSW5YYLEJ4Bo6kbrIpgJbNDcm2RW1EMARp8Smc+Vrql+YAboSuvy1Qz30e9pXX7
zkjHMpzNtf3YxAsvUTN2S7lXaFq0kOdoQzBPBw/9PbCoMbQx+pJS3NtZeRxJw3EDcpw3spVTtt82
/PG665GrgpHXlYwfhrasW/ALrdDH0V9GFMjvNfg3YEtEVFbEptByCkWVAQVqiMLFL1h76FFZxFBF
mZAivENEGtVRTt1ahsjMCTeuSle+d/IRd04vM25YZaeDfIITManzqSNY7Z2BYVde0j8miwV8UEIT
XekL4a+6uSbzbSZ7HDFR02x/tZglDWu+CvHO1nL6Gphv8IPsTBcPJrCZPNeP2aIIWCagyFbfdULQ
8yOstSW+oLAaT0EnjPZrN2BO9nMrnc/SXpn6udJAiCq/QHETr+d41TZNdAfKE+8KQMl1GPEF95pd
7mtrtsB85IifD1sbIYZvnSjj0HU6ff1+AB3jy2RRR7F0NvBQYtFgrqXUQPxEoOUF7q4Bs9atpsv3
5TjowdRmVnWkkWMThNcTQO2rdEIvRLJQ7l3nnvK6oxrK6Q7jCa3miA/ZPViNGIzbeDZ5fXcahNPs
oa6j2T5KOiLks0izsprs01xpWoGBwTPG/sp2q2jjDqxaely6zNLCwaQM6+t2qkObzoDTXW6M7eRM
g/baHFqOxU+VNG2037jGBJLcvCFm2UvidwsZmTKca329TQ0qg3vLVlChsFE0F2QguRg1VvZ3aMSx
zoeCBaHEEITX5Za3kuS9JbES836CvzYhCe6LOM19c/aYrD/RmFRlfmiVZ2brp2XDDXyIEmOzTGvk
stWfk4pAHvHJ0CrwWGgpMr5m/GAl9iS0xiaim9re1T2UwOkpbkAFNW6A0yuqu68j1CRUWoFcRs2c
nmaRgB+5/7kk/Xd/9C/6R89W5/BL/+WfzdC7L+X3//nXLYSi5P/cDk9fXiqntn/1a5ckrX8D5kTy
SymA0w6w5P/dJQkJi4SOMN0clzM7Ja//t0vaoodBidDrIX2DZoXNj/tnm8Q/At5FKxnOJ6JeTDJ/
s036rQwERcCgIceSxTEMgdHLAwP8gGR22uKTlRn6nQVPYleR+kGfZ+lDYUb4fHH8vAVjwIpzsoGh
Qc25j50Shu+NeHK6WfJKU1JMf6jbuqJFTN7ofKgXK3rEBKe8MNNH/GRLVxY33uhw/ESC69wJlYHI
s9cFSkQtrTPEiWlx1Ow0Mw4KKrN4mO3MQe5hd/PTmC7pOSl/JG1C5OBHZEaTWbtu6Od4j1pGqAM9
a5s0yGF8jHqM4ugulta6ypE02bhZ8+U93QZQzAIvfHfQnGFyfGw67reKp51fSUSlBC67c14jseB3
GYJaUwrAHjBxrfjRA/WOPiEtkNR8shTfWxc43G0oxtggoQvucF85KfJo2+yKM3fGfvyYkD2F3D/2
Ir3x2zlprSxUrhi8b8RQRVNYr0JVN9gY9a+I7bNPdZKq6jAnqrU+uJgbr0x4i/EDfzRDopshX2kg
ClM5B9NgYFwxjYycIWOYHzQQlUkwLTitgWKMUu09Gg9EujYDiAEogWU8xAfOX/MHRcqiu6+BP+1o
t+q0oZNBPza8VF3I5iqK/XhCjncYZrjBB6IHNTL1ZhBiAzRRFpjKikWo40l+D39uKvfEJSjjOMda
Am56s2ps50Y2LqUDH3NDH+WsEF03mNONIgswuUuc8qtoJwWBb8JZF6beBMacwDqCbDFQ+xlH6xFw
9kAT1rE2rl/iQZkhvY5ODlK6uYA9VlLi9HMsZdIXzLWPiWmPn3CokWQ1LFiXQniMOUIcWPEAT7Wh
hc0Nr3qjwWUKQUO6VvoFLlZ9T2NE3dNLsD9RQl00f7S5b4e6qnvpawNssq1WTnOx9ZhojzM/48xD
DXaxmgtjJ072Helg+b3E/eAAIk2iOEjItv7OajqaYayDt3TiqsKwxLcYrLUSR1VLIm5UWRclaGtw
l4HVgvunCl1Ol+2c0z9f8JSREOnas+HLNEqf9HKeRdDIqH0cyJDE89ZN6inu4nYzlROaWpVLc28q
0TT7caUdjGrYYrHWS0zGZ1M1VYeS+nEfzIuMDg4grSRYMXY1Pku9Hu+KPCrN0BxiC8aH6p5Kz0s/
TDHkbdbbsn2XAkd7MPXRbnar1k2XWpvxNbl53n7AWDkhTc6JoURGTHtr7FW+zxK9I21YzYAGkUwz
cDmvl14J1j4Ua1Ug6pQYmwLXIcWZeg7j+V4kJyzi7HttvxQpxJocOzHujRyepl9OY0fAmZzzYU8m
7JbbUw/tHSI9dZPlcY10UWvXq2Yux0+z1Vmfa9R2HyXlVBh7IhuuMSyltxnwlHfrdiQKl3byfoxr
jQ6Ju+vIcwOQ4gqwu2kezQhlpD+hh9r2bMvdssx8xPbYex/Mwl4e8gFHrDkigNxFUW9EATHfmN8I
1ETwt+jFcl2bpVgIJdbIBlPaTNm6oHxL6vTcofjrRBUb4D0TTnjsbWAhRJmV63swM02dhnYBLD4o
wM1s7gu8lOoHspLpNrdip/2eymVt/NgBkwf5yaAc5daIxQDuV/jMs0ptgMoY6x5W3QxQ+0oCiO8K
NqtknJtVul8Xsr6Vr6yWANG84lKv4pazwlOJAMM67+KmIbnXUpNsQ2wfEeZkInkmVLai9RSvKiGP
MOT2LlxCTLtWMzrzfhw6nG3zCnh3bUfXDDCRJPZOdQXNGb4nMYZTZhm5c3TqperQzyss0Dky+s61
v9qDtiaAaUqOcHsq4Dl4n1a5FVORiC0NJnOyEkl+VbdrioYMvd4aiHo0umOCYdMsgkG2BDublB8r
ynFKyl68y03OX7zyo714B1WW8Ae5G5qdQ1/A5QkhudbZv3pOvhwjXF81lUUqweb5tkQZASHpOFGP
TTawH1vd0mOOo9NAy+7S6dN1ulo6T5K0rmddZ9/FJeUZGci0NcDEJUPlHBSgHUzGVLfK8f+ydx7L
dWPblv2X18cNeBNRUQ2Yc3joRZGi6SBkKHizsYEN8/U1oKyqJ1IZycj+u72bEgXCbLfWnGPep6rK
zedBx5mZDEO5t2dGMaSPRjHLn6sj0i9QG3CGYfLXXztz6c1TC/pSkOWGsDFay9k5EkVos9Y5uf7E
bJf+3OSMdLjUm59llfqnktPfGGeaZreJLH3R0jdwPD0kBWe6IivPLuN8sBaTGMy2u4PFmT/2hCSe
a3o+foX4iLxT8yrxzV7BVkdls3DDWLrXLEk3+BlhBkWgj13gCmBKFVb9EGIWXqcqRRiLxppURI6o
OKAqYjXCVcvlafDoWSQsQuArlBIpxxFUdRetkeN95DTkQ030Wu+rWIgwDx2vtxn7i0XApUP833eZ
svaH0p4mhnfV6D8sPx/up1ZHemux0AF2rivvLls4fCZ498caVD5kyAgUJ0gCy+62MOjr7HMwFOa3
ZeOb5kgzc6PT2i/6GAkNheSRjNI2P/QAF5zIbYmhxydULp8c+KJf8MOPY6JDJ3ZidugKj6HurcNx
6awGCogUTc7ZNZslGlOpnmfLY8rqyjX3wxrWOBOdAM4WjUbuPWiNU6lD0Ei3T8iBMcY4KEYLt33n
1fUh87vymfwyhKQW5vofC8Oas/A25V8zl/HDAb4lqmvJ4K9C/EcljPa6xCMIiZIfx6TnXdtLxSFV
N7cuiwhHBWO+aBb4BKZgXHTEeekXQb5AK56Ggj0IEzI+Zzj/vXsFjbRmFepLFJSmxvTFFocI7qjR
9msPrt67p1LZ2mM1WwCenW01i3gbfJeD1WIbIrGJZRBnfpbT7zQDskuoHq/1SNKMCbPNql0Czvx5
FStSaiamw9qx/1nWzRtiW8qqPsm5U2SwIzmbjiSw7phXKyvwhCK1Pi/0QpzRHtBUzHk+0MMinVzm
JZ8Zd5iJqo3yMk0vW/4yqqoR1F+IuERB7CRYjkfseKlzRrAB2FgJ0vlxnmE0RIFZNBAwoJz/mEbN
Mw7UwRUWO1zMK27yes8/AgZ/WxrK/6TUop0RSG4Qe7w4zB+ZwLOpu5pzvZNGXgLAIlf26DJ3l3W1
XfNpLi8YuXLzAACJg6I91tq5r5R3oy+uPsK2yopXGMbL7bw52nhY+kp75M6RUPllpu7hQVf4Y1fP
GSMDQCWB7atvf+28rmWJCqxXx/B6RqdN5Q/z8kigz5I32c3SltqLX/rD9xWMfhnl3QQ6VLRD9kRB
pL9N0zm/mlEvP/K2phO2aegeni+w46CW7H9CitjK2MSxcD+IzbAiu17AUS/1MszHTnrbEQQCoPwJ
NfwSgRYrn2dKDk1YT42xHNXs4+9eMZ5tUZZ2wCUIdSEQsBP7MVpHDP0Z8sSYHbvcTTGwygWTx4hD
99Fnq7I3CZliQpplWDf3rT4zWKExknCJE5HJ3EjuebaqiUBnCj9OaDkCWlfRLe7lTIv2DldyCf/f
sJGIWBtiS5SzRXUL8kH7SRNHO98UG8Zwlob31PLB38q6tD8F4+iflNfg2PbLyjaiPM8o8C2zJuVJ
BB5CgYFoF5QGw+bqiOvT/JqEu+C1bTLrpWGuUZGktKgd9NZmUnDYgldwDla7PQQVyQInzmwVkNZl
X3r8EVZb003QsYJi81VkV0wO4QgZvEhKzWhonJACZoVihDqR+A1pNwZBSXpUYDsNknl09r9ObbGI
AjZ0WNiNabptwWUXCTsZvsECHf8NcuES9oBbWIdya5maPDyrN95sBE/EUSk72og9J/0d4jeuhbm0
DxRX3e4gGkN7bSm3NVjhs6m5LFOSkGPJ9WhGUbOeY8Zf7n729dRqE59t4hKCe99uXN3FlJoWBZu8
DT6EHspSSeeS/F5oPGkp/BMlI3FbZytAEOzeWAeIF6+o65rV3PLGnOCHkdbFU8MgeFgsgaKDww35
N723+nnU443/lvne8lwoEr0OvtFZ3/wNh2OobHOUmAgW/aXNA/atvekhumXb8zCYsPqpe6fdrdr4
heA1dfw+VVkQtW3jbUYumAZ3Rgd0lt+49+9hIUEOn4faO9pSOTiKtlnjs+h1xRbEmJAfSHMb3DPP
aYkesMoAuUnd65x7RqEBTmaPjInfmogYICtzasHJysBFuTBZZyaejpy5VSioM1Y+IaJl0/HQzcKV
kVj2aapoO1bD3NZIRmSy5/kGwWpSjdtY4RK9ybQnRB/rpzJlF5IwoiqVjF5q8JDn3qNZOGkOxyyX
aEYgQbKmmN7A1Q3LOU/BCjpmd7QM4ojCxTMWL0LaCI4asO0m+Wrz5UlyFGn/auH+T3Hpvyi5/FNx
iU1JId+jbPmJvwpLcGdZeQh6oRqJ4MTeu0B/td+8/ziIJgAd6D7aWmuXUf2/7ht/ZCOL1qn5IH9C
FfffdSX9Pzvy09mZpvT8kV/9m7rSLtv9rUNlonf1PSQMaNRMc28Evq0rlRTsF32lUklhpHlh5Ofn
5KUFcY4A6PNM8ZajFEuY1+rzBcCMj3Si75txtP7oMGJ2RrdGv+K9U5SD9ihALKDqEqA7unabvhUy
XT4TIPfvIKYYDrDc7hBOB1FZQLuRJujvLfdGS+1FEi+/ZzXW98tYuhEbyzQGZxUcf3v7f9Ni/OOh
UqbjrpAY+jTU9ffKMItO2jAspB7ozp5mbWhgM6pAcUajVo20mEveu8pvjMOa5cGrZLW2PhAY/BLO
v3mx3CWUPkiXuDhtDhdvb1cW4Nz0Yc8zS1XZnSEWz2VEyAAru78VyMYNUDEH2OfbufRWCouZbeqh
sqr+i1UThXHQhLf9cGchzQTwTt98oPdgOLz98FAk8A1blFuRJXh7oNHvr6NY/ZoeG5v8Fh3WVa+V
6py+VvOBUPG98oG3jooNeRlqC1RC1HXfXkZMZR8Ig4JLpYFnC12K9OwpqAzwMGgmPXtLVtw0kyYr
MCjNvB11fHOArrzG/jE3nH0+FQOmRygJqoqEUJ2W+MTn7nRkwPKl7HZLKf90QRJa7R3gKMjrJvBY
2ymHagMVUIpTh5XGURkKIkG+//OX9q7BbCLCpImNZAZ4JVKgvTL9+1MkhLpZGeNNaE5VdXAryCiC
4caS2syJHPP5g+b5L4nz758VF6ShDRsauQxQvF8F49/a9VlQTrPfbQ1MFP1oExgcUh+PVToBXaxe
/HT43PnOsRTsojv7edbdc91P49aHROS2AHV4iGgKP/jY9+L3H78UsiGkdXux/b0O3HM0naPD2oTU
YYvPPTNZ0qTrKyl9/sViKzOqBW3Xf37y779fhNm78IxBwQhntL8bX5ui6JfZAUbZyu9OualXh7aW
6t8JMRHI7GPjF9k5wIrz3gUxFQ6JcCadMVH3bWTN9LBTV7ofPL+/uxdWAYiuCBWAObxbBNbFdlO1
99+EwnNtOKMLZNGr/xU21tvvZdeys66hNIHn+u5bFQEUPsrpDMVCfKWvML8YYvhQEmfuD/7Nx+DR
t8fd7iJscXT8X2+HxIIIuoML9n0IJiZ7PQf2e+YWRPu+ukaNjZOS6KNE+6FDxcL/G3OY85wkw6ig
xRSM6/l6wuZoXjtFYUN31ysPf0vjjPJMuuUKXm8bO3Ea7THjJLgMhKOZxHdBZQZg6HwCO0Wr2PzV
NqYjys/ak1j78zx1epaeVTe2SEm84Wfyr5bzAOiayILWvtl+NaU3NplsA6e8PMsqFP5H0e4JA+pX
O5s4EVXFQ1Yu30bKbchXxrlt8SrugWpCEpVx06vMOlvWgQOXBlbKi8YOVf1lnTfTdjdZYtMf0i7P
zKOahnFLZgI3vgdwRHBkDw1xPfqvlrz3qz1f/WrVt6s+k23uocmNxw7wYzz8au2L3vGz47p3/PVe
o/k/6STGHZq0d25aMVR6sg6+P52zpYWBRCmyM+Kxlul6RWKHICbEXDrM6oUNS41Dbn7vu9tE1oOT
B8ZBA3yP7cFe0xkAl+lj/x8pu8VpN9iUvi0BAxbMpWMks1Ejg5DKsM44vOvDIYOYZZ2QU/N8YA5u
J78CSBfqMtNfOjLWqqQvbOogfeUQIWwsMENjUld4gk7d1GOyuk72aVwWljwkDc41pRCIpRmPlO11
v3cqFLk3VKfgaz4vUAJfh9lSMvGyskJNw2//MFBuucDNbN8Z42poN/xjVNGq1HCbZKA9vxzNHrlJ
Qnrs9liZxapfLR1G9sSAkkbyygoicLWbNj2Zkkn43CQunmB2suTrW3BzhFIYnKco40L8E2wwJu3J
gDRHsHwvUFHRCGqefUs139IiV+Qm2YD2rlb4813oleRXXhvdJp51XKh+jClfFmcD+b7o/3SCQ5UF
v24n8quzgpytNc6EC4F8lrU8dVveljx4p11QL22rQX1Co/KqfFDn1BPrmlKghZOZbSOciqgtFusb
3DZfS1DuUNgB9pBPh9xbjPqiNyoouR6Fx/NZm6pvYmXVwjVP8FXY02yjVIOKljClTuuY91rqSFHR
ednX1ROBfeaK2h6SZtXMbzT3Fko/OurmcGgWbe/ONOM12fOtd6KM0A7n9ENWdevUgcNI0fE0RyZR
alCCxQAOTS9rw4o9xWn7oNbcLZKs7c054hwO2c7cem28dhB5LccWvKh3OylpPrua6Km3yDVLH7Bl
O8U5ONj0lIGmqOCmKahxRFu1OcXmxeRoOOduH2ZSW57LWYJ8qdSiOjLvPEMdZCDblzUo5k8WbFji
RczU80c0QgIMpIThBiJWji41d9UbLrTKtdqOOVnQQ1RU24jlI6+cLi4yA0TyoCvPOiOGBBN3sPoA
MTNZtZeb4+FxIeXdoJ+HStrew1RQ1S9b4BHx1w7+heglulezboIWcoFqrzla5l082B247wUz0HZr
+hPRQr6JmlkvrdQ42sta5DBtl/zRqCkIRX1a9T9ARXpXJhjXLrF6nXV4WoIyMdpAajBo/f7CNYQL
8NdLr9JS+uRhd62Jk6uqJdoN6qpnRT0ohi2JczUVvtb9XFiDfcIwH8z0xWr7qiLugDI1bCO0rG1f
ZXFRY8WNqIIF52Zed8MV+SHshsrcGqyTqffpZ6zO3LFqrOxHkE0G4YObJ06Nj2YLSnJNCgy672k7
VnWA9d6ipixuVTpu7gkRiU0gjjNzynddEqMJBpLi6wBa+EJvDMpzNtAJI1Iqr78YCxm1Sc9sRT20
NWyaq7klDgUGbFqCJVG+mZWSCuZtxs1G0HdGH8mhqZZvrGvoziil5ZNtnDM2G+vSDTTtAkqySRHE
CaAzNMKsDj2FCVpFdAFpPnpmPYdmaSD8K/1ypKlJXtBPxoJ8Wm3D/dr1u8hs3gQ6fdLgADGrZRyJ
F8/7LqM8mApqZku2VhFZ0hwHe9KsKX8S8QbPu/eclwBNHPHEufIloXJqLEPnF19byxrtFsVKR+ri
TE0z2rjmd7udZXoQoAiMkOaPj1ywaJAB02OYEQoS0ftUsji15yQU5iQoIkFzwqFztZsspT8ZN9Pa
fQZPBBO2NEioTpjki/tqXPyHgI7Hz2YKqHxpsAf0S05Ti0/c7lrA8cj77Kf0kXeenMpqvqzs4ChY
ZxLmb46towxdxHdYPFGE+dAKh+FqmlJ5qTGoBV0IEpswhMzsGFNlPtRpPvoRU4n/vI2i/4RcoH3o
Kir/lLNyE3ORbvbo43DbqthJ3XVNEIRaMAr7sl7OaN+TEUkK1aAd9wdyTWm9m89zKQCW5ECSQB86
Yv7eKLvlTbikA7B6akBrmdUnKmKls1lh06owdUfYcA26Lp9rBkwjpjHp2pnFrp9lauLzpblKf2eK
4IQyrAIwmaGnkPxd25vR0nUMqqU1w6kYbPIph1WjGt7rXkYWnt0unzXDJlU4Qpk/euf0sG3UDauR
rf5OOFkZZWbtZmsdL0CK/ZNAW0ploCO5mFl2ldbPKbcN1H8ClEeTyKqg2Rf/2m//T3Hpv9x/FHaf
htf6a/vjd2n3/gN/lZY0NEsBB2m65vgmKDrYFFj+qi1phv4fzDjwBKmxgF9CiPT/q0uO8x+ab+z2
fcwH/OjufPq/qiXH+M9+pOG/ApHCkM8f/e//9Sa9Rb77/79rrd8eT3GrYVuFUrDXIBAPUeh6uxc3
Mk9KuQ49oakslwY4yKAH7FLSpD86gBP++kbeXP73y/0yafz33v+v6/GbO8CmcJaRXvz2epXpb4QP
cD1iYXEFaSneGHLrzYMKzPYw0uM/BinEYhwZA31c13kqHQGefLS7Uy/b9Xycl7vF6avzop4MFNNm
lVBdbcsPih9vy16/fk9IXLwy9GEGsL/9uf12ioaqtG1UoSBLecMLiUv5OatDAA9fiA8KIH++Ac7q
5EZRSETahlHr7ZWMSRr6JvshQs8gjvOyuEez9L1ElX734i3ocf/5WPz2KL7fGcdibyc57GcwOAFv
r1eYNfO8SbOdcj+MqnKzmcxAAVs58MdpJrOhsDT/g/f+NzfpujxH29iNdb9SxH5/nHVZNxKi5RC1
lqdFWt2gf5AVByUSYs+sTvv5z/f4yzf39jPj26LwysCifIWN5+1NjnLIrLqACmBvbQ57oajUQ25U
8Ls6vSVrl2InDfDJgLDk9UZAUX9wP4vad34QyFMHIYQwEEacKIw2gUXkeEmuQZaKuIcNIXxpu8TQ
K+t7Prf6iygc5t8epcfnsukMcfbPN/N3z44PxMKjTDcXYN/bexkKlk8nZxVblO5ftmBwj41EztNk
Fcq3yXSTf77en5++T9EaVC8fCHrD99E4Ttn1np6zvYR7Ji60LvVOJvLwZBDyI8rC/hreviaf0t9e
/KQthbXr3WsK9n2BbLoe9VyJqop++pnvZ+0HhaB3XkA+eaZYLCWY40h2Z/J8V8mk5qiZ9cBlKJ0R
BNdTEzLK1P+2KMtIqt0n71QpQK7c2RKn7mjm9SgXRjN1Pyiw/DH20IbyaVFf2dUoDuy+N7MKovJB
mxyY55pKLfRKfKB92zoXdHb7WHISi60sMD6oHe0D+s1D3gWpe8wR//PMP2pH3jwoUQwaCVW1hW6D
0R+mQgMqPWZVKE03w2A2+nC76WX+85f0dw8eTi+TKD7lvQj37n6NtbFIiOJ+cxAGoW6kQVSWuclG
qDEvB43UiBloz3XpDubFpLol9nfVqZ+aywfzz989eL4xgC88dBCi72qBxoTACMZ4j2GiYFdadJcQ
nUgglTInCTigJ637wwfj9s/nDjgEYzzTLQZUrExvX7YLBRseoswij7iK46pMEW2j7py3JTTp1KO+
DUIdcTw+ww/e+N88dxyS+2qOeGxvUb374MHheYKzbBd1rldGQTNA3J+M/Gi1WfFlGYcqXqsav4FW
5QmN4SHJACeS227+u2zEfeTtoIZ9u7LbjgP73S+ykHfRDJzdeM9DFg44DyMHzAjUQf/ftSv+upTF
Fpyr7CCC91ZbAniUOTrIGauWvA3qHGmC72v9YHL8Y8ZibtyHE9wUpOas2G9f6mrkuT0tM9kVuj4c
ka8Ud4sm3A8+1z+mYK5iwPWwKcOyNXy/KxuNefGzjUDdvkcZrXIMDbldrSGt749ym/4cGawpBEnu
IKmdYvJuZCAIUPlkcSltyPUpAVOnHXBOuUlTugppKI7SqKY48UHZ/M/BwYJGZiYtVIe58L3PvhCD
Jls0a5EEmHlYHc26WOq0vVTGvF7KkUYX6gwEN+NHsyEuyPfzoceyxnab3Y8OUuA9DQx9z2hRrEcG
SkbEeZqVHRRxDDG3RaH3OT4TWRy7SUcwIKcFwKlVW08YaIOLTmQT78BurPLaXn21q8NKaPS232Lc
NZHPn2tl5lI09Fw2HZTT11erEc6TAGPZgNvP8iscIxnn9T3w8tjnQ3Veyay0kmE12i+MP2qIuYO0
/ZhjdqijzHacqxaeO7XLlljf3hoyBAe7AlB6btFSEMl9RNKIK5g21668W6atv6FEpH8V/mqzKzFq
MoBXBHgLaZ4yuBs3h2/IGluI1GY3Ejao9MVEpGuP4ktAKumQdBRqyMbqCnUQrCdIGXDTkCpBgc45
s6de+54Wi/OFHXvfhWylxFPdb/K2miSZ5ESjoDEVuv1pK/WZmIc5088k+wwkKEtTP3fd2JuhX+ji
W1oP/gPGZW+LmzwL4pnEAw1WdTra8TI5yxTPQB+/z5Ywn+2GVvctwmnLi3PUKDgLuz05eCZVwwyb
dMOJlDXFPqe7g04TwbfZ4Q2GY8xJJ5AxJUafE7XS9mivkDyaD0ODnoV4DEUGdRfURkHvlRJFsq4Y
y1CNOv6VBtueBEakox7REZlfnE2q17wYXm4xgLxMy5WANW96mCkyoE5d8ECF01jYz3LW/Sykk7HK
aJUovJJVquGl0Q16vEXWSY4ve7UtV16XQrKyUWwWJiKzaMtFf92TqMWTwC1nR8zkM5zOdrPtg7TG
cT6Uo+TwD6MnqxMIEk4eQx9HTQfJpv0yF7PKWEfLsondPqCK3sxoJWNyo9vHoO+JUSG6RHsmjRnF
Lh/4TGWGOuSMjqmyLsdmmqYQ5t/yOPSzHZCeEgh4LXQYnmeFchAtfrl89XrEonBoR3GbOxKbGu7E
3kf/j4s0P9i22K7XnDJIAqiOw0Q5LfUxn1yB5DOdUGqpsZNT7FKXPXPXbXUPEwVXhFKO8MbILqRx
a9ZBViQVZayAKlCOCnbKi/mK1PUK2XgvcGEZqn6EhTffups+NWyPN6y35Vpl12bd7qJdvuv5gASu
geSLmeCmb0zrQZ/Zyierb/anvLGainqvTqyGmgO0oe4yl/EMLvRbjsj9nuqtwzFgmKQMV6ctfnhq
MgjoNuT4XPmUpeK8XrrxQPGyUJELvdeNdE0EZFb4YjntwJKAcbk4bVKUvkaPAmX+Tx45W61x7J0t
3tbZ+LlWOXk9g6W0MRmneg3izduwtVAgc0kKdQztgjKX0cazjSIspgOxbRh5CofCmWoZ5Tk9mksX
dWseqqmdZEzuAoaHsaltAU8ZzV/crKO+F0dxHietViNNkmO/fistB9X/oInidtT8cQnHSc4jrbIG
1abrd+4T5NM9w76qBywdnYmcmNIv1Fclgh+I3vhlU0JH7tuxWj81KJ/0o6I0iSGmb856XU/v9vFs
H10kbm7EzKSeNbsPHuXGIMKfA/4RNXBLnJzHvAZfuW+C1wCvysbhEEmLWAyApbhDcFXkuSj46qiy
NpHMsu5zMU4KYeLUdRqfqCkv4R9iB9YmvXZRGg/uJ9nOzAbu0lYStXDePZjjhuSi1HXnhzNu4wtR
gV13xN3gjKeUIR0b2EacaLQUp4TRWxcrKqtuuiMth3zA3WE5HWYFqRiDiEf++jwvujpRMUxvKruw
aT31ZUC91CMpKXSdfXo2ciJTci/F4b3UmfUIQ8O/79dUH4/Oak4vBJiJ+mSNs6gSY9bspzXvTKRn
SBLpnpjG1oao08TVuIKKD1ua5q+5lwdXjMT+JVdr990tTTnHBKCbEzO+N9c7fltdoHrV1gsqAvmN
7ou6SvD44nFkSnZ+oHgdyqjQevNlqoZ8N84E/U05CmsKVYsgMTIoYF0ZJO8iBuX4Xh2U60gr8lZ7
8X/yOuf2bh4rx4hToh/GGCsyuTZyRDq9Y9g2wtiqIV6wfj9IbKQvW+4RvZVrxkJyVD1P+nlH9WuM
6hGrVjiC+n3i7FelrCCbc7O1Q24xW3tNd4YKHTtIgaenjvivuL9FMCyXfeWDODZ60nOUH5R1kq4M
hrASLmZepIdUYmd/4WROVTbzTv4vf/JWapBMEVRpJ6QiK0ZTsWxuKBAxdmgLNcrZKUrNy9KdpY6S
kzYrv1BOfIryMEGEZGFr2tGkkXAjqiVdYzEUtUYPJ00faEt6MiJGtCvJw7HqRxatkZl3dvqkpwSS
R2Wfbt8I8ZB5whe6fm4mKsqYc1C2UsxVfXbY3M4CMNvpdhZPYx0M/KnbjfRDKmHBTgaoHa+gxk9N
Kt2NRkHlffO9tLJYA2a0Oqk9M60b8Bq2kHdrXnZubg4RPSJugZrI8EXYosvpw3gYSoocQHgUaCuD
MlOjH46y254wBvaMJ7vWiVZcPetno9JGgplGH039ZGM6naizP5OTopURFAD/uxFkeX65zV7/opBm
NjBCV/vO3rgFfPhWecneaoBUnSrjuyc8/dXVWrp54BSwFEuV/syU3yHcxKA3JXXTpY8DJ2kcJZbV
O/HcVOll4eP8trZ5ROlPJB/9B+cGmDVRPVtlDbd1pZlXWrcAOHft+pngteXWLzQ0piANyOgr8Bsk
TDAU8MuBhUW38kPlZd2p6EpSGb2upI1ttWoMaWZOrx1C22dSe+17rbPnC9MTONmFKYc8ab1JPiMI
axyY9njjiGh03Cvbam15Vm7O/DhjNeojHpx+1S0ePiSj9KdHxSbp6zIF0jjlYqvuCeM0mVfNAYT8
jGeJPm1N9pRwvPLJdlKqFeRJkzQoKvrDpIkBmsgU535IaQUDi9Dq6XzoEaBH3UTtKfb3v0M+W7D+
TEnPZFNkWL0RlUrgyxtLZXzeujW1YtGs26OgkdPFcnHW6xK2AM0o2rNZNPEJQUQYl2C4W2xsKqFK
O+9ezD0zMyIKlwQlIqU6GqbERAeHEpvhQnzEln6dYAD9QCdX3bsATfAqGpPZ0xvs5EOT74WdVA7O
Ex+td5/3uPdZ5zI8e423aLGx+E0bsx0UQWwD26f7U3cFEuzZH41QN8WYH1Ksg2lSGjWK8yCvi/xc
r5H1CKkvxVErNaugA2KaT9rqsSC6DSYk7CXEPLGimPmlmesWAByaxd8oEPRTaOhDESRAk8pvILYl
mrsB0Ekk0OlR9G1EcWGvOqlVQ10Hdzrix+DMliY9G1N35Ocx5QejIMjnB+KIy7NJJyAIp0xJ2kHn
mHeceIIffaOv94Y3rlusykJfQsTlFduv3ttWDh96+pzWStlkAow05a1aM7MzDJntJ4krtYhrr8HE
gaHeuhG0ggGMkFigh/qcMb/7KpsfChJcIYXnK/u0sSTxNzTZCIiocwLtFrkEWzRXmO1JdRlTkqVp
1Q8c/2z4tnEledNITWCxhqnO+6FfyaCcFH1jdgRFcFy8ct+mkVwgErj2foBNpd9uSy0d6l1I0/8A
PkjHuTNIPIsIEdrWsIfjcfIz1z1zO3ilS+Wbic1KUkWKVLazjhIEbwYz0e1CA5+JFq4DBdndkodn
Rq43RNsphZWJgswn2yGcN0y3fG5YSTbj1WaL+IrCf/DC3jfxENkZ+kimx50uUdhzJYlV6PL5rCMq
IZH2WCyJW9e0GrxJTM/D4K1WBOqDZ5oymb4KP/NiZU8Gaoyy2ogc84BlJF1jFO7BVVPukZCb0qNw
qnYd6NoRQIP5IO2+KjZD9MHTiqNxgIajitrBgItVD7l3hbCuIhhQLQvzADvCcCAfaI00A28pZea9
BKetuv7JLlJ0jng2EU7AGqCBUa/jasezEOOVh8dwirJgYBmtJHmQFus9u3L+NokYzkzEnGapVzez
AVpkjYPo3DIaXuEybMPZgjm43r1maRE6yjMQjbpquS99HK7gaysrXNjrn+A9AdBXHJRPaCf54NK6
t+8mBbeU7BHjURk6wPyJoWmxuxfLS2oShmlS1hIIZNkP0jzozYN0xDhwgGOppkVuL59SDzhhiA/H
u19dFzsxxBajo9g1bWli0EpB2Nkw50Qa+4IOYYda7uy1ZWZD9WrcZt3mvI7GyLZepHkZDlbT/AzA
eHyv8sxfrkt81s/EyhEXnXtlRlErLcYBd0vXN59AnlhPE0FQXuTbaPfJ8jaImC6GwGBDhSmW2OMO
Q1+Ss+bmcWuVuohT2W+PcqTvemEiIeKWysXCedo6NTguyuFR7WnibBtWTnMLn70L+tSzU+Sb1UrS
QtE0h9kfzIrkgz1tWkPc9UVbTXrIvHzjph4MuvaOGlRcT7Lc4l6X+Dy7ybWxxKucG2+DnJzIDP0V
DkjyLvnn4MzP4OPuKyd30QCNS/Vd1EZwtZTteDnCtCERWEAgInGgr59nb1g+YRnWXnEelrSGNSet
zi1VEZA9N8rsiNpYpqst2+eUOS1nI2GftB9UKt+uQw6d/tEUnnwOyOCTZ9BIitNo4f7H9GCtR8jv
kxtLYpWzeOsNSgqQFbJv9mTpvDAgd3v89GZFi/CxnKnamKvESzceqDA0j6Oy0Mm4rsZWYByEjXBg
RQxQcgCzLw9j4PhnORmaHRtmu/q6MYqdeNWwvdRaxtNG01Bcm7ayf5bDar/Kwhwu/MLz1BmbN05w
yxwUX0xEgg8Ye5kv3LTBbNIjhCKTrt2CiBdXy6gVbX5CDti5oVu69k9RyXKKbQ+OwfPaOjblZxOg
aqzkoJ9Tm3AIFO5IhgwnAywBRZtyPXViqQBTSRwBB1WKfk8RlmV9ZGWl3z7OJDUgIfcLP6m8QUPb
WuBh4zhUMvcQR0rKtM9yyRau/z6aeUmUcZfN15VVbS+oPcZLWazaCy5q7aWmsuxH9tKZrOpr0Frn
mRDQ3gNWTmKg534Q5/DoVuLJ67X/Sr5DCq16wBcYkfNH0OREiIt/bRut/rktSm9NlD/3lBlQefxA
pgFzdQz2Y3Jn5eldLSWexdqovSmsBqN8cMbZfsK+5C2nZhT261rM252ARZFFASnXRPLIzO33uAvk
T52Tog/KBCcQ7GOrdlExCfOfq85/gMnRBMcC2nUXW93ElJIzCqqQdmHNt2mvqjqhzvMvg7ZCpDmo
PD9ZA6yNyCYTlS1pO1nfCHuhbWF2SM5OyMmBwhCFXJ6jmcK60w5dKlEn1R5t7HQBI9uOgREc9shn
0izLkoZOHbhNNJXu1MRDo4trml+5RjuvWZ2jGDf5JfXkcAPfgeK0TiZ4SgXo/7B3Xr1xY2m3/iuN
uf5oMAfgnJsqVpVK2QpON4Rky8yZezP8+vNQ9nSrKH2q47meQWMaDdli3uF913qWXZjbHHc1nRNi
Un/EIwvN1cRiL8Ekq4qP+QR4wbfDNP1Cx4edadx3nrFv+JiZY0qE2htVgO8+jZKWpSTkUvaXiHI0
q2Z1mMfg+tjDdFc9PuHHWKNNAyES3aKvFoJc76jDaEZ7tnF8Ow8QD4VYtkpeSZQ8O41C30+6Zu75
xNK+XfFZ549MccN5q+U2jDJKkoS5qr1FFEdNPrVPxwsRLYCUwje7MvfQmGiBM6e3BNd1k7GyCWcV
5yn1k+SMDcXYgmBgQ4lqFYbPuYLl2ljDdSJTNpVV25Hsjn0WzZn0tPR24NqIrBGKudak066azrDZ
HBmuMBFSyaif/cHykflXANRydEKJ0iC09jm22WKfkN/CCsixS2tDMgMvZQIK/Sork+HL/2Cs19QC
dBk1d8O6rmQ93WBx7C7/pwhSQo/znjZvVuiZrzJpn5CEHubb9xtZr4rkcGU0w6B1jqBc15eQFbtu
WvjGJem7qWJSLBDFuaIYwm8TJ72sMa7cBondHmnUv+7icFQUi+B3Uc6DqJsbwy80CNJGFBgKNIqZ
7EmEsUheIqI6w7Jg1glgjSzYa3odbzNKwX5cAMI0sjm0gyTzP+1HcCa0LDEhIUHH07RoZSlo3JEc
WdV6GoR+GtdC243wWm5ttZuOtEhfNVjmQ5Gd4eHuowu97BjporGVxmScA+jmnplphAUYf96RDtmb
RyFqhSbELLtYwnrw8Lda7bDSN0KNZEZyT29xZzZHpB2vj8JC1GM/Yc7BDAxLhw+Q2iFV2LnzKuqp
3BZGoKN7oemg//Hjoc023zG8OjaxIIs2axFlsDuirlwP/KETkrWa0zI0KRF2Y3zkUG98CSxZDJxg
mKZMLu3wksY0oOpRz31r1Q5PJxAIayXMkjPNyamnTgRpCKdxjvSR3+rYGBSosdPNPbdlHqqR9zDS
mAyocLOJE5IFep/U9o5QuEegBqPf0mJdB6lzLMHjrU+Qm4pixoB+DaJz8QRV8lUoKybzqkXvkX1m
fUY7xK2sM61SjXNl0CmR2Um1aqpGnOHNxppcT27lT0pYHbkL2lu3ATosmSI0OIE+zT9/MR5YbU67
puE2qE5a3aTtkPm6pKbWD9OTkL08zxVjttdjap6UTu6l2WQnntkO6zSaN3AyrrZVWOm+UzoYgHMY
F0Go0f0wCvvIgPnqzYfZ/fxdYSqh4z7r4V6eqpb1Knk0olw7+jDcZd4Q+aOhpifvD8tvHQU8Nl8X
MDCVVuLhUaxgaCsblM8aXIJ7QbL7lyFRqo//wUEcbb4KhFr60hQjBd+UKjI2MEZqnvRaneFgLt0j
fWXtjZYvPk9Q0S56VzBii2sRxtBI7AQFDVFhXhq9pN7K4HLOEhtDNJ2AleY1EJNaM/ooVD0hAl7g
LNAtTAFRkhQnOfn0Z247KPelJd2H92/Cwqw4d9dhqHkWDlRcSCoQvcNbrcsh1gP2QpCTrJ9QHeuv
oqpv7H4qzwyPlVjWjuV6sgRVEKd34J24UFA0SF+XqFKhBpjkn+vASD6/f17zYQ+1LfNpIbNAHYXI
R134onAQAWtyIrhhlZZvwzKmqCU1giJzOz2davkUZgWYrNH78f5x33hasP7nQcEyKHO6i3GBDYgL
NZeXIoWLRpHMZe0YUHLt1fyYFmDBUX++9RxrlnpijDVpmh3eeoq7UgF8T2s1zemnVpnq59lobPKM
xnE3pupahrF3WbYFcesexj+E8cqR7/nZpri40aDFZwA30sF5NXR4Epk3stLGkL7G4w++BGfGJkPe
swJiBqWIx77XxsE7paQzPGDF0L8Z3vCz6WwNmQ8Vo1pXoqvUbYtNVNfONZrTaYDEWdu30UgJC3OP
otHvqWbM1phYlDBi1aV4hdHq/Qf3xgtjoXeFLuyqCEWWD45a6qhWmkC/oZniyQpj94YEznxjdVZx
MzmB8lmjv3IxGOxt3j/y/JgWd9Ai4+x5FuGtWWpyIiAHlUoxZQ2pSDz2bqDuVISvN4h11Jt69I59
Gm8MjjbSK8QjoLWYvxYDSkGzVQeAlq8zBIQ3aNnE1ViYxpGreuNDcLifZDKBn0ervBgX0HHADAQR
ty54sLdqYdSMWBh23bTSrt6/gYuwkecPwXHQ3sxqFQK6lobpobNMRpgmXzfgfNZ4ajP2IKM406RC
+6oL6df1qkZBX+VbicESNn3+SYuDc1YpwZku6yODz+s7TEwEShJde150mcbhN1FldZgKiVMEg1UC
pAIxV4W848in9/q9QZmDWIX1I8MAoqDDo3g6qn6Db2gdZkP8GQa25UsMNlCfDQU/PkWT92/z6yfK
8SyEVEhOEZ4vMz9MwLhoujieqQMrawnC2lKFD7ZR2ap//PJwKIfsuPlfvKqLS4sph2ZAneEtC9Hs
rVmFRKTJsLewuh051BvPahaiIaefpZBI4hZ3MaWb5WAepDYVl1srt81dJDXlyFHefFaezSSpI6Wi
7Xl4FAhnajrgUF1j1il5TFZzVlALWnfYTLCIpMfitd58Vi+Ot5iGnKFWY7epuapGTLe17coVavJk
Gw35ManuW4cymOuYaA24RvZiOIHAGIBf4dIYq90VkCgIbcTsnilzNMqfv4FMdCQ1IrKjMDvf5Rfr
3FDvq0GTNLPwcpp72aXByoARdVmqneK/f6iFW34eU9DAs6MgS5GSEp7nw2PlVkHXuENPUMD6eKzt
EjWsmbjXla0bybYsIcuI3BT3qT7R4m6bcTsv96/tqA7WiYWXc0WCset3CMzpi3QVUBpE40c+ydcv
73ySvFQawjXM/YuBBqSN6VWCQdYegOcNkHRIb9a9IwPN6yfsgk6dY4W8OXNmKW2kYI9AWzow3NBg
7KIgz/Y1vlLfTK36yKFe7SLBzDFp4F15ThJbzk1lDOge+0FGb3YCmEY7xfk0uLQeR60bsIRnRAus
pTvnKfwduHD9a7I9cJ+8/j7J36LENYekoIv1Fi9x4KE1MllME0vV20QmhyHsTEfrTqQWnHHjyxse
fnvKqz5d6tKUZyPe8l0Utbj/HIThxLjI+H7Q0muVxsqdVvd/lgA4v48Inu0ZWkBtgmrz4gxDDwC3
2iE6aHBx3sIeKi+wkSFNgFz/x4MVxGImLzwnDMDsqw9f/TpPVTbzcbrOFM/7puuESUma1gOWdSKs
6jEaj3xsr19jEDvYCoiSorZDNenwgElFh6auECSXtdneu70x3rjAvJoj1zWf9+FCi4WdAUxGdXjJ
CNU4PExlBVYJew+pO6XW02nIka8JKp7oygCLo1Ojgyh7t4dTrtpQY2mPv/+avXGdVGNYKUM2UdkA
zz9/MX6l7aR5ek6xjmW0t/GgjG3SaAhv3z/K68+VjFLqAKy78DU/O8ReHoUxskGP0CWUvA15043y
I/6H/IsFsv4/uB4P84mGb4dJepmFPNahEveKROoB2Bc8aC4fHdWr7t6/njd2wOjDsSmg0qfKozuL
1wM6L4acTCTrgTyfTaJ3dE7Szh18ZwwSPyZFamO3mN2BjNFoykaxGez+e2e17q5C3bSlPY5UcCbj
arhJ/oOXitdq3oCROc3m4fCZImQJWHS1NG/jqL1qUUyti5SOxtQOtNb4mtmKQ9PbVnaG4g5DxJHj
v3qnuC+8NYzK+Jp4EotxgcGxCYRFeGySyPQ+UsBmO22QHznK620+S2vWR1QhZr8GC87Dy0yVPmuZ
kKO1ioqBSPsuinZJH6DRKzKq+iQkuCcegSlIIJGnbfJoejC1SO5SlHgbJRbdplEy5z6i/+I/vx7/
dZf+i6n9xZfyiosPVLf8/r18aS99/hu//aXaB6rypJyxhrF5PdhY/uMvdT6QVsDWgR7CXIM2ean+
TS/DlsoI+Zw1RDTrC3uprn5gcFap76JRoYYBr2lhJ33PXvpryftiNJ4XwiyrLAPdDN0Ta+m9cieP
mWsMHxo08NNZPqZ6flmZqHThe4q63ocxImekTV1uVn43YJoiRGSwgRDoKxjZVhbvsphcVXUtoESI
8brHv1IF5ymDN5prtTFEvTLVvPmZAzOlaS6K0O3ukt5QvAhItVGawd7WIPqGqxx7N7IBu269+nOo
p2VmmH4AIXRo/FqPhzRcJ6WiDq3rI58MhXtHLklpon/0IrUrLjxz0Du5FZOVidsmSkR2PYZCWF/o
mmT6pioHo7y2CY+hBc1ay3uIc2RCp6YVOeMaSfJgb7x8KJ01wrM028Z5qKqnod4qc8x8p9abYTSb
n0GktM2OcA3Z3FoGyOcbT/Rqd1XZyOeVulScvdOjRDtRc6mWkJvs8CHJe1EDHtSrDOhBkTgrB62E
uiJRvYHY3jc6TT+lRiLTFvXWVTJClC3hFnJbUGcurxxZqvXc10ucrWcS83jSNbmRfSwToBNrV9Z0
/6Oms6pdDO3zpKUPjOTIrCHjRKGwUaigv4v8wbXSLzPw/wLsBHLjvmuGnxUlMvEd0npaXFa0Z7Uz
LW7DO9KAMCilpN1/11SjTXbGEFf9fYXr0AP9Ar6xTTdUgab4IUcDZZ4CLcncp7oao+SLN8fYXCF+
89ozVfKbNqIFJT7r6aVxCo3d/Cj7rHK3ptsMj7me5+Gmo13YIW8y1RsS1pxoAx7Y1FdKhtFvwzrU
SddVGA3wbC07GojR05qAdq9rfUP5XdxOeRsaPvoQeUdmoznrCKWb0CwPnWtHD2D90j9o8Q+w9jB8
fgRgHmmE/lPqbtcxd0oJH6OMiZoCAqpSk1ebqwaJG3rUWJCCk2wc0BpVvbWLLKpoZxjNiDCjLotd
AYxtO2c0eKfQA8Zmlaqx3m7ats6mi65wlWYzqXzMq3FQNFqoceGll4nQQMETrTTeV0KtLmD/B8lp
blUDiZYxWNErByVF6EMEiNtVV9nat8xF6AaEUpt+qrJyjZ0K/NlcqbVCvkNGO8j0kZFnN3nVa+6+
7xULKnZG6s1aDc2RWCosvts4ixPLj0kkusmoBUPECBSEJjDZlHLL0pcy6WAjDlmN7Owg8HmDmtEV
75pmV1qTWyNSh02OB5PkqBMRVNrXuFGhqitZ6dHU0q2gNvZt42BOJ+BA8th0j06Aj3EhCTZqL8Fo
zGpbFgODWcf7vrRAFZrN1N/Xph7lqAX19GMUlXCScKPXtJW4J3JlCjtP0BTZBWkwwdDHK+oFynmm
G+EIN7sm9KFOY5avWhGifEvdsSUTaaioZNalo90x3Ia3ZiGcYRW4onE3OqBf8w59rNrvYmH12WWs
0KL2wyBlzUlergBxk2tqu00UAm2+SGgzGhdQpTHvo5K6PotX7YG73PfXA2T0j0nXISNEAK8ot14t
5QkXrmxEUbgPWo8Aam8CgAGeEuR16ieumdLfb4qq2IQxARJbWdDiXvWwMpH5wfYBPtO3Q9GcxEMp
223sdFq21XFKIDOvdHxw/pTjk/im52VxxtLINK71qm9LoqRQv67MAYXCqh6U+GFqrJms5TCS64Mt
nF0Jm95YmUlY/3RaUz+RjPLV51z0WrRxtbh2d3FNhe8cSVDRrYxe08KdELr3BSF1eWeGKLUuk16p
hnMqDdO0sR0pnXUuCzfZNoPV88LnqoMhX5JYAeLNFmN02cvK1C+STHFGeiZs4T+JynEeXLNNxWca
rxZODW5NBdEnStNb+kfe7H1Qjfikt2PN2puDPcitFUI7uSyIJ7pNHQQhK9RmdnIamZ2qbmNKZo/E
TGFK8BBXlRutSVPjSgU+zbNTqhYWj5ECIEY5regMS9NEZIfoAFq3KMbNJzZWZl6u+hzUNaZ/LQ3x
GFmh5xJupoIVGa+jBK2jQ84GiMgUYRWobb7PaXQGfaXHQQl5uYkA1Z+6mRNG9MinOJ4533bnnEOu
UZpHNwxhJROc1pBTtxoJgCV9zcrD6oeO8mfOSGhL87udlup9i+41KXG3yCQYkILnpE5spIMW7KrB
7maelH2Wj1vA9J1KhIApIyKyCgKTmPnSAnlxkotrabnOuIsLHDedbzZSEK2FsDRAamKhcBvBwqf6
TW67ooP20E/pZhgGTQOWP1gTir5IG/ZmEtOLRL1LWEpJYJVYO+ANP5oIvWB3p7lRh3s1VCaya7VI
J59jRFVzDjw1ErspDN30S1rKSU9WILdjCR/GK2e+fSQit0U1leRR9xSHylietVQ4HWdTBoRXF9vA
wvfy4E55MbhIYLqu8DUZ4+lD6z/qxackQw2o+5DX7MhcGTzcap8lBCdn0IPGPhg2oKuj8aIYAgfL
aRRhvDBb0bqnrUKVYcemLObBTVGjmuPaycEsbUxmuTZADh+45sawVZ0mEhHkFalosYfzMFs5hjZY
YjWIQpO7UUdSGK5SkZFiy6sbMjbpo+dEF1luKPa3GtNLe4FesxJXABx6Gy2NEgfN50pHPn/eaTST
L1BWKPZZpCRdeu1ihi58r+4dJ8PdV06SglehjHd10KhkuZSpSrqgAn2c0J4YetQeUW7tMKGhHmtu
rMCxKxRXTmj8hPaWBGdZ2yvFxrQQ33wlxa2s2Rq4FEh0BIvcOBx+eNyKx4oQH7xDUz0k8ltvtZAW
CkJbxjOvSgl+iFkNpHdjRPzcA86v/LFG1FadZKXM5PkAbyzdB2rSx5sCaUd/TXCxnJ1+nmOfpKIs
orMxNMz8NFDcvjhxUhKIv+S86byFdCybz0NOZE+Ti+IrxT1Nv7fZo2frAm2juatIsYvh+VmjXPdD
gRSLsiudNl32jdhrbo/FKcuysr/pvdLKFb5fTPUniEwN2FddpHFSXd3fRCqD/ua/W59fEag0c97b
+tyhS3+573n+47+RzR8A4My9XzbF+HgB1f697VHJUp097/P/aPKh1mJL9Hvfo2kfKAgBm9UANtOv
mvUrv7k69gcYEXxr83aKBScdkD/Z+OjPmqh/Nj7se+BC8/tRJ9BK4fcty1DqNGLl+OnEqWnvip6V
hJMUJogV8kzwojleMz1UhLHAnMo97TxqB17GPvaiS0XX8p9OpLMUJbYhuA7zIfiU6Ib6LerT6r6M
i0jd6Dr7oZVq4VlhCa7qcEo82T2URH2QndQrNrOJHoW8xxqxkKQVSnFVdfB21q0Xdc6azxPUS2Ca
5TU04Uac6DWrrM2o1MZXIoXM8TuV8Ub7rLGoinZNC51mx8AaDQQBpvHem+p8ng80u74vtKr0QnRA
mn1vKHoKvlFTWHqPaV/7MivTgQmls+tkXZSVZmycvhq9lVPiw9yToCMraLReCe7KLrTkpjWrxiR1
ecAggJzQPlfDML8I0eg328Qp8QancnRh4kVt86gkw8R+xsb9sAKHkl6hfTN2fQtN8VpCzMLXNgZa
kzFGD0Y+bXvCpsYr/JxoEiz0huj660nit8RcSrRAnVrB+UgQWLA2a0fAeMGkuIZM5HpI3pk1ccGU
uWx/lEFOz1FT7OrewkVzifqOFR7h1zFj72ToofjI7KVBsIsxCahYaX6aXRGeSfwu7SppzH7D3gmH
d22mfbmtpGblKzcPfxA06FF3cSw2P55k3CJEKtNc0jpmO3xfJM2tm2LK3rFikKPf1CUgEQmlMiWF
25uivRdYk7obk6Q+p60R4V6VFdueWk0Vyu1jEP7EthpiU0473gISQoJmbcPmHdBEQ2xblfVU/2hh
yEW7Hj0IppYuiU36/BHK4Eltk3lebL17dIj5jNmM0dgnWIqwh4e9DaazDr60GWjFNdAY88Gx3LPY
G4pqxxfJTroIRHpLc4wLa1MTHVlvZBN1PguYrQcl+DO70bY8SzOJF1oyQyATMHrn3jZEn6770SET
i2izaFxjhc9/2LXdEhA5pw/4LYth8pbcBlt0Z1f2JWFI8dNEL9FZt0VcEvaWx8ambKfyMXPD/gzL
mkeClKeAFzVmfuxmrLPiy2Dp3WMSpuw1yih3nnQZx+1+nLzkEbhydD2mBShBViWJgiTDEBlJZArV
ClnZ7Mwciaea1bUZG6s0ssM9cneYSyuVbMyzHoM6HDmrmZQZuqRc6cjOhe8NST/6RJX2+2TS5TYL
G2SP7HojknKUYcDGH2NeqYyOODkMujzVurMzNBZK+lWhTkrAV5zqrKNDs3lEG5KbKzN3O9L/Skdn
TYWn/sQtdUkeQjgUNpkSuqf42NQ41U7R7VuC/QKVpWbVPTYTju+NY8pE206sIHfeIDHEcg2OtXN7
tQEaRbW4XRO9FWGl7Drlvqshyqx7GQdPtFm9ejuS0d6cT5OKt6DQDMoEHtGkHyehRBdmRoapn0xZ
8jRAtbgn6ThSVhXvfcMuNM9vQjgF5K5Uo72bEh3Tp2zU7EGIqP7GGzOoG5UyZHmCwgFvuBEG1anT
5uzkjSG073UvqUkXLt3BXpswKWcfXKGcmTKwnvDGGy2eY2mfk9xHVJaZZcAI4jYqaPBkRdOeOJND
2Rl8oiTRyGNhgJg7k74hh2iXWZmd7jFoEnHz3xn+9ww/c1j+7tG9Km7ePo3fo6cse2oP5vn5L/2a
5y37Ay0B6u0IW5HrUsT89zxv8hMEwoC90dK4OmXrv2d5xfiAqwm6PvCbmS7CGuDvaX6m7lGOdzSP
mQBtGH/7T+b5wy4M3TNEWYQIgF1kOaE6z/3lF70eWLMNcUhgUUUGOIWKRbMKg97wO9RQR4rzhy2A
34eaZcSIELmiJTYbn3/OW+4G8JHGiHgaclloSjq/XsX/ldD3+ij4UmmcwdGhS8fS6rADUJdAeOMa
S3PiztSIpjXBBYTu7sVTfqMT+8ZR5vY+WETLAj+z7D0KkPMjfs9wzX2aTnDQzmqCNj7SZl4oZudb
hnTXhrBIi9/BMLi4GISMBHgDdl2zPf1Ri3MymFYDHnGRiHUCUCCcnFNcMqtyzM4tkiYEaxorLP1S
bSh6EaBTUvBQL3B+375//YcN8PnEIN9QgZ9Fq2x/lmqKLmqtHHQT9eac+MK6y2/LEB+N50aYQjJz
xJNGofD9Yy6aO78OyrKUJbMxCzis+aG8eFfh4fddgDd/7YH33Q/4SPYdvks4GU67s9y88tk59hs3
Tfq99CRECs2+LCJ72NkGzqnIToDZWuEx6esiAeL5vCxU1rRMUZHxvS6eUtOzl+2YoSmRK+Pol95I
tU7TFd+Zs/9wX0n2uwiVtZspw3MwYGabSFf67CbKyNrKwNWYME9NDtNRABXlCZca3k6yjWJ4qtBz
v1GxV86QBEw3EiVr4SuBrFaJEpubgD4DgjIjxtr4/u1+/Yp7VBHoofCQ2U4uu9297XQU11Si+ZwJ
FLcRZ7s6NHv//aMcKhp+3zu27+xb8IggDzt8pjiSoA7ERkR5R8XIUNoD1ns0qDQ+agiPLH3eP97r
8Q4zHqVk1m1zAvOyD2maMR38AVORG83urVoqLFBH24eaU/0HN5DEZtwmDPsMFsbhpTUZ0taKZJC1
Y0PAwB0g+W7Z57x/Qfp8h/7Zpz3fQdt0qBHQceZRLQ0nmqi6KIEGsJ5Mr7iMe3W4guvdbDCjmbsO
nslW1YjvEoJCcwbz44qoRB1OQx+t+gsZzC2Hfl+lt13U0Awhc+o6yolli1vFOqn15BtKmNgvQ0Vs
TS2AueTq7RlwdpXIKEOuZFizZiVrdu96QXZk/DsUu/66NOheDOfgFWnoLT54VablIKASrbvMAMzu
uEAcpjTzHS/Taae5NpwYcZGm7THw3xvvPtxuNuh4l2gKGPNb+2Kk0RvDJsbUiTAuGtEJdSZgFCIp
j7z7bwyiz44syzYtG3vW/PMXR+kHByaNHsxse91gvhqH3TQYZJlIzMVuPwINYEA7ctC37qnDogMr
lIX68xlw++KgldWpQPQVwsMo4+KHStJzxXPT20zqNYx+Lf4syOPesruO9++/qW/cVOZllhgzvBUV
zXxmL46c8o1M/UiOzShGsVYKcEKtU4sj38MbHzjJMRbKFCYJFlH64VHczszoF6sMxmhbgGjrw0zz
Gv0qIYDi/QtaiO8YtVh88Yp4WAp4RwAQHx5LHyMWIF0Fs6XRvlUxnnUx+LaiJDsalsXKLtvb0Ona
rQIv6Xpsirsoxwbp0FulI+ZmuwpYzX6AFAWlqkj+8Hb/OjkQNDMB2GB0ODw5LzBr19A4uUlY0cd+
mvILggSOSWCfxUAvh5/lYRZPtbRxXoCFNCmEeuNGGwURd7Ky1so0To8otKJ9a4E/V0tJdTYLsVIA
EPVjEYmPFGYtv2uC7+TVGSvCUPCeeprYKiPZErR1Nw4J5h/hGAEHd5J8Y/RpTNcyzzea8J7ef5bz
ivpgGGVNzTqYAtoMvfRsb3G7GJhpM9STCcPF3bheXP8Y7Mz7xIcbq37siMcuKECo0HpT5/1VYq17
ukgq7CfWWVUbZV+pTgEENfl4MVppTrhJ0xxCG4AE7ZZwV0VdgdbQUNd4nYmlKe5pERAyGWNclSSU
EQvQ4q4VIVAm+CrHgNAL9fn8sj6TLNHfoPbmO5w/nBefXz0REO60MBtqoekrnCb9Vy4r2wxx5J2y
6ih99jEAITy12aCz7G+gga1ir7A31IqImThqynzjjju6perIwHg7EcUfnlCr16GX0mVizVMOnzLL
+KnUFqy/ekIoZSKUev8JL7xwzzeAYqbhoYByDWqvi68171Lc13zM9B8HYGv07mzoZIJw7TXa1GaX
sqBcTW1grxsXklUJEAqk73Dks3zWnx9+MHwSQGVZvzL6YkU6vGza6828o4Bap+fVplfT8K4TBOWy
3BbnIiomBLKTdaFnlJEUcjdAj9aU+XIsW9XQ0sKoEu2h0nOGD8LrT+Om7laZYnp3MpXE51jmE3rJ
8/fv3XJQZRuKygb8MPRrPvglz1OzSqOagk6ZI3ntrVco37MQFkqK5/TIU3rzSEC92dii4UEWdHh3
uhomiqx7ZaUoxc88z+tdBZyaYG31mHR6vs8Hz2H2JLFVJOlQn+Ghi+9hrMyRQhZ1X4QS1sm3/QDj
fFuSdeEPsfY7uPJ/3ZW+etcRDyFK4/WbV9JooA8vS5vgn3nQXdZdO+k7M5LRTCHYldUG3sSxjdLr
K4NHiuNvxjRrSIMWH5ZX1fRIewarwJ6eMc1lA7ckqNElW81H0lenM9RvxxwKzzvrgxvKCENhgv0w
zT3WvYuZAEWLSi0NWs5QtL6rijtSiC6IZKZc7J0lcX+aOuYuifpz1nVHPqpXbw2fEx4em30pBQ1M
qoe3Nxsx7nn9FAGBl8bGCCrE7ch4WHmTCPv+p/Dq5nIom4UhhmWGVHDwh4dKgqojqIpVTBYW+uxk
SVcR8SWbomoVP00s5A1V3W3fP+izE/Tw3tKNoQ3Djp/FDS7Lw6NKvcmtQJBUFLMp29UiS/wEGccp
bE26zam+hsCydhKjuqrCzjwnGb670kLh7ZswvT9yLvMVvjqXGSOgUi9CfL14l13IiSR6krM3dLCv
dKelIwBjUwWN1IOaCZxqVwVSRe+1zQsWmmoBlVEVRwC8r+czl54UwxGOGGxMPJHDW6L2SF1bTMBr
hdU1enavurABum4btls+Ceg/UqsJdlHTxz4YVO3KDqp21/W4rakcWN+H3Ng935j/Kjz/pc8hC+8U
QR/iovvrU1x8f+LfRIn81UVPf+2ap+LhR1wsSqPzr/ot/bRpZgI0Z6S352f5rOL8HS3Cj0xkAxQK
mahndzSbiX+3QI05WgQR80wmgErOT353QDX9gwVwgo0bGjj0iX9WGV2sbC2KA0hS2a5QZ0UPRzft
8AWjr9K4CmZK5BQFcIw+L2wy6T3ZYiL2UK6tkjbV783UMD4l8G2ild637rUkgO5e7eqV2utU5sxS
D7boCupkpxOx9SXJHXVVDEN5TkuECGcNaNqda1PxyHtD3I7o/EcQBLp7krT6kVl8sfR4vqLZfYiD
BAcZ/3DrXi4BY09xHDAnqd/HbeuTvZNfm1UPAzmhfIAEg9ZU2zp3LQtUXx3L7MKgfPpRuFW6IzSw
WbVGJ9dDol0nmdmfEhnNLjzS7lM7tDbB1I4n3dyCePEqXf8aV156Xg7H2+dzNk0byAU9QwMB+2Jo
dxtNtZSRqA26Qvm266dhAyLpUz8VcsbclasugOHw/jEXU9mvg1q8lDPDfIaXLIZbHpJnlK6e+J5M
9Hu4SZ+qnnx6kIBs1RzzSrcbe5vgNlvjNoi3lSi8syOncLhi+HUKc/VNm1/CuT9w+KycuqJZKDkF
QricjW2A5BlhIX0ZNEOwt4XUpiJ98qPBnnYa/MANMbDon8ZO2ZAdFp1FsUYiRZV+r3JWU4mhHN35
zfP5P/PA8xkSTPGcCsSqml394RmiAlXQojjcJONTLC/IP1g37OllpwFgFau6KddZcmVTnJnU4VTP
7fMMACYCvkTJSSqEkKXvyPbaZfznJFzfcArG7a8jolTF/FwNUBRbhUCzW6TXRybxN24um2yP/d7s
06BPcHjqdZQUIJHsxG8VrAHT0OR+WVDu8dKpX+FWP4ZrWZSu53tFcRPMIHVH1tI0fQ4P6FqSzDdP
SzB/KCOwtexMHatkV0rC3TPooKibjEfRoXtW0ehQwp6I7OwRBhIUT4O6te1dF8jsyLLp9W3grKDY
U7SGjsO/D89KeG6TqYKzAkcrqR9G+rqsuuaEMbac+WWt//xS/9EMeVU9Fbdd8/TUXTxU/2f+q9/L
amziMOqedfr//NeVfGo60Tz9xR9s/9qK4scDbLNi+XcOfgXa/t9nM7fqDv4D/VLcjR/FUzPePLUw
xv5tC5j/5P/vD/9ihuO33I3V0//91/dSgJPntwF5Ll72/zAfv/jaXzUNLx5EE3exaF/9nV8To218
wL5A6wcLC2sbfP7/7hnSTaRqPdedDCik5nN16/e0OPcFKSGyzUA1xP/TKPl7YsQIRg48nSpIExrr
SHqHf9IzfL2TJoSFHSosubmT9+zmeDmPTAkygxSyGhYiRzslxnu4p5fdwCMUA99y14st0m7bT+qO
UbMrp+ShV3vnZ11H45FX+HAQYlOPGAqpE1dFjQvqyOIVLryxVVwnRqFZhu0JS/eJzmIsTpwKbek6
N6OODU8YfK/ZnvzRIMKITGWf1DGGkefG6dI+b2Mr6/HMUzdRok9YzKF9FsNTMrjbJqyNIwebh/t/
Btvng1lcKk1fliWGuSyW8AUhckkB87DVH/0xEg9GpaS7F6/hG3Pt2wdh0nn2zRPUfDgeRLJAe2Ip
Fe6RWNsrZSKRPRrG7ftHmce6g0vBqUyvijUdl4IVbTEWglDvykIT2JFl+dFSpng1hPUdKQpPsKy+
MvLtXZlfZ423ef+4pv76wOjp5pY7lRegD/PPX1TASvQQStjZws+sUvHWokbwu017t/4cuKnZbQOd
fQ35r+qDAQvlYlBK7y4y8TGQWo1gyhdJnviBVcfk3da9ez+OioeqhW7J59iQ1bRicEeqpuSaMq0I
0JSm71EbXQO1Me661uW3NUzjvYC/s25SOw0Al44kDQyYu/e6mDJ9petAeldlo+iYPEXoensPq8CE
btcUFkk4sfKpSIxP2Djq8MQAapmutE442sYiyjFkwm+RtNNSg4R/5O69unmULmb/HqEj4BWW+97S
It4zxVPk5wV8EeC/YgOA+Fj3/nBG4jV32AjgCIXHgc6RxdfhI4J52+Zap3V+zxLa97oG4bGKrtsk
O2yLOvqYh3ie6A/fRZZ3s+mMXQhz83IhYCt5ZQmMQT5kEJ6cABVLy4Vw3wpScZ2WYAdHGI7v38o3
LhInOqtD2hQ4fJdh6FCXcd7awf9j7sx2HDeWdf1Chxuch1uKEks1V3f1eEO0227O88yn31+WvXBK
lJaI9rk5xoKBhbadymRmZGTEP3QebprPbVOlN/TTAcdpznMxQ52+PtrZoRbXCL0OxDcE71IWv+bd
rl/YHEOj2L1nQfja5c2oeL0DF+T6KGfPcd5jlLWIT1QJubTWEnudUqmgk3RcUNAb/k6BSjWgdgk5
7rqM7Vd7qLBAbUzkVyGu4U8CGvtQxAA3qe2r1qs5D8ZT3IKk+Xv6v5VzPMQ/sZgpf3Xr3OEk+7ia
mfx/mGWI+PXfH+WvPMHdH9GP/Ef7Ps0Q/9I/z29L/R/ekbztDToSb9nEf9IMySaX4GInz6Av+TeJ
8j/Pb9X6H5okgmALAkRkINy4/7y/yTL4z5AO8IoEsyKkxv6TY/1z+VylXp4cTZiWFPNkUmb6rwjU
APs43bdGM7Yz57bynYiXhaGNhosdcXV4tygXrrzTAPCfUcSNB6yaBEn8+bvTERp9r2uTVvkhirsD
suiomTs8TyRE2KdyLryu0KPfOpH/jInWENAOahjnXOwyWpBxMCsfOFSJhX3b7CS5+ifZ/q8l57fU
5//Gtr+HoTEpi/oK1eC1hl0flvjsoA3tl0peh6jcF7rpYYwo4EEOvg6hUqJzj854eD9nnYSKcyhl
t1pRxMahUWrjWMs1xI8+y/+IVZoQoHfLXvuYYD/V+2oluFI4GUn3c1RI6nOPzYl66ON5TnDsUOyH
HizcE6pm2U3bdtJW9Y9t+y5wi8kRZmy0FAWyjga6dvrdxnJx+t4ZSr9dJP1ZUlEZcvWCB0xuR+qn
3sQ3CEQH9lwdlP8EUsiNrlfJAZsqfLHIWLdwLGclA/GDaI+I7BsFkjOtTNMpQWBbdekvkm3eApua
vsX4l3B9lfNnEoXsWVq01A+lAei3jXkEPF19o2hwGurfFgWJLtA6NLm4qdeh3oAqPAyFVfgWcrtf
YrPNHwZy441QL1Lqk31F05uiHNgB0ds9K7xKsVzI4RhmflzBjLLHMruVTcl2s1hqvN88nQQfmjSg
zagDoisodsG706kbnaq0chH5el7UdzkF5y8dqiP4nZXFJ3mapD+VsEHY4fqoZ8vIqJTbQVdySOkr
rEpOc6XVM/sm9EMjkuEoJFN226dtvlHZOltHyjqIRJNWEUSBZIg/fze5ULWGmlyn9kmj7Nso7tJ9
ZnN6MFP45xL8r7HgbEZvQ5FU0GZ1kEZYRbmgotE6tWPtS12bvEaBfgebsNnQNztNa9h9DMJ34vEL
jd/gb6fzwVIoG7WkgmIdOBkCylN6A1tveMrx63rIesP63dDNU5cgwFC0ucjdViEg5vJyzHmq/dIe
n1Utvl/QvvHgFe7zSfppgNnf2PgXVpEeIENyHdHI09erSBRcCsRT/RzK+i6fMVsqNKDlv7n7mBZ6
CAI4Rgmco3y6jFZfUCrTaKIoheq4i9q3e0XZVMq4OBdGosAJGIii1GqUuGNFM70CqVIH+zkZ/5gU
zH+uT2VVKHjbEmQK1C8Vrjo0VVafCN+aoWZXMhcdcblRwXcSO6jObRblc46nxj2OIHhdqnTu1KyP
D5h9hPtylLc0KC/NFvUpKgVsFN4v4s/fHTW1GDJDDfhyYwWXEtqedlgKI9jYkGsFGHECwAK99XhF
KWI93bhOTbtVmK4TOBWGNjAakmjYq/n4cc6HV0wKQFRolGXl0g/j+gg3/PsUTlhgNOj/lkqALUHY
bPyqi3MnkLH+VPnoHp7OXTfwpILohYOr1r9KgSod9HreSqMuDUIxlSDNruUqFLHh3QKjVBSbMCvo
/FVd4UvSUOzQiA039tOFiIm0F3kD/EbC/BqG0NLSLRME9/ygKeSbPq3i15Sodju1VrIRnE/rSn/v
XC5yGZy6jNDXWpp35mMMPYKe/lACewgKO9/zyiq8SsUaSWBGXDxA5n1DGXdjkueHxgYLS/wE1CnE
itYmy4EZ4s+N1pRvju3wLemN4ha+suRXfVt5GtnZXW+N5V8tO/gBZ6nsFmGDYGcGxhb8XHy0k4se
RVoqigAkSLBI9le3r4SYHgabTunDnf0ly1Kyr7Aw2wcdoAKEI7egH2epuHgyUMtj+sQlxA5P91Ab
2GGLYEHhJ3qepLumqENISWzfxyToxpsUV615nw/6/Ol6lDrbu4wrVProQgrdrXVZqDPMsUkQFfBH
XksPKDuBp3FCY+N2fJMeWq0mzwse4bxnhBzxKuJOJiXVqZ/pd/RS96m27fnozFl/EzS5dDdX9bCz
u3nE0xHJok6CTma1NiK5OckArg/LNxZuPuo2+he0f0az8vQxoRc2U6RCFOZrDmLqJcVG6p63y+Cb
astHShGoAT6Hb18TVrea1HdYKuBLKklG/4IY+7BPwyZFG2mQ7/DQjO4CmVqIrUsxDqv0BCOkNfyu
IyalYR/4eTalj1W+AJdeiGu//RkoidCW5PXIX+vkVXLabFStufCjGVgg4gijVyfDt+uDrCCbIleQ
GQVcO+1jHrhvjIt3gUooT4DLngq/CbKfYRU/TaaJv04cSzsH2jw1yeI50lDTB40OOdTAa8bE+TM8
oABQuEpR3ZdTAwmjgr1y/aedRRzxy3g2g+QWpWx5lV30QTyUdr2w/dWpPy5K0+BUo+GQqSYKMgsh
J0AlCuixYnvXRz4Lq6uRxS97tyZGjSIWCj2Fn4/5uOsHvDWLdLa8HGPKf/OR33r3ACfR6RI/5d1Q
ISW8Ue7HwkfWxtjDgIt2tRkZG0t54URrbCTEUvneJKWrpUy1SgsSinkQaXF60HK+q7YEn6+v2qVB
6ByCDUBplqR3Fa5kiUKwPEm5T3GthoBLwbYcKa5dH+XSrqAuAdwGwDaPhdW3MWGJWkGV8G1ILpCI
09OvUSDchdqxfEiS0bwdww75okbSt5BOlyZI4x2gE5eRcEA//VZDGsd9BuvRjwo9/oz+LLyTZjRu
rk/wwiXDaxVguCgoaeDtT0cBbzmjpBrnvlDTviuyYnwkKkYwDmJ914R69OP6eBcWlA9G8YUBwRmu
MRDqNE41nV9UdIZW8g0NJ+JmCDU/Ke0ebmrRe+qA11COZ9rGrhSJ++oCgDNFZQzzMYFsFOv9bu87
GU6kI1IQ/jLnDUJWGsZp/dJ4WtokH00+6j6E0u6FLcTOsqqUDfTHhc95Mvzq6PVsooqWbuZLNfDj
vBTGnSaelteX98LnRPuT25QpUlVbt5Qx11CroDUYBQHsm4nM8yah0ISjp9ofUAPrNgLK+aISLAko
tNbJl6D9nS7qIk1k1WWU+SV/5hVJ+XUkKnyz7cTcOb3JHVhG+pMUYYKUT4N9vD7b880E3JCzSdOC
YAOs+nT0UQvloTRlIQCQPhGjsX/sLemp7hvc9Koi37HJ5EcrCzeiwhtW+XQvoTFJSY/MhZuMJuTp
wAr9pzDGGdqv67hrH1Lc4Eq8rHQLy66s1v5S+by8QPBFbl+g0LQPPAOMdjdi2lvu83ByvkzZYu/Q
eiJsQPs2vzWtMlhg0HXpBx49VuIq80yXoEvsxnDR/6EKiu1j9wEevhXvqr7n2aKGATq30wjk46Da
Sfu5MLr+qKVh+b3HeXbcVXZVVW4ILuqJd46n1pJpf9NCW/RaMNL7ntp589f1T3K+zSGXkDhTLOKx
R8PhdGWA6UxJMCSVbzmS/K3lxsbgrim/XR/lPFeFX6LxmAIKQTVgzaIpsOrOpborfYkCRxBO98ro
2G6gFa+osVSuSrNvI3qcFxjBAonaIuOBlDvDYKOU3UZ2Exc+8uboTuBseTvL5eRxPsJbGLyJG6Rj
sZ/yClGyplGTp9Yat5K083mLHyHoEVSuuBZWGz6fWsCm6Hb6gyOy88wZ6lvMgeyjMoU4aOZWqNzh
nLL8eX25L02eC5CNLsxSSB1WybNpBlG4GHrud7GVHlDilR+5+iXM75rEm8aue4yjxP6OskKLMEdb
HJI6WfzrP+I81NA9400G6pCbmC7H6c6iy4/zWrRwcxRa9ZppmBiHcdchB4IySB+CqMZes03ukgiP
ex18xMb4lxfh3Q9Y5QJlSyZTB2ru99pUvuD6lrxMuoHI4DBKXmIY1V1oytZBSjUkB3QsxWNgSRvb
8Px4nS7C6ngF3SxbAVA8v477H7iJ2x8wNWg37uhLgwBfB9srCLVUwU5Xumspbw+qLHaZFj23yIi4
ipprG5nH5VFskdvwRdlYp6NEYTr2VUN+YwW67HVKrj43wbzFDj4vCgFSgcNoIGQqA7JahwptoIGv
2zVpVJJXbq6P0cepnTuPLoL00BkxVh79NDxjnWM8FEWGt2I7pX9haqntl0mCwFwZ6U04I62F/2Ty
20nB6Y9brUFvRiVu7y2f0y4XX82K+UUKrN67fnJEanF6WzEKzXUohxZ1jTVBOopGDdIRS1DoVfZJ
0+riHgPWeJ/o0cYr+zz9YCTolCi1KtTh1qX7oALv3utZ7s9LrOzshn5+ZDnRvoqb751VbL0BtoZb
hSVJ5VbjcmE4OQt2WqmZntmE6LVqdoKSjbTFWbk4Hh0e+CpCMnftz4A5/VjHOHb48hCEn3KtVHyp
jZA2ra2OqnQZ/HY2x3Ji4kfayjVCT+T0iIwBknfhzHhB0aMkOYYWMFMdNTq7ncEzj8Pvj4edJj1k
jayKJtoquhRFK0fjTGsJBdBlBz0LsUWj/LHgaXNnLXl5uL4v36rcq40JuhxANNR9Byi6WO93KTni
uGoagGvxuesGBITSX4ga7cKuO5Rh8SShuuaC1XGVOL1PpPo2xinByhFIVNKDVIb3Jb0+L+2TQ4wp
ZVZW+BeWPqmYF2VytHGGLty8UIfYOABwRPNh9SkGJP2LoaKDqGcgyG3KD5r2RKe+2tlz53h5o2zp
dYizv14cBTok966Aia4DlxWikd05ZuprcjP6miWJChVy+2goPYRmYd6G1gJcijbj/vpnuRCYafnR
fINba8LWF3/+7qsMOCgXUjml/jz2hidVuMy2JVJC10dZIVZEKYg6HKhcYR5A98hY5TKSJWOJGUSp
36WFvctoaB2sAnH0qXOsm7FZ4ls1sJYf8LM0D26e/CgPk3M0sib1Kn2wH+OsMTZmLj7iasl1SyZ4
iYIk1cbVfmydpghy/O98qzTko4ZpqIeEluJp2aahzMWhiCTgP0zQ2+utX2eDTXGX2aedHvuFjJOw
Gnb5sUudL9cX+sLnJF4J9DNTAia0yptytUaqu7UT3iqA6NB1aA5daicbS3chNIIEpQPBox6A37pa
0cqzPudVmfj5wM6xB8X52CeD7PVBsPhFPUSv12d1Yf0cWCFwzTAYJ0VZhSr66gPvQS3xnVBB2xkV
tYMVN/MtVuhbOgEXh2Jm9D1gjNJ7PD0PvVTmuNd1iY8058ItEzXuMmvq0ewTfeP+XNGg3w4FvkmC
vsfOwNNo/bFapez7wYkpwivjq1NH+s5BhsE3qqHxmjRvbxq5kW+WAnUCxMv0h0Uyi6NGA/EOJdPg
JcIoeT9TEftTs0I8cRFIBZAdDl4xNbEnC7N5cI+0wDIpuTPTzNzNRTA8pYsaeELPdof9TPa7sAig
/uizQA0UKguQb1frJ5tp3S7MaaLZ4ZlDZSIXizLt9Q1xHqCpOSKkBAgELScEOU5HUXIkb7Khin0U
6IYDeElzj6xs7096Uvr4yAeHmuXfuMHOtwaXwhtJhXip29YqAdHmqBvyLIp9qi0pAsiOsa9L8Dp4
i2/s9wuvD149pHF/9/cRhTyd3yQlERp6WuT3ODj7Y2/rB0Xr1Nu+rLX9GKnxDu2l7glpY9Cbo6Pu
zLApvOtrfB5K6M8ACKMJo3G3rTl/WFm3cB/z2G+AHB2MMuv2xmSUG1/yjK3BkX7DttON4nogbz+d
at9jT6ED0/QzsHGkAKGk7JtEDjxpCSaatYF2k4EQuce6szhGQRM+wf/6jpCbcb+Mg+bObOI7bV5q
//r0VzRQcTqFLwwADs2g7Mz/Of1hCr0XSLCq+AZScMTVZNrVk8C95wsyeUUxPRbq0O1Rds+9TF2s
m6UqDXdp4gWhIBBS13/Opc1H0Q3CrYjtvG1Of41hTqNelya6mq1pfAvmGYgujyE4Samx4ap8novw
1Zkv9WjytbMjjI4iqVFnpL7M9qZi2iJ/1NO5msOydvE511wENwuXAshWqe3SvuftAlIdohCFtrXz
mtp38TBrdeqriSOh+4ykJAFUp+4yjDfdUt3rs/QQGHgmzBWMJjvSmo+/vc68aaBaCS0PUuNV/LJG
lOEjNUzJwusSdrMMQ6dEQqVBZGXjgF0IYrCbbaCJwveC5sbpJ9XiJDLnt1sNIPqtFJn2LZrlnctv
S/etMdTumxPR9fldONVw3GC60f+FHL8GDiFYX81JylU6q5oEh0xpPJqUm/nehe2qAkzGFgZwDYCI
9dyK2i6WWoeIqVuPCN/YTzMaZkcnssMdYvLIJiZVN3pyoJDIy1J8NFtt9vpYRyk6CGsan7Z0T+sA
62Sl+nx9CS7+NgBu1JVo/RHZTtc90sLMtKclgWc5P6a2Xt8nIKbx7Sj13/P0FiEEs7i3FjTcWWDh
pyPpKYI1ZpZjV1GbyeKaeW67lo4m50ZwOM/HGIcOCwZPbyDX1aYlGUPqvCpIxbRZ2QW6CRc2bv9K
VPmJuJVtjHZp34pOHzwgXBxoKJ3OCp6AHBlgiXxekMFhaXVy5rguoEzm9SGywswb+kzfuCcufTSA
CjxRhBGrvX4gJZmDMtTkkHIWJSTQygwPJlodB23QtvqmKyXAt8gv3gRwwegzMNzqSpKdWInwpGaD
SMrHqDPduOkeSUDvA0PdD5F1kxj1sU2pjQaKqw3WB7muATC3j3bcejjKfNPG5lEPpk9WtWXieOlW
QsSF4hZXD7yztbCTZaXSTLKX+BmlT4RtdGtnTpXiWko8emaeGridN9XjYqjlkSmG+z5YBt+S8GSp
1HCrhnDhXUc9j2cUaCeS5TNBtLolJ0obzlIyzBUOLKZyN+XNj6yv0uewHT+MiSFDNDVoDABbxQG5
m26zwWj2Wo1WEw4GW5mhuAdPX3X8ILyPedEKiJi+OtwFuA9ZHQk8SWXpR+AeqMZXMnY3haweK4wB
vCVyzC+lGg0381L9i6SJ4SkcyOwcgSo6PRuDhVK1PPB5HJw5fE1BwB7VJnMjN7k4yTfVUuj3sAK1
01GCsiD7lWZGoW2yi6h4fpbtWfGoRhvYmajybrYH2U1GPX/EvGHL3+xtFmeLLEQyYDNgd7+O7lOS
h5JTDrwyM4XHCybjw+L2tXkcFXxxZHtfa7AI+MBm7zxp6JmjWZE8URN8bcbKXzCIrWTL61oFvV2g
FnF6q9rZbaendy2YFL1IfnZpdW+Fwz3AxR1y1C9yNf4y5uq+UGl0qfHeMMLXsJyeZzl8VAptB0Zm
B2rGcc0s8Scn3S2O+jxN6RdY6z9F1mo19YHH8S2Q3QNPuQfN5nzM3TGVAl/GM6IGkDOidjwX9jGt
q8OoGTeJOeyqOLibQucWivPD2PWHPlePuaRggZAf5Tn8KaXjXTTqe6mPnlRo4S6DEQQzj7t7N5rl
107Sbgbb8IOpOAZKn7r2WB+ltv4XeQtcEGqH/A/u4mrfW1of1uPIQYwK+qGxNsmHvItifobjvF6/
Py+lEDy+QKtRxtNoGZzuvil2lh7y9lt4tH2UyBDc7LMtkP/lUXTGocRAJrFKv+vUSUChyYlfhE59
O7KTXFNSy39xQ0OLJOMUTAKgcKdzqSctUzNzxJG5VxbMduTEk/Jpi/t94fLiIKK7CW+LnHKthlVN
RiocvRIfnJQO0gj3FjstgkNabXVkL2QCjESHnpYOWktrfJ0xNDqOMESG2bSX+0FK9Z2clvZRK1NU
bNKq3HgrXPhK5HfYJPMiFhzdVeaRU+rrepWZZVTh7/qxTx5nLLw2Lv/LoxAnqVaLzuwq3lFEQGyX
LNLPcfTGackw9+HAnfvb+1qA4oQBnUj813vBIksdkdNlx5lzfWfGzuDx3ss3qj4X9wJ1R7heIHAg
g53uOG7sRdWiPvH7RAkPepfP3hgW1d7AoGx/fUJvxapVnAbmJuRXhfoCH+h0rGGQ8eLsoHQkM+HB
pZ+B1TMM7na8aZQqeuqlvFz2sWphlwA0rDNQjzCN8bZBED7BNyhY7ixJ1mt8mzAj87hZ0y9NpNav
6eL8acDb3UsYrX+eYrPO9qklAdYrZid7UGYADi7ir4N+2xuVarj8E93HUB4RWIiUcRj9aTYxECgs
ZQ53Oi+7nxZo1EMaO1DP8AdziltOfK28BGrj6PthyIevJvbxyHE0+dj5tTH0lhtDthpxYx5MP8NX
U90FTal+k3m3J25f6vkxVwaVdqZm/ASQglwUsiaY4Fll/tTU80EtsOTYtVMfLzjqaMYzRq9JBvBQ
zb5XnYN7QGHN040ZLvzUzjGQYWrt3PyaVbL8oTNLSFm4tTVfolpp/1gWOrQ7HIQqB3UNJ/3KkTny
b6LOYWQGzj0IgvWuUxlJh0nEYH7T0kT70PAMMkBBjWm6KwahE1unFsaEs2WWLw3oz5s+Vyq0M5Ze
uWfN+uW2qZLwU53a9XGm3Pucm1Gzx9CqpBe/qA/1iKijbMz5jRNbsbwTZl6O21QK1UzLrJcvWjuh
PGgHwsjg+na78C4QzSshBwTxm0ft6W6TGiWoS9mI/dygNFw59l+91oau3STPclP1t2WLSO71IS8F
BhJvi9ADwpE23emQTaQVvCupqVtdLnlTKy342ZnRRk3zUlDlFEFapujHhbQKcn3YsZ50j/2Rtx65
jGoM/lIZ00FVgvlhGZUty+tLMYISKhRf/kY6uX6AyKM8ogEZ+1pHNQyN7RZtIwoyY25/ur6Al76Z
jSw9gC1BX1xLABZDvlCsmmI/NpPuIIWa/QEHTsrr+Tz6NS+9PzJ07Tbi0qX1FMLiQjtDiFqIH/Wu
55T16hDgm0InZJzUW/bncNSwuvTLZPpJf03e2CQXVpMisQGmhTsKFPKqFoEXrqUgKsUrvIpyZGeM
0quq+M8F+tHGxC69zhiKJg+VacAO656xrS5Nm5Y8+E27yV8DbMd8GVUlrwZKs4v12kLWyIz2OFhG
3hiE5l2jVu0+XEg+w0HeYqNc+Lgnv0YszLt1tvOktuSAXgauILuhxPnDyPXcG8IUJHAq5UdHJ9xd
31AXF1sDuyOavCRuqzG7jjhpNZx/VGGcPW6mlddXs3FYrFLbiDcXthF6TSRuMG0wcbLV0+kR9kOb
242UF53qG2Do8iFMkmLX1Xq7l3FuP1yf2gWyCI2adwOurtPRTvpJBSDsW1gYYv82AT0KdaqETVB7
RtHiBlYG0rFE8OigYmmIlLbl7KHNbSRdF55/iMEAuKCkRH1tLeoxGrBRU4WHjiB3IIvYVRSli+9q
hlB44lj5vmv12pcbnFlV3Dw3jtOZshlVLZ1KvUHllSIELI7TdQf2NGEaqxIz5ALjt6ncl469G1NM
hMz+r8Uy9/ocH8y0+RyMyRE8yj0J3I7t4Eld9W1Syq9YoB4zM3+yZCTOsv5V7Z1541deuBkQjQTc
AD4W5OaahTlAjQpr0SEa8QHfNUnh7LF9Gzd2+4VREIphHShx4oKxhsqlQN5lHC/okcz26Pa9Wvqp
nSobc7mw8QTPmPAs9PYE2P50xeUMRbEq5tncSECox9rJ92bapTf5MgVH+sHWvSMl1YeyyPA0bSJj
r5qN7GMJ+ev6CTg/caJRyaPPIjbSGVkdbkxI29kKaop+kVrep0Zb3uD2qvo8Ccsfda1ZN/9v44nf
8y6Ayb0aNrg1BwdrTvByx67dm5Y03CNtZFAGaOoNpvubLvNpwowpCtUswB/UsxBvPh1Qddg0NFT0
A6yo6EOlRYuBRkEKCTqwO83CjTce+8e2GqpXcBqovlatUb7GAWJ9rlYGvXaoFatIXAt/ooGErNDu
kBuxZ28BU9l6VWiONiYACUiSZW6tfNdqRi67QxooHxBSHRM3a+MpQa+2TNR73DbrmgKrcMiM+kZu
vbaftB89nomd2+ZFE7kyWOQ/nSIdf0Bwzr/GeJ6R8IKnKF28FpvB65Z2OTaRrtaHpEUtyitkFNF2
esqz11UkaTnMUyZ/gGspyy5w5s6+tfE+zm8CjBmxTGWp7oe4y3ovRMCFV4pkLK6S6UblmZOzDDuj
DsvMsw2tgrKWT2bqTVSnXqbU6uP9PMdfUkNqqz1Wh1O2swJJxrV10F8mG3MIt0KdMbujZTbZHq38
0Rpa5ZDhUICbjLOYoIGEri2/Prkfmhyrt3Qu0mCX9rK2hba9gB0kZRWYU5MKolDFWX17KUvA5VkO
CgbqEasuDV1kvXESNLW0ZKfPMzYP5YyIka0HrtKmlsvvwhutj+Mnuw6GWyQfl9Ar2r5G9GELjfZW
4F5tTSFpR9sGsquovpz+vGRq1A4rXOfQWi1C56G8A91YulpheGVkKTvy4A/wG3Es10YJNF7qGlXP
DNCknz+YM4jloL2rrOIjO3P/28cUUjPdJOQ1xHNTRMl3x9Sq6lkJuIsOVhfdj4uGEDtGuS/YqOlf
FInje324s+uPXJUiF1ptSP1RHFol/WFXJ1FUL7Gvh6hVs6Ps3RIlw4OtUwic8BLzmqDdx6nyDb/l
biPpEMt88hnE4EyRPgt96zPUHCbLWj9EbezD6Y8wiQ+fkT3+rCA/71Z99cvQh+frs704IG1fUmUD
CpRwu3q/uLGEy/WIRZ6PYXHgZ2nRfTRnqCvOTJ1Vrw08b+zutwsuQv2Yg0D9WCAD12WkQoIbFw3M
Uu5NMpgR1wQcHrf29Nl1IkYhh+Eu0QCgrQuJTjrBG0CP369DpTqGhkzZVsqifdTO/X4M0nTjthZL
tfp2FHdoUtAAFfpuq+heTLQss6gW7zjrsS5h/VJUsh8Cs5hdGr/WblArQ7Qttro2Z2mCmOi7gVeh
pR7CZuox+fCTPJbdfAmHQzC0W8jfC8vJzUzaDXYf8NcaYyc8bwc1ngEslEXvS0tqHbplivemPE8P
qbHJ/DtPSyArkwmKirPAJaxhYFIYSmoS1JEfVKp6Y/aZ9qEKJ+22CtmprR1Xx27uMx+1qeBOCa3S
CzAfcnGOlF6vn5EL6yvUsMh7YWzQ115lpNWU1BK2fBEJMVakhhY+xti6Hq8Pol7YPiejrLYPokVG
I9kwhoOoiV3YMMlOldq/qNLAzlGlzKUPc3Tq6ZBgp41qYOLN5ZzscA3RXCdIdlFnN3t6abo3pvI+
MAWFao72c0zHIeZGn2T5ZWyT5y6naQLg0Y1rq3GBP9xRVDH3bde1Gwfi0o4BeiB6iSA9OIOnsaXu
qyGw1DTy21bS3ZEnzD415U/A0vDJREh5Y7jz5zEbBn0VE9Ya5Q3sbk/Hm6xcSpbOCv1oqP+04kz1
klnXnlMo514eGB8MbU73YMaiewJwR+UIl6PZhGc1aMZvY3zFb7GBroOEIMStheEKze5KmP6h71Ra
spe0MUQlqF12gTpS/shM/YB2/1aB4MIWEh0ANAcEeA12zekC8GIMkdxjo8Zt91KEifrqhH3+UQEj
8KpEer0reorDblZZwdbuvXCPMDQlF84pHSJjtXsp/iwKhkA4tVrlHeKP2PwG2BSkY0Yf26KE2KUx
5PTp62T1xKngJbOso2bWP6ln/FkbJF0YeFF7H36ZUUo7NyPdk4YfdD1uQqyVvbbpUXGk8CrV9Q/L
KNt9nxfdPqyk3fVzeOGwQwDm9StwhqL/ebqGwhLZmB3WcCrU7uBYnXVwFIQa/sUoPB75ToAqcIA8
HYUiZxzDLgj9kWekx45W4RfOW+qEFz8KmDdaQhAoOBano/RpmtJARP0IMMyyQ45A9qI0U465ydS6
RbwkqKBtbIWLCwhvQ6hMgH9Zd9ZSOc6dwdJCv9Wdn3WnoGeJVftGTnheJSCR5pSDf6EoLHqFp1Mr
m0BPbCAHKD0k1ZNeY9TTKou8D4uoPxShlnlUU9I98D/pk4SLw65GHxk5bSn+CDht3I3DpFPx1o2n
YUEinW6gQg6LPOddUuF5P6XC+V7KNkXqLq4OaAYEC6hiU349/d1JEseYr8h8kt4ZXVNF4sgcol//
YndRdxV1chF5V4exSssA3xsGkc2287UkN/ZmU1Te749ClgzjgpINpbjVKJrVpSM9LT70gkBFMVvN
rhdZwfVRzh9OfGkBlRFiP1Am1xlq3qeOHlgdkTSUk8/4t+nHTKa7ZC7YUsbUaDzwYVAnRlDNSzW9
oONigRAASpmChL8Zp3lwy7QBzVIU9c3GjxNX2Crno2iP6wx5AU5E65xPDWnUh7DPD9wl/Q/QZJob
QvzayflS38pGi+p3zt0CyUBHyjWDatijNp9U7dYqicU++yHCXRaJJhqZ6yr0smDFjo82vq956TyF
8XSPprF9s8i5fjASLX8qqjHfRU7wi6ZU/ivQQxKAZZheKqNUXq6vyoU9jpwfmT0dE+R21nyE0GnH
prVL6VBlc+0hsKW4UQC15ndHEW1Usm0gVEL0cXXZtaUCw2JB+cnM1MmVu6Q5Rlm6JahxHkIZhfUU
EZTztGYW6vJspoWyYPwAfMxrqnm+wUZ92KlqPN2o4EvwRFGnjZNFie/sczIsrQvuVPoK6NmchokW
j+3GmLrgkPWIScXKfaXl1U96QTaW03o6+hW4ZMetnLLRdn3eZh+MwJoGF2+ZSXFHeeESriz5A0C7
+QWcmMQlLD9hq+58DAc9/T6VIOH2DiBbukCLmr9Gkab+rDVzXnaV1c/mbhli+XufKfnk1bo9S1SR
ulw/Ts0kxa5DwzbDdTtVUWDWluQ1Ee7tsBpjHOPjPApC19LADHqtkjiTFxtlGHjBYCDVbEtqk4B9
ycKHYe7i+ybvg2/TKEWi4FP9iMN+ztw0gcjoqmBlX4a+0j8p45T/Kjq1+COpwjpG3lI2RtqSxsB2
dmLeBVL8B7rPzmOMwJHpYQ7GUAFl7oldbk5kYNZYAVnB4oGZpdHPxK45ASV+kz+k0VFyF/mB+Euo
lv1nc5lhvkP++KyUC1LQDb6mKW5HauEPateDEALX+nPSlf7JjAsH4KVhNjezolsvuUKfF9SRKt0r
jR4Hew3wzk3UY+XhIiidfY8ke/xSVHr7kumojNeB3L7YdI92kZHfp30uIahm93IBYKii4FKMwas5
1MYd0cV6zaiNvtRJEuxzykWt1yCZflfS9nZuOimJ8S5EDk3yGrut5D8qK+1sVx8d/I14ExkNcpop
TwX02qTWzaXAGQ/wvMPvSrFgNtYrSv+YDFE6+41RSfru/2RdgrhOjedJGlsRXOxKd16k1CweB7kw
PiFeXuQu6pvB81Q73YcQ/FXoFnYKelrJJZsCEX5on+zMlF7GOM8/Xz/94nSfxjtqVJDHaYchDnNG
Hwgbx5qCNAkOYYs0aBAh0NCXiupbrfnp90cCuSMYqGhg8LI/PYpkFrXahDnVccRG7qo2+tX1af0o
O5tWpZfmBEAMTxeSeNDpq9ygTMIwwtydkXgaHOowb+6WKjB2bS99vT6ncyQ88FqUyVC8IXbSnV0N
hfq8bUts0EMVtsg0aUv+Kll0+okN2g0XyexFekunH4CxF4UDPMk03wqtb/NZfUN+BD9AOI/Q6lkF
ubHSgNKNgXPIQ3M5/C9n59Ujt9Gl4T+0BJjDLdnN6UkaaWRJlm4IfbLNVEzFzF+/DwXsQs3hNle+
MQxYVjWLxVMnvEFMduFbkzeFlVl+0uf+EaK09O3IHQNsJ79jFE1zo/eqR6l0f8fet0wZH7su+pq6
9qOdGPY/fb3ElxbnrINbfue90EiCW0glqxKSN5s1Nc5iqhVnrVPa4U4m7l+iLfoz/OjIv/1edm4b
k7kuMC2YIYzeNhUz7gYAtwwRhZGFbcdQWIz7esfBOGZSUYIQxuSbIEEOSp7d5+MMgLVETwu82vUJ
j6N0zFiG1rQTq38OnTb7sZ6NF/6s/S+2EpYT/SM+XCSfNx+To3Wml5Qs5eUJhptpnvgAhhr0JLvl
4Kl2zzhZKecbSypA3Zvqx7PyfkTLwwsHOQKTQfbfOXuK1Z7x7fPOApjF/cjle1YsbTg1bl3eN2QS
B1f5unfbM46EDjUe2rcotm/21o7TeKZT4YVLpomQpiED8gRfiXRhYI0mrvyjmahOhFUevdXdlRmr
IPdEQOHsXr9VSy2STBG0zTvI3eeylI1vJo37oAxIq2JZGn+aqwx/0NzSD17y2/wPIB3Wt3AO6Slr
2/zPjZFTkTEc3B6U+3mua6xUZ+9IbWrv1Gok37xcLB9Jv6+fb2wY06Tl5IWlEqWnNrOj77C9nkDX
OQcD8d3noQpZLTuAXWxxbiZJUCNy3QvN1G7eMTWsOLnpEdhofR9vTgrYe4tLRluNLK+fxwIx4ZFw
sEqJlNMgjTY0tEk8q3Umn0s6rwexZo1a2/WweSSxBblHsb75FAeZYXZIvA2VMmlevBnRm7ju6nNV
DQVRZsARsTMK32iN5KWU49Gcfy/UEU2pEzgruCdsgmpqLSJRC5aPDEzLnWTy3uuZo/i9jiwL8y7I
YGo6fbkdX/e+iV8W3UpMjTW2573Goi1TyR+tHWWPhlOkITy84sPsmRJOszRPimP/cXvh3aelEwou
E2oQVfn1y+3saZHgkni5zM8QDZHVyTWEuGCNIQPM46qPSHD9uL3mTkeZFgyePj+lMKkkNhGgt60s
QsqJL0RLvleC+oXyPPlrMG1sco15CBFKWSQOX6YeOllcPuB0jYOx0hZh1FnE6LlowTQqM8MT54ul
yOZ9a3X2O31BoKDgiISQde1LY3rgf5gPh4zv9XtBcw1YJtqqyMGV/K9G/0OWRfx6++l2j++qLQC+
EnjOFpFuZlOVVCM7apVK3voqeKvHvvVI5HFK+JEKdFRzLU4eVSc2fM2L5JHcyk78obvL5bI62dGG
2sSfRC4O1RbXS1fJ7llVU/GcTm7/LJ3VjN0oq2fVGoont3M8v0W63m+SZnyvUMedSi1XT3buiPui
n9zLiLSYP/dDhH8YLOp8bqxgUEFUdos7PurKovojklsR4p0XVLbQkVwK+zkVWnxG30L9ZLkD/ut1
65w8RP7OatwmJ1UHjTLxWwJ70bVHJAZRTdMMRstTujDhPvcGQxQThS8GqFgrNXdusZTPJqr/f2pa
fOTquhNCUT5E7hfYA42vbRKt9qJRVMmZsrpieK7dwTuraXLkrLTzea9S70yoULxezV2vv7KksNJI
dxsSSktxznExIXZa44kWy5ZW0ZwL3JC6Iqy4TMLbp3Evl11xK+h+Er0pTDbRu0q1YRywfaWmyor7
OjGa4RGiut4Hrj2pESqc9fxNWJl2X8d8EHqSo8smJucME2yaA3Af5tcylf3HrsYFIUDySX1y1aQq
UZluWySYUy29TxZn/G1G08qyWJlMxCWy8O2gIp9zVxHKumelZlyUWHSBo0818OymOi262Z9sy0Bu
joIiVLz+CES49xXhAbred2uXb4tFjcF6TLOsSNIKILazHuHaXrfiYmnRQQjeO4IAtmgVEYAA8xrX
hyNtXQcZPB5US4c4TF009GI1Vg9u1beUNfaT5H1NgLAEcn4OqX5BK0xpkRbtIsnw5DimodamrvTB
2yLAN5GqiSAdsuFjK2X8ofWs5WGMRCouqSJSxh9gO6mBqrnL/W7y0o+3D+lP5Ovmyl8bZmCr6CjR
WFpvqV9+W+U5ShY5wgvHzj41ivdtykAaqn1xLmPrUlf541CJd15EjyQ2X4tR/U8+LM/1XDzEsv7Q
N+N5rNPAUsuPA43xujMCnOMuiladdaSMFQ9afcyB6Q3MxnpP+jrSMgf7u3OR0vRbYQOQNenHbbKW
VNh9DsXBDSmQQLr24FOKujeD1rSeNK/DiGkFhh7s23o0tvvGfB28ArUyifwmrohZzftlsd1wdvr2
jyjNrBcP2ERJ03vKedym83yqd/kfiOv6nyCuRwxWe++7ImlJ+c2Qzi8zZPMfEdhGeTKn6TmjO1/4
iZVmX3VFQ+ByRin1i8itLvFlhYZqMEeR/mceZdoRm3fn4mQHGZ2gqgjUaVsXTD0a9kk5u2HnfRei
WB6Rvi3uyxpEmTug1CzV3PaTRuZnI4b5cHsrd2a0qzYTnogMDQizW4KpiDRMpeGThBnzYN/Jmkct
au+UTP6hxi6jb60MlV58LD3tNbGVf0yoMnraHknx7p4ih9ER9dHP6/v6Q9CQQ45zwGjhEnvvtDFZ
+/fYhQIti89e1HS+E/19+8H3og9oe8qhNQsEznS94tgLtJ6oi8NaG9EgKlwnqBJC0O1VfiJntieV
CIcHA/RimMzbLzxVUXLpud66eP4GadcNy0JCTAEgfsKrK/XrnGF4zUDlfspLeQFx3Aeellif3GiC
vJri625rcXO3LOvgNi3HC6Ps5GlGsfERMUIjxDw4u0x2It6h6v77A8tVVH3FBK0gE7yFrnepXQyl
bGvDDZtBzx8Z8emhqo+tn8S6vPOWTHmOFXxpb2/a7qshR4bxDMMMhMv1ovTDF5RZFjekM5PRwWxs
wJaNdZAh7H12NCphSzGupMrTr1exF1lLIxrdUGhuFcJasmmLjl7YLFX2ybLS9ildUu+xKAf3oxSN
OFh+rxtCE2QVmEGZYCUPX68fyaHxhML6+ZwhtUI6Ri6Zp/cVyIigixLvoyPSkSxgXHzVyeme271+
8CN2d3qFfYHk43bcDj+VOgV6NdD9cBNT8+fIMS8dkhunf/E+/3cVb2szbYFXnOicu6GC5/VT35Yo
BnhK92+eBbwcHorQchB0ut5PujYzDZaWo4qV9LPda84pdhFx+RfPApYFvSNSWqBs16sIKzcKsx84
m2kSE5DtjyVqiAdBee9oAsKDLwjPadVAv15Ed7HGbTWi4ZSU+otwl/Td4pGIKfg3XwzhoBkytQg/
NJV+9kCbHTzjXp3KrItfgD8T3NKt+EzkGHllorbMp5E46ExlcoHnnfeYGzSu+62zvexP08inysdU
SV38FBvxnHFu3JgPVJz4EmLdU8e47JTRP/1Az833lGpwTwCNHGYdpYXyqDbzHHFTaajtSQ+mr52Z
YgjyxqlfFnzi4sDo+aev5M06SXG84pXwGb8anmi/3X6pe2UKuTZzY3IwkP2byhFURlIPjSCHqaCH
A3G3yB64FaBojpeMmvrcGTiETqozf7y98t69t5KEmSgSg2BYXL/pXNcbm4E6t9ASJ+8ldhCnxs7/
1KT86Pbua+IsR6BIm79xeyH9uuLmAJvCBeCicg+hpXxijPJDOPpygfkVLOOiHHyTe8k33htgwJD1
hde2Jew1sk/7vOeWFaNS/lnIamr8Gl3vc9OiVZGQeTwtLeqz5ax8TuzOexhRpzxNhpsHvdv/Bbr+
tw0CIZdzra/sPpAS4Imvd1x6itsrDEHCGNW3S1maw8P/o+rYea9Xq2y+4GVIZByvgXVGlOAONXEz
RBXQZqrYtu/zeE5fcHn94/ZZ2gnmaLC5IJhoalF2G9dPxtkdFW8Ns0a1jBQCyxzYa3Pj9ipvBbzY
QHR0sFlZL0428XoZG19CrQKqSHNJHz5YvYe1O/3Y05RoybmNNfezzLo5nNtInlpzNh4qozS/M38c
XjQrEg9JrijB0gO7uP3DdoImhcCKCqV6VmkqXv8u1GLNbqhQqEkWW/oEyXb1nKRS6lUrKPKC4Zmh
aOFgGV9cVQ6fbq/+VkTGQ9Jp3RMkEmDkby0rCgqRhWFGFFIyDjLwsnh8TiJrqIMU/gYSffgbnnK3
jV+1ZtVOWUn9iZ8qivO4dI2F0yOYYd8tKVBOClPjM2ZMIgmzKhXrt8DX5eeuMA9+9k7kg0xLbbyS
QgFGbuKPM+mWko1rx8nTx+e574uHRmn6z55IkBcZ0EtxaHyFahvZB9ybndPKOIJZMVR1ICPb2Wqu
ajTOekQR6B31f2nZ1AfZsLgH7PudVX5CIPnSMekFnnJ9KLxMZIO9uE6ozXi1+p5bG61vmXXh3379
b7936KYALVeeHlFu205WhSONqh2cMGo9cVKVPHlNMpkFljk5dxNlj194Uf7624uuwxbQRUBhVlDM
9cNxHOs617AuMSO9bfzF9eb3lad9iWxdPlX1Uv6QzmQfJAc7IZ22ISTMtWGBrth2zIOnUUr/KXFC
xLPjBxqu7ets0VtwY81AW5V+aaPV0TvpgTmZJtt7h3xIHVY2Q8zWZXptOvXvFwy0yfj06WWuUNct
Jijp3Sh2W8MOhReJi5E3/R0Ot8359na/vTlZBZ4renzguqDZXW93LcwkxbvMDnG8ExdJPnFCSeSE
ot5EkVIdOWUeLbc5uq3htR2nyg5hAdlBq9by7A0geFWnj056Ovx+ls7nT7HHRA2DcM7U9eOlQpHK
osx2OBm1vJs6ZrCiVsaD4/M24LDKmqATozF73E6ZZGsbWDq0dmhHen4yonb6MBixAQRPYT0skZ8c
EAfBkk5H5MJ1v64THxqNYLG59WkKM/C+fj4R114h5toOQUArwSxa5PBM0dynuTMcjSLeLsXjAedg
QyEObTubtUAehwTSCtNq1O9h5EX36pQ32UHQ2XmiVQAImwym9+R0m1SGnkERQ7qyQpEo8WOeZvpl
AEYUVo1THUTrnaVg1TKoWZGMsLA2l6vZJ4hNlAm87lSpkM5bmgDnEe9UV8tRK2h3qVXYbvUqA561
eU9Jm6StHD0zLK20CpURCdx41Mc7DR7hwWHcidp4gtkqrhcrIGALx2aQJrtkMc0QF2x4tnmE+GMS
W+/UJc2/aFJT72jZLQdvbWcywTbyFZgwqiFBbSnzqkbRhDu1gY4tRXAzIm031e4pEo75MIhcooM5
mK9jrP/IPCP9mBvACPGCScNp8by7JLe0hwUtkZMtzC6M3VyEdStVv0PM6MmJxs+3o97OHv1skpEv
4x6H0Nn1Z0NFElEELswaCtMl2BEbwsAEiXaRRZRcbi+2E/OoOxk/szcrTno9G7/0w5nReS7yT2aI
K7rxSOph3SmzMqBziAHKrBTjb6P+SbOA91DtIs0JwvJ6vVHUI58wiNxoAbYpNVjOhVukB0+1c6J/
spUwdF5lKbYfj5MNWVOLlFXs2Xy1PTGfY7F0yP0Tzm9v4PqDN0GOQhaCOsMjIOBbmCqO5KI0Moeu
4Cy1l8hrY0QJ0qNUewfsj3gWURwRbobZjLSv960pnMlCslUPMStWHhTPjV7bPK6ZSqFjkvupqVRn
t6mne9zHpr+LSs5hOZnTvUQf4oURjfXo2YxDrbSpFkR3hECfQsvxXkkTv3eSpQ0ARdrvLZHM4e9u
EMNh2plrz5ePz9kEss5oqs6uXT3MLZrsoo5+uK6M/80iq5QLYqDGmhFeb4/WLEWPiLIe4uc9AJGr
2m923JR/3H6Utx8LNsmUeWhL0SRi7n69ilnEeYYYAa1lFPZ85jBJsHQdZQIwClSi0yPnv50S53pB
/XpBZYTknU22g9iF0j3MQlb0LpPi77HK04fkKYHrp/VDQHnmIPXSU4mlUxIiCzV+LXC6gg3ueK9t
WzVnJ6XHSQ1Z3rU1Anu39+Xt58bPZKy2to8ZqGwHfka6NID2HCec07wJmp5EsB7V3gcLYBy86B1K
JGuhHUATl3jFVXK9JfgWeWC4sN9OY6QQoZ7Jk1ZVWqA02RRGZU2nHPnue7Wu2hNKTfNpyE0lsMum
PIgxbz98fgjmBmsnl4JuS+0zPSo0GB9OiCPZcBkjtOWN2TtqHu00rVkGJgHjAAgzbzBKcbmINmJ8
zdQhhu4PWekSR0nvN25DdWXVqL/MSDYKXMgea9DQKERq2sH73XvU1VVznTeCo9visqosoexh5h8m
sWPiuZpUgaH25m9HUhL9FWQMfIHSYjtiVGtXq1ZDpjDtRucUzeN8yUqnPN8+q2uKdh2vWQUSLxJC
q+DH9vyovZxg0egrpc0BBOhq00VbnL/HxKHo1jUYT2NePOjkAAepz95Hssqcry3eVbtn/WG/3LRI
ynaRaEw2camdx661onMbCazCtfJoqb04RXQi9QZiijjJprDAU8FQ6pn3NfZTeRoyJlqalma4Kndc
6pb5+4XMzxKNEREI2pWAc/1oGkrXrTKNTmjrc3Wv96nwxZC4B6nD7lMR39evfg3Am6catHkF7k90
FkrHDZia1JThaXlJi/GTMTXi/e2D8pMi9uakrIM4WjWkj9sPPKXvl4AP5MsD1HSuymYKIq/XwSDP
UajHRny/GAMjJDoRgFfT6UHHGxLSRy0uxYQeL4lid9LUzrxXMwPViGIQp05J/4KJqD8zydOA/FrV
Reu0+qHLh6+LgF7haWAThqjoX8rSMc6QHmIfLZD4pCHFfuo0cChxFpUg/Zfk7vYD7+0vXTSSs5Xq
o27n0kbTG/W80FFRpNBDIfIopO3AenACGD8a2hGmdH1h2w0mrK3emswBkPq/PjY5A0A1Slw7nLuq
RGe/9wKHfTwleGoEcWzUfgs95oLmrn0Zyb9CmCcYA4wyeUnN0b00/WD4SrzMobVgqCN6cwxmFSbJ
0Baaj5b+8Nxj+vMUcz8yN3HbBy9yp4trD+OpX1aw5xjP987iyQAImFr5HmrCl1pG+CPj7GG0qNba
leuzimtXE7ZbmXWnz0b2WE1oC/xXrckuTqV0wryAQFkrS/sgMu69hSHjl9svZy9s/bpXm8Nfa03C
GWNA1Hp648uuMD5bnaW9NFFmBI2h23fIy1mBB2gquL3yTvAHz4WQnEfJSxNhPTa/xK0prjyzdVLC
8mA1T/2Etrom2vZye5Wd6Ag6jisdPdM1Rm5SK1CyU27Dbg4H0WH7KKz6khrV02RN7UEYeVteYcf1
y0qbU1cUBlLnIiaMxLEVGHo5YokBSFtZgBw5Cpa5UlXkv9lEuBPkwGuSunU2UeBzdE2bcetY5XRX
erXCzCA7wjPvbSLdeMZj6wDI2jYKkyaJa7OmUZjLHoUaVSnRSxv1h06xjjBzu0sRLVYADVjerdFx
osg0tjThkGzmzanx9I+wfbNLW4FSuH0ydsYflDy/LLUe0F8OYFWIHsyubYeKbTnPnpPUYRtV+ZMJ
ByucvKj+plTin8ydOt8emuQhdcn1+lI6fiNU+diX9g8B4P8gJ/o/fhbzD3Tidqg73VB6aVcUfBdG
qap3joZp5ml2K10/p5Vq+y7cL2Qp0nF+qYvFlH5kNe2jO5p1e2pwwLjYcwX0DJ2j5s+8U6ej5ulO
yUj3fR1yAg/GS2orGoTAFS9/4BWZiY30RBLW1fS4eM43zVteEgVUlapRwJgw35LsvdFPl0FPnscV
8dzn6fu5Vu5trfxcWV0wG+q71lGCcUGA9vbrfRteyPZo3HHxwIZBHOz67baMHzu9spYQQf3oHpW3
PlDRATw4RG/vtnUVKvTVZ5gicR1l/XKG3Ei1esTIltBqk4ZqQDxHefROG1o7cFSonr/7TNxGtKwB
IcFredPBqfsotSAq6WGvG00ImVBAYm2VT7dX+Zl2b+7PtfyA4U5GROdh81A0iZylFbTHXUWJQAb0
4/zoWfFw7tIO5S/8qMJCb+tLjPOJXy/VeMHerjmRF4vzPBnjWcEy4JwXc3ZRhDDfeX22PNmjDfad
6/Wc2Yv25b+gY2ig4C3s2mtMr9XSGc/gWkwfxtQRsnEHGseRpduPPtiKIN7K8M1LM8dObtrhqrH3
Y67bykdfZzhlqom2ezR1gWIM+p2iF8v7xCsBXXopzY+isC4M9g9592/PJj+HJtXKbIfptfXhwH93
mrPMs8Nkxba0skDFSI/NOysyCz8TC4K/rpIGxapPqAr7bzmUA8Rzkftk9oM/SrUPJTTWg+O1vtc3
751mClBy6k4uzOvD7CmgegTJQtgm0RMpUfnRzuPmYzcgZlyr6t926tSXAspvaCwoVN4+dXt7QpXG
eA+dLpg6m4taH4c8s7PIDikV55OWTgtmRemRP/Tb7xW+Gkqg9IvIRlFlvH7EXovGluY3g7YKd14r
6senchafTHga56zzfh/JxHK4xIHHdKjPthCFlarRp9Kxwz6JnHM0Gemp0VHSvr11O4M8lsGzwqQX
TeW5Ff0q2sTQlJEBU5nnvY+MkghouX9Z9MY7zfz7t3FGckNK68GIK3Sn3WdXsU5JP32+/UPe7i4W
88hMIoUEQw1h1+vdlXqr2bEY9XCaxVeKVT2wFAjQsSdcIGlld3Be3+YKLAdnjPdJ2x+FtevlGmvA
Gdku9dBcFKX3aSD1/iCK5FG3K/O3B0HXa22PJ3cqqo85jcBInZ5se/jL0ZHT/Bf759JFICsmmdyK
i4gqyi1pg8ycZziqbu+pZ2Ouq7MjO2pSZz7qjOxtoAX5et1EgPvmmtL+cnthyTuvgGEtnJy68yv0
6l5II8tza2nT+faj7S1FA0+lQUJPm+nD9VKlWqAogbYX8IRSPfcpEDK1c7Fec6L8YKm9U2ivj0UQ
gSq5HX+i6wuBHFcISk3TfDGqun5A5rc+x8AAH6O6bA6O4Xqqr8MmdzFNERgqKzlzi/EjXM95klY8
2qLSEhxp651TrF+p+LriHKlNcVJgJZ4m4R19AW+DJkvrzAhg4pJ/bH0oAZynehsLLcToXt5VOJj4
JQY3Bxu6vwrfMzJHqO9t2z5Lp8yN5qYabr6aGXQ9HSa0D4qDbdw7IcxAKQWRHYLctjkhdS9r5Et5
basrACyvecG6s8ZExmzkwQPtnRBAOdy8FE4gVjYfM1LaGsyyRgvVrBV+Fk/2SSa9foqp/P0OEvFB
abiTfwAP1rBVQ8bLQnJqffZfPrQVpbeMCjLXQuvS94qLYJCpxpaf48lwLjhAiW+gJ36yvUi/qI26
3Jt60wSydNogGuvyYKvfPj8/h9oHGZlV1G07OolaylSG2mpIJ8k+z5Xbg+LLMXWDNnqGbvX9d7/9
6+U210KpVtpACML3sHWhQKlNGo7clyEs4z9ur/T2pJLv8+GvijHkZduA1qKkUBQlK616H3deE41n
oZXNgfXM25PKKJGbh34rFSTMtOu36bYlEruVtyA215b3pORxWAL/vKf1djRi/omQvw4uINGwL0A/
FlgQI6jrtbyyKWKqTTXs+zYyglGdom9LqVvGqRlR/vEHpY3y0yiihawMV/XHDKBpHcaySvoH/sgY
n6tWT5Q7JcrrAWFCRX6YJ9f4OpiZ0QRL5SynBM++d00y9iUGKgtY4M7uJCq1Zeq2r7rS/7Cyof6E
V1im+VHdL1+yJZKj38keSmQyKDoTimwU4iVxR+qAQssaDf1fhW3JJdDXyak+qWLU4LsZo/nNanti
8LTOW06/+/pt6nmgKPQNVub6JoTg6sTM1B7UcGqL7k5OqUqNmiRfb6+yI5tFzF37mUwsaIps1Q8S
klOoaGjIR5PC3Dcdk3dluUgE9FBFyJ6selYyeA6llZ2wMmugmLpD997LeoOea2TMT6lijY95H3Uv
3ZJHMAPBWR0VpmsMuz44nBtaXutgBbunLfhigfQkZK11dJQntOXtOgmYf7hoDo/uMp2mylQW31J0
V71rBoFdZxR5QHpbYVsjfZDR7E4euNBHWiLRd6uVabGaY3XivrYjo7g4XkeOkHWNAbYhbc9W6yAT
ajR1+p1B8eDdxanFAgkisovfGjhHQslyIWZWYK9Kn2Km1HwgCHUTmG0VXYyOLiDMZ11/B81neUqd
1nlVzQkHMrXpyvYUOTiG+aiVJWWA2mR/1nTESgItsrzJzyp1gN016O3TnNUiyOCrwhQu8vJ7a5WY
u7aqon1NSVCe0wrHlctczHRvUJjXzy7a7xWQEZDqQZShR+y3iTSnk3CtfngyvKKl4jIS9FISxpF0
gmnL3z5QbxMIkDgkYKAWQDSZW2jjqOapPpX5HBqTXT6unNaTMSbFO9kpAFoKL4EM3pYvdj4dCc++
jZesDD6DDiKFwxumBW6pjIE9RvPSUoeLDiz1ZLjlcHAWd1ahajRwV+Hmc1CtuI5hJJmmMmY0Sbo+
G5GSXbA+MCf7twGimFas3/7KviTx20RlzWochPm6JYyrLn20wYgFqV24/+JZfl1lkzrkDVRxQ8oF
clHTn4pmrkLPgM91+0S8vWF4FkAf5ApsGAoS1zs2uvmooHzFjuVl41cyNXwzL5cgJsIdFI8/LQc3
gQIgHVhBYqZB3bbpWzdCGkMz6+A6zJ7mQjIV4oukqpIPQtEXIoIimqd2UuPyUcklrOnEGPGZidW5
UvzMUFz73C1m972uk+HJc80kujOjufnk0fdOAlkrcN9qSIFoeTWe4nty6THtq0r9XRfBmT0NjZYd
dZF3vihO29pJWI0XwLtd71+eYxA10x0NZzd3H+axixnjtCuxVtXLoHRb5awUMx35JHF++w5aUXUs
DMaKJGZLxBLlmOGIk/HqYlM9iQx6PC1k9d+ssiIGV7CbS6l4/YAxuF4nnd05pBCiz2oV40kxoqPy
4m2euBIDqNf+B5lyvYpUZQGJ0YQCMBvJ58UaujtwiuKuQgAoKDyE524f+x2OJR0+BjVrFwO84DYx
HRdbyJ5ZbFiAfH4UnT5UgZYuX2IjQnibj9ufarJhb9asz7ClvPe4yNd3DlhJ33CH8lWWS3uvVvGA
FRjeDcqgIv+WVmCaRr25mLIhA6+zv8xOTT5BHyoPQtDb/VqjD9GUDgiwhe0k2W5rp1cbcwqlqY3h
KMv8KZlT+2NkTTrGvr19kFjvgFbWyRacQ4QpUX4wN3GC5GaIUHaZ0HzyQHBnafyQJm30MOnqJ3sy
shCREggkaB5eqDmKQKvM/jmtjU+339ve72Bgsybd66Serub1QWnmKLPVqRsBrJb1n8C2BOQgpn/v
qzqW/ygKTRlAAmNRno1mnD+UmiMd/OCc76U5FkdSFW+DJ7XdqvVGGrhyITcp8yRSi6PxU82bmaIh
nf7JQmjuVMxC/+3bALgQLQ1u7RVRbm3uHCdLMI0SLDUMY/xtmJX+1ALfOag39raX7jX9IHKDlVu+
2V58sDx7sMUY0uD+A1GdKBAD09p5QTBmEk9LZz1MzmgGij7cW132H9oNR0C4nRKWUpGiirKK3BpQ
9PUr1mfLGcSccKxzNJQsThIei3r8Ikyj8entVQwBPCOcyr4IunFuH6IML4cqjbugSAfzIFKsB/v6
0uLX0LFiusP0hbL6+tfkNa2PQbGGsEht47Vu6+U09lV8wCbcOUlovKOmts486dZvrhGtcaFHtKyi
NHqDEH/cfuwWu898VTHagyd6M3VZKYtrs22VJKV03fZyxhFKOPl0A52taPAa9Yr0i6iN+R9bTxMy
5lgulW8jodyTstY9avn4z+hF0ZtnuM8ZtVxT5SbAvXgp/D42xs+yHDTlATfBTKKUIEoyWJgsHypX
rV4dFH7+EkOFvVOJIW42qBwZnL/so2JpexWvj0UPjvC0jjsA516/KbUuFRPdMExsAJudqTrdrxPS
zD/60sCGr0vcDyKyxDdXyeN7sxqdZ7NWah8ZZ4ZHKTLXtTnIR1k4+uxnuerxUJpzAX4LQjqBU347
kG2P1fpjaYPSoQFutAIGrn+srGvFjqa+CUezdIJkWRyylnE5yO621wSrcJYQMaFpjXLddmgfOXIV
CMiaENAYLNGeGkckdeVH6fytBEhy+5negD3X5ejvQiwDg7+i4K4fimTM7ZIV1YR88Q8rtrtwaUhN
NE2pHww5iYu7WC2Yysb4YE6JeVFVTE29IlMurdX8J5Mjt6ket2evgufRToXzWEzqvdcr81Gc29l+
nanyiulFx5v5//UvFQDskoFsNKwSO3nnzE36ZIjE+6B3trzXlIrhUGdEEiMKWb1Cx5xfM6dam/4z
EJXMzGo9WNrK+LB45pEq+t5PIwDTL6O6oA2zCTjljB26VRdNOOHSDovPSMK8io9sHXY+FtIfVoFX
QH9p28BwGhVHmKjGh3qW4h3q7O0zNlND0Kel9VxHpf2MDG1+TtDVPahB3+BBOSU4CeCiBN4cMPiW
eRUVOuJ7WJ2Ewio+F3bl+bGhosMic7X/OOEQ9i5q4b+abfS1zm3EmfNpPHj/23CLjiQ9e9WlkQ6l
iA7L9evHw9nSR8cYwmHBhTyVdvvQSFpXKGkcqYvvLrUOqlbFohV4fb0UEqhK2rnIrC25+3ebz8b9
XKVf7KI+4kG82df1oWyKAYorKgKkYa9XQiq8KmqnGMImwodUTXDlcfLc+GjPMj43OUotE6p5p2gU
8o9cLZezafw2l4DfQFG8ZmYeqbyxvVrsmN3WBq8PFxfQhZEWHZdFdxQ8d/Z0Lb1dk+6rik/yZk8z
a/HgTUY9TNcyB0fZRgEVUv9YUPyfbse0vaXgZOH0DBwJfMdmU5MWNJ5T2T3QE0EkM2PxUFVz8zCN
R1p42y9y3TogoXwXNMshSW/O5GIZ05jEzNsTRy2DWGHM0rtWfpG4ZvvGYrSvmPd2ISChI5PMN75h
69LoSdFp5qpgbLZ5SPzaDDnWsg/jdO7xDDM036p7OPVeLH0tWUoatUnZfGyTtfhWlzu7B3jWa7J+
nBOvvkQ6xS2fmxUaRpFjb2gufzRRmR0UPXvvYjVgX4E2K9Rm/e+/zjYYYUQJeNJQHUEk2CjU38m4
Hs5gha2D174NwiAmVow1uQQhgjH+puollZ97vOWb0OtqNZhNEqJ+jI4uzJ/KH78mlyxj0Rejb7rC
3eDlXj8RDU/wEXG1dtGnPDlX0qu/RQDLF3jbmfbAfL0pgzy3vPhrOetS8+llZymamsYYIYNrG6ek
yecClTwjP6si0e/GMdY632p6mCT1AIXdLyoxQFSjxz4BD8V1xVcKp1Tg3rbpl86KqIoyhP7fVxmN
ZtrrnQXWKpNpGwi7dP/i71D/tsy++1SbRhyfsqEdSsaqcOB8ThOBplXUz73VdaQVmZUANjUnJTvr
hbSK0IssxDvcUus/WIOGta6uToPmK1paPTbKIsO2LKzgv5k7j+XKkSxNv0parQfZ0GKsq8wG4gpq
GSRjA4tgMCAcGg6HePr5bmRWV5GVk9HVq7FcpTFIXFw43M/5zy96nsJFPY0EBjIryMqoQFbXhTWv
w7W0FaEef/5SfyyL+NoxTD2d/Sdl579u/0Fpz3bpdLuqVUusW6Lbz0FIDlNnFN5PrnXaiz48Ysov
4HuadYhU7odHjEfICjW77nZQXIe4Dsw0xsZXQK1hRN15Whrj+fmz0/2H/9f7qyJRc8lePSFE1H0f
ioipQ+IJtbvgDkcNemhhVyKu3eEUPK624Nrpq2BiKDiXcH1TfozD4aC/Ol5OlvS2oksp3DX9jAnP
NierW6xX/SRaZ2+3csx3tonDbTqkrmAwVW1dsuCZvx7dYCjuVoS6KtRyVNxJ0cvUDBuyHZI0yPFK
s+jPl0grrYUcIZo/M2ZMi8beq2WGKpqKcdp5c1YIjCIMHfd51r8ICQdbtmT2C2s9DmJZX3W7VsyW
3PZon2ItV50oLC5jTw8aLzVJ8psKWs4FB5XJn6+cH/PTd19sQGHGW4IBH0csFeT7N7bppV5r3SjA
O3icpVYyN62nabsptk7UiEpaEZr6YDW8QyKXByk7S4KYSe3zVmFLddQ31b5Z01bAbwMqDae6xqdp
zUvPC9NeTXcT1OFr3VB9EozbKBPbSF1jj+MV31OtLDGj5j7FN8zN2tY3f357/9J7sw2xWE5RMBYE
QB7A+9vL88mSYhqKnSQPG3GSsqctti2tv0nXQPPIiiyCLhJazjlRoZobYrV0QRV1C+KxpPVtA6Q6
bX8rGf/jdfnf2Rs7S7VmbTP+7T/5/9e2WyHe5vLD//7tWr0Nchrefrn80o2/7Kbm2xdZtM1/nv7I
f/3S+z/xt8vidWjH9rv8+K/e/RJX+v2TxF/kl3f/kzQQDdfb6W1Y797oSeWPC/CZT//yv/vDX95+
/JWHtXv7619e2wkjJv5axof/y+8/On77618Akf7pWZ3+/u8/vPpS83v37STzX/7P96F4Bbr77S/+
16+9fRnlX/9i+b8CZVpwemCjwpo9gQjz2+knhvsrSCFjxBOicwq0bXCzzf/6F+SEv7KEwdKwAvE5
n0/8QGSyP35mu79C86YYoZ47hYLy5/5+9++e2D+e4C8gLjdE1MiRSzIef78Tnqp9oA2o8TioMjr/
yF6xixFvM2WaIdOxGgqEPvehY1aj14W2J6cXc6F9Z8zcjN5FbukbQjyrX7w8TDNn7K4sY3PtC5yP
YLkM3bCg4LLxHSsjGrftyrbLyb+deyvIgtDZUCDfCdse1EVT6lWfWHoXDAccd8s90b1ZdmbOTCwr
wNspD+LCtWd17266Se7F2jRIVDwmEuTZyn4dv1QQLpBtVLWJU028pFp22+DcssRYWKzuZ30Usgsi
vPlJshLlQqBcuPXpulzzli1021tjpyqZh1rIx9nrXC/qOS+WaPHXrbquoYcPe6Yvfnmvm/Dc70z2
kvrrqI3erZM1ro5hDkFxZ27bj0tsLa3XxKaxUOjXquvbQ6UG5T9Mq9c6YwzdqRVxoOam+lpnsisP
0g+IW4pNmbagL26hgkvVysE8HQSet15arJhyi2V9cikh3nebsyvD7ye/iLi9dn1xJKG1ZzMO990b
NoJBX8FcaclcqfIW5nyw1XPfYjaOP3MXOmszmgeR94a47QxQoM+54xXjVeFqvgZxrpu1Y02anv/d
n0Y5HQxkQOPbKjyjxfrDEoWth6OaLc3E2cE3qiyuXNnAH8DqpsiXWLpbux2QKRned+IUXCcuGjRV
u7Q1Wh5bX+MAuoQIkoLsuplxV8SV0ypdlxtUqbaQVMCHLfgiioqkav79UI3X1aRa60oF5MA8a1Mg
CzJil2IiOFtVrjF+thdjTJ83M1/6T73EhfnG65uExFMsFsfi4YSXn4vZEp8ynBlxHiAUTArv2V7d
7pvRipQjT6ln3c+6OM3s/MfCvc2FaCPbXbIYgGzewpoGbgjrLFtOHihLdVNmrWc9WZmdTi+9Kar5
3DEHajtOu5ksvUJn9g8+Z09+7E2qcZaIlr1+qJaWTDgwinaHOc52m5KovuOhaqdTWV90FCKAg7EV
5FWI8JqPsxiFyKKgKN2XPrWM8hg4xRA0zF3mQr8Sixj0G2yi0gxNk+9qQ6y70LBFaHT2Ol0UJAbq
+0Izl+0rDKhUpolDPrZ5Jcqg3a4rE+Hlk5f604uoVjPpba0gDkmutcV0p6JbxfXphX9q7qGwopiS
EJJE1Gf8d4ml0OCe6VSLQcRho+Sd1m3CzcNc5mYFOtoKXlyJ85z2XKh1VF/XOgjmb749Bv5Rd2vN
OWhdNReXPexG8/ug66LdGSSkp2fuTApPkusYGEHRttj8rwdiaORhwzv9Dr0ss0K59qnB0uuFFRHG
TcTzhG1CoivPXiLbozaOplVrXzSFciUuBQHXpHCzdVx1Ke8MyBM2dNjw0VDNvuYvcSCEf/CaDfUv
zZiW2G3du1HgyTZIMr91IjPAZTtC/FJeiFUvSbcWo7DO003W20GChedhlrYNyocu883EnNv6WdXT
jPf4EIhzeNXqpl1rjfF6WboTfZxdjWFlOc0znrHbW9ra7rnhYh+upmL+1pq+SrJ2du/q3H/eUme9
S0cakGPBTRuhyFNtN5vAMbXQXBiGmzKjpWf/5INoPjbtenv0eswMt1bNSUGUEoHH2ji+YMjiUojV
WvGapbP2hGdadi35m7FwxyKpVmu9cxq/2nfM84kKmNaLxqzqh6ys59uxEZZ5lnrjdxBsie6kaPBC
07bupduC9rH0Zn+NdGmY3xV6V2yusTc4GR16BCMVsPtrXxoPmbVtfug0KvuuS8t79irTraJlsmVU
UDsmg6zL6mxymQ+lhe98st152fZbavRhXlcLea2gkBdS1V4eKzPtr3MKoMSdSXdJDDLVqThHa3mb
BvUoB+L/iAdWzbPd6P0DO4BJ42xr6ZDgiC2Ok+/b3/xKEW012hlJ6E0WWwyOL6thTD/Peb4ZF1Ur
50RBpcHC15zLa68vvVu+5uXo1oH4PHYoAUMDBt1OQZwgpSnTiTrIGsKRcRm0zKjpDaM7IEkcnmCG
+lncLabbM7O07buK4Tm7opc/N7qnLjPla3s9NewHNx+Hl0Gfpx3ulfjcLB5BXLY1Jn216AflaWer
nxdM4rsHXSz91UxOQHq9jhrARLkakdXVs4poZtZzSdfO/8tDYUqTKjUd+sO0NvqZNevO42AUX+2+
a86MJbsQOezPsJod+cnoOptVr9uXnj1di9WvHrpt2+LVwBFtGrYcAlErI1WkF7I13ciZ5HA7VVN7
jkcUpYDVmfVLkY7eGRMB7W4eVxHLpm2v9VTk2OVq2UtQqGGP/4RKet3RvpPLpC9R0JdTFXbo2m4X
ve3FsVvbJcTxy8U4acFcXNPL4qLapu9ZUV4HXnFs+j59SQ3zBv/28d7ue/zWisF+6rWiAerqriAt
XQ5GPx1Rmxckw7e1/j0VBHEMQ35uD6MeGb2df9I03URxMMZLQxZbkCnKhREAMtCIRtIVG4tFUlHU
L4OZh8FGetgSYNjDyffNtNJCRa7XrmFXT/tAlO15Nzc7Osqyj9WI6PDYmYOowr7DRWIq5HUz2ss5
RQ5i06wPLggi1vZ1nTmfKIM093PfDir7trirEYR61fR3otJJl+2qfouDQmsamvpUPpVFSyDEINvl
wfHbkfwbLZ1Q7nvZEBDC61CsHeqMouSO/M7Ze6kCQ33N/dolPW7NidsrgZMwLNdjrTO+dxkJBTs2
ufpNcORf+ZP7VLVa+VIPOdszo/ao8HTCwNIx688tks0PqQyMmIYWb8vFydlfppLOEobnZbXgI+q4
RbeDKUZCMm7eF3W3+s+8GdqalDhz7vnwyJ7bHP5kS6n5aQES0XDyOO3aE7HTzKaMYpI7b1jX1yXX
pjoMFHnL17ad9nt80/tXB1dwhozDGm3GXH1mGl5XkdRdFaeuIrFi0MiWKUdvTMrV7pK0667NsvSz
BHZwGtl5S3ZwX63E3ht2fZHKgs+TlTJq5+3CSec+29Vd01ysTPDDoFmbfQslAZRL82BDG4T/pHgg
mqSymUy87ZH9NHTnbMbgx5ySUVnzhZX6Q9QVS2eHQybmb8ShNveNKJoXXzjiGU8c+3lJc3m3YC6I
utjb+p3SV//JH0Z5UEo0GEG037ba0w99OVRxVur+ZWc09WXrzuPO87fqWz2b1h73dv2Qi9kNe8IE
2CiJphyUnseOWzKXBli6UwBO0YhGb8cwvn4kO2Y7cxCVPOVe91gVBGFBcdP30FfUm+n0XbRU3lvL
atgrvFojsEotRAeakVio7igTRg7TgkyOvg+cyB17/8Zs0vxYbl52SYwcS9ZfMs5aPb0U7fhWkNJA
PkqBMSJchv5u4GlaZ+Po1vGIYeGTTSJK3DZ6tccsP/86U0ke8tXnhRtNQzxC5av29lg3V+082Z/n
tqkexrK2l5BOZMFhYdG8vVw6ylOvWfNrex6msIJdBAbmSSgrjRROJOj5MEOcFkX4WWl+bwpnOkLi
J7oPlhOpEV5tItwuPCMLHcFgySRpeUrMbnaPncDPOmyGhpoB2utxsOqhTJraN8aQ0MNUO/P97RTP
gkPJfgRmeazLHCCBvEYZt342peGSmvazZg7Od8ddq68m47/LIpBUi2g5P68Ql+KthnQZDaXOfFOO
TffFMv36zGigErlbOi3RSmhaAiemi6Hz9uq2rrw8j2d3yyjpxpvKnO0rRUTHHrQmSOqqlneQSJwr
qRus7bFZnTADZGtCfA7mcDKnfkPl1xRnKBl1HDf1gZUI2tp48SLLSVz2JV7mU1ePkYEdg4gGTQFV
5rVwYtusKsiZ+XZxorLpl2D/RRWfcFFuaUVCCn/TohNkxc4oAT3xAHgFw1Fb87Q7X5zSOxCdZd3h
mr0eThPs8kwNhZfG0rHHx7nTaT3mcjGiFQtS4G3PyE0YmsJYnqZxvSRXpyV5RRM4XoyVnh/WvLES
ShjnBs6Qtu8z231lrKRbYSXa6cZnGz7aqygvlnrLvnpj7Y9HbGNNLxFtOySz7UDGF6vLpkW2u4nn
Z7kITISrYTt3WnyOQmss1C7wJvGilT5FYOUODxjh8Sq21I1hDk3ku+0j/XDTtDxq7HJP2eQUX1Vp
AMbIUj0DjzTXk83+ZLhDH5qWW7NVyVy7nrYpu56l0tOoM9vqU2oxu1ccMGs09Gt+ZYtgSkClnARQ
FwsBjBv0q8IS3lXQ2vMXg5IyWXvXflVtW7RRw9QSQ6EyHa5x5FNHdDD2BZBo89D4QfPi+RnldGfL
uoVYJbu7rgv0Xd9U1fmqS/0z8r8xaRDlHXU5MJXn+Em/2Z3sY6NO53uf+cTt1kxBEa7rOPf7Ni+R
9TjS2Au3eA30JfskFHaKq2bllxIkog2xGivjtWduYtjNdlDkspQ091550WOMcSbHlgBWDaXTjAr7
rHeBPZlh2E+5YaDilWq9X2ENvrmyrKI1sKbzvmUpTrpMT6PtMZQIca/cehF3BpsiB08xzWFAt3Sb
m0HFAlvGL23QBbdFisGsuQRj4hr+EROz6aIicPisgdtmhD63HzVN1d/7dp1+lrKvL81uoOGep+Ii
r09uUBqJnlcOq1gznUOVNikbSGGVS1TUjvXZSdP63NXG7gLs3Eh6q70fN4oWxn3GiTNa4uXF/k0w
eV+uxR4Gf3FmZFMVGVPhDFS0Q/XJ3sbZirKNA9prqjb2anpC9u/auA0yc3xqeg+hsduuMwU8sQs2
dOhs4zdmN7jNMrftOGg7SAxWk9Ncg55QVAOBMezX3YOkampCCWs3iKEkqC/90NrPGDHMj52xMQCw
F+hISdZjBEySqa1YTktwRP/TBedIaovyK/KBIDiUPTX+HNTCOtq2gA3FRLQe95TKpDkqLHf0cb4h
CssB8u7977pfqpexqPTxfNn8qbxuUZmfIICFNCZZkVFbDuLr6AzL8lAqwYu7mFDGRT9nT0G6uodx
scd7gA8MvouFwK3ZJLP2aDm98CJ9yNbDvAyOHepkFmlRzbC5js1sdRO/XIfmTHNsSKxzHyD9nBq9
TBiKBmI/bJbFYGT044KEgm/MTPt9KtC6J1VONY6DCM7ps5dqsSD6780l3zWuWt1MlsCr52g0lBA7
2lOQeda4YcOTn5WMF99cLwB2EE5D868fWo7LkzoTdUS4MpIPld71jwuJtn7YyAbUKyADD45X/TpJ
wzkbcyUxUnPvi3RS8TDN2qs+wqbbVgsoYLOW+5x42gsKVAuabe1FS23qV0TWlrdGtTV7c7ZwGUFI
dDlp9nLvyUZccac0YlotXly2+jHusnWIhhHIO4RxKq5WX8uTemCCwLlaZiGzsizZnHW97GXfesyr
2FUiJlMFNutDeee2KeICwgCCJF+huJMA31Q35MGLMVrS1tEvDS8FGRRGvVoUA4vlnU1bvul3yI0V
uFsv1+octCPzSU80cyZNy+RMIQWEZt0PqLWzGw3hCX0bK2smasMUue2+2fU2NV+nrC4dTOCGXuKD
4w9dEQ4u0Q+f8Gtw/cOEJTzjFD8VS/osncnHYFH1bqrtzVrl08n4ssmzfVV6wrkZacbtY+qVQuJh
PNPIyGAO0vPcVOuW+HrBVXPpeBcOPo/f51KWBP34+GihUpBsTmhtEOFc4LPj3dA52OWjCGZXhvZa
FiP0Jr/00Xy3qX+Z0temt05qpS2UVKCC4zazVe4gTXPVIqudbw29Mtxpv0Q0wUwJc36rwZE6Mjw6
2yXsSjtD3ou7gZGkMJE3/GRAoW7zGgXEoUR/MyVcW+5cnGiMJJuUPLfnXCK+qjlm7vrZU9uuEGad
7nGJkM6lQp61nQ9CrPbBEamVH8CHoPtUrW1Me2vZQCTDbcKj7k7zHS7OjFHzY58bJSGgzVZ1JKC8
ljerJpG0Y/2er/sSZZO2I5K0qQ9yNDXtpizg5u836hcrdNfRbA8BaoD0otKXhiKZNgryKuM3tt0G
zQzlFoNBYgPoEm+CbeG6m9wAav/X6K0w/hcvDRkXrBfavDVUx/aXIMf5aNTTYGOCE2Rb7Kdje+EZ
6bJFda7I53FNeqtIm+Ehh5lTuzfQmuaLdMLjx0tNsL+e15PupDpsdrp3Z22gQJIu6dkjEYoMMc1I
CnLnjLp2vxajzBI16OkjMAbR2vrgHXFZnY/IhY1zYr+HYzoh0kpNunhBUneSm8OrK80i8qfpGR+c
KRwKCIbgr96Dg8HeNe4akwhV6qk5rGjdrhfZfOvT5XHxa8m1/OdhrZG9bMFZ0Y1nJlm9oXIFyH2A
Iz9VVxWqvCEfSRdmuAmzjIihw7O+yp+GjYpDlZ0Xlr2GzaPUhp20tzrB5CXf58uoHTw10ArblGAN
GUuCSPSRoXwi/b6OOmdD91TrK8F/ciLgVRg3ztinkcK5CvGg6vL06Iyqz8LC1AWgChv4CmUkYdxc
fCHxkmyGhV1WCHIjMGaC8KVfbojLDnnlnRPXlx1Kq60Tm2nWrjeru9F3vhRu5TVhzRZ/m/mpsVc6
MXrubI/HfO3MBync7jsD3fxqpCkbQjbC6qbafM6u3mH/6trp0pim/sXWDRnpo0k6oDnoZdhxuc8z
tKhD7jQWcVelfZ4V/fLdbwKktM7Ii+0WQu3TznC/5qW6UNtSfaqUzJ4UXMGYbsN7teBgf9UJPoKJ
VnbP3kjdoTC/vV9X8jKMxVBomrAKHRgRReBlTVJbCqhJqVNmezbsdEZ0O73Ln6BdreVeGr3OJtbP
VE5mkN1pk9sdRrd4QwPiHot+vbYAFEOhvEejybvYEBpbdV8g2ZuUIkE+/W6ruTwy2fe/kkZfRjXg
eG/W39bOcsGY7S7eNudpcq0yJEHXiPOZal2TfXquvKG78erlCyW9FjUwRKMTPBO2jshuCn/1Y9cA
jo0h9txSg32teWnDLg04fZbypmJ8Q0Y7YTfGljfPWyuGJiGOXeJx1fX3QhYwyopyqe62dr01pi2l
aZv0BGOr7lhPmRbbxCySJ6wbGBcURtRY4h4xl8YQNhiGOOWV3Yt87L4ood9t0rpb5fq4CnFwG4Np
h2yfNW9oz8vaPRSGnh16wboqrfmlMZbtspjWs3RRWwIPISWyt7P3qdHIc7UM7WUN9fLMcIB7Zura
Y29q9D1dvoRG4RgkJDXZVTFj09v7xlsfSMo5+NInCJgQOrd3p6NnDa/FwPiqB+Q683qvj/ylPbQV
cxJTBtVO76m3SjvY0zbaMTarmEi62RyZo/vMHqpepm4+Izklxcl6wH1zKl2VTD1uC6R5jQcZtFh1
mlqM9WoFulhbMHpTw5kjdBLWNZ4Cwo5zSzo1HZTdnNG5NTn+bqkx76vULc6tNHWvLJdl2+HKfQis
eo03VT11esmZOqQGKk2jZta31jHjpebMy0ltWaGMhL3TPJI7/JwNrExRSORxVsP27RlPtbnZmHAX
p46tXMawqFbQMDIBi4QO9smojNfWzftY1C4tmu3We2qBOlFQGi/sZtK+BcgoYZi2RdTNXhttefvY
EeRygIc7+ZEBjofh0mieuar0wVj67GkTFbXfMo27wrOY5AnYz0Xu1i+K+WEyaOsSZ6r2o65k2Ebj
WDq31ggvSRanjdzKutNBsGbfaESpNcwKBo9gb2Qf7FjHbdYRXrKhdfWbi0mk/ScDIWXkZQDXZbrw
Up6MoEgAyzgjEF8kKLndw5RNe7qZgrZYYtrGgHCdk2YuLqbanc4AB9nD8ylammq8xfzFOecZNm/2
VqYADA1NCjFEjzYq34u5rMRD3lJshFq1IJUtypr5AuDwd01STrfj1D6aq17Eky18QBNGR3Fd5XO0
6dbE/eIFYl9CKtmao2c7nxcw5KMWdK2Nlj6Hu7B46DDJCt8oDCfz3mV4iGh3+ZqbWrDFkzbgWpaq
ubDiSWh6F5qN7bb7GfPJs6Uc5FMKknrerhyWhZ93t0y3oUNpcHTECUqLdLK3iA0qtC8AGBTRmsAl
sjUuTUtWj1taonPcGhZtX3zzVxwIAaVujSa4lZrw2Y7SxY3sTWxx2W/YE9o6QLawg9Auc6nCYRYN
NQhyDnw9X4tSamHNOALPSyyIMqqlQXRhb1e415kdphbDmgEIu04eEQjoUtXW5rVi9goAZI87RaZN
1CwWqv/WdZkyD928W/FH52ytTLXr1nXd5XqlHxrbZ5KHi+LbtDVnpbdUIO/6ek6AnnbNfu3u15Wj
mWJViwdsoR6w3CDrbp3Vv+fffor9xm4KeQBsXRsC6wcOHHLwWbOa1Q2FqQ50aBj3ThAD1/VnFKn3
ZDv/RHqEFYCpqw5FCkL8B+ZjOjuz8NK6jKDN2P1Z7Rbmcr46m/EzLdt7iiXWpbAgLM+wIcjqDkKm
08//iUCY+utcdnVTJBbTVC9plQc1lelK+qJaasc44EvdKNOC/MHIXOdn6tQP7jk/rg9/kfxJ00NN
h5H7++vPvR+krRsUSYFUocJODZcLDK0hLti5ZzU7X/OC7hn+RKkuSds1bvStA2mweyeNGahr+UUW
dHpwaUi4cv8Djs1DS1tYfyTLvCPY/D8pNe/+1f6tPdFWxo9/6v9D3o0NTeU//k5s+VfazVD8cvGl
Ee84N6df+Y1y4xu/ngx0IBsg/zrlKcDh+Y1y4wW/opX8YZXk6kgb/0G6CX6F50mjj5yf38JBAgrZ
75wb59eTPhaCmYuaHk0ihnd//2T/DcrNiVn4D6qah7u3xafCroms2JPF4UfmYYOyMVXTkhiDcm4D
d+kZ0RlQNUCy590/fSu/X/uf6T3vGZW/X+vkMKaj7zVhx71f2cVSiabwMGnwgEfjggTIy63r6kOq
uuxGlKbx22plEf0xneiP7g12KdoN2z4FS33gNxJRE2DX3S3J2I4/9nV4rpBdY7v3/r30kd9uDTY2
qDV0dranD7dmF542khIyJ3aQBjeGNg5fp3SdHqAEGQb1QppeDqXPRI7Iu9FL/vx7fb9j/XZxfJDx
cznJhMyPgn14flgj9Jz80Pebg+WNPt73m95cl2ZxyiY3xhvdLP1jWaXl659f+v2u/Nul0f2ihEBD
hFbpROf6p80SrhO0as9cElBQIEm3FgcLj7H4z6/yQXH44zJQ0FBQAnzqNuLG95fxQOGctZUL9imL
OGuVnC58glD2KGDMewYDS5IVDSQqt1rFjTtOMuxrud5spcJB588/yx/cMTR41hNSS8eDqvb+o6TS
luVCm5EQZyViREAAfnn7s1iUDzqN3+74JH/HMBjqMQKU95fJzHYpSp9navrztu1qQxgXW18VGRW7
tn5GhFh74XZyj8Ol3x3c0LX87MHwK/mz2JT33OTfPgk1PU5InL+Qkz+chzbDW1VIPkkwje7BV3X2
yZazfa5NS/ZazCqPG4Qed//+t0wxwabEI0cE9OGiPpnLIMU0qXpa8nCD7I3uPNv/+xfhASKFASH5
14vA2vewmHBg3XVFGsIYEhH70f9gwZx8Fdn9EVKyEX14ksOEVe0sTgsGNtX5VMNcl6lb/USs9AfL
0jyJ4xHk8iYit3+/XkwoJ64y+iVZhEjjkUI4Gsw6+MkO/gdrgVAONjn8i2E4Bx/ew8GrlAN7a07k
6FuJYWQAQs1UtI+ra+mxs0htT6Uof/L6/8E+TjGEgx/eetR/zod7s0QqaWVGvkFcW3e05G2UKfYc
HYj/J0fGh+rrx2pnJdhkx9F0U6l/MNSo+s5uSHWn0S00G2y5Kawvvt/aZexvA1M7AyPZZg+GIoq9
VgEsR623lm/G2I3XuVGmfdyIPluOfmuInzmX/8H3gLPgyYgDUQJU3Q8vxVauVpHRtiQDM62zeg4a
aBAT0Za2mf/kQf/B/sODROlDijC+5YCZ79cTIz81tsu8Jj9AIqsjvHR5KDR1Boxx4cxTHjIqTRCo
nYuT6dC/+WKeHAvwIT3lQ5/sKj/cqJpSYzV8bWT47WTRBuH2xBrPfrKsTmfyu9KHhCSLA4VroEKl
8H5/i2oJBk8WnQTuscqo7XpoF3CmQTizeW/5WvLnN4UP3r9ckNMr4NvErAnH1Y9yShThjPWh6yXm
6lkyqpZq6iOUJ45igiyx08r93PwG22iww1VgHBDjPF0UB73zcHNyZz23wmxkNe6Qoa/Qk/WpMcMF
sOeiqg2zOwRQbl/TjIFcPPnrirCjagAp6hM7MKRfte0ELc+0QghQWhUWxZiVodemRkGkCIG8e7u0
yYWXTkcIgIVe6Da3gEIjz6/1T17pIwuq/DR/rmk7zMgsOIzjqfbzbCcrejemTtZkMAr2R/NxGLQl
QBcG3se0sKV7d5VZ5jeN6Nr1HLWY69/04OxWsgYr3wBam/zV6NagCmE8A8GAjrX0ucoqaImD6X5c
jPJeEF6ekSWxMA+faYTq+0Yxy4hqPlDdhRNTPSTMeG+0Uef3bRbZKJ2gIo9uRpiAM1fX/lAIGQIF
djeNbmFrC6+o/1Kllcm0Dt66HnUeF2rznikSwqTySypHjGgG5NBvI8OdNoIsPr6lhm5uycSmq+OY
hfXFMQ0QCJcTZKyw5lk7iWaZUNR65ZBbLHxhM3Ka0DpfmdOWoWwidaC9cLxum9bQ9dcAV52MiODq
qs0GBNGTcgYrlIEyVcTUBbuMauLgiD2nM6xw5s0XRwhWo340U6357FpyOxlZiYwRejMEX7N2NPKj
0ZmCJnarix2h5Lo8I5vEvDKtxXuSEs4UtEgPfEUXLJQ7ReZzeeZJU7tFAO8acZuiAwitpfFV7JM2
IE5qoBF4xZAIbxg1TWoHX7OYQtgkwZfOhZi6HxaCkMCKfEzZlAvIdaYEqCEffwUOaqSRXtqN+r/c
nUeS5Eiapa8yF0AKONkCMG5uzsPJBuIeHqHgTAEFudGcYy42n2VlVVdkdXdNLntWJRIZWZZmABQ/
ee97S3JaFCVf1K2ldoRjJFtkTiiS0byiQj9ZCtN9bHLsjPG8JDbhtsLqj5rZOeQ682s+LSVwuKNf
j8OygQDcD6fmqg6scPTYsWDsK+LZ09oX1PaLGfmlSPVNLWbzNlNJdp7LTspYS8f6JzXA8sJhl9a7
7CobE0tN4921idexjx4B2aaM3cSur/wce1LaZN8H2GEsgepl+LDL1jGi9Vpch8la9T9LTgCWUWVb
PmbuzP/H3CJYQSaRslXw2HxsHal37uNsQTiOOp89cGw2XNpNbw/efLfO61rZoW02RhoP1mhD04cE
ELWtIwfuCF1K4OFAg5xYV3aFXY647pENiV76h8Z3J25kDoUpmlGBaReWmeAZPNGl1bOcgyvzyB3b
59Zt3Pk1FbW8nxWm4XDgFOSsSBGOh1WbrMlWc7jTefjSFBTZVWccFa6jH6xxdFaWnmkynO1gSF4s
toysQ0RO0PWIEuBvjs4/7DS/9Kz/8Oj82djz/zZRuG1/1I9D/+PHgP/nf8BYAdvaP71D/mWu8PB/
/jcqp18dQL//K3+bKzjOb1QpjBYIJuZlidHs73MF/gm8n6uXh5oTbpHLm+gfbh6daQQ+5euI6Wqy
ufqi/+7mMY3frKv7UMcUQ/AX0UF/ZbRg/VotEvh5hYfYlBBIUcG0/JmfYPrr4ObXtObaK1LtgiJ2
athB1Mwk1Uw679ZaNFRt3MJMnW0VIC1IzEWbTkZv2/gboD9iykmCfN1pqplbHq86kAdjNkkPVTjG
y6MHNWKC7ZPqdkjPYJAHH5BUE0umHvhMMAPfkZCg1bD/A5jTtrGkkjWp138JmxDEqOpG62Eo8raP
7b51yqs7QrpxNo1yb4vJGiNlta9ydJvvgpHyp133zdfv1/Qv3d7/427ca4jNfz0Qu/nA/Td81Nkv
EzFEAX8fiWk28y0LoASw1+t8hjvy7/euZni/6Xhur3cojue/3aB/3Lym9xtMY+52tFmgrRi1/OPe
NezfiNnkjyGZEL3I//yVW/fXboqC0AAfBbSMGRWY7n+hxJguyy2sD+8ZRiASv+ckHOf53yXO/FrO
//Eh19glHo/rZPBPVS63vSfQpL2D10vJqWe3LUntPuooO/9SPf3HJzF3BOGBvRj0yq+VrgCFUAZL
8GYsJesIYwrUw7DUWMD+6SL/J/O9f/3VTFo0KmmGiRwiwZ8+Zg3qOXc759Xq2HZtYGyPT9AtVfJv
erTr7/Ifdfv12/AxjD858mAucMz9+m3MzEea11mvK9KSMEez8iL8PAmT0TTiICX5FPlJu+fdXP2b
Xcd/9sGOZeq0v9d78M89UcENOFKZvVqcV7FlVAMme4msEV37uHEL7Irt4uaXRcu6fwM1uE4q//yV
6VVspi88MTwuv35ltJNIdI31tTPFkD/PlT0l0eTK1dk2o6np+4GdiBm7c+KV28YxByo+v53af3Mb
/esNS0/DwJqIG3bJeEh//a9wl6zFx22+jnlqb1hvPXWtJiAPkEL1399I//pBvISu+xfsxbRKvxvX
/2mqOGmILbzUetVQH22T0ek2qlgwn81CHP77T8L3+ueflskMfm+fouy67Pkztb92NW3Su/SCgk2g
4bSzdIiJ4OA58Zu2eszY8Blhj2oaA8qikqMXiGUIURT6WSgXd6WxorFBEj5MOA9R/+afiZeg+hp7
1/qopiGnKjeGvo5WwhmTGKJx0WwUzwgKKXZ7fmj2OIsiqt3SPWFl1z3UYSrAsLRWxH1NiTS++0wk
wduqNWXxSBSWGVpGAUQSpRPOkRocDkRlXufyhItsvcFqgeVuXeFiVk7hI7HqxvbDr/CM3Eg8evU9
Iqn0xXKLlbLcwtqyJ9QtwDKQ54pexbDUbUtb2W3tfvLncGWQnoUaOIxHV9WY803THtpNuyQwHqtp
RVKul1XzhXAydzalnpfqkNhm/7SoSQ9Ct+3pNsui0rx9mwl5aJM21aNVc5s56siNcTHjNtleCMHI
hXzPZd7g5l/Uk6ejcKdZhK9FF5up91Sr068eLa4fJoiUCj28QveTD6P3dfE5um7ysCJpGi5qdBPW
2zMilzQyiNzih91hhky7YzeYVqo/2n6eMrRC2mVp9w1aK+TtaLJqGazo88kzKe5A5FzpBySflGRp
oVtNhsHQNkvb9go/MqYaqV201dH6/q1tmyy37lEftH611yenkg+53hsjxrq81BL3cWoCRti7oO/w
h1DXIz85VUZfQIE07FyZqwgLtBSOr0JLEw3ejWrx0HM8VSU+x5RQGIwLhr4VXsbFjzTDSecelj/I
P8uOXVN43UuiFA0DObne2EJ3pgO28ae2hPiQf8vmYMD5uazFHFo6nQrZxGMX5qbudkGk5qFvkzOh
6fW43Dkm+2k9wqxo9Tmha4szVSGIN8w+zwCJ86aLnQTOsxM2XWuB5LD4qCysMtF2hwAPMqbHodOr
SxqwmD4plbg6uq2s/zktuFlCYDL+TZC6oj00RuW/oCASLTQGt/yRl40pfrYzk9OLpMmDpNwlrXdr
YtW5HXykHTtwe1r6DdOZ2UWs+3Vzh2KYsBzUneqqOHTE7dwKgM9GV+dvMyp3b4ckzkfyi7jM4Mcw
p7l5SU2jHXfpCkfmPLhJikpnCpAyTc5sr2FeCyM/IWnqXl1cGl1YrZK1MA5zQ4sGI6jNHcm1Xvsp
0mJG1yiQJCKwdQ3+qj3rMxYdJUbxOiW5QtQW1In2vCCmt56MVSXJbTaMRrn1CZ1yXvOlcKynxa30
9CuoEMd9l1lnKR8/+WLg5nDGymxeusYI8PMiWNWCm5wesnDDBNHncKOCoSqtSOkD1sOwk71C67lm
fTlGWZ9609NyBYBjHGjEOnLWMHQ6a1KsXMtU2FFt5O7d4pPxzLxPG9H+kqh1Lx0XkISR6Zw6yjGZ
jxnYg/RNlkuK62VszTNB12sKEaUv7w03ne/GPs9RufcSWeRQ4jOKbSdxUl7TmfFz7PhBtzLLUz+q
pbLLyGo9d4lBHrHAxiKY3oD9siWSEZK5di1Kxgx36AwtCIFkci+scv4m527R0a04PC5ExifM6yqX
15AUGbJv5kXqKRGe89xoa1fHtqiYG2Ix7qetwtfubk0tgV1jMrWuGe/06Q0G6uxNLrjJOebz+c6w
U8e6JgwWGahSJF5RhklMh0/jVLeTZXO0G0vmfKvReb/70CjoM5iBvrFia76Ppa6eZofdVOilZv4j
tdcJb7DMCGrWdP2m7RwYK6QuFCIcR7ivm0n3l7eGy9fHHSPVNkotOvsQq3vw7jB+LuLa7usT+u7B
jUQ9yRc5yfRt8Z0KhcxE92P2dfeJZ0KbIzebmkM7M27bpWwjL/WMcv5QaDbEKH+umOLk1pp9Ol7l
3KtuKZ9xOVsfeaUhclH+AsxDoYN5NIpSvqezYT+PujZ954TCBN2MWeDHvOaMLMq93mTMpAi1nBZ9
HUNtTbHai5nN48rHkIncTVYSt3o/cQeWASihZRjRyJk2MbBq6FEmtdSKepQ5K0FS/pTgz+dLJ1iD
16AYdiUPRxW23rBMPIkV5OdqNBeUTOQEGIimiumi40c4rdSiyx1pr+bPkcneWWpqeiy5AlPs8mKt
w7oYzfKGRye5YCQzu9i1/WSNsPFj3wVa4lUxSd1AYFbekgHWGn/+btWshmhJ5ywL57UQ35fcY9Q6
BKk1oaLROAtNl0Vg1C9OcyG52FOhvk7tZz85UgtTQ3FdIHxUH65/tTOj5tGIQlwQ2ocm6dRysyIZ
bWOxtlOy42/3JcNfqQpiyprxnBYOmSMVGvYcR3NSvPLI1MZuSmqTIN1EVg7prMNURJ7ZOg8YgOY/
mJB/qSn9/3Pm8rvE4b9uXSnLMDt+/K/th2x+QahclRF/m7uYvxFvTDfFFA9nAatZGpC/6Tk05zfH
oEGALUpAsMXSlI73j97VcH67EnOIsLvCV/iX+Ed/zF2C39ig2+wH9WtEwu8d719QdKBuuDZa/9Eu
sDK5Lm7QQDN5gdhC3/BroV4WbADQpEXe1GDgGVS3XqwqsH4MGsYWhQkGEAcefLcO3F2lCvOtFtxo
Kt1rMLYis5oDM+wWY8OEbxN4NDsTc9Iw8Em1gpnhndYkXbDsFZueJ3LrMrre0xlUYbPgrhySXo8H
ybSwttkCDPDOcW6WZoqh3/dwe8vAPTUyf0y1dTfNUl15F7wNm7mPBkLosIAgk0vEDUambuMb7XTr
QxiKGgLheAGR1MA1HB76xsO8viT3aOJekpqTTfMQ8XnbKk0gE+M8egkyEoTBap8XI3XjikiFGKS3
+VoR7rpr16plcmpn8YpDP0rcToU4g54rlTtY3kzrALqoCj23+omfMdgk3YSMws3Xn46WvZv+Usbm
apSxbIr8YGaY4Ss+9DYPRvtU+1Nxj+LHODBO7TlqpHrOvKrB3JjMxtFJhL5urs3tA+8nDYyFc99m
U7y07nugSuNrzktvQIGDCyCujVYHY4WZP+6knZx9c24NPtVesb+sFkGhOgGBk8jdragS/2eXGs4m
TSkvN87gIQYO2kq8NaxkkIfOprwThem9lDA8fKzf6wKzvKwuFk8FdRaW6NARnnWQDpOPO/A19Q2B
cT+DoUT+mfATqo0JTvmwwIjazQuFOV0Qx2K2c4UncIflNf7+USpiuK16wuo/Yv2IJ1EFr2aOaPFT
Sjjtmux04kItSX4TaR/GU6cL/aJ6755+zCaCyMiIrySbmRYndwELChZCY9IV5yZb+02TWzVaynKu
QIuX7q0KuBppkRGqNWTrLVi4C74fVKqdVc+XklFUqHXVclyF982barM4ZryHdgjr9tin0ciuybIV
tfmObJWzWtejYV6zl+zqvVgbjAt45sJWd3YdAMarceKARm+9XXo3PdLCbQR/xRL3rW4vvKXqSzLZ
Z7vQz3nhQVVTYT4sr9jPbkAhA/DITvVo4kYlqUCkYjNWBfpkQUlea9iLUb/nUL98D+Vx7+C2dLob
pNS3lvJ2JexVn/X+XMknLxcReKVyN+tgJAo1X2aRRYN7QIWumsfO6XetWiJhfi+sdTMjhMVd9ao7
uXwYi/E2UXh/7W7HcUR4I85oPYFwz+JRX5IbYYF1bEpMPUuPscfcDHWlNsHqA9XOk32pZxG2Da6q
Fpz8rK0PXCoSjedT2c4REwxzpwp2IuMM+2FyLTg6qTwq21nvHMZBYJ9pQLRKeJvOK9tHHpuzkd8t
wsTn+J4V/jPunMhand0CXoh38sGqVhgH9WEZ8lvTZ7WHs46U9JNtozDPftqcKt7Msov+Yn6eestl
xIvwH7WvzUoID02/SVLv2cPUSElHiqYWyPdEN41zmi8qmovsZ1Ni0chbGa45qeuj3r223fSlJUGy
6XgaD6Y9nua5igGvXeoO3FOW7UgGALdiGZ8UTrO4KdfEiqdMjrslr5PyvinwFRewIxgTrU00AQLy
9IUtn2+2l4GQzyaHR36QZPVY2xwWDNjEIj1hp1tQEZd5L55FoCxQPAEyfzgzKXojfdkssnwURfoj
0/TPeuGnMlK/uK9WBNcUEG2CoQDMHWEY3qg92Esiv6y1f9A1PXnACghSQJjaJU+hGZG7HijsN3qg
bpwEJobZav1+ahvPDb2xPAjRGt/A7MuwqSRehqZWkWn3yUar1+Chzq9pEoWxfhS9DG5sK9uKxCRR
a2AxikgW22pz7akd+8Y19cc0YQbiZP4rmBHqwzKfDwwiccQr/dxneXZMrTY4+oJkXNvM2zOrAD9M
MfHlrR/Jtnoyyumu7FScDi2W73Uoz7/jQ4G9c/anz97Ck9How0tXNVu7+MDLHzmpeCSYwmTJrf/w
M3cv3ORYywajLyrw4coYstz5JBR5fFrRfUdac+MX4/dqZqecyOvGtinue8P4jrOd6ZAYefkYGcH3
tIAo0Dekz24AYFUhEyMjXGn+N2wGkcPRpEdaioEsWGq6OCzVHIXmFKUJPoVqbb/TyRdbQsCPsx7k
X2oq/Z3T1F+gpI8g7fWtxx63cuyordQY1TQKeVJdliq77TqdfqpfvEjV6abw2OZ3bdwWiubnmzF/
W9c3SQPTMbFJ+bV7gr+vNx2A2heIX+ey56022PlmIAnZ0d7Ad+wwbJOHYq4vnl/scu3N7eV+7CZg
KzPGTBxMdU8vxV2C1B07jOPtRr2+7+Ey2c18WIXL4wB1xfbUnRjaW0uMp6xlvpXl9afngZAiuevG
XPXDKPvDVNsx+Z83QWc/J136mtgsiNV4ZEN+36RNyITzVLtBNNYGphOhvyf91ULdYpPHJuHdrN74
ki3a0dSsJ40Zcej17JaC+seqHjvppVtDJZAzGTQxX7N/uomzsQi0T8wPe8QAlmtGqAuBBMJ5ZJj9
usiflVfukbXduAR6BMAUGI7kl6Y09m2CsM70s7ucmYo5pncBAq/IT8kPdRadx9wMlSfB7frpTWqd
6Hhy8AbfsUsdROtsTNnGedtCfyKIbbCnbTCzUfBh0Q3E1swO0gfTuAkStesqTTv4ujyUfhFqLJJz
YwkZo4WpfElncbKWl2VKd34ltvOMUxCgUZjrU3vUTfLRMqEeVBfsMYPdq1QxaQyArybBFw9tnEpr
l5RSAIRMloPTWbRck/bltu0hDYItP1jErYFjJj2Qv8mr0N/VPUQUpUHwemK09dGn+s7KtXjl2BB6
1vEA9pdEH0O9Hh7Mvoq8a8Cr1h0WhVSkYldM1rbRodtodCMy8+LGl9jl1rJ6K+QPv3QvDNleTWPZ
jt2ytwtn65CXsKZTGSHtisFtMDQ9CI9MTsyGFViUHo9SaXF5dRc41hg7DtCe1j6DNzwv4DNC3RD3
ozc+N3TxcTW9rRVhSG7Z7C2FYRQTIWMHL1iOQ/XFpTwU4EkA3cXzWN3waIWzzGNV2EcX6yxDm+LS
dzp+u8m7d1WF13qc8o01gjz3uiIEHrWRqfkg2iuyzZQPHYWGGtSdlvJanA38UNMBJJEeBrqMzUnu
jNmJ3WnEyIVPHP1uDMQJ35lfwb2piW2y7VntV2m/BoGqn3Cmk0viyOAUaFddp2I338yawwgnezWa
J/rWy9Baj00DW1ARvq0N96nfnVzTPHvDFE4SyhMbMhaa8jgsxJqJ7t7uzQc/U3us6+9MHO6Gsdpq
wdmctBjj885E/zjy25e2PFeT/8SgGBa5PnxdD/RtZVe8Dxq1Kx1SrPrhuatNEKVFeK1Nt0XrQQXi
rR2kCZ5CUAnwUzwFJ2d5QdMTerpdbq9Uk530jyVed7/L9mpM043OIHOzOA63euvHTl5ttMD8LvrP
mpiaHaU6AhxIfZvKHL/VVsX6yn83yzk5Ol65YRPIEYDLTpj5i1XXmyxwD8yCuW5ARnLOBcW2ODIc
kzdHVjh4o5KPwQFer8oLjk42ekvk1VlkVXKTWITMMUybq5vKSi62uCTZe91QkNi3ZSF3qtYO2Erf
pDJ5M2NcMttIa/V3VgbbAuPmwNhiEuum0JuNAwejXRl4dHq/bSo/hrtShJwxHx0QM7QoGz/jgjga
4vD1UGdt1LrZjrZ1D18uFmbAzTO1UdWau7rWkl3W8NbIbVhbjgsUxEt2g331FCUPXveeV0DOar/2
tqv9YPmVhfES5NpU+GzBLCAwC1AsxzgA6VHgz880eNsED2pW4DTyy4LYoiHOFm+fzcHFWTo/0srP
wJCRbXxIz75bbO/TEN+hdcw7XHNI2fPjaLxYjfnhFCv3jPWU9UW6rVgkYNpJwlxbQMhjiwsb1hLv
aWIkb77oeJHWPg7fcDKX3drTSGbXmLuu7x97HNPfUvYm1z8Ty42cWzhWWUsN4Q7NYSA7JKyAvYWm
TX1lsczkmGBTYhefIMlfJ85n0kgSWEXa9ZbEo8go8M5crM8KTlk8Z92jMXvbhqnzMWB8Znbpw+TY
/UuuF1/59V2aFGdNY6KDMRE03L2zDPrGbLNLMupfstOOfVZZkVuzpSi8GHjJV2eTu8ctFMw+mnfz
QrDvRpaFFgUSHoGuNzve/BsltLPgVXqXB7R7JlCYm1p1+QXIaLBfpGNSnZY9Rh9Vohozwjyv+gud
rrZVdWAdxqlwHsmcktvAr9PXwfWKd3iBaVjWaxlltinPyN3ZJLTa+q4BIYVzoLQNURb+jVq1YB+g
1yOvysRVTFD75CLSW7Uz8J5yii1t1CFse1nVAE9Z7Z8YpVE+ezlUnCK3xlvh9Fdi1oraMKybzsXx
JEfRscrqU3SJYzI1eNzM1jg31LlTt6sLbWyAbzQzqMlkKITzrdKBSUfgXEW/00ihhDJAgjx3WhWK
elXAUHLqDmSt6q6dVHGlqqJdSsckuwTAy2m+teEw9GOGfVkBGcM1Yhx9s19FNKDm6tiQ4f0McRIa
MT+WAQNFeYLlGuMPRhwUFi8j52jGdTNpRe1Sc/er5SsGzOAG56hcZV6ECWtrmHnCXpY4LW0mmgXF
Bl582GtlPuxdAAH2xevaEq0lI+TDKjUA5pLwu/3Se/0JzVuAY4o3ATooraYkQ24X6Z3gji4qm/1f
DY71gsJNA5jN4g2iUSf2I9VvqPq0vhnFypcf/aK9Z4RULv5mkoQU3PoGqXvbHpP/+uTYGaPgZcau
L1BOpOESGNmh6mjXYhCCy7eublJr69o8S32xXMtOgaww11t5Elj2843noWdjiRp42nWhmBf6YfCa
vF3DxnP6wtrnawEbiYVaZ7Q3mrJYf8SZzw91SGrEM+d8YqlBtcv2ItLz1YBm2Hmz11/KZegmmFWe
Oz/mo1MaP2jgUu9HVgccP+gF7WPqJKjNqmydzthR1z08hWqkBgMmz4ou25tr4xoPnT32CamXo3FK
EGhwMmVM+3c1Sp9k5+BsviLqSwYVHacJ51lb+ze56/ttCL5gdFAVzajyGv6IkiAQuIVz2+VauGsu
b1ypSgF7B6B8BBzF+QR+bgv0iMEwYsOunXqrrwtUH8dKkwiosHKIl0uo9YhzyY2wGXXvtgXc28YE
bGgPriytH3UbjJ8mppz7xZjljwbWW0wkihOzS0t3c03wVKur5q01jJpRMsTT9TDpi25GY5B47Muu
tNPaaethV5tr95BmeXtUeSLu8yRJ0tjvVhfM1owr381m81AvcM+cLs1eM7L8TmouAVNLvd/Y+uQt
YcoxAPJtTegfCmH8YKkVHBxVBI/t4PgPMI2aGxNizr2OtoLerZ6MYy/bEcBP5QQvw4Q1uWOxcW27
82KKSkf2A3ZyCZKuWvLlCBmqvV79CQ5LmznBHf2TE4Hyzw/SEFXYpV6DWzEpPHs7e7r/Aodv+Kn3
Pvf6lOhLlFkpvDkU2bd11mtbggnMEysa+gXjzKKJqReeDBvTflsdgNpw0s3I7vOQVGPzseC4fCVq
rT3m8D0ek6GnHrEnMK7hqJi2ESMwXKrMDFBsLby9iSbLYZIgGf4AnpTuVEVvnEsW6oVXIvEclFF9
y4vFYcwoNDb5bdqAozH6H4aob7mPytCCjvwTsBYJM/MElX1nDpJXDL8zvCQ/u2DGZUhac75QtIt2
fMi7ypiAcgn7zWoQv4UlWn7/PLQ+5vO5pZoRhB1APlAGox+D9m21TXA8hN0wt+iA2DPzG9LpmZnr
tLCnJAnVCHp2w0ScrSkJ8m7BccXKd9fqVsJSehzLLZgkuWcMZx2cWTh3PTZ7mjWrOVjre9o/TD2u
kwSL7ZnJ5+J5kHfQVR87nsKjhYYB4/pALO0oGspnchd+GMVKiTMbyXI0y17cwcKxHyeMvlREq2R9
lsmnWU9pfBlBy60YnfmmHIVN29o+rIW9XAhATXi4LP/kKPorfu/hHpWuTtkBhGGanyyIG6HJiGEP
ItkMgSVokUgdGbo9I0muhT6fCstg/uL3altaaAQ7q7oCDdFoKydhojpcxim90Utep06+47EqY70v
XrvFeex1KuFmhwb9NFfiC0HvTpY42CltPAlvI1j2Y2BTVBBana0JPiMkExPsnJA1vhG1dmNyc9ao
QDwGzgYAzBviwJKjzcaH5qewvtxq0F5yYaUVwIzJ/VaUnE6WsVHmXdIN2asr8xPW/P5zRsdxUy2z
9XOicAAvhof81KHLfi2bZflBYl35ZtiDfUwWLfbntN/0JM9PPEVk++5V6rdQrkoNsHDVFvW84/6s
0oMitekVDEn+ZQ1OelsglPhur26XcyhrGRZLu3xGHGq8AfGAiy51S0RTLrUP0XfeGHvafEjTYmQX
bUCC9rVA3S6mWO8nb0gYu+uD+5n3dnE0M8pY/tIO9by+12fb/WqxJZxTKiRjM5mF+ugHm/HENHS3
Vl1We5+13i5bNY+ey1t3NQgLLOL3wLK5T1B9E5QSlqCZI5Lt09elr9hspZUZBdgZQIPcsuZdYhQ0
oMQCmAaJyIKDnlikPcgjWfQIRkuqtTy4PpJzNmzJQb5REzDAHDw6YAIBAy/II98S7sYGyx6hLMiY
XATut2nFIFVb8G+19GsAaR7ajTwNc1ZsEtax+yZx7bhYHcIENe/sBUzsMXo/AiummR2k2suFd5Ah
QPIxEMWaC/C9SZ7xfaGRsN38jJZBR+9NjD0YtPXOk83bnPU/chJE8krSq3Q5TVZdHwmRkpGp5iYu
DHFUQ/VNKzXErp31QaoMg6U017YuiFGoEzvh18mh9WHvMVJ/Nlxu/B4az+0IkOiUaVW/Zaa1QV1P
SedrXcSAt791W+eRGMi2YPqINVJ6yafp1yeWEfHkDOtOb7S3DvTEvkGpYFfcxkELTVdjOzSMZOP5
6isH5gGZz9y3tayiZVD3iXARN9T8LqqsvM3oq5dZFNA9hXNhaJN/o/wsdqgw1IbjfZdkEpuAkFAN
/OXBt/KYvdBWwITfKtI3NrbRLPvGUs5BRzeBbmTkUa579baAeaa0JvY9s4R2VzqvEGV3cuyPgtHu
Zrk2N5YLs6UIhq0S+WlEvrUfQHRDkSjWNdT7wYNJUoi4KH3qX9u8tXqXMXFGFnzBs9TAQS2dOnYZ
1PnTd3+dkNO7+pb2uj0QcaqACJrh5BXGQ5kOm0H3qg0KlHmjGd2Gbcz7gp2XKVtLxTQOL3bB6LwL
kKtNJrs025nuNB9uUUkdFg2aW0R64vEEGvNBzsO+tJk95mnW308Td0xRzhdWCgNnnZtvS/w15wpy
xGOQ6DdBII0DFNwnAEVn0tO/5tk7dm138lfvnLf5t+D3Ud80PFLBAwcmKQCovjd/CQZ3OG76i4TV
8Z5nhXfr6kXJjKIf0Vq148YpQSv6VZ1TfPBlrgale9csPofRI0STJy1luxij00X9AB+GvY64QN99
thniYwcA0sSoX2thzeigz2Vxz4pwX/kgNFN4iMqfeTtNlF8EtBey30htvK0d4Dtz/jqQK3C/dGNk
9Ut9n8vO+WjwITxgiS/RX3HSUS3p5SkYBGXFbNpPM51AVAJ53ZBUEPZuU2/xdTFwY8uyU0M5nCfP
OiLdhVquTxeZyPFbEBTpbaLJLZrI7AFqICO3AXLG2M52aCC/C9PA/+g61opR1yzmzTQhAYskzBu9
sRmIGahY9Hfogsa+RqruZ4HJIHDaTUAU0V5aT4hgNJJH5/441tXwOeeAL9wB9aAz1g/Y9SIy1M6+
4T5o0vg0LchuHIlEYERc0aMFQcQMHq8YpUFguxgm8wBP8iQK+2DW1OdB894uVwGKOk1aNVCI90Ns
t02xkXCvgrYtGa1zsAcleivZ6t8tVcdtybfJ8+7LsKyHti9OjZXdwsiPob7NISN+d0e3tOzdVE+3
yiy/LQwfVWpaz2MVHEcGeeTllCGotetYkAdhTk35bV5y+TJX2gYvjx37QI+iflrMLclfzsnru7dc
wK9ucpYFbLjXqBtmYnrmTmx4L2eRrk+vnvReZNU80s6Wz3ydKpTO1GHUOkwtLDObifFM+sGYi7Pl
wLxpT9iB0rtpJKJoXJzbPPsyS3JJr1FU9m23qK1X17hc+vUtww/62fezc6uyafjKxDS6G0mEUDzP
kCjRUnRBEmk8gnbYAOJXoQPX5L6qYSzjzZqD/8vemSznbWxZ91Uq7rjgQKLHoGqAryUpdiJFUZog
JJJC32SiTTz9vyDb94qULhmqmvyDCg8cDllMosvmnL3Xvks4ghhndMiNS1sH9acmcd0v5lpzK/kt
4ZsE6/cUoGgBGYxsr9sRqyS3LdpAeI7It9nCANOBuWWKg2tNVJ3jbrzEwAGSDrnjOXYNKDLKpyHl
lObyQOSpRQ3OA2/tlwl9xHzc9H45MIGVIknOEpvmJcXgJ6x+Ucc+KOuBkVpszKCnefkne5j0dB47
tqa42eWK4AzkPhsI8fpPwfX/iUH+IVYP7b8Xg5w3y5fqayaHpx+lIN//0p9SEAczjQ1oCMOCZX/X
XfwtBbFNLDjIpfES+/wLmf8/lSCGMP9A7UGsGPlJyKkdm1/iLymIYXl/cByApbC6ZhDUIjv5DS3I
cyE1P8b2se66K9ljDTJ/mctuIsc1Epe95GwKgwJZ45KgFuTX0us4Iv9wa36h/n/ubv1zLIG1lXwg
8B7m9/zAH0Tb4N/CEdPbFHHWi8dNrAIy3JLZTh+6Jh7PsOwlbwnSnxsOvg8JJkXgiSIzkyewart/
GBJpc5Xnlpwiw5v67YidaFdTnnpDI/6LC0OWE+J6x1tiW9+t0j+MUvq2Q1gmMrQ0Cev0xHcFO1O0
pIQwWnXgRhPUjfoNj8MvHhwaIczCjuU4Pq/D8ytLy7L1kW9MuBo00aeOrgjZxj/I3swf3uIg/OoC
Qww3FoIhbuLKmvnxNuYxijqrCNjTQfe+sEEOP3LWkUdpjO3pkKkwfONVea65D1AF47FHBhC6vCZ8
Py/ALLyQ1EQKkhTGKT0zO/11XuHb2ArvYKMRP0B5N5Xd7vX38+XLsg6KvJ8RAUtgLLKfXyUG6xnH
Yz5TxFuba5XHOl825Rsvy8+jBKZpwjFbQ5stEby4NBrJFTJtpBMU0caLzG9Jlen8r69fysu3A4+N
hzwEOw8+KRSxL957dDfB0iq0OjhP1YdwKvRVYRF014mhOv72UD42QZwnlu/+fD2dk+RpPtGiyZPC
pPKOiInEFltP9/aUDssbz2h90/4lXFtfjCBYaUSmxfLLJPLi7k2wjqsGQQSqnyA+5qGOP7KpHT4q
mSfnFeY9Kn35m0asl+//91FD26VyxE0F0fH8zUBYK2UbpJxKhddD4l7msxwe+Tsbnf9GE07ivvH+
/+IloUZruTw+YTLFr3/+w4wy5wGxBlVDgzyWwY5ad3wMfD0fXn90vx5ltbAxP1o/fdaZ6xhzVlHf
ta0W7Wou8EOH9lturF/cvNWKh/EroF7K2/j8WmLKvnQQIaJNygK5XrjGRSwzglYyX37DXS2vXr+q
n+eOAMUJMsrVzhaK4MW906rzKlgNq4NgOXKXCcJZcK40/XDfVuIyD9gh90q8gVf5xRdHb99GSilM
k4XgxRcHXYqo0npmb9Zrf6cGtyEjxAuPNGSGD69f4E+PbZ2jLNfzoAsFlumvv8oPL4f0WmMobU1w
akDe9rQknM5qyjq/OUrgoEEVgFxWMzButuejLAaabkcQ61rojCqegQR82+JuufndYZilTJxc9GkR
zb4ExoBiRzTer8xdb8UzTSG+QMUR4TdHIZIWgA8bLhZoD2Da84sh3rSn3sVLTl6PsbVGyA1dQ1rE
66P89A7wxZoIYEEespP6Lvv98cFoV1hjgIkqgiJDU5Aqw1WwRnzlVPr2rw/10zvwfajVgcqGygJ6
8/yCcIVmUAhX/LSbUtHQ1WA6J7rNUBy9PtA6oT6bcCGssGHBWcihjOPyi0VRjcHQINfyo6H1YsGc
rnt6wU5Fq8qCFrnActUF0kGEeqvbbC5Al08o5H/7elHp82UJF2oGq/OLB8j3audJ5vtRPo8zZ6GY
4IeDZVdt88b1/vwM10jWdfZgo8o4L75jpDVVotCuRmsA3h7SKBAt6OPHxG6t29dv7c/PkIBuz0GD
aYP+A2D0/Bl6CxVwVc10CselvfQNpz42RZC+sVH8xShrRjEcQEZhrl8v+IfZguqSN60twygP6mRH
Nk4HkGlK37htCNtfvCiUKIBxOFyRyWIC9+z5ONBKCeEhdXfDMX/lsLF+dTtzSuWjH6D4/kSFNKec
7kv2p1u697Hn092PIbFT/aPlQx/cr/bWLCXTp2EYRG9YsyG2sH0QymZFtTz67mi3EIl1oZ7iuCSo
gxZuR1c4o8F1k9jd6O9jVmO1W3JJLBZ1WFGoU3OGVeFA0LHBo512EPyhjxMMpl28hE0KqxWL3pDo
AIZyHmbXeTojbpm6ICEZm/WMwBp3jjUqXf7Y2S11PYhr38/6NbswH2iKt0UYbmTuav+gCUAB4pV3
7R2BJ+iiGvrWG8nVtZexQ/bbp5SqSHludpW/RA4QLXczjl5sbkz4deGxyEJRXy1kK+mTucOJd23E
Tib3ojPm+R37bU30Sk0akEupN29DlCdTBdKakOGYNbVwG3/XI+Jx3zcdMU17+LmBs2plDee6qFyV
bQtS6K5zCvY4RYkItQj36/DbFR2bq2goAsQVNMWt+t5KkKGfNgQR2R/gCaV01fHcZSWJnY6X7tqg
RjYNFj+l22S6A9kDJBP3R+WMPn0+0aB0UIRLfS7yKUhwmc0W4dGkRH4wYe0uKKTR729JGiA7Ulmq
ya58nXofsOyVlHwXRAgno/Ltb0s3zib4ZkL7MCz6jeKpjRq4dpdVQMzmeEivk4GeOto/+vpbrynK
mn0oP/06NUYMOkbl0VWxK7dcQMp78xRRNy/7CyD/Xnhat1Z5RRHd9m61E3T6pOuc2gX07QDQqnbY
Dgku2NI6Svphix0hNb5SaB8cCpq2OXcXKncqdTZlaE12rYGT7zGr9HKiKBLRJW7Lbg2VJgchcpir
gT9bGRW5PV6rXtF0lUP2VeNwtW3iW8xAhTuX8Du7OxYIAVCXk6xkQuGuyfUkeS4hcHvygd4k5vgY
2ohZ3zkBsOmngaittt7giwqXZO9oW1yYFWW0065NUsyyyhNEq5G6/lCY+NQOMVF0V0Cb5Dej82iz
hQ0EvzMSB/0ZVA9x6vDXhSF68j462x4fwD7nPNVBGaFxEs6LN341p8qqD8kQlv3WosRsRUbhogOr
m7yftmGuckxIdGOCjUKzP58QnlWumvVMJtdzadPbFrCLwnMw0213INe7eQz4qMZDCnrAfKhA7yOl
xJZ71i+Jqd+h6zLK/RRgKjux00KYcKF8d9qWqTte9NRbkzOUJX35Pigbz9mrKrdg6hhSWjthp8lM
bxRXKmoOAL74eIux3RU5FMedtIsqOKTIZ9sNMykr2Ez5F8uaDhe2JLR8LudiEnea+JTxAGZeOjsH
iQeWbmKsih3O67E5Eo9AnbW3zYE81q6lt0lsTIJ6hH7109L7GRvgFJNL1FbIUY7uMNXTJ7dwJJkA
nHjCI6zvyj5ruypxroDkTN7HphmG7D0G6bo98YIyWA4WQWIIYqykdPchwoSP0u2zc7MNjWRHkmnz
ZApK8OcpqDI+zd7BjVrELbE6U+IE5Y1UAbVzw2zE+oCG6YuDLdTHON2kt6CVynADC4XOWMHnT2Jr
PZGdKIJMHxHNQEATNElc3Owc+I9TgY1kWxP3QoeXr/G+AXC63rOyuqYLQwcWPplxUehC3jDx+xY2
crIDDrY1MmvUdUcgZ0oR/7YtJLByKwmI/0rm2O32SIry9lLHFppmaA1ehyNUuRWNHiMIdq2bt9gY
alQhe0e0Um2aOVcxsRSl5ujeYG95hzLEUBdgLLITMrJ850hiTw4H3SeX51OfDCkZaMMSEifDwrkB
ljh53yRxVXQxkGH0Zz4GZsw+Op2srRyCynjnIdlV24CkKe8Uw2ZHINlkDiHCEaHNyOxRae4ca+j1
3hxHsWwxRvnjpu1sxMQi1CjZErPpl9OUr0XslZGbHVyxeu5PJeInhB8046pdoDs7P5GmGSOAKsvc
+tBjhCS70ic65dRkKdfRPFUcf2eKQuxRcFbJvV1TuNkVVut/ZVqT5rmH82k/JK5D6XykIL2HXkma
3Kq88D+PeO9DBBmVWZzqIVk7lSlNtshMh+9+joUrmZKhabatozHpuGPjLoh6nORex4JSmp6BVW5i
AXCd4IpV2mtMU6Oo5OGzXJPj2BS2oaeeGsDs6E4yXRI3ZNWEq+rQno7z2Cmg/Tq1ZNTQZ4ANxxrw
OdNquslFRrBqZaDmppOjjMuWijwigDYfp6gs0Q5sLQAE+WlZWCQIEyZPw4IkMZXvCeYAsj7KmVAB
So35N4vIjArDmEAy1g2V/hq0shs3uWNPwa5QcmBu95IAxaEpyPcIW9GRmmeWVnk0q3b1yFsj59Wx
BWc2WFNpbZh0Q9CZ8eh9DPo6rU+yqia0pktFpVAzAtjc+E2mSe4ieXHj0W4p2cQYbbDH5lCe9aVr
BBvP65w7fxlxi1ad4GDaJfAQtvY44Fquinhatn7boNhdFrhsfAMutPQCe3QksZoVWF0LRFM+bjqM
VVPBiRNAanNvsfTxydPAqqNRKp/OpCvtx9RXyIqMyaashUSOZittVMQUdKelgUeCxQD8ew6lkkzM
+otWDgHard2IW6DzCUtBaclTZaocRoKRT+XOq6E6+snY+UgGxBLsqS3MARsk8oYpkiRxGA2uRcxU
K/0i31u6jeVVEqNnu9Rp2YabPiESxo5UPo7TGeZ7Om4G83u2WW1q6XlBp5OmKFki8421VKNLH9Zx
8wvAg8t4KFa27nExHd4dXDAeMjBybYqzlr1Ef1vnoUUyXJIRE3jq2UNCaIyRdo4fYEmIZxNKrpEF
dO1IW+qTd5aNS/tBTWwVWF8tiV0wVCykHpp9qkDYlw3M3J/ZtljNVi0dktVcTvEqp6uGI8ohH92v
l3juMUsM+BNtWUG7IJkP/txAtDuyLPwwBLFyEryXBt6QU1WStsBgSlAVhgt6HQz0nbYZ6s4yQviX
FXsVewMxFwGxZ0Sn2grnxqwA/qcg4rj9kluw48m4p31HRsSBIOLy2jQaWmOecpePTeomAAgTOcht
opTzXmGbP3XhO2Y4c6zhXRLTE90kWNN6zBOewQrVdIogwT4Ox/shsex7zdmW140QabFHvFRDOYWk
Shs90yQH8f/RYQLiGtky8R5XXL6H/lyTg65NW16lDkaCFd+AsaElA7eJjKE2LkxlYhpCp0tUZN5o
SuQjNYVk14ksv4/NlBnEMGIMBoPNJhF9FNE8qLzy4YtiUZ82gzSsPBqtqsfbU8bTR5mjNGIatpDK
t6L1iNZcynJXCwLpIgtnoIf0guC7DRtXNeKkQCV01JUg8LvE+Y9zwcLRr0fDxZ/Raf/KMxPPjOyy
BCBpZ2l+b1mZQibiklUWBUFZE9rSrsGGJc2ZSA5z8F5MuQEunAhogq9M2I9RmsrxCVGul0SJbvkM
c5l3ipblgJI1sf3+DuVZ+kDQDCXTBZuwueXMNn1D/tB+9EBqHJ04Zi9lFoLTEmeBptskRtG9Q+rD
t4rolux1s+9nhX2NImg0Dn5bRR7HoS+T0WO9rZ15FSLkpbebSze9mpnp2g9hpghUmlMf9UY6aHTK
EmsM9Jc17UqlgCL2oFSqGsW7ixMhb2qMWqMlWfUKnS/XKEmSHvOLj6nCGInuTvPa+CAxdZof2sCK
p0ipYryEXmlfzd1Auz9IHeN9lgNc2nnm6O3DdBjeSRP9MqGHCMmZ1drmq1MnzRVifxJaNNoDDsMW
YWgbZ0hjFIWihlnBchDH6N8HDGEkYwzVNTWP6SmRdf2tbEeXMBGjY/XMUPGqbSjm+ssMu85hyXXU
3G3qeNQi3iA47jkG+5rcdOY4VTNN8/o0qCR9Zpvwk6GBM14XpgEBI8JLN+i9nwVm8YEYs5pedGvh
QGSPbSurv0xrA8NJhMa/kxKvoeJPfBQcd5Walw+Tz+e1A67qjvuhtUsUNb3r3iddPt7iuqBqHHAK
tbcCzGnAq5RrzH79HAR7gHcjMYNs2jc+mUdxxNea8dKZg5dCvbGcPn1S0ugcVM3B8mWW3fCYyz4d
sT+z6vCekl0ZtYYcOk48SYFaDpXamQu8BBF+GAT9Jq4r8kfIDGcHvFSWfQd71bwbc2ZvJtvSrA4h
XeZjXhNm9D3A+6JGgVbxHFoPtwY79UdkWk148IO0uIeJZ0Oh7GuMDq2ToYO3lvDenQejvbIKqNOc
vIDdtl+HjIPcbVnRJPvMvcU9XhiT1Ds0XsC5innwPqQt6fPbZqQJih8X9u42RtA37hMH49xZ5Q/u
reNZw3yY2QpC6xupJoTXBuUMHGG+EfiIdWBZ7Kyxg+VjVfj1NEL+HdpLNitENuPecUQx41H2BBvy
pndgyiikdtZu7Gb36E5LicaS/WaHEnBebuHxDp8TL+zsCBW7uCcAxjuvNT9kI7OepSKbvPFuypTZ
8XGY0t3xxrF3oHwKTCVA/NEQC0gNLaI8TKauVHlSHmQHPQIW/Vg/VOG4MPPRpZ0jz81hgQy9353a
dUPkgk5DeB9sQAFoob0ZvhhTqrJ3E4kfPWWQwFcH2p9xHLHVGN6rroI1JoxgvqhFV4U7q5FGyCIv
5/dLDxLosNSAVjk9G0Z2oOy3ykmHwCeQa5lQPvkT5pdxpPAckSol5EWTZchnMwxZ/ruxEsl9rYIm
3mZYw4iKcSvrFrp9VTOHstmNutlb927YUs+yChoeAcFGfseWT7MBTVlDNyp2+fglkqlko5y6KiO3
X+VwRUDO7mYcHPXgN8kEf9HG54Q9FczIYWatbskiLpkOmzkkmtTAK06WZYI9A15uVn6WE9MMrC2H
bfZiLkhHZIDJO0/mJ1XJFXqLxK4/ndpxfOS9TOydDecr+7boosbgzN7YOAVxjDhu6HGZRcGoRHkM
1NDXBxgPrJxEig72nlOvaX6uKtJ+otrOC7lTZr98nWXGvDNUqbjCPwxfZVWQfwJaptg0jZnCYo+u
VRvxuaGD2apuUj04fF9yIDttatmSDBf4m7S1LeQCog4IdKoeKBzk1Wcz90axSZTo+kOXQAJOMNhw
Vr8FvislC99EXP196RDGdENT0XdAzLYLpPoodYEQvy9tLFkb15tpuMhiytrzIPamb9NcGHqj6xk+
OpM3p2W/4LyS+V72rliC+MmF0PeNze3wqR3D1Po4EmdZfstndt97AO5AToTXWOJEE7jZ3IAIauXB
KoM+vfV6mtVUAWT+sU/693Wh0dG5Yy9WILg6A5zCZjc3kMyGmPTi1rWO3OfPsIPfyVpd1o3zjfNu
sU1b/7EurflTHgbdroIeDDl+Ou3WLafRCqyOGKQLMVnOA9JjnZ79Z8unFBc4EaJUGaLejtASrwyv
hrzgWjlKSQ/Rbr7Jja7/RFkC1JP2KcEerG5yL/8zaOZYKY5/HNCBAEdJk5sjjaJ8uAwHW9xwMgMe
Ggwp21ONDviqDRs0Ymy0ig+v14V/qqTC76MjQlKUWLMHzBd14TocXd5MD8A1d3uDjybdzCTWbTsT
gM/rQ70sDnMwpO9CD2nljcDGfFm0ne25XwkzEfq24jxhGdw6vZ5/s+XNKLRETFretEUQx7wo3nee
i3YbuWo0OL465RBUI3hz7DdG+S6z+LFVwTAhYBUsfFTuHUu86A13Sa8QykPXCSejjLHFsOpE8ejU
cud3hb7Ieie4mHyTM0UBR/tDwIL3DQU0W5/X7+qvHqAwiWYSa8PT8V/8IkjPHWEYPEA2ysNm6v1w
Y5idyTdh/NWu+D/l1T+oKP9w139CH++66Uuf1dmPuqvvf+VP3ZVt/SFsIK/snXmvOdjQdf4TwYPu
CiwPKhafhjcKGpun8xeBh9zrP3xBhgkQTTJpeGt5U/+pu1rRsvT1TDDKIP9c8Dy/obsCtvOsX8Kn
gHjHX9nLaxxHSHLN836JnYx03SlpsktNDrJtb53ZAMdR4yTVB05ydJLdwOeoR5NvGPL6kjpEdjbl
EleAWRDjC2HmwUgVR3oZWiD0g0JaJ8BKLsfB8CLdACgo6h4KQZ5+DLxsC8v9a7CWnt3cOa17Tnh2
HOyqUW3z3r1lLPfQ1JBqtNqvaMTtUIdnuTXcD0peYbH0NtD00q0zk6thjdWtPdCzsGfl3LE/l7vU
zEGsJH1fmUT96JH83e/LQV5Z8aMiCIDwPY6qzc2cMqtvUuHhlHXY8N8gR04RGi95ZBoudtQK2uZF
UvvVZl21rwwXAFFkaXKiD3jNsCriu5LJndXYNeYEo8MVngFMzHbwNcX46Mh164tIHd+qypIUUAg1
ayMaZ6InC06KIu22up/EeZMKuVL9DK619IrxIzV9He683PcOxAyPZdS2iVnvLDoXOEjbIblOkW2f
p/SriFkN1v5Ga0/xlkJCUFH7j5NbuipyuICHPxzox6AEbcwgWY0h8x0pWuGuQc55PpXiwNjXiAQW
bNPs1xNOztShjO5oTU3yjldnNxUxT7HNZUTcQ3himAPxw1YXH+mYbyam7DrPtpQyjxTYnH1KD2o7
Sd85Y1XdtcUa6pmf9aq4JdYTWV2sbkKjb/fZuCzX7KtQmxvZx4WMunMLLfZBZXDfN8SQWvW2147Z
biiHKvExoOBffUjNitNz1Fdpk2z9JOz11uBMAHLk+yf8W7PZq6TrZ/Fw/xY/to73Iyj+r/HXOeS/
v0PfSQdb/2NX91mP/e1J6fdP3VD2f3/Qv/OH//H0/afc6vbpv/7x0Ax1v/40qjP1s6lpzZH59zrS
m+xJqS//8e6pqZ9++mt/zmirKBTB2Jp6gqgFLaPFYv4XVUzYf9gmRTW0ByQhmayA/5zTwj8gisEi
I0+NJZGP+J8zmkdMnHADTL5MTiuu+H8hJF210KuszWVCo1fB7/dijVe6r6t4CU6wuoovunKoKBf9
0H8Fltic/HBrfqEjfb5p+T4Ue0M7YDq2HJb6dfn9oaPdCZFLKWkouZAgJ0jMVED74LcUI38P4lue
z/rBXP3iehBEAc/K5pNWeMsW1um0M3L4lq9fyfONwl+DoHHkrgmqXy91ZfNgB4usphNubv/oucR2
NpY9XYNdii9eH+nlPXMJsUGahFyIxctBD/v8nnk1nXh2kidEr5DRYoBmo5lbNN32fzJMgLNMIF9G
Vfx8mN6bwpYi/UkW9zgfUry6JgyQ4+uDrD/kX/s8rsP01j0rb7VLcVGs+QQ/Pv88XCAzTES+V5M+
DFNPGcbuvL6ksy3ME2238g1t1883jzagZRGcFXqCJfLFfs7qQqUwXx6BB9NQgKgE2kEFu9+/Kj5t
36dpCWfXfbEfwF45pV1lH8eMyrOFNzIyJ2LkHYPcXEJi33pSv7qJ/xoOouXzm1hWaoEBII5GFbp7
M7fcTd9WlLUW0kSYR+T161f3XUj+4qG53ETEXtxCdugvThoL9OShmetjqaf6c0M37WtLyA0KjkLk
nOMyoakBVUFxNXvU1FF9qJAa0DyoD2YSJKTkOO5Ij6ku/U+o+LS3JZVIGkeaIVMFOabxPnSVxEDX
diloImo14xf8lq5xzeJtMSzVe/HGE3v59XIyY7IjpGDVCvEBM8P/+B72YbUqM4Zjqjv34IeTAk4b
OEdtEx7z+t37+WH5THRM7yvdHb77i88qhhFqlro71gngCcNO/M2g9PhEWxHxCAe4+TfnpfXKGAa+
mUdzhRSG51dWgnZEN6COhHF22wW1BYakeQLrNhe3r1/Zz58WI637YF5633Vfyq3mvMu9ZJBHb1mW
TVfjLi5r0rh/e5B1BmfxY8VgPXjxoAbsUzqPYf2Q9nNwfKRF2VSJ/euD/OJtwGiAzcNDBLrKrZ7f
M8vODDH41XHsm5bed4vgKkkg00pXnv0PRmIAtPEI4ihkPx/JTUhwMAhqR8lKnJToDdAldbsrp9R+
I1XgF0+HA48n+IcXnQn3+UgSDMEsjOqoLYNKx3cMoZ8Obyznv7pxVsDRyjbR36M0fD4IVXtpopE4
TlBqaFp6aEF6wRJSD84byuBfXg5bE1SaFhLMl5czVYmWsS6B+2X6AAkq2yqn8t942V6c63gq65VY
VBBZMsiMe/EeeJD8HLvPj40ffnHbUsOEGtpztDLe+9oa9aNo5/bz6y/EL4ekWsQGgnKRHXDW/XEi
SslztyadH4tFpqv8Dk7FJKqjh3HyqHXfkrVlVM0b18lWix/7fEpnL2rTCUUMaKFtffFZ+f7QJ47C
Nu+JJNiN3mRi5MkoPXZ8bNMWhQ3dr371vYVD23+y6SJ/pcfpUjAGfABRgh3lRUvf/FJPxaKj2GvU
qTd76h4Mbl5vAqYgMwLm1+bR5HQxAEkazru06GiAF3Bx1EYCw/evgW05F27hq+EqH5sx24uyLrr3
XlYHIBwkbgw4YaqnEh/TPpQ0nsb0C8SO2nxvZYSlUuLmK0PDasWXpGjk3+BWyA63Pbd7p2KjuTVm
o233o9WZ1TYrpqO59NYQ2XNqnpvWYML7ktyMjS+q6ZRMN8yxFIwrmptVPO5EWMzZCVTd4KIhAPKT
Z2uaIhBooHXMRfwNL3DnHOai1/clFTJghWUBvASnfvJk1Hm9xahqJlHlZn6xTxKSJbdZiiAqaPoG
bYQfj2RM1vRPyDRDPnkMWwnrD2VMqOAloGVBp1QEVJEl0o2jzEc9YWEPXHdTOkRTwuomKp3Oj4sq
NPYX5340UwRCRUcJOO00sDOms3IT2318g0qGY3+Sxe1e66SQGwNL4SMhE4kRlXAvPpmJAMwkHGs+
70ooghH1WP1o6FYJTLtdnkdDWlH1gF1HkLSGcbjRU0NfJpZ1D35RD029hXa+QnEMNy23S1nr94Pj
DZ+wsfRfSQlYum3jJNSY5aLGW/y0zfu0jacUd+xcufZRzobOtr01CVycMnODd8hBshyiUlVcLzQJ
7HOq/HQlUyGagwrmknQ27DQH1cpbz2hKzBaaNa+VPdoZ6U7eFLUj1M40nimSS76195QhE7Wx+9o+
7YOiuNNusHwuyZQ7D+Y5+YjAeC52jpEXgLxlRatX4f69TTwy1IiykP59hTscyAIrerYZdM9JpqVc
gAA2D0M87UHffQVx7I/bORXkPNqorr6gW3IfQd4DTQ3jBNghRt+2Osurgk8cbSdsCjHN5bcEERma
l5LEQmo7VfplmZNGkPLgxtmH1lgZdovr0Qud+r7Itk6p8hvSG0icNDhL9hzcbNSUuEdzgATmStMI
UhQOsEfM5TzxLSg5wHI5GyW1nLdkcdLsCZ3Vze+ghCCXMDXubL+CDhQPPsb2ZpagkRLV64Vw+rj9
nI5hxodkDvqAlJT6fOoLtDIkN5jiegH0bm7TwFMf6XE0zdGbGxVvtS6Du1JWpHxBf1vIvHOWId15
sGvu9GDO7damD0OPiK5vC/g2KfptStvyQ+vztyCziw4Aiz8QkyLTtHooZp3dlNnidjs98aFftL5f
lVs0Ns63UjfgxAhzwGQOBVppSmWuRI/Bs4CDWRFxSexXwVSSuXX84HVZQnkszTMg7z2g2H3rdZYd
ISUiDtD3UkpR4ELmhzyw+xk1lj8ugOEtndESS4gHkKlbTnfz2DpuiGEYxZW9Kcc+j9/F2vaHSCcp
HVGaEyLFzt31f67Av1V2+bfFlB9rKf/9anHm/8eyy7qb+Pdll4svVfb1eQaZtf6NPysuVINpA2Pa
FaEDipuD2d8FFyH+oDlKmhMmThy45uqK+LuGLKir4PbBpmCzaLC75aTzzxpywJ+xZjK3WgGbxP9N
yYWdkr3+wz4DE2Fo0oh8vuy3HJGFtnpeSPqV10AjPnfCbXZeEVhv7G2h7T5b6xmL40C4rvE2R0W2
Ai82aZ1UQqskk5FZqgBBzyT3k8nQeVnNZJ3UwFIhME3dBkKXd2GOlHRbhNY3fhXXX9Az1xeNOTFt
MPmfBEQOHUeHDnhuofcpU+spNDzn2Lbzx6wJ7dNu6IyrbLD4aqg0XBVl7HyydUKpOGguUmGEkTu7
4a5zOQIp9EVTndgPbL/FJoiTe+RJSHy8FiK358D3iHr0EzBJDPC+G7R742VX9VdIW/qn2I5BkxBK
9DUg1vOQhU4XZZ3RRc6MxHDU9iZu5Eh+1wotVYNydnE91I9Ue9c4dTQuVM9bm6kJhKCSrKVoJp0w
3Q3gRxBeVH3ytCTFMm9t/DqYgaGt0pTqTYvQEqglqr+pqE0XYsdkaZTmDXE3diqCI7IlVMdbiKJO
KU9NhOAL6qu50TRA/TkwpnvwJyT+plC2Rtpdvu1eKkp8V2Mhhgf0S8wZxlA52aY0a/sLiSiCjHQT
sKkZAEzYOCAA0Gx1vfEpZJdzvVRx80iEYfZe4CYONm2cjc52FN3Yb/JJu5/7RXrhSdnCAItoB3PP
BWFFySlCHP+eyZLM0LnPIfbVkzlDiEBYuRfKi49LPHYfumYiGHZSpKucAoeS5JtQndYR3NaFmJiQ
yB78GGb20YL6358aNOtM9K8jr1siKz88bQCnAxgNwqKISKwZ3B2HEajZIQM321q5khzWysZz15KD
dMqG21g2SPJQJRWLqu8QSOp+zzX0t7npThgfQk0/jgXI+4Z6sUFvV44lo/UIKjciSBFRxsj/USLA
rIsjx+wsJ0LIkKKQKXz7IzqetNkA2PPZzyACfRrjVdSKOcJ6DFr6/0hoOnBptm/A5bLCtI7sPKXC
PgJAGaMGYC0y4mzNMvEdAFM2DM5uUxrrm9vYVvOQo1O7dMxY0p3pglnu/cmv4BlOjVj/714+0uSn
pT76MWFhRu1LD8JhOaitpRw57kcVotW77kDxMy8wKem2eypU4KRbE3bYJwhJ310FxnyK/aFYUETg
dQLiQgNgkxrlirBBtpeeSler5ujT1/ni5XYBjSlVJW4MApb3eGi4OeRGmPCgChJ9yCUD9YjZPpvj
rYKlcW27efDAO5E5J20Xm9zccpWgwB0IEiaMWX9VqUFYXI/IstznpGeiWB8CZhNeH3DAi2ncWDnb
1+1EIOnlItAk84nSW9o4+bxYh7DhnYkmnUzX1ZjhKcoyD2VsD8V6BWnZ/V2Oiv5DV9dA+fum6N2I
GcwF+OPTpUJN7WbH2qPHjrjE7J5qT7QZhqJs2NV1OOhjX40AjYzGIWPONkcrvzLHeXr07U7NmxRz
Tx+lDTSuKMWzdJUImd3jNyLUySY99HEW7vAgSkwJKk4re9tMzpqWjStliVpkkiIq4Eo7bDLt1Jg7
xFXlYlX5Tmqvu4pRUntIe4ZU7oQLGvHYDIl6j0U/QGyKchAZb0gLu0Dnle3I6HHa0wUx07olAxS/
Uz3KrN3/Y+9MthtHrm79Lp6jFoBAO7gTEiRFUb0yJWVOYmUn9EAAEWif/n6wff+qTLtcy3f8T8tO
kUQTEeecvb9t13M73NuwsXlf0EwQONDIAG2SyIcM5V/eEzc+dcStZXIM3WuikHx17oiPW+Fk5sIh
NNwnzMsBpPA2kOIt9pMbj2j1va0R2jXbi+R6hL4v3QI7iUbYEmCSsg2xcK7dWR9c0affDMpml6FZ
BBkzmOPxUua1kYc2FdMbuFtE11i1iLMiIEiW+9y1AHtNda2jVw2KBlomsoIbf2hZBzK+bM/LW40v
TZ/+XZftLOa2iv06/dxCtzM/ot5p6vdubNb5ayvdoqY33HU+wmLHmfqnuEAg+Khbn2g2eq0NlNRd
NiKlOiyVsidGZVOa3y1N7ow8W+EGOmpq7RYG5FrWjIoIAxGWm1CstcSJXlwx3XOdHetcR1YLftIO
RrTHgr8vrzA7lcMlzRaPnzR7AIpCUmyR4b4XVqnqK0OJjedEm9ECpQpqc4FF2wkLWWuxNPCHa2tw
VtS8xpKsSHbY6Y9TbC8Qx6Dl1dFLuHBQZ3FOi+5Jdd4kErRE7nrVED3knaQWwJAn4gS3Qa90Wfy6
ss6v0xzN7JVfuV74YMHP7FAkuy17KBvt8FY7Wdme7Mb1AGFDeqR6lDnV3NKFJHIHbUEu8a5u4NU9
lZq3g0YsLfIzqJsY4nK90NX9Liani18XWvPEavexL6tEtRj1v62jcc0HNTACvl3qEKay7yunI7XC
Q0jJO9mG2Y0iaBef0qhq+dEu3XVMYtsbs5Nb+G3Nt9c9NGWrnu6naRHBIaN4yG5Zf6fph1nteuN1
p4RY4VUQN3PG+nqZ1m4aE4a3wuUKBXPzhG3PMtdZJoNvyvFSppottphDriu8wWbV2fAwLML96js4
It57ukfZFw9T9HDrDVWX3iDrD91zaTd1AYLbjk22n1hGCWhcmqULTjwqczEeVL9BAfeZl67eNQjR
77OPSXieqS7iIq/vAsviuMAphYDQflExzYF49a+GSmUwwGqwhEm7WTFcgZdMzgUnDhDNVz7w/cIN
mk9T2XVg8GpfHfK1yg+pzKo7zgzzu9/aFUArlq0dT6c+eo298iZjgEKm2tz3ZZ0dXYKAUGqjo0UF
pKASj1N3RtO9BYeIZdfIzk8I2VLncWzXl6YsMnRy+NOTyNBuohopdwsuJFR2IKtvG2emkHZxJAZ5
jMso8u+iCOkL1dWVYFp+Q1gdSWs6/K6WcrzKDKFlIQAoJDn0FFCtp8fCzN9XoOWnwKVsHOQ2bZ/a
AcH33DxQV090LDLnqg+84q1hrPVpLmGh7fithPiMEfopstXduAdQRusf6QCHTKtC7pWGYXcMCv/K
gxV68MKAObYmNIwHWtnCpkZPgwSTZnW00S5+i2XwlcdEP8zIeaj16eoUvTfc9mIALOhCdme1qvpD
Job1YWmJbWPlU9dd0PknxzfWt9TzbqJsRvVplXVSr8K6lwEBXarryusiXPrnkaEI1shwsGiq0B87
RTp7HxpvSDjNteyTjVckaZz7xIEgJnC96qVE/L6b5o3hrSf7iVSQMQk9Lzx3fdruiAGrn+HOL7eS
Ic6tMUV/bioU7msNeLZYUvuY2fHEcsrxybRSXRMWkrOzeb1AkGrnN45xn2cTpwenzaipAW7upaWa
Q6f7DpVuk77x8vaoAAbzCWcivQprdm9nLIzvTUvaklx0uFPos+AEiwdCtT+6qqGNV1jWVWXku7f4
9RXOrHHHyTjhL+dAs/p2OIW5vbxUcl47bNfeZ58jLuL2YD6jQ045v9sEmiXRykudGCsKvmx83Acx
s62HsfZvAzbOk3Kml3Du60/LiMZ7KgdxjSiSoIu6a78jkyEvQpv22sUocIYx9hx3zrLPJr44EPas
p9ifmkMh6pj2CZ3BaY9ICOk8tM6dB/r1h9M2AaT/IujfXe3iLvNc5B/oOOIE+pfd7HSJSXUm6QQ/
kYVflIFsWfLaFebHWkdDgvHNOnQjx1N8OG9F6YfUOJWfWPCGz76JSZwzYoIubpbhveiyMf1H2/Z/
a/2//V3w9+e1/vPw/csvkgwK5n+qxaLf/IgZR0idD3aI4/D/q/Rd57cI1zxd9ZiCPyCL/H8qfdf9
zXUZaTJLcCM3dLYR6j8LffLaIPRtEXBoLmgDhP+VVozpxE/VdyhcuAvhxs0CK7lBTX6ZDWPxLc1q
gjf2vCH4gMOkI4Io7YrC7m+iBl7wD9p0eLQS06yYCz57ZrLchX2gqRfmkbljowJv5TGw55hQwa6u
Iyej+xtna3zSHnvGXiohjItyqVsa9yjRJMO9z5CKVfsaLRx+5Lob1n2bQ51ILIkrs7jlNMaCqSWR
FXfFnAf86cHKm4kNobVbmtVdwDmCk6KOgq9sSsVSHim28H5i4xU07K/Cshdj0ukKi1ZF7RscrBRf
yh6QCsVfHkN5aE+EBJFwwIx6zrE1+ktF53VNcSGShFIW4TVS2XSo8CUtyLD7tEO+n1Tbvby2mA/4
3wvCgO3b1u8BcpEFx7lnJzOsscfQ1QQlMlNgzICdp1C00XvHhQ/egLpfvYGhSdj2jkkUTwjWrkgZ
ciLTlULJnxbk1zS0S/Uu2hZKvlh99FE7MLph97UY1qy7C9K07Zsd0374X+vSEzLRzdU4gGmlu0Pm
QxdB3wEREkVnAvGi8n1pvYY9i5yDeLjYbE7lAc0/njxWQ5r6aGLaV+kYePQos8YzYUEraaop7U8K
4wqhXjdGpFTE3vDM7fIpfLBUi0tneSXM96IZxC3O8yFPupK06Z3bzfJSDKkO9h0mLXMs03Xi64HY
5JTaanvtTxWl03cfEWsFiLHvq0PJA6ySasjATJsR4c91bWuo+pnD/5FzbRPuO9mKaE9DBKRAUxL3
c+0zHnqN7NGOyJB2+Ze579AXOuZrHZLqI7HF9djt8cq3AQaNvW0iLmYzgbLaxWbdAPyML9Qu5Ewf
v5L86YWExJmQOKUSPCyWLtSdxGunToYBW84ddUZdSTaOrvWqsdtlyh2i+0CVuc9JCpfMnBClmX+f
pMimU4hMXNjn0fFn8SXlQCXebNWS/IqZ0uJkvY9Xb5vXtHoVBeFlk5wSeKMgxIdqndo9WEpOlUOa
gy2P546ckzViZ3eKlC+15i3zE0pIUuAIUqlgRtWxWk5lZFGSYH/JHgbH19+9oae9vHI8MzuGvJI8
KYGxg+o2yA0wizF94I2dX3hquYyTrRtyOpaCQY4VTeaeDHL+tJu5/I/FiIDi0I6Ljo/I19UnnLcA
0wiDl6fJGmsvSYvefMYJZD9T33ifSQAIX5gZ4WTF7taQAsXIAOhUlU43RLEMIYWom2PPgoAzJRn7
MiYXr+Bhq1TlwaLuXex9MdbONekA/eTXobEJ3sBa3Z49v4LlZux5fIrquH+rfJUh1cBfDUg7XPjW
VNA8KmHGBIkKhuEPZ8JqutoC89qbfrVWGiB+FX1m4kaDHVqvkPM9jTTsTC6EA9h77lR3BCfMkW6u
DZ2m4chStYikaF3fPLdIo6pbpi2bLm1aW/p5qWp8ejFuAEOUHIa2Lmhfkjkfrq94Sq3syQL8PxPS
heeTbZl2/QoUoEec5ZF/x2vq4FXrZZcIiU1uD8PFT09urJll8JSWNu4BD2txf565HHUyEaeWH/La
6YKLlVqeOZet3+nbZcgi68J7m4XXk9eC0EgIgpvhLBNJFpAfZPcRlJ1obNCJVsHYpt/ATWbj5zmW
fbvzJzmovY5bx3ol8qBwlyypVJ+P5FJZyKT0LvNC5XxFmhOt5bkprNSle5kK+iNX8YT64iNwLv8+
T2s8TyYNvY+TDY/9JgVQL04uvWVyAqthJtD+DRQKC1k8Wo2gJM+cFcv8cwAAzo+8izsARsOQU5rX
QpeldTMOrhqempyWCiRxjZ8PcLubPdfZSOZlz2CPgCUC+bqdaGM8m2FmhvhYpcLNOP/EtnhKa22H
+417/BjhuWdcMsihwkplFcSkYy2WSVdM9Z3E+h0Rg2y7XyIbkO2xlgMVCObp+k77HpE/VbCWBS/V
9kjaud8CEw83456eApLGfOzGxOFR9MAw2nAQe2qO8m4Uzspmqqluhl0Q++690ZVcTh1l7nTSSybJ
E88zMm3ggC8cBnu75WRtuh86CNRb0KzrcozjIrwlSlndpuxN26Nh29c1p1iKmpxkt6u1lDjAskmv
9jkPsHTTHvQLN2GslqojahV6qXjzgwq0jsI2f1wp6L5Yba2+p+TLlLdW75I1QEWuYDIXcQA2HNkc
8UbBxFC0SvUmHJaefU2wetEnOZFD+NHKWkvM58Ji0tV1bRwxIquJkkinyEdxFqbOJRd0dLCv+dNn
5iABdIU+zqqjbLDpMUQPmX9lRGbQOYpUzhzXleW1B0B33i0rU0/6e8F4VZqYgi8tlP95VowRcd+W
oaJhGDoGeguQAMI+GBWvT0GnswB7pRCncciDFrKknAd8qnPAuKyfgufI7hSdLnIFvmN43bKIBrPl
D8gmSlRP8OMRIt/Y3w2N7K9TIZ8qnN78yXqq7gDBUfZGpA99qQetPkyAT6LDTAeTyK4AMIS47fyU
ZyxPG2f5uAT0JROlc2ldSe2698xEaNDprnAKWMnlipaS5Ol2z+Eje2QlEaQ5EEp+xdAn/+Fzl7mg
dSHcN5od3vARSno8nKwAY+0eTXXmXkejN9qnJhwZ2TcmXFmD4pplMfQ63zmYoO6U9Tj7SkArbhzC
uveBCd1iP9nxeiv73P2adXP63AkPFbmVOfY3CSUTvx4NcnYbQIkD7awyfIK4QadBTn24bXxZ/yEg
u+Y7lSzooj5LQ+6rLVbGBjzuR2x9NZ5nCmgam2ETfilnBCeoFTK6zQiPxMUGCMQd1kuD/ZVTzHTA
++OefczcW2Kwl4Pez73xNksdDdmnV/bHvjFEXoQt6KVdWgC/TqxV4aaaiJ9KYaXrnOXYVHx5uETd
17pPQ0PWbma+0E0y1wHxo6/W2LRPxPQSh0KQI2VxpdrxNidrEANhaDhmeXEakPJlTGeShh32rAu7
fqevkd1okE/veNHtt4Gjnzoto/BPlLtkXPVEznS7Nkp792ys0f4xDWPg7GYUmC92Pun3zI9b+Ypx
U5TsbKom4YYUTvfTXLn1+IHg7jJs0FkMTUhKWu/YCd1zLxJ/Ibf5WWyzlQChoERB3u25KFA3P8sf
NT6kcPq5xY+i++luwVKRwuveOrZ+RBWygbLp7zn/7Wd6IT4ViK+wgWmu/cp+Qx3oj5HOwx2Ggfri
CRWd1tLClkqRfig30Pofhq//Rti9DSx/FxTxG/k8JJUEZG8fiMj359/oWzMOfh71HTHRYOYROHCN
h4NTrPEhtaj+zUxUsIsx5SA4I/5XYre/f3qIC26jfG7a8l8pvmvZLSZz6OpCgbUPcWAMTZ7m+3/+
iT+L3bYPgaLnoD7b9IhwTH+RwRZGNdnMYk4QlRfs1RJ0gMmQkx3Scmy//P98FhNsFN/gCP9FNeoU
GrRMG+wGDl2JSa36tZti+2bA0/hXgEXnX55PfpjHB6H9hiPt2dsP/4Mon8wDrNOzgvDQsfoES9hw
bq3t9arvOlzBEBwOilN30s1Fdx3WIvqKXZu2reg4cKqUdWGKvNd57swXheLnekVi/Vdy+21I/fPz
xXdEPRts/OyQN+rn7wi1QLSA6wPoBlF7GOBRXSHRkf8Ylv9vh+VvjJT+8AT+iyXv4UuZa/Nzk+Xv
/+QfTZbQ/42dwuGgvVEyaWfwCP3DvxLYv0UsayR4YIYDe7s5N/8ppxCoKWz6KyHIRf6Fy2Ol28Fk
/+dvrvgttNFegwyFVBqAHvyv/HgMjH96OizXQazBuxn98uRSaEHuGNsAu/wUSc69gTa7PCpc/Kpk
CzJR7OvgKQcxh507aP32qmnF3KqTO5oB7Ipa1pANUfbF4vDf8MdxkiRrOh/C5X3Jm5CR+RyUSUpJ
fx6BaS7HzLdQJ6kFfdEeuEZAyEU7RI+WP1kE3FgDS64MVP3SrgVnlHjKyZVmus5gjMVPfvXHRTXo
EMvp42yrMr1djMPEX0ZdBooC793TtIxr+O6WNQRAHPlAEJuWUcliQ0Yj2blklpaack1v0IGZ6FJa
TZY+IJxgVh72dThdgIvS1NhN9LElTkR28XlPC9m2b8LZAKA6VA4xGUdJn6MkAouN6FCLShKQY09l
jriWTNFXTc0Un5YlYkbXa6ROH0c36h7qNpviewSIFZkOImjyazafwr5rit4ReyaaeX1jtVk9Pfik
CsNeyeySo9mudSgTOo7yXI59VYLfYCmL5/zz5LiUGCme6QFOgh30+aMlxFQRQbSCp9s5KDTbRzz3
qbplPuWXlAbDNDqPPSnF+lzbXkqzYG4j/VL0FSI1n1B6YYCtkIt78LK0RQHRAKvA8FcMLuFDlCWa
iI6UiKqJspWE9vjbBPPNeQ+Hqu8+iNA05kYxdGjuLRTn8aWfMNLdD9E6cgOisWToP+T22OBFlgEp
ZnzJ0KuJyg2zPPswFvSU71PcOgVhECytdD5qw1nohg58EL0AOtkUerpcZXZV2FzlOEV7d4RRLVsQ
2GUdP6UDY6t7Qx5bcRs2GdG7E91t/Z1aRfbDwXSNaD+LvtMXz9URSKZaQxUnlNaax+dG0o1CPJlW
zodKbhMzuiFR0msFq8paa/Qcf98FdnPj4U+316lYE2IVzV0Xutg3cbHQvQHU8El66HivEef3jA81
cjdki51F+ouUHfHZAXsTF0edWq6CkwjGszoxpZ+/IqRu9UnEtXVdl32PXrPPMJcuvfIeHDLUztTE
otuDKizcnQMBl7GpSMtoF+OZIZi1q2wi6T1ftrtxrExPiyiIPtX0JykD8JQ4u9rqI1h3NhQNSdSG
xFj3SbdoT4yiXbpvMpNXicfBGV5gVCv0oZN4Q8ay+LRBlCoPqHoihM6mSIeT8j3xPWeI+8aIIHgO
e5QJpzUvVplw6EnbqxbyO1+FcMqdPfrxB7H4OmniYJqPOg387G5OY+toRSwLZwe6/aeuI/iJIX32
xS03yhw1NdaCCjmqIPhF5u0T7IgKrpsz1CMKlrqLd6Tixf1jt0TlY9VucLd+ks7DLOHKkqyEni0J
qqj4ImXdntt4VY8S26pDOpolgR00+qnSXXC1hClUkFmEU3+06mZRRwC8y4RKY8JCa0crlsq0EYif
mRJnO68xXXFJ6yHfUurkMNFmKDfchwUzSayy0QyTxKJvC4fomGjqfzhrytWpU+KeNpgQ60wn6Ic4
5qWhM6sPhJZzagD6FpLAUjJ960Fa2seoL+riKnWm+GtdcI48lXObvS+20xYvPYwqWsFdDRrEyOAx
n4So7qAFtVAmROpehPZjZFH0Qb/OS31n56vjJlU/FbdRMI7zReHbn/YOKwpSto7eOG5bK/tRQAO+
C63yru3mtn4e/NG5132LP0vXRPjsGj2+AJX2PvWGnHIhaqIbKxZVpnJL6gPCyGUYkUNDrFXGyHfX
efm0B+h28WtRKPqBRpAFMEVGHbRlk2sXaNLT9rzaKQFjBGSvLzwiq/5azH1VnhEu+zfGsjrSDdGi
0WqP0sb80OjbB5QapBWdpT+FX3IHIfUxII0M8OgGgYXghHMEpqxxXuEIzmni2Qv/ZqOUw9lke0aU
jRhn2CnehnFPP43N0O9TsYMQXvt7H8wOcz+JyW4HGsdJ98uqhEqML63ioJFFTbvORK2fqIhj1hMN
eLhpnOjlLRASOiOzAaeVOCYcTFIrGin3ipLaJCSjes6La0NBOvLIjZvwI87EJa/X3kdM1AXjDXF8
6PUimrh9YjLSDfZKBXR0BGPBKfE56paJTN3pxgpWq73qdInasGmyHgxNlZOsXhb2ZQ343SQHsNsw
QR9JZ9wxSUyrU+FnQLDsfPmIY7p5MRhEvCSDRjScHQr5cD+VLtmpiqiLYZd2UumDhQrlvpnDwT5r
pSrx5iFaYBUeprdikQvrig2UPTFQguq9v4yUFIi3og5oks+wsRpUc/arunTImve99ZjD/NuajKIs
HheZ9/c1vVuUXWbJ50vguLbcozIsz/SJS3XV4kwnoajKm+ZD0aXDI1jaNj7aTtVX+yygLLzOLOrC
k5xrXR8HjzC8gzUHtvVo7KH2r4Hm+ul+nJUebs3aE8cSaIYVO9VlVkAXBRDNjlA5F5cDG2Y6nR0b
jdm+oqVB7hbSgvKoIjpdd2IE67VHHka6Wkt1qHZzHtPKJDsPAQtEwHF4Z3aBbpAxk1yIMtbcMNKG
oypBteAyP3bYp8DBzHb/GmVkcSXQduAPtGkwO3yhWX+wS7gGoGNXcdOjHh2vgB6N36chavA+eRJ4
4LQBHS9B2MV3tPZXebJ8NvJT1Wp/+YB9s/J3retO9p4W8FI/MFgVb8pX6CK8xWrZDWNJLF7kYAw7
ZJ7b5onW7hyeMFqFzlFIRnPnGexqnIjITtOnFB2LfYd3EjI6W096VTeO5XIFatfcMfSVdZJh0o/3
Cj/060CYIne6YkTWXBGsTLOzyTkj7WMfIehdFUoYyByuC0HzXZf3o8tgg8atnaMzXV2iKDHql9WF
oYbzQQViDPecF5vTli9yX8yLjWckULl+Wp1+euJ7219FhJyE34yAiCR2TXYFwQQRIN9xiQiUxVVA
5k9tpiUpwlyHLymxCT2JXwTRhfseQnoKTNSECAdyRZhiOjcxjAhQqzTuMh5mRHsIkBbL2M0xBVxc
JgMr0HKxUGr0ey9tiL6qhkJtXasIfnfazCMnLZQ1lxpf9asoBmQhLSIgSIPKgOQqQjV/iV38JPAQ
8mlqrsjjzdwreoMNUdJ9iTqK7wpEATsHkIOiHogXGQTd2HskqeX8DDJraS40pS0AgPNS1ud5pr1B
pFal00TOTPpYfsjT2a8OhfdVPrnRsO9HN9PEyOFUunJWXNi7qXDH9IV7LvwLxJq6/6GaZnRPKLrX
7gtBKoBysbmm88PiZ4vzKEYLJ8KAXp8mND2nI7pw5w08krnLhCh04jrdgLzKrk12qul++EQ8dnJN
Yihfw5XSm6QHYS4Z8nEmu/CRQ48Y9ojP8/5jVK9K3ZYZRwYC6Zr5xtaZ6Y82f/mukSuHmbrG5/AR
C2893DDrDOM31C5e+wYr0Q7uEWpO0dXiROIDTS+BNzGv1H079ggfe5NnfsIRbsOZDUXcHOYhbty9
6To7/sFArKdRnEMHO4TeMlg3FmJYc+3RFY32a9VVCOEcRfcR9HmMvJDOZcUQQ8Ykaru2b1n3uS2l
haU3Bt9aSIQiSMBVkQVgGmPu0xFJLel1kZeih3ICM9jMnL3+A6CQgIcuYNhFMnI7FNM3BhyR3FSE
zvo9Hnly9TvTebe1QdiFVU85hHdW7gfYjPglwnYWeLLAFqMHjafLUGq2HoTR4I/LPqWQSnOTf/Hq
IHib517TCGbKx7ilCUPeAGJaJ0bNJM24SyLwzml5ADQ6TPNFelPXLg/OaKxsYRQiypGBOinxDTd1
iIRLyChoEDC1mpOyyZhJ73P07PGhKdiVEpGXi94Td+oicQ42NEeVzzjYRwq7F7wsZNTv9OjJGsq3
KBh27YJQSuUAJasW781xC7FFzDPu2XtZlaf3owP6+gfLbNcwOOJZYliAPOAMtlIhY/Zjmvaf4oxM
jachoxp9atqQaaT2gyblRJsyC64rweIXso7KAx5X4lRhHzPIu+W2Bvllzaz4GX5vXpycUYzdvaVp
cSUjK0xxTZ95el4FOegPqhky75FJwAiTl7rU/jHAR0LcbgskP91Ubq4XjnfjM0GtNtvXWtcV+qNJ
wvzWjnht+9V9R1w02TsoKPMX2wqd52hIB7XLLaUZkqSDaJKqHTx1Cacp/9E0i9SKOVxdQ/YlMoqn
0NEzkpupQmPMrwSQmWp1V3MmueIlHN4yu5IREuohunKDNXov7JDSKLArQPzsuLOmt5iH1a3hrmA8
LDvM5EQMmJqx41pMgjvBYP2B+CHVM+dg2GFze5NJG4/epN+5D0Fs3OZCMLESjADY3tCyNz5tLqsa
XNhkmk2vaNNYHN3OHtJDrNj1v80kSg+H1Z018oc+c2LeLUK+OOf0gFCNZcOxm/3Kv3dBdusHX2Eg
2wtSj1EWUJBVSb4anV3WeVOSr06VkX/a+wDAc2odcxaLsZg1Dmmxc0UzRTcarSXndYup5JZ+qoJX
H4fidzFbNsIuR+v5PkOo7B914dEudCHobqPhxr+v/DKdsn0woqHlT3T+DfGhkWEdcpyBS241Iwer
uivKKzuYSJABMtgGYo97wHlxbLocKBYW/7l0QjoAPfxCqpo5aNFAoDPPmBZn4tyarg1O6B8Ezgu9
gRdsq+vzW9wIzDWQCs/I8pHteQlaA8ZcuC07eUH2u1bJ4nBK3VNORE/kT5Dlwcg6alAvaEKXOZCh
A5c9OGe3jj5K0u5QZag4+9ClXfBaDmHp77El5l+UNOtzRIIkX3JiQ4/6xYt3Y4bPIhhl/jm0h8pJ
rKlsznzI8iAWYTFy78vHkiEHVYCZyTYdZKRPfjob+1wXS50dmA1AI1Wl322PLFL0I2kP1O7MWRSO
UYyCIBolS+a1xYkxe05HJsGfVak45rhawMezuihljOqRaHFYAan59AZwsO5zSVPnroxNdaMX3z4U
g5UC9eNyQCrsizJ6wk5iT+jPXVZdya7VDEmWuz5i/aGElM8DZjm0bayqx2JDx4Io2Izc5IpKfOfn
86GM2zuSuZaPxDqTiULIx3IxKaqZb3q2JZtFbUx6bS26hqHLrBWO464ohPfAhAlQeFx2mBjowiGV
Z7aY3RpBgCyjHxWe12i25FlzpEbtWpLp/LHetCgPMso9lzOqA0l5yNP0kXZhvRxikN53vh7FwohT
tsvtjDL5LLqpu0CO94b9ODZdtfclG6mJiSd4aDwv+urUFW7KMuRkAhM6j59FEJXXiFZwUHrD2HPK
HPP5hQqowcdg9QTAirVozcXqw4BxZT8tr4R5T2fJ3BKHXyyLOzW29XsFp6RjtCcZlbB6gue+kCVf
zZexjxD0DqszzPulnFFPoTe30I343LNTVDBGgYzY+Ll8Dv1URRersPLrCoTTRNVbztY1CeSM+ClD
zA/UARiafBqkIbolb+lOiJTEJwwTSGY4x8n73J3cG0/Gj8OwGTqceYpmMFEs5lrkyr2pGq/5gVM3
fIzorX5aohwOfIOvUV4BvbT9E43TZTihcukN3ukpf4IMIB495JHYT2S4fNowk29uMzXXJb6ug92M
xyWjrvebbxPpB9XO03p6s+mqkX0gOK0Z5s9cQ/sOOHhwD/iM6lLrfKEY4Pj0goxgPnfsnY/oXjQS
+mCmHVcFcnpEfbdeoxUGfr7IuLpO1embWonBXQJk4p49JeHJxIecgcPWdcyQ2zzjTs3enIiHK4/y
hhmO5w+nlsz2bdRH82hv6pJbgZ9W3C24BxBprcsXSUPpY+1LfY/+2uB5aJwXNPa7Zerf/XT8gGDU
oYlJ1vB14a8lqe+dn118nKRYqkIL7AiQEJD1U01xp3uYJFx+/yPpX/OYIDXHij1YVV7utn7Ou1jH
NuRtEPQ7C0/HT7G9Ovd5jEDJElsMOLOoFPMRjy3vqV6qx8Ke5vFIve2Vhyxf6PGNttd9EnZAuyGU
QtAJrq1HBz372RG2QQ4mp+abB0nyB2ZmZdPsWnyUFn0dvZNG2X6Hp1LwT4NuLPeSdVfu8oY2MF2v
zH12U5qhBxVPw6fObWpg8o1w6aD1vZG4s8MCiVgKUp3D4TLfAHvdggLoBX+gVS/m44xCJL2fBz19
ph2lmiMemugHL5YLQ2e9ayxR38WFU96KtQfuhldvuMdglt6yXIdfyzqUwV8QVH4eLf7e3P/Ftzg5
EcG7tM0OgL8PAM53QwHWLZx2enlbuuPSv4U4LP4w9fg3Y8wNnfP7mOn3z/plfIkMwXboqxEr4m6y
uTWXe+T2W4TG+kjxtS/dkGZ8H//FT/t5pPj7x/0yEa5Yi4bSmdUhbMob1YmDtG9qOT/+5x+zccr+
7a/5ZVKZZxObieHPZ7qlLB1m/GXjfSwQmueWSFaZJrVDJLqsIcOpcLig1njJA//bYv6CXfVnP/AX
1WuGgMxCb6eAEuiOqKcN5lCk3kH8Zb6p8/Nk8H+u4a8WWh3KrsU8rw61t53mKlke8KAjSDemxefU
kjHiTJ57HGUHZazD4ea36fch4wKgXYP+DAz8VLpKzIf/fNn/5BkKt//+hzGqXOK80W6nDvRb3msT
PFOL0kWK24955l1bFbCKePmLW/wn1/dXYs2yboF1JZ+Fu2M/sw2UtnukSvkLOsmfzNV+HT+v4+Sg
7dIwxhnBYKs6Zehn3PBJ9fr8ny/WL+TX32/f9sv+cLUw62iv9Ht1GBXNm747TdtqyIkA4PduWDBM
CFKhVm9PObP7i8/cnv9/85aHv64oZgRfjWoNYPi13dYnWrZXyrdZD18s/b502dGuuWO5gqtw+ovP
/JN3MfxlZWkiRaU46vkQok5uCGLUxJYQRi/nKmnzU9ccI4rW0n9R6mT/X87ObDluXOnWT8QIzsNt
VbGqNNqSbcnyDcNu25znmU9/Puo/gxotFOPoZvcORTdRABKJzMTKtaJfebdhIbItFFyMRuRWeWkD
YwIQk5tIR3OyiWFSJ4dfHnu93NIZlm6k4GzsZlZ0zuFKzaBcT1p6YCJmfjd7xSNMnjuvnfcVsG3e
5C6vqGxigmsZFo3GxqGc/ILDvsCMj2DD1YgwGPHnxhCSm2dtKXhrm9CVA3uOIXEv1eIMPfcu8uwD
O4Vj8Qs75Fr/W+QbEJZXCe13jFKk0QpTq1K0GGiSrWjXDLKOOUE948TNE4JDezNVd/TV2EnymX+o
zSdshULT+nuUoLxZaJa6vLCyWQsQiykpndYJ+SFxSWu0Od7xRndgML38QVIOZGtvWhv3n2yodW/f
HH6zmOyubTPYaFGX63jJK/RfA9XEEoQS0k071Nmg/D9enpeAc/m/rkaUUYzIE9ReTwE/Kc+eqlxV
tr16gBkE8UzuS25K2fDOa/9Wy4QEAs2M0eIr8884enG36Nkkl4MtuB5qRhDk1VgtdXY/pihaWN+V
PD+F+hfb/oecc+MSeuV5e8+cBH+TaA0KqajZ+gPs/FRSb1LyIKvokA4px39G7cozspdBPTL+atkO
VcWew2OGzXXpVad8rPeI/lFCj3areZVQFayLVI/Wfc9rFxxQ165HO4LW7Lvyt9KsPBLNBkuaJnHQ
tuC0sgB+HZC2/Hhi6Z3uPdAWvI+t+BZ4433HW67NYcAKp8Y+rAfxsoGsLKzv3Qsr7cdbcwxdj3R4
dWEQK35z7MVfDMzDnYAFo8SgBUdtfnLGijZeJNq7OzDuz2ZPUQRHZ92u1BFrETahwXOY6hMkVGeN
lgiz/KHCXtU6L5d/pdSMBcfn9aqRRW7yP2aMA+iCX6gYFcB8V0tebZYjUy7GvqNyNs9PE40HXCfw
TmxasbZuxDvWZQmeMdLraKxVjtLS3mVwCFPI2rXlvceZZb5r+5/xg5LADnUq4M/FhlFLhxVCK6DA
UUM1f/KVnBdQld5b5l/hpUr3Mx6xwzBZiqY4tgEPd+n4e2PJJfZoCS6RHj943+H98ZG+fGjzZw0C
tLVAWdlfjOYO2a79KntDAffgpt2GNWoSV7Fird5aY5PlehVruArFUY418llxd4g5xGBUXlptpnn2
J4GDBQNRQlWL8mbhM/Oqd27jXr22BiDzRVbCyLh1HUqOhyWEao6KkoIbcDF09J/64dhTplOK+PPG
Iksu9JXE5+18M7WJ62L53xdgaND0b9Jt4NzPyR2mhaTUnTHejePJ7o4GfCscOXfU7rmYUJ07X/4N
sp8gOE0oJusgU4PJh88G3pkHe8nPQRBDM3a4PMC6VO+dG8Gx6aod1WCfwB9T+tvXjve3LKszpnT5
87KMzxI8WDToSqHSB7dagqP+HZwRWNoP7nCnNw8cy1G10Jl6vcFHj0tO3TiZMlsVfFKUzoU1ob9L
EuZBr2bPX7sg/OlG6rdqpht8rn/SH1lvBCiSXTIF56PbOeQ8vPT7vJqDw3Pvl5GO3c5wP1Ho3RhD
Yusit27Cu3XuthYOrrS+qXbyuBmGSGIeU/AlM2yJTueSCOSGcVul5pEVus675HaNX+cebZYw/YKz
3rCIdQfesTiRn5qORGOGd3aiV768h5lgp3dPeXmd4K/wmJiEtfQ/Pzw5wUV0dBih+4ejXLMcSFaI
D9wjDDi7IP37P7nNpq1LTM4U3IWe6HScWkxsrGDMcdF9NOJP+IZwSo609P8mLr68hOvGvLeCglMI
Eaelf5I51Xbya/X8qxtqvqeheTNoG+Ym8Qum4BfaVuvKwWaMUZ3PYZH7DqwmFGFPl6cgs2bRLfAM
3UC1M8EkU76UevCZDPPyl2U/XDj4g9rCNjajaoZo5j9ZtbyUmfPdGdrflz8vOeqr0MfbOyFwQA8M
ujH5QEF/23N477n1Fc/bvFIAWr08hmQKxmpgb5IQisjz5MQ2PhOuah6knAZYWP3QbUnoSA68CFnX
0gKSZ2ckeBh4elKP41zdhMuDXtaneo0R44fNuEy2XOvf30wFcE2i0Qk5+UlqXyNO9K3iDl3U8BvV
4g/G5iJ1fxpAXtbT+urDoLdfk4qJtMBwae7laLREYMBb9ziUpjptuhVZ4GcIh702jNR0O96MnKA5
r16eRI2we13N5rsFr9OaHcM9Yc33uLSP2YVw7qnWmK7lpbPfNw6yWUiLhVNOd9XWoZT4FUM484M2
V53FzelT335UA/UrdLio7s7XQJ2uFO3L5VnIRhGOfg4ynUeLcfZRaoRrF7wdWNf79Z4x6+Xslenh
Y+MIjqChEXZOx372dXsGhRhp131U/tDV7tQvw8NHF02kNc9NEEBewnQaLb/vy/6+qYOja+afZiW+
G8YNfylZNF1wCTz+lGD5htmHb4joLD16ZX/Om/IZ5tWn0PhYdVVfR39zWgO3CtqAuplPswtynWsm
PRr7Hv4wHlyHjUEk16QuuIQkRIzWog8HDEG6z6IAXi59zVi5jV3A2loe+x8ygLXN4+1sEDgdTOjT
EYNMh2OhjXel2/U7NTCJRacImEP6+fJAshkJviAqLTTbzXb26bs0dkrung2DvCflqbQLo4PeDb6t
zRsVKolH1QUnAJ96DBaFwNab008wDvKGPtXnxq3RYdqq1aw//J0AQ+wLnGjLAl5F1uGGAy/haQ0F
Lb708mpJbjddOP/mmLVKQD+Ar0Zrb/FSfANQCD5jY31kZd9X1tE3RkwrFi/8XoSXzL7083eX0kO8
ZuCAsQ6QV+ySSftWVx87l6I8XIEgoraU7MbEgyAr1f4gS4b6yeX52NSjlLxfMzZmJrm2X9PyNxOD
WDNReXPGPXdHxzWOrgoWM4aLbcV/g0ro2v1mlC4x6dea8JuxutQYJ4Ob1W/66ahWFWRd7f1rhdmF
cyxa9pueTbZfr1WlN0OVs+J0FdTWfm4pJ6o0WviUJ/meh0fSgbl4aNCd2oxHZGso+AQYlN3Yq5kX
SQduUy8H2Oq8tX7MSi5rQd32Pnb/vD4PvpkXyvX0Oywl7qcav1qhey4ySpcmzK27IW1nOA03CzPr
Bf3OeX1Nvt8MpZvQaRsVlmHQA9lQ93TVUz3Qs++Y6xMrELFdGGUTIKule0RCzHsZQhrPqlEL6H5u
lf3lky1bXCF+6MvGzqAOISbi4Si3nc/tQikIxFWvOYeonL62zfO49WYm8VGvldo3c+7x4yHi6LOf
Re0fyMyafbaSz1yeicTJvtrqm4/bVuD1oYKOcAjP2I5uc0iA9S/9GO5Hw9w4zpIjpq6r+GYMhMd5
WFAZA+S2Xw2qr3bjr7lGSIlM2Kb6rcXxx0xRXX/Cm6GAlSqBBV2Ev24IL4h5BsCQ+C5TuAa3nr9k
5UFRpMKhYRFhroKLPYl+1F7zfbYz4Glpu6NB8KCMyfU4tLfD5PhrEgBfs18b4y8aL27XoEzz4i8F
VW3+/ZslLM6XN1JiJaoQbIR2PyBWRm4AUfGnkLOdFfX3y5+WhGRic7KZW2PVrTYCISatnd4xsFu/
n5BrHzLvdq0VXh5Hcl+q69TebJ6R6YEdFYwzZsHtPNh04i3540cTfVFwaJph4XDCNXixtX/cwb1N
S/PGHOyfl3+9xCe8spC9+fVg5Ac3c4j2FuDPxyGu+rNhtvgoANJ3UQGdkWqsPQvl0O80+EI/aPFC
kAG4uBuidIX0oRK7hyr5jtjsus0RljYonewMDfbkyzOU7Y+QZ+jNnCmQUeP1eL8a9f4QN9bXBld/
+fPvuwkEyv69/ZMSQiRos/3oTULRwClSnfIlSQkyNNhMuuk6r64+NpTgJqKl07zGUoHQJY9r8F8u
GWDuEw931zwsL83Ww/K6Mv+9rmjb/veUAEcWS2UveL4kM37FA5CmRjuvuPo0uOtAIWSTkgMJtaFN
aNutoPb9fYKT79+jAo6uzWrSZx8V0zt6+c9IC3+ayw2De//GUD0xsOjcuETQcvbhK/sem9OXNhq+
BrF+2jyo77uytTX9X34gQZITgCOrVsU0wJQWlOtU0i/vvOzbQlLhqO00OybfDqPucS2XwFm74SZl
y67/+2ePKgqHuYP96qv+p9dfFxaMgFs/XLbswjkPoPhWl4VlV6OM7rj+Nl+xF/RSbZYrZCMIx9uJ
andwKgUHFnQQuz6bBZRB5pVSZRuWIwmA4e369wrNC9xD3kIbGz1Yd3P2RNjb5M/8L2l+Xeg+o21m
+JKHbNUVzvgcN1WsIk9Esb/66hnRYeyWK61bbhI1PK/v7YpqAuAcRrRC6MZcNOf5solJ1tEVD73N
xZ9AguQXNCZ6RXJEOGYPJfUhizbcl2yE9e9vrhqlQeZBiy1yMUDw04qcrfPb3gZ3GxQbEa7knIi0
DhDF9XrdGKRgxtTRBGL/3X7gkTh6VzjfTpooRpXUi19mLgIvcKsd0kBJHwqn7W77qv6pVtZyCAJw
4pd3RDagcOjbBtx+szCgQXOySzYSaehVAaEIgSIHtnbazPFkIwk+YAGOHDhGyNTSrDrbI4IEcTRH
+wASzUPeF8mNHuuNr1g83F+em8wWBL/Q0M3SRmmyEItCXZ9kCAuh8ICI16Jp55BmGf/yOBLv5gre
waRVvkVdasHmouPgmCcaG88quliXP/9+jImU3b9NusxUF3IdtK+SxniA8vRW7dKbhiAAajcenM3U
24gyJIYtQkST0ZnbwWKHLLe+oQvoWYOX6WNzEA6+mxh20qH44KPU9Zr0rioNXdze2Fz4+rIxAdlK
CYefepVSR45L7AIw1LWTk9oUN1NyRw/WNmBLYlWr7vFbDxNVRkOsB54FVtEjyum/lEa5j0LrVMPL
eHm1ZEMIXqDr+1IL53jx6zx9UlFDWWshtge/c0s748fGEA4++8BLjMY0krjrgWJH6c6cetTegyW6
cuEh/9gwwqmvq3LykIJY/NGcqvthjPUrL1GuSPTo59Y2nJjkADrCQbezQY/jgYO+KBDll+p8p7hK
d1j0aON5SeK7HOGEp2oz2ylNhGwAfPfKcrbspxXwlfB6UWTFcbOUKLuaRXCnQcMjmg/4Y0hD99p0
b/KKxGNSQft7SyswT0twLAMsgqh4MxSXLJ+I8SyDNu7dGeqd9euvz1dU4gGVLdmfhGY4KPZobn9Z
C2M8mGjUAVMl9UkGLluIZG1twTVkqgbjKSwpPq/kSfGyoO5hUGcuguFcJt9T2kcujyNxDrbgHEIu
oDRVKx2WYeU0zJCpu+rDHFEN6F96fSutWe36nbTGFrxDDMF8qluN7ufOsVoaGC7U62lSoJD4lMAK
Ya+vXNZ0hCt4Xy9/ra26iyCn9X9QpJDs/9srmXllu9zkuh+nATQK6EkZKg3yR67vqrqCasaHE+oe
nJKaPQGuNMsEOijAem12nXjRnQaPI/XPlO3eLLNKvJgteBhHb/ra7XhpiaLE8FW1oyE8Sk+zEjo3
Zt53/38kbP9v6oKLAfZspomXW2CvoIab6AZH/GKxT5fNRmaegm8ZhgiGqCy0aI6i+dTuFhuWIWRz
XCPb0eH0mASrLI62aUDrd98zIMHVRMj1JNocW9xh6aEhkTEhr6uPEIMe2vmuLF5i5dsUPPZbJVTJ
LomYycVsvGVUI8vXRvt6sppT20x3lUoFEuLay0soG2Jd2jcx+UILMMFWYqF/0NFd4BjdLS2/41UY
h80NOqV3l4eRuDERDglj2BQ0QYmEl1b8RnbmlvvtyvJ+X/66LEMTgY/wnxRIKLWWj6TQqTOVqwlA
MrIncKCkZ3fRf9LI6FtWc0Ur25/LY64R3ju2IEIb00whmVktO9CsfdyRCK4aYinyGnd9VHHzXBmK
urFJEjCDKgId2xCKbHdCAQ1CA6qX9dlq7sLYOjHYUN63DJm4x3Q6Lkpy3K4Xr/7pvSkKTqIcl6bN
K0bVAAXC3fN1CB50czkk07GxvjP2NIekp/dJ+7Q22Ll2BG32xpRlyys4Ds8b6XPLFMvPq/YGwupd
RcN2N55QH/o+LN3JNXIkVGGCubybsmMgeBLY6mwX2Q3bt5ozvfdP+YQASj3fxrXzwRFE3zFCVhT0
TKhR65uJ5rNsSn/CmE4t73B5DhJvKIIcjYoW7QFRXX9YZsSETHDUqnKjL/TLLvl1E00esjoPl8eS
nGcR7DgjljJA+mf6RQzdmDsMp1yFxL3f2H2J5YmIR6XolhqMlenTvPxttMzfceBuLZPMWYj4xmUc
4aVa7z4jhIDI+9WXj2l+O45fMj09zGQnVT/6drHh+SSWhfjnvxwsNLZRai+FTUeQ7hL/hndTFj5X
RgtHwAc3Y13FNz4c0aYeT80QqLY/QbL7LUub4+Y7nmwCghcITaU2lym3fWgEkHps6btB9TLZafr4
Y4TMamPLZRYlHHhjaBV6LplEUHXZPnTQD1DceZ/Uuf8xkxWOOBwyMSxFMH669gQHmbcSnUPatGzE
IrJlEs63FkDsqCuu5aOiMR8QaqNM49AbuDKWIVOQGRv2JMtCRICjaemDWiUMZOuwqQzecTXjCHHC
ihFNejoB1CUD5E3Kcmi2EIkS3yIiHjtD65MptIjjkAuBfu96WtDLArrT0kFaLuY9YdDlbZIdTxH8
qEPR1oCmGvww+0vDgu0GX8PKRJBvRGZNPwPWgxzuoEMednlAycYZ69/fnJ45qgqY3PKBjtVfVW0/
ICh/pdZfxmLjdJqrgb1zjYrwRxjSY61OvcGHBvQ8k9V3CvQKt3Be+l6MOjXlCbdEJDR5XKhRBRE8
SpBlwz//l5xvLV+uHVVTWTw2YXgInR7S9Ts7bK7oJ4oj7ZvHf1unxQrPGpCF84DtV8hbF+U1fzEH
WMIpU0Mj/kOl3w9UhcsXk2y5WTXvnGhjkrIcR4RbGqob2V0FJNayUZPZeX0GiVGhxd41FOPtl8HM
1DtnmaC7RXvLRuXjToNR5xnWtfGmRoqmXnUDbHquJ8PsT9NQVHejPraf4DogvW46Nbii3SN6mEfa
wzcSQtnOCx7Bc8a0WiJqg3VY7MfBPWTWcD0Vz8lmOVqS1xqCU0Dxs7ADhOl5/VCeTJgTUkt7HFdm
ADQJU2f8ctmEJcOIEMegsZSSnmvTN6Eno7M1+Fyk2ec5Kg5wml3nim5sHU6JLYswR6hh7S63ufdX
59NF/R10Cl57yqYjojBnItA6GXZOPO1gHr08N8m9IEIeFxSLspa3fH9B9gok8c/Inm8W1dx4WJMt
nXj6w8pyCzfFm+a2tzPq8N5CUWSfoypRKMt3b9zwMrJprH9/42VQWJkGBxZDCkbLP+1QXLkJnDVZ
9cHPCyGACVfyjBoCmbBFM2wXL3fzyCvO1vGWrZIQA9SmUaepu1i+aqWfI336Wk7LF4S/UVdEoWC3
GcLKVkkIAhJSRA3CJcbpwyunc+7cBF2JSt9YJUlSISIbIaDPmrhlGpkD0Cs7ORCH2U4K5uTJyk4L
Gt70uXzMbIWTX6KK4yQ9M/Gi4fPQ83Zj27fulG0cRMlCibDGSIE/egEM7nvq3wpQF9oW5jHUZtf/
0M8XoYxdb9nICw8WOmTlbbAoqMrF95vRhOzXr2b25jBAn6qn48Cvd+fKfADCmh31OZ6voZKuvl+e
gKSvTRVRi3bVz7NpjBZYph/ReNQiFVZscweplLKPquumDPBhyp64JUdLVd1Cg0hMTFun/HZqKCqZ
MF1STyk+LenPXovOq0vM1ae+7qEKcnabgbkkJhPxi12YgVc0Gaq9zlR0WeFltz7rSwu17qPe5Bs3
uyzeFLGL0EnDcbma2mx2R2tCWhYEyqmtG3/leh3c4T6qIOx15+d4zv5szk5iI4bgcsquaydNW19y
HeO5jP6oTXNrVVuwM2mUKXgaepGrulN59HLLwTmES+edytz4m0OfiEqeXf4eIr2/Qju9u4nttWU6
3yInkkzstcbzxkJQc3ajzOFoNRMoP0XNvtZ2dNVU3UZUI8mdX/fxzfddDSa+KaVqA2HcXT57X8fN
KomkkVx9Xc0339Z4/o67rMEWAvNnaajT3ukRNhush3xKb5fAukI4+bteNtprZoJSrA+i6wTbOjQe
RL5p0dxCJLhxxiUHQARowrrWpkZKytgaya/ahIJtQm6s5j0OCjVe6Bvn22bvoCRWFBGaWus4kxmQ
PUYevIhR6P3JOuOlWr6lOvDuyz5LNobgFiF7ncFU6ZbvOMFLv+gHZCj3VWw8bd7jshUToh0E0+Dm
RR2TJFVHnmzY1ba21whNs5MdKofNe1ziBUXoZZhOWT8gweeni3ITheZL0FuoiMLcfjTnACAexNBb
RXLZURbxl9YSpqEdOMQ++CFDg4iMRmk1gOoBeWgSLJgY7QIi3q0BJcGQCMhkDdXBDBkPrpUntZru
psjYL3p2X83tYdzCq0mnJXgoc3FsPW/J84MV/w7rZll0Z5Ujliau38fFPQjofW8kR720m41gW+bs
VSElUmJKhgaccf6cVlfInx8aRCmOo+dpB92DGHVxRoir48dU1eBft70bM6MYcNn8ZesqhEwpLKjg
uBIKNJb2KS28MyHUaQSuHEC3tbl777pf3RPhmq6bVdNsZra/wF5dZfpJneubrHb8y5N494Tx+fXv
bzwkNbIOXYbK9kN6CHZL/M0b1WKvxvqXYuieHAelFlgML4/17oIxluAv4tgeVAOpJ6JlQPAI4d2/
RoEkAFaOmOZmNfbd08w4gtfAI03wOvO6MpaPCVUDd0ZCAfKQokWYvix3YYeeoXJ1eVLvs7Mx2rpx
b1bQcjt19Nb7S6Nv65APxh0ccF8p/+S7Rik/g+JE5DNVv7VO/zyoYbJTqugQqd2v0srhJ86n/cYP
We3uP3UbfoiQU02K5qALwlkwlacy/0SOq5XBVdQ9T8uLoTyh7vtrs53n3UubsYRoRwUmEbsLFyty
W+VZN9r42MAIc3kmsv0TPMlQOpOiV+utHXe3Wqa9WJr6ZwqjEyy48z9aVacHe9Sjc2RGvy+P+P6D
le6JcCWlKXQnVrhoFOBqwNj2gfEQ5+qhUNdMi2fSDvI00q5UPS3BRr+GZJois11TZkOHipvlG3GE
3qQxnkAvPs22e2UXyZXr5C9oGl+b7hJtrKts0wRnOc5ukrTJaPu9o4X+SgHcZfpWf//7/h+TENzh
SKmFNuXl1VFdhaG53LZe/Dsr3a/qmNR7xdQ+gds9NGXyt9MqbSPcl7hHEesaqRbkWj1z0qIf2mzq
VLKj/Vwq1capejfG0T0R3qqOhltC2237eV+ewELsUTC/QxnK/6iDF3GseVjEmtPFtm9YyqeBSmjc
0ZKRpGG7MQWJ23UFd1hOeqe3C6rl2hLtXTX9qrcRhHzuiXbCU7b1ACpbKMEN8pRcl0HBPaUvJl2q
tQL5cXhV97pz2CxKSU6MiGiFJrj3yEdsf3Tv4+Vnx7t1DUvqhAyS4hhrwAbn7MaqSS5GV/Bwba2W
hOk9q8bbJz5gdafO/aCH/uoeNmH+r4n2O17bFZzdZCoOdWKujz5oDyZJY28i5G1HpYaueBafkVoK
UC7JUJjX07OjoEBUI5c6xjOgoGLODg4yHHsn36JxlDgJUftxnNDY8CBBp2WbLiQThRUeUrZwUzIj
EXyEhTZoTvMRoWho8BA06f1DtRSEvqYSH8thcDc2TzIJEeYalYglRCaP11UVOchlt/lnsOLBhh+V
+ByRM7SCL5fOFhx32ljXnNav+pRe5XBSXL6MJOdVBIUG/WCO1GF4248QxelnZ5fUz6gBZGSKCMFs
8ZLK1mj9+5u4pSq1KQrRbkG5dLaOAbzAn3rEvn9dnoRkp0Uy0GCeIFLtmURaBv+YzvJpiqNrBcve
dDiywMsRTk6FakwZh8TfIN0Pg+P8mooCYTgzPKsTQbnCE7Zl/eO1aApF6IFQ/OlK9ZZFRGdhI/iT
OIn/gEWTFM3QhlnWqwpDH3anpg3vkqx/Bsjb7PJAn/ZTom0kHLI1FU6Pjo7IslTsWB9qDwgnFajy
wR4f5lnplzNyIZe3TmLeImy0rsyahU1t2AfyQ6XVhwh2o05tN/CvEicuIkSzMVZGI+P0WFZm7tKo
PM3ReEgR2150TEUbaB2gb6CatWrjQMkmtB60N5aeKBn1wAKwjG0qX5Ouechi5C+tqkx2l1dMcpRE
OKgzVeiJG+uJhSNsv2qwwO27vFz+uGTXRRRomofO3Fh83BiQxdSSLLxu22LZw3i9HBwL1bDL48gm
IfgDVFxGL0s5ToZrvQzFcqqK9iMc2bonojfNbAnSAjENH/1HJI507Sdw/c+G93j5l8tWSHAEyYQE
jz1RvbEcZL8GHfxXCZpNOX8M2MgEhMg5m1C8CVBE8puhu9OUio6mKP7HDew/vVduWKlsFsLpjhQE
E17Tgd7L4bt1HuNUQXrKvNtMOCQjiPBMF4FXpNhU7q0+uKfCr1Co4T1hIuO4vBESE7KEYkIdGsgT
ZgYbQQ+YF0fTTjPLv5e/LbkVLeEQT3od2ki98XpgUhzTEVNHcX15GkJku5z6OYysYeM0y5JBEZ0Z
1aluKAvr5KqOz4MxcR/RH0ImhzVGa/V7s7lb480Qv6hbH1y71Xm9cVKqWaVFDyear7Rzeo2WontE
AnaLuub9QpnuiYhMzaGpIXZYvnlAJDE79Wqyh5Tlc639ocjJkziVZ6ALu0bvP7hhQgAdQScKmTSr
SOHqSq/N703iPQQopJbasP3sIrmBLeHsz1NQB3rrmT5wcHLaBQoTG4K5flHPsQO3crm49+aUbfX8
yoYTHEEV92GIIomJErphOLvC1Nt/Kk/jLato0usKyag7I4or3+g6bStollxfluAYJqVB4AXtTn8Y
5y8R0kNIiQLR2jI8WeIu4jCbUIN4XgOVnul/tNLeu/V8XKNZbUl2aM/tS6W7nu2FaGYDEiZZRBGM
qermoJQmE0Kr7Dbygttu1PZRFn7u7OzZJn5ztoDWkqUTcZmGGRTh4Nim77pI/SAsuXLwD9trJ/Go
IjRT00xAZiPm0JgGAXpvHRQAuCMNqQqkZBvxmMTziYhMequioWks01dLLdvnUZQDNTCWa8dZ2pOK
hPNjZYzphht6/x0a8KUQBiCqNyApxZJ12WQe+jxeJVdiej/adhdU+ks4JF97SGC6EDVA27nT2/R3
syDQB3vd+bKrl62q4DmUCZRVigvzx7F66rMBHdbqixt0XyZn2CgbydZUcBvYhGo7jmGiHmP/stDg
XMtuyAB+JgK63uRFlE1E8BaDlpmUixgF9ggPsGN/QAAvP1he8ryZBknuXFPwDplr9EZYmixW6DxS
IDm2cbMFDpCskgjd7IeBOkRLA1DUq5GvUis0andvF6m+U1v3qgKncHnHvfdL1yJcsxnCPtfAPwAI
q7uvketk91mtoJjRRJUPCRBPfaqpX5ej4T0kqLVuGJrsVhSxm62nQPFsqia1qlODkJJiaQf+b148
oQS+y4ca3VsVTU4Y2j/qbkX8pjKkWodUook0qLGvE9BI5f0EnqPnH7TfGlGz02qTPoWNcEZiICKc
s9PjJtRnxlts4EMp6U87dRsZqezbgrMoQiu34N2wELeas6tSp8eBd4F2Y3tkViH4gbJM0K/VCYm6
vPltK+Mns3boJYLJCC0znzbNa5T7/oS69fmyFUqOq0hX6SWBmetrHqFMxnUfGs9hCubVQIAOycTh
5+VBJFeSIfiE0YzcMu4YJHIhO+8MJBidm3ary0f2dcEb1CW8Z3MBxiYAwOrnBQ2DUVb4WuZt3N0S
lyBCNy1TqWpI+AnDp2UHR8k9wXHp1dcgkDddmmQfRNCmroVua5qMoQzTXZzVj0lfP/de+6PTPoTe
1z0RpZmg9VlNNmgrr9aPjoHMcFt3NQIZ7kdQLQywzu1NOG+agZKHAwNwZza7stavEtdrN460ZJdF
IsrMqXjRDzgYASRH3uxd21V9pWrey2UTla2/cKqXrF3UTuXzNvKayyoaDIK7SejZ3UQLyGYgHO0E
N9+NJUP0ZXnXacUn3ouerOFDFAGsvnC9U6A1S6vhGIBgfAwhiTnM8J6gwPisqdG5SKONwobsNAiH
WXUNxF8plPvwJR6Gtj5wc5SZ8gDycNN/y+JzkX8y8oZhsnuiiNBS96vEGRnoKgAxf+8z1FYf7RDJ
4/pwee9lo4lIzcXyeMg1uC5QKT3NY3dttNHPdfUWxaxBzmZ/yLRKor3k3Mab7XMSkxPxm6bbp0UX
E/LZad08JKmRfUXAr453o1Iqu6TLzA0fL7mxRB5KNYoawzUIl+IumXcV4rezUeYfi9RFDKeVBbra
9KDNhy4dVGSa6G/P9Cjf5QVg93oyuqNrNPWvy1sluR5F6GbpzjDG9Q07pdC1QFkwRVu0S6DJS41f
s2ed7VjnyG7FERJb/w98E8XpDiJ607f0yNwrqpH/TWd1OcThUh2myi6qnddFkX95cu+P5opYkQm5
70LRkjUNgQdVM9LmrM2r5NZsw7imGp+scfgQsabuiYjRqG9o5g9bbMKMP8Hn14MSSf2eRHHIjHC3
FOrGi78s3hSxlAjoNihGYAtl6528Jboz3BxpdN5Gdrk7HZW8ia/zdhrORpVh+7lVUusfNwrvstTu
9Ve9uZPyth3ymkoMGNJm78L/Av8bjmR9NqUrItKQJ35eNeksOzm0COFumo7E27/6mjcDO6qX10uZ
0X1ZJPf2lCY9PRdzc6vYk/ftI/biidjKemjDLmhS6kCAwMxpenQmVEHU7JTYdUJJHuLxywNJPJUI
rEzrKW08l4GKvD14qgmhXf9tKksiri1BO8nBFnkvFXXMqzSPTL/vexiZU23fBmCyV2fF7p0TRf2V
pYt2AkFSbLn99WZ85xla5LUs59xrY1cx/BLMyQibAxoqPwen2KNy8s0Zm0NT9Ccu66MNun43ABPf
BF/KVnS1mjfW0eXBkNQDkpl5m9/GpfkTEb2bKIg+L8VWoicbQohoyjbv66Xu2LQUbbn5qbeHQwRL
6jg/XbaK992VJ2Isjb7JTA+BZn9qR+Rz8/rLem3aCoTnoTrsMfvL48hMQwhsCPsUJIkxDStRP9WB
cphyzzchCt27bnhFCn1cgFpebWarkutSxFdCFTUFHtLIfj03V0PFc3egbWR3EqegCqmKEathqsR8
2qEPvw3dZecST2335ry/564InFSHvLeIUAzfTpCmn4z+H4hhwHV132NrIxmSDeH+23L1qtPHMGQI
Z62YaslhjoxrJ63aHbnE5Q1/fwPc/2AZbcXL3JkhNC9BE1HJf3bLvFVZlgR7rohd7IEcNYPC16dS
OWcNOnrFwh7YdjXtCWnv69BE9EuBehbVuDOywVvvEesK/dfduCJWcSDZqqKZMx94LY8C3RW6ofZB
dSh+mLb2baqGKw3M7sY+vX9qXBGtWMIkrOYN71L0ev5UE0zNnObUn6N/nIRRS/1HXWTebioM50O3
hOsJ5zRNc2D3GQmI41hfFOcYEInBIX/Km2Xj+Ej3Tsg9tKie3KAgheIKz1vjDOoTlgu3GnZlGOyD
KTwU5nTefGSV7ZhwXJWiHes0ICk3QJEZ1TzvM3DdeZIcxjH7E9fdRxFxrojpU2y1SNFvh0sjrR/R
dQcL6Zw/WF1wRUSfF/K6F49APeGR2a+TSQooMvP8eRPTJXELIqIvtdVhSdanShc9O0Vrv/aqc20k
RgGEZ8MtyHZfBPUV5pA1WsMYY/kbbR80ntXzyjjfpUcMgQc+M33JP/gE5Yo0lUOtqZ46NaTrtnPf
Ke6XmRRwczIS0/oPrK8xl5S8CCIQJ9hRMr8iZbp3x/jW7cxjFphfNptzZSMJZQdbKXmidnAEjR6c
wvm1w/HgdTAemKNzi372j8Sa/1z23BKnIwL7siQg7jXYock6F0q7G6pPmWnyaPzdDNWboPvjXF0e
SGZugiP4X5x9WXPcuJrlX+m47+zmBhDs6HsjhsxNqd2yLNsvCNmWCZAEuAAgCf76OVlzZ7oqb6c1
4ap6KIWkpEgCH77lLHQJl2nOoA+yAkkPSHGRj/l946ardzO0/zm7YeeilAMRWL0KcwA6focy4Q5k
lTQ/uatjehc8/fou/ud0gJ1D9nxFh3xhGWYN6SxQ4clryRqwXvvf/PzTkvhTlhkCpqXyFtveG4pu
EAfZYWCbtKHvwQYunNTncG707AVrmgi9cNpWhYnoj3frpwt1IztHHGKB2iZyaMpY7h/biVwBIm+B
yeLXLBO3Yed+0q5FmYynVlX+iyL8PY7XBXwq+xc0Ys80RjHoPkHj4Gaa1TEO1U6hmCuCfHpZY7YV
WhxXZb+FpH1JF7YB0ufaY9RKcrJHSvGer/ClBXKew3euyalDi6i34XUzxK8gQZ6EFt6JqBfW+Dlg
sapMTtd6RWYtk3AL/SryjRBXfcmhVn6dnwQ0V8C+P/56sV+IQ+fQRa0GknCNuVOL2dKN7kf+kYzT
vIJwa4K2yNs4u2mzNPqJvkry3jTv0gM8ixPRzJacnCa7EeacpwcYVZBffI9AfiEKncta5lWuQztg
/9bWlziCWF/f6uZ7ytLNr5/Zhf11DktsE00DMjOEOT7ZcuHAr7Th8E6+diFYn4MSRyhlT0IiwkGX
IvyoRlBztnXOxrmYF+fldpgXEhR6XE1Xcp6lQEYkgfm91fCHEMufQhM6klM8p2gpRNptwpGXBFI4
SRLvY97cwH5wE7j3GuMX3tL5tLiSvRymGm21Fb58p5qIxnI7KnPViOD7r9/ThUucD42zCIlJl5wu
sYYSsl6OFQCQnwxjIDbqdP/lty5zLvUZSmhswPgb4SCmL8tk0Qnv1GNiHCASbf3y64tcCArnwE7T
9KIJA5QpTbB8AsQQ+i9uY3p2z+R0UlP/9VUuAM7YOcQzNOBT+QlVPUqitykmB6nhKzFSu3FxD6fe
6ucKZvLICGw/h0+jm/a/W8Kea33SUOXdYvC2KEGrM1qnp6Vv7MYOAJfm/vHXN3hhSZzjP2MrOo9/
T0pvkS3Chl3NeFcjYYfRf/71JS5EVHpWcPUUqp2aDzjeYQmeT7tK+AKUIFiCbjHCL0iTvHNOXIii
51BQ3/EwCJYak0NUrdwkTQH3zod338el+zgrs8wprMiqJVs9sQN80O+Qa8Wm3tJ+PJ6ERcL4twYh
sHn8az40LlWg0wF8HQCi4iN1PCyjVPl34umFN36OBF0pZHCUANVz4Wxb0eV766pNAqWqdztTl65w
2rJ/CprIr2opDVDqSyxuMpu78rSudNccai3ea5Bc2P/nSNBQ+FVnDQhHYTukt7C9qvd1VkHayekV
EBhZb7WfxTvP7FJNd46CaUOINsSNPmV5SdFkfrPwR4zX6wQDiSS6bQZQWcWHNg7eCaEXDr1/kQRV
bRWpGMjylOofMuTfONO8iJZlv/gcgsmA4osEWEaAln5v85yjUPspCmao6AOJf1LlE9GnSqqu4H59
Z8RxaVEkf10UapibpprB+1E1vBJbO6P1z+rHKpd629p+9+tYcyEEnGNOV73UfWvBCUSqE+8YSR+y
1bJCLnJ8B1dz6UQ4dznXLV5/FYVgugXZp4TLR9tDiKtR9/Xiv0562CazfrBT2ICdBZi1MiSHPuN7
VOJLN3gWhKLYoDO4RGCAxHYsQjndjXH/0L/XxL7wls4Bp8MC379hAGcz9Py1pcJsAz8deAfGNA/Y
z996Secg07wPVDMCnbSdT+bcoSUH6KfcA5v7ziu68IzOoaVLF/m2gW0PWFqD+xa1SY2Bb2fhP2L7
1j/9+iYuxJ9zfCmBHzShHGR/R+q9yTjqyi64JjQ7uVyhxvvdltU5xnTNjQ0z3mbbpFfxR9Aeu6uZ
desdkXaBrR/6fr8XAc7hpaHpFt4y3BF0/0iEbk+Q30hTj13Bojn6zYT6LAzQnDCIPxi2XaACoLeS
Rew5bDqwQyYroRWO0V04QKqw9X25OMXGd6YzlyL4uck56M/W9EQCjDlkd3NHXZGsUVL063x/Op2G
xbyMrXxClFrKd1OGC4XROYhRQax1HJw6jXWbYF+jKyu5M+/EuksfftrDfzpmpZEtqRd8uAj0V6Ki
x7F6z7f30kefdtafPhoC1FKCjwJcS8W/9bP6Eo3svXnmhTTqXN7R6azlicBnMy3LFfxgysDcYGsp
Wb/J+ad305ALYeBc9ilJfVPFBhfqnCrCPhJ3EfojfbIO78SZC8HyHJQIedEkYNDy2U5LVK5DfeCy
gTd4dnyXVX1p1Z5DEr2vw2YWaH30qSl8+wUgJjSQq/5bKH4QhBo4bxa/vVrPzhabmi7r0NTdtmsy
FwwogMi/Ryy4sKLOwYndGoYqrAHHD6z5CGfW+y4L5DuB68KKOgclDlMqOwNPs+2yhHGZ9TB/cIR0
xdCvGx/J11jDh7Vtr34d+C+89XN8onVDnXdwudwq9kQtv0EV0A3j87vI9Aup3zk80S1ryCUFECU6
MSFVfgT4ukCuOdOqGEgGNazo/QV24RQ7hyvC5cbNCi6Q2wljd0vVhvq6PMFrfJefmsi/fmSXrnJa
FH8KJ8x2Qx+gC7sNVatu61F2BXET4mwjUvDoJgudbK/fqZ4u7Zlz12wH5z+VECDWMVesAX/SQ9lM
6+dTvuxY/7laJbyJdFiSJtpFcfter//SCo//epMeblPBPKARXGfBN9ju2E1Utenh10/w0qI7bxAm
nRc8O2mLDqOy2zBx9WOWwFwJgkbjNjbo6ux+faVLy+8sCCR2EHl7kv8MM1CA5VvSkI3s080pUkcZ
KdosvgMhaPvrq124r3NIozsJP61CQOOQ4dzVOvoyD8EVHB1kqeb0nbP/Qnw4RzACw5VNaQZSU0R5
oU6lGk4eY6JCmE9IrPbevnOhCyfOOYJxouvAMwa6Fovkbtb115xNDwEGTL9+WBdW2DmGcaoWnq0A
9iMTzD9NQ3KT19l7w4QLW/QcsTiCcU3JSf5hnKu3KjF3rhrqnYySQ1QHR8bm97LMS2/8PBb4CCBy
DhELCMWNOpGwbh83HfRv9u8Kpl6QH2DnqMFVWlvLKQWbVo1MHVwVzhlmIiJIYYds2gcdcmD7upzS
oGRCZs8B2AXTJiIpgduLaoTbOCDQT7/fqng39zx+Txbt0js8ixJJHvrEBRg90tPgkcw0Kdx7DINL
ke8cRUjmEFaosA7cMmDRSAUjm2yuYGSZFprUR9fdcoxTIcny/rD70rI5ixaEgJAtKHp77ey6vqgS
TvhxDNHvLZJe5/Sap3XTHxSNAHr4Yxf8x/flP6u37uH/QFHMP/4LX3/vej/C/cGeffmPj53Cf/91
+p3/9zN//Y1/7N+6u1f1Zs5/6C+/g8/953U3r/b1L19sAW62/tG9jf7DG1rU9o/Px194+sn/32/+
29sfn/LR929//9v3zmm4hn14q2Sn//bPb139+PvfyAna9x9//vx/fvN0A3//2//S9nX8buX313/5
pbdXY//+t+g0/Z3fTv8b/PH/uhutwBc0/HcCE9kcrUQaQaHhdB3TuT++x8i/hySK4pRkcUaw/ujf
/u9f8Jd38N/v5N+0Uw+d1NbgkmHyBzrsv4FDNCJZlKcUA3QapxQQkbM10fuwieEqkMNKwPnWjLE6
Yviao9RTxyoZoTGwgERSoKyAepP92WdG2vCBo+YMHuHsVzfZUHRqVOMM35RGpTGsJBGRAtB3Kwju
lS3LXT0cM4+RIL8L5ZJi4EoqLshYGN/ZZD+203qy5U1JWgdAxw9umY46oeh73lUs9NVcpHr0rBhT
N4hynAOb3nd2iWCJxOsoLdY8FNGhFqMff4TGTmrrVZr77zadgFCqKuvVtp7WERmFqsZ43y/tivCl
R1vVPXCZJuANKJkY1x88SVW0FD7leVOXaIZDLraEzKMNN5NXUbNzOVlv2moamrveOiOPqOsw2S0C
Kofuu1kSZV9WlOaA2+T5pptbl4lNHUFl7ZabLp9fGgPt2YhB0T/FGLSFVanPh63Igr5/zCfSP+MK
+jXPh/5uCQQbC/AeBYwG4TXeHQjP/NFEKyYM2K6x2APxNf1o82Sw114J+mAgxYrd7E3H65t0DaC8
mVA2fbZ5O1zlOKm3q6HpK8hrVQnlIypiwPYlLQMVdvkereywdHkUfZqmCc7gMktDn5VjM1f+gIdl
y2axYI3psEWztpnGoODzlJqjFWP3MivhN9b5oNnwVWXXS+5gphOsYNfuZqP4pm86veOd4eEWLGnu
DzUxdt0vQZKl8dMosH4+mRVWRj+NY5VYygCIuhZDL5ndB61ATBpCEDTKMcni+IrK2tV400mVX48s
HppvoUvVntkI2mVSqYNvSXU9xelQVgvNnyYXAppWC8+6QmiZbQbaBPduJhI8EKZK1CQZyqggL0Q+
NwC3zhhaho1QX9kwCXhfxHVaRpUIC3Biqr4MAwKy4dLEmdkky7gWLQ/4Du3G5AoiqONLbIZOlyv1
oy34EIpnxcz8AE0PMBVJv8qP67hMrgz60S4/NcSx7JYk3Tw9aqhvQFa0gwnC4BO8zm0Qe2iCbRM9
w81KC+MPxlcx29hkUWUbJTa6iUYVbMUK3PvtpFqKBVNTGl5ryMMn13LMRrSKRVAFS8GFARKyaIKW
2X6rpMNfOcqp+0Q7padXhQ7cLhTheuCzJ+LoAhGtpY5nHr9hB6ttpRcO70tighvBu9QcUr9OKdaE
gbTSEtfwUMoUFQ9gtyybYQQu1WSJ2ZnWrv0WmjjQLCBd8pKvUh1iYoPPk3MNL2O+dryYpq69tfHa
PuV9upYcwTna8NyJHWpSg8Xp4rHaZPlq7hsRw8tlRG9iLmPHU11UrgdoB8RxcsLSpSRHb2x2A9wz
dbWWa1V3sLGRJtk6t7ID7IDAi10kDlnukobdpn1UhY9h6GYI6ZM2q77TJBlf0JBs+2vWDWw5VMFk
mp0PMngtOiFh0ixWsR7mWHcRJulBfFLgku3txJj8EM1L9wI8dveM7vb84hufbxo1kXCDIFGVyRg3
FB6OnYhqyKClTMG6g4xbwDX5cZ2WdI/hT/UwIYWP9pUztCrhz9q1kL2cg9LVAbvpevioximjFiYi
+XhrJiBJ2Nzhn2LuLcaPmZiaTZaoZMWC8NldllZ8KkZOl13npuzWCMOGTaqY7vYYv4GxAZksDnLU
Og4FcyMrNW+rO4jdqRYQhzTe2T7Q8VcgzaZ8S/yJWxx1iB0lbHz6+wkOXWlpdLZuA7WstMAQoUG4
x1m6yWEGmt3Ow0Q+cYbwXaDQn8ym9h506GWIzS14KvlULAtfyJcY8oYPa1+BccYbCusQ0i0RVH4x
LuA3AV/UU0e9uYFxwPLUZXmzA95jSTZhC58NMYj0XgcV/6S5GoKfwNRA8nXRHbWFH1RFNeKtXzEP
9i3fEN7wuFQg39oWJ5lcMGDTU7fyT0YlcihTn4fDw0ARYiAxPZpuN8+xnR8zEtX0EOt52hspyde1
yyCjh2vMYRlWqsl3VNXDQYul30QQTcIb15HYMDIFKQSn0gBayDKexgVtVAJlXWqX4HpFHtZ84YhP
x4CrsStzDoRS2Ye8e6Sk96rMk9SCxO3Dx44xykpoJaSPeRYgkrPeV18youfngSeQ4Sz00K5vKJ3I
Z4G4NBQmXkK85rbdh6fNVDU5UzuD7dmgohMxKwi4XFBJs6a+70nbh1ugasRt5VI34YSboNY4xZnt
NzNZdXLIh7YLD2hDWfSfQJbHDMUa230bqDldwiqcvnFTV4e4GfvoYKZwkUWXuBjAHHyvj4pAE8GK
IYZyGisMSU0bwRZnkSr/mA8OjRRRTVUxjhnUhmFhQ8cSNlSxLvGnjVzt5yTsTvINZAaOoEPPk7eB
7qHDQwz+IocYDzIVzEoKr0M1I/IlQmwiYZMd8qR15yxCBERIol2m0kG5MgvrLtqlTTQdmTFLjGcV
0OqqAmm/K2xsVfht7iJYbmy0wgFd8lZwv8MZHz0sKgTeyJsqm++RM3mEv7rdz6vF06paiZynJgl5
nVSfsr3onO+LNVI5KFmLrqNDokepS7hL4tk0OAh1KfUStM95q/JlOwShM6WdAdVJ67jPdwSv7C6Y
VcsM9L0GipvSaixHtDT1VSRqDOqRPhrYjDbdfBUMJ2ZeFICshzMJrylv0SkuuCWsK5tYmPE4ULAT
rmBjHsVoWy3pdx2tY3Woshy1Zll7O31wjZrbW9QszYPOEfaKJNb9ctBh0hF437bxYyz6Hpo4Lkfk
jnRav0CZGDa1JsVJ+8zBcfsIw2z8aa5O82cYnGP1Zm2rPwgh2dd5aoMvdSLz/pZPExnvBUJV2aZ2
nose6GhW2HVt5DaO4+lhmFeFw7iZgTNnWZPJl6YS1TdobKQUHCWnx9I3vEpvULw5fc3WAHCJP7Q/
Sj2EmCZAhir5gU/Ki5UsUn9gHRkwrcVI2h9ilqafu3kMw6loAMWqN304a7gfxOG6wG4h8Vc2CE/j
ELP6phQAVlPAhud+RdW61gm0Hfr0a++yOi6hYrcEO1gXLerDlMC5oaDgp81PazzOP1Yp/WcfaURI
KPdbt2uiYa2KrGVZWIwQ1HicgmEmeyOifnn2NdQOtoasOZZvv9b5jicVbXf1POY3eMUWWmlBQw8j
NtXjGvTx60L7nm/lFEdh2ThUH2UKcVH8fQEcFjcwcWCQKXLpILHwM4RwCa449P4Eg22QO3UrjiNd
lEZdzfLuGvaFSTDsk3VdIWTt8pl3+7aHVdMG2P/5o4fj5g8Dc/egzBboTBiQ5IKy1QKzApbGPVLw
2bKnKbZBdNRL2shNE4a620267psyimNgNPyKmVYBdwsQVnPDxtuurTIc2vnEDdjNafcKiiFFDoLb
hzptFFffpmas7APRQvCjJX24963lH0asHrKHMHTWvw5WybWCmz3T24AimH8AC3gdHlvoOCBIrksT
ROUUsyGnBW8S8jyss6lKGAaLa0OqjJUTUEVqn+ToWBd8VHIoYGg+f+MaMhfHJY8TXfaDhjC266b8
2Yo8D3ZTpOMbgpQrKda6gvUWXYOuhqHrJMwmqAc6gBY4V6ygOJKaXVWRFESKJZQHP7X5cmylm/c8
IT0aexlX0Cgclmn9YBcDEQ04FGEIpiNgQpHUg+FIaCjhE50i4uN1TOSGt3VEsCziudkNk+x/yrYJ
4EHiKfnYnU7UIs/76q52LpFfaHAarsWwfF6gwd6L+AH+WBl8Zdg8iGOmY/YN8ozdUCyE82PWqjot
htH21RanMpVAKdbia6L1HFzj2E16HPtjZh6YDJM3KE80ukDy7G6HBXXCVTbYzF2Ha1C9Ll0vrtdp
pI+qDiBcqjso9BRoX8lblJ1DCZ9yHNkdlFOwLXyHQuCqXWWe3sQz09G1rxVMOxwmuT/6WLjkyNA7
ar6laIhOP0K0rRwshMYEI9FOzsg4Z6q+wcfb78UwtdfTmMgjbYVAolZV39CuHYbCGkVekgV4+W0d
BuJTkK3ANcNRXD1SyH59wj3D/Zf2iAeF7PMBzGdloG6SqiaLioF39nkKbcxvW2LzbIuoJF1ZBaNK
bqM8IH4Hiywgz+aEGvmxcckkNjRmUfNhCb0ajyqkstv0XYWarwSDqGmvlgp9ott5wXrY9oupHOSj
BuR3FIfZ56TuTLVPaeo/phpDm22PrrYt6Mjq6S5eKP/qYjzkLTCZsYU1qFt9tV8ldN03QZfVy9sc
2p48LxRmFnu1LtGmtgSgOD9UH9yahZ8ixuJnqDa7KxXKtf+UDidzQRrbLwnOJ/ZYj3p18IIhM9Y0
ZeHG1c2KhDpiIItikiDHfTdDhuKqypIBuE8Gxb88TtX9QiuI8I6aAYEXTOB8imw/WtgORwuXMHFo
ok8BuCRYlYaTHhOAwSDouMnA4hAp3IZkIAYVFOXbA11pBFCfXBNbAEOSrPtBygaeIwD0o0EID5IK
1LUsv0Wu674gDRVV4WjbHcLB+xtrkQUVWiuSVzi74myH7FlG5cBGmpUcbZmhxCGIHa1z0rUvAmtB
3/YkQkmxGJS8h1ytSC4ARqw/Kq6M37U95LOtm+lUgiBf77k2y5UKWPO9Q86/4bxST0uoeXgHxUWz
zWRO75c5Gm7TyGoUEIvKUJD7EPyxLFT8lUUtKpdYV+a+oyeFL8ekPpIuXe7mqFvcly7x1ZHUbDjG
rc/ENWNmunZQn/gB5/os21ofqbu2Sqc99Bd7SMfWUw2io0bfZ7NmzfpBQ7B7AkhJ5vDoyxf71ACZ
kxcwDanjAhKW4PuBkW5+rESMzzzJJno0Ywf2et+Ew4zyMcufKY+rJycSVSYNqpdiXdMQE49gdNXe
pdq/QrQ4eoLXZ/RJwm68rMY1WLdwkbD7jsXofi6zmJHaDjGSsrhe7wxoZLZYGWDQJm4MR3aJOV4M
UgCy4JHODiTepZ72gRbzvQc0YZ9Po8w3mbTBDheEsJIVS7LNV/QOblzsCC/lmMKOnJG4EWB2qaiU
9TglpYtkW4a9MYCeCB40n0kd4MWFrB/ZppHI/R+jAVnsA4pqxt/0VFefq5mg5lywSo85TWGQEHM3
oyQfer1BHmj1fRdVcLSvlzaPt7ENQ4D7k3DcIxfov0c0TbPPNpgo3dSO0fQmqNr+VKrGt1Bzc8sH
nGjk6wA0zBXzUyLhmyLVZ51DreAIwpIsY0nyRxanoy5dMzZPcLseoBLsl44cKniqZuUqZ3dNPBd4
2MBQpFc8093nNc3IUPSj5A/V6hZMpFuDigc2CDjcBE78w5pP7HkBR2Demjn17XUjMjtdaZ8FGYwF
g+mVLCS5TWjA9xGk9u9SOU/f1zTt232HntK2snm1z+RUvVQ9h5Cgi2cflwk8Cm+qKSIHO3YdIPqL
J09qRrNeZtViYB0pe3OHlDjb4bzPo31HYSiJwFqpneQKmJ2BpMv4GPZyHjarGwP51NYaKyeywUxm
1HZixtk8UOKuhNH2Xjh0ExxtEvEko7wvoXsukld0rsdriDiyuCA1ybJjpD17SkLkPtgt9T4mVXMF
nxf+SALGHsIkq+bNAlgCPQRh02wsifJjTmroNHAXd7vFd81zsAp1UMr1olgrFL07N2eJx7mcDV8V
fCyiT5Zmc3zdG7SBESzSTqL/Ptsrh1ClStme2hFlD6g8LjXmfI+zMn8S9Qr147Buu7loXLs+civq
rwEniLendsPtyFsU/3natXYX2LzGD9NgOgRNW+NxzSz4gpRKqytKc/2jx2EGyzvXV4DajqjWg2A8
QiIOPpWFRxcSmUPe8eOgwywu0U6MbkUNwNJ2IF0/t0UatXp8zmzbu3vY+yzrz66blweGU8nf1atH
N4xqtOdmlei7lQdieqnrsPcl5M3SjYfBzLAdSSshMr3CSnLcihEx6i6DAX27GdBHve0tUfoZuo8Q
SKHJ4rQsEKSoR0psPIMjEnQObgFTH996rcKvIocIxK4fQ7XsRGoiMxVt08T542oiDnsQnqfZQ9en
1m6U53ZXNShyixQae5+8BP8uiSOSFCOBrW5BZaB1ybzRN1T1TJTR7HiZoEv5o0aXpdmASzTNuxl6
mHXR1Xl+gyS/P9C40n4n0aW+x1b2z4rz+QOY/ugEjHLGvJz12bSRwL+2u6jv0r3X0FNHK66RJ4ze
VMEuLkk/LxltbhrpTlGQGgdDeY8Fsp1z0bBD38+uKhb0oZYraHXBQFSKuf08VLECDitg9iGJvX0W
7Rw2Zb6ytLliie9zEI+5/KigeWiKxTuofIxr5JfNOCo63UihMcifwvBraxoArSwkJdwB7sXT/Oxh
0fp16pn6PHehhVJiYirYJoZIVsfEH4NwIegnDbN7Ft4iZrpwCP0WknbsIGna6E3HTQ6rOIP8/pE3
AfSaKi+y5jFtc7TfgipH8F7ygb3WAu0W8GytrBAF2v4+bnp4vdNef10HDT0eqvymFoHb5rZPyoaK
HP2lic7gt4ce+H6BUVXp0QtvUDFlzQ83YASIZprYt/UQwC3eBjfa2eUwaUeu6BiR+6nLw6/NOE83
uK/+XiRxcJjESq5rSDZkey2iwO2pD8ibZhCGKOAuAh1UT/u9T3j1Jg1Ln5th1eJWL90yFWb2/KVW
rX6sdABYkbUA//J8NMfIJBATr2J4KRZhvqaq6MwMPTwdSDQUkja2phgXwb4n7Zp+G5rAXCVoz14N
NEOyLb2sd0nj608SRtw6LnNYJ9a7iK7d1xjNeGyjrAOOjBMhj2hpdulRQnK6Lk76t8s2hx0G2yhb
m4NlE9THc+absIxFviY7G/cxrBjSqYMYpY1BjWkDAQ9p2nXArwAXIfJr7hP6AhvbIC2XdJ3R+ovr
4MbVyZC9odGoDE5Q+NiXQRzyaacah9bziGhWiG7O9zNgHbdJsPR31dCStEA7tpp3g6cW/YQggfYF
avUBo5ZgwJZztHqE4ZSNK8SQaQblpafQ2KtsjHY7i9uHzjv3mfu4+igHQSXCFhAiJRlnRuFH5WP3
kApXb9h0YnGWa58qdNdaIeXDFM3ZIxE4L+7SXilSjMaL8CfiHv+8EgA0jzSr2S2kM+IHdNjxChIV
HEZIQcJsOkqoKDoOyUQi+7r/komWvTqStbe87bItaZrhc973jSnXnCFDXQOwDaJEzfVmROKpIPd5
aluGZp71AYEmuPGNASUlajngk8aK5p6urH1sF+H1EappmP5K2rNXGNLG0bYFuw2nTB8uQHVwuDmn
6Ppj0LTiADdBmkEkUEcgYNqBwmIYTq04W3TaQWrWz6YpDH58ebJZ1exVzMjRD615XVePzZs2AMND
gTdgG0zakwPJwUKEDmkgr9uFd2qDGYb5KizbdMO8nbyvdpOJx2jTpBaeOvnq4wIx3O96SHe9ucSj
nTJpBNJVjmjKoMwG1l0rC1Q68n3/jSHJuZGhCdDrDfrlPpra9HsVuw6+3oH7gLiybOa0VXzHp4Df
kDio222G4Y3YmxoKChAPQqNgS3pXlw3gpvDMBmQj207JbOLdMIZoE6ztUpcLC9vn8aQvDS5//jOs
bfih6kj30lar2NX1lPcv0kbA4XYKyOZtuCjyaFgQdwggUfhzTKm/Res86Y5gkyHvptrbBdGwTbvD
ANK7KlHorH2Ze3TeHtEaWUbkEaJ6yMBxMtetz81yLcwkxBVyGXuf5EHMPuo4SYYHEvWW49zPA/qQ
Mpbv0e5I2N5DeBulfUfma3uyeS8qxrNqz6pJl3UqkQIsDor4mxFjF4eyauTV3jJsFgRhjnEXbQjZ
/W+OzmNJUh0Lw09EBF6wTUhb3nR3VW+Ivm0QHiSBgKefr2YzEXNdV2WCdM5v3WVOgk+ZrmiCW7/z
qkO9+8uYDx6m00PTerWXg3iaOciAKuI7VbndnoHw6VYeADINI+Y2RuGDZUb+XezJVD22eCmHa4jT
283Zh5MhFz0PIkdeI3+k4aQhYJxlfgvGeqFmpXUIgTAjW1cVOgPPN7VkWbw09ZtspPXyyWk8Zt46
WfI4UMuRndAs8hCBye150g3EsoHL1ZF/gNovwipfEbilh8hJbbVkWwu6S6HLZM+EPwZvu5u45iD5
8xHALb1SmTBOyZPc+P+lQeXVByUnQZNzNb/KJhivawL2Crc0/9p94/9wU729J/UXTRUWk28OTVCa
OfPRnIZMSCRn3cg82tvvrU2tc5+IXk4vUVjCevrV7McQdfHw7jRj/BKrYelvTR12PdIrLe63ZQpZ
/EUxjC99mjjigipFO+eiG5fiYKtRzJ+FLnyilUq9d393UiA3DiLB+h96Vd2fpmZs2pcgtYnNdpl6
Fbc+uWF/VJ+OS7YXc5gcsVTWMcLroYfNjKA6sq1Ii9/gVMBlDCz212iCVFwGPk4S5IV9KKLGyMfN
IqWxXDWgUrOko7gLdO+hg9qi9jPWU/zLNxvLWbp6zWVwCvUfsUYYM8J6HvVI+0ez11cFTF5e2cOJ
+Kz9ucposITk6H2FjK+hwrmN+1Vm3TZHmm16GZ7gG1zvHIygIu9cNEKB8sSizfghEfmtoBrzN5QH
xX5zySU9RxtxfY+lGVNoytqPyKwMdjMuD75fxenVA2HUp6QhhBWAxnO+VY3PU7qXy4zb19/9m156
Ogr5UsM7yAZMOFOnHGyHjdnDHAt7572v8TKsNztMWBt6Zxs+C5h5cNL/A+5fP+mOCMCfzWm1drZv
/YCdFc3G9jF2DYvRVpFOdGs5LZbrOlXWu6ZoEa7x5GwxbB04BblktvkPcN05zunor3k6jH54jueh
edijgMJ0nIm0dsx0D/EtsMsrQNs7GgW81y1uUTw1krcaO/ly8fFOHWfXXa8VU+dw0CsrQjFOQr9H
oqACmhjDynlQjmfbqxc7axati3e0refewciOPzbTCN7eddnSLfeayXvwrPJeG5JilnxgfWAOpvcu
zh06ZzDQhrbJ3LVvkcu6jrsfYGijvIUdarhsovJjHZrpjlEc4mwNVb21jLtx+81Ptv2XO8ud9wfF
AnGUbiEPKQxFV92vQ+ju3oXhxrXuIQ7Boj/KtpPVqWuDKX7a2a7Y7L8a+E71oObqjU1V+IdRMPpd
ihJMh2T6tFv2n1rvKEdz6KKxui/ntZuJ1SjrlF7YQrLF3Xezn9j6GKpxcfRp93oVp+d6iNPiU4jF
9nnkNNqE/61qcIIDAwsYjAHtXF5cyT2x5+Wsu/K6NkMlBWilGfdbqLxQc/qXYTTfyaU1CZ0xpRf6
/VXyZtqPhnA6/3mgXbj6iKtiaxEBUFeLhoM3I+6zYfdd59H32axzHU+LoWsrKgmvq+qvUjzPRc/b
w9Okn76mFMNkCB1YebPNd0d7dIhvRcFSaZFC4wJME5I+j0hw6lXptwkCpoHfbeCA3sn6KwsklI0G
s78NcnQQbdLkE5otX0Y7lIRg7m3lyNxXzHvTOQWUluCskWcvEdm0nX7s60AM//U8NUz5G2I0Qhmc
Co8wrDRYEo9LGNl7zPftDMEEWcaKAIY9PXdrJNfnpZF1N2XT1BZlLi2yHJGvxEQv+Dl0W9b1YR2B
2S4OuyupC5vbzs25rFqPIXkFnPcyYv3MfJFA1ms2h0tT3TX+MMknTg7DPA21Cx3Ymab2xqzp9GCj
jI9RR4cSCfPgH3xCdfR4SntSUptb0a7j4GRVZRbxdwiFEt+8pArKexbZqTvaPpZl3tRChBkJg2K/
m4q55Xp0i8QzvH/gy98Hp0bTm5Dr1x8h+znc+gjpyHWcSq95BEgLqIEwytrrLhNTnNHop+lfhWiH
nDsUTNEwXKjaHII83CLSJTO5Rl9yoIHmjcgeIa+suMVr0+HqKSxtfwaauEwZJOSasKmvW1vXwUWK
Suo7BGSGWNyYpZjRGf1I9UfVcGNfw3qv9cDwXHR+ROmaKyP7ig+79Pa31CXD6YyUBi6eScmE7lmC
xgRM40hM1KFMpyDqD2JH7ZINoq+XzCShme9WZ5L1URbIt8QV9sIMVAyU63Y28eAGR9W0S5NNqmyA
owbTbsnZVVWsijNng3X15UtraHLtTNDBbbM59i8UTKvKU5DMTnni94vUVZITqV+srVb3X50UDtg2
b8X431Q6ECv/IiKSYIBDDC+QWAzLe5qVgV8NlHqJ0S25iVzaf3sq3sE3nL9qnfSQJzboKelDX6JO
jtxcCyQMFAwpB653GMutnR+DNuInlr6S621Jtth5rKkQGbJ195r0OQ3SnmtUjo0TjZkebT28TaIe
0n+OjqvtItXoDvdt1TGhRoXBxEBiuPR/1XHnQnbFoFneXdlox4dKjZT4pzuxNQfOwZ4MbsBl3eRU
4frzYWqp8X5YhrB/d32W5UwNXtr+V6+uGU6b2ZKIhllw9xYs6fBV1+EN131FifA+B4QAmiMZBFH9
2ADW+6dlgiigqLKr3LMzDGN6RBs2lx9DyxB0DaWzOj+/OIL4qrmwxSfH42iyxLZj871waEx61NMo
CLhEJF8uGS265X6XdqumBszv/WE8zdVXk7qr5npdvpaJBCvnTkACSY5+Inc6UUo3zFvVbg5X5S7X
X0msS//TAIZG9wBRDM+H1OUKeGvD2GnPPcuDs549b9R7lMW7rndCgVEeAgulOk1hUV30Pu0MJuaO
MWB+17UKMYGbmP4kdpT803Fm7CXPuRsHc92Zj/cP6ri88DY5xey4aKnUlObjso0kDKPtmh4WfHTJ
P/6XArCTG9rBPCYCFqq7Ao2wnGFUrO2x8zeeSFYf7LBXW3dUrFdgYcUJcWLTvrqDi81n7tkSOBOd
GDce9/DCVhG0NmGJKfhoHnvoq/RH3A/Thts0XjZ9s6IMuhvZbVFx9j3O6uc15v9chOsGhGTUrt5q
fQinIWHGSiUKgmczcWFme6hKBaiz+aq4xrYculNrvbZ7G/uxD145PxBVnOHZ9+6VljXZ5ttSGY5z
3Xbddl86yeIyey8VlnWvE/1MJ7hxhr9LJ93yL3nYc/PKiTzARI2hLnLFWePfK8dM4QmgsjHfWcGS
8rKXIEy/hCoYVU6NDzb1xENup2/7OqbtqdxsqNbXWUoT3reeNebIiAl/RiFKRQtL7Imt+9iqARZ1
G+qt3G/7PFbRKTR+4/0LqQZbetynyUsEExCPcCxPolzo44SliPghn+qtK+j/ZmbFF3vtBAHPp9gY
V/VH4MBp+bWMnkFixgwzFzxPszc2EKeEQNZ3wCBymVBwxVH6tO0J39NhR2lSyd9NUu3L8rTMw9r+
9gvBUggMVQ0mztqFuT+4p7EzWpleQK2yappmlfmNW9uDN4vYOTZUMsBF+V7jOce27kLzGsp2H/2z
/aLn3/xmIBFQztykaHHWlpjjQ5+qvv6Ml72gMjOpLGrNAzqNZV9PjQvPs2Z8vFPwUEbeHD6yRXVE
iJFjF63POBf5uscG6VZzQX4ytoeOO7z8oHVrs81xNN1WQukvOmZYXRZBWq4OZ/7QFEHdS71QNUim
LNlEGayGpdZq6r5FIZHBBzJbgj/SSvW5VDp86RwZW1oWHHM/T2Mc5lEY6z7rFcaxRyqL6HFRHW0u
M6oIs3fnIomS/aiSLmDV7kAAzTF2lTtM0BeLfC38QHmnlM637q9ZgP2e0HL59tOfrZ9y/5CgKHDt
Cva8Q7oXcXdGMjnz0O6Nh/+k39xwu/dWFT6upCueVDFtFsbIQdRZNQjmXK9Y2CudygEZ9kL13OuC
pvFkgkNX2Ggue7+rxxVdWHfoPWMy4MMhN7Ypy0Nb2/01rMvwSWpoK6iYqf5U2O/P1RLEtyiIqxA8
UwVXL3KczzgO+dcLB4Qn3ovy+zinIq9i6f5i3AzPuom8O49vI3MJAt2ylZvoNA+QfrTVh+jxozZ3
SFCC19FV8Nwv3fIkpeP4h3af3fTgNEUMsbhFj+WqaFQI9uAh3UoX4hgM+jokS/fmrqufxWsvXn1f
EjO7p0ObAdX6E0v3hsCPE+J7z2Z8FPU+fwhkxLS+Vv1ZdGOZj1NSZZaC2JuTepFBzqbGN5Ym+sJY
LiSkbErXaOdNTpqN/igyAMf2o657aGXRr/9cUcbbE9ROyYRGoOtFNoX8o7VtTRbxjH+dltL/3Ya7
2rI08crzFG9GnfjnEXeWUvBWRNVjQsn9z66cUbZ4SkffEMyiywi3mOlgmYOrivsk6wpJsEccADE6
JcIU31Yd37AKvYzzdURsOcxIaApTKkSTSudyrDsch61/qf+vzQVWTwH+19Y/cCm4j8HK2nmwTSGe
pV9Bow2UV7y7JkK3yw9M1HSzWv+QVjyIpcIh12CPr68eahKyoIs+gBQV+3jwB8e3WaIU+S/Otj3G
ZkEpIaLu7JeUwHg9FneidoBvKnDQ4CCLvs4Q+iThpbdTfG62pIRtE8i5Uw2eCCsM1E0l5i4yGTQV
m/qKHD6SC9Gi5Kj4ZxXL8BMoqzkFul7PQUL1GSwZYOEceuAEtq6uK5qMp030/W1LJdN6jQ0KfBIV
q7n3d15TlrvurXUg7UEMkj3KxRS1d2ar2HanPjlIycqYWchdgErZofGKm3lmq2kgZ6XaV4QEidPv
JHWCG2URpt4jTGHUP4JIBnfWD2Epmo3IOKrJEydnmW9z1ITBtQoafSGJQUmYC7+4Fpw919mo8SL2
xlzlBCrZ9t18V/EXPxDP9m/VzHKa7GGQLwZUmJ0hkZeqC+wTARbVfZHI9MHdC4s8OU2bR2+xYNBu
HItXMuyQlBHbGl6GZXBuBc7g/1wQnobjJRZjeN38oXZPAQKHb0PhtO9uY4Zvfk9JhL8qOhC0BzHq
bXt5YWqF1SgWGcl7MyffRWsZMin9Ckvj7fcj0Mn9bGs9QN943r2t5PhQIWf5SKZJ+KRGNQEh2HHi
ZV8Gh+QSmlQ1B9lGzQ37AG+hN3fdk2oNgqKES0aGPO6EnXvyXiFnqU6m9XS+Lsk830IULxmDX9Uf
ErWaxwZG76MPEPOvIhouLMb9iRa0AQI19Sc/I+/pk+e5uasKXW5ZzbRxVE7aPIxtIZwD9EH8aLic
vvIxtoFbAk7qEid4NQBGTfEOFL3fz2zoH8YN2xustjoOiEnLQzCADpY+amJZtMtzOiZ73tZBlBHn
Wp+ioBaPRHVN92m7mzzc273OKo/B+VlbMyksBFP9NojEPgu+h4xb2y9PHmfO3w0t60g7NrvVhFTu
F/NXul16v3fzoS6d1x5jxyVJBMvtoYt1jdl7rX7U3LOftOtUkvuGVnMeYNi2VKSWpbqN1ypfrFmg
8uPoNzFyxZscVQhWwuAC0qKn1L8EsB5tto16WY9AIWGfC7itZxYnyz4Qdd80WuG7YAzS9znxTXTV
YFlnugjt8LQjc/EONJyt30oC6x5LbC4QFGP64oEhXckEtdcBIoEoCqsT77QVJKKX4M1/EWBG0fO6
avMGAqmdU1lNc5rPzK6Wd7QEvty3+qsOVNPwpaau/xsRP3WVceTcuP9r9a7qLkjzpXKn4VprhLrH
UYzJu0CH6R+GdvVYIyop+VOXyPe/6Lz4sfVDHaDb8vR/S5h6374UEQnGmF1eh0J2x6ps+u7sTqnc
zqVfuPtHZ0ZRg0mu/Pt4yHQb5OBn4fynXKUPrdZW8IAw+6h9XMqBMqcWbnU1G1rpoxOmrbbwHUPI
MChTXfdPhqx2C0CZ1s1L4cI9fG34XoGHPpo31sjCLdPgjuvOhpzGokNoUGyzZThy0KtoxN1tlbvh
6CND7vaqnP1sIFp8YWJcDZhZsEUko/LDIUWAJ7QQxvzTPxCSd0wrzTzNd0xgaYHdOQ6eo7WYhxdC
pEP35IhEJdcBiCtkgeQsvHELUlAczShACoGNIJ/KJGV6cuyKfnn+Khxxyki136XjFRJhHfL5k+HQ
2SmSmmesf+x/aBHTVH+GlWBRTIYgOjl1NZo/C0th1qb9ZG6cXc4vl1Fjyrdo5rd3BoYfjfCTl2vi
EDk009LgmZUlteZhHQp5KVa73wD7q5ey+zKM7DTUhp8jBXXTD/yUKBp266RdJpXjA446CYQs9xQj
sACkre5m9Jn1oajDL+Xh6hfTdFeVVot3GfIxnCN/T6d/3bI0DtIBPn9m1Ylj/5IaPYmfYLX2BJiB
6LUTIpVcJWPbfNdbi+A2tbC0NOD10alE4zv9xlMzGm7rLfZeRwVIeA/5MvegDKsWXt6tZB5cNyMx
NR3d2RCRnUWU+kZXUEj1zlLqS0wfTX/z0riRaNNdTz/LtTepdxgLOyCpmrj/v5u6EwEdGDgVfkee
Aq5sRMcXssOgbyBoZWjGg/Kr9MIM4oxMUJoTKnftUIEUC78Ix4MjwCN7/BUFfrfx2KyBLZ5gR51T
ZFTzWwVli1zddTsCNhd21r0CQznIJioUPqr+VSz9mm2mbuPMNr1OL9KrhtM8u8167wC+FvAXTVsd
MZtp+zuNorXNirro7sY1rMVLgfzmLwJkW19j000rjB0X9Jc9DvPFUJa/Ox1qfrm9AcZb3fgSUkfx
t3a0vUGuxfHF4G69R/3719Ui4aCqRRX0n/uq8NABf0WdPcXoVMeMSiHBzyxgvTj4Jke6j0isBplJ
PsDy97SHkT7PjtDBnNsaZhYV4dbpS4ALPm6zaYgc9OesdEQrzyGrbBbjbXBPXUe5EzIYfyEmK8NC
hTSrSdK2eu4tfPO5S3fTfThm3GDhJpXuzWkhonn7WbluKA4NY/uYdXiBcWv508RzJwbzdxfppA9+
R2g3rj+LIAfsfEewIzeH4yeYwWLWSGu2PaX636PryfUOXbTA35GWJnK+4fVI/Y5hhmaUPyPk4/5A
lB9yH0Xl9nSk4bBoHghrrfrcXcqmBrIkrmY4uyEozNHlb8fMoppS4H1Eeb9eKtWlqck2MnT+I9kG
MO9mVzSZRW5jv9O3yOnSYs907Q7CRRiwN2QyvrXlNm/bXSwcBYrC2DXvfj4VIN+IU2zbr49S49Ya
MgjCcBJIeEwYYuABB+/nLCLBARdB5bZ5XO3bj1jrUb8Fc9mSgRclHo8x00tcjfAei2qvTWPC3zuf
VMsf5brleoymxFGfvUJ2cIh2KHqF5D9A1KREsiFckiIY1UnbsTdHuTid5ZXowq1/8obQ8sfOflR7
D2YeV+fFHWQdh98Aq8gscxMl03MVAq6zIYVGoY7eokFN2LsxlN2XqJRNkbc4SLt/ppGe/9tLJTzm
sZ8Q/LpLBK+Cnv1larsyuLH4elHmC4CdF1+P6FEHP3Dt3Vrx8bwpwPD1GKJ8JfytaMJr1CCBOrjD
Fz5FGql7+kr/PqOOXzsIy3Ycrg6eqzvOpDJLFripGzp9VIRjufxuYBXzBi1SkPsMTHiabH0TsrDu
SaV9eAom4d0PyNqXX2o0nEFHHdSFOkVytl56WsNQc4niSou+gI9N2us4ysjJfH6+Bl+EE//Z6wE7
zh6p+qdwjDkTZrtVZz/oRARUBJDBQ7rBrRPDjE0b+YTnZeWWLIeqprOSODW1gvbwBRyjcDYPqsX2
yKEw9C9IYIubP0YDoePxSkA4+9RjjHf0w2iogXzwh/CwzCVOXoja0T4FjkIlu6mYuqAEBex8RW+x
3zVBgKkELW4rMYpxTQIRgxBQ8kMEZn2eXKX4S81urqqV9VOTapYws/rVM+h+PNyFQ7Hw5Lu2esGR
LsdDJNztwZ/QpLBEQ5sGUKJLBvin3ad+hkj9oj5RrDdswa+jtySYXVsVZDuaPP9Qtknd82Lrxr0G
ciBHucMYM536GH4+E4Uc81H41Y+AxvfMpnNCkoRsYNJaxObOY7y3+twSNcJDUhWDm6crCngkMGmb
VQlYy0EnuhxPfejJ+WHXIVscVje9I1dooKIwEq38usxu6ecqnfFdyI5Mvhl3DufgVOj9Sr7J4p25
TOyvbcBrgAcHlc7YLvKbn27ukLnG6VGV4UFSdwsKLoyge5pPzVIt+Uh77BWwN5CnQm99FjgSuq2G
Bv8e28pNMBfP218Z4di9m0S6vHbSRvoqon1592wsAFkc0hajsZDDyU3ZJ0+dMCGdY7W/sj57Xfik
QVKe+6aablNop+hxEoaQzBanYCSZqmmNXK/u3qZXa3R8jeI2+i1SYcEnaDDLwrAZn9mO+boyArM6
RTuE6/4Wc1lfOtyYF14VeWRbsQxgGtDtVm3sdlcPWwhGzUbt6cOoEAleJgdFzMkNNua3TjrwpA7K
VuQyhYVY71IZncUk1ZEgvcjn0lymv6ZcWW3Z4WOQv93uuTdV410NLs/bPBrnM5XQNm9eh9YpLxYN
4BFiacO/IaGNuad9lobenEcjKpvbRUP1mnJkaloavz76hNJ9hcal83WYvajJU8aBN5XWoDrBVIB/
dWJmvBy7icndd9OnweqC8Rqj5WGpgvhl88hky1bKJI9tX1KNOszO/Fw4dX3aG6e7bUuhjjZc0B3N
JBt0mB8zR5WoDPtFmUey8fC18NpNbJytsLm31CqPJgYP+GIxnbbI754mnrksAODME9+tmptq/SL3
0PU66PwdtJsxoLmEMDbBt5mDSYOkivAsEwd5U1Ut8Rf9Xs4gwEGLqgigZ3CvKjG1k8fOlCIrmIvx
vEN/3RykOczeMwbgE2oYBM67qHl9q2YYsg5LItal2kcUKF0Dn+zPcbRdKgTi+K3tnDBl+GGaezAI
F+Na79QEDTiZ9ArnD0ZxeU7JMfwZ0Zm3HfbCDa7+rBHE9FoM4uCDJoKxBMXPEF/R97Dp6IZWqKZu
OMyGk4zm6eiGfVp/GtcL3iI/qnYUArAU3yfHW696Cr3g1MMWsRlWfmoOPB3EAkSVbP848xw/T5Qy
tZcOC7Cb9YGDGHhs7O9uwjcYYnp86bexyTvUzH0m9YqugXTEMZtgaK8TZO5z3Wzq2ZigLV4rWNGn
cYZ/Qc4Qs0s1CI4A8ntyyH1atkimZf0bDpWHfFa7Awug7bvgd2x70hz7fiCsanB5y3raVIi+m8sY
MzYQ18V8xQp2B4Ps9GnuBlNjekcK4WwrlCGnQf0uJ7evL0TRxkcPTojhZ/ZzyOQVuAxxdE1E4VsY
eSzABmsWQjBSd/5ZpQmBdyRY/4G6Ng5VzCtOnsyYDOUUbO7JRzfwthUb4loANfestEpKjs2hY8nB
aPE7cXbsYO6SZJM36Se39qr4WA4cGxT0Oj0oCCPHAw7jUeUgmMXjyuzy3U4uv2BsIskHVFiDXBqE
y++ZN5Rpo8zGzfLK0iuTB2FMee0GFdwnvlrrW4qXIj1NA9z9IaZvu7i5hMNMP6BJagZUWDp1XQO1
9ieMQx0yXujVpM6RrSJWwBHgPhQ8H9MF5cH8Cx1Be6fFV/Bx3y8z3u40EjnBccNyiqdKgBPU4SNa
D2oJZEjj8LVcB32xpu5/DUHX2AOw+XblbwePwdCjmeVbdPybAID2Hkbsao829eTNCXR3cYwYP9hd
e3O/UdiwXe24kBGHJBds/EB/AyE4VkwlKDn5Djfztax2w4TXa9DuUl/1ag3Is9v8q3TPdjGukfq3
o1ANDyhlJkyvaYpT6+C0i38rqKAf3q0wLoNCmJbkCXdjUeELaGC2qGdGC4F0sr60iWqenXAIy3PX
fbktrWexUXk466ZvmhTfyj1spOuiLus2Lxr/YJqa7kj40FuGDRPJpCaDmywEJKvtEQ0304jrL2Y6
42AbxYHIgYZhsJv1Bf4uxVNDWEjOrW2fGF6V+sAzgvMcgVowXBNmp+Syh0t52zdn/Rlr4OJtdDtU
Qmnx0W44fl6+QGT7MYl4w40GyzsQ3+o3n/UGfnFgfd2/eShqeKLheFEvFuxjj77sPDdvsDMgkouD
6qI64SencDDLHb8i6QtsCOoflTfFN3/3NHjyhOKvbis/hOjxyCRAhNnsWdj4RpwFnEjREi0wlvg0
kM6U2BDRFy3Fl1xN2v2Tw5Hy6ANbeVBCTeCehXCH8byUK47pcxoVVuZBvyC+S3aXtAndhoEO82nG
CHHeaZ7+z4/n8cWgSdhJFgwBHXkUYP5bRKYvTeLFr32raStChpubfvOOzriMR84XurT8BK2uQUm2
vpP0PmXRXpszWrp0ek16t5R3Ukg5ngMugBrUtdn2q42I8DiWG57fHHrJv9cdLJWDN+Y6BNLF8CaG
DdDXwt6kwL+B5hcjXWJ+KpDa3UqA8d8OETIfShJEwKW1FBiVE1Q2HV6jk7u4X8emJMuBhSMcYHwq
5xTrSMeXtQ6XI24pTh3r+KrLt23HTkIEDP4Y7VYzut+Zz27ALrHx3+W9j/ilB+iFfC7npGsPRbKK
DqiCjB0H7zwT0xm9xvZLFNpe1LQQKsA4S75N+OWDGhA9/OVF7CXu/dI8slb65DwlYfuaoov8Y701
4nkCaKXksV3O+7CYBxQtkLvaFtRZuPX4tIPBXKPNX87TurcIc+cBgK/0IS+PfC7OmzERnmm5o1at
Exh/oB0z0G8a87m2bAJHck3lh1vybv7b3FG7P50NyaRvdoTe3lYxleNL7vJFLNMTpqPkqj0XEKlZ
TMoWVbqEDVZlqlHH7iuYTW8zg5b7TbHTXPQkF7YZ2dfnCkQYMX+0IQodlXKoKxMec8UU4denODNK
Tb5PYOLYq2O+2UgnEeNTs/OU8Zdxt2jLx9em3aNaev1Q8IXfoxvCYNYWlLaQZ4KhWG4d5rSpxGoi
EtPdWDepKCPP5o+eIxypSodBhgpHFUerqThpCNxIcQFqi4ATp8E7fejB+L0eZQillAh7aEBW2ksk
Roy4jdQt50KCUR6ymNTW+iCCqjyNXkiAAGsN1YECAqB995SJEghVvj2oeFiGyxII8mw90XttNptA
ppcOKHk4tsSzIH0RsOp4YZc4nTzk3FbiD/JJUoFsjtryPDqT6z3jM52Xhxk/yVMnG/bexALyP7tC
o+BHJBmiaoBXO3tOWQH28c07hwT76kT+BzHAdV3vT+VqNf+JGCMPhuofK2TZO3MmYsYwlHF3h6y5
svfuTGvla2Nnn8S10STJaUgiR99X3ph692p3Y9LCPB/RfUFs4yUCvPmBWLX+uabNMqItTBDHcheN
35TDHuVyd1fo+NDl6bPtHUnygUe5TKAAHyMYUryv44ow0a/vmrloPivbij9BEsYvbZlG/sPudba6
Yx9AyMjtvna5BEsAeAV7fuzJmvmdBG31pPk6X5CwG0zegnozODF/3ZYsnkOvuBL94gcvAi1ycAwI
xiafAUzckDKDiSGLLZoXyIsWWshlI6MrmdHbFwfohgWFYclouioaG0Fn1lPBf/Bv25FfA2vupOVR
lNXMLqA8rIy1NGly2iomPlwvSEy+ixW5+jkpELwcaZVKr9tcJ+cglOPTME/VzEfzP47Oa0lWHIui
X0SEAIHgNX1meW9eiKp7++KNMBLw9bNyXid6urMyQTpm77WBi+z4NCOWIsR556GxS7+1yzp92HLt
/oWRnonsWkKszE1IhbZR5bQ8pC2igu0sVnAJAEbTWxUydrqf0/UK4/ZbFKeq7dkoR5likJ0kSNjv
1iitnhzVVerOWX2ULAEPrTqCdh8u3uos+3Zxw0vlR8kfMSN24BQOB3UTtEjW7mBe1RBThdBqh3y3
ai9ZBZi7yhsIfaVNnlryKF5LJMWQ6xIkXzct9UUEMWkFrMfAC7vWSmAvvpLamZrNWtbMzVJm2vZ7
mviCqquRM0HiHmhRn9jC24e0SAggQabf7pe07E7B1BR37eyJE9SlxftkWR+hqy6pHLICXTJF3ajH
Z4eOXm7p+qPovBTBemKrteCC00a+LHJKSNly6Svwe2PzvYvxX6yM+h1/Vxv8CMMcswv3XJR1BKoK
eSgcD1HV1kkiL/yq3NkvXvtmaGb2og0AIuxYsUd93PL3si13pY+RS2fuK24eDgYkDp53405xdE8M
HyHg+QBxuGe2wseVbfiCxD+enlDnK5p0N+MYiJjisamAf6afYhms+ga/aGkkPQ7mAH6VvvwnKO3k
m193ToweLwxsvBmNiG6sTeH7tFmLogJL/jhw0kYJLWIOgOGvK81wUFElgjtHj6hU8EINAR6BCRo1
4ChmRCIKNpCkPORWMWleG62m5Y4XRe+DYIBRVM3xrvJi5O+5mKbj6jBRhJspoQg1flwmB9QawaVY
qMcJeA9va4wdmCoWP33Ct9uhL3ApEkL6zjtit8MfGxW6kdQL+FQePQdTyQlgFI4B0AcYgdvNhKy/
wkxJdpW5K1VMpLnCB9XvDHN2kA/uQuLcRAdBSqM/MvIuDOOvTVv6uTn6rYMfuBi1ui37VthvbDKB
/6bxX/3ogA+a9XVTHLqJQxAT9ABhTVv3euGocI/afVIH5rhiPUvmRZvFHavx4oYCt6OFSXc7+Sny
SkA7kj1HMy/B9zTb0D2lo6LhRuvEhiMbIMFjqmym5e8Sld1Lz4JrAR9lB8SEWyIDGNwvTVmqf9XY
tMUHCwiRnlA2FPX/F99oRXQ4S4T6QdEfos6n2y2DTsrdUE11xHpd6bOkomAj7XVDvR56BF28+hJn
SyRsHd/QBK+GvzVaf0Ja2dt2yvuPhK1U/qhsoO4ZDq3lrjd91MPjYfvVbfFjOP/Vtu9d9Dmqv7DE
5CRjN+iQcLXOeySeFYZRhcLZLcZTT6THDphQC/sDAXuBirSV3psz1Wi/jKzVD4CCa+NmiyItvobY
nVlKLmjbpnmmoA55NdKkZY8DX4YjxPPwMb+jqUX5BaaLo/kA9wmVqGZ8C4Ve2HU6zYEHR6pisPzh
lw1jFQaLJQOiwCZInOr1tmTyA9ZLo6La8ce3+HCTmLnMVLD87ntePiwXz2Vc5MfBpHUHgM0yluhc
4uuJNuXv3AQ6NTEcHCypD1OzeOOT46oEkWQY5qhGB/6RMHevwpdxeOJVnp9gMbmXwtTVY2CtWjet
SII/TPijO7Ti466ao3XBhUJlCboNefcV5TWEn56erhOR/LoHzVYsaxfmwvmX38WAdbHU+/cd4cE+
o5O5LoNfFvyIpBJ2a5uileWDX7cK04on528oJPFdWqKfJPusnAUuTbEcZ0nVcJxrUmGBtHRXLOdS
iPcBPT0DRSkh9hH4Uo4nXjQFHK7LcoKfGkQT9WUN7HCri8q89hHyYRwlqYU0nuE83gVFXfcbyE3N
80q/vA1sVt33LL7nTexGAcm90QouAm2aQjR4HBHr7B1a/f94/XFFOYNH9eXiBgVYNUXJuZunmQid
UrNlx/i1vnWrsfMxrKUjn8u+YHeXIl6ttmEMw2WDmitkHB+BUfjCXr7ywg5pGD+RTUAuG4159xHx
wWdgF4ITrqakuIRhluCNzchtv5Hz4JqtiYb1C1H9+EOTUG6EHgnrNckMQUoFjBBT5GqHlQbwxc3K
lXkBiwVxGDGYFfuaNeqVbIScPDn4LpEzm8JFVMpiJUMzzsUZHEYOqO6pS1WO8kyExaGJGn03u1x/
T1iYjHcXu5W8yFrWgm6cXdkZqXvv3zhuCG8p9iPvu4BSEbn4tZsOS4IT1N0hUzrK7it00sVn7Lfh
WQcIPyFYTYOCwJC79tmMbv1GJET4UcXptGevU3Y3ZdOuxU6FcGwW4FJSfNisnX8JCnZO89B62Xa1
y/JcOYEaWTYP7b/gKrvd2qrvvUeMBX51oCh10ARWCsKTzPJs2aeJ091W1DJ3kBPYGcS+HDRzQiSS
56iekr1KGFhVB3pQSq4xsnV37EeaSQT5q2Ra68TiqXLXqzt38asOHZWd5cnF6nmpUdnv4Jd1Oc3H
vJ5NEob+IUGRiEyq5llHoxtP7Tlt5vjkt3H+GARoj8Byuc0r4XDtn9hPoq2H9uk274b+v5loKRet
rYGxkQpxx0VqWF/q+ENgtZw3mUaOxNMl7Z1BuH5pmViSRkAQxgVtdSke2dXgEHQtO7lLnDGffF1k
k6Nu8uCe1N/L6ohDMuOIpERPBP9pAVJpn3kd6w36IQSdFO1tdzunAm5pbvH3aGYc3j4K4/WjKqf6
b7lY5yIawYJDaxmgMOspSWMnXXw2MTZ+yVlO3HZtV77lZkJAzJcP5SzghTBhIvpdDYtJvRaDwxK0
AyeMXzFAynj1XyAcGEd1bthG6yeNWh6drOqrv7ARsEtkcmYY6gt1PSgXtmPQ6rrfNe7bpzVf1t/M
KPnmxI6jbmE1Ns4dYxNydK7bQJ+xR+PbfSDQ2LzZXEZcTsxWrlg0M9+wuFcdhh4uxXMNe/ucMgEM
D0uhV2dX4cg4crFmKSd8MT1wFWs22Wlck6BWu8um7NziqCYCnQ6FLsRtYEruB4c6CKQjT5QDYjFu
fhkRQxyNMV4ghBiuM7BsHE7rGjNKFAZ6BH7L6syLOaIb8/W5R+1JVna8JN4+aRAkga7quQrhm2GV
SauxDXcDpI2MvYxf/BHCZnsk9+rGRwdAHS1jtL29l6KH68dw19YacxwPg2JZlsSYuiNAqReYxwqc
DbCjBsMtphoKN3ZprIlcnFIH3CJQzmXE9NLOuXkpGp3hYutw5zxV2UhpnhD5cBATLvdwEpP3AIZh
9Y5uXw/ZeXUxZ8DRCrPXjmk0aBy319kdtUZ6ZzJMLeBIKSI47lexkV0cN4+sjNf+Ab4iyiuIeEN0
O/eK/V6z1Nq/tGzVeXZBLyLhclK97OVoWn2zLkudo8dxCD3E8ophPmHXtWzT0MdJPWrAt/ipUBbu
0A6PPjHNBoVkLFKv+afXqLkPub6+/WKInmdHmpN0LOcSWO1+6wpvblj+tqzpJcL++6KtdHdALBM9
jIHbvK9BUdp9Z7R9YZ6osmcSYzhTt3WTC/OVrm7cAheLYnYPoauZbIwTlnUjmTv8i/K0lt+SVuOf
rRZsqX0xqy/VejnZvkEaYUnvFeulavKf/CboA/5qO6+v1Mn+9cZiYlPt0nBYybSmwereQpO0/d/K
RGn+S4eRY28Y1rS8RGuP6ZzFEDevYt+3IpStIhKRo7QBF6Lq6F9ng/g9SDMAGmy6ufZRW/BcsGUd
zCvDQN7M/YgL4j5wjJs8IDlEiLipxcLSeMmj4COMKvk0O27ZnoyulrMvGwQQ3tK+yNwgrBIyxr44
WOhROk46wvvyfiGILoi+Ow2A6k+DE+O36TlGWWaGTf/HkibR3SfoLMjtnvKgQVlGoDSAGm4mzLZo
zLtv2jq9/MVC1ZY7bMnef9r1gvpRXSkfgl2Ajx6yScbm2KMWwiIe0VBufJVEl4KT9y6wyxDCAVHe
j/FMSMi5j8hEdU2095OQp3yYumYrlLIuyg2/3wMYoAFr5xjTDBCM9Vygipo/9SRD/QVvwyuocxaS
bQZPW8utnIcfaA3s8MyT4vbvQAQ17Ig5HsdoOzMFxMDdlo+cEQBgepsh/RgY2euwT/eDiuMbTR0+
AkBzAWJhd5vkqS7nOjtnBWGOSNpVs+Ok9h4pXKdL3K7qOveOx99S191nV8yYLoo01SccHuPzACjg
2EV992OAPt1rdBPDSyTSHPWK48V34ejNesOnECyb0UMCq6LqKX6ZxVs3OUwFQhWMtH7U8K/Jl4DE
XhEkYFuR/PGr+XVg/yZr7gMtbpEJTru4AK/9xcnNf3KlYEqY/STyXmd0TguVk3fpJUsVxE+rYOti
SVIQuwDe9HsJ46Nk+FaArsBsotSWr9H9othTkFiyShewxLAU80TPzpTtFEhheyhSdCqfmBgKRICO
keZJ1D1P/8bDWdPdTpgAu10zLDBpgjEbjnGhDAOzFs3QDvthnkPrGjBiycg07mOQm4qCfGQi2PYB
bcOaV5GDx3boA8CtQ+e1Z+GvpE8kppv/jg3l+G1BeLN/MX2R3s74IH7ymF17uk9Z3aFREx47VB+c
6Qx8IgGcNlRr9kSfjhJq6Eu2YcM8PyU+8Gy7xdckTgxQ2aA0WAF+2qhP15e8kTXcV3QdR1+zemKH
x8EDyS0RO+vpRZ8yLl2EyzzR9fjdlE14V2BFaVgatnnwn9FFLbhQk5K2DVEpz8wVCqmTJ0xYbfVW
51Ac9z1VWnFYvDLdVx584kOadAsphX0RNyAoyqT+IzDvuR9+uLpIGCSEwrcJ30L5EaFBYC2KZjYh
z3ktvReWfgXTlhx+YylU3G1ajq69lAl7CbfL2mPjc9h29PT1rbIzFuscpetT7Q5q2Cpi+B6Zfif5
vnRh2P4ZvWziAYEkGo5HShv8JhAXaXqNd04obLwdaycUe9HcZ87OjydsCqiNMF4GudoIXJ7Hpmq6
M1Wls55WL3Kc12YE432MpizNrzt7N71dfQfEnl/PUt8Mlvn+3cjTo4/lMBBHPUjGs7s0zcdbnt/1
HdDWUHEHdYiRiYermKQLl5WIm+vfbO6ncqP9piixcWQFr0UkfXMUAfCq/TK5FgZasWCu8OnUIRc1
y7mdRTHDKfOqfYzwm+EZpo6z6wcQ01U0sUupPSyUm8pN2n3vt+ktS5HipQ5IXdsUvqzf4wqICR1O
m/2wzUp/oXoKKCTWIM1Gw8lvC4tkiyrSBzLlBGldo2Fbg2r4LrslNKdiptsvQ2afewVu55Cys8AD
WynoBnEA3u/9ijkrqJ15m/c9tU688X12oTxTrdfvkYWaHZ4vKGT4LOAuMWC6LuMhRgL5aom9dE0Y
NQ8M4jH451XDODpC+YUuKBA5UxQPd1bDrCDA+Albc+OXq8bjMBgmKkm4iGG/eswtea76xU12UbHa
6KvjQALb2jHLeIEo6OTPYc7w4oVFIhVB7IJnP1F1LNnbyjmY7r00wxhF03Su2SdCn0nMMchaduml
XC5I8QG/QRk9LXh+u42WBUuNyjUK48z1TRYCWv2RyzAPxCZFf6AZvPcwWRCOzPY34jtcbhnCriDb
XBdHG2r7ZmDLOvI0vKw8tuV5RI+AC27ELYteNozeoiq3P/BR/O7DwVCBmaHhY6QMdS5NqNRtwYTm
H51lgkqxHyr28WPjvxeJl/hkeq3FbUarTH9a+n36iDjFQymxWJbTqU3vmBexLytSFrukkicbxteS
AZ+R8mlsHFCRgTvjNpLMxfecWMEnihnnuS09lKFykJB2wY7czRPkkwycKzty27U/LYium6HphwNt
F24lKWrvZNA3vGYZaPy7CH/zDnSEI6CTyVwSOrhUD5nuvRUPNv7hbelaVv/svvw9W96l3fMHmpeF
5vYVIXwojiGWR74mW3aMxecS9H+gyssQaOUc2i5RD6EZFUvNJUWDiLzAG9+zuG7/WJcJNB7jnsAP
R4TJTa4WcCqsH7w3n0V6c57r1fZXis+QnyAeJHfpwOWHG+46P9uMMS6i69s2uJ+tgmz4QxUq44cR
yWj/MqdTqW4ieJXraxT3+fDVgww9NF0MlDZ221LuvJW66mFl4ruL3H759Dy8ndfl1z8YhwiThAZM
S5Bld0imvvsmOpc6o2umIdjmXVHeQkkOpyd/9pmYtBQ3IK8CgaZSBP0JY23qnfueUmOKAvbmuuUf
3FTO0n93zjp/Og7Gc5BWGjfSaI5ARYKQp0E3Z+N4DeO8gI/IFm6J9L2KDHqbVVfFnRtBoXmGhOEl
KMFC78SdsdYpglc0LHsGDuGXAGnxhF+zBHbSxoyS1sGjX0RivaupF+DmOPl0BFdAXw/uufwvi52Z
lbIp03s7NvX8o4sIkd0chouCdDMNR+lOlTmYCiTwdkKU72+pd+svHXowVrsWx7itgsjfMKuTD9wQ
6qWie0V44md4Ppqo/AVQq+8Aes8D7u3Bf4RiXOzqnHN6TyWxvkgVl7ulV05z9HHz7xuZYCpN3KXE
YwKJhYNJHAXF9ltmsatv0tDIr3HB/00jzM8009fvXId+j97Ryd8FyQQvOBu6R9wwP2hS7S80++w0
Q5theF9WlwqpzMkHJsgIXnYFw2MbnJVSgH7yq4V5E4lR9Ft46/bGHfLY349OqRj11Kl4kjIKfwbN
YY3yJ+tPVd0o4BeT9+ExTGBINGmP42FMwlPoBSy25RXjg0yBT8moOPu35rJ8xaW6/IKZdKBbBCRw
MUCSKDWQU6OZzOOH2YrmZeBjf8Gu7R+pUCnFJLggXGkif6qMDX6KwuswCCgT38XChMtN6mehOmK0
xbYyO3N4tDm9HwolOFkKV869dBuaLyqFvczQ0m+FBr8LcxXlqFnWOw/JPZUmxGdW6UjMTJzVrK1E
uu6k8E24Q1OUf7SZzt4run4O+SG+z7pqeOlInseyqJryY1LjZ95XAV9XiaBhGPzmzk0S+dUCcnnL
/BkHpCJc6RTO7PRXufztssgei3QNnqquL8pTxIu397n1xk0feOpBNz2ymxDT3e0kaMT3dgwnnFuh
Pi/a51tV3fhJ/bHsyb1eDl6bxvNv0NciPDgwVw4tzIBik+qc9Siyb1SyDiK5gV+LIJPYJCdnbmJv
54ziJYqlvRfXJgvdCM9vZsFQIjCOb7y6SJ4Fk4QNl1S1k2y92G2QYHIZOj8/M6XfL7K0hzpT1FlY
zPuCVV8XXYzRE0gT+WTmDACcXNqLM+Xp+2LCF6xWzsGDz3cnUD2fCC+LHhVm8uNatYs5uy2QAM6i
jn4BqXSzc33fu+T8PhCM2B64G+lbySZmcikzZNW8LxzDF3B3/LZsmjJ2PH0efbTsMdeTRKbxJLms
TkWWiA/kD0RXIHpmqarAfoT9OpU768tI0j2OP0gzh9e4aJECVWHxgRDTOzcBDOJq8oyPCh80JBLv
7A+bomyfk1e0ycFkbsKBz9XMsKyKyUU3TVO1a30fClapbAiA1zIO9gJRPmBsmHYmi+LnjGUTLb3J
U2RhTsjGvpBVRk4P9C4EFbU4ocmyf83czT9+4daUs+M3esN571V2RqtaJ/G7EyWo1VLnab3+pYgg
Cbzb0ZJRz0ZoJ4daEX9oQXAD6qWDndADjL05lUTsbMHVeTfIKWhEIzVP150nib/V3OYXhdGGj7pC
y61zZBzCo9QBe7odDBNtCZh645Kg8ciCClg0cx9S6eH+eaXPcZj2JCIM3Rn0wUDOyzQOj3G6nviu
432nV+SAymH9h6X2x0MasOtd41zm3F6wVDOt7MKx+Be52bBxRo/Lb+BbXaErly/rEkfRbgotuScQ
DwasTHpL+1lxoQHk+kzpd68F29T315UQ5SEqqUdyNKIvZwjuskCbG3ABqXeJiQkfNi4I63sxIeMf
oT5tccdDMEVVc0exVN0F89V8HiK1+E06l+87qHAgxWUUHkgK6V3oGzzRjuv8V2jwYF6+AFrEZ3Bg
7mJYOSIFq7Svmi0AUS7iSNUvJYG9cC7LyjtHTJu/IqXbm1lNWNAph3+p3Js/dd0+VFeHJa9uovg/
E3a0Ea7jftuuemgHnX5GcMw3IxvRhyQK6wNkdDfb2BSs67YIYiMw2LRc6rn8bRy3euLCmi8BlVa3
sWB5NlNPts9J+9TPFLeQ5HwFLoTYnesVWnFjvfupAKDLLJdvMB5PTCkEA0g+5qqZXeglXy4oe1Bb
ZwXuBUQhepdViukBte2Gkj7+0HOKlWBq1QkZEACOosJiW1T6dagGmk0CgQbER8EVmbrafN+GARmw
8Peub0Rtqr8sp+JmL0kMv9dmTT0MDcyMxnSENq992Fw2b34hroz+hsfvKnjVY/ZWJol3T45L8SxZ
m++qYY4gj1P/z1uNOoQs6GHNil1VTxkta9qxnoXZsGHD318ri+zPnHjjC73+V5f4yXEowB7jqKdC
YEVKBEGtv1nE25zCr9M3Zigiuc3YYsMGYED3vUDZybZh0DXmRgy0/Hrq/zIdTnZD5FtgVvPUPeeh
iKBOxflVeF6jAFLFFS06gXzHHe69Br4lZCfou+pbF252XFHfb4teMtiGbdYeF0hmj2lvume6FM6S
0HTmL4keZtNNK1IC09SMWrogyLacC4q4HQA/+2ENs/FwlSts6Srt1jjAgtpFJzundtB3zClWRK+k
90HL2rDNCMXFS5jt9pi1doiJh31rco2hocaqKgrTb8N5IhGiaCM97vO1o5RtUVeRyNXtJoCVHCfL
O7A59I++dcbtYGOsrfajy9KAPf4V1IHaCfZN+mksvlIoejEmX5TK2TwbeObs2UOOMzwVrvPqLaxt
fN+Ut0L53iczmuzLKNGd4zEOzdGtyiOEyKv8qOT3wR7uZY9JwzDsoDz4i73GubMlbQxpTNKTw2Mx
YBe5PoN1c845i8f26IyMB6VR4UuFK/tF+UFGrvISkssVw0BTg/dR6UF8OuDanGOVi+J3MhLJDbdW
/acMBnuXo8aKgbsT07X1mPdf/eIU+yRw1JwcU37fjGF1I23Ub7WJGPXDfcDQAXwnGUPa5Ra7UI42
Xl517JBK86k75UWEUSBn1VWrVKL0m/9LZ4RRuCUvhcBY3lIdo6gqPhm88B+b4qd6ZHMal/UFk0C8
6SI7fBTQ6PGozAuj9bVMhzdTLq9pcq0RCt60o0XLjRBYBrsFptA+HKPqjPEsfdSsHL6KxL+mbtSK
sfZ11+DNGccnHidKLqDrR5YMTDUiUZOvI7r7PoL8WSylfrXwKbZlafx+izDBveoUs9er1u8dy8NS
XxKGHlRTadYSCATi9XYFo74nCGX4xYAdG5ZZacMBF+cowQLlL/RunuPvu3Ge/7S6YHc58Vf8CWzO
k5XXydbpXED/Ll6d786U9qZmOuMfKYEi8NxswvGi8YAjuM1rh4kuuhK43H+gT8wfzE/EMariQBN0
NfhPU9T22bl0WWcfhlVKjDwY4czGxab1z3MlV9GMmHQ3ZWL8y+PrNseajf2bV+S2+RbGNA9rv3aP
CubDo0V2Qm+nYxdnf2TLK6YfhM0ZNZskVSoWwHoLWJx2N0Bjx8oTen1YP9M4yp5pR8cNjsi18E7K
b64UvaS2N2a2c/w90ecphFID7g1US87Liux2+atzXoFVKUizTJuQiUxrBthwNUVzky8RNy8/YFHU
T8pOBgjH2pWX3FMZzLw2/128zOVWRVsdHADSBNUjHgDP7i04sQ/S6Ki1DAa4QxY2zYnuEI10QUT5
g2tB70WjLGhsqzV6ydIyAChnEPu9CEa/OccGPBuqick30x7ZQ7NPRteJb1HAeOF2rIg4zYtA7K2m
70YvCL+wzIn8O9C4ZozqkMj4cQdlMwiJUJNch6jw2/h2zZpGHEczy//Ym7aX0h9zOkCCPVwU1J69
5S28Io8JIThALRn+5Mg1H5jikOVTx1KiF058tJkQHVhARhiLzM70hgmQgFXAWAeb/3aSDNUPQaTW
LzQ3gdkouYZvZqiWZpeKJtQPdsQ8Skhdjxp33FRjAC4w6PPiSobz6PSyHVZXTVrhggf1zgeM17yy
yHIW1DlX9++3oIltPzOJugCJQccyBV8FfT//eOdhOw1mp6bkIsFp2HoDUymNkjcdljO9Ah8Tc1Tx
As2EedSWXYfLp2Mfissrk2UIRwrU6ha/T5M8+WmZpcUOcVU2a0pbBtD5iaPBSV0mpH7qP8doKrAM
o4/M3uAoFsl7Uk8m/rKY5MeLscj58a+0jkGobaDRtZbbiJxC74g6YLSnjHe1qNnxZMYBztEmIr/z
ksQXwKnhOkFzi8iAKM9lmquZRKt1FSMZS7qfayKzxryihON/KlCdhy52dsqNNMEGRhti8n9sI0X4
n63goFhAC3khO/QcVWj1c1YlOkFfQX9cBuDwYL/0B0bLYMC5eNZnZCHx1b9CEuZzXAhnOOkEdBAh
KlwnG5owF8tdJ+JdHWpSkVJ0DhuMsszFsjllgIxIevgq0/m6l6o8c0eHm4BUh3xBBYbDRG7GPtDl
aartOh5MLOsvwjREfXZKkgpc/EDTziOivjjRTZOdGC52Le7h3BXquGjlR+cZzlqCpLOh5gQo412M
P9GjQOlh8RTQvb6A5oH8uHFkN4439ZgwwUGb3zYwtqJ8fsbXhHK4MSEttMfNPt2X46yCU903sT1E
Tr5qDHat+fK8CT7vhoJplrd0L/Y04I5Ejl/1qn/pr7SO1r1GNaJ5dWmcr0pggheTHJM8qoZhi88j
HQ8uLK/vNp8Qh0jw1tw1deA9qixYrsysEXnTEJKcckYcFi3nvvPD7OB6tqpv+U+GmkhRjSCX4yAk
0tQZ33tnUU8IoIx9JaNoeAiVkfxRxNAAKvF9fWyG2gdqFzORcT1Nwx8gL6OgrYTlbM/aN4qFZvoz
wfz5Q0AdbiiP5XiEnQwD/x0Shf6jq7IOtC3D9qfGmcZ/scQfcsLziqS1QlJ6zxzRLx6k9ih8/Gje
89hlP7gr1HB2mK5uwi4tHgqOg+pobJWVh4bou98wJCdnl+NBJOaC0WV6KuG6ZdhAcz4n/OH6BmBY
SFSV4+UkhJedt/xjHj8996lup2O89NEvxDiBp5oERcaM/kgNHQLXELssDdtzK4v27wBchLmScMim
G1YrbgRbtm/8pPPzMnfOO68t6U+ohUg4i6ZiUuchSNx7S9ciD41ryptshP1LddZx1PPLF/IgdcmG
uGdggGUD2z8LDF3EdxUkNmeXYsugVeQEcm9stbbvOHRChv40SqiqXS/H0TIrl77NC32aJBLa+nuS
EApFhFOHcKQKPf2TEMJxGwRhcpkCrORc2LaEe+O22AnDgb3lTjVO+Lqm2Dr4d+ACISo0bcErTa66
JU8Br1ToQA68OnQywwivCusd6ragfK/hottTPU31r1PNiNMmZrM8s/nsYh8CUPQrCzyq+OjdRL3C
MC9f+EUbdgJ9NVyI/VCfbkAPd2II6KFBGgzi47yJpkPfdIFziOiB2+PqM2Tf4Uyh+/SFlPOhRwJn
8LkKDH4Dnu+vfLVJd1MF0IEviGCz9G/fZ3Wxd0Y7pnvy7nV1ToAzXmO8CWHDajG7L4DOYW+H7Pqu
eZ4UahMmwCfVT5qBiJu45baqKAk3li8TVGgHZpxbzo5PBfqtGwFxMz+63Io/RCjSM7O/DZ+pSgCa
mur6icdJMK9onIY4nKCocMXbKWZ7EQkqB78qZrTFtcu5bdbOU0d8LpCbOSlxFw+cvE84CepPtw3I
vOXpxVCQGhhJO5LCILFxJRIPoTmIzibN8/S1Xxg97yfwWdOW8YH/mAMOa3eav+E1NdC5drMv0y3o
WPfOGXOBNyVdy9t2bCi9Boau9VcfOH3/xji1uXXG1ab4t2yXX2j75F7j1BiPTNZ49liHNTMIUDiR
Ejn+LRM5cXFTTg03S8yPW0cVRppqZfbp4qFjG7TAv7w+c2lz1uwLUc8Qb+YiocTdW+wa6/VvAMPC
5a+X1ASCbGqXEd5P4RtkCpSefniiIDThZuiFi2YaFnP2PJYN30a5uJb0IxnOMTSemEnSPLfxsF8s
jv6NC/XUbiunNstRWCcpjiaPIv84OozDPM2zs+msHn8jl/32Iaw6e+siyul+OubJJYKGtB/PTMed
9LYjUDQ8+qYIQyqoCoiMZbjwXM1+hLqpp+TGWlpA5QtxDRFswtYN1gkzWZevOjSpFSfWAmP+zYZ3
0ncyxG9+8jzZBs8Fw2axEf3UraeqHcgY81vbBKdF9EV05rawDMTzK9R0TOmHYdF47Et9AVJ9K7pO
vTbYIsmbAgqV/oxmarpLyu3/j6AW9jT82P2L06Pe3A1QQtZ7mTbiH8rk+WFKLVDpLofsgvHBFY+L
hmawmy3UmEvfeuofOga2dKEUudoqZI/RhbSRVX1r6KG7KUICNUIxpHqoq/xe9dKIveEmduiLMMO5
yHq3S5WpyxrFZCFTWjFvKPoMqB/M911NvCSHARHJ7qEQ7DtffIBr5wokDuWDbf7MClH0xvQjGhIT
wHPeu2nDaGCUE4DEptLjQw83hIryfxydV3O0SBZEfxERFKaA1za0l1otrxdC0ujDQ+EK8+v39L5N
bMTMSq2GupU382SpGYnTJnVf+J2i58k1wcJxZgcmmLmIMqfM9+vhKcUqeMgWtvx3iJr5QPw9OdeN
+DAbVr2bHn7j4zJOcFfowmtWLhCXbVObC3F8wz76QAZjXtQSp3vlR+KdPGqfPc2D6QKoQgdfW7x3
WYMY1qMHXcgk+VxKhLDauAo86OcMPTVflwh9oTIyCgnvvQ9thWlrWyCTH7BLJJBGpjLYYRtjr28H
WfmxlJp8a2lTGbUb9WTk53a2MSppATGsbwI+Cx1Fi9hCS2sUe65oKXKcsQtxpDqz/vKGTFRSTpxI
dV3dpyn/886KeeBnaB5AtLFLtdm0KqxORW6t0rGGZVaV85e0yxbw7kJSxSSccnQs+yVG6t5GpX+n
VmlxxDkFtaEugw/4Mf/BOnLAsOrxit+Q5z8bFh4CdFv3ceISdQMbPPHCQ1ENMT3Gb73RO7vc52uY
j3NCz0WZChj6CdcAV9nFBYoBXqc56P+U2+fHSpmStWuOVXMbpHl5Dqwo33dFJt9qv+AMZJFN7qiF
FLwaGxLjuAX9JFtxJnjb1MWWDHgoClZNH1hA0wgQ7ZKBRmqc4OTm+qWlBjwfa++SCjLOIDUwr2nC
MmxSoJTYzrJ1I4eTFJjBQ5on8jHB+Hb2BVVDqNPQizwkU7yWqvkZmDaGDXPb/KIXGwwSk3jgfNfI
qzYjL7/YerItpKmawwKhTO0KvgJmiHM9qvn0Gs6OuWsg8FQqn9ptbw3pdGCda0YbXZQ94FkmC3Iw
PBvPPNbULSIt5yrUXjKYG89pVP6dz5o9gmtMvHIzwFsABUoqCl9SnFH4bZSGTYY3WibAOyh8A0GA
e+wApNdFpJ7M2mlCIXj8Nlw+yvmjM1VSrcXS+e3jZMT9eEZrIdghSew5fPcDnA2rOCKSuouNO+eS
NwHUKoWQYq8La8QRgOgTYKM0nWDnKF3cGba0/HC8xO4DdIr7Gq1P/oKYRBnsADXfC4B4g9CCiGke
7IcV0UYSsj6n6Ba/RAmoLKAHjTv3wCvZrkxNWx6iGW12XYlHRs/S45cX3D7vOjJ2pXWalM3MaVSK
AfkK4hkOcwzTm8qKvWdoWmzS+L/P3puq5nU2+4H6siPWfGu4RwEnCBledevI2fLnnajm3E54d8l7
EUcmlkpeFnSI73VDiN3SeYZGFrCaw7kR4/PLVLpLckaeLe9sVpRZnwQ+xNwIZ73HecRjTh8zVM9E
j7AYE9BBG6eynHlPNmjU67aaentHRtUKdjaIo0MdAHjB2JFojXTSNNmZdETT7PqcHctWdIo2ikB2
CkyKb3SPznDvx/Bpn38rDYWTryc2cmucHLYsSEFswZn205k3iTLNHTUyKIl8k+icTWkktk8t3YoW
Ua6qTX5BdYBhrvw5+jLBmGE36Zu02WRBUbB9sqP2xaSU8HeZOwDa9Dpx3mPYrbnge464/2za996W
uCf7w9RZkKhroeAem7lLaRGkgM8O63mhL4iriMONyWJy43Gljy4ENNkvGxyxXBGxJzMG0u6rlw3c
bgs+n52N014Btvhn8Yf9qpB9/Us1Z8Z04qVJPJpWOIfAHResJx5v8qze1PrsrALqXpgIgtSgqEbe
+QA4F54CvM7Q5yL2OnyfzPwwNuCw1rqbg08jsgxr7WX3zBBO1sqFbTq3FquGTn1iLwXUxoRghgNX
CopwLNwIVFu3QR86eJwwfNr+XOPAGDofvYn7zLavHXhNVgEqajX4BQwN3VhJfuoQR1yE79pN92zc
DPPgWhIHn45UCdRQa9/fTqrnKwSPRA5rVly1zd6m7G5uhkX+nh4dTWB5vPx4p9iYiqus4normPH9
Dess3jiFEJToxOQcJfxp+nC3fA51DpkmUs4B84odPzs+1rpHVu0dBRtu7U6frrDrJgT2aQ27vPCt
YI15RLrsZbFjUb7ld98JB0m3ARXg3SVXivbWCb7j5yktKIYkw9e7u1gao7tlCG/t1xQ8v/kiuHIZ
EKK9NCC8wPdzgxGlyM8DNkBwSAzCx1wa7e9k93eUeTlVOwbB+HnwCIxsVS3IlUOmmfyzKUXqlzCp
dQGnwdXVvJVTDW/Www/Icr6/u1SZSOU/mMMs85gcXP84l1b0b3KHjE6qwk5/50Soc0l5NVIKlBf+
7otTRPSHYqfEEhTgBWrZqrJkgTP2iQ2v7pBxLZhHRF2xqyWxYUDK8NJvNAOtUWoVPqWokccyxppF
oELNz/xv3lOA8VZtFxsnXZggRFtrQvXdD4vYydgwqjTuZjCSbnhEts0TNul9BYRVjC63yQ5X0sWK
/dL9MCJCPIc5zxB4nFZT8A4NcsjXU5QNZz2S8N/M2E6qLRKTatYxSb8bnghuv1kLoc9IXOetmN35
1OLR78DIKu8KqZlqGro3mv4wM5vyom1ZtoDSwlYIdXJI9rQVdP/Moc5+jC5lFh47bJQHi4Cx2Luc
1i8z6Mp/YIqi5lpZBGVXyiqXh4Eh5rHtMvehihXriIiXKTCbsTae4lnVxrnsmuI7oRn+z+ljCsAa
hTkWYUBRy0D/p7OB3y+x5OmOQsmgNaCqadP+uZsHeVyNNHuQLBT/g2skfvGoV1c/njGnZYT9dpZ3
p9aasU2DGAsrSHAtXSNk/9I7WCvw5MAazc6Z1xwhGGZJgdrvFLf02ZrR2XkqGgDn27ySONaU4bDa
bBWIr2fYmZbatJgNf5TJvZwiClO9CUrHvDXlGGkXtn7HMidrUYHunrPgRg6bti5XZDFRcfKqUEhS
vHWEhbXpbbw5SVirkkboVRl8R03aoqHAVVrsmZGu4SdsWNWEqZLyQRqd8woj85bX8wsgxmuRZtPV
mGbKG9pJnPGWwfppk/iRvOz80PKVSkFbT/mhwIh7kJbGcoFbOTl0upMhp0y+x4zdPNPwM9/Y5i9b
bnjUVE6e8YWB0TxR0sv72RrkVnV0dmWAp0Lhd/N7LPuXsXJGfAtZtrYT2ztNRIcusurwPee+caz8
ydyYnfu58EXZRm7/3ACs2VSA9/Am0GyHk6diOYvyyD62IUQTeIn+IKjwzsLe/y2IOj0ZPaQC5vt0
n+CkpPe5CL6UBJUUC83iTCHerqK6KHirDl04B478coEqvRtJdadXDVZ5rYRnXuwxidbYub4in3Ia
cJGewrKqIEAghTRn4k4vCyf+qicdAF3LaDeENTJaDaf0tzahy83zYBxz6lKeygxCg1m08xXzIO0Y
rUGjkO+3J3zY5SnPh+xHqRj4R1Zm+5ZOwEdDD8u75KHccI31SAi5yxdX9vnA+Um0IQE7+j6lJBfR
9d0/T5n9CabSHXbZRr8Zk/wm9pf2FDR+c7ZIIxGY76o9Jq7hbcAixmK3ax6DxuN23UKLNEyvf2mp
igOjQeIEtM7M71X9ZIkXrPu2tF5NTJNr35XWAQa3vXd0b79FWSz/BjJuu9aiHQgLgrhaostfXTdr
PmzX535v1aSPLZbYqjWKZ3rCmt3SmAQaSElvDZAoUjXZTpTqj/KVagtGAhGvQJI4aQ0XPKpxRrva
dlB7sXDtIrgJxF+cjnoe6o12c4E5llEFb5iNDW2j81xcikanbzCBCszSDI54SoZwELLfu7IaLyBd
YfoOEgGALiKExAB1kXQfuwtkkwP0gxnjSzb6rHgmf8W4HFw5WWQJ13r2HkbHfx5IllzyZGkkb+Vu
PFimUXzjx72RH1Gf9kAOJ0gGbLL1dKCfKXqr8yA0ENE+Xa5Dp7krrV2NIYKAKWot+bluzxfoSlr4
I+04nEVhDP+IAZJZ5c5YOFN35R336VVL+p67zrgBTosUZcGAqqhYhNLcoa6jcb1NKeT6pCL9w/Tv
7iyn4b0AYZC0qt159jqiPelWgJHSgDTKraiDYg86uLnSPUYStBy9w0I2KCxEfyBsZ+IaUUG2ofWb
S1vfua8znpBP/hQjjQvGsyKa92nkXBkwT1RniuFoqXHw1ADxGwgTVVQ975WVOHsXFBv13pAKWTJX
yDbxuPyWIpmx/vc6XERDjGoc3oVh4hqnTVayjY0hI0TjgE7JRYDjbUznZ0k1OBW4Rvwu2yZaz1T2
veQ6oRB0cRvvBwrK+JjbbCFXVbsQUSAThyKPT9T6ibvO3Uh4TmLlqj6D9h/b6mtR5VOiXLACnTw3
wEax2pQ0ZPDfyMmMNeaagtb+PUsq/czfRK44r72dIPWOwOzq/0zHDD68ESNkMkG7bxq3dLZLjJk/
hiIG9xfTzKZaYvFizw0hDtci5GlV1J5ShH0TWY0LO4Mht2Dk9LJX7iBq51vltCmWAjYeRnN1kDHA
8kLhVnBqFFiJi6EBjvlYuCbr0K5ePs2JHpApwpDPstA6sZ7tt85IK6GwMFx40NYPTRR8jC5Q/57b
0y2N/fQfoif+CZVy/zfzOgu9VHobEgZkPZgJIzRX1f9YHqI1Ey/9NijzNPg0Hqi/2sZq1DGoEg4Q
BEXpF8IEoRb4vU1z9BN8N7kMuPuhfK/bKGj28Vj+/0JKJoM70Xs6mPqDmB+zOwur+sjbOPkqYmmd
2lb/mRp3Any0r9QR9qmxqMYeKQYII6Bza9FbGsJHFT+wwiIKarMz3+DWItdfmHNo9n31QFYF/ETe
skjpEvKidSarhqg0qznwes13n2XOJfN19CjcKcMiaCRrc3DfQMHGbwgwrKBxvD0aRpF+jkgLT5No
SRKWMOIbWJQXagceaS2wr4X2xK6dp/RqG0K/WwVm3D4X/R1Leke9Gso/NX7W7oIAaC+DoE3eC6TE
A8ESkr9y0Gs0nvqldkzcsPnYbOsgstZwnXSI3iavKc8E03JCDSKWbdJzi9f9yyMgYNh8RvvGdiYi
SK7FvkEY3FhFH92WwgfVENOOh08xumiPemGu07QjYfSyv8mAEauZpo4x0Rl4W5HOPEFZgXqDS2N6
A6VWxxsZcONcuSartj62nfM8p+pCepFdvoitzYLo/mDESpyhTHanafKbI1mK5t1ruUBK4TVblOD5
q42TJyCROGlj/woe98t0XIUPFbFuVVpEdGRSWbcI7EXYu3N3si3F6cMxGEo52AcxF7d7OHhLkRWE
+twy2J30424O+EBGrxiatRpjbma+2wUrjQPsMSVOedT4G549txevfd9KqPEmiMNtRNqzX1WSC/BJ
Zq7c+11lHhjdxX6a24aeDK73B+5MJmNHbX3KxY4OOUn/Y7Nw9QlYM2zaSOrtgKFDYFNu26e5Lvt9
lU7TO4n9au/3FVA3PlgPwiAL0eepUcslaFmpm5ORnNqgtl8yy+en9bssQFbiD3wHagyPRpsb69xI
XqYU1iG1AYBBJbwkZz2aFERoDWN2IrCF7dWPWeo7SJGgWZ3ku+mieiPGKPrQZv8APsx9stI7x6z0
ouhkdzJ5LOqhfCW1hg22AGYaDPTPsrId6q8qQ6Rh22j+5hblKlVfD5vWawqI0DU9F8YQ3aj0YKMI
9fiH2m3nG6LLbuTiSooH3sZZiHLeVXBKuChika7QHgd7083UuB2zjj3VHbm/SaPUTjbsj6huxKqJ
gdGoZ2zYkeWkbKHLZWsWfbyLJoRQvjnZusqEPeO75FSJGuYCe5H1b5LofudOvffWTzr9xR6MvwKk
18YlSP5vrgQ2AN4Z7aqnLniXevZ7PxJuXQWzO44b0ubFDZkkhxfumsazRRLlc6i0xiHhGlEoazd6
SEeZ4PPmmrCl3Pgt6ZueygzpXPE3QR7jDZ4z8U0VLQEOWYyMig1iOWxoPiKKFF64kuKFs/t4gzvR
D9vSNXZxKcS/IBvBfNyB6zQBJMzmkfviUO9OCMhqnrEvt9AFoxmgBY3caTn1tAHT0cPasBiYXMf2
RlhmeQKmZnC7nz2UvaLQhxTyEBPd7NHloPwNzYIRDs54+Hbt0gxrW1W3OpVBygliJptYCBa/sU/d
QR3VjAdtmkBlDuSBmuvgocn69rvnKDqPhee9EsEaNnPcsxTg4u3S8GTzRWjaJQ9WiMn1OkK9/s4V
7fGsoqazQEzep+RLbllCR+LGts3qM2Ot+kuqMgkpwGTNlpv9tVNgGKw8SX+VZeOCMoZ7eVbknLDr
ZQ9LMFFaORvOW4X3dVP35RDGgfDu9j/lv2PoaF9ZTUYH2y6jt7kZHup66Y99BsS/ovTmJ+bivCXp
wWtj7qxVAjTjDkoRoHZ8WqBFbvRHrJHdn9fpIeTfi14M3+Q63LjUzg2w9Y8wlt3Q4q5PusubzzIS
06GKObfHkrUNEqTVP6TMRYry2DuNS5f/jXM1PFQQ/C6uS3oMsydUdXMiYliU2S8bf97uaWLcObq6
+R4mSmQR9I4TsKwVyOf4DyUrf+QaoD7nSdNM02hRvS7aeiNMh3rR0T24Vj3DdqC84TGAdpzfk+EV
4pDjvmsDnx2hfG+kasGVx3ZB29QR52w1lPHNUrp5yJpeA6ifmnJF/9r4BEJRhzyiJsULhn9EWQ/6
nYfShJnh/3m2xlq62+TH+tiDHOmOtCQOe/plyksLB3QlR65ZK8C4PRSyojJ476bxZ+4OFCITRJOr
Ip6KMB1jbphIwm9u11YEaDP2tFBabznozh2VYz5kKJP+UUIhE+ZTuEeauAWZkZUFeu7/3RMkOWxN
Dy7WVvJkTA5cyvEPlUkU7XEZBtONvpNBnrEQ5RtaJaJnKBuCSR9iUg2G/95L1q4LoNJhK+2WWgj/
XsjiZ/RBC6v7Dwhn+khPlpt+6dnn6zZxT+D5f+2slB+ptfsP1iH5puDDKtbO4stt5nIsxsjM7z5g
UwpCp7hejYZk1O2xdSMrjY5CUxD2fpKV2k2B6H4SDvX/7078LzyCDgXqwCN5hQzbhZBLeViMpk1R
awOWVuxnqH9kvlH5tmXf+BSRNPqNWlioeRNJmHil8y92hxZBBkn8zFsnMFYuTw6Jla45eGTsZdhO
3hfYUkjz9WxTNgRSZm9Tr8c3KmFsY9dAOE7NprGAVoU0KYEh/wFPUeKSKcITawBA7WmhK+d57MFC
kDdLTkE6NX9J23a3KKhyIrlN+5nyVjqSptWbmKLWZ+o/skNAqPfMCrXfGZJ5KC1djJizY1Rb3+rT
fWG2bbkNHNXehCGXN6OM5WnODdfHmIdzEHNDiTsPKUXyJ+nMEE58suknNz3aVom/bJr6G65Q8xCg
RH/kTWZtCdPlKNtV5z4UmdFj7GQyk1dlG81HyqKSlxYSioqcmTjJotL9hPXys4vj+UdaxXJt/D5/
nNXi8k6g18JvTPEoOklPtC6rd4c61U0fOf/Bt+ropQBp2pWd8W2MlN9Mtk73Hiyxu2m/+uwmC/3+
3lERlYlEunKTnxzjB5uAyjpJCh1Xo7ZTsvgkzuB1xB5IM/AV1yjBMbUCGykPsZY2OJ8qe7oDuFY6
oVZKjnyzM6HAaxCz6pg1rcK/kp/uX4grt5eKOx59nnmoRmy8g70HC2PvFrwOiEbOfKGBUn8vXWbA
jlhQ+7NAE7nAb1pVHaMUImNM0Hzyq4PJYUbeP4gS+zIoLFEm4j82zkK+aW5NwQqc2juhCNLUBmmT
zyhS+oG88vi0JHF/qDjaKtKwlIY4klS5DUsDhy9YB5Yuo7+ln2EJh1IWuzSIxlcgKv2J0uvyJu79
I6A4HCyvLHfZJAKSQlPrRHAzXNwdcJuxJmakBG5uSVqZihlu3sStddaHVJ66XwxS4xRWQ09XIH5k
cZL4vUVoGazb4RswSrcs8naDgpLMme18INVmBKBTPYIE9WdKJxzLP8/j5AHSmFIX9b1Lh18AGsLC
GiYTPne8eNu2TnHxBJOkAOOeIQkdXFLv1Z12/4TgLOQWPJx1xG/GDggZunSp/XNdM9imjEgv7BpR
nvrSY/uXZpS1/RBaHJ9QwGMRJvXYqPWI+2Q62UmHp5fKuji74ryxaFDifvNrS2Ha67JgkXLB89/V
gIeT7BMlEs8TZaTJsiLug6FZ5JNbrkvFh4HgJourTlsiF3NW2oTW8hEeIsI4FnyeY3zJVAzhUw64
HPbLZFx0ccfL4JLFYNZystHD5OXPeeD0qFkiLdnN5DpL6ORJ8DGUQRs/jbiRbjCUMEgkuUEUGj7L
FnIgQ79n29VeYe1gQikqv8OfJ1rWewGYpENpiDs/0wuWP4IL5Ib8pR+PrV7EcoRlqV4AMQOEa1lW
A0+o75NY5onIvwJ5ZfNLiorT0klgDQEpyw3+2u5IfjLgdoX2VZFlPFkEXXkY0r6kwsiP+2KvgYKB
v5+AgpEAVWDfILSbu1F2BFSyKv8YMakyFhKak3dPMp1wulbBaUlb/iqpaS1A+uD+riHxWUhnbO9x
0HIF9sqAnad2EkgfjQHbYjvNvvmXdwZVKGSlzFMKEoC7Zq2AU/JLkrTp0lnAxytd9ziOg+c9kNRR
PPdKUKRsGp5xmoUuo60lRVVuWtAo6lSKwNtTyWY2hzEvoOB5Uyq+73RTpl/d1v9sd/TCUlKFscrY
L7yweu0WqmigJoQNFWrjKRWm88/UA1eXIvHVBQiE80hHi/ce8zLnCosO+tJFXJK2Ausxtb7AynZu
WQOzCThdIXcan8BOzQN8Wo3QapW1H2K6FP7WK1mobpC9cGTQc7Qbm2J8ttBbf40+f6UmGHxLHKCl
kmUn0eBATtHzN2jhI6ZbPNlRbs3YapvpGdKKf+JKw+ARczV/xzxPgQP1qKhqYOajXG8DYJyrwrLf
uTkiMOjS2DFpB29pO/2b7SwN6U7hsicHtHWnDPYNNntGCWIOqN998oTvgupVHAjJnz3g6+BhAFwt
f2Ze1+9AnY4uMdLVRNV2bY9XGh3WlUtCHDjclZDkzb/HFQOGSHK377Jz8S5OY0unOVzcbYnPaiMG
SWwP5iF1i7EV4qAi5CpVtre6rsAS4g87i1JEsJSyeSDT4l1VjwS/jmjlAl0wjyE5kw8MjuMF3do8
ZbHyDqbriw+n76MjnDwarnwjqD8X1QSXXN+9UpHzUgwY2wczSP+budjvTDLW5GpBjdQYbIqAhbSj
V1bun/3Jmi4C4uC6qE0JOZQEG56G5KVhYeaunB5/KAzEG/KyeEMQ9C/odfVvHAl99ev7kBJdwA4B
sMTB4Z+8QqhHJgC/vY9Sy76/O/VzptLJEv5TAv0VTBTchFJ4WFdaVRKrXxxoFQWwKyDR76Xf/gvY
q4eAbaKvGYzSX0QXNzdj7VxdoIZhHqlpZfvGnm0Ysnfpc2CbhHPOgxREzmTHwZNW9WtsuE8DI+ZB
wFYJW3oiH4A65KxTeUWx59rHOamSLoiMsLIStcoQrNvNBFT+Umm3PHGZRYPzb+wIU7wVjTxBCY4I
wyZmwlw4PoulmJ2V38IvLkaKTCveOFsUZXYOOPV2GEy4LrK7Qu8YcCTO7mdLKmLVD/abz25py1qn
XBFff/RUED0Yk3XJCM2tBjLXIaAkPqqu6Dfz4ulwngK1QQmutosBR3RwO/UDwq8PsbP2Yec478lM
HJJS9jVzPGBJ8MVMsCwWAtPzz3hL5dHV2I9bQYVWG+G30y2pZ0sHL0UMM44aYYgw8mch/gjUUVf2
ycNIfaiSRL6zEj+5C0Zx0aYpDckumuogPudZ/2c1+aWDgdA12rKRUM3mZEdltrM9ecCt6myk79Zo
OlGyx5pcbOM2QUWs3Tms+9a6Ivn7JzedT0D10Jqj8QWgjsMstGx14swnfJZfiRg8YjctcGzcyiGe
p28gkCzYYvoksXGCi6Dk624vjAmGLlY8XgcTLaWg8p23hHmkjQNXz6S8TTs5goydPTvNykuq5lPg
OQ7HpoYO3Iy4hk/UdHpyrT3OBp4MoKxCrCYfCy8LHncHE8l6au7eBsZXxtm5cLadBjwx3jl5vJ5w
Ube1fGjwfuJHF8nGpA8XWY2ecqbVjSAFjRve6veExbCmjUKvEl38lTZfn95fjFvLFHj0zbbbA3MZ
162f1ufI7l8Ddo/PcWsjNWVYHDW9o11k75RnTz/CdLlOOP7ZQwHjDgYyCMRFG8JcA6pFWG8P9Sh/
6KDG7FRv/GjgxStqtXpMwmQtfCk7mjJ4Fe29tPV+qBfEJZIXY00VPbFXU7N/KgKhHzCQXQgs0zPu
mmxx/Lmqt7YzR4fCM7jtMjmnx6QakDcABOxGzxSsMAgxlJQAQI7MGvpraSpwyNlSnZ0J6g4N+Umq
u+8xphUuPA1PDFzGsWOuYHv1BEhF+tBAHAoBSzWbJlDpayKMH2Dtw3j0UwN0Junof9iNTXAycKt3
eP5rfNMpJd9GNbnh0lJei3A6Tgfmas7B2h5O0GyMfeYN6koXS/bJhR5/VNo4fJbobama6ytVEN7Z
snUYzL9OnTpoRC352DtgDBDFQvawJqYopSUPOkC3yMwhv/qF7a4C3zJuHDcYV8bvBuNNtpsQCD8d
u5f/6cHHOyPieV7rLO6sA+tfrvXp59A50aPkVDqhK4aYCfwLKYeza3t0rWaVEw8bdgbvlcaIzwkL
nqrnmpDS+VNOBTbseiBCynefJdl/aefhKA+afMM/BEczWdR8EksVv6cGvdV+ZHlrBDqfXiD5Pdvz
XzNq/dQk1Jg7wEiQDIof04/wfSTL2afB4LFReL3MuDw3ZdOyFbVyzMu5uS2p61kvOD+Klev6KpzH
wX9lLUyaoxi4Ug40mOwyq+VUarzg7N+X7EOK+ki7ElCOODbFSU0tB6Byyxf2K3TO8lhPjlnD7Ujy
V65XvJDYuBFl4/Xv1MgBmcuOCeyoLL1HdviP8X1sBA9XXPJlaI521Vshpvz6mWruiKJrapk2lkl5
u4wJWJaMa1/4qWgrH/rX1sAUV1a+pNuvhpekPGYpky1zE9xpI2yfb5PQR3OY3v0mDoMei1VFuGaZ
7AnueqXYQlvlf7E9K0W3hwFxxWMkRMW+9GnmveULxS3TnD2aruTIalr3WI1RWLT5T2cUIG6g/Aeg
BOXMH5OUGcGm+L/OWIYTiR64SyPva7gu+sEJAhuZPm13c9Lff4YufpRWcj/8pO2eDT/udrFIuxeO
0nlrjjUgEKfsiw9PSvlrTiL7xV8GUSVJ6y0ddfW/yIuuaUoYZjsM/UdnL49aZogLE1usdU8xQLLI
7iYttRt6uCVe+xPjRV6zqsoITE3mfnQrfWY5di+QvgNdctY1Y6K3LlbGNUfIDxPcESTpdKgXXjQO
seyD1c5kRqY+TlddSwnboFW5RYKtdu5g+uTIhvu+Q72yBXqWbR6RCIm7U25W+Wu3sIcZPE2BJyqp
ZnNY56+1zXvVM2KirpB/94Mf7MCx/6F1L6Csu20Bc+yU5vgrU+DeBx4T51IbyW6aSX+NdhVlmw4R
fNNWFkTrdBgN1sDsNVz12uLFWbE3B6siGHonswTS6dLbkzv3LvVicR9I2I0m12ao0FH3GSi9B8NR
sl0pa1AzwTXPiGN5EQ4Mwjz0cnlzeqA5LzsxfsW7CdPEWVcfWHmwYQ8vBlVlErqIInWERQEVfYFt
sou92mfwrjpNUxuEUQPi3m4YsRtWY743u0aEjeeUT5q84LZO71phVtIA1RUMw6V8jJ1sLwjwES2d
um/8+83Odow5pO2P4dvyYPUNg7roJbn50GkYSSA6l/Cc1V0Gt4Rb/5BRTn+7vHvmARK0dhbTS+Vg
eGfL6v5yTaehwSZWfctV0V4ssoi0jCIdW/7w1bouYZeVFuktGS1c1DKI7+omQ1QOcBO6NkKNTNU5
6PUjHsInJTA9z7QWrmCW/AS6qk9gaOptPydMi/reOp6zOD61hmoOvUyDzRSTQPQq5rY0/pnLlsPR
mZwQo8ZLIqpHpVqOUqTRCQhH7O1HxqHbwDaTnNCEC5k9VDGm/q7TnvFM3PEu3rKntjDo3p998Wbf
8XRZwJiDRbPYG27ytLDewYmT15sY7/STEfXXIoeyy1BhbtFqzK3ym+w/Ex8Brxke3N4N8t2EgLXl
DdJCbMKitKXm0qWB3hie0mHQ1PyQ2lhh+s1inET30r5Uph/KJbNChde91Ls5xTOrTDAAoebnVMrx
QgIl3PRiMLxcgIFvb9rUqfZtlkBwimDMSP9f1CVnBy815FP2M7n/zXVAHhboIztrtN2Lx6t9Z2Qk
gCe+F1XE4QjBRGzx7HKlRSztx1BF/vjiu3G9SV0/e6H74NiwzbnYXmP/kathVTdk0YdNVPeO2oMB
pwZ/y07tLfbNgZQtlyKf7M084dapFxT1YJxH1l+4gTfmfejYGBFTK8F8qrTjID6CIH4IDGdEZYcF
k9tUJRwXctGXAn7+0VtAJ/LNVd5XUHrdrTXsBwXNgBUX0vwBxz/+xCTo01PiQ+S3GDhWeNqzxyVn
bzIMtApkPB2vUVum60mJ7mNhRYf8QQE3VJr0mA5xLA+li0u1Rg9hlkcTAx8NqA92D9dNq0jsHcmq
YsOzVu8AHbQkWuD6OVTNgWf2MCszd9KYBISUD2WajEcYdnwybmF8MIUCwyc6tsYm+XCnRrKJtcqj
whNJumTmaDxZ3lQ+O1Pcv+rGbR7qPDbDLlnGF0EbAPodctGxk+gUbjmfCk2hTm2VzIb0A/8DYh0w
To73TJVHsdMGWyAArDJOhyKkZ0k9NKqzw6ET33lQHV2/H381d7gTAUDBu5fwy8S2y+7+JXzQxS4v
HYmvsGngAqTZEvU72h1GtqtRdMW+PZxiHcvsViDWOOHoogYdpOj+R9GZLcmJa1H0i4gAgRC85jzU
PLteCLddZgaJQQxf3ytfum9E37bdWYnQ2WfvtTn2NSMzAU9UiE2m+95jNdOqD0N6Yh9QF/2kcgRp
Zx1wemN4bALeAWX/rFT0xxvzDK2q848VPK39HC54kksRS7jM4bwPGL0OKxeJYxvx3NSjgqA0EyJK
6f7Bv25u+zp3BoZD6hbDelCuf+2Qm99Lrf4uTR8eK9uVe/bfWYmPsOZZRm07raBjngtZO9+RbhMq
pG75dezDREwjQR8vtGPDYFqNG+Cyf2H3kq8UvG1udLVtSQPnkcFp2JqBMhn+8NAwsttczyzfXvo2
1WTrCZYHKR1tWKgHsV3j4iybHLOc6SyW2MXccWTCIsAtjhXbHZfPfhQtgCFSVByW1FxWb6PPqvKi
pqnAttE1fE2hW2FWHDJ2gggM9MPkfCIHDDuhOkIO6M9Vg0VoG2IgO+Jc61hr5nX3QSsM0V6YMoG8
1JAP2ulBYc9i5+uMNrvdxzBOWCKvbY4Rzx3vVuzLgFdCJfdrnfzitr2+BOSo3Q0hdXFCorLnEbzC
G6FlBVwEU+CHURZOP1bE+sW103QssxjL5cC/7rp9+g/+5LiPqcK8EIn/JrnRnFYM7DczHY2w9a2X
3VmgiR4gqJhm76s2eOH2PlzLGfIY5isEvNh66WMSduE+j/leYnXHoKEntFpRfNET018yywKfAbcD
W6pYhxGyHy8uvFGW6eiQLP5ZL7Apz7AhUsdHWwYr7P/IkJGV9bNIbEBNUZdFd2NEigVxDcVkg+ZQ
Hlk8+MW+8jBuYObPvHdR2o9iaZAhlwXGDbF/H9OeNP/6rAbzCaQU1V3sJ7U8lvTsbsYMmxHPz25u
xugBr0143+HUBWIMpNEELH4XSacS74O/uT96h6ReMjZg00cqfFCucOYgyTDDnc26jlhAdJmgylk1
XeimXzf5aqsb7cfzrqObqfuei/CJaIhPNw9kUnD1VOkYAGCY16bL7OXktFgG7SuK2Ve/XVERTq5h
C9DEWXYaIkPaOofwHVR9vOvQYbCZcvJ+c7vCzJ4MwXuSiU8+1ZsCjjd3kzrF3Zqo9bMJ4Be2/YSl
rRPUaa558+SVrt1HdsFPXZgXekhZ2idgnW+NF96/FP0DFuBtnYO+5xGMh0TBb3JbMCCa86YC6gmT
RXH68u1Zul3UYeHRbstNqaCvjMa3mHY+01xpIRkppUwiFkt9uS9uN9EEWiHVGHOE0oLNfkcydtP6
BbfIeKI1ClL4oy7Uv2WNfgaC/ARqIJMMDp1XOJQq3JZDgAl0pZ59P0glmJ0k3k/4hLA486I9iKi5
OWfWhl9wle9k0KhxD1WY/+JF8kzIk34FjxA7sHIu/JR6rewxaJ9OXhaYICQWlmF+4P1rnmeSmcuZ
yLlPlIq/LXgMFk4NNMCBypjgqRDeZcD5ekJUrU9FMVARIijpY4MX79gPtKw5Pay6Ii2uM/aMlyie
dxlc4aNyfdbflfvfmjpHazpaLCsoi2aq0LcyET8vE70KaqZ0pFr0OdJ0UWECc75SynxBPnZuwtMU
rpADjffd9GOmD7SLgg2ZIIU2oRyOXEK7S71i9aIaUz9G3SJOXT7dKA6UxcXCEiPwY3Y8RXFlOxU/
FbHzMvmi3QVQcPHHOmi41SRmCoAMNvdu6sHHDDRqRjfc6vKt6V0DuU+B/XWooa3cIhHRd+tbuezn
Ylnrqwvz/FUh1bYXzALoFbbrz7ZuJ2CmXZQ82IHH9pGFblvt57aE9JAt9TgdZLgSi92x92t6Yje1
uM7d7fA21rzO5fxSCFfuhLH/ESqa9XaxuC3Rh7j56ZUeSKDnhGK7FOYOHqkUI5sEPbCbmQxPdR7z
A5xd+XceYn1J0OmwNSL9dVH17jgkD9MFHd3FDpaBTt90BN5TIrkzG+15TtEmK8w9pVtit3Ar2EQJ
cWDUms6rrtFKv6tcqumuDCqob55KzbbSUc3btphcscWsQBn3MokPjvX2h1vA+qkZLud9t6r5Fa3V
vgYr9PGCGPbJQ5G8VI77cSNk76mX6PepK+I37M8DUZ9swhzuDz0rSldfQtdEZy4TIC/KWe2xmyPY
CUpaniAqLBWZZFOQh06TO8lbqXx0fOtNV3bAywWySoh1K9LDCZvFFLPqwMBUMKeelJ2Se89boUoP
qvxa6ir8rSkTegnWyv+g2ZWtgKlttBGgoXmKLNVBW5ZVKRmRhB7sGkkgBnAAbFIH3XvBL/xpqlYf
RhvsUStoS1wJ6h74IwquZVYSguYUT9ZLqJL8JQfGdj9FQMzQxCBpgYgs5kO+zARW6kmW20XZ/m/U
spXvlUF+4qQ6RCFDdst316nzJduDmwD8bsijnUDYGb6DjHj01uJopla2yHfAo7BC59Gyc4mJnPI6
Vg/tWv6CLp7uV+LEROOUuWRh91D361sLqkpYVkZAmaincdbuZ0hRD2PV4sUOJ2jfYaDYL9aVswnD
2oCEyOR4+73ekiav/tRYQfaxGQ0+rDxeCbE65WHskuDkwnfGs1m1n2tYHIO8fgqz/F8ZcggQwCeN
PRSEE1hD8P7Sk7nVYkhFRXjuFNs0g5lUjGB3U3ig+6ZHQCPg19cfdghLdmXgt9FhOWA7vEwHh7H/
7Fq/vF8tafse9RnlhkWRTuJTj4XsVDIlKBJuy+tI2/sTtcktX5oFFXg09pDHg7wi3zA6q3o8tqSZ
71IAQz85TAFgwkCfkJNjxo9KtI9qWeITW2mBA4sQ+jobdehV9KMo/L5SAsSVA8L6kSMHQqss+BB4
jA9q5o6Ao3UlBRa2X5pNQkQN6Ur9zGDlVnajd2oj8e7Fc9WSaanMrxl7DvldSFLZocqVeMZZ/kyJ
g3/pb7iEREQPkXbkAx5Btpkslump9Uqg9VnynLGl3FFsKdQOJ/1AE8jox3tYkMu7GQfvvzTEBCwi
8lFj0XqPevS43xiozu6pibtwJ7u2fqzjYt75JJteABrK+LDwj5tN7/sWTjYmpytLTv3hS2W6g7XZ
9FraSjysRcLX1c+LE8nI6sJdkA1JKAiIA6+87dW53LI6ot95cvAkhKYa7MukpP49dGnwi3vMcCnT
xTlq6xXXOBuGEL3DCY5Atrw/iPjZj7t4GN4Ryaulb+7VXN1PgX1sWSQRpY+JjE9VXr2szVge6PO4
da0QetrGU+jD4nUor6as6lwz8fKXoAE7TZM0WwWKOVrzk+fggETHsY4QywuPuDxbwgY5Z7M2DZDY
yXvpzMwvwjNLe3v15RW9OUxMK8XWdem6l4FKDtPcUCNGgwdsjphmQzaf58zAAkW9atcFlhEL6VMz
e2lCpGPwnbPDaU4GrDXTSy+MM6PBeMmdMY0YT8XAz+J1BVwElrMMmYwDgNMU9lCaaWFt7OgexaGS
KDbuATSZowQeefT6BNvuKjkXzAS/TFJKhipuSYbSGhx6fzK2lo8AEij71nwU/zK1VuexmpTDbofj
rnHpB9lPJOEeI1xkV2hV8YFvYPW01PKvJfW3TzxYyJkEY0iqoNtMPG3FRHh6CS2N6uAnqp9YEiYj
M8IafkBD+lfoFEF88Krp2EvnJGRdEd9rnn1mC5zwRBoQdChsSHWG5wVUGCsBjyWIFzri6GvDh0Jy
6hXUOpldOoNQR/UMiorF5gHLHiCNucHhHdpwvl/J66IFGZkg4CL5YUpEMfWjGFJWE7antGV9gG/a
j9c3OfRZuO861X9b7dYVXQ31ku+SGRPslkQcDx3miNF+AFPCbBO0o3unaNG+xEXpxK+0sYV75Rlw
rA34lD190eKfRxj4OQzSxG5mrEs7i7HgK+th7m3KLPDvTbIMNK9h+j4Ucb4mRxzuTYcGVNtb5yBb
+nIe0E9m0Q/5KwPg7O/BYiJnNyaqd70zF18yE+XBZ4oIv5nHp/HsWD0Vh8DtqSKFp4VDLeTUvool
N89tB54K+nGivuHfq/opQ8AMXnsZsFcC8tBmz5aXQbuPk1g3j8C2JWMfPdKjvljCn/PBysKRNxEt
u+tzqhz1lBf+K3tNoi2+m0b9BhIKHYRb5pD0kCcElpFpKJJGGBMUROu1uiMn6lNm3TgRd/xZLnZC
zKDgl00VAsa5DlSJ4oErEntva6Fo5XQyRzqwRLIrZrCN0uvcXZdQeNXrDLrFOQ65mtxk41nToofg
0qIna/3d1bTTXQPgRb+JqIpD1ch0fcR3WXT7LunT5Z2rGgF+dPa8+RMFvXzm0lerYxVECdHGEQGp
r2X/4FRu6dH0Xk7hF7nmVj/62pPrkXUA7pbN6qENbpcM1oreIDaNkA9L0J+JkxAGy0XAG6+lBUxv
nTmoZh6/Aamaccvl7oVhN6bdvPXPRBXl7yAoqDXHxiZ3vCLofU0Kb3zIWSRWdym4Wpw0GMPOa9HV
wYPXguO9pyuheWH4K+WJAWji2C1ncsOJB2Z0k2X82TdlBLcKcswI+3HidbEgJ/C2jOO64mkNBDUD
o2q1t+PUyb+4HvpUKrq6fl+6cjSfAO5UwU8QezxYAnvskoLFu6F8NrnQIeZ65zob0vmORfsi6ftl
3NoC188+27pr1W5KRiIslg/+rs5lMF3wnDU9JDk/OmEB68UH8V46TQOqQ48hd+M/BQ0dHyxDjPyT
z0F+N8mBG6pkh7oH3lJeYNgMj9XkNSf3FiZpXdqoNo5GYkfQCG/WfiA5HyhqJUWUjUqT75Yb6/Qc
4j7mDKNd2q+dgCqXtm9u4249kmEK+ySf/s0EnttdIzNlDhhw5uG/yrFx+l9By/l0ccUkyrtqUOPZ
hiimNAl11S2LPnV4kp00uWgcR+4L1uz5hUAiMMCut/Rjh/UK1J4inIzp5wHzksD+lnNczH6O/WuV
wZjfNWTgige3FvQ3posoLj6WcQ2dJgvYkjEr2woBkQ6HU+MWGH09k5a4ZPz0JbUxzQSy6sjbj3VF
S+RQLHcOJu6BhbPMP521QWkPGtqRH42fOBhgfSBaIW3f6r6Y1+hzHPEOb5yZ0vgECf7DaC13zZy4
L1Grm7PMw+F3KuJQwTcR0sNcSS7sGq9QZvMcvi3Uu8U2I42uKB7oxUWbHxHFqOebbOpmR+ETcOBg
J27AiUOzy9AleLbxM7fffpiOPjeFwhL6m9nVn3XqTn8oiBq/1hJFMyPyVo3zHnI4emiXwr252S68
RJ+T3ggsXVW/4gh3jdteCrAcAFbLdERso+ilnlm7wJQGGURU3l/F+p83ymH6oH0i7Q/F3BY3m0eW
0+Fh5jwqjt3kBvcdo/j64nvY4EoIR6rZkLuR5P7p5aHayGrzlC10MeAjo7Rv440OzT9Ngwi0t+xq
0WDR9odr7wxjgKCZqujBhcqfAJbIxa+WYQbSIjw775jRrHUxaNozHlPhvANVg0VAWccYwXu98ZSz
beexrmaM6wUQ2UtUYtI3SEgFhdpVkWIrcJP2Vm7tNXDwfJjB2BR4dc9DZ95KA19B3gy+H3rs/Pif
JRw8PpI3beHJS0vYxWG5iRXmwVt6FzmzdVUlLxFdroc2wTW57UboVXf5NApLp4LfZGcdcUM4jez5
9zgWh3e/ywGj6bRleL0Zbc4qgNiAYxfAD0VW6g/X/35P9xumohS45lMsWF1etYd172UIbw7DYWkF
XNKO1SbePpqAHkavishc5yTAacuiaooOgbkWfkv6zsa4l6vGnK13Mwa6NyfNodBx9o+GDC96QK4M
6wfslgEu0NiLDGFgD+UdKbKQijBXMfHqUZk7eAefnad69OM0Y7PCumLnr7BWd1xSy+VuHnjBPrlt
h+qF0chcVT21H+Q7Zq5KjdN/Vq4w+zKvtffFva0+59xO2DzLNAT6glm7f9dEyzMWL364czs2kkeR
JlC4wiw6F3WX/FWg+tHQR30Fk51cKG2e7lTu1ZBy+BMENBr3foe9cyD2UbDfgxQqsRP0DGIsu/gb
UDw/q+AFKIs9ntExO2Cm7+ddkEnAgHioAuxjfsAClrRitk89gsLXpo6zW+PFMK7RNQwEDK5pJLsy
8F0g/NbKsTr20AdYEjXKfY+aG7gZCBbSoljzel+ypay3sVnA5ZO4ZI6rOFW2hTWqoq2u87cZd+eP
fFTxI/+Z7PVw7o43m+mSPSqWW2IjRn/Ijly8e0zElG7Ixw6f7tmJWMwSNJ/xHII8xeuWGumysvCX
D98Lwg+RWe+5HEvW5tOtkeA+6vxuuHfpOmnuBySY5E/Nho+TQyjOU3h0FFudGDFRHNGaaGlKVV45
+S4mRplWvCb4/p6cKfd55WBKeUvnWt0pNUxOsaG8xqnuF5eZBzpVBhh+5tzXm7521Bc3U895dl3W
pF8uRNEjVqfqYyRQN/3BlAv5jPe5n32pgevJER+7nl6aYsmof5kVXp5w0cuu05SB0HqrAjI6qn32
AdUuJKuZXXchDTr82FriFde1Liz+rxuz9XN0umLPUKxf+E4k9o6knnije4QGcpeh4ZyzXVXstGX6
RWxqWHY45GIeLX7kyTWBI0mSU5s9GJCRYqTJUVu/n5uALZOQWfggLQPSBQxjLdcNOJUFP5RJ8xtA
wif7/46wkWLX9tHjlyQmAOtm9d/Qi/hlBSbIPfusycfzxRX6lCwiPoO+H1jx85js3WU06dWfmae3
JT77+rEwIewHpCzuvtVkQnCHg2CNJ9wSzkerwt7B4SWlIlMXCTK4qseTC/0yDvf0OITzdwye9MHx
+OmJHcrx9DE2g+M3O5qv+i9Y2XSGG81FxCdT0V/TwagLAkFWbHFC3MSCMOALFxRBRyLRgzkZbbwo
EPlZBqEXn5siV+VWOLwxNmiw2BEzFU574l3rHRLw+pX2ntsdx8WESC/dQhnQuFJlRTZt2mLeC+4a
gHlw/mTWFLuS3tCVAG/SOx+4PZNzpDrFYQi2yn9pRWPm55y8Z1tsK+hE5MRKk0by4A2e7p7rbJlY
XUBCJUQgsaDyJTAWDIlvz+ix9g5DlqAyeYEt4kh5p+C/xDusyhJCRdH23rcBLR/uxo5b87aATbJg
V/HyuAJBpZrp4sW3HVWbCanNroUuEjNGq0ku466Y+E6y/aJ3uqKFm8eB+etAKDDdpfMo/ytI3d9H
fEtPFHOrgWK/tZ1fAsdFDzZTAgh9IIECULgqAuL1HYJ86Mdzt5MLXLmqM3hqcVVP/7EkyrI/kaZv
+J6UdEXwVNAOeBAImQkuzKIvh+csGFmm+0PUVEfYP558QSOHXj8pvzlmJnHQBExSE42jwk5bwvKn
0CVdui/aor1iIKj21rjqlM7YTnd1i/40zhLmlGoydWNOpnzMa3dPETF36VROfb/HWOcfkNInPFds
Ag1cnGKs34Y5Ksu70o2mFoP76v6NM+P9RaiB6Ns6fuzxrwMf/DY8MHK3doBs0nkAF77Jw5rV8lAF
7yQ5gx2RiRGcWONcXQLPXOrQBltnp6vIa2DCVRUkkATkAj4e0SS/17mf9hZKxxiAI0tXyJ1D44iL
SQP3llNkvz0SR3sPK0eHv90+6+4xhK9Al3R7xJ5A+wlrpMLH97OMByhjM8v+dkS3gRYYZHwehRj3
IAY7phrdDwdpsKijWkbTCze4on2H3YbrgLesVWQHB241Wi68BYyNwmjbBHg3l3bGVw7xP922tGfi
YdbOUj5THL1GRztyVTv3Q5DIU9Smnn6rbskipHcQMr9nu8wwARtIU8XNOa31ZQVRRhxcuWJkJljT
/BlXeBc8A9CayIMFNmIYjzMHVg2F1nqaLnAVs452voZrzxvsOOaonQhvIMw2duRehvnIrnXl7dgz
1ugie4oGSgg3o8VLWGKxLltycy4rKKpCqKTs91pNw09Q3fbgBfLMpVMRnBtGUmqvxGDe2zyNj7n0
fHNIhZdFGLlk8FbPffw6jOXw5nVx9jMDVXC/JXCGG+o98v5iO5xwmZfSPnFpz0CSZDOGhFKaiRd5
Bt6n41fp4xbh1BnS7M0ZF+cXItHyEqdFkFA0EcG3BdsH+esugSf3nDCs/xg3RiziLAjfwGHThlSV
07g8VoDR73U88B8PNMGncTWwdboPtAkEXaiG/qcxzNpuX3sEQ7eBVy1Xp2C9SAupZ9/mrMt+xziw
vAMe96x+irRLoCSJSWXt0Y451dyZe0SK+/gNPKUjL0sQjTP3ngowN1wr2TagvksKUth8sKtzxzi+
J+uiNcWuhtKgOkQqu9ZYcCuqVanZJHWSBd5+pLfjKjQLaABudGyzy+O9t8cOmMxPhILiL5Ig1Tsr
6cnuO7bXZ1WHMP4BAr2sgtXLhZE0rC8pm8//MrezH5Fro3sSDc6ChBEtdGELIKFx6k3DN62WZtLX
1aAJtZioeFc95JbNH23Bjra/KLnBoIKJZ2VlBmYwIXIZu5jHwNyuCGQc6xDOIwwxQeuY60x7brtl
Mc8qKBv7ib0gRVXU+coo7KAN48+bH6wX20drBvUg8rZ+DWEZJo/OXNJPKxI705qs1RB7u8bTPfe+
RMftXkC9zEDtm/yUj1p+ZAFddWeW9Kp/67m9EDqvRObtYjpkFKO0hp67IQc5gZhxQPV7VAueki7I
/5OZZ95l0AG4Kaz7pyqq+IINxvwbcne4K/IouOoqTaujiC0FSTHhCOS6qc7/1kt/w7b6a2op3HHC
B5Ww3HrosySLmQ25El8X6XbiDs9zb06+5b8YxxZkozhrCGm1c5QbaMgi9L8DOzhnQvb99EEmLXaR
3RlIgbh3pI5/2oiX/2Md1Gi9bCXWNv4rgz4o7qtpLFCYBHgvigR4pWC0S/yZ94vHu3/XUB/sbWLA
Yydr19zeM3bgpiYfz4gwFwUIQ4pM9Upx8MpN8xyGBZ7YadExPeeLTV86gmbjfly8EpT4mvn+I2YX
Z8SSypX/MlOZwe+xFIRlEj+aHiyvh2eh1uWR+uBQP9E3VP1qmhRJdYrTEOJDrnMCaLefHYBanEoN
SeZdT/zFeQkEwIvm5KUUh4B2X7pYPztBDAbZKSTgvI3lzBHtrRa4AD8vsxikh0pkiytVTUwJGxan
kwO9Q8sZthd/3ksC6ZT6BqnH2n46bAQzfysHTTwMOSqf0xNaM7ho4a+3zW9Ayemdazh9sDAiyCEj
LdlHClROky5v127HXp0MOFLKrN4DKtEggmMdKe6CuFdDDi8Q6Ize8MqKuzvJyukzTGZQHgOMiAql
pE0Z8uuFmtQCpgPYiDloyTgDgGeylLKkLWQgjul91nU3gG1ZbJa694yRA9a9irQmS3S/DUoyEgRH
sMpFweqgxpOMZW+FNnTmvjvz4fVteKq9hqRG2s0OhXiRPPuhKnvwIdxKoMECPglfb7Fj/QMqtz6m
k9RH3zBy/yh5+5KMFHScVSzYTFqd13/mwhcFw7237ixV52pHjzffxmk0CK3ZSP3af+tEgvVUtYwf
D7mjdPsohDOaQ4c1LN16tgmqs9PPbkj8OmjkfZmWGCZp4yN4QmfPaeb7DxbTn0L3J8CSXx1JsnFs
Foz213BKoejmZWUewVbzKk9KPd+3bAzceNMNqQnfKgKXwSvphbpKN5ifnD3WNmyEGpIVhr94+mQT
CIshj11s8ihGKV4O7Yj7iqv3u8cdpH5eiyZ/DVFsmd3Qjf9Q1MHVLgrS7tnru6Ld0a0QXRue61/E
HVeYyeR39wxkiEXsMr253EhGjxmSeluH17xN+QdQ7mEL0roQAersnU4/sF7LYZ9mq2/Cj9BTywk0
QUBatqGkEDHP34yqgPDblObc+7p0HntmICwcni/nx5bzlI0oK4V63c29SkNcL7H/loMCxBGVx011
ydmdb2OMyaPeTXUhunvctHn9q8lwz34HYWhHSgwxvW/DpB+mbZm7TvKUOQSE2KwH3BDIw7Yi/GpB
eihnk8IfE5+EgFiSYeqKyzPmI30v5gCoDbsG+TumIS4hkkTzMSU/nEbh0VkRL2qmHMT7e8dLyuQn
btGtYJVxKIPV/db8RMMTj1U30FxQu56593uakD+sRAA/FKPQHiFMV6k96yiSc+kwrXtSCHQPK/ZQ
4F6GYFV30QL5ADzFqu4bOlYUa6AF6SPeV+g57G8AW76hd2X419iDcgmJiOSThPIZolpCEKocL0WE
ZejMgbaGL9R5mxQ4ipP03Jk1e8SK2j7/sVr9ZqsTD0sjF8asid57VComdV2r+S/yOTZWJs8F1wJy
oy6RIanEmu2PH/NfuPWCHI0insf+rayyJtjWqEFfC2cx61AnzGpuYMv81nO5fqpW6/BkZeYTjk5w
Mtob1zsjLWNpDu71EIJdSN8Dz50RM1avDP8yYwSE11hvidcqM9HnSkVEmh6EWIF4zJz+YD+UV8LF
CpLirWnbNHkcyegfqMwAmN6X6+voQd+7dTTbdHwP5srL9rFdYKdSWWaa4ZnXToHhua6b9lOYlMeT
FEz2iyMm+uqXSSG4VCtVtPSQB0+eI2OXMIKxFkWtWjFM1EHwvDAfuOeBaozvNhqj/BODEQSzWXYl
DdJR4r/YNhHkhEzJSJRNwZegqP5CDplMLfdVmb4N8LqiZ8pJmbZ4cuLfi53tMfY9Qsqzrq+dd7Pc
I5JWn1xglxPyLynKyA+HPWXNoBIB+w+QwLANLPe1XLpPghL5/FpG1bR0m9YK/p83hRTRkavtn4Fd
9s25H9J6BaMGctKoCdY1daf2KxMzgZeUWXC7DrGf/yQAJ+/mhabGi1fELbu6cgj1UYwrF1CofPqY
5WPBUqYz8F0El1ZitGy96PGdw2DbTH30QD00V24SIGx2y7aOfrFy1s9jICyEDYrKervn43fcuyZW
U/fLg+/jvE+ExJ3tSuJrqzmkg7OnvA7+V6scSx+Db7O/ivtpde4svAhBH4a6Q8y23cknoGx3QOZq
vFFxX+rHKI4m0nBMWo78h/4kCXY7kBb0S4Vnut17SpFHBIsJIZt48cR6VTpV+uQ70N3cfKbrYe+s
vYle0qIjUsodJtmy4gT8AboLbFVOZs7Z8+dT+l5Pbov/OOJkpk8BOmGbMNbvklVGf1ZWSlQ18xS8
p2A38FmUcJfJUzgUZ3IrFNW2X+sp3jETCf+/uCHAu4WdzJYY7o+7cBnGm8+uCYIBcCGSgMgFrMhe
/cGhpsKwBYX7GLKmnES9l2C6RnZKijkAGBeeE5HdGLXKHYiioOymh8knpG0BmPpbn23cGx55tzwU
3E5uG3J3iX43AGfBWmXCNAeW0gkBVqpgL/PUNu/10HUsPIpxSXFW3rCdTLc4+g4ZF1QSviNQFZB6
afU9coLNj1EZi/LqFWM+9Ad30cr51GC31C89xnAZh5T3zgXqFu484/G/EfGQT98gHFRcjLk8P4p5
dMt1E/jYuH5cNyz43DhYYoDEcNnWE3b+IQLEwo/4SwPAXj9JC4QpJJ2izsbXltbAV3a3c0qFQpT+
A7A9ls/GRAF4b5wKx8rhM+RWrPA7UeYp42/6njw6CPx8+b0M9BtnVcqWlViov4mWFA+2clNGCBYU
N25Smhb3ekzbnyqJYgQAT/JX4gbhIYwsWtNt/b1csHfL7rPL5+SHFV7U/p54UVAaia+b65GTdN1b
A5oBcjwa4EsiDdJACSCI94eI1t+lk2lCcVzsCPbRSU5njebQkSO21PtwdqdTtbr62mVTMrxh9pn9
lxskoDsOYgBZsNOjWWgTGRPOkSAjMf9KXVGdvbJiEvyebknm1HdoqzlSVhH+0EzEIFpEQ8ZqqRgP
Jo7UowlseRaqNHvjFe5/ilgfWXqc+djR6LUxd+Eq6KlCFsOgtfJIHsgpuC4mqnw9em3DEDTybESz
7yDvBAmSCoITQA1Xrs+dg81qF9Ry+mrSeo6PJcWVC+ymJKYzwS9QI7Yg2RuqCDk8wDNA8U/EvH41
LMEwinrNWizEIHi3b9lJhTf4JTeMjRUy0m8s6KL1nBIALRl6lgjkGueiOWXSdqyOFn3POrLpiOTI
xv8zZqF+j5zRCwD3LJNcMd44/ItDs9insOnGO0w86kRjjkN2pxQYLpoJFMESq/gm+TcgXuPGrp/+
oHMgVu48fbrkoSUKE/FQ19Z8hXM+1+DEZSmllLCJX1kw8RnXTlQ4HGSxJN5JL5ckk1sXXvuaxrqm
cI8jDqvk2HK/TmCjXHCgoi6mELKrPdetFR9GHGh/W+LCbY7tyBY0xYMcwEfHX3iqw1mWPPe2k79w
V7bFgNpQGHSBdcU46Z8C4gb8DsXiZtEzDtj8fu3rqgVsEFnnya7RRKGZiUP3cTbe4F44ywgRMoV1
3x3dN0+l6+jkQ+nRkTfkhOjOWSLEwRDEuFCxuzwEwcJO1snD+4XRqv+yITvYLUqc+IvK0ubvtDGs
78ZR3NqYBdW2jfhYn2lHzN97tjhbfLBa/mX3sOoL3ZnxtR7p1dnCPI3ZQxUUERElptngCnK/fOK9
QDSJkcB39rkyMdvroibXeOhrtRJhmXIe0fliQOYBAQ5Qfmm+oxOVJmkvpNwBFGo8FVuv4vYgMLpY
EpSncnBDVexSnk+uurUc1WsxMVnu+nGdmO79xXnS0eKQM65vgvbdip08PU4FSR1qlGJpvz2wi+Xb
0s9lCoLO7ZEl5BQTkyFohZqcwpqaD46la9Pd+tQZ1M5mDDR7GBPRBQLMXotksS+EAdLV/FNuN1pi
i1YvxCiJRQ0zumWLb61ZdtZkzeC+wsst6P9OHFb7/Vvug8r7n7Mz65EbSbb0X2n08xBD0rkO5s5D
7MFUpqRUan0h1JKK+77z18/nui8ZjEAQebsLXUDX4uFOc3Nbjp3zpXWKfnwEqKOUwW+XYDv2D/TP
uGBgvkfg8kenA2+MwlrGSO8Tud6MDIdhq26QQmQBEcQJPRFGH8yJ7POJmr4z77pCL35EtVb0x9hQ
KhpIWiWM7hjzkHWM640MCOVbOwPCKU60i8Lwe9gbeKzThHboVB60HHyc2f7z73/97//3f3+N/yf4
U3wo0gkpo39Bf/UBEEjb/Ne/Ne3f/8Kty//7/Pu//k0aAkulacPoQtTmmlS4+Ou/fj5HaLzxd/8v
kQRZy/RV+dO32qrakfkMx1RNta+WTj7BtB9z2gzOI8rdqO5E9lI7dO7HhL5WBDzp/q+xL3+MblPk
RivCZabTcmUH9fLH0L2brIF3/3uiAffYaUbpftOYaWn3ep9N2REhFcaBqyQkpHjjygzlm6au2sIS
sPYL43Jl3aAHpITK8JVYMTnW2YQsiwU4zrat4B3Dkb80H4Kr+2tq7uV2BYRzwtEMauZwwNmIu18u
CmyKUpIN3hsBkKF5dERnQRzZGma2oR9L62kzcG1wzWVjah9MnblTiPBNN+V1FjZloZJu6g7V10I9
WZRpY4pYdUdQgMCmxCcqyF0nY1z2nwat8x0vyEhs3t3fxOKTCdUVUAo7pmvoBkgr17ncg84BzWbQ
q8+TrfXAk8rxB+x5/b7RVai6BEHNt0nXg/P9VeW/9ZXVCk1XNQRWqGJiKKZmSKt+ZbXF3CSh6VvF
J6geEbEocyd71ydMFjJGPLdbysE2/WUUZ8+hgzrHipmaN1YXhm1grTp/UvXL1TuwsnXTqMUnvxja
5yQT5qegkTBd+BFXlpIWv9yocExdAMyzXMOQJvRqo40uFBoCRvGpacksc4AfW4aJ6kOXuOOhtlXn
8/2DXX5OTTcwSPCGjold6uric5oQ9lQj4w/PqE4ytxC6ss1CHQNiuSg/UfCnb2QRHt9f9fpAWdWk
gG9oOkG4qV7ukhoHG6X59lwkhOibWbH+EzZUsOmaKfOvN6+FmVIZc0wN3tOlj8E2K5USm/9M61x8
JlCEt4RxtEhWo5imu7/YjeM0hKHZjq4ZNFrthaUYDIFblK6lMJAc54e97uckp3GgAtKZXyNZR1Yy
jbRpf39d7dpuDBZ2LL4iftQV8oe9shtTATyqu6n/DPrKKxVRp4dawMUbUGtBYruBoj4a5vpnZmlf
DanRs02aFp0BH8aKGm9rMfgwkM+58L98gLLkxXV7Y+US3/iNFgknVWiLoqOqLn5jFZbB0EBe8TwZ
KJNswsyiLMe8tPGQN+g+RmlRfb1/LEuHi3XbOn4KO+NIcCGXpxKSLc9OqBjPOncbYCDzAy1FAfDR
FgzOAhapk2EpdO8ZP2kPEQK52/s/4Iah4y81fgfVLc0SC0NPeo0xkS6wn61u1M+p0VBJKlMfMG7f
rSy1fNnxkYaEBOFnAbRBlyEuNxvEo985WWk9Q2jn7krmag/A78kJaecf87h8KIn8Nsy/ip2m+bBs
FAXggHrOTvf3fO2rTVdzTX6Mys5Vc/HKtYi5gOMfzWdlcHX4bkdHO5dp+o1peiL9AirWPlWnHTOy
0crK15+bZ8lhUcfhSecYLk/AnYfaNUvDeAbyQQdUMUd7N1J/OjhzYr6jKfU+BWt08DtLgkOc8uH+
xq8/tsnzxNOoaYQUoC0ul+eFcpgZaLRnPSaS1eKhGCF9CuediJr+P/fXur5Llm2rCNUZOteeVtvl
WghOo7vROP6zCpzxoDauTOhC8whEut3m6hgf76+nXX1VG2ylsHEyTCSrUEldLpiBuOgdNaPLFyha
+YC4YSxOPR1PSsORb9YHqx3Uc4bMDSRSU4DMnT1b4jwhajd/aKCc/E8B2F5scqMR78w5Gb5FJq84
lEY1g+dlGcZPbmi67+//7MUxWRagdi6Eban8r9DchS32zdTBGqvlD/qczydIw+pToWTajo5c+hyE
6tolvF5PqLrFd4G716Vsu1hPBXeEJnpS0aJ0kanNB6bXYRL1IfunawHFuHO4v8G/LuxVwMAOAS2p
jg2ll4MLcBdOtQc0UYBiqh5oJrefXUPJjoah51srVMdzJGbxTRmMBDG4EUxImbXJcaZ9vVNJYvam
ro8rL/vSC/3377EJG7BKyA3dxR3UUkhVOh1OJUAzeRYi7FmL30Nc+uE/fkkf7lyHoyT6UdP4mIOa
gWkYetRPBipFjieQPP28ckCLhOfvDwKH5AiBT6S1sriV9Os0MJMtnyTI0n4LKzRIBQOxJizUjNX3
aEiCJKY6C6MRco2TOJidov6TlnoU7vrMoN14/xfdsBHNdl3XdFTdkeZyeZNcVRmI/McWRICVHtxY
mz5BMDUdKT6IP6pG1ej+eoubKw+AR0FzLQu4s67qC5tMOjRwOmodDxW00XAHQ+U0POqJRYe7EgDz
T05VW+NTTXn7BYnNvl4xUV26hoWJEszy9HP+GoHYInhvuhTZmCZsHsIxnc4tOnWwg6rjFzeqn4j4
Dbi0wvdSvPZ3Jhs25MCCx6miZm6hnnpCLwmGcZo748YGCAUzsOb8E/SwLAXWEG/80Io+TcK2T5FI
gYNklBnBzf68f4jLj+aQN/PBYIQ0eGOor15+tMaA0JDUPT2X/HQkbywTBhs7es8baG81NAue76+3
eEssx7EM12Q+WtXpiLva4lqHeh3aEIIrZ8dxe5VJTyrQI83GKmDgbZNmEy/4il3Kf+Xrz+Q4pKS8
24J9aqpmLW6uxYACBX+n9YxWLU82ZW90PyZIi1qj2VpmNe4hXCxWjGPxZLNPxzZJBjRLNyWd48I4
kcybMjCfiBI4tkP7MGNEzXxvpfRMTpVa1tMB1i9FOY+NVrZ07QE3bOOO9s/K5sX1D3FVeEd0HlTT
IXRYfOBcBd9TM/jlIe+jDu9otoXtcwamPOP5trrmm9FpFrO9HVW/nQhg6skgW2vH6cXuI7N519J1
Vb9Q3jWpkkAlrEbfByElc0D0Qrv5FIP0S54raDn8nUpzzf3VGLBv7jVw+ziesKvV5xLm1pA0tgIv
B6sFTPZgo9uQMK2cItSio6HU1HMDPxDqPpkx0jid4kKRiWikRt7QZV2PiGMExH7LsJQSvIgBdubP
MQD79APxNZyE4zCOnb5BRAJu7vs2e3VHSNBdUwj4asjpdEse8ascRAezhyYCOCWryemQJv5gbWgx
Qomjz+VvCivOykeTxnFpsSzIDdH4w+HLScfzasGkYX4bPbLMU4ex/QhhbvkJYdRgZZWrJ40rxjLk
1jqXgpd2sa8SCpcY0HnmAdhAy5nK4bk2BGotRi+QfC71s5JBtIgIeMjsE5olaZk1WzuckpUAc+nJ
+SHklSYYGY0SjGssnMKYCEgvkQjwAtcYPhtVGh1ytKm9HDW+HpZ5yQMZFaVHylutHMKN66FTmrIo
F9gkF8uj1mDnK8pIQzeE8cKtlefR+wwuo/0grXBksOMM5sdGLBIR4pSSzIf7pnXjS5PUCOyKsN4Q
f5+YV186zBp9njLQlEGuAXsFE5r9VqIsersF6wDbVJ5JcLyqtYgV+qHobNTI+dIz44nQm47Wo3D8
yTwE8RB8Bc6PAsD9nd24NHxRG65EYibIYxbGFTfhWIZZGHqNgSyO0TcPTBACq+9Al5k6mhj3l7tl
zHAwayoocP7AnC/vTK0mU0tLLPQGK+UZHZMa/+bjPMYxOUD1gFRKWsKzMcXlu8CnRTA5rfZeratf
93/IVVSAMVMip+5kW7IMvAxLemMEQVAHmQeNqo6++miPjsewzph8MxAsnTcVulXix9iA3NuSQenR
ziqoGG9mx1SC34k9quV7v9OhXIWupZ4tZUN7wxS7WnMDXWwKYsnYi6N5KJ9mYEn9+0qzGfd3VYiO
mm3md644FblRg8IBVgtB5/0NXr3gPKaCUjuhJ6GwMBapP0yRiEjrVGMcEOt/JGPsse17KF4BDyEA
eH+xZf2Hd5TT5A8THDGVlWXiAbIhdyIeCZjzUpEfQriFfjHnCVV24kzWCadmk5IiwjkfdLADlVTn
6l9KJHnSd/yj+ScdQIy/tZ0mekQ1WysPCPnqv2JiWG3FBG9YPDkZdXebG2ZRBlxY4FSoDPY2kQcf
5iwAa6NXawR289mcdad4bOls/HP/dG74TYtT4VhIAYW+tPnRinXq7UriDZPb79AWMoHF2pEX48YO
pdCbd40I0Dosg/jz/ZWvjABRcAGXKm6bB4rOy+Vem1RDmamKsEMLqVlGefQgA/3ZRQ8ZUO/H+4vd
cJIE+CbJF2N+gvLq5WLCZCJAKyuk9IQznluGLLfalPwPHiH8FO0j29AtEqtFND+g8tBHTD17zZxQ
0gTlDIBU1RSEPCFWgk2hQ3VoAgznp9n+/gZvfUdCM9VS8ZeyYn25wRlwjtsaReyhKJRSw9OLYwvv
8C50WD5rmFxlRsrYBvo8HO+vfB0b03eQfhqD5X3QFpcZILsYOjdJvNYxCvt9qFAD2qOMEn7SA53O
7ohcI/oWxei/3XRlLCXfe7J8hncut1yXhphqxY+9Eo2XfTKUymYC0v5uHGPrz4gOHXIYQcFgCwXX
cuXNvzJeWS2nQq/SLaSqJuTnePXogh8PIqebdc9ikm5b8Hd9nHUfPsBYzVbSq6vzJcOhJanRC2ST
XNHLpUyAHTlFIt1D01lnDA9hJxvc+SawmnE/wb9H31fN3uqIOFS5Kq8QIH/i1stF6xTM/qQK20sh
8HggzYLKCmGgTT630bGlAbJyntdvL08CiY7lUERTLZ6GywV1O0NAJ8lMnjzmBxiPREE8jv+pLLQI
kDCZNnmUsfsyh8E9ZNyDcUf9UIwQ17zRmuXTpNnUHugUYFYLozKsODH8wDe8pq3cY9MC74SbIt8Z
tS02wHXVl5whtZXdX11euSjvlLw/LOkuTjvy4cUcVV94aRNbIQjebgYxMxCvb1xCdw+WQyipbTOz
TzX41bdGdqxOv5JIQyf8wRdfHr2hajXePTahXaIb/7W2URCAAqQongBmJRBlBA0DB28/ZppAFj6S
Th71ucs1ZwUdxyzoCeaQDmMqpYr3vlK47x0UT46B5HsDFZvFK1Z949a6MpKk3WXoGl93sapGl2MI
WsOb1EyoUFI1DexOgU9FVgsB097fozSVixRMniuckFwhHnOen8vVstTuYkXJDc8o8QxtaOdbOvfa
IQqnnwJGQ+/+crc2Rx5AuEjgwYO+sNyOcbYIBigBa8SUbVs9QixPBdSSQ1GwknLcsldZWxU64TKR
8iIwr7RqmA26LF7aIRWhis49KVB2H3I7F+cW3PvnNtK0HeVL2BHv71K7uU0H70TORcK5bGTU8B9A
Ihu6noB9PXOAOM9lsYUeZ6w3FbMl/t6NwKLt0dtQEdhFwNdAKiJwJ5f6VyssiPp9xvY3/LMxRJlw
7U3qYc4hnvgMxMLXVzABt4zAhkwB70aNFTd+aQR+6/tBHTERPDsgEXsQoNBl2Nkpj0lppjBRVs7n
KtDB6CR8AoMjbXLtRQ4zg8QvqymAYTxr29+IOtZHplKzp/tf4dZHcCxVcyywiljCwrSN1hkrVa0N
ry2q9hMqS9lD20LxFDWzseIbr5eieqEJipSE8AQ4iw0hT2AqUFPYBKi9uvXDVt93lQHhc9SLFUco
zfbywspCicrosaNZ18CXJDCbmpFAG/y+A+YqgAvZ1qP2Cyjx/uATge+B0/u7SZQMyagws9w/1OuH
nuVtGuRgj4Am/7X8VzGFgHEJ4onc9abQmd+lpfGYlLDdUmLzkaMHe6iH0AjcX/P6JrMm8CIbGyUy
dhZhI4yMiAJOkrSCUt2zOo9wmdmDQKTRzp/MAq3lZuiZwi6UX/cXvrZTGTthObIjKcFGl/eicYay
qoAEeVacWcZjaTSwpMOZXCVf7i90y35kNi+TKsoISzxFr5h9NQn8RQhJhId+d/kussLPtcrR3l/p
lvlwjIas2vIBl3lmErZqNOmB45VhrQBjs1okKaM6ftCGAd64JK/6j0lqZ9+HTo3/mLyNH+//gFtn
KoMICjSWThKweAHIXUtFySbLgz5qfu/DEYiaEfn+230M+RrhocNNoVuzRBz1sW0oNsQJnhnGcQ+9
aVs5x4Ty4pu9DOvwfoLJo+hMk+TSRijfzs5c2qhbgjX9YRtz/sA8UU0Op/6+f3I3rgHBrmPpoP/k
f6QRvbp6thEagKhd0xvLSdn7qpYdqHGP276vUNgGgEaMjfSySat05ZvdWpnQD5dj2YKPJ//6q5Xp
80iMOD6HufHsO7xJ8c7NW0Y9eE/hrY3t7Ai3X7cDWLbWfLpxM6hN0v6iIQkCY3kziqhnqDTsbC90
c2axFLpbU5smu25wouP9871+BQm3XCY9cTYqBZXFexHGSv93+NJjgJg2lj9FwykzKKpQJ4ZwRUEu
8P6CN3wp23JoEPHu8t/lsSowU5VljHvRAgiVe/PcmS4EJ5FARnEo6p0N98f9JW/t0cbJaJgqVmSK
yy9J3jBUkLMJz+0h2g5A0T4YOgMMql0YEM0k7oq7ufX5wDlQprTIQcHQXK4HLfasTqISnjB0IAb8
IpjIZlRJBuftvpquLMmuoCJ1XdaI2mmsSrUX3lyY7letD/udY47Fym2/dRPg+zApCuFS7GWPTW80
mAChYPHKCgrlys2ULwgC5LugL0C4m43ebKFj/BHZ/htxmzgW6hDCdhzAfgZwv0WMBod9gkofgboG
+DffMAtrfWkK96uuAbQ2RoYjapmWvdlcdMJBODNlkiAs6cxfX/yitcOyT6iBUrA6tkES7Ay38F86
mEl2FQOa0UpkeMM+dSgRqdy7fEjAR5cLQlHAFPdAktm3jYHIddSf9Vz3z6gT0Wo3m8/393eFvpCn
CtsrCSVswED+FvdBjevJjNxOeDD7tFsziOG5AW+4i4aB2YSR2GDTRwLWjd6wSRX6+rGQkz4DvV/4
HcJmWDnwG8+zToGBJhGPF9dz8ZVH1BanwhqEh65tQ9fcQeB9AyaFOVULcchTPbjloWGY4VQBx3p2
rDg93D+SGzeWnFMiUSDPAVUnv9CrT274s+NHXa2jhzP4x4huujdWdbMPqyJY2ewN/yc00Ku0HB2A
L/ri6YRDUMBS2ulenDnqA5Mm0KJ2nfWliOfoz2TH02MrenXFy984YZDjAADICKTXXTjd1jXt3h5N
w8tV2HyhFXe7GXEIiFw2aYWs7KaHV/ApaOG+2ULQbj/YxhB2KzuX92YRxPOeguMx6YdxlxefGf7J
GOY+EqAJycXvUTP4H+c+1Oe33yZwMyblVtmmh2nm8lsW6QANX6EJT/Nt+i4dpKZF2eiM5zOWJ3I6
vW+3HRfvC1KFr4mrulwPmeIBBVm6X7WiZb9HxbA8ROSVp4L5g5W384aZyka/LrN7QsklMhQKv0Cp
jdTwVCq3WxhfR9QrW0iUAz2EwPz+vm54JYIPIDgyBQFBLz/nqzvhJvHci5JXMwOt/uL2ZHUbhgCR
WhIIOaD16jr+ypI39odxkmNxCXnTlmbKWEzMc+boHgNc6ru6MEuKfQ0UfhYcp/d3d+NGUMo0qU7/
d+thYSVNhLKbH/toPWkSo2NCvzFsAqTBd4zPMect+vG7IgbrMEBsQIo5mc/3f8ANP8CgnEOzjdsA
BHPhhKcotfPIL5mvDIdZYUZeSOgbzDdwb+ijBkkRyJ1ky3SWU63ckBslXbwtc04gr0mKyGgvPy2D
zFVTFWFKGGTaE7OCPmxzqoUE04yANgpeigNJXxQmT4OuxdveQc/bmUPnj9Ha1v7+OdzwCrRSSXGB
OmPYf8dPXplZMioqWbWaPMxKov3BMrJtmcbm24P516ssK6k9dEQdFPnJg6nG/k53RwPtD6ihWycr
vtim+zxHZe11Ub4G5r71mXlYbG4SHS5mQS6P2sgBcrpMrj8MzIUZD1MNl8OLG5jaJ5qW6Y92VOEC
tLXUHleCtht3STZ/KJeQyEO4tXhn4lbRLdgp4wd4IOqTkzf6MY41hCuCaO39/ttIWnh2x/kb6To2
M0LLAKYd+GsCuYsHu04NFFVAtSLdE2UZIhdd2bXlGQm/zj8EaEUi7jvmYL1PVcXU8Yx+NGNFK8/5
tesCN0n3R9bsddzk4jkn6Elmf8qyh5i4v0IntJ6irUrM93EqzeF91+Zroz7Xpy2h2zhLpjUknn3h
ThiNCkxVidGlDcfsmKdqtK/MrNnZurEWq1xblDBdyjNyGAsctbv4sOi0tkgNMdsWW1XzM9SiHDpP
rii0PnnL4HmoZzt1cqFOvH9Rb2xRAgl5wcHzMD6zcBq9VXYxYrK+N8JKV/OS1tljF4V5sS2ThJb9
/dWucw4qNbSDsV2N6drlaoLBVbRHQNfCbus8pfCh7f2yQzAGpW8odKeua7d6KcHqlLv9X/cXv7Yf
2nlyIoH92lQXFr65YLzDHhCh9Mwoo8KXdtOmNsueQXvL3aRBVK2EENc+UGY3dPopMfIaXI03igwO
O5R5vNavKKKaqX4cQLHs7+/q+gPytFoUhmUcyATT4lYMtg6PL0Lm3kRQ/aFonPlJYZDcS9vcXUtp
bq3Fs6ZStqHUTWR/6fbsyE5L8E6TB9GQBHZkcFFDAc6wcrJWnL2xFImThMxzmcB6LeKvGDn7doBU
3Js6O/qJ4Fb6IY+VdKfMc7xilLeXglKPTiC406WfQ5ajVGG86pnDKMYP0IrkJ70w8j3c4mv45xsm
yJyEhJwQxMqm5+UBOk2PYJ+bDV4P5dfRqaHQzqIBzEcBS+A8tN3K1v6OQlz6cJO2uQTk2DTtoX68
XJBxYjUcLL/3EBXMUNx0zOg8haP/qTAq87ta+9oxCKc+3tQZpRMr4B3blZk+nPQUxRlceYkeLcq7
92322tmZOBwyF8BI1OCWlbCsRiBOj5G9gvAAag19CvZ25ydeCKEMbBzjEYLQN058UXRggBD0MoVi
6c6XAX2XGUOews7pCVh8vykgmr+MVQh9JpQQB61Bse7+Hm9YlQwNABAw62XhdhYn747w62RR5zWQ
RXs5pMhnavzzybYb7fg/WIqBGIAL5Np06S6XirRu7MNUaz3IulLS7cA/CyUwDiGJ2Up77daucDOG
LKPI2uLCnpDh7mC/iltv7KPmg6No7pGAV3uh0OGsHOANI7EpRFM4ISeyzWXTM4Jpo1Qru/XUaoR2
Xqnd02Ajq2qH8fBYVxOEVXPx9pSaghtfixgalAsZ5+VRBm5TO3am1l4xzMBNdnCe+EDRUrQbMzSq
QxiXUUEbwyOtewixClek/m/YWcpmpeV7w1MQe/Eua4ASqUws4oGuS9E6rgsw4LD8Th9bNA/Cc15X
MNKR5CgQoXaGn27fbEiOwDFJUBPrLp9nu5koNMxG49kiG48T2luHCCaYk6HAnnR/qVv7k0dMGuoS
XbqLZwtprjFBPIroXLLu+Kr7O58jfw/uboLHQOkP95e7DjxMul68jjSl6KAv0bR615M2hmbtudx8
KPkZc58QzTiVefERkaHo1Ei9Ljh+mpW7eXOfhAEkwBQRroAXMBbmk4JCrzc2ZvQCvUf6bbDMYAcF
g+RWLOv9/Y3eyAKpUMtbQ+QLJGD5xMSEGWXVlr1nMoUFAC1OUCtPkRTbTkML10xTI1MSTJEDv2Q2
jyRMWfCfpFaSH6OWNOf7v+baXXCXGC2S9VaQakt3EU6wmsNJM1N3q4ZghxLb/OT2STUd1UYr1mzq
+iPLmwuLgxyvlbZ1eXn7sI4nI61UT6sK9MziBDL4HXJ14vMEkfiLa8G7jfRUnOzqLilXEI/X7oq2
wN9uNn6R93ZxYYEaaRP8SqpHj6Ta2k1c/tCGOvpT5ArUMq7UCzbb2Pn55gMGik5ATWmFeaolzjKG
sNUwB6R5Aw1mOSNunfd5pjc7J2iyFUu+8S0pcAJcolRFBLiEEDmNWYWGSXFqKBLxI7fH6QxzCgyE
Kgx893clz+oyamFeXc5oGdTPVT7m5YcMeCMlsf7kBSCmD7RVTfibc/OUgv47IXwLMKBRwMDE5QjV
RJmv3KEbO7WBv/M5eQvIFhaPgAMnbyYnSz1CpuLYkIpsBsRJNlDLrQVoN5YCPUQ3BIAUY3jLplKj
KoLYM6m8EjD8XnOn9FOGRhIyqHW04gJvGChFIfqCFKdIGZb9spryD/LQI7uCHhV4/6g0Hpj3DAl7
qKK/ZiUX+aHmuhRvfsrot0KtoJFfMtzuyDN4VQsCHxtNYYgCpEAjBPhSYE82wbU9z7sWwrxfpVsP
6RuHbcE6g5exhEFILwepFmu2CBOqyGLnXuYOZXacK9XNDlWYQO2YWR1KKAVV3xVnd+uAwWfJpqvk
d1hiOKkLlj1D3Zk3J2im+pX5M4IzeuN0zAPqVvk7V9w1CMT168I2YZMA/iBf0mUnTRulBJHrZ15d
iebRmpvy0I56xhBWlR0HpVnjEFiuB9xYVvXkVBVFPWcZlWgdnLrW6BjnSUuLAIp6gZQlIrdh0D3F
rZp2+Ua2qNQVC1r6A7ksrQXZNpeEQcscVy2KPGReWpwRu2r6UznBVrvNRG3BiN3BHZsHGoNwmens
Qhr4+8EZh/19j3T1rGL8kD1SgAJrgktYooLrCineOQv0MwJCLcXcasyHl9oEv3Rw56hSP4zIdloH
X3F9/1DCHYJ+VlomweNQUmPfhzDURyux+FWBjt9EwUZI+CyzUIxLXl6sMLACQKzldE7LytwUQVA/
jHRWtyZjM0ApQtRumHDdOuhKUcNLgmOJztpbU1r5I3hqZQjHpBIYlcsfofHCKxHTJOcBmM7edlgQ
RfHRs+32l4qi8UqIunzj5XIU1kk95Dw9YerlcqExIXKU6f05tIax/pBkbsp0UjghB35oMJPY3sBg
m6DejPRbNNHyRBphxRzlll4/T/wGYGOUJrjkKsi/xfMEbX2EkobRn9HJ0/+x5in9ktZh+lQ3Yb+y
3WUNiaUoQGJ5oBwocC5nUmfk/tRmMDuY8nIbxYmq2VskYCtPw/W1ptRC/1DGETiwZczoZmZOJ37o
z31fTo91ylgvfBVI06SjunGguNvcv003PqLkXuGRlak4dc/Lj+jGzGfm2tydBV9veOmTgni8y8Q0
ZkgeZlbqMeKm+8gkol68CdLWUFc6B0tfTUueaIlQhsFmwHDqwoysMrGhHg+aM0YWI1QQG/mUHhiv
Y5gkqWzor3Il6tChzARC3mvMSlcDZ3J5ts4TRXmGQEce0Ksnscvd3kaZfT6jxhXo7qmvSeyTjYMI
VHqAU7t2Hhx6f+rn3IAvj3K605busK1ntXe+d8itaE/D7DjimFp6pHxXYNkrD6KHA32vqNAXHBsG
zIJ6G4yUC36Ffh2nH7QuthHoKOQg1A/HRY75uUG/HDLNKISK861fGFQJz4RGf4ZrsgyhjMiNwPsG
9L6i6iUPO/SgW5RtGiVlmqLv84fO1tuD0CJlJUq9vjACPK6E4+EhZBZ/ebKJQLl6tCb/rKogSWNy
r21oTdmXN2+PVegMGyR1WM/i+9VIBxe60flnhOv0eBM0nSSMMvqBqmFnls7RsQCH7+0x0Q2wpFnw
6a3rAyhhfoMwA9wsGiiXuwztIh8ZsXLPs+0zG4qnqjddT89pDhP/JxqBwS4J0s6FsMtq1+bTr70F
tDakM5TuGCUknLxcHFq+Enqb2T2PvYZIkGpm7+LKyT70GqyPlcOq9zd7Yz0KMZDyybkfphfkX391
WVyYbvswHu1zk1QIGxdC9Cie1gyXNaVCAtAE1Ur0eONlhTSHgIM0RGIalo+aZfkE4FVun4O5laMg
SJ7PBemHOtEjtytfQGFZhQWNDMA0UUTwPEVMqw5amD0mjZvmK9fp1hGALadAze2U3EqXR1Cn8AHQ
pOcI0KHwlGB8gTK82vu9mjxmpRKtRDs3lqNDYjE4BrBVjhxcLjfksd0iAWWegzGGFqdlMKQIJmuv
Bdq4mVS6C/e/8HV8B9CNogXpuy6ri4v3YDQ4S6RpAq8r0DPYzKWOJilj8NpPq/Dzd1VvWgh9TUb/
GRp4pIlcNEvy0/3fcP0i8BqwPgOLsFxcOY7MopHsiwZ81qgVp65Bsj2JwhSlBookeQDNYYq7e2M7
lxoq7VzYH/mzTDelN3tl2hlNLooEQ+BBqefuMnqmR7ew8wOD/WvsFtdBC0vJ9ETmJ/TAFt9UqNSd
EY4JPBTFFf0AE2VQ7E2VOc19nzbuW8Gu7Iy6pUzgYRyRfZzLnWllUiJopCPQbCvNGcFLZZNnVvId
beO1wsSt2wooiPIS9S4s1lzcjtIXiIhqHbptpjkfRIKKZ26hV1ZqcIjXw2Bs4xF6VDjlEDVnEgkZ
Xjc83DefG8fLi0NaTYIgYbCL/fqpEqhl77rntuuKwzCYH51pjt/5IFDe7guIGAhecPyc7rLkE6Wu
OZvQ2Jx7zuPoZLlabmqBQMI279N6mwZZ9EbSSbwOvD08qlR/SeLJNi8/ZjQbEPQPCtxpo6Y/gngw
mczXqhMTZe0Kr8SNjykLeJSZ6IHLy7iwUz0YMi1ATOE8lw11gqpq1D9+WWnfrD5BH6VibtozpnZE
6Hnq1MfZUOKvyAEaKy7p2gX+HSHDiIFmkd5Il/XqZpbF3ArGlqvzWCoOhdoW3qw6SR6doq7PGhn+
8b79/GV5vUwqGFkjZCGRolVMln25YNGidIiOSXl2ka+BssRKM6XwICa3rZcZTQo2LPwMlnLJTXNs
XaNSnkdUUap35qAm1T9+pUymZ0WTYj0PKKQiYFM3mfhpx50VIM8ziDDaGn4XZedRn8ru4GpDDktz
VCNmtIl1HTFP1AdR992MtHPVaDMFgSu+hq6Ngs9Rq6smPJhG0oPXZ5ZC/64iG/cLji10Fh24wu19
OsRB8sHJi6zbRH6dK/v7R3TtoaExxip4Khi4ILy8PKFcFDoHwe+PmtI/uuP8TMd0PNEYyQ7NBJ5X
Hf1xJfa4vtaE6pLDj5qn7EIt1lQUA7VrK4HLFTXHXVSj4azmpoXGFUXIt24PuBRhFYMXZHo0vxfb
i6csD5UsPY/VpH8xkLAIdm3iNOPWt/VuPJb9CEZ5rvGnKytfp2P09BnYoVPJ3Qa/erly5gZZXaOc
cbZgABqZWQ9U0CdKgIoLxZDk4BgR4pFVj4DrjI9b8ZzXn5UMkFEFCjsUzqiCXq7O1FdV82yNZ7PP
BPTczBJSSRj3PZWdxzx15o+5HMS+f9g3vqtLS4LOGsVXJkYXT0YHVJqeO2LUtj6G1anPGRs8qXoR
wpDdvP0thGLNFrBvyq43/a7LHUYBEhCT1vRntVLNvdUgGk6A427mWKzVqa4O8y8oTIcbwCYtoNl1
uZQNc/M0FmF7LsFaIqeZVnvE/oanMVA1L4/TBEnVZA1TenWYEntC7YfuFigx2vqLRckrjaGImnPr
B3DfUw4zn+xqckv408rg8/0vJ83hwk/CsEREDloJQCmfb7HDaIrR3USd5dw1g7sf6W89ZUPpbgIo
yvYTk4u7KSF6dLpcKnVXxsrre/0+ycRLIilkyR71gMX7lETAotA8qs6FYGAdWnz3aORDCuv0XIfv
YTVOtxN9J4NfgKr4DkHiSkdb5M3gdoJz8H9U8+kfYMlLzprELZBRdrT6nM0CFoq2M5E/QA18k0Jp
+3L/zK8eQ7mWZA8RdIapuS28YGfqcGzCxHs2JwGSNUc5M97kLUymBzyKeTDCytdWbuitNcGUE+nQ
VIN8eukWDBg2asuvzlVjluGpzLRw/GzVCqrWBWWhZ5ux+bc2fuSZGrQq8USyVbxkTfXtdFSSzqwo
7HXFH4sZqq01B9bnqYPj4/6RXheUWYvgAkMmtiLyXpxpGUe+ZWZdfVb4wnFHd7bM02Cb1m1DyVbx
J+1EQOBme6cs3c8E6qW5D5NIb54VVEz9eNOIqmhXfPGNQyewBHIF6l1WWRc/ClaRtkXaOjvHiLt9
BZLY/yC/D5UNsL3+SF0qaN7+mSlik2hKXiJ5ry99R5nPpq0UIjt3aVY1dKdHLdqFKLTNP3wjMb6I
FunIlRhTl3f00ocw7UL5kaEJgUkvkxM1GURkUiY7zwA7Mnszc3GicmuiWjhBYiLLZHqYllPoCYFe
0UfLyuPhUKHSZj5NlQ6ZTWtOQ/FLQ2lHbEtTa4O/aosxCj+dRRXEjQLV7fZD6LpwzqEDNpibsES2
7OX/c3ZmvXEbwdr+RQS4L7fD2UeSZXn3DZHEMfetufPXn6eVg+94OMIQ+nLhBAjgGpLd1dVV76I6
4yiO9WxX7eH+inrj20lBXGoI1wZ0tJxQRKXROMVYZ6Byy/hYKJZ+TBUx7vTK+lK5UbIyfZBX08U7
pF3MlVVqfXOhXOTBKs9LrYqT5qQy3zunY9tcCmda6yO+SqIuwkDvAzzBkcZJvey1i8hDYWuuhxPW
K71z4oZbIMWiYjGyr12HIXeggOW3t6OCU8LnGr1U7RxSqyEnbWRF+iOdsRt5xil6CL7SnvGiD4mJ
B9y0tbzC0HcYCob4/aVUytK3dawwZsM80z5Zw0hOhw/qogw/1Zmxs+I0aA+g7GPlCGWUjlshihom
IJAD/RhXZq9hBl051iads8n5iKytikJOkHnzz7bEqRYnTKy9/i4UTY12eaCb1VPkaXG8yxDsGPy4
wRlom7n1PH7NTBPJl1jX+994UOTT01xobXfJpkgxkKk1olmjPo+KQjkLr0ZuaKPpyGqkG3AdlveE
5GHg0o+csCK6v8huj3oGH9SKUnsZwvQS0AGWhd/AJeDUIqY7HptKH3HqDqM486HMNP/ej3ZTmAIS
BnJALYw6HMtgUVjAIA8nj6H1abQzp462aIqb9TN+9Y5zKKYxTv9t6zDptK2LcZmzi0cMVl7u/4Q3
HhhYNoRPmMp0Fpb5SRlEBhx5quktjMU3A0rFN4HxDNan2Kv8f4SSO4mJD0yO5YnnFbkz2XEhTi2y
0Nq3GcLE8ENJqVB/j+h0mR/vh7stFXm1cBNpKb7qCy562ENXJxVAAPuEJVzzmAsc4WC4njJNdI8Y
r2Yb0IPWSuZ9I6ZsHHOtJ+9C5lokDTMBo4ozFdawYiq6rd61uvBtxcy/9GGj+IjTdJ8iD+ub+496
8xEldQzsg6TkYB2zvMxT1tgMjh0bIFthPjqYXp9jptWYWrZr5/pNFn4NhY4gxFrJzVssWZFEQYOA
hn1sIqX+y2y8Wezw2kyfdcRQTrkx9ys78s2AJH0p9E4zfgmTNMqooU+v2EfbnP8OULt+HLDs2mru
/CvX1fjL/Td5W/4iIUjChxHCNwQKII+FP/oiuNPMeEw65rFUlfSj1lnqD7OjmNglaWFHyCcXJWbJ
ydAGJ11xWm2jBohGbfGf1Xf3f8rNRcBgvEOrDXgoJByO8utforpBE7qNox+HHrfdf5Upmhpnl7vu
kLQP1WglodQjy9SnOQHk4ts1oL99khr58O3+D7ldXR6XZlQ15KzLgfdz/UO8rmGAGeO5OsxNuAmN
SD3oVlMcerA0p3eH4voonXtYziro2OtQ+N/iZV9hB4rrrVvStokyw/6ki9Aev1Gmud7n+/FuEjAq
SlL6B4Qm8xfW2HW8hJnxNKpKd7ATe9g1uR39PbU4StH6EYfIrKBru214Mc0q3t6PfDsiZQvhJwDU
AiUR7WbkkRWzK5C4aQ+R02DehqjIS4zl70UxgmrHK6q2cFxR+NGcFqCz5iCZWM4PTaPGJ7srcZMz
0Q8FmJBv0adDzCuvylOGsjMXM6/G8rTvrI9WNYQndcDpMAuE/mRqibOS8G52p3wK7K0ggMN2ZxR6
/QJj4CqhienhgfdkX6K6rk9ZqSZ+gg3EHluzNdXYG8A/BRCYEERVuYsDTVimOooBuxiqBFCXaUbV
HjX3iBG6EXQZcpPzXOvhpxGl0e4snCANP3Qg7TMqBeA8Dy42Hepnb4xc5YC5Jq22jYKYkrl2s3ut
RK9qOn4j6QMpBa5ZQI0XOVJBI9hqx04cGjwazloz6RshIrFp6rj0o0GJ/7Zz3dip82A8jmXAJROd
h21bJ/jbVkly0DrV3WpmiCNVFCUfseE2941l1dtmLtMTav7pAx6EWIGilfzFayt974nY8jOS46mK
GntjYa66BzKiHDENnlZW7k1ekk/H8e2CWUJwbSlDhtAfAkKlIg556BRb6FXZw6treFkJfRukXfs4
ohm1VduufWAYFr03RcjwtJsQ35ED+OUBlAoNWeIxag55OQE5rWP3EIl69nvbWLtH3WYHwKVMBQxK
Fq4CS8KpBsdvrGwjOdW56ol+q6WJE+wHS4zJ3pjLoHxydTsxfgZhVMx/zYL2n7rysm8KClhI7C6D
2Q+FDBitxf6y0kHNRMFPSLPxEoVl4+Me2jxaQ16fG5uNrrTzfLyfm94MygND6pIJfykuPiDgKlw7
TE+e0Ns+9kWL0jjK4nbpHFU8RuZ/Ul3Pk9QvUlM0a0rjN8cNQkCsLjkeAfVLrXj9yNMgKr3U1OCo
DGiBdZYDvrt30h19pnTl7d6GopPIDI8mjk1CWUqERFxm7DifvGPZ2NmRFqL+EQUNx5+x4105zW8S
JYcMjW8uerK/Ty/6+qnCCRdk1Qm845jG4V7NEYlze92+wAf4KlI9fe94h3D0mpmhURzJeeh1uHQs
MVvCh/eYQZTfqaip+xliakclwipLqRAovr9kjMWrZIYOooCK93V8wf1kUW3Tx1QD0xiUBxOYSA46
tKyHhxzDmXQfdb1b0z7MHQR5aaeFYiMctSq+4/k7qIcUl0j74g6miros/iQIzcJYVPfU0d38o+JS
+psrJVatyWyBWZ65viY7007t6WABDZibLcZT6cM4pKq918YqjTYeyv+1H7TjOOF6NQej8uTBXn5G
lcTsjskEX9FHiJuJhxmAbDg6SWWN27mqg/AQt4GTcwXPtdlYQ3osEgoMW/Ad0vJAInfkdf/6q/QW
1vN0fsIHNTOCgxDia99a9mcjGB3fMTt7m/QOeJ6pX+t7LXY0gblgUr9BS6XSMM1FYI1b7GtfGamy
ECENVfsLjo2yq9NWP2mRORylmMf+/pJ4IyaCnORoQy58xFuuHxbD5LiyZrd+GEPXPoYxegVFV7kX
kZgTIuNhugV+t0Yzfq2K/zh7kQBHaJWQErCJeOXyAh/2HO+WsOYLDRxT3fW9O+vY8rRZyQxNm6Jf
pQiG73WqGJgql01m+i565C8hFscIOCTw7P26tptmM6EX+mTWdSH2QR45zmNYhe5XaxZ6+K1MciVr
ycSA+ZD3ziIDm/I8mmrs3HgV1cYLsVd+QierTbb91DruZ7XW3GJbq2VbfTTcata+iqHs8wcH27CU
lkowpaVfZGCoc0RxvY6VKAXjQ+QBBa4VGDsMoE5f6Oyh1+GrtV0B0XEqb6y3WtgUYtvhN3RpGrhr
e86R9FtfIVO3YW4+nJChn9VdzLH5YYRK9yvF3O5fD4Kiu2mwxH5fpuMLMJt5lXFj5EaqWxxZpRcN
3oyk9SX3NIHOmPbXNAXxkwk75zjFibFSgd4sM8JRFFIMoETElXQRToCDC0YgjQhGWsmlCXqT4Sy+
4AFtq/3cWb8KL3wn11I+InAMthKYd0ADS2U+j3lQM8K1vVSdmF6sai6/t3onLrbBvNaTYn33t9JN
ckUDUBolgBPHv4Xb2PVWshAejUNKw6c6sqYDwmrJwzxH5QHQ83x4ZyjOexIF5oaY4kg2zHWoOQ3q
AnJw8FBz3/6kinHaYF/U/sjGcY2w8apP9OdeBc7CV0NN5FXgB7Dddaw0d2uNq2VzIVeW3MEMs83P
lj4oPw0lMasNEE9w8ENieC/gq4bOVxDj8Q4CT9YXF+Nfyd7DB+XYunSyYUAh+lFPnfatnVptDZe9
OL9lXpEqSyRviYekOLn+rXNY0tiue+NSl+b0o4Ca8w+FhfEy6cVfSiKqlV6ZfPQ/Xw39I6gkFLoW
JDd6w4vkWaSNnQ+FOV+A4/SXAZ/ix6G165UUfftQ8prCrpFeljCB5N76o9lRdhU+lWk1XIBWpFgz
TGr8pFVW+zzGE2bgHCkrC/nNgBQmDIlpHnEeXQdMph50yKz3F3OYJxREKs3z+9S1DgjmhvtClPaa
vu9teuBNQprjIkaKAOpyHXGcirlUCmpnJ6pV1a8MlM7jwIhzf8zb6YMaYjrUT1668mZvdiw2x7KA
JinJMfUyKykaUvVQ1LRLY839Vklte8OV6nc7e2uq0G9EYhwityojeEhyi03UQrtMi6xrL1aA9NFm
6iHhWCZ3xI1mR2IlO7xCJRbrUmY/xpV8REbii9epQrCy2yxsL0GiBNtO53z3FQE67XtnOK3Y6Hhc
tht3mKIffWv25ab1OtNDlFUPjI2sFLTPIYOw/lh3bV9vzc5KMe3QlW+cg165y1urO89ei22ZrcUh
gmpCaOaDg3U6IysGAsnOyfvub7Ow1dRHgqf8iACqnu5Vc5oqlJA7wcTEaca1/Xj7lmHxcyfBlxFA
Pwyf62UEh2+0tFqoFwvvtkOOkOimd4L+idnFsFJK3+4RkhkdcvR70GxAEOY6lGh6zZro/l9Kp/9d
1Fz2g4ETTJLrk41VqeU/78z4XOZBiKBhJHVnSG3X8QJgfYMdDWhKZrr5e8R7aNe3ej3uJyec1qRe
F80DuXY4wKRtKABMktwi4ziTEcSi9MyLhdLztipMVAPY9herDB00+Psp2ePtKcAa69l8MKpoTbTk
9u3SsmDi/Kq6wSEnP/QfKS9nKl1OmPZezNAdz6LrzMr3Un3+5drC+mAWIg5Wvuft0uHcYLACWBTl
QvgQ1xG9NE8y7N3tS1B38y7CDOcUdoO7C8d4Xsk6t8kOvyrkbXXqbkdFufc6VGj1rhlq3KaMINV2
Kpqhx84cORUrZC9UzHB+ugqWtPfXz6s/3p85QR7j9FEhBbI5KB/kK//jlSaiDELXC6oLFXOWgGB0
htzv0Xmed8JQ5uoBxTfnOwyxQAX9G9TzoVJD3fSR+s7LbTyZVboRc+kaT0k0OPtKhY2/oZ3n6Puk
LmL1kAW66Hf3f/VyHcgfDbUMu1KwEBL+ef2j9RwFAnuCURZTHyYfiy51tW0DfezvKoqq6nkIB+ud
sxNp6UpDEH4fl3KJP18kkdkdrb63p/oSp332NzWPm28V0VaPXpJ0zd4L+unne5+SM0gCMOilw+ZY
gokcOLDZNAbNRfR1+ag3s3qkCS6+JaHaIeBorMlnLC+4PCGwD3IWUrkg+ZeK0XzPXi9z/DZDcO4h
N3Atbreha+TBqRQ4YW1sFEK/2HOl+IPezd/e/bQADFEhQKWRlsdSDMa1CrpTg1ZfsmG0zV1vVpbr
e13lRY/jUKq7JLP4Ie+OKRlOwN4Y1dBLWSQ0aXqdB46FldiUlV/jUa/R5G5ddWNpTf4xdpXm5X7A
ZTrhjJQzGNmCpSC+uVY3ps2xqCvTRVJijxnT973wgFJ2WbN2F7jdI1wEgEORSegZ3OD6qsDTG7RC
xstQacauNs3SLydPPYRF+M9MV3LlJvfWk1HCEA2QnaT9Xm9Jie8YDLjplwLRy8gXUOK77RCZ7U+r
it8ruIkruiw3JBBbTthw4ryO1ntTbLoArw/ZOA87R8+/DTDLtj2Seg9p35krY8xX9bY/syTx4DRR
4DA3lbSbReXkUi4MQE7rQ6kNETRibjX5U9u5XrsBfZVBo9Lj6jBWOEpuwqIwXmFoYQywubV/d5GK
9joqFOC0hmYsn10tdb/Vimj0TYDo6Se18ZTCL3JlZN4Mq9H1sYvOdmGCvCc4aaXbhQV8cRpMooj8
KURTz4+cKv9yf3Euj/fXh5SdcgmegP23yHCUdHi29rU4DJ0insImiYAvq/WeAVjBTAjbndGms6sV
ZnZwvGBaOWqvw6MmI3UhUcymtcYAhsR+/U0LLWt1l/nTfhrt9BjouX6elCHZGfRa2u2gKBUabHEB
tsKqfoSpuqYSvgC9/fcDAI1A1iDVQ39cLGHHqr0wBe+3NxrsVAsdsnKizepLBOJ3iw3y/DjqrvWh
1fP+JLQm3NWgPLeJrVQrh/J1Iv7vh2C+Qx9MUuj4NddvIq+jTvFmV8UqPAADQMMK6cgQ4dyubrpz
AFH6ue6ccA+rwzzcXwPyr/6/hU6qkM1Nyg/Js5Uaaot3MOO+DdAi0g+pY4ef02AOHhrq95VPfZ0s
XqMwCORwo29P82fZXcziclY7czYOrsmlHKNK7UWbdLH1kmCtT3GdBv83FAN4inLmxFy1rt9lAJCq
dCLTOMROp3+IlZbDS2jjjyAc3f08B2sF1c2j0bHnooHaFcM1NLYWL9BV+tYTNKAOcdFDgFGhu+A/
quwHWgb+/W+1yEo8GyqfHJaUB3wtGPaLHWOFnOIYBOoHYbXt89x1wVZTXHcDw1Q7qG3yK82j6sT9
ePyC7+G8Ca3IfVTdOP1sFxgtUd01B9YhwAijdLcT5dZ5srE7150kfoqjXHmZ7RTk0oCKs4BdeOhD
N4f9LL0lkTHYFXZXf7z/TIsR8f8+k1TGIBHJS/HimTSrmegxd/qhRif1E6dzgkSAMx+N1BB0nwFP
q2bRH/VeKH6Uzc4xK2zBDFYRO9eY0DJwEVW9/5tulhCvWYIXmWjJO8DyNatVpBk946WDa6TWB4SX
P7ZTMx1FgaJrWc6/70dbbn75UakPONToiPISFpu/tOeRyalhHGDjeJ9TD/0y1gCNarVRD9Vsapsa
0tiPpCI1vjsycycKQITo6AEvr8lpRH0Gn8Q4VGzNc6SBlUmMKNg4TjV9Uo1YuUTNrJ8CpVkbQN0+
M1wHGiFQHMl3TDuuN6lhBYIe6RQeM9rEW63t+r2R4OBXmhkXS1eUuyzLsevtjDVN5ttvS23N40oV
bYtLxeJt95VVCIBt6XH2oDVVpVPuSsuIHlOX+gxNrjWa0CIekzRpmyDrFq4RZL9FvGw0EZsJK4hB
RgVtfj+kCjVZzsXO9dA7HmdUTums9sf7n/Y2LA0tiGuc6ywqSIDXL1g4MaLKttCOeWAomD9i1IVn
+i+zHsZ9PIdrsK/FUc5Tyk63y0e14KvSLbwOB8ehC00UpY+4kIlt4zndLi1745tRxNFPS/HaYzq6
9pY3rW5yvvZKWb9YTq/hkYpz//Mp5z+uw9t4Q3UTGg3HjPP83AFS3LSxMhzqKvkQ5626y+L0B+xF
Y3//LV/f4On20CQA20JlyglAdl7EDQs19prQ1I5ZHcTfXFwhfTMdwmckz/TDbFDdMfXNV2rTN4PS
GgVzJV1+ltlJjxHCc71cP47CMvZKbrsoMZAwzSaCfM9Fblu32prB6BsfGMUZtgv3U0gQNxpYQH3t
OTf1YwSq7IArYbBJNK0+GAlyFDbXKt8LuuYYlKW1hZij/77/om+XM411zeBqDCUMharFITEg9arH
s2Md0X4ed1ln5b7uDMnBjaxkM6vR+6wC5YflR0IbpPCne3iDXp9i3UiHOrWPCZML3y5d9ykCwwHL
s0ZvcuVYf+vhEC/iVMcrUF7Er1cvsheFMvedfUxZw0fsnMWTPkjQ5GAOX3M2zkrJtyAc/Pd0MPvg
VpB5aXgvdmtdziNSKLFznCEVbOrEmB+qYcg/6WUge8KacRCRXRz0zMTYDazkYeIM3CTcWQ993s4P
SaD3L02CqTp3hPLZqIr8uXWgiFSaFvlAgXJQKCol0RCEQ/6+UlJ+Gm5mXMn4N9iMJb6R5mpvlEGC
c7M25M9Wl1u+oaHHW4tuTe7mNq2QtqV5iYrWAVW6fv1h5j7Qisbp7WNdusnR0yHEaKBQnofGBnkA
I9Yvs9jdxzVijffX+6KofH1IOGwcUQAdpUPtdWS74YSMXAA8GKdY32ePH7CpjRrNnULTPt+P9cby
M/+MtdhbFWKtuI23ztEJNZzCHVjqk9PZZxsKgS/M3jnej7ewhmH5SWY6UDCQYewvWhXXDxfPVWcH
TN6PHE3di1L1z4XWpVu9idrPg/CiX7WXXPSusk49oiEblNnGPYWK5J8q9fb+j7l50eDNwYBTt3Na
okiw2HtOjyG0Cqf6ODqK7SPsbJ2haT5GXmN8em8kilypHAsMGz+6pQIvyDPTUahuKc+RN1CSWdkN
laOf4lS335lQGJwRAmoFL5fRz/KhOredy7rwtJNu1/mlaKO/FLf6FWdj/qLl6rR734PJMR0lrCQh
0i290VbA36d2wsww4RzZpi8aL3nwCswasz5fMxJbHn2E4pLAkSdBYEwJF+dtLyaBxQwLI1abaVNN
rS3XxOznbaDtosn4W+Sms3JBWW6P15jchKR5IIQwdbFCrClhImk21ilCf3+vN6W2xVO08GNbxLt2
pst2/3Uuk46MJ5lM9EQAAJEsr3dHkyHxX3ArOQEnr7edVhm+OoId3E60Sf/pFdTo1TH3Zrh5PVv1
fnD5l//RDUDrQAYnNlhnjoDliFkNCqfrR8sCQ1mrP4yqUrddIHDFuh/mre9I14FLB+Q+/lmknDKv
rM5zB+uEUZuyt6fpi6HA3EkcZKnRVAkf69CpV069t74jcw+aPahA3VJnbJRvqzaN7VNiuOEF8fj+
Y2J7KSl8Kn09H9S/7z/jMrPIV/lHvGUfwiwq3U7pJJ3KsfyiiqF/QKVw+rePHXcN7fBWKK4ZPJzM
YCyb6yVDTwminRjgsdR0qrK2zJ8cDqqtJGOsZLG33iJUdXBioBWlgst1qEQdisAFAnBygz5NNoEd
un4dZyl1A+JWm94uipVy962H46yHbEejSoqjXUfMw8Y0MjWyT5hBiAOJRnns9MA6peBS3x0KPSc5
d3FJ0hq34utQ02R0ViIi56TF+a8sM6YnNcE6qwqqceU13j4UMwFZVzCI47r0ymv5YwjX9YPblE7n
nJgeRB+gyRtYlQxSmLF+H6SCOy7EWWY7YAplp5Mb9/VDpV1STkFoOCdD7852Jt2S3aEFoOYCVnOg
5RuRPX+5v/ZvVwlzHSiS0GAkjmPptzN1M6aE7hyc2lDoGxs661kVmiT/N+YB8Ob7ZNZen1GK0NCA
g9yA4dniXMiDfhwbKoQzZ6m9nQoRPjtmaqy0hV5Vc66zoydnR5TOTE9p2SzCGFqYWZM5hjgFevnB
ybLGb+asf4mVadoMSd4/VTUjAycJopfajBOfEnWIfNTL413CH5um6fUjRJyO2aXeOytZ9RWrd/P7
qB2ZV6LGc2MQY/YjylyZppwSuw83DQCBX9g/9Q+iG75mJcJHSmYbe0jVxtZoK8e38sI7WFbRbKcg
0s/9MLbHYkzNo540hpSVea7HGURonYWI67uGz2xSfLdwK/Qx0SNxZ4joKYod7mwrsX+lyWA/IpaV
7irTHB4Vc3BOxZiPx75qvK0lAFEPiROunJdvbCWG9QCRZUeJbbvYtKWdNxTqnXICKTqeswixxCkp
rHPLLXHlBb8dSqLcGQow+loczWUqGtMqJ+VkcUA/wT9HbhoszznsC7ES6uaEtCXqgSElEwGA4d5i
qWUIvaVooMRnp2+ibZwo+smLGnXjRI1yMlxofKaJftT9bXvzfAQFlMSwjYDSaug6VcALJI0YY3JG
eaw5xJ3VHAw37g+Fmaydxm+FouUptYIZ6tHSvg7lKPBdIjtIzkpbYkQz2uPjoI+tPzZ5sUINv0lG
PNWfoRanY5f11mSNboKqmdttRKQVuykyoi3v/+8wZIB5/yUucJIkIxnPlYgrjhHqxcWC9Cbosk6N
HmDflZZfKGW5DdOo2unjjMWPU4QPgwXKwyocZz8pRgfoX5nBDSOfoCda8cFDa+fzFPYVOjBcTMoq
C99b0vILHazvgJ2wuvgI1y8/cIpKSwzUV0j/+Yeks76Nuhb+yIi598ysfJ9+4X9vhGkF8EiGqiww
4zoeBi/hgBR+isFKX+yTYhZPSdGhUVI4ygb9glrZDHpU+zOlW7EZzSa52DjBrRSAC7Lo68+AnANI
C6oKeL8lyk93a7UoGjU9e8aMcKOioo87VuNsPs16GmO6lAnvL7vp45aOTz7/0+gBAxYP7n393pwl
YYavQuB0v6GYLJYkcHp0Xis3PXcqeMM5RN4K8n6+t9jdK6GWjTtWI4NmyggoHdw+lygL0ZZ9UmLD
d67STH8K88zZWMDOd5HmDI9jUNu+ixvCc2RH6iUI8fm6vxve2HyvZCwLGN6rxfX1px8RFCxbJMTO
hdaPe7dRo3OZqM2umsrpk8VQcyXemx+ZBhFHAkhzqWK/CDjMwVzlfXbu7dFggacD2JW5rTeDZ0eM
473I8mc4AKE/Z53ulyOyOWzKNfvDt147OGg546AEspYleVAJr0eLMDs7ozN+GgGB7UNc085m1n3l
/wzfDMXLfHtqYt9uMeZZOT7eSK+yqgS7wIWZ+478LH/Ul+1ch1NQzdnZ7LKAplHjPjV2FZ8BT6wZ
891+YZYwN386paBo6aNch6p6iPv96OVnpY6mTTk4A+1hT/kLrc7Pehena2rNN+0jiT8HZA0ukWIM
zuYie0E2AzWrec15LB3XVxNEFhtEhKEsReVGKQoEVHJYgGrnZbveMLoD0jTuR8aP1jenN9dmsjcL
jtKDfiRLTsrkAVxevOq6aO1sUsbxmDpZ621qICLHjKG6z1Kr0AaZ86eY93Caqt78wZi/PsSx8s/7
dhmtUNmnRBOC1wFfSb/+Bq5IrHIoIYx1hjeCCe+zjeWU0QUpjvEyOvVae3xZndAa5/CgQ8DhwbVs
WShgZEyxVVja2TMLa2uCft8auug2+BLpaHHomZ+Ghb2Sv2XJ80d1C0RFSj4CAqX64iBZyiGZddCW
AN+VB3cqjXMxOtGz0qo9Ev8dY9m2t45jiUlHXhRrDfo3I0sdDMkTRulvka7HMaQ9NMGW01JLPZeh
5x5wCGxOfYl0tEAmcdOqWsTFBue++x920Y/hmRFkooFHF09m0GWzO0FPJOqZ5jw24KK2aa8F+2QQ
75xRyihsKnCAXEe5Ji5l3a3GaVqvmPPHcdS6Y6S2xiZsx+hRNOrsp9qsnO4/1SI7vcajX2FwPZQA
2GVxm4P3GUJryh8z10m2tiXCoxhbbMBnfW3c+0Yo1MjoicDlA4i3xBjBP4/7PHPzR265fKeqDBxn
kw/olXp14q5dEGXVer1Evatoi30IQHpWmhzPSgYhhuPHAg5sN9gZY/zyE4W88cwJXX+uTOE9Iihm
bHBy1lbqz0U+li9X9hU4XEhM4JoW6XHAsCXNIid/LIWZh9scwSofnqbxSRjmxVRy5DDvf81lQv4v
ogRy0JuV7YzFXWVqeWRn4h1b4TxdUmt6xGfK+110Sn3u8M/76GpUuVXifWs9J1D90KLTgRBuwY+r
1riTC3wzmUk+P1d07oPonXBEXOfCLmqaBsvj4jGdLYXJr8hsv68bE/51CqCtTfgauR4e9MHJfSXI
2nCjQTF9BFLc7KzIRFzaoEsYVq79tSsRmXQQBzC2QT5pu5UX99Zy0egzsevYDHy065/aDhpjc0Ut
HvseA8sUIi3K/6HtO4GpPsQKlUoLPu5n7Tbml6ZMjF3o9m6/8vkWufz1fckrJqrssuWlLgqmTFbL
bmIXj/hlzSAiBqtneG5XB6vu002QtMrG0dN3zpP/iwqL25FSWlyVFqs0UHKnd3O+UpgazhPA1e/F
qJeAXKZ514Mk9Usz+resVffLLPp5ZZ++lRQ4Kv9f8MWRPQT1iLpEUzxWDPKeWgT8tlDz7HOsVz/u
f+K3NiPll87mgCCGZMn1F3YrJYjKaioepzoofgJITndO2g30gDioNzk3of39gLdHFSIAIO2YaSHx
cTOtEHZSdTR+ikcR19UHEWFzFsR2dxim9hmd8hgxU3f83POlV3L6W8sIrAszPZXLFROa6ydVjWFq
1MQrHhWsZQ6xWsdba4Akq+VOdFEdlPLnEFTI/ad9MygAZAdhRmbZS/IqCsjMQKawfIzibv6U2E71
YIT4EDoit/aBGYqPcWWvaSMvYaOva5f7hZRJBBzGuXn9qGWmBmE6ViyfKDP/mtDhP3JyTbumTpqX
RrN+46pqP7mN8q2Gwv6IcYegiWwba+zpt54eXQ8IChRGcgZ3/TuCUUuQcamLxzzztL052d0vNfKY
TA9Z/HP0rOBh6rph5Tu/fsjFGSdbUkA5aRKhRLz40IAS3HSaaPPrAvl2/NSVT3Vnwet3k/GLMalq
64e1Ov+Vm5m1B3gUHZzYm/gkZXkKgrLaM+yNHvhwa32eN14HWtW0fznouYksC/HKZrDa2Xn0yCwH
gaXOnbaOJYydI1BFnDQ3OExTNhzeuQLlIUM5ynYDKXIz/AyUKsxTHHgemz4KMboCUr1RuxKTBoqB
/KkfOuRjLGGvfIWbZyUsZTd/gDyi5l98hCo0FQtCePSYtZr2O8NB+gRcJT1nxfA9lknNGKe1WnQR
ExgC5F+6Jyw2RitIVVwvt2psUmPI6uJDhbVLfBCBO7jZBlRtaZU+4zynfVaDtsv2nt5O9vtaVgSX
vV0URsA9wdRduq0nc5TTsHK6D2U9lxfucV/pcMFeGhttg7bJuHIoLvI2UEgulwyBwH1ILpixaE92
VW9bpWm1MJnbg+jgRw5Witw7BjdHsIvG8/1V5PHq/thThAOKDxBT8nAo9L3FaShKxyw8YzBfVOzS
/FHnBpMniADYKLRRKE7jblAFjutRVjyk5aB8uh9+cWj8b3iWFDd5eUwtVhMYArjcRmy+NMac7Lx+
7E9KLlTgkJO3TUb9szW4tg+FW2zvB5Z/8e1z/1/gxXMbTWi0UViZL26SltsG6auPia67n+9HWS7c
/94unBg2CuKNy/ZjiMmDWVeN+ZJ4qfJd9FAZFW6a+8l1wmNZZ94lF0a/8mi3K4hPiu4RHQrEj0DZ
Xu8W4TVpqIaz+TK35bDHLs7e2i2IZizQrE3uBWuYj+Wp9PoRX3W90dFgpy41ZLLYiQt7ts2Xuq86
v9Ds2sf9DBl6o5y20IXCvZ2IZJ8h6vG5RNHW1yNVfKzRbVlpwS2qK/lDXp0ZDCpKaZsgP/ofvae0
cSctjRPrJbLDYmd1dXzWG3jcc1muKbS88ZIxzoK/AusJ6PhS3MoOsxo02GC9jH33XDu9djZCy/qZ
9SlIKWes18i+b6wkBj+0Ubm1gnhd4hYKvfGCWXTWywSr+ljknfebA0DZDghz7AJz8rABNNe4E2/s
TgMJGuiP0uON3Hf9PjGtM5JU7+wX7PMAlHpJe/LGDsJR2ZqPcwCfIi3LF1MdpzU/x+VZLz8l3XrK
SNlUkmi769DBgPVXV2jWSzVBgc3smhGuiaZ6AGJyPwUqxpVpGO8sB7shRuXdvgQDtImQpv0QtIm9
i4pKPTahWAOuX38HcCMc9JReErLODY+LyfXv0pI0iujV2L8kUcK70OzM9EsQq6L2toFhAPjtizbp
v+ZdGVrvE+t/DU5YWNHgnqCZLOFr0WDQXcW97NdYOfE+xYXhzEuMtqntrNGfr8+F/0Ixp4B8iqei
A2bu+jnNhIrFNUb31wRM7ZA5mtgPejYdPbtDekFxYPZ7qap+cXEA2yT4lr7r1KUlSnDgarLZBrYE
htR1fCvTxo72dvJvOUIYOXqoK6rPTR319re0jrQh2CioBswrqXPRUJBhaS6iTEfXllMfEenrsHpc
F1Nr1vr/UPdly5HbWra/4vA73ZyHG31OxAXJnJSpWSpJLwxVlQoARxAgAJJff1dWuc+x5A7X9UM/
tB8coVApyeQA7L32Gt5W1TlQyGUsbkoYUcXjPmmlMKoAgcjVdwHkhuk1aKBufbmojikS+hUo7zCQ
qMqpQgf9k7Lr/XqDMzrnGsOlG3A3Jnzwh3p/Yqi4QNmLufsGliTkNWHTeJu66idTRKobn9JemJ9J
8N+vpsCxoX2HeBRo/pl3/SeyZOrAvc8kEfsGuEMhKXu2D0gjnInXdezr39knfz/UuRA5R96gmP2w
cLNJ44VDkv03iPV4cKwzDa4b5E1pe+/5dXK9GIYIQrxrSfSTO/7xuuJJB4keIgkAdDDh+OgzAGwb
WVPZXFPSmERf8LQPtgtc/QPCk9jZwXKg/5nT+5+uK2i98AIC7oHoR6ysH26lqZAG1WUMsbFOgjG7
Q6coFxSrunYHuv3rC/t+BceFhRnNeekG1oGpH16q94+NgzUscaZRUlJHcbUb+g5z/XawZBEev7Jr
El7BMq0hLFm73V8f+k9fExTbMyyHh/bshPHx0HI1wAnhC4mk8TBdLmm2VGWHnuXKHzEE/JvHOtPz
Mwi5oJ4CE+fj4FtxR4PU0lf4mrqqX2B3KGICtpg+dqvK1E9K9D99M/geAS2FMApwH/7/YW1svBqg
+dpYhoExaIZgGTUdUXWbZcRik/rJ0f50C9H9YLaD1CksTXCY/HA0dw3pSv02ZsSloWtxNLiFEhmx
KsT8o42aM5kXqoQsWoZTsITp019f2w9jJjxDuLI/nBuAFmKm++HltEBu28AEFSOYgvguzISDeimE
7dL2MMwZcr3kQGuEdrsy/cpSmPyTZsrcp2lS09/L/MK5nHN+z97+GDGek5A/nAtDtbwmmU0Y0UnA
t9pvp4tpEAa3POmRSLT+zIrhT1cf00WgWQhug3AL68OHF8g3ms4AJiFW6O2kbjFJ1RuYSzkkbNtq
z5pB39A4sEWEIuQnL9DHUgP+xudgHry9+NrAR89b9B+qWcSaJDLtDA49B3X3vHTiFuHLwcPQu5ge
J/6yb2A3/5MF47sN0L8bI0yaUHOh2oONKOBR8PY+7ICm4tiEhsBlJEQNr+7cETryQs7d0uf4ObwP
YjYPu7md/ed46vhN0Pm6f41bzxwV/BgtiYZmeYjcnntkTrpFHHndh08g7UUnL1HztdQMonVOI+ts
FQSX8wtWQ3ucXEiO8wnFm7xOfNroH83Bf3yZ/w99G65/fAf1z//Ez18AbEpO2fThx3+e+Bc5qOHb
9J/nP/vXP3v/R/+8Mm9y0vLtl9OrUL9sdP/1deJD//Fv3n0EjvT7mRSv0+u7H8p+4tNyo99g8fam
dDt9PxzO+fwv/39/+cvb90+5X8TbP379Muh+On8axWn9+vuv9l//8Stu1n/88dN//9Xla4e/+r/f
KHvtkZ7w+vFv3l7V9I9fk/A3eA6iuMVEALbagFJ//cW+nX8Tu79hvAyJ7FmGBUbTufroBzkxHDH9
DVsnYN/vpP8zx0MN+vwLP/sNLyq2dGSZgAgKxPvX/zqzd/fq3/ful1531wPvJ/WPX1H9va9Iz/H1
oJDgVYQrDxgl0Dy/fx20oC4M5Z2q9HpbHxEW87YwGhQwRz6GnMV5G9nDONXsgKoF6KBhz01Yn81T
o9z1F7/0EO11GuIZhv4KiTMbBC9rTTSFZi8fqvO6rVOZXesIloolqDgJJ3aitr1u6kiZcmRhNLr4
lBFQuiT1jODbL5HCQO1rFMH6Yp01YFeR+QP9JOqpezJTYk5TmHxOtKdv2r5zXQLuQNuTlHUwvoEx
VUl1nO3HOCtMOFVN4To0vUGytxN7ZJjdXpwsRr6VInaQIAlNYM8es5Sn646HXa7BzypgEakPIsXk
RIF/eQAvX+fRaOd8cvh1ss5uEVXKEJePlx3WceKMwQWr9Msi4wFWkKEP97yZywO8WI8q6nlLVuol
RTsPddH7Mt7G/QqHMDDXmIJ8nul62zbuqDZmnPqIZG6lh9zJesj+TBUNj2pVcNfyC6U8IPD0HHdp
QjhuuWvQHb0YBKcRvi+l7DIQUWkbX3WQ4xC3875pZznVnbJ3dOwuAXwpeik6C19W1OnyUcqQRHDJ
PCl8pCaAGxpvjx0ex11chrypxudYslrWvanFhFEOGpywG+kjWYTMbGJ+cR7I6pyp6NGRMlW5pXQF
Rda1az7DzRMR5jbdDBqBNo/L4rE7nQXTBeYYjyO3cB6KddhtPOHWG+2G4iLCZbt2a7HX41qAvnY9
9HoqF2/0ixZjtwI9w8Yz6hViVLhxecrdRticABI1asNaeH6DijPVpPUyAqcH7wryBx2VjT/YmAg8
MuZgp4hd05Qy9FvAPy0su9vlAemlHojGXFyqKNmh1wUrwK5sk1AaYna1tqIqmUSeD8I90S9rGGmS
uk7tqaravZyaSREWDlbctB1b2QGCcxjbAeK3chO1NpFFBJWCzEPHJTCURl8DMxwyghQX5b5K+FY5
dK9nW2GkZGjOmTK5kdrEMPCcS7zWNUzU3fUOfOBOEme2kHG0+t6r1gR0P0MbSLz9AQ1szMGdSaGW
hcfHFXpMoqseO4yIL+xKdTEJeFL04TwSyZcXTNK/9djvhTccqJhgalljgpt9jptg3jQimUgls2Pi
8eoxtJCRYwwiNq6gFrtRjzgWvEcczvw1UnSn7WBmp3vz8TJt8EwvM1S7tZjzdW0OcdT3G9b0/V24
rgsnyD/Xp3VGzDNhWHqaw2DG+RoExxrmyLVJFxLUvVlzTgdNZpRnxbzW6uD4bncLsXdyR417jH3h
96QSznLQ0oDqZuuLIejVSIYxawfCMDqA12BsoKm1A1ylF9CG2g1AK7VNYdwPwU8C/HU7I+/t1R0d
pF5iJKW6fFUzkntCPkcH7evmxoVMEuRrJcWJDgP3iXKX/trXox6ImAVzthPwpc+GerTZJNLOHWmT
IYnQ5i55SMN0Uzsd/bbW54RjuUwFAi4AntkmvnEWygIyOu23zIb1U5vBAGJrODNEM+31xJG1TUha
NXPp9IzfVrN5zeYmO4yAUgrVwop2bFiTOzQI7kESsIfEMWrrKj/YdpzKovZSC1HjyPumdBYkrK3t
kLm7MRMvZ2bDIUPc1AXMAehCMNGbLAnntt5OoopmEsoxOKdStRmWvknOxIcXBS44bBtaa18nUIPy
QEFChQuLx4y35TAYSZZ1HsyFI6SGKK7x+p7YmMqVAHtYD4NOuss6CcVTnSgLNWKmto1msrCUyx1k
ufdBqjQr5ugeffJ5GqEoavBqlg+Qo1+1Aupgx6Q7BOSlPWFQ0qLQfML6Kg8KAqAjuJ156JpG7egi
TkkHNGIkLQCRcz6WO8MAR060SotuhE+vnGEGRlTkF1Mc6SNbE3nhOPYqytgoSVq3iPVYQp/zvMO4
Pd4JzuObxoGNQaB4/wy5DHtYNWQuZPT95yAbb+C605IeSVykk+IBTzlsCk1yA7IAGmEvvIF+f3HJ
ysZTlUVv9dJ8heg5ghEnOsoC0S7uJZL84FWZ0X7GQtENq4CSCfhkbsegh3Y5vMUWlR543yaFpOF8
Gl3R3fedD756mHZl4LjjUXigLIMNCbOitZIo6msYRb4iH6AwsNwelKcLeObWZJI9tlzeqYMdsp4A
pVlKSKg75FUZUwgpA5hLIgbBEIHEGWRYrGHZZbUklbLHwQ+Q1Ctu4TG2ThurEFIY422rqk9jjyYd
DHf4QpI+zjaV029bOBLno+/AH4LzBjZA3NMvq2f6+wkeXXs++f0VwiMGJ69BoF4IpHgSAVVg/K15
LPv7KuE1biRbsWpmcGcdbhxvnUntwlQkr+io6gOMqurXZYLvNNSDAaw3kSq63Pk19zrCa4gKiO/r
LybBi7sJMcft8xTanMdVp/wQ9DE45BjAfRLGC8bDNPFLTJOwsayqsiRRLdTpmXucOYWbkWXHOU2c
jEQMer26jnqHxGBcPTeAdbwcUL6XbgAsd9fxooOwrFq3PU1NF08XrqfmmcAf85hBL/Kc0Eb6x1n5
l55s6mvVDtv6HCxZt/2XvnYLbkzQ5hVDMH3u9+N0v/LGnQnQpSNQpA5OKigRmxKzwZXEXU23SEio
Ac7DdiTQ8xzlKe3gfOq3IGljqwSaNfPjyIJbXvmgzuMxYWMJn9Tsmrm4ORsOK7WMVK1tP1NvajQB
O6f2CQS+csoRNlKJPBUgQBQ86/A9Gj+UTQHVUCC20xxrDXqLG045Ash6ek+nJXlre3NT1e4EeX8A
Rfk+FKisCtzByScrPEOHx1AkgiJBWw1yk3Vp8upz655gdJp0JERRWl0ytJIS8syaayJAyZyRfXnO
KbM+pi67WnJnxYgW9hCbWcZq3JrQsd9qL+kbLKDOI0fma7HgUdo5yvU3YKoBbXOm3gQbFQ3xlfHx
0sIYBrGANT0uw5AeVA0aEx/MJ8mY3AjPh28VFlOmcy8bwSDnPVKM8aQVDYyukL6JoBonjGuNWzWI
TzMCQmm+xO7sFZhhXSuvOvaDv2zEEFUXVeebjVOlDiv6VDfzdhXacQvKOhdU+Y5NOTICFjihzRFt
ySjXdY8sHn6wNfMdZP2Nu0n7doNOUBKPt28tD2OC3CH/EnB5cqoWY0G8XyhSbRxIFqF4681nAEmy
DNZWndxuhP9BrIo6EfUNm7tI4UXA4B9E4IuogUcO7jKK9qALT0sQsW2mnTs5u5wWJuHqwKFXLeta
Pvg0RiT42rAvK1t2btP1CEhW6jGx/cyIqdPgM2R9dqfTwfuGGyt2tK3jbWadG7Qcc0Z4z/sUNXj1
CdKluQSjLXsZR881GzYrDg2OTe0DVu5UHyZWwUoskrYcOps+MOzTLTEu2D5F3VD72ThIogqqtnux
qzUg+wfTtjJthLgkETj7bAjaVxY0TT65i2TEV574sg69hyADsDuiAFVM2dfjoXF0OCCYWsIKbp2j
pT3CVhcrJWib8Vpktm6f1tlAShgkZjmYtYaPWm/1mu1TRyAQpnI8uKqumk8Yjunm3otXk0F8D+rE
NoXnZZ9bC19CgiDQmJ5Sf42iE4tCDfFC0/NgJ2sM2EwWzDZf+jHsL0NJxzmvFyxXhMXDQCroDKcC
/84Ed3NyHh2BeljXpSNGcJUtzWzgEwxPxpUE2eQvW8gwRT51Y/ZduGJAkLN14adz/Lk2nbluwbYJ
N8yi4rMlxTvWL4i65XK9ywyCUV9km6C+Dke5x0pgu55ko9CvK/IJvZ2G4U9zVCsfiO5qJ3e1gyAk
GTXjTYsEj69NwnxOEKOEMnSpwuh+CiOOwlInkSjF2GLjXebl1I1hqO6xj4DI2LpUVqUztHce99vh
MFG2mk0MI5oJB4FrxVxWclJfR4b8y4214iqzYpsErIMid1FPceQNbe4oln6KfIOVvZawpMQ+oeSV
SIbmoqp49LlDiFhCDCKInk3Y9lPJkAQYbRr4gUybTqGg6qS8xhAfb3HAslfeoj3KURDfQD0HSt8S
T1OpKJaUwugIAY9B38zw04gqH3Vn5piohBMrgjDEILizcbF5MeK5uPdb1zbw5cSuioioqakxroaB
WZxD0BAnm9HWtUVKQxbn1LFNuJnQNcYvs1FjWDbIEkWsj5jCR5DtYgNu9qKaEgbo3ULOYXE3HWCz
ccNgbKuPnEHTF5uJYnonoWyHN2HXfZOIVm83Q1Z7D6hgpMxVaM5lEm12vTH9ZdXR4fO8JOlIPIe7
n2KEX6LPMqzPjm7YDNdNJqJ2yzEiQRUXDKD+uIHZVGCr16cInVq2r0F6xMavROw+ZVnLQJTyhHNq
OY13oFdXl9J1OIXsjQ8PPWUL3yx0Mjdt5U2fJeDJXKxB9U31o9k03hKTJGNuj6dlRjWLUVFw1boW
qqbZGweK/yeCkZjR+tKdg9HeRjZsc+pFa0DEGrmmqMDcScuJV3190vCcHFGTJigiR6agu690iu6o
ssjN3EAD7Y9lVE1htdHwsf+EsE55m62VjpFhYvkuMFgEnoascqsD5IJWoa4Hm7Ng0MDKvI78U+KA
HoD0ykNL3WbrCVQ1JB5n/9pkAvrNpVq02rIIVQHBHLCZT30GbB1BJ5NbeKrnn+p1mrtDZrjT7BUy
k1H0smUtmnal9AjHGTRBVs4BgGoL0+OlWCVndyn07ksxjxj4XgUhXwYyeja2e8e4CeIQ/EFMJ7ai
SbtWtM7qwslqX0KoFNRfaA9nRjg+u9UGdS62MmXF9JyFVeOQSTvxxVynfgkKK8oa2dbOzcJahV0K
QyzshMttfDYs0rDIK6owwMCy5uElrOfiPZAYdS3b5mwo0w+kdeL+KUFc3hElSLrP0K/cwZWGvbQU
DmyYR6UeCdCkYy89R2DigTMjJUigQ/pR6s+2aOAleTTCc1HmdEMZ+706wNR5veIh7gOb+eXEMLzO
HMREVVgOirmvFnaZBHU47XwPw5i7VrThNwYxJMbro2m7XVY7DXJRxoQBqDLGQ8/VZ7LoYxr31+nE
V3gJtEMMdSyZkrnPPjsBBpMN1tWxeTG2E0c54r27SoQTdTvLHbDViNvrXVilJeiTVQEU6w6xcXcw
7PtUZ9FXR1fuJ9smeCe98X4eBAAcR173ET7KbW+sS3ddislOWtXLlUa9dydQamOeFZ0q0e2iNHUQ
q0Mfpwb7HhSxo+k+o2hFAMJ4kylxK33vrfPqo6/dJG/qrhzU/Oozh4MuMu1ptd5irJCRSbWv4zmY
zE2iTw60a8REw7VMB/C6u+dIhnfcda4sYmOPA60YIDXQ7WI2XHWzOjNQL2yGh0x662s0DM+QorlF
mvBo0wmhCBQHE2Fd9GWMG/9ri8xwLHQZhhySvs5+Uw59c3QyAYgmA47SJnMeacrJlKkRoJF/fmAm
ZF6gpSaegtQJyp9dJ/i928kROAyqTjztbxbQPfGMf8vq4VEqdESRWskSC43uHOHVlDcK0dcCfc7O
rd0h4niaWhs9ZL1Yx7IXi8YpJLEM6UOzBmBBrPKIDfqyWiT2uGCZSLbOV9GYwR8rvgWocxq8fm/7
GJm9wD3aCOuWh54C06GiWpudGF21t44Br9yvN4k7XziqvwxQw1dNHZM1xhwZjGSYw7KjjZ3u1Iva
RWUwXLmmRV0SnyM+gnXTSK43zcizvV/POJNZXKHgUgh+NoRFvS07ncalO00P2ZJcSy8bwN6jR+hW
7l2sTxgNIJLmYZyib5htBUcPg6uDNWhzAdqMF04zrpdePF+i1vLJkCS7VHrA0SY3r+PqjfZhhHSG
9RXz62cPZhelbZv9wB1+VAO9NvMAYa9/aaYlvA1azCTcaJFEQJgF9c4g9grGKjtkAxgSCyBUiU4D
gr5HXPiI3tuD/PCUMWcjBE4Quz9B4XpA2JLNq9WxuTcm27ltL6UXzfuY1bcDZCwFmsgKD9/Ij4MT
qaAMzvcczrKQhJnPiP4MiR+iEUSwjUuGdhUF3N4r4rfztAcF7wrGpHdr1wJGMmK5yhqzfFZhuoeH
8yMUXS980IcOssNt0CxXQBNGAgPkWw/Vu7si2GQxYD53CD0IhBftakyUjswLkU3URfBwUavGc2bW
q2j2xc4mYsuHzhBsQ3icsHrnrd+pOxxGwBYQr8e5od4l0nsdW1S/IJlb0giRkN7p3F2sPAQUSv/U
+1ZfpUDUiBbNvYy726iunnUK948MOziqDQADbvXWAoZpMvcUd6hMK84nXFeObUhnNyqV/WFgYY9q
pEUIWYtGWpX2nJ4NxUr0RBd33gABuZpY+hJU48XgRS9IO4ANM7St57pI521GLcHU/lmBOJhTvl6m
CdTqi6eONG6ml4yZBop1vh/b8OBOY0qQHTZlVwgltOgj69ivSj6GzNkphKRGO+D8AEr7CAyyL0Hv
j+1XmXl2u7ImO3LhrXdqGFwyCubfSJYG9/Far0fTUx8+1O6nDG1WyaIWtFSY9xTIRahZbtVidxae
DZ8QxuqS3ixJmXCZbDToqreqYushEFWH13N2NnoB+O/6MvmsOwAamJmURqAsYrXATmPm8a6uvG4j
YQYBlh27SKxt9rQfvU1S1z2ZBMC3mh+GZrhPu/UG0sl7ijqfjHpMLgxiaxFrBuE3ClI/hFPgFJ/g
9ywhZoyrgnFuSIQIAhD2mMUWl9x7zTTmwJl60nPfuxhRpOzSDsGjLrvAixuTBsgcAS/pk3TXet8o
3u26ia5oXeq1MCLpSo/DUrWbTkkAdKJr+JWu3YdljHeuEqIIAZ9dQKQ+vjkYBe6onlfMmTtbpDI8
8l5FiPee932m9zaZD6rrqjsq9HKksKaWRdIEexqjg6yCRj3BYROQ4Vpfwvt5V7OuOQWtnUrpm+bI
EWb+DL+0L2G6RgSO5XA0SKeHFSbb9xgFuQUbRbOxqTzM9Qy3F6buZdL1OZP+AVGSRHDEkKRB13/y
eTKTWQ+fqUM/C9UXFtHrmy6apyJr7bcGL8nQYMRGnHboNjzESruia0Q7GQDfQEuKT218g1dJK7pp
aSiJtYhjRVf8tUamUQLBRCu9bYR1ZM/D9isaHGzwDtJ0xw4ZRuxpTqs88pYH2o3ooKl+iEMRP4Mm
EGzw7OHkU0X7PDPN6ew0sMLu6KuN1i2bk5eK9580Lii8inDO4+hv50Xswybez011MtX65ruG5d2I
8X5heYDkTn/WdI+BWJcrnWGUBNA8hPNcM2zGGXGk0dAPtMB0rTpoLFOPgauf6imaynRMH5OqfkZ3
8i1Y9VVzzrEY/ekSdeGSmyACoqODHIz/qugZEBt85l0aT2h4kOB+knJ9DUMsQLoeE1Asmw0SlU4m
SJEeA5da/7WtETsKQmAwVxuaTsjzGkZIawBk8p50OlFFKNHf8hlBNDnUwNkZb0uuLJtwN1N0C7B9
i44gd6blPDlbIDBJSVk2PLXpEJ8y3OWvkVupV8+JntxVgWkJD4UlxVvd1uoKscqOg4FjVPECs73s
EhVXH+xgCFLBtzbEwLwUFpcgr5pKPs6QU96wut4gi9QeDO1FRNY0WR9g8bzUxCJ6fMJAyom5zudW
wPHdCVozXBmgChTXOFq7KiXhMEz1rVnHOSq1J3W9QSdl2W3n+FGbRxPGNUtk0oPE0vGtAYR/crWt
3/x4oppA88Xnh6hpjYsVIel36RioQyNX2xLt2TlqTvh2CbtiMJCJDnA7cjcdsC1KWDMFW6BmCGJq
GyS5UmTIVjx9Wbru1MAUs4NtEzbSFnmKwl9yqOxb8FOGjd836cbCMC0gkMGJSyeNTl3VO184nrVr
Dz5qSPxSSHBZzCazFaBmBPTCrvuAEXG18ajzFcvNZb8GZZtMUaFSCoE1G+fCDCzvq6oOASBkTVkj
huZr5FtW4NUJixlU0CcYx2AT0PZqrGqIswcKG8MV6lkRdAL1N54wOOKCsU0jjExk5ABf+sZid3Xq
IyTsnh+j2QwGi5oioJumrtqkIcKs4NuQXgWNwcvtu3mUNOtGAxalGxGa6kmsTfO5hmmbIZg7zx5h
/RCXOm7zNKx+MNf+J/gM4q2/m+Tb2wRCw/8CFgPko3/FY8DEb+KK/fLIJVwhftmjCei/qj/SIL5/
wA9SgxOHv4G/GoJBemb3gaz9L1bD+VdwpYI8BHRqBKiDXv0vWoOX/gaZP+gG0DaBq4cA438RG/Cr
c3rNWYJ0js4BPfLvEBve8w8RX3HWWCPADQqMcyDJR5neskop4LGHGVkoBayxUEH36tzHb3W7fPvD
ZfqdVPFHEsV73tqPY8G9ALotcA/ByjsTjv5AKHJVC8soVVcFJvcac36MCDBYECXsfR7/+kjfXfX/
zSL6/VCgc0YgjLgwAfvAHJ/XPsug/suKFS5UfZBdmPSx79Afo85H3reUnMzG7OOmcorKiqclQaxq
5V4zTFJfuuCbobcOUqvLCCVngfgHVUFUFKDzzk0YdOVPXXffc61+nC9WqbMsHA5bILm8vzR1Ctke
UK+s0EvAyapGNw/sIEgCiiRwoWopHOhXyr++St99A95dpbOtAIy5IZUGrRf80/dHbVsetXoBFULU
KUYg43BDR/Ot9bP2Jp7lyVYouzrHnkWGzpzPgVdCapedDKDfHtYfBUymC87PlJGpyfEsY8qJJDU6
noR5nJ3GbrjnLTn0yiiiVvBZ4LoFaQbNXpYoJm2Dht/K+Aao3VxOoROg0oIkQ8cpO/Pqt3AcYBAf
JxXxRLXkEiPQoqOiVOCdfFKo6oPZ8J84Jn0gYONGwGMB1KPzIwruOf57f0kwlKaWoz4vWKpBO0vO
HruYPvYtoCTuhUmBmumpmybAOqo6ulV2aMFTIkLQn5k+fIgH+P1U8J7AogCnBAbm+1NZhiYJOyOy
ws0AHANHgVmZQMxljbj6fMVcFrY9blZyv4CdfQgQYJowhZW5jcZP1sTyb6nr/3Q6H90Is1APSWOG
DNgR2Cg0GDHnCGSWB/pR2vVnxhNnIuWHRzPEcwnFydnWLv5oOMZn2oWBydJiHKuWgKpiSirin4Zr
nUlbHw8TgXGINgR+KlgF31/jLhRL63GTFU4LMMTM0wvCZ6Ci5fqEiBpDKJqIZU4D8FQCh1RedFhA
AigwRExYtFNx6+ZsSNQWtK5bEfjIjmnNDkYsX4NeKzSIJ9161WkFYJVjXLsB9dqUYuBbB20HGkHl
kMxcBis3+ciyBwkejq5UeCHidixWhfnvSFmNmGgxoJqrgdt006W3FKnH9X6kmKthjiaLzkm2PVhd
ZTgrmSdt9eq4SMTo7TOlGHOnbUecjK4FDH8l+issKQ1/MEgmwdgSMH0M/5Qcx2Fl04OXlJl++MlK
898+y7DBQowZlIzgp3xY+tmM4ULctFkB68ClXGYUaejRgj4adlPk3DPDhgsMQ9H4wW6dJLQANWcu
WsRiGfzZ32I0/3iSv9P8z5LOAJrO9zc9yYSe0grkBvBbGQkU5vGdi6ba/ZJZIlBoE8EA9Pz1Yvue
yPv7QdHVQGUAdC76eFDQBIH6nRkVPfChaco2FEOHM3XkBEMVUFeaGiBJ/fzXB/1vlzN4MUHBApYk
luQPy1lvYd4PmyJs75HeK/i7lOkyN1uDazoYJ8MASL8kwwqS3JC8LG7DLzq4yUDAzX7y9b/T7T++
aTF0B3in4efiJx9Ws2qKENioaQZimkXET+eaHK0TIywBF9EFYT5fQeLMRzrLQyXruRgV5hF+4lwK
VCUHRCg4A3hE8yzrn/Ccv2u5Pp4anktM7GH9B4z2vBb9oS5peEuhlcJak3XPQTK2V+1yCYyGRDbe
QMCARjpzxXYIg30Q5GtcLacQlC1gwVzD3DKaioZij/JgyINgH0kGkT2rLojyVrEur8Eh8KUC7w+J
wHO24tPgYpAnfZwHYBZUpj6NkBOXonOekWZb0EwKEjevsYuBKCiJK5/bY2Nhwm6rigQOGms9cHBS
HOitkYf5erZGImxdNvBnXo8JvQITfc7hduKTnqoL8FwQTtY5NbhIXY6JPmxnljEpEIXRAEpsb3gT
/sT17vxQ/el6wtjivKp+F1+8v54RkIxeVwn69zozRaCdHO1x6U/8gfu+/LG0/E+0If9radXYlf6C
Vr2+yc+vvH7Pqsaf/GhAIhesarz6Zzs0KCih4vovVnUY/gbPighyTuhI3rcfofcbtN/wXnLhqowI
5HO8x++8ahCuUZAA6j2b2mFBhwvC3+BVv9/mzylV2HWhmvFT2Hb4f5L5rQwBFgtC48pkHfjOGSvn
GcyC7ich1R+ccb4fBq5455SWAB0XHsv3T2SfGc9bwT0sG9h87/8fdeexHDmSZt0nQhng0MsBAiGo
RVJuYGQmE1o7HOLp/wNWzd+VnJ4q6zHrRS9601mZwQgiXHz33nMXbHWRUyNXOWKZnhbT+jGJCehk
LxiaDPVy4+RJe5wLg6/hXMpLzAlJzq0lQ5m1C4YApVQ4PuO/Cz3+ukd8/pjka/g5THIPxO2+7JIZ
5/RBFLWIbNMaDnOT1kNQrX5yPsr5I0nL+DLzMJxJbnV/syV+2aD/eGksDpw1N7DH1w26zo0pW7xC
RAyay7upHOSThCYRZSbuxHV0mfM1Mn6r4gRBKtXlU5Onw5M1ovFUTh8ZpVpOf3qK/8lt8Z88GtQz
cWYA9MDj9pVum6cG1fZEcKOlF/BsZ00v9nQoV9//9ZfxbYxg2/O3PfO/PhrdYMjKGuQcNWnVI8rj
CbJtzMj/h1fh+wJSgTSV+BrjaZwWl4rXzVFWrn5Ypq229/T4/a9f5NdL5Ofv0KFGCDQGjxAB0i/n
mrgrJs8vsoXOn9i85M6/7BbOcncCLMbOXGOJWGGVf3O02z6ffyz2vCgrCKkIcto6ST/vayJKmMOW
Ao0FCtj02hZNdrN6AielXyevoqmp1FqKas9+SH2xauzHv37L/+Mh2V6dFYTZBXNa5hi//vbWlcHZ
0PkicuhBsf3GvXFiNd799Yv8Dvj45U0SA97ShNv5lYuY/mX9SFrmkyDl86hrtGU32el0mTsJXN3V
LFFTmWS8xP6CzoO99LKfzOSwispijVnLXTkOH77gZtHqC8aqTseyGmzZ/ddkRCwrY3s6T4upPMNf
ibkiKxRVmbwjl6k9JnpvofTXIHcdxOvovMSdmvB+Fzre7GqwGS/nKouU7aAR4zJUjG4SfXwY+yWL
emmK86G3y9sZrS3M0955KYpmPeS574Yx3es/3c7SvmFKWfZqnNRu4de8hAWLcpR3joLZ6daXZZ9z
VgERv7epZ0a2Kz8wzbUfEOPRN2bG7ljYFjgdcRORuIyvqrkZUP/n3D3Xp9I/MzvSWYFU5vpjtUqE
RP72WYq96mHg+4/iqlGyQwTVyYKET6oKvLY1XkYnn0gv1U/KBdnQIJ3w3xB4vMirrAlTRxKecZPN
IbigaLeJYAo/DO3Ow3O198tFPcHGWzZ7Lbe7tbSudGQJrDGDWt8Sg8Jwqx+GrTYKyH7YWhkl0NPY
3EFnVs+DWRL677I2IP1r27vMmY+eMyZB1ZRYL5a2O6EvIVLKOkc+1YpD39gw32BG56GTzc/cylTk
mL11sNs5ObYs4gG7tHHqtYYehtyhSmPy1Gm0RlxZ/KB37aK/Eudbb0jSUtZo+rvG0eQNhcs+krR0
Iqk36thYhb4TxApiFd8vo3aXjHI5dbqOHu4uiGzNfs2G+mK0jTdLof3FeoUVJG6tY68pgSeCTKqc
rSxMgZxhlbKPcinmszwn2KR1zfDqjvJoOrERtiNPUBuD6sLxTRQ1HKfsqUTzGgr9fMwE+iAGhsSy
b7AQ3OVOvsK5ylo8hIl/45AcPDWaJU51U56nTXFl1LkdkaxURziCr5QKNXnzXZrlBZ2vj3WCqJIs
8izW62e7NdWJKVESlA6ldEZlq53ArxeQrFhCm6hihkcc0GfS22OU9Rs3bWaEZOCJsNc2aOScU6cn
7htS10eSAfrRH/1kV1hgGhyul/Eib73FjgOLdhOGJ+a17uVX2TqJXa9bFWUcdR60BebUQPT5cGXF
+FoHwz8NXmbuxlqsd4M2i1Paqfgm7ot3Ct6GQ7aM6lKkqYrqIpnPVmvUgs3mvlM1vZJVtVyirJcB
hkTm9u2gjkNjni/ddOys+WXQ9YYGufqZ+piE7JV9na/1rYZ76sEnLHAjmPS8KKI+J8SNa9x3/k1d
2UuYTV1NEWZPkWWvftjgpBeTgZmw2xsnmQ91kf2IxzUOqFTvd2hcw05pdh9il3tohHXR2HN5Hhd8
aL7xqrJWAbxb3hBZmDfWHspdezQGQ6HVkw/1ML4LeS/J1KAEwWFX3sRXy7Kq7yAtD6i150nX6ojt
zbOBIf9Jw9qoeR6ezSldd2WpHa3JXa+GWfuupWYclrUPl9jMzeV64dAHgG8xQ54q5hw6j5aUsbaf
neE9XrD6VE56mPz0FT/zddP0T15GOMABPLvXGIxlzrYILvZJ2Fxr/GLOae7Clt65/qEwYiJNjsZ0
ZLk11vJkdKu9bzRYrWr5/DqVN7PeeKHIubSpCut26rOAD+5h6OXZ1OXveU52xh3NMzsZVyuoljfV
aVSiWRjkWn7F3GxxQCd9UAzLy+i7VyMKWNRNfrbTezuOLLO23p1KZ7JAiJwOn/ShHvJnwKp/N9vg
rPh1Q96Kj8Du8ZV0uHT6X/aqkhodbDEuY3VN41ZYjlNb7/VZ4dazS1f7QH5OSiJ9PdS0k+8ounxa
DJ2I5Y3o4v0sZXqXZRXPQszEN9mVVdO8T0ivbzEdpPbeGLAZTkpO30bAuz8TC1k0NDRNg3dSdoBg
umFcXpfMT9+1bGXwNRTLpuHXSVztk9HeWuRl9cYMlrLnuXbs7/XCkTtrS6Q+LqoGk3jXq366pVa8
jQjLBPgbT/LC+dp2O13PG2TGxKWFQWVz9c4jJ66lpvc3up1gFBPgyOw9Y6TspmFiQEVS0nFZj/Ux
Bx0Bb/EsG9Rkh8ua4sLyPLj7O/xmxRUpEe8O2+hKud4gVHuaoU28pdqEKkgr2Po2jeWcsOnY2Xqb
6mY8RnqH6WLXoEEwPLCmzsWoNJEASDiKDcFQbaB72kaa74yxOwjzShMgc/qaxcyKZXXtWTk8fGR6
+wGMRklgTcjiBq3OZEex1cCHqXmzFyTM5C+0Ih0I+wtGIAE1E0SahlinLK+TMKoC+JbqznQat9oR
8rGgfguXOS33LsxXlZ7i74AZWF1mImdGrzk9sxcpzFmeIdRMftSbkzOHlZ4hErdtbZJGqvPiiXIw
QQvDqPxiR2HBRpYTIMmCOKmwb4HIqZZz3wWCve9tGR9pUraNkCIMF3vDaM0O7rrOX8BCjyWQOLEB
NMiLtKgCbpz8sN1apeRlko7gjloYLmM6yD7ACrC8gzJH/G+RowOvLGsOBykdV5sJQSfAqU9txbZN
uDOQOeGNI/9Tr2jEwjnPKsDu0SjYKq6cVauKC9fuvRjspFUPxlnpqbrOwlqf+xhYdt4UOySIRe20
RGSnXAm1Pvqe0jabZBc/aQMiLIEFKBMRqVzrLHc6q9/NpWHO2GwAsoaYxCwzktU8PvS1zpLcuPF8
PynAdLuU3YA5rj0JPN88B7cd+KmSYoSkgoJbpEztW7sgnbMugxG1/SoSPsBEnwmCOD0LOowfAyeV
l7Q8XUV/7zSZfE4NQ7t1iPY8808mY1ikefF95LL21i0lXsals2945LECKi2zx+Mi3LnZ6Umurhez
q0UwrlhPQ2Ps6TJsHct9STrmiMQR/L5AbHCx4bJwZvjdJGlHfhmEcrJxmvl1FcP0fchsFjctHomn
DGY6pVFlG73B86rsuyxxewQejdBjkClGaHuWcNchTJXkTxpeYOwjWT9m3ClXdeERSHzTBjXEu9kR
bGEW0daF79CgPVK3yQcBLGRWUWl0ygsagh/M0JIGorxhy+LaNYDZz4kmCPlwtL6oC7c12c+muAm7
SaZrUHn+IAMNPuZl7+sLBrNJWljok8F7ncyabku+K0OHebVQ101STH0AuLGwD4OssLZa8UgsuS9M
/3nV3bw8J6xAoRAhF4sdfnVSfAdeQ/qnGPX5xMHEe7PxXzzQayHI4BolTMZsqk25Z5mwH6slJ7mh
mqotDtizVhawUVaBkGSK0fYX90dJSW80a/3Snc9ro11Nix4/rX4pnDOfpyOLSKlaE5s8qcyz2cpJ
h65zMnJZyGYWooXncDrWRu9TSLr2GJAAMi7X8yQGxpBLEd92rgQVKnUF8lfVfGfwhAFgCZe+7HV8
39q6wtjKKM6bK0sgbnFt3EkDJm0w+Jl1b9oqSaMFQ9XNOhlrdk2en0bUAsTLFbYDywshFmZ6QNsC
oXO95vyJa3mLVrZMNr75dmZ9KydTy0KIdF6G1jYjddhuN1073dK/+4QcsSomTlcG+iLXW24Z+XOc
pO02trbNa8uKqVA3ViN5d3hEThWubSxmHmHH0AevTGzYH/o6HLbFCju5Z3T4fPr+kbipm/Bl3Grs
Zu5aPY6ySc+JGqfTe9q0WkUKQEPadFsx7HynTjCma7N/Vzcrw9/W6QTbEbiMi6lsu1vP19LvraW1
92rh4hLGXj28xWSXT1XhWaQjdPoHwrm2lQx73tmLNqerCF2Zdx1G9rJ9WEQm00gZaLEB0/oyhZY/
uWjNdJPYBzS9+LvoZutDFw7UHNPU1I30Gu3Dt7Wx5MZHrG1HGms6eE3Czlm3pv2qE06QUYeL/Kli
5Yeuo3eqifqeztKg9uK1uaiM3nldx6S9GyeZ9UFpN/hVnMXrcNKQZATf7/orgb7FYGty6wy70GRw
ciyXmHVsMmkeOmABLB5KLg0Tzr25TU4uw7FrWBT5ba+nHfsAqTECFbWOf6wtRoO0kzGSCEs4vqyn
wlLlm5kM8z6Z9IxvQOKxMdFHSCjUzdIHPFwJRyv0HxmxhjQl3xHTqE40hRD3LqD5tWGxepir1pbx
UcBkZY26JZ2+iUzDqoOq1dyRV9kerO0ugzLzjZzVdCed0Zx3uVdVN5P0J84bbKxuQEkl4fTJ4dqE
ql2W76miKDtsYGyNu37oh8eCxPi1meeWGfYu7GR8n6lCF/anrVRDpeWt6At3CIp589v6mL65wyQx
9KNiTpf3VtGhyHtbiyepJHeZ2ZXs6JqmLFhMSpXdocbdnX5zqpLAzZinL1plODO6kKbOK3cs7fNJ
97qrgmHFXT/XcIyEiFER4OGNaViOVhnvK0VqKJRz2XQh8Abvnu0CVbjwksEMNZch2D5zJkmyT0Oi
dHUXWcEQbf42zxNhsZoQt/fExSgbdrE3r+vDECNsnuxsSM7cyYhflGjygmovL5nDlA1yiZhW4sDP
bXyc45hL58nzRsub+O3U64QPXGGgWPWJEcTs9sNeGiKmS8tip64wSN5SV1V4kcsBAj0Ebb3ZiU4q
HmkOcQdE4E6Lsmbp0GZU5u8X0HD+ZTsNqFaeBq4Qi4IwtkuuKy4HeLz2Dq4ClWMVnSvl3uT/ONDf
bJn7WuBeJRGGoAxSIf2gKZyNcKrA/gRNmmLLdDjPkU3UeoJm/mCVHwRKWUBEQaxtO70Qnk0wbl3j
dxjGgCRa/4er6hdIzJ89Mp9Fnr+OmmCOulQ96KBLBLSRXydaQJhm6DMJsSnLrr8JK/FJ5doZAHcX
3wOYQcv41tqVcZGDtQiJzvTRWLVjR+xV8XUp/cE7dYBMT31L0i6wMcHhTx50w4xybTZ+5Jk37z7n
Y/8OCeY/zAnmM0L935WXQ/9Rv/14+7Pza/sL/238MgDQ8DvcJobc0pwN0fk7zgZ8ym8e8E7kGBdv
mI296x/GL/Eb4qglNu8Xsou1kfH/UF4M4ze8YpSHMqFnSo+K/q8oLwhCf5rbYowCpQXUix8RlyEn
u+3P/yR6LiD/6nbrRzFztMHB6pxIgxdytLc6ij99Kv9kkv8JB/zHM/37a/HjciARyL+8419fy+DM
ZsxEA3ed7ZNwG4l4xLHl7PxheRXcakIBkiFKZ7GnBry9KTOzRCYn2otYvbWcJHmIDfxAfhTTd1Ez
WAWrRhxOg+5eNax4wGLaAkTNIrSWsHAxBOtK341ZAhhwUi4Kpd+sl3Upzdu/fmu/Kjaf7wx3mb2N
P2CiUx736zuj0owi1ZiXXzWj3EvT10ODgDZzUMDnJrORgB5nUi10df9LisJ/v7IHkohHjP6dbTL+
p9+fM69K+oT1drBxkshWpIpXncvQX78/8aum8Pky0KdtivEQh2yay399mWaiLX30OepPdq76XW/j
14NDAfTUrxk0gQ/udyL3OE4aRhJ/l3GevCzt+kRCc3FDo9Cce8J+Z4gAgvKJijEf4QTzZzp52S1q
OFZow5r6kQA/Y0P4C2N+PntG/pr3s7uj77Hpmbk65rnZFfI0Uh/39PkG/x1r13+sfMzv9H9fxP6r
rz7q7JdFjP/+9zXMcn5z0HhxmRo6JtFP08rvS5hl/mZZTL59qvTggfJH/38FQzs24ZUjs+L1xFC6
rXv/0I43O6anAzdgw8UI8q+sYIau80/9aRFzdTQng3GxRe8p7g0k7l+fTiAGcgFimUcEeTLG/226
YyiGxWpN3RC1KAHIYqLzZq58IJPoHUTlvLK47vKsuEy1ArS3+8jl4cRi82QuztmQUpBMSLTojaMk
hdS03XGaMoze5mztZysO+qSuHguC0+dQe8ibALyBaR2aPZhrw8/KV7PyJVrDsHfL9TZ22ngnalOc
oSaDAUneAESj7/acdCHMbkm1PJjd+T2hHyCwuNaG2nbFIKd933nqmOWeH63j8KgtWRJaLRSmzs7F
TdobAwfe9U5K+5CgTl9mVu3dOXk13k45bjy9k2WEs9I4zn3H5ReNdoi15nps7oeYVmZwYyb3lFsB
zCaoO8xH8chaO8eMpsjQnIhcNwBeGQPVveM/DHp7ncStDXiiuGpHUxL5Str9Opvl+6D0PWiL/ATA
FE5RNQ6hUcdcfrTsxCrwAvPFDg0T+Wat5gsluAaMBplgo/D3ZTbJA3GSnIt0Mp73hU/nsPcwWFTE
u5Vknpo/QHfuj5WpjFsxjE7kmywUirA/tcuEl14ataign7lAEEILgCK7Ox1NRK7uU6sNH3T/KhL9
vgBQaVtYVsnLECgj7XywJ4g4FRcEI11f4w2uUZWECLY4c4BD+V5kNTegekiwHTX9A/taHdgauVDP
lfqz5pgS06X+4HvoB+nVAgvXKYbnuuVs7nBVN2A69E5y4cgBZzX+6iDhLhDkIO7lAqfDmrIuINAn
HxkZ+FcDc9U9abpXZJXp3WrEcKy18kH17p0m/XQN7Xy9qXKC/Q3wz20eTlSerNB2/L0QzK92oEn5
HMmDyjV2L0oAwkEsuPgltXZjxPlH7ZeHAvtX2FbOmdkwF/QY7kDOKK5iHXDLVHMrKsb3XH9s+vyx
9wpYN0Cz3lPYk0GMLTaYe8xyVjfF12JrG6n0StsX2jQc3TlVjwqR8Awj2hJ1PJJ7SkruyKBoYedR
o2vWVbrLuZwggRY2Nt8p/shKnpgsnh8wsJlRlvfmlYmkGKLBYjggDL3z6lUck6lPo9aKl7stek6z
XMWdEZXCCGnhJtiI6nbud3P3nYtRcakMoFRrBmpJ5aGKT4B9/ctycDK+pOXDCtszZP0KSzhWKRzp
W8h5LR083hyWll4+uAoeQdoYPJxGnodgqHlQ4JvWZlIxnhzvVO91FD4lNSXSXXVri+Xdt4rp0rOa
6gwlCryHkWeAJmTXhnYpkSh6ZyXeSxyk3Om1211mdrcEVSyGhzGzCOglIj0D+Vo/FfjQbobPy/OC
XAuPq8Xwi3nvOwP26kgUra3DPrfLS9hR6y0rJg5sQ5La4UadPxhabFwXdeeqXfV5Ua/WUWwPjDPf
MSGcr2XtTOdg1uo79/OWT+KGG3/hd8A+MqYu4Rg7aR/M+bge1CrsiJn2RBZ46xYeKGd6ZYCRnY0t
96SgQNiaABiuTG3rvhJ8M3vzLYMY99S7bWnu8do30eDJNTKWnOkSoIej0Aqeesubq9PgzMS56gYP
M2em9LEaeTOEkoxA6bp2QbcgVAMz5qPP8sy+zL1uupmZzX4fTMLQWTmPp9XO5HveNQiCtYyn/TLW
/gmwBSuM1hXv1ugaoXR7oryzNsI/2IAd8A4cBoFmle5XG9LB5sdTj7QGJAAICRWHyQoK0bVwyZrV
au2NtjH4Mad13Zlmb5z3I4IBQUZxwrU435rr7NzNnd6fW6k9fXQ+k/XAdxmILj0QYI5JMPOyVjtN
nxMiVwIw4XtH/ScK0o9lSLujjuZ60ZuwBSpjEqDvGJhqad6d14ZGsJel+ErYmvdMxLyMtFpO9NzU
SYJeZjOe0vKqCUVZxW8dk2LBjLtUr/nEpEKIRB67whhu0Q8monmqPMQscaHokiTEfdDuKT8tH7Cr
atG4GuPJsbFarm0R7wv2VSSIzznZYjDkWCppfwC1Mi5GAHWv8nOyVhlZtqtKu3vQmFyEWBcQCVEl
+Mf9IE1BpOht7VxIRJbLGFMpQ31/IWLu1MI7LQRyQ87lfZAKcA92KokIMuZCQCTghUaNco22lO5G
5vIg09bhoikY57Yqdc51OuSfvBQlJrH14jaLkzcZp8Y+WRREyRKCIEHrej+PubUbWs0gYte4zzDg
hvdFy/JviUlhojkKcQ5dlH8d8aYIQIy3+9Gx21NqjFw6FlJ7x0632z1J0fJGS0YAjauariBcPtjA
JIFG2MCz3ZiAg2NVtxyJ3J3Mp+kwu5bcNRWrXdmq7qIYkX7jArJlSqLjCCiYkVLlaUcv3fpRi8Z8
XQDh4M9cAW+Y0tubGoAwL1l+gsGtLkZB5hW3/a02V+rB1rB8Uva2n80pMhr5Emts2+3ip/wy9rGq
5xN61wlY8X2SmRED/xT0CP5Ux3vvobgwS94VsbsDOvfezO7ZTI8MIfNyZ8lBoEwZO+LWTehXORlG
MlBB1QnQnT3VB+g7ByD4z4kCzdc4KqbGrAk9e3wetoC/NY87qohwS7Si/FDDWtzVIs4f5QwIYWSm
9Bw7Lh+YVl9XiwMQMDfMy2KZdKxdVvbkzcq/W0hvktxGbWmcyQ+Bq25M31w/4wxxZzGQLybOW5lt
4rqvI8PVFBNQ97qyUoI9XohrRt8VU0ZsHz956Wh3TtXHwdxZd6lmvSy6Jp+5Ub7g7zcubEweR0x1
x3Y8mrHYefawt0grnkoPKgVt42G9TFzsIMd46IUnaBs/ta7apYyLwq4mlKePiQnJLoZWONShY+VH
SyoMTw4qeWORj3U6O4u8qvuGcas9uprLIaKIowKeMZZwkHhL9+HxvZVTdzdX96M7HT3LeQGdFWG7
uIJ6AECUonkXMbfq7MPo/5ib5a7vaaZDYWYuxaK/U/A2un66Sr32auTQNWZA7iZd3QzspEWuyn3C
VJy99SC56RM6myNnFNiAqRg5z8pqX+jAVmj5eGD4z+TWXX7qA1Nk5ZRMy5Q17wQIEk6oOWlQ1CJo
uQdPOVHNKfoMOWAHxvNnlwj+cLqnhZVJoiva7goA/b6155+zszyM1OztYL6tnI22ZEPyGTG+cOwq
5v7XtmGthvFIKqdnECf8g51hJGPv0551aWQHK8H3QvzmsFKwSh/qbvUXM7CSYj1q+mrfeZl73g7j
xDAjvm0EKdpAmrp+kJO9BKMFXi0zmuvE9uozmy7soG6J1WSLdd71aHBVyoLupUxIp51YPKOJMEd/
W7UGmTSmsXkReD4bZ+TwliYXpQu/FfHm4OvZTzkXzByFck7YgRDsSrwEwL2gjc3GxNbhrE+JP6NM
ICNfAnAF+7tyDzEd79zXcu8o/cQ9327wNXYvrXmaevBQyVxNJ1RLfGGWWqEmjOap6fv+0Pe1FvLs
xg96DONWlb57PcLXC3OvaM56saQ7X8zMRjPGLG1narhNGuuQlIChuia9dok6HJ1SihsDANOl6fpc
fMexu4trO3222N72QurrOXL8imnJ8SqIEjp7Wj0v3yBNdvS5qwTt1QeVhR65ooq41ImbMRmkDTBj
TUSAh6WwQqvnMDoYEHzIy+TqY4LjtnH74Al16023drgvmC0bV42P199t2/wMtdyAThrHYdvRhSgn
XTwBZSwuCPvnNzVnrJ1RS3nVQiyJpAbOoLXRG9wmdwNhltozS4D3OhaFfU6wPAl91xrPPcnHMwlz
DJeleItNjsBOtRE43E47Jt1UBLb8USVEkp14DMfWePTa+pCnWeSKw7JmT03mnHnrzxhzKFOgn0LP
JkgHRGdGAYpgrC56tG+RJ5exYCEuoJLlTXzwAIIVmvdNVuqD0/ZwaozUCFxreumtONv3ubxOi5vF
WI+Gw3lKNcuh6jbPL4mzfNfHuTr0E/jV2Fu9U+xjDxh69lU1IVM6Y8Xxf1WhkN0NdmRJRaa/lpHT
J9Nx85w9N2WGeaWi750adNxss33TZzCKXYtZsg6zGExfo31TcZnHbAxO8kMHOBmNg4Sj5Kim4RRe
tNxgKjcys5WgwJg615mmvtl4usyg10zDCnphdi+jgOgbVHJuw7jsund06CHya73Ctjd0zwP5iTkw
m7g+tMOcHcph7CMoZtOHqDTuz3Ub8xws03CBkw6kTWvHl1qbz3uQdc1jS7v0heiah0LP5T2jeKIh
Bhol6YZ5uGBPZLMgXX020pqRQQsxc+Ztsc/FfLHcBfEExyUqjKW/ZcOoG6zVMO86o4Vt6unN3ukm
7+fsWRhyRwsoQ08GnkLrajj0my3Cboucwreyv6gzBumz3Y6HtJrqkyvT5lHjfhsYeePez20sETmU
OhZKqoP0iXfnWRwfOwik7xBlk/Ok1vs7Ab0cuZnuW+SetD9TdlUenM1GaGyGwmKzFhKVegbfcgAX
xcemm9BdbOTGzcTlRZ2fT8+qcRpkrGZl9r/ZF81+szJOBpazYvM3rp9WR7Qo8yrd/I/25oS0AW49
DawUe63HJ0lLULyPP82TlaoVohDyiyY5TJZt5l00nL+4sU8tgbK0fBodX23fUOOFICoWzWZza9Kq
iXGz/93Eufk5YYy3Z8vm8Uy9Sv/hxri5Al2CvRGbG7RabYyh6GHaldrcoljorSXCXhqfVXN56ZCt
+4B48mFtPtO1B5lVfHpPNxdqtvlR0XTzCOgwJtW1hGCVbc5VMOHaNxTq/Ge2+Vp1N1kPdezZL/hq
2Aw0Wd7WFN6fC33IonFzx+afRtnx0zSbbv5Zft1YaePNVet/Gmz9zWtbfdpuPXwwt86nGdfHlsvk
CINuxfySYxuu3WLz79IqZh/pqMAB/WnvbT6tvnxQ8jUV7Uehj+Km22zBluV3l/5mFZ4303D+6R+u
cZ/yIGAqJrC27PxleRPJ+qLs+AYdnMVSa85lSfoTqMTv891/x/jzP0y6QXX5q7Hn1YdMP/r/kdz/
/Fu/Dz/d36gn9rdAmE1An64t/r3fh5/mbyaZOtqhCKwYOPpt9Iw/6ghs8zd7+xP+4qdCswXy/hh+
EsRxbYxAm1BgbJUE/1Jw5kvC/bOGi0yPi9XP0fnnvpYXG97KyGfTPIa2074twJlBbEDtLAJKfgfA
NNLhOIEwGw1umh5ySwdzprnQqXEimYHQ55EY+yRI1sX+ywpD66kj+jqFtsSgs1/rtHCAgvrxN8sc
+5PfEtirF3f5GxnjS3yAYzzdQJj4meAyahbia7uMxQAC3rvHlXg19zh/WYTomWEPTGS8G8qqu2tm
Kz1Oml+c9FX/u1jmZ1nOP7Spz88RCUUXjm0Lk/aRLyPkBfti1U8LzhY2wgvMwsWlnDbCn6TMAZnK
ZG4wJCo+azmbHd2xWHZpot2XTjKcoKNFau1d/F/rkZ9yuF5V0V0Lfx4OE41shxbH+emzMxjCHJPe
tG61B+IFGoxgx3/Jx2G1Li3IYk6ItWvd25OMz37/qCv29j894P9EhvuUjr+8VQeTA1nyTUAU1hcZ
rk5cXblFBzCLjf6O0SpDx1nnxrOure/s02adr0iQsH8Ws+cpDkIzOOICN2LIgDJ98tVUvrl9zPlc
n00I8AFI2VIEiT3a2Bpxtf9d9xBq/ZcJPwE0D0usgx4q+B5+DbBOJiYRQ9bg0cauvDKM+UMW7Rpp
vMHIFwW2iGaKz0Ad34vZWo8umaVAJtJ+XypVXXNJrbGQ1E21M+a0OwD5LturrPDHc6swpoc1zbzv
yAaLjJhDYDpb+qp7sFY41WXuT2cL8ae96dT6jbds4/DaOvBr5IZeSQevzQCWJiu692KW/aXB+Oup
EObyszF97a4zqvIMGxmh7xi4MKNoLbQa5tqu4vhp9MVwDnjDvfaW2ouacarvXVv5P5p4fegLb32E
UFo/kQCrHzW3dHajATZya308z5LBj+KxW26GtC6xgNPRguWkms82F9RVu7TDZbPW9XUvujTsaUl8
MnsRX9iYBUPfL+5cMDJXscymApti1bLHltM9zqIcr6IWn4D7QK9d+ccCVy3TpetqFyifYBEB2F7N
oIe4cuzn3mZ4g2/FH/UXLnqpCHLPk7t81vDI1vhYI6v09VsjWyY4mLVyDmC2k101e/llQvPpzlGY
C2O/4bvtbFPOrodq6RXtk7do/l6Rjga6BLeVzfOsK+CL9TNAy7/5Snxdfgx9IyuYdDmDJSH99WX5
wVyczY29YFL2FLY/h6qF0G4G1R3+H3FntiM3smXZH2oWaEbj9Oqze3jMk6QXIkIhcZ6MM7++F5VV
BcmvrtT3qYFEQkAiRedkPHbO3mtLpgDfu1GScN0KY8O+d7odzFRfT4772qLjXZLTez3RWGDevxG4
LTaOFYKS93Ey9svbLykrNhOWor9BKpah688vMr+a4T3DNcyZzjJR/3XsVXg90TflgsmqAGIn9Ckg
JAD3k+bkH0aeIDeP+28iQEOThQg/zHBCzIYr7POfL99ynMvfweiPeBBSKbEZX6ydo8XueHZltO7H
vn6iaxcCyyb+POomsZO6dp5UJdq/3bN/Peoy7mPibcIRdOVlFKlJp1Ya3WAgw5e4LaJ+qD8pV4df
u9SyiGZhIzfsGZYUz5id/D0a6Rx14UhixOe+ntSqjXz1ue6aBrwmwumKzOcrh11FapJI8k999W/l
PMy5Lq8RZs7l84Y5jhgvc6lKfp7T68H1ithADhvDVVjbnXvLj3+PpsqykO+5wd6PvI1AHAiIl3J2
3/bOVR9JBoEjCeLrponF2ijkG4rv8s5G2o36C36foyUUCaIiNoMK9HthGQeA45SRPWapjEmCNcGQ
UQIVHhC74BFETn50kE7v3Uw9ayMccCB5wbRXZiE2QVh5jzqIMB0NoWDLPkD7jVq3u/EANA5rCB2S
WZeh9n6YnccICaChcnc1TkSQzHXfvTbS6smBjfw7W7Df0gBcCUwMHG83m3P0Jfbd6VQieNknZcIo
0g9pMYdL8wDRH1lIQ+080kA0sQBHwT7N2b3ZMTNL34R8jiROfaY8tiOqfv7ymZivT2OJqYuGRpKs
1JQO58KAqcGWtTnpQeo7266b+9Yo+g8amGLHcpbemBVDK3qU/XzKo4Xzl1R0wMLSGDck5loAxuV9
2STDvpJW9ckJ6nIdBqF9YzddfGckDHHDoAiwB/nWcYSeuWUGkzEahOIs0zw6NY6eTzpz+n1u+eEt
Fgp2O44ZVjk08hIoWeXCu8BWrd6b2hFbmNOztzJoIG4JvenLXWdVMdkD1rDSdOiAuRjNYSRUeOvF
aQykrtDVmwhL9m5WC2+HuXUext3NFA8MyhijnZPWO3r0pXd5YH+SZrDoJqIXnIoGTiYfpXYfX9Nr
7FZ1LokCQCh7kxl2eVZz0yLfnf33nK/NvnBqmmd9VpKfN4ZVubH6jvtsl9516+nnecKJTHPQu/V6
3Kx9WmTXbl+k60BUiKZd885sjC9RE48Pk56ZdCdLNkTV9xLIYeYwiE4Q72q5TwQcUoBQn8LUKu+H
ZWaRLUkjA7XQc1BP4oUyWh5J97OuzDAFvzB7ezEt5H8vnZ7yOgMtkFXVQ8tU82osvGldJc5rAYx7
7RhquNNONd31vkHKJa2jw8yk/onu3D7IgKlWUEDcTe9h66v6ZaMa9V7BEwZmKGHyu0GZimmzJxEq
s9svQZXFJ79dGNV9bJ/tvClPfOaWmYKtVglzC4bgNDLz0EBT1eGRNCZjn5fEM6z90epdBr+ZPM21
3+zyaAzWThIQo1hH30q14K8TNK87GokjP0Y8BcVEqgfDgOvOpDrdaRI/7ltemHv01uk7xMNrEuOx
QShdfqUWM5FSY6/ddfTrTpbK5QPTKL2ePY25rpbAlUN1wvyyhLxY+aLM5UGGR5/YKwnsZJN3NiYN
bsBNYUTqTbDovxpOmx8A1cpnD17sbdXI8hOlarSdyV88N1bInLRJDTfZO8mY0b/OhmJbNLTrd3bt
kmhKc19iifKj4JPROg4YuyT+pl1Gb5s2ytnSMxFaxYxejlko5Z5nrH43mOK6deGtPaYNNGOnCbe0
7+xFGk5XZExhQsji+baR2r5ybbJfgBi+WrHzveSN3yX48Pg0AlcxSZNnfItxrgO76I+kI2fCoXnu
qrceH3+JnH5tVqM+UM2k7gv09DoG2FP4FGhzPLy4xJ8grfbtjMYJ1oMdqPH2dgCm/nUCH4/mFVYz
sJi0XM1EMO070FkrbTfB1q9oBvrJFMVLKXATgfXjzYO/eTPUffEYJYXBslA1NMKoHaivoVnj7c1X
FvINFNItAxeEb+9TF3pXdVUW1zg4UlxpmZds237MPmKnSteNnvNXjyYYVi5HvXcw0x+jzmDhn0hS
aQzvze/V4lOu9YEXWtyApPdRVfjcmd52ma03dDkdJtaFWocpKpp1CHbWZBCEL2bvQjQOV9JR5ecJ
yLu1mZxBnwTrGOISJQ3egOXdrxaUtczi8WBiNb2NsxRRcoUL2CePzZLTNkamPD7HaOh2lVnk7Wa0
sUms6cyLDwR9pbjtk2Yx2i5HSobEuQ4ti6F+sLwGE+7BU15PiHw75OPYFN1pAHwbO0750fkoEEp+
8U1fBha9RjphEJuAKJ4p1KdNx7u2bZrWI6PP5gOc0OnZQyYZ74ZiQpZfY6TZJ+MsblyPbuCsTeuY
2Cy+XQ47fT2MYrwrXOJ71lOgI3tbVaFmEqhHpMRDH9fDxkQwQLc67jKeV7wiDFzSeD+Q17Efc887
8x33Xzh4Vj+YjN8TOMxFaN0pphsM7ClGyITpBapedMSYRELhgeWGQ9B+9JWJcjFvxE2VkPf046em
fqiO5MvE+0kOiIABfR/sIhM3ecdjLHQobhgxDStf8DFm86YXKwifqoCvzFnkC9aPjLjxLh7pa+Z0
gR+0Dw1v5cmyfC6x0sdI8EGw0antx7vW5moZrev0D8SViZsIJ0pGH1WoNwbuPBqC+IOQgZAdkATN
hhLpPFM3QlGWv8gsMn1oRu2fbbsJN3gnss9V4PM7+jSeUZ3r6rPfaXyBuvSqB1n5ECZEFrZMSfqE
BxYq87GLO06kKWbuRlMlbruRBu4A/lyR6JMkhCABJBiB1bIj6jJjCLdTNOiDbqR9W1InFmvi7VCd
FIVfXmWjOYmNaxv+ix+WXLoxRdpdadl8qNL1X6Z5impw1h5QVzWN9htJC+arAH47rUoxjhWpNKq/
S2iJfJ89I7lWfuntbLk4DSqa0FBtN0SXnCq4IOjgI9u/K/zZ2BY2njf4ukO5TSHB7nzCubcNUpkd
eQ33pp7VW2YLeW1PGi46vItmbop75CzRKTRmJnpd1IsNXV0kK6MbPGGt0eNWJfbXEieURZRJFJ4s
sFoHnxyBW0j+1X2XSXU9+yYj6AyVDLpXfRoAnW0H3192ao3vbxSVxM5zA/ddNDWEMKsaGHbjSbkS
LQGKLjllH0g+Nnw+9gQf+MnZmjwqlarLD6j+iu/FVI7wVFvzqYqiLl3Df7cAo7VaxLuirrrPM8ln
lCoVgq+hFHxBghQfSZyDN13NVjHtdU3H2zMUD55bQS7DZJMdHDJs0DJ1Vnwl6cVilinFMckUwVtO
JUBllSLoKCcw/hzMsXCvUszY3xS0+Y3KJA57yxxPIunFQ6K0dNYNO39883N4rVLe7DWkkpdAqldq
zEc3CqFoyxjRXaWvGmzH+6xrHxROg5VtTTuaP/o9LK0SFUlJMhpP/G01UkhNdm7cG8NEle7FmhmR
cR8Npr/2SYlZG449bRv8oRyLD30r7fE2bPvuqsTzftvk83igiwBRPCrkXd765ZqwE+s2Cb1iq3Qu
tsLGdzJMOrxusjS4ccauuS+iOnnuDeu1Kk11sBqvvIEx92b0AVx/u4qdtRFVZAUlKDKyqY0P5Ha+
hGXtfO5GQF+NCvWHjlW8mWcPxrnfIlCenQG9hvbUHt30bvZijLxJ2963EZadFW8mLUJhufuSAQ93
3/qIC4IBJFAqhh9Q5PX2/8SQbQfi1uyV3Xg3bF4WtzeQESrR52UYGk/mrZn246oY2bFZQr83Tvvg
dfZXmYpX3J8Mgs3qQQfdY2okT1E0Lak6b1gkn3/sVf+jTvdTmfPPJYH2lyTe/7eE3v23csm0bS7/
quXXfKVZ8T/hv//96/5/RvJKlLn/Xv27eivC7O3jWxP97GJY/p9/muA+dgRKIukyjAYpgxTmf5rg
nvdfJum6Cum5ySYciOf/NsElsmFMBSg0qEEZxiyNyP9ugkvxX4TBw1qkd87uncrnP1EAL3vnn/oP
C6DK5+9HbyDQ/jpLs/3nvXUeStI2DD8+zEmpdvTDE7jpQOScucj2oUUu0E/X5jcd1IvOg6JbbJk2
jX0PIK/l+RfHKyzBdK0owgOOwpHNdUNzvI/y4zRDcZu8yGRKTajCnw960QH9cVDk13ATLeKR1Q+/
/09Cf9l4Q9eXKjy0tW2cWRAiJuCOtTL441/O76IbthwKNTVQLoBgC3dpcTv8dKiCdtZcOZI8B2Kq
zv6sjA0LP7WYmaY74iZgxLfALn/8KfLM4Z9X9N82Sy4Oj+FF0IhnegLZSfyrmtsG0EFeiKcPaYtE
Yshya9fCJryTOP7oD5ZkYzLJVzdYmGo6Hl6z//OVvmAUuvwAYJA2FFdsN1ie1UU3MB0YuXWOqA9B
t9zkdJTPhCrHX1Lg85toghDC8DICzylrIOx1tyccxsbtP0rEpX3biEfX6ca9J7rh0zBZWbj58w+8
eN5//D5GJDQqJZYT9PC/3p+4tEn6zsz6UHsR/mXyGTaNPToHj+8M3QRkvn8+3g/6808v2HJAz8b0
gf+DGYmyLx54Q7dw7duuOdBrYeuosFqLFWfmkNsTlAiqyjp5SIg2BBkUbHNPtgEuaHc6j2Wa/q3x
d+FFcT2mFia0YlYciHEAsC9+DdPPUi+khgM+SrWUbqFPl8KVzalmTseoXEcJ2UfgR+Ku+nBI+t43
gzNvm2xSCKMDL3qAgmV+QVsN/5nUiZCSw4rVS9h21VEv4lomXq5AzNIKGiCDxwtXsr6c4RYbxzzy
6CtItJRI7Mrg2hW5+eXPF/xyGvXjFGEFCO7y8h5evoFV2woSysmwsBFOC3aWdWNt2rYanzPtpOvS
rcaX0q+ThS0v/BszIzOC4i086w5iHLPo9kjaZfPeC9u4IyMro3fRmV9GMjVQ7CfZY5KK6jMtN2TR
TZd8WCJrCQtq5Vs3g4ilUY/iZl3L3npRCNJRnBQzKT55TwB56GePfz7dpT/88+O13FDftWmaOhbc
u4Uy+PN6Y/RDQPkXZYd5oao4HY7pZrKNv8y9Lt8ajiLMxTyCCQ+G1yXhzcOU3I38rgNipfCTsShI
g7Y59nq2v3lLSuifT+pivV5uIWMsTywLGVryy/a0C48smjWHs3K6NADRTvwwJi/Qqv+yHFx8jv45
Eh8+i48tb4VcfslPy3U+SnaTTZMdMDmH18REjc+JY2aPs1E3J+rn7DEXZCH/+fQuF+nl9Ba4HDtb
nyVILv/9p4MCWfTNrC0IAkEn+Y7W1UO5lda8iWDE2I64kWO9TMQxfU7bRYKnbeNvN/R3VxhjEY1S
e8Hf+8sN/+knGMMiJjMXbVLpGmhAzJLnpisY30mkhNd/Pt/fPD3cSVCD+IsWl9/FwXorgdCRhvpQ
0Rl9VPHAShsP1MRUG6soa9uvfz7epQF4uauWJSSQQLxSXOCLl6K0zSSu/bw8mHU9z7QJXLJMIrfE
m67asgf9baTznXDxH0RGEoQk93nxGY8M8sGeeWZyLDERXBdB3Lx3ju7ec1mRTRINAW2L2DHOgWqr
z3/+0b+9Iw5BAogbeNMufVi4qlJHIj094FKy0bxRmQRuVlzRsaif/nyo3z30y0gYYqngPJxlTfnp
5hdeXDd0ryvKIR1cC9mI664Zh5Mha+9Etl5xFVm9c/jzQX9zfkABKYORb5iOay8/6qeDzoOqU1mg
GBwBOe1cqwiukas5h8IOjL8M937zfiEIgEi5iE9gs17e/miqs5m430PQDlGxy50kOef0vbe9YqLR
tWI6EhDc4mzrSvs8eHn4lwf+d+fK0X0wUvTgPJ+9wM/n2pmzOxiA7Q65CjtEfZyhmCr/lnAd/y9c
1uVcLtZ/AtIYvfoI0Jav+q+HokB3lsUyPyi+WaexIA+mcZjDg8qbrZcQAley8dD9n4z6r7f0N9eZ
4SFxCy4H58m9eI5qj6xIe3CqQ1yb/d5CkPkQMYSrcQQy3UjmibUrHiSNbYJwefeykGrrz0/V7x5l
CMn0f3Avin+51XPjkabo2dVBRaZzCBE+H9F/mFtEk/eMEYS9ymT2t5ruN7eXFdOWVBhIm9zFnfnz
7V3guGYNWf4QJsq/CYACIkmVNV0yMsmT3Z/PcLmIFzeY0TAed8pHx2WX9uvBKnZIXjp49JWo1W7i
XD/3zV+r1N8cBN0OzyoFPHTfSwlRju7CnvOIFSEEE7MiRNVPAAQxe/vzyfzmykmT747kieWsLq9c
hroTogKc4BH+00saY8BYVRW97D61iuovz8ZvXg3Jt5Q9leuzj77ciugSkS8UEX2gQpf7PPKJeWAY
2u5nBNlXkVEbd0FXkvo5GA7m3v/tANz9c3t+RlD87noqBmv2crJLkN2vN81I+EK1Y6EPWeoYG92r
dyPhq/fng/zm2bdAGfDwC2bj//IN98GSu6Pp5ofasHkMaR2+zOh5TyHiq12T1kBOYz/8W/Hym485
7zo6D86MT9XlBmpWERyWLMgPpJqrlwKT052HX+TJs8rkkDj5397wpXFy+QKgIAQrj8JEgte/eAFC
wMN5NjvlIbEsGGVAxoJ6ldAB/s7L4D6zMPgwpHwfKVLlBXd+MfjNisRfkIuhndTfKyWyxyGR7AI0
6rs9pkKLtv4QvdsqpvZP7Xaw1pQFuBS82if2ESjloaxl80ThUr3++ab95g0AQb0kifPtpX9z8W2y
HLNpVQGpUlZAa4iYd6yNC7P7lUlf/xeI/G+OtSyMfBgk94q9569PoSuZyUxwIVAHGSHwqWHezdpA
n7v0Iv7j07JBmrM+ISuhcr/4DE14pYtJTtnhR8ejMXEXmsTOb1QQ/S1r4FKDR3WHiFzSZmDFd5jL
XlzCPCav2hwDXq4xZEfdOhacG+FUe6Ez80vRSvA1ivCy+bbNJj4+3eQ5HzCcssfGGBixZzxndxNz
93PrVjlStRG7O7cEoGtplO9/vjBy+Rj8un4TM7VU2rTrWPSci5tQK3SlU0RDBMV7eFUNVvWWwWU8
I+OPmPfEcfjemZF+au06xPdArPu61BJPnhvVEExVuI6E2d7rknygnCTrhxL4xwZ2b3Ny4t67H7xi
3GOmwAwXOPnVQPzcXxZtNly/LqX0CyilEMkiy13ceEgJf32Skkb3aSqzCuCqYeNy1t3nANpFvsKb
CBpE6Rrpft84+TsKBAhjXRrG7K/neuiBRPa5v6qRQ5KvXFl1vE1gEI9rjR7SQ4VgqJfIi0GBDkqW
/rosHTffx65VbctppnAZVTYSLY0bNti1KjE8RIRJOG0dpLtvkfKqGH1bhdSOjRs8L4XrVBHAe5Uy
V79nZlicapQg15MaMdr1qAXWth1KRgVUTeupcet5reEdD3tId+W7HRE9vSkDJ960LkYUb0Kg182J
ewqYcT8LhYUJKiONf1X6W6MeD4EUzXasBWxwVObZI1EYxodXBRaPJlE239xmfpjT4rspSrmBTTdD
aRE09VFQYvsJYcOBl30DpGgciRZFW5WW7k0mjZnz76sn8HMffuDG11blgwdtTDSjiu7jc2TZGKKt
LHKO0m96IjCMudtnYjG6FEl2GyIUwSs8cTuGIjCe6nKKP00SRCHOfcb3kT0a323ZkBjrt4pQSLDn
7Rl5lP8U11ZwW2BA43lVJNlI1MXVumqBF7RVY6MdnfGEJl0FMSBw+/Yau7CPJbUL+je/tlJz16PF
X4/V8IXkc4SkMwdftXY+fWb0Gx+bpAZcyi4k3XeBhaXV0469LYYmeaBqzmA/ZP1n1s78qxjb8UiP
zcKLn1VMHXvizO2uvXZ+xJmnMq24R0P0lqvgsXH7Fz/PcmLt1eyrnVReycwaSsRtMyC1QmLh69U8
zR1EHL8B+5bFWckMkcHxiFF1I2ep1l5plndGXTRn5u76FR0z4dU6iE8eJrajYRXmrsiVdz35ORy2
Ag3PZ0cZ+jg3i6/ScAhbHPpPboX+GYdUdIKI+5Ho3t4F7Wgdcsw1WCS9RzWWb26LPKTgS/DY9ql+
shPXOjToTvFElaO1KnXeM5k2GTCH5LxsG+H0NXoX+c6WpbmPrLReTb1KT7Ty5DGsncW9LoztzE6W
XK0Ixk/yNBOPsulgRJzo18Lzc1D2bIoE7RLoy2Fbot/bxkycCSZPR+iriePH0Y5gymkXiBods5d4
IdxQ2tmrZQLXbVtzrGpkBBk7KG8y22ANHDJb8xHbC4Tv72Mdp2x1FE7XAotnOgb4ewtS3avZg6A6
Z+G5mzGYum7UX0cYNNvVHGf9Bg6QOOKcnEDAwkm8Qn9trItYdSvR296XfkhYrLG/oRruAGTwjItj
rpOF0NVbxguos2uoDfOrxrWGUjYW32KsYN+Rn4XPhumU73N9H0Bv4zvPyrkXfhfuoHont+McVGcA
fRHg5byN3TU7nnJtO6j/UnfArInJdO/FQ3Xj+sJ8rzRSjSICUD3MhvkA4yz80glDbnvUO7AHx/mk
esdd+drmMzhUon+o215+w28GCpTu66Yxx3ZnF/K1MS265EZRM4zQYzvjTIvM6YrUsiEC3lhxuUrA
yGunqt3nYDC6V5WyzQtB/vZbWM1FvqN87g9jK6evHsHx2I1Gqpl0MOsMrxHW01WeoM7C1m7dTrbH
km3narwvAn9+hUAukD+McjO6XV/dxRa0jFVXj8a7SCa0NaaMMOv0+QvTae9qJB11XWuetQ36P0CJ
FuBu5q6D1ayRrrX7qIiTbTAa8UFRzJxsxqdPho2IClokGQg8xLK6swsrMtYTA3nob3mg0Bm1KfPa
hjxTfBV1H++oh/zzmAPENTtM3nFYWU82mgGaM5aRHrl5st6VXdXvwzTPPxw2K489LaH3pvg+Dikj
Bhj53+hNWlsXQyvKRhLf+42fKPu+sVh80QC4zNoNfFqZ6T6iM/ev2rbzSM1yCpyMQ89iHll18Ob0
jX/bVklxGsq+PrWAKoljsM3ukzPk47VAxL62++jK1mF2yMfEXBeozHeWFtka2fKSNK7rPa9tt4MC
3G1hai2zadnBvu2NncgddaxRR/MFoYb4MjiOSb4B7blHnHZ++ikzYAmnrmwPQg0kq3QdSsi6nb7Z
RtVdG2OmjhMs/c+24zI0ibrkXla23jeeWz1m0ibC3TWij0kV8wvhZ9m2rot9K2V237nqpdGEE5rG
MGzmYUQHFslxYvUqA9GsSWfiTAO2159VptR159nIiKzOIaw4HdACY5I92pOFWKaih5usjdlqryql
46ciL0S60o2RnnPkU7f15Ojy1LW4R7b8DzYk+rHnJkRZeD+rZGGKwKTJjZIvG1pFSKIAjJ/k4Jq7
ILTGJ10ayA0jr996NkMkVxJDq3qAg+Bm6HQXces9zm7pTBuamgG2A6fyniJ3zO+JW6nqdSWNCElR
K6hOG9f6Fpk63KnMasxNMdUxCGAbIm8ObZPQMnCT5FRWR9tOyw1XPzsr0zhMjBvekav5R9gBCZ0M
Zfd7Jxh8iPC9zs79NDcfUVBHyGsrm5i4TNUVMxCyw/JN6IIrGrHDgdHOiu+Z0SFJciL7GamcjWld
9OG5X4BtqxjHP4tp2XebpnMqZ1sWTncPJUgeZq8sjxI/MWLZWF5NYO6g/TsRZgVrebS7+UrnnCak
ZbZHI9KOVeMI6DXKekOkhrjKyIr1ZGDRWWGFSjeDA00axHH+YCroDcqOKuaxVT1fsWB9iyy/2M5U
K1dNEdYEDfTFWz+imISUvKlKoz+Sv+avlFf35zBm6ACCHqh+64Zb+sDT2hsXnpyy3pN+0K+mRpOZ
zJ34FDc4gNrAfRHksK+9tJb4FTKzha/qWsd49GHWlnkK8NRPDs5cRtuwH9oNvmrE2cPkL6g26xxQ
IshhKJH6sXVch6x+6PH47htMbkBO1NEjY7R8n4Q6QmiBB5b/3Bc7oC7WbUpawYOVDvONUU0D65ff
LppyiENV0Dxq5nEt2d6AnKCWMkI1J/TAdli+RpY2Nu2gg5cxqRuUK6iw13HpAs9bLlHjptPBhvWz
cVFdH1yNlMpKP/H1YxUvZCielEhnyn6Y8SsawGxMRFjE12Hj4FstwpPZzG9ehNrTQm+3k0REHERR
EvE21MBYDG3qBwqc746Rl1/6udBI3PVrF4z6s6v9dww4lNoua6Bg/R1SG6iIFl9Q7pd3FuvCtgjz
+QFL24tBCNoukUZ8H3UzyNyKYnof1jkUJFnMa9E5wwZZGRYnycZa+21+bTqow5TT1tugzvWV50OH
j0osLGEwrPMm0UflxvE1mxBwzC5a7sDCvQAQP3wFmBuCKYkQBOVP2RRVm75pqxP2INitKijOvpXj
uhN9u6kDJJgQkqjtRhhVkn9RbG6LvIo/x4XjnCKKx43QTnBIvLnc1HPkbRFGk3CgCcAendxnMRib
rcyLpdDEZ5J0YKh0+wLYfVyllt2dCLLEKGNCPF4LEcPsEE7smzsIrnAcDOc5mfKZbHGjTrB5i0rx
ugmkP2nob4vOcK6TrI3WYi77fZ8bxh5GEoCiPndh64z57ZjY1deqAK7gFuNjVwY/kPvmLuri/LUb
wn4/sPXZynJ4qv1RMuSp7JcshqSmw3DYonBNr0MDZZkJUkMV0ykzK/Mos8G80R2e6Agc/0HUobdq
c6DPtVE1pzkPra/EvJu71klQQNYuxVnnjc9KkSTA9a/WbqWiE0PeDtaE9SXOSAOBOjZvs3bgCReB
piVQHnSezOvEJhkmE9lIlWTExY0/tNAKNSkhcqjVrVda7lFE2VfRxO1LG9ToqEy7J24Qp5+AR7ZV
nR2+DxOpDk5dRMxBrfSlcbruDVd4ee+TMvFJ9qRf1Hax73LPumqHoNmgFNErSMz9yehF4R/igl5C
qcZqi8uj4d5lC68r6ovvgOxinO5oJUFHRB1t5tg8mFJHN76D+FCFfHRNIzC2RtTVJz1RTUd90O9c
UZobblm2jipDU4KDQPcHb29xTVd8HDwkGnDMiExcG3FqYyeAM5Z6eDZ6uGDGlOldPqQJ+bx+9TCm
GYk0MWvhkKd6WzEdB5PA2uOwh9kk5D1cOxCM2Zh6rbH247TYibbG9IbAAOt4aBGcQmEfr4Yk7a8n
CCp3qESdK3o0ejehAeQ5dU4atFSx8UkxvhUxuaYFFeDBoKo7emkHiKFlR9zAAHnI2DOtOMCwaT0P
C1ZcwKIi9OCQGQ3deLMSLCo1Qu9gPmdl/G5OpnOT1fA8sKjd9AUFfm/MHwq75trN02tSVPyVHKT8
XhIrusZGN93Prp3tJPmin6x4Mq4yYEJo+MYOFJHpdM9BL4szbAysnXaBiK3/wkwAHF9jvhYpsAWj
K7NNF0lcFJXTrhsTxkImQJwo4hruq77ku00THKc7qTvZD/9GoLqT6PHo1EMd7E0ZR7ztY7qNVOC/
DAKRdJbEX1N7mM91Q7+SQNTZJXeW4Yfq22lvz1H+0VNb7VpUDUcBoPluSErQyJI11zUpVlZaM35c
13mtvqg+NSEZZ8aWrJr82Wia4MprcN+kAV55AgTQtLYBgJcxnG6RjLx7ITG23RyjzdSR+56iM1+z
bxIHP1LqqbPZ8ha5U21EV/qrtM0TaxU7mcvnI5nJCOJugR6eif+JSZLx/bNIO6A/7lDuB2wTNxkp
TM856U18UMpg01dWekIqH28bh5RRrpbzBDtoP5VDc/RVBM/F7/Vb28E9NvV4U2bw/YyChxtCV3Xv
hLn91czqF6mG4gx2rFrHE7Dp2RvxZOSBs0tcIAmpE4O5Gp2mO+ugbB6ntB3WXc7+cT1ko4f/Brfm
lRVMKZyl6PsM9xSttxGSXkci5zz1+ckM6Kuu+qIad60VyR2kuXmT5KQViQKspEcfSxoWiUxdo9ZZ
0qUHaav5+0hFejYCV2yHGXZFbLWPlpNGO0ZMyGKQw20a4ZYfVoCty6px9Tgzbx4tJDtfuQxI7hLk
ASh6WB1fXfTZe1tVpy6N6ps2HCSoiPGLn+pvUZy4O1eL8jDYegIW6Jt7cPf5aQQIAWq2cvpvBvKq
Yg1Isn9O/Cl6xTSgCQb6nmiXvaaNxUoGBczWwsnXrpzzz2hE4420nO6k+0Gd4Gv0d7Oc+IQMZCRu
JSiNQ5AIknIdDEt7MxdqPS57+SpCQEzfLngIBxavIES8G0OyeOTrCp2xKoJNQsrFOqjSsVzBvC53
OIp4k1JyaQAn1Q0FY5lWX4J8GA9d3WKoAtC1bbsYTpwt4HO5/rsGGISly8cVBlrkhc60ezsVBI6s
osQ8Y7gPz0OZkbqlzNLf6RimDDt0jQklYochQKOD8wbnWJXQiyYsm1unLhmy2WpSQGtDbZIMhfx3
2DRyqqmOGcE12ODmlWYL8lQOY7Er6VQf3TS9i2zX2pYhJXg0e9ka41m2TlKQXWY5p0c0Q2DIa696
mfMS8gjF7Iga2E8I94CeNO3QRqf470UnoM4RcLjt4viBnhUTAbgnbTVRDrruYvXwR2djOUi+Q5T0
Ow4z3AReE+wBC3Y3Y0DstIxmtc1yGLsosYBMpdduF7/1gMXoIkImK+iY7SD8bOvZqVciIHsMP0R3
NVh+gNNH3ekBti5EIcpPGBXPZq/IyzBHpNnkXfxf9s5kN3IlzdKv0qg9CxyN5KI2Tp9dsxSaNkQo
QuJMmtFonJ6+P7/V1UBWLxq9781FIm9mhOSkm/3DOd+xUPGm8xvLkSJpAjrpzhbqB5Vy+xvyUvlY
WuOSxFRfEF5kfsCS6d0aptfvrcC7tcmotL0NEbTlt8wy53AlB8ao9tEdX6NHUI6eHLuqT6HlXLIu
eCMlAaJKA5WkUOZX5zjVpSb++xhDzdkGyl93TRwNH6MwIjos6TXSwickBnWSHxwm8GvP4G2qbe0Z
dfBkbW5nRGlnCZ5kn7t+/ukxdAWM0GO1VHqUt26d6l0Y6+LHjYrizhpVhOkPkJig4jsb3tILlUEH
/jWMj0inraQfBAaqZrWpYQfvFyOF+Dd0YvfS50LfBuMcPsRxxsIGhf0e5TR1uFlauRearyztFJC3
eoY1mRbiYV7wcq85E50g6821FgsumoAmirbKM7/hKoKHxdLuR5uZz/DZHrzC2tjkYfwt2OoCudFF
/4CthgujX+hmqBvOqcn0LZc1AJQoDS9qEJJECQCCR4M58XQloLqbUDHfUZiU3tcw705lONqna3DE
q8OMaV+tFZnDqZ0bjtZxpUVG6fLZpygMy0IOe8KmCLAMQcQgPp183CRh+WZHXv/s9L66y8iSufrm
pzVLZk6yboP9Ad9NnGEBI8MACnHWLfzZvRibbLtE2XwLmi0kmrKe/ww5anGh8iui1CFaIe3W6X61
rP6xSyv3UqetfCmdrKKaaPHpWyOsIpWL8VIJAjySrBwM1MY1JshhrRy8RVhlbwjGaL7sRjCaz8Vc
PowLhno8Hsjlb5oBtOgmwkF6oyMyNTaVMlGOE7Rw3/xiVD/aVEQ5AT9sLxCuuZhB2ETWBkNc+tBO
heHqpeO+sQ3qwNs+xAyYOFMgjkrZ4d+lQEG7ci7+ZEuHj4s6TBwdz+denS0nTxMTO9cguKpvL1JA
m93ihlMvVpb7r3HdDH/sVkqmheStknkzsCOdOKo+jbbH7dqM/LimtIqbzKD3qggDe8XFpn58TNOf
PORwo90i7neTa/kYU0opiaeKMsw1OFAgeXoWMiDEhdFe09Ixv6/cY5p77rPES3O3EG7VcDMWS0tU
R+ff5rphVzXZg6ZegmDj4fC+yoLjbP7VYpghvb5r0On6//xcXjoGeHRKu9xTYKoPjZkGY0I18k85
cOLBmeU3ccL43kNechtgsmA8gk3wuMzh/KtLSbs7TM0Sn8t+XRXWMFOp26wNoZCh9Sk0dsYJwURq
g5ALG9akxTjm+nksZeXs/ab0901ptTmJZl797Nkt1lF4fnmRDGPUe1tc/D3ZQw1UiSWNfSYbLt/6
1JSwzLVmKcSFkCOabBb0bHGUNpeQZIxn4mWGgzTNHOxwRvOB6EXzkTrIjTDKBdLx97ylpbNnYUZl
gXmLR6PZeBFOyXQjScO1fmakkb0zhqeDji3p740z2Z+dDvWZ+XkJXrmsX+25HCviQ9gzkaE0HDCD
Dn/0ZIY7Z5mXswhKU1xi1r13DGT544FQQ5S7biyjIeY9paNP4cPyYiYI9BHixUZ+kEWa3sYljLIQ
be6eHNHyGKWCNW4bLtmXY2XlDSQ1NA0jmuBx1wsGT2SG0iDtKoaWYyLtmGgOm5iu57CR5JYVJLth
5SwMb2OWBuwpdcR/7L20ABLqea9MBDCy9IXsOSxqPf/u4kC9lFM7/AE+5YaM6Dzrt+Uiyww6T70w
1bRo7pZObIuo8kKyJ8fpF768/g3sFRkmThu90jOIu9DL8G/XVXzb9YL6gHBQwSXfWmITas4r1qbU
4ymBhXAPZGb2ZV6iFtMBps/Zoq4cOEjv+B4AOJkZzlZJacgIwKBCtOnWlSnLA+NFEJvgMdrvkjij
CBsVCkAmWLxZ/Vj6rxET+haUnceDUGXAUqK3ax4mYPDLWCDP9ZZep08oLLh3GQZjj0TdulVjlN/G
dVw/xEOb1nsnZa66Aew5/AF53DEAbYA8o2BY8jMCseDVUw0vgRbyo3YH8Vd4eXmTE3jKGHLBe0Pb
gepxsPyw2dR05sA7lqJc2DHYfHnq7qpTKSV5lNugDmIsNhavfBjzBlpS8RBaw+Zor4HlkgaFAZLs
J+Dur9kYO82RGdX0ywKwfMT0yReWhQFMURtr08SLy7WQ3uahqJ8XQnZeqjjK9bkIdPiXZmdqtt04
8N0oBiTIFAQr2Q+x1VGZDcjpDtTRQKI7opy6ZGWO+F4vEIdPYSddfcKRkj9xFSmc7X2VliexmPLY
R2HW35BhjwxyYsXxmde82hXbq7u24tu5BF21JyaFU7dasne2U3yc0J2W9n7CR0/RkWfrzmZjVO7/
WVwbBGg/MLs6ELDpyHEvgGnASSyv3+9B0ujcRVeZN4bRan8VswQ02S0J3U41cd7zl/CHxsv0Vntk
jG+m2O2fB1B2rKLSctiX15MZn1y2j9d5vrGDFCJh28mntmhnNkfOMO8o6rmBKsG/ZuJsH9yyXW6F
HfV8Buh+H/DgdcFnVfc1TOkyFwxRmatfJ1Q8pLmph0MHnplbtWlElCxuKer7fJjHgxpUd7It2RHJ
atnnYc15FlxyUiQ8YIbcZPGQ6Tvzz22+VpztxDCl93UgOCOL1eOcC9KOQ8RWlvdKS2kf6pIExiCz
8qee9/tezVV6O2FP2Q15MB6tzGFZNlNTJw0EGgbmbtEMl3DsNLGBbcuktbWi1DovjV1jqux44Vzi
vPxkXGAdui47121bKYptmynpIWddc8PCFEhCSXwYiX0hdCI2pjXyZnhAL7N0+C5eAfX3I3iBLZ+D
OKYqxlTtNb3aTn1HmF2gg3PHPgGqfoSsyHVk8OLzdh8wDjYZdVmH15MLhSoZ4NtRZtNt2fR6vGEV
ypU1CETGrY/6j+KhPMYzmD5TzsG+zAJelZENbSIjNh8QP7kv7HyZfvn2IKgbey4p6FfoG72lfqbQ
sog2jTJe3qHEIL7PJVHZyRTWXJhUh+6FNt7cL2oEEShzf97kWiPjL2eHmNnh3jiEsUUtDEPRcjdY
1owEWs7W2ZhJnxlN8NsEBKvqhNG4dZxBdZKCFI6c8VarNUfVEPjZfwrV/r+v7mWR3//xb3862pZ+
efrOwCj9i0cORdv/VtVdDX7/47vFfbNcfYH/8W+3y++2+d3/9//Df5rqcCP8O1oagepTOLaHJOW/
THXY7Zzw6uxBYng9T69alf9FlnOjf0cLeJWEc2ejcyT9579MdfG/Q8fygxhxEa4D5HTi/8VUd/3b
/0X0Y+PFR40a/6NLjbFk/ateJg9MC3ynQ90cbbx1SxNK94HrzA3/b+IcqEX/h9gQJl6AzIsgpMAm
j+i/KYx8ZqfIIFv3MGcr6xiNimHdW+4IjLhZ++Y+Nqjq9viZCefANjZku5r3nhFovk6XyS1sPwkZ
5A+wlqX7tORh/+YTwLkkJVXoH3vy+3cuSQn3P4IrzTw9XpoEDBt3Yj8yT9+HTdN4WyX9GmssCArU
sH4emgRhDGsUh9qFUe/iBgSaVzJ3tkrkGfHeIaEaHYE7Lj6isWMF1PgOtI8RBj2MIQ7XYCCvc6Z1
aY812wtQ5m1HNAVdWQeXr6rTG58f5neTe+hQrF7SDHTTYn3zE0/42qdaPWOzmL5pvHwBHU9GpwW7
QXrgb3Vu5ppsUFI1fQJFhnreR0slGrJ7g8E76HUhn2dlGYlXmny6+Zoyak9JX1Mrbzvf+H9AqMfk
cmANAhE4uRCDbG+l4nGz4L6fpe8emJgG1F888x7hk8w+cojpOKBpKCDUZz2oVV3CU05K1Y5vsrh6
3ls3Fy+9jTZng0ytQcGZZv0vbbv61V3oTvK5pjrtVw+vPyTqFguxHfAj5b6zPuXpKCBAk0ENHiCc
AzJUwXN8WbjJyK/1Uo9RjuvDKJ9M0913xdQz3Q77hsHmCE0NN1xvtYkrGB2Ara2ojYKKNU0OJuGv
8kBabIo+XJ2NHWnYPlSSL0GnDAymOVJZIqKyvF0F9oX7MWQOSneVWmYTZXbwlxxPYjuWMjRfulf2
e2BL9bAsKzjYiUEhjKZasyKn4jE/ITQoh7jeKWaNqpfiRBSvns4RsQrBaUk9nOqBcthc0za5P/NY
Oqe6AH921K4DzGYIwgEt3OQu3+u0QLMYjar8TTDMV0Tq2ItL6o1rh/SqBBSwsJfFKVZZBFiSuAdB
qhjnSKLJgj6MilTYp2UZ9B8NWrbe4JdnZt+kcR7vBy4WfF8wyyRKaTmCpsvnCM1pgw9dZQ6xYJDF
zJOITPk+9CVYg962yjcxC5L60rHwvQ0EnIgoSwnXglFgU6ZJBi6f7HEHZDjIDFKiDm6GpfihEmOl
ESbIEiwP0y95u4bN3B2DjCDU1kfbT4kYBQgICwkySDOLZn11nYPxUrePKKEEX7a4Dv+EJS4vAC0I
K6nfqCVw4NgsV9A3sDqoZvCNEIBIMmKDv7KeDaaOVXA5NzOKOK+ZvryxJpBmbiwWhg4QmqRZ+ugq
gLevy6RiKlC+oJz/23lufhtGtCxL3bC4E2wewFtf9xfbzmQIvuqenN1NbIMwoid2B+vOYvB8J/IQ
PNEasT/YErSDyG0SPseGdNgPJazn0oPrectH1ndIhWoVpgTBWLamUI+JVukEC9JUd9Op0z755Qu2
uQvziuitYpNIOmPIrIJBVuDcZKSLnSVZAS9x4wM5wZRSrEnqK/hDFivnX8N01TqorGQICROfPQki
nfHOjhAv7JYB7oWeGcqdFo43jI+Vvb6n1ZWJES6Up9sYw/4vVYv5iihjv77PBIsqaL9gh/ecnPNw
7Hkj561A//TGX8tnChEdOpUFR/1geJhMPBlXMeR1DbnXUTT1jxnHjfVrzDuyJzuVwfmSLJCbHUVd
eB87MVu8vlMMMUGwkCCZgxB+RCm0sByTSMM2RAH7kJvTohkZbBgiyMIWsPFmsUf0Q4EwIfErixTx
lgDf4lfUGSAllZbDV5zbDK5saQncAb32CYgyUgNw0IFEyRXKL7RqvNeDIB96lzcdKphGadboyxS7
amMGzTWTldKpTwJyqpXkFK+fa5WmoLw8U942IZO9jR2I8lBO0rf3qhjj+kRhhpwijJz1TzTq7qFd
GtLZrdxjndfXDVmmI2fauo88FJVghqjx9yWa1XhDjmuuT4jO4P4K7JcdKDRXehtvIPeCOn9CtuNO
85u/IhneOFgfP0KyptxtiW4PMDOFe0mCyszBrYl9h9ZN5TGzFOTNQCozdmTGLW7zFIlGgmbk2HUp
OUuSVmUGk5RtUZB/VnOs34umJTF3yEWgwMPM431GmkuaVHbq/l4Lxhuc+MEgDvEQ01GWZT7+YKPX
7BCiORj31mCgz8FR8s5FVsj40vLsgM3Njm52AVLom6HzSnaaJJbQRpM3zLStr/1wL4LgGhjbZSjC
SEuWqKMc8o4jE6H69FftY8ZdhcTzb0nm4GnnEV+orZV85LVsmLdUOdgT7E6xl7ADCFZ0byT2Jatx
7acOpBNvWsfkkrgQu7qZJSfnVpoZLS7BpmmZ+Bz7+HDJzXn0utglUhgp00cW+sPvDjLKeGmnjNCC
SarIUCfVqt0BX+dYwyhCNzlz5u5Qv5Sv9gLiBwAstQnoHJFZ9z6x2UDxCtEi2qtTZoIkVFtfGR7c
HK1G2jBxmJBG7ATzYLPjaujJlHGjr5UDutqtTLjuAyoj++Sh/7NZqhW92MGtEnwyUNV+hCg8lznS
Oh19SME8v9qoZwZB2Uggoh5dxFoxBY+OigBU/ERK7mHtphH47sqklmnqNFwVHS7wt2xeam4ZSrmd
ztxoZMDsRF8jahzu5bjuD6X2mjPcpfBc06tdYNeVFvPQkk20Vuvyzdh0+dVVHMd2J7/E4GNi6W8H
UD3IX2jl+2Tpov4DwYT1oVkl78KwQdvZn3MfircMyvyE1sZOTNHv28Wb90B76FjRj7N9j4+RrE9V
5A9nI1DQbNDe8W+HxrG/A0GeGgkOITId9594k6wLNxULM5+1V1b9rIFcE8NyaTsFE/s9hjDbuk2D
ikycFcAfDil+dc8ywY0jgTkdc0il2JVL27aSlZyxhMNe/PKW8NiY+KEaacZhB4U7Y3feluHNvSVD
ciGzYV9nwntoQO4yzjeUQBtD+vZK9ZFne9ljPovyAa5lOIiYHo8J/ZUUxxTf4ZwjtF08+atTvUrU
OrBbeBcSR0y03D1UZ3oHJt9swndzOfEOR40E21g4XziwgoQJ8OztwOJj0STaBuB/KD6ipuVQZ2Xc
+FwULOwUPfmy5+VSm0Aoh48HtyP65zAAyeeorTejEcti962xEMjq9h+cz2qn75NL4NUchiewj+N8
bGwKxE0V2P43c4/mTsFgPDrWOF4XFv88Wu5bULCI2sOp6hMwO9fUOd8ZYZ175nbNM1gP8azr3yLL
4s9hGc4qtLwNOSZig5z5TuHA30R5nN4FUCwTmwEZuoUwIeXGJwiCNvqI398CXNT123hC9y+LYd2H
THcf12qwjl2Gzagn06dZP+OhVM/KZNXFjIgbWEcQ2F6op3IdvJ5KsBqZYYfVFrsxoWZ9rbZ52gJh
QJkSEj+xdm/ghfiiVWrbIb1GgaMb9xU+2+BSE6H3NlgEbu1KVS/e6t2ARlr5H4YNfTvOAc5QskaM
ek2n+mQgTTyudHsskVrRnRa7tA7Sr7Yz69Wt6RB/eIOF5SwQu0Wvd9hxeKFWapN55OD1Vs1IAIzo
Zm2CH4ZYIOnMsDxN2vmkgC8yxEMuSq8BMY+22JtPWctH3xq4bME62lvKbfNrtpv6EYwC1V0lY6iU
ZXocLA4B4yj5Ax98gVntZvvOTgFQTKYjwgpHLic2CgOhon43diPChaxBRWa1LzZHMHDIsM3LDe3B
dOwatSujhiwizfmSWagBpXcAlAYOsKcYBR9JA7cW5DS0HA9sSlF0BILAivU+MoVMckTGF3xKTyw5
Hh003kkzeP5Ge2SJiKWxDmPK0tE4b15cnFvIR7qod+t0DYJgKbcrHOEfrLHc+4upz0u+vFR8rTAx
6IuDvQVNyMLWvvyIFfBJb/0d+O7X4mjRbfLKktQafCk9hUARcw5pKxLVTq6CH2+aGMARJLdrAnIR
Bt7AW8Km6l3kT9PevW7KkbvSfIS1hm/nMMEeIgiYXTjNG/ZtIYreiW3waJn2hurOPUmxtPup7hwE
LdV+9JtXjATTaRQ5o16zQGpYPQIU+oHR9kgMUQZtsxlQE28KGHqHYhTXMdH65TOhLLyc7DMYCPcc
SZ95OL4Iw/wxyXKG/tulaD0yIBlQ3sZtxfpeozcjeZXetK4lPhh/JVkB5VdbPRsZPgyF89j2xMzY
tCl6Z1ST3hWheCDqz9oPbkmpxVnA++a53ytoM3YmkR0fwrj91I2+hLbms674esWF/eaxItrNbrom
IYaZi+VMwyeDkL9FGPcHg4kD3VNLfkdW3PDdSTfknn1EFtEt8fgAVJaMDz3ctPR8OoAlW3fjpQdw
2YOQuTZjI5oK36zPfpi9s4uke1Kpd4zcctoXjhX/Nl6FeNcuSsOClBT2U63RYNAfuPwOlQj5vdrh
rdHxDdIKWmAv2jOn+165TPIkzHu9FZ11MtI/j6urSM2KHij4sm0bMpSVnUnCcKDxcshTYzS+7T3/
ltBg4iYK/1QjRz1jtfsuQlmyI+O/Chphk4kRdbvedO9rhQMco0ZtT8hAU+fDdfKrbzA6q6k7zV4o
drWxoIx51EmXiiCK/cqUf+t5KVlxqNPRoKY0X22dMEgWh6HnkQdxfpgQQxUaWmBIzpwUly5uPtJ5
RhEbij+DZZ2VPf2NRbhclBzuI5cgGhCfcXyxLOcRcG15qxbkVfBu9vQL+96Pjg45z0nhViG8lKW4
czPv0ONJ3ChUfqiMogiGaEfkfEhpWw7Wu9vyS4kJjFhUYOGo7PoJwJrPVVT57x7FGcVefUwX+yUK
i8d1Id2ohy3YYG8kFKNXfgKpe4uW6idbpxvAJtnBxdGxcJURBBtMC+14Nh+LpZ42ddHT7Al/Zgnb
oFD2iXaMXDndoCX0tu3qvC2DyXfUaw71q5WSx4MbRx8RIFxQUzt6A4tq+nRDXyYoAm24uPQ7QWfG
U+7Bt03GPluLDdOkaBsjtLhvaru9afKpeYe9mn1m+bhsAbBWH7xN5t3oULHyKR6iFlRjq4k6zZr4
boVhMfrS2fo6W0cO8bW/W8rlnZyjZtwvQ1c+VvQu2CsiZT/W+fjXaYJtE9vrpqu8YdcjX+ITzbfK
y0jSHL7IOiQj27FuJaFJ4BOz7l3mwaOZEDbyAt9A6LBe4pbsQymQE3Rxtb4XXb1+u6vHK0GojM80
4dHPrU2sF44m0isJhqvwq+zL2bO/K4MJALQgX9/h3ptpQ6N1Yj3sRB+rXYXH0MWsk5eEA6ah2jvF
OryzeZoDugihzl2M+t/pDhHqz4vqRqTkw221Zs8DsE5Wms3nZOS0QYN/0Fnzlfbtw4z1sazwkrRO
94AIJHgXJC9sjd28ObV6Af430e2uJOHRgygchbdBzqQsdeF6ClLsmsJ856k9nC3mLRhfiBCV58nx
3ytrOIyuHxwA/zEm6TRK0oC3VXdXpx05T2U1V/eTiUhwWPM7i3XLNmLEROBiH+zV5PJYxgEEcdR0
3hOsMFrjORu4uSxiQQM7Y1NMn5GjxtjmoNipuQmZyItH7xo96Jr8zXZMTVlrR5t+qLDELec+MkcL
QOiGTlWSZQpTNy+HO/iHn42yvpnSkpahe8K+Jsq1lhX31mrGhQ8sKrjlxvYry1Fusj+/rVE3WrHV
0jtLpg2YSa+EfrybOkKMvh3ERJIondRmTKOfamIlF8MNR0xcXLeQaKCXcGJnw3SGER7hqKh/1Q19
6G+uzZC1vPXJfQfgXPNX89v47o3N301qmAx3nWPfDz5iy7Qdm6t3ovA2K0pKNJ0s7mKF3BELwBo3
Dl06yi6+8kfWZN0+Rb3DcdBn+QV3CbeapXdkdG4psF6qEOXUdsrCMbsQebw+ZbV3Irs1J8XYxEUS
ePN3KNS0tyJ+NYgid2nfIYL3hxNAxhcsj6l7HbyGWycY8U51xwYCInDjgDnysraHsSWuDin8sCly
9TC5xrM2Y4+Upb/GhoXsW3fYuFIyFWKv2pZ+5e6htHDHDtn1x2/xSnbeDnGBvx2dNHiRKwfUnA9O
4seFd8ylXqF2Z1AjNdmPt7YsblQwPpOGuMX6f+gcs+08sXwTeAzfZmB8sUHVFO0yRt2bvpnt6y/F
jx8wX8YV5Lk7DgTCI7OACmti0rWdGK8zDmwXxl/j2JWfi3Ladtc3K9fVzHtWTr06Woa9IEHBOXJW
bbbKDmrmk419Js7gLLOQtjxff+yWTafL0ND4hyUe3jRjutugyqxf60SA2dS/jv74B/vhLk45Sa9t
I6fS0jDWcx1wbhHPBFNG+tIH0RPbjQgNgqNYgnbAi3A0kr6QS/M5Qj5GGVExg5hzn9F7Fl+iKaZV
GnzmH2kXMqwtDUo4TW+CVjrRXk4QlCt+E7G3Xrp2+kFTuG+7qz4PSM/JxBFmmHr4bh2JVXKqXuKu
Poxz97bG+RdmnhUFtTymtIy/F+I7dg1Kg146FTajXu/xoK7nyA5/Nao89eVyJn4E6Kps3WTU0Pcr
hpVWftUnE5T5MpGdkdTUg76Eoj1U7xwOzOsy550nuezc0LlvuIDrhUZzJi0CdKzFeDuafEYA5cEd
9GU2DA5UWSISHzzmUwQd2/g615HGrF0vsZt75wrx+Vm1/U8aD6wOcZy/19k/h1429jfFiDi4WopP
ujR7Ny7uiGN3uWkm/Q68jICpMcdIU+fRI8EI023LrdJPrKwVgxniWVFwgGzdr1h3KDvFPRhX89z1
y8Ww/76D6EFyXO2Ye7whz9jM+BYrwuKuSuLMcJe38fJkc6ayun9gTHhf6BzoK3bUwxV38ZqG9o8p
22MZzKTx2fdLzMwN7OCr6lw74QB2k8CYN0/GiLri5i2MxvDUj1ibOEJtVhTdoex1iZKwel98zpqB
jimeyOobMzJKBI/Di7vpVzhKRlWs35CDkUuToWJFqv4iFNxvdCk9+etW9RQrbH40Egpf5uocHYIy
9lBpH0m8jC6RmdR9KJ2zUWX9qwn87q/uPWKzXTRH5MhV+yJWHb1hFTAiFb+5nlvcqQSFJna3NAgR
SIlUurz3zTTsO2WDcgs4BRvZDe0G8x6j3KAJ1L2VUlDt3Sr+G2Eepku1jsEcZXeT3TuMTeN417A/
IZ28QCGEf4OY3NXZKYc9RcrSfbcOHQ7ZclYHhpOvIXpadMhq3cZBXGzjaPoLqTe+EbNrAkaaGebm
evhsJKLXxImjZt8PZmQbno4HxgTkzC0padT1tydqxAvTMY77r7lizq2E1q8KX1iVWBFdDDBgl5BJ
X0cK0Ujq2bscAzWyEhKWE17ICpHuUC1vtBAALUTDJ6Yyas3Amq0VuLsVke0srraaDrKJ4kr/Wmwb
L1lJ4OaMBjeZjFqeUT4BwnKCwL8wYGE0h6SnffcFPXcqbfUHjG32q3RtakNG5zY+Pcq/idYKAeI6
nXqaXd6iRe5TckKvlX7F2o646OmJ+88kcuqrQ+E0z13UxknZ5r+XyluyLRwIfCG+TyjwNmZVVCRi
0DtB7jjiKgUsTxEKTF1LmO5qZwXvWbvegCmmmdIUm33Q1z/uGr2XjuMlEMqjDZi7v8N4hZ3PXuLl
ukpWGPsvZFrLbUM63TEvkZBnhDGcSdLItmO4DH9xOQSHPmfMB7xieMrkOmyxWU93s4+4j3bT7Ihp
qnD2p9m+JxH6raUL0U7xFWdRv+1tfcgcZwe1lhXubIk7zCHOURle2tFK25PTRHpDnBgt2tI6mgkr
9r79KLr0WVba/3D6+jufit9Lmz1WQAd3Q9HrTauzY2+nc0IEtES34DqXOSx+1gaZkUynPyLtvnA9
lHs7i55R/nRbianxJdNp9pk6+QvrwXtSeB/rsha/qnUx27paB4wr6pUlIQ/SWk9t592Du+ccQJ8r
iSZ337rWe2Pwpq+pEX9WrM88Yn0QirZxU6jod14ihVMYX7nA8D8Fsyo3SC+5HwPkpQ2JlrfOxNbP
QX27zZX5xK6lduDYvprKMd+2lIFKDNkJp3ZyfpOpUfHlBa4RFHhD1CQPQrS0TnF+k0VYGnRTEg4K
wUmX5VPPFnCLK9WlD3ev7iqivUPXx4ft8QXdEC26oEAU1l07Drs6tNvLgoMYc8C+MkxCG3vvm+rB
4Ix5CGfDMLFYq304e2csKvVuticwWMzvNJ/RicLvNGpxj6OtSobeGhR81GJ+nRDPb4Jwig9tDDaO
3OYuaSPMod3ii6TqJQGXXOn7IO0vClTOBuvjz1zmT5bjsgxQPih3n6oti57o5INNNFKweVrk+5n3
5OJ01mEGKd+F5qII50wTK8WpgJC6LyHOjy+mwu5nD8UJz73B9FQTP1rP/mPR5JcwX4+lLNURhw6r
GgRGZzRi3o69TrirTMWcK2WXF6M2eoK44eCYnqbls2YhfYeinT/2GtSa9d4dAa5fDSU124XptWKf
gv6+8P5OgceSKw41yiojo7MdKu+k4xbZ/ngSRO2eS9G577gCSkyZdgu1NLpqi4jkbfEKMlBAedHj
WBb5h5fJ/JYx4vTUyp7uL6VGY5jrEnuMFqx/4mc1fwXbTIx9Kth7eQhFvI90+xUNhRVtwAdTyAh2
he0uQ4bIFh0YP22KpCxR4cRuIEXoQ1jwShC3Wu3+23aqdqKPvPbwhcV8Mq9SNukyovEm4/LAN3Q+
L0tX31ku22puY8Zy2keH2/ka6xB8us2qtf8TSE4vhg6/0TFS1AOXukPeBUVHVlb4MihpWxwWjneo
5ix8nHVXcI8I7X95AMIz1n9h8yfW3XhkzcYEp7kGQ/gCWzW4xYRM8pBENf9G+rN1Iaviz7AGyaS9
MSlMJ2g9AmrOCMr78+qWb3HgsoSvw3znxsGRRSC3p5dRsNpN82yauKJ8nUtU4zT/adnKX3j95w/C
0pr33p8/1slfmWU15NbGxg3ObbNSxCGN4uwfywUJgSiD/LZfZSepu5AdbPxohepQ1dZo7906TD+6
WY+vesF8P6dx/45ZFH2V6nDA4eXJFCsP33+yOpchjctiOtzGOXJiVjog2sOqaFjk1nJ94VPhuJlH
pulL3lPWOhIgcNKNov1QymdsOKaloE/NF8woXf+HTCF0BOt8KEqc0trmj7OVv6tW9oUu3pnjihnr
pfJ5f7b0GlZNnkRc/M3tuYg41shJz9L5Gj5k7QbUoEnjaXl2q9R/Y+eEylcvb22vm/uV0Hh+xqng
RPS8m7HMsIdYXcRTAvy/cYc6eA9aG1ugozUbl3l9kdmcYyi2FUEsAZvvlJuMxPFKP6alyR6M6F/T
tOUo6VkCYyERVXHrg4m1d241BUfbyc0BiR0vpkJPL9zRgTcZZ1c2MKEPDFntnLBGCweA1a2HWUzp
xVv+J3VnsiQ3cmbdV2nT+kcZ3OGYzLp7EYGYMyLngbmB5UBinmc8/X/ArpZISl1SLWXSQiUyKzMj
EO7fcO+5GhXMMGM9og87V/Cc0jqhsYFEeFAOT1+MT9Cj0EmuiJ2oGMAm/gMyEijDCakUh9iqqrNA
nHLEnbhVjcJo2VNHcVhHe5kAG1oFonsk4E+wfwfRYXK7ESGvvced2NeD/i0O/M4ztOA27PWagR6O
q1DHmu+hyi1f6xHjMI/vMpvIbHrNtAvu8dwQ6xZyzwMA0O8T4ZJkBPuq+ZJoSPnTnBS/aJIXySf0
K3bu4IVa30FuLvOGVyDMdnpDVkqT9/AeBodq1MwihJS+NRSPmMBajzCY8ABbEhTCoJEi3qB9aB28
rxiBmSRNwaWeURZJFmZmm11pGmsxxVk8bBzSU74abaetWaH32A6ICBYp00mjMrsT7Xm/FqiMKczY
dZOqsG1kMj0mmN3iFQdr7fljOnklYTfbGpPMtWM7w0csWWOZIZuh2iWfiLwrYrzANbxX+AcxrRjD
sxNbxjetasY1yt3wJcCd9sxUPv7spG52V3Flz+smFOMD6hjzGCdgDhcIUfjkc57tRxvfclWMzg7i
cPFI5sAceybAhTX6nYTf3dWrNT8A4eKDH+ElIn04uukSQs/dLGEzHdMuMnPQoKC5rzTI9cQRN+l3
UIwSdAnRtzxRvF85INpNbPjEmQC0WBsjoD7C/pJ1pxnpt7wU3Vs/peE+odZbwZ42LvEACcKfUC+p
9oGER/uMG7wlxmYC9xLF1BTObJQ+cqVxYqE+IaGNmjbezAKTIlpeU7t0qBMeXJQ7j4RasHDVphEk
BJQS7oJZoFvyVXsZuzHMWDL78in0oxgJltQbxdJKJtcaeYl87hFAnChuZp3SbmT9Gc0z11VW5D4d
Z6gNR10N5hdrdpd1VZ0a9A5hciT5j9CokONjDRwePVcfkn21sqaZ/SAErPDUZm15XzcFLZczukiJ
Az0GOIWsXIM/kc9eG1Ro0cWIJplFaB5uTfp0y9KqI9qESF8bjUH1ajXvaTkO12EhxsfJ5yORt4F7
pUHR21h4EnCrD84HGRz9CbghwYRDl7JiBTqyCpXECSYZRFc5s2IZPOvD1J5rn2lE0Dk3aChcHGzM
0GhDtQkWh+jIJ9Ka2d0EsHuuErD3MIbaZYUaF9U6tmSBemQcDrIgklVmzQstW71qFwvfpCKu7to6
lp1ifcgsEkvJdB36yR2Wu+oomQwhGSMoxsnUNSIiD4cgofe+ZinspKGNC9Yu7nSd6Z20wGtjgh0r
aozZGfZaVUzcP3geVsz+jBVxi9jymeWu67wjOdxslWcw41hDuH5t8Nci15LIW2jZnlhBNCQTzs43
33GJ2FYF4ryVo0Fy4wlPgreQzochipMq3EnhQ6xa/A0uG5V14iNjWOY9WEtT8rtX0+SyH+lL88Sa
NcPupcoYXYc9elHY6VtqT2pAZCZYMOYoW5vYH59hVVBfDaNBfJWBAu1B85vxiOwZ6UC7KIWqOLrR
US7tarIA3sA7R8+WVWnPAoWEWlvu7H5h3xtfdIVhm7NCd5+Y4dIOybq/hG0gmFmkC5hJtEqEzMjQ
dUT+YBwbJxXP4SjDO2LkFTGC+lDCbWi0T0ac9SkQiXWdju4nCSSPUYT4QYTia4Jafj+ggsM8QcJm
qy9xTqJ5sklAx/MkPQtVWbkVbLSQfRjJ+8Aas2LZxMzXuKMfPbVdfAU7i7Xs4lpbuVNDo2plpKI7
zWeg3PuSsfmBgDgKsCi8DDajJDv4xMvSvwJs+jRE695Ebcnthtmo83S0eyzJ8k0fxhvlx9MOHfEL
xZl9N/eV9uqGouPiy7y+hqTrgMTX8lnfOrH/UCJx3yjpB/uc+N+VaTQObBxAVyCFeUgNnGHTGk9X
AlE7fk98PT0OvfZlzoxvGRfXAT5SCW1lWkq+h8lwu2sy6otTOZhHZ0T0hg35MDTk2UXSCBHKhiu/
My+45qpnezJPGgyvqBuPRU/SHkqKbIWhBJEcsmMQAFjjkAmxjKQPlKW8ohmdjHWdTExMGCUzCBgV
dKRBsPfk2NqbLosJt0yupphA+HHM7qYxvAedNXot4Zugwm1zDYuVD7IPPNsg8TXI30Y1zDcJVlZ0
89fc6fln0gj/CwcL+hkAU/HdwMj0EAdleWuWCT+xzIRVMG8HAuY6ePOlMFoGSYkR2TcKk1y2Y6Yu
T3WScu0wV9OG+Zjkvk4Lwqdipdtm/tSZBgiaOtXCR6qF9OgX9bemMMOt5Wcazl09NeLVAs8OV5Ut
p+vILnACM796QbSTX1tjKNRKH+ra2XSMP2dylEGdAc6j6eVDrpvntsJ0J6n0LoORJw+VjBrKI8vk
/M2qDJlwNRrjBtVly0RBI8s3bLwIfapWvBjl4jsxSw3CHp1JSQ8Rz+VNWw4XcF2buerw1HVIAktj
nM6lnpnHYLDr8oy4eYQn4op6WMuxIHVuBqjRbANnuc9I9J1aBgDEAjFDTgEtcaiyvgpSv/+ItJGG
yylSI3ovmc/P3B5Y9XnrIVZk30otjbIDAX1sNvR+1vsbM7Tb2kt8o3ysSKi6JfZQmK9GmRX37hC1
j+1YRo0X9CFZ3lkieR/6yQYQj0Wwrjb4tPPbpledBjzAz/NP8Cxhuhy5VnSKeh24nkwivT9ECTqI
LTSF2T/kTSn1jVtMdBX0YNiOVTzC+gOxj+GmjkfbBbNRtplnoe3Mt1pkSQNTh+sW57xRAktfm1jy
0I8Z9p5wJr/lbBDDFhLO1DKzHGsROk8Iw6xPZv3E6dqVKnhLqnp6QDLISiNsZ7zybpg07deMm4n7
UmPttgQXJSF+/H4WDDnJV91aUyEdr4560zlB9MFCr/WO3b/ODdf3uUzS9L6VTncfEbnswg3kmuWu
YcnvKbpucbKI6J02yNul8QAvxpw8xBHOzD4rad31FLAx2vdBLNxbRhQtPQVTenziYYt0DncJHwsN
zTiMKkcQqprLvITE4gSJ/IwMzXxCiplyCeaLRjIh3KxY2z76Tq9mBqhjEU/IJItHRddiBOS0rMeg
c79YSHuicxLQ0vATq+zTGMLqbDci1BG7amrYdkHB4L2D+/8tjdFFoqpwkptCZzjKx3Q2rH0ytBGP
3DxhJyiZF6VHt66/TwwgDCHpnEw63qSj2YQKJ6ftFKFR2kd6GbQrC9Gfvs/Cmuh5h2FSjbc40avr
scrEs6nnEVviMSYLpgB5xNijA4KxA8IxpWseIuxCnBSNAw6uxStP/Yao1IhECU5lmGSDsycCHbh2
wUSgSIqswPLKYW6jb2VdMyKyW3LoyetsBuuB5NqKMakwoqu07KS1MnkM5KEpSvBwbJpm9ODGlIeo
++esO0WzSkqvpHOzrnMWCNo1wZVTs3claZqbgX1pyWFT4DyvBpWYewSvI5SrKjSaeD8Y0gHqwxqS
4WIOSXYVV5X73JIjitHasYziFFVBxc2M+lCB2sIbcEI4OuBKxVZC2U3B+4J/NWNCFwu8kCl7LclE
IE3Uzoiiuj24iWUGO2XDvl3NJj6mTzcj+qij/aljdYabGtTPBtFG05cWTp+P8qgOrvwkGKMD8sZ5
vKcAKKjGY9/pFh9on1G52ejBvUBlFkmwKN3GrcadSbgnL1l8gR/Z8fBqorUOvW+15VUBJua9HDoh
ti1iJ+UNUa1hwC2QxD0jeQVvbxWseLheEaKtqU6xgJTxVKceY+rgS+iiZEYAyVb8kcdsuPX9tEwB
jpTJDCMBXe8ljmM1XVk0qAPHaRK8MjjJMeUWLrQgoy3sb70jRvXs1LVdUmRVaXEbVmGSHxK91peZ
NpJMLHWKd8GEMwuOlduIRzNCUgXJAZI2Kt8iVpW6X3Bg2g4DpIH/siqBFkHcmPI1FpGA9TCmn2DD
Pi8Lr9OQs4EhcWF2z2UK+t5j2CLHJT84ne5KAyUfNyzbR4pDMoBnRjusIV4mC4T0Y4n0bdjHY9+k
Z5Ur1ComJuto26HCNHkP0L+SQGlJrOPEtuBRdoLm07TcfvQavWJDrg1hD0w4chrjENSlGjzG1cMt
4uix3sRh5F76QDXjhSF1R8KoIBgDozBKq6/9EIzFSYCuekDKzfKM15ICRtMt0mLCIPLd26Gfx3Rn
zyZqS8ukFFn3UViHO8ZJybRp4QvAOTMqWikk+O3b2IGZ4JVdRKgR/DYkP+innGMd+IjK3Ko1n0qK
pGA/6lprMSi3dXcTNrWtNj2OjX5vliXXmNUILmmJhn9Y+2nR8YBw5VrruK2nLyEa12o9h3piIH2M
+3aHGHnstmZBntMxJgpIbeEmplQfBFoSJILngBEHy+Kv9KeooAjObMt165Yi2xh6MH8QHor2KynB
snqqHZ1HV3O7cyEFUso0rUR1mTrHkAee4yTatk1hvSkzM9KNiNOmpdZLRb8nrdj44GUaK/ajifNe
TEb0oaDoIBcmWfMG2Y/is8z3mq/dqGl2gzsYwyYlHzAla7XJpg2j766DDRykNiLBkR4EtaQ07qjI
OVX/snjY/pTX718LyLsuv+b3bf31a3t+K/8NUvIWX9r/7eZbhV379pP7b/n7f03IE1JZCkQ5UwJh
WjC0h69N+19/ISHPNh2dEkgatEG4/X408zEqRhwtkYyRPyH4oqbo2vC//rKE55Ghw3/+mrj33//5
U4Ra88s//8jyR1Xyk5tPk0uamWMY7i/GuiWpXOEHk3vTYl5Q4LL1IsNNJCL1KtsDra6PcgFV1Dku
1DXzD8YZiqimaRm3ivYxSp3kSdPN51CZJAZHbomUJW1HfNDo+p0Y2Jod3hIE1KcMZuweiJ2FMsyB
OlZ6IZPML6Mow1fMZdado5HjYrNKA/S+qGAEkKuCxPl5aJijtthqgivuHPPYgGlkw2ULPDWEWIpV
jjhhncR6y3QAmi5iB7qFo9nL4KlypD/tDSKLO7q80IfpLKt6K1Q53Vm1OUU3mswjudaMKmXbW9su
pot5ipHwW1Nrel3aID2OlJM/JJmIlz5jvkFrOBwNF+GXb6T1WldViqjWys/Ms9JXQA/T0SS95Qq+
WLQnl3NYo8fECYKQtVgLnFzvftfk22kZvlX1PFAuhMW5CbPxFGQpbCMhd7gbFIR0xtaVnaGAFC1o
TKZUALDNapT7YYjQhVM7uNRstUKcUTkI/FjVO/vJNFlmpVZkfUkjrdgnQaCugGZUJ/qL5pZm675i
TbX3/YCEYbJcdi46cRYTDFUCZZ4JDhw/fLbszHym6aKSpj/CQp42aaKph9Kx8+vZZDbLZgXKsAGd
1sucvnomdc48Vin6kxXiTPswFVqA0qW080OWqJHUzV5cE0YtH3W8nlt7XhwrRTLfzjyZnM1J2mw4
0KLR45Jv7pDCML8X/TIKbFy6LG0M5x183GI1aqni+dGrUxW3e+hcEJTYWByYxpNm2yf4BgJdPdsG
2QPcp88aJrITcyK1pJQFz37fYQCaOahXSV/RuZYV/DOc/GuIk+FeLcmJ2CFht2fWc8wZDkcvVHsb
yB+7Xhyaih7NRgujsXyCrZlp9OGaORhIZCrHHxiq88swzyzUJzGpEgtCMJUHgJrRZoocsXNrtcQK
W2o6MxXQTkaXsJucu46laTLVGQ0fG3S5BwcEqYHGtbsZLM2/i2YTXNBsCm6fgKxyxW1VGdfdNAb1
JghT8N0tkDmHQXRsoIBCQnLKw0ycYQbOT7ap2Q7YtKwv910QiKu0NvWHyLW0eRflDIuptVhMmrau
xF0NhYOA24lYsXYLLFJADWx6qfGVVcB0PYH+nYVmcRzKcdzmAcBuzxBKuyXrmPG9lPZON75/7IZK
R+FstlRqcXmOJIBUfsmiY4IrwBPaGPd2BgK7bM8NnW/EoOKz1g3IZvUhP6W0fJiAkOCzteEtwtuu
qnCbzYGDsWMK2w2qJ+1RF0Z+TvtlOj+0+p0yC8mhhF4fNw3KipWRu8PBMnvzYCCq/mZPrn8bCD+r
vals5QMimpbKPG2l8EIBF2Tjoz8oQL/49XVlOiIA1CWIrWLML5OdRljcR0fW18FykJ+umlZLbxDd
TccujdFkxtEiIx+bBje0NMziepZCuy0saW+Z8KDkM8Og2emo4lFvUwXjHxi0jKEeG98V+IJx4BwO
xGvrxAU6H3fI2ekxrNANp2ayFS3jz3hw1A0P13QlAWL6zDJnRnqJVWvVSq9jF3mnlChIItZUDbXV
ycCveNOmMc+cVUFVS1mdC8Y+vbyaIAOKdeskUFRLLHg7t8nsgw9IFb38kKQXRMX2ld5X+KJThiws
TCflZYGJkGsMgSbIqsvA+DZti9ux1Q74OGr0uwRxnUAaN1eZo4FnATgx8XnsUQnTw94VjXy0Izu6
t9xs/FI6VvXuUDki4DI1ue/9cfj650sTThn++2u18WMk73//GwX3Gn8IGMC3kX+NfuQLLH//d76A
MH8jv0cZFh/DpSLh7v+fkkQI9RujLofwIkI9CKYhK+N3voD5G6Wk0lF0u0pIRy25dL+XJHyNbujI
GIVjLGG7jvmn+AK/ZOK4wtB5PAm5Uy4lkPNr8taMsxjH95Ad5mhEgBA8aowXNxQs7Mvd6WlgxLIi
bTzpD0y5kgN0dwJ+5/IyufE/idv8uTaCd7/8JJRa0qL5XX5vaqcfYt26JgTijpX0UCbDgXMXVZxU
0ReTKv+fxZD8o1+a11AaCok45eAv5RgqMEMPM1yQre5zeuUbOcqr0beMPamlYlv6rPqTYGC3v+BT
5qhg8l2n8XaWFBqMx93NDwUsfcEUFPmPhSGJsT8Vht9/ecXbQHEqTWTNS9364y8fAUNqI9OFaF1p
dN0Tfid/77giv+9RE22ScD4lXRsjIBJkQ3Dom8orHF0/uUwZdkJF2WkaMSGsoGDduaH5FjQT6rJD
nzZbFs3bJuo3vhu/0Y2IFGNz2Hz6CEwQTWdEc5XTlWp3ZFu1+66SDIEYlVea9dzNmbWZFztSlx0j
zUZK/tjR62F/08aLj8t/xk58VvHBxVrzTUBavyFgrntfDsRWjy8duEe2w5r0umC+0ked5TwaAMIk
uvEUupcAttkGdeVBc+L7OU/ClQzYt/vpfCn67mDZrf9ODD3ZFGl/L8TYnlShVTdOxjKhhaN6E1Y1
Yc9WSHpAz6YknMvKIwNneg/nOX0uIntjkvPhmFOIfaFg7l9l58qazzkodSxrbJun7GUwfYnt14EX
b2B9s62zFbqgHVw0vBnrZHIt6BO7G98uHwcjVBssNEy0Yu7NNekGSbjOZIj3uWkKL8/g5NZDWG9M
TPxrdk/+ya4x83EOIIkr0fTD46mstdOnhJuk8yupkSjb+8rPKTbxxmnDgH2NHN280yfA8+K5kIW5
7mr9WKtSO2v1/MlyLLjY7J4oRlxGpQEIS+ANK6Yc8XqUfJLjSYy7jHkaTFLadysNlVf5Bbu1Gu1J
FiQUXVFmrcvvtqpFXlIY9XWT4pSHjbHD9voRu+XFyPhgzObjNItjrquDIaNkM2XZq2HrT0TxvbCO
VmsgFxP5NhZbdmuI9nnGaiHQEWAVEOpPM4JDCmbe17DJ9f2kZ4xpxmzG9skSM6md6py0BEJQrD+g
UseIb2rhlS/n+K4wKGLbVLjvQxhoN26GbJat9DytCGByjraqw4/Gl801uAcb0TaCpJXFQfzaBLF7
ClCKHvkfFne9b4eHUOOxj2cteBaV8u8MJPUAfwpzekdFJC9GrIfXrl6bns/AFRQo4VarzNJ40exE
uvduHyJHSFleIX8RiCwYNb67GSCiTUn66yHNy/4Gdd14cC0Etq2ZlkeYwc6htZEVD4E23LWqmTOP
zqvaz02UvOXxNH9Du+UjcIGxMRn5h+yE9azrqn7DTpzf9G4wHDpoUXfDGAznjICWc6TjlcwSrT93
YPyD1QBW6mSapnvVlHaxm+bWMfChQo67OFPd7stJnx7LKjJu0IL3ZzOeEE8Ew0fSWFW2knY2fE2l
cba6PLyfS4E0pMK5DmtmL3CThUjAx1ppK8Ms24/K1D/BPZVvud6+mWN5DV+A2qPchOgXd3GlsVbJ
+qil38E91bzmA2cXsvBN6ZKSPWfjU0LAzr4W3fhsj+JInIl9M+fP1vL3yxkaU9fRZJAXlMYZJ1Pz
aJA2dgQhB0IJL5+mzkIzX6CAJtFqisCiNMtyTvZD5TnqdbInfdeq6pOXhFCejgE+zdcmVVTVJR0b
xgGCJBPAVm29lSPdW3vsq3GL54zkpmu/n/dEUHiQAug3eSaR2aw67cHXy5PMdiYTbE5aAWhKvad+
261bQc5UE3liBO8KBSGK5dHBTAr18rkE3GXkeFywvGkh9P3+0A0QKwLjFI3ztkRBO4S2NxfboXyu
+hOadLQy6JXA3qNgwyHEOs3sProht1c9qShzRfYSRwnj2UHuExs1BbTuru/OkoF2HB8hpHtBbKN7
rNeV+UYq/Kbowj3YWhi+VgkFC/EhM+11jEh1rUCnHcKGieLc0VlXpFAa3X427lmesjXXVk3/TQO+
uJlgwQRVu9I4YXu9OwW46wd4vX7k33Sq3pk1y8UQYw+4Da+fkaWBW16BqbYZ6EPRzSFE9+S/uBS1
doEaj22NZq81QISRfhvgeXWNUmys5aaZ5106PdgcaF18HZfqRK+7SvuHNIzeDeerVQAVhDee7kqk
ux6ZcJd6PLNWu9fGyt6gK0zXttBuQtl4czk75xFpwhig+yj87Ctmx3xdWvi56SEvdS5OHCDrP77L
8U3//V3uEMmHmtSBogQW+ee7nBTHsIftnBwiNE19EVE6oR5XfupVHB1lbT7lOaARs9A2QXIELSY3
rXJe5NQwlR13VIzbprfcjSuK4ECaWNqyec+yPLmEBS5VlUuvDCqP3rTwBl0r7kiBETcd6eSciuod
c/51NdM0F7F48d1F564j2JdijxsHda+qto3VPBJ/Fq1ZnvOZgviJ7cbhbcAJpStg7vgAmaTbzjoG
wuaN0rnQPsvNYPjFU90qSGZdn3+RjcZcNS6OkxE+6MBkt2bcP2u9WuPfPMKIMxFOyXsBwBpyZxCe
Eb6fIemyi2A54Ye4tbDHIHBJjqLTtg5d6h59NmBSxuVrJs4T0qXukbtr6brQ0ZPJIe55VtBW5Li/
ENHVBgkX0/Kr2+AVVT323B64dHv3DoJCs6rEODHVSDkTesQ5HEWdFn5pSc3D4L4KSV0BqJyDbnQv
NctgJyofdVyCYQf+RRoVkpxd0XxYctBWsxYRF1EnxaErQLgGOu7usYFIXMg9hepLP7XXUSK/JjFZ
ILVpYaRjXLDADtZDpbCGWQx6GA/vy5yrMB6Mx4Arutabd83H0ddUxQI+eIVPwXitouluUUOitPGy
jqCpjDHEqoa9fmV2wQvGSn3XN+QhYU7Dx93ARFCOuq/rZUwXVRdYqKSz6CaOk4QdDZDFG0n+Gxoc
/kJhPdmCB8RFTbLRo8x5ajuLsIspfpWFLvHb4TxDyYtBuKToJY7H45UH69LbyP0LKY9ATKx1NeQv
Ztm/lY2tHkkYex91UW0xGaVeTJBT3ncbx6UFRWvOqWJsyKS5mnS5GzRUI5U+bvIK6HH1obQlJGi6
TYW+0UKKOLZWWOtCw9PC9ggVkDSdKjqFIkcO6+secp87X5O30GBazAnaEbvYRcf6ooqWZwBghN63
oEZZDrA7vJtjgQ88GlCJENuTyic5R3ejYZ1pD9Zaz4U1xs8OKSiNuJdufgjGzyCUV6mEJMjmJIU0
35keOgWEv1BpZs/s64Pj10TVTZsSN1gkWYyGIazM+4BeohjUJkfNZWoothGUjfaLwRiMzctGVoCj
On3ddM3ayq6KduMsiG9x0NLxNqncJwekBhZLNyhuEPJgoN8p86uNo9EY8YueHZMsjI585ORCbXBV
4j8jt2cxYXT1buoH2heAmrOns6fSx1dGHx17zSrprrrqOin7bYH2Ya5eTWd6U+Fb2X1qWOM7rB2g
aez4s9X0TSpuAvFYt5WnMRDU5Q3aH28k0QdC7p4lyxB8xjlDzPDbOIMKiLZl+0kOO60BKGQ0yLLf
OuUR6cn3LZorNgPgrJKHB9E+wS+XLOP8Ea0HHmqlMQFf7g1pWBvN5VP3mo6ebdDFyPq4kN95dd1m
vBsVH1FKlWi4lAXalZRXmCF0XUgPUvFFA/Ug9ZPi3kTVyJJKHSPd9TTqr5iCPgl4avtsWfuQVMCh
Y90a1YeZzXhTFrPkTpv597BzctgEyr7HdeJsiOEopLVua5aGre+BAvAWs7Zs+Siyn68Q7clmr2DQ
uBXYiHhLpXxnVrCugnuKsE3vOODlyh3TRSC66HurfrsE6zRkJeX+SyZmgCab2cU7xROYAgnpxmE/
ubg/wOQmNZW5nE6WfOuDGhvAkkurX/WzcwwAxde7Sq+fLJ+Ip1ydZZxc6wSPjqa5MvWrKauRldQn
mGh8rAoPR+p+7tVmjjemAlpChIQy6yumrUf8fZ5lnbCYLKfHOccOZanrWL4SaLPOMuFBPLhFAnV2
67chvw5yOD7Bh1mQZDGco7HxQP97po6fcfCRL1zwpu0ke+ZVM2PlyXjxiLEA+FKZqbtjhgKJz8B+
U9blBffDBrWnvsuSCHaBc4s36SHyYQpNrBe3QUcfAVHa4t/CVtcIp23S90yV53oNzRhFHUXQmBVP
WR18g8h7HgjhPEbpcD8qTIq+QGtdpEl2LPtFFPIw4aM1ZH+DhUu51k5TgeNFWn0qUN+PrbPTkVvC
DkI2rqVfgXGzR+eHbCPMO1bsqCfRkILnm9nu/zUW0hw7sZND5df1ZUYpdE5l5b5UFdLgAKYzvVim
IdVRacq3roItSYDuAaWkcWM4Y/RKMqtzSioz3qH+bU9/XH4IuYwK/hYTywwH7T4bMMOyFXfl3yWs
ltWoZRMxUYcSoUDmDXY13tEbtkw9hcP/2ZVHf+lPZgcTaVnr/U0qcB7xW0UcXktP4y/dTbb0Of73
lsdZup/8eyMUf2+KtKU/8pdOSS09Ez5keRmXPkp9b6nKKtHuNBZTCBTH5tPRYiwoYmTkimIkPTZ1
454gsqvXxqZSxReo7LMjwvYaY0P4kTimczQ0agYzYl+9pCJoNyaAq/cAhstj12rxXQl/7Qq7AB9f
0T0kOi1aUmb12bEIRrSW3nJeusw5VM3WlyZTZSSW9PgjdGEGB7N2C+Ct+yAgtb/PDfdZZcTJFOzW
VqV6ganjAu4IbpIWtqOJSidP+7fZQtejIKmfxgKmkN37aP1pc7J4gxmFwQUWLr0jNCGsaXcjEXCH
yZBTlNiVtrGfx7TmXjL6lwT5OQ9nQC7ZgU1x9xJOTU/ey5jamxkvW7BCdu8ekVcJe4WRuE82jqZD
PloMwZtQLk71ya3c5jbjcbpvlpaO1BDjpljaPHtp+Ij9pfcbv/eBeKoLbhGawyGcC0THS8fIgqk/
k16X3qRLQ8mibyDxkiazW9pNtTSe89KCiqUZRZaYf/T0p8g1/H22tKzT0rwaSxv7x0/vz+nA38dg
NiNABpyW0lnWLn/+wwyQ/O1icnU9PfjFgMTYdF8GJ4s2dakOyGlsRNegT1vdevzjb/sPpm8/fdtf
KnbNSpCOVFN6GKoC+JhJXSWSxkCp4dz+8Xf6B0POH7+T/QvOlayRME1qoHVhOLxjK9r56LJZYNmf
6H7/yW8lfm5ElpOAFRRSj+W1ZMyp//Jr/e2kCkFon9LlxOGj7pzUcgq1y3kERNcFYDMEwLE5rVDr
ZgctWo4wyOtilyznmj4Q5vY/E9g/pV34FxYE/5q84d9ojSBM3vD/W9pwfqvxaJGq8vXHXcL3L/qf
ZYJm6b85Ak0NqhokC8s+4X+3CZolfpOSD4dtQ8tXtrT4o9/XCSwa8ItYoA/4TNnM+v+6TeBPDBf5
jOvwhDhMn9Wf2SYsG4sf7h4OEX4gYSMiJcASM6W+PP4/fH7TBspaXIS5B1qP3DfyP2iZCAiCRAXF
4SHrQ0aIXWJvxwH1Ycgt/2yBDfyaIRl4K5d4FDX1uSdLZgUrNcrqWRjaLgfcc9Mno3av2sa5muOa
YOkYQJtNEOmuk4PrjUmZv9Lw6WQEwRRpSvM2CGxyAyaDjI4x76tT3MvwuslM/xgSJbu2ihpfEU23
ujgwZVd2RgAAjjJHfFpZZ75wv9Y3U4/mCkljc09yJhE3jE3AYhHV196TaSERSpXpNxLkEFdWk2hx
JORKfxKyMj4BHrLWHVzyeeqRdjcwypaNxggmBLqAYZAKabJbSdveLLZGz5gQstS08VFFv1gWbh/d
SQsOdr0nkomLzq0Hpo+6i8i1A8wzkQPWhIcCEcknjKVgVyXuFsbYDX5f8Wgh1P004Ls8GVqB8RsJ
qY79FUf1ODMY9FK0Alhx8a66Dlc645hZHZ0+XFix6ChWYZhEHz88yf9ox/F3jwZ40eWpZatluOx3
fn408mQWKg/c3DOJgPQY3OkHfdIc7/t3+VMHyx/KnX5aQF73X3HT11//A11U8x/bLv98ayE+/7q0
XL77B5bsOgrCFsHP7z/Nwhn/6R9oOmCO33ZfaxDlTZe2/6sNWv7mv/qHv5PL/wnwXP3hObJ+y96L
z+jtx1Nk+Yr/JZ7bv1msmqRpOqZrLEqo3xeSuvyNTaAjFdMrW1Dy/3iCWC5yBKCvNrxzk6Lz930k
vHOxvJ8m6ztDce7Yf+YEEcsF+LfqdTmklp2cC0TRstiLfq9ufzhB3KrJMIaM3Z5bGPxGlXYe+eD1
JhqRdLPHrC/UTHyCQhNvsEVQ6+Sk4dMfP6qL4OvXH8Kw0Wkp08Y3YRrLn//wQ+QOfEII0u0eyf0i
I9bT/8/cmS03jl3b9otwYqMHXtmTEgm1mVK+IFLZoO97fP0ZSPu4JJRIXtfT9YvDrgqBAHaHteYc
cykBIkHa6w/QyGH/CspLefvGzhijkK47RNEtNimSqdLgOYlwBlz+SSygs99kCk3o9IItBG6c7/VZ
e9TWvR48RARNJjeZsVJoUaLKaTxQl/CL5KXvJq9oCoeT6jmMNojPsJQDKJPdqteUErQwEOFi2cqK
2W0iSaqC5dCB6/3e6YX3W5ctzueg4igz4R8z862JwsFfoqYcyQLJSPFTvOZHlwclNiwNLQdAFDW1
drVnUU5RMiXeyXVWFUfVjfp2KdWq/TJUknUbm+UvDYLzbxWyZrqYBpJ+ryWd662DmE/jidfQ9evB
siTjkEYZgBTQZUW4C+TCOgm7RcFjd7IMNiCyeu9G9joj2WZ6TwwvIo8GkTUZri12YRJUDlGsyD9N
C2AojTzf5pZKDqtrRXOTal0npVqs7IZUiYXvwhzZtL2dAvrU6TEtsiorCIMYou5nXExqXeTdr56a
sR4qMaS7jewnow9cXkeSVZdUVRI3yV6knPDElV3ZGDz0auRkxR+FaUp3i5imUgntBUFS/B7da1p7
Kzd5oi60ROR7hU4kXhRNwZBoIiv7Tg8P4V+YpdXkokOHzD30FC5Teq/wwCmDUH1gTvdrGLTl24h9
A3uIXJfBLoK8l9+Gqpzka7pAfJCgISYRHNZecVehrAmWtlvC2FbiTnEAOQ+/XLYxlMlDT7AmS19K
k6yTtJVLlNMeikGW3HaDp7125dhCsGlh2WhaGREGlBqopw1F/jJ97dWkDkohWWqt+qPEIHwaJDAS
dD665FnzcUIuK5uuNTRoj6zooTelEzG5CbGFIY07XgwSt01KgM06C+SQ598rxo2i0ZmngpYl8U3r
EvJEI6Yp8PdRUtHA1SVY+MteHt+aYsI8NiNR8XScuOj0xdTgDzG7p5ywEO5auGjAjXYot0qrCGvV
GRVpsgiJ0ydWMwiStktdHQsmBtNlzfDzwrWUarX2NOaxp9wSvAXSveS4DJe7NAYgRy16I3peaUcT
vgsHPimlvHRxBfQU5pKkhH3Ityoutt7vlnZs+JS5Ymv4TbNkvIWAU+CzsbBArAVcrQy5VN3SB8KA
rwJRyrD92X2jt+zKQ3lbD7qn3/d8Bg6ciOjoLuV8sEp+L1F9lg+5Dn/3lzyh1hB2v1jEYTIBFV83
dOu+I2t/DBtlalXvaUC/Ye5o9yr+1WOXKT9qF49ZeWhcTTlG+G3w30Dtt5BPe0P/28RoiqlOwOEj
GG5T2t2C7+wVgX9DsNCZU0FkrIAC/RR5f8TeN51wKN4Eh7GuNmlpHnOcc9Dj45WR9Pdm3d6GJppy
V37KYKQNEnUwcBz8jkUdagTde0QIZAEVI7HJ/TwAy/Yk7OqB+PhVBj2jRx5ya5KYl5EOw5TAsLDQ
0ICu5C6Tf9eB1r9Y6BQV8jYtS/d3KOaypuLFwczwZIkyJMpws+fvhLeIJg6lib9BhQwHhU7XniyP
ArKtYxuyMffbwC2i1IS+lJk8ZdFAF9NsUKdDtoyK8kZuRbzSSx/zuvQgsrJZSIW3qkf7PrO6ap0G
A0VPMtMWYd9/KxOIkqGV38sZhQh/0L9WJOMWInaAGABI6epoi0QeBlWVu8uMk9JNqmlOqrzoHWq3
QN6NgIDLSBY/R4pdiuwtBwotyzgDO4WFDZsECIobcjKqI8wneRF1SfBFtvNnN9dPdhVvpBHTHo2a
ZtWQyw49cKwjrLY0PXO/R9eXdHtdhR9CHwH2WlXco5F9dkv1Xq/SAzLD721fH3An578BEURrGbb9
qyt6itgagfToHoFGdc24wM4Qb1U9sdelpz4kDVI/1eD83A6PlQctN3atJ6lX6BFAmPUg4z5Ch1oo
GZB80a0HGffPhmr6Uqj5bw8E8MrUhgcIjBt7wBaUyyAf6PVw1s7VZm/3g1NJvbrAhL9qbPseAsTX
LgS9MzEsWVZuVVX5IhvJoztxz1D8UG2HFkbcob6Uq6j+Po7BychDR9HIUvaHH1b5UyaPoajKo00i
Q5fmw7Zy7ezWctUMy2uI76uyq+JF6uSbMMMPQfNuZ+euA5UbHysH7vZtIGxwaZaBujQq8Swl/rZq
01ODZ+4bGmzq67lQb0n5gs0lWsgONI215ijTS/Zi/MaZTHQZn/MUr+DPbuyUAiWQz6+tV7zaoNlN
657ylLnAAHObq95tjNOA/paGmS5YZ6I8RArtElN7VUVPkBVhnSMQLGyIKWbZEU6kndLJCIjvklBz
FlF825meMzReeBg1+0Xu1WIbKGUHysGDnC6g9W8kyk33IsBhUOdUvFFd1ult6GYb9LHxkiVs22fm
s4vt/UhD9FZRM9ibIn+GxTkuazytI80r/P74YPKgJYV5qtvHYf9QaNhD+eVSuay96inN+YJKea+U
xyw3fpLAmEAYeBkle4977hWVzb5tQSx5Rmvg5ZGxtJWE9uquDt7cMBrlvhfVnYVkCgijkHJ1x8Kq
4lay6f19sY0QS3gg0yok2LaUCeVS0mRRBvaWHQX6hLcXIXbTzv0yGAJWXVHtVERwN61UPdsZjtCE
blzVSw0nJBj7sCDvSuJO6eyPNxL/WA8AHOCQpJwesN8Loz+GrsiimwQx9KJQ9CfZDGO6r8HBKzWN
mEwz+Mm33E1TZnyjIVAX49Qp0ixvhTk+MyMtWOa+mWxBofjAeEAxw7VPlaNCaBcoA5I2SBobu3Xh
uQE6K0P+wQ06RpkkW1tVRvZy/TlVSdzDVvm7kEgyHVTAEEsP3A/xIFugF8EWItvNkIuDHFZwowzJ
4ThmflWi4ZfSlTdlAd8vbaWj65nWXZ81/Q5J+i3Lb3oX6Hnxgy/IctHHrgOiCGBlmW5M3VxaVfkF
3ddm9Hu4WB6h1MJjbeAcCqSl2bF5lcvW1peK6aJOG6Be6envqopXtMuE1t7K0GGZyRj1M5VTGprn
CEdTkz8FabeXQ2OhRSkbizJ8D/nCvdO95A63a6isyrxjrOlwiUPxc4Bvrnk/4G3cmqG/7pLmwHf/
l5Tta6lq7Q4Dws9BT4ZtLWvYeVSPST8CkpKdvLT9lxTMWCk4zZg5bBGRK9IyGepFlfje9wa0Dcu+
vhe1DpYX7s6hiqybQXhrYJSrkbTNZ9O39McBChDH0KzKv8Q9ucpoeHtYnnDBwl9SRdIihNvYDTd1
EoT3XTn4+ZJIFJRJiRfW7NGRqm61ivYP6YEFNES9NU1SgnMJfl6WWK+h2aOSzCKPpDFRWU5Zd9Lv
sAA0uBMVMx7uPGrhRm06ysmKFGnLtIL3t084MXLswXaWbyNhBpy3wDlgHMmq8cVK8+TFMno+A1Sp
e/UUC3gYWRRvRi3iX2k89s+FS9M5z3FuLDpclLdqpyYkawylhhBLNbVJ8pU3QGvCjqWxJY+IZ2n5
0cquTe27Z0uc3KESILIxRkPdw4GHLh6QHsgRM6I1vR3ULgc7ZiMT0QjowCNcd6GLeaT21yaPNj+m
ZhozX0x/ChUoJ3gGaNbiMUpq8phMUuK8TeH2xXcIReIHvhXUdQAHgq+yp+E8NazSjvjWSMQ+DaXI
GVq7dEK7JLmikeNYOhFznMcbxFSWsh2bun/Mc2E/tzUg2WXgCohFnkoa7mAVUY8Ii+rWssU2AXd1
xP8+yU6Ac8EJ7JeRV8NlNRFdoU+IPGHCi7FoaPbCqu/saMg5JUuKpyyrSLLug8btOUJRA6dh79oF
TmIxsGZwRKJ8okuMu8zHq3AgFX38qmUuKDThytIvGTyWvoxSv7kfQpy5q4pDIM1pEimAUGBsgbWG
iyBejqHU0ADzKakBLHkjbTa5FZkNEqvT9r2VSMY6N6XmLtYL/yczvWmIwzBLd0n0rAd7vLTCtyZh
XVwWidFt68FLfo0WEv2F2fVNc+KbxGClIs3LXeOliMDFyF2krLQIr+KuIEqLZi70onBZTQGdqEO1
4aQ2eGFWXdoNfJ9GpSaj9srKt8LWaZdH5RBKTh6qUBAVN0A1UrSATVMyaxX8FBWuKNVocn8BvdhO
dq5suK9JJ9k4NbsgXRBMgDc20jhiL7tgRKoCEC54i/xACVZW5iKYitNINRai0/hoyFxLf+kwMuFP
CO1MX0dK0x5RR6aUNj0fQSHmh0TaVK4MpRYfbTO+6ECdHg0CuASBFR7fI0WrInSwfSupd4Ra98Uq
4bj0JMjofiwIjHlLergxfi6jQZJaTDt7T50o7V3ZFL+KwMKlLVWJ+61UW7r0A1Lk38BM8crrQdZ+
AyGRGysTPuwrK1RYrwWfNzaoLaGxl8H0YC3WreJHG2fuLw8JJWIctWPdIz8IdHFBRFq6KqWSDJBW
KWAVJ52HetLzg+K7N0T47bFqCgRtBaVY3Yv09M7wQj6CqYZiwmnG4L602npKBerAGSB+rdrlUBvF
Fz00ym5jgRb67pV6ZC/pfds3uj8O/RKiJiLlZjTEK9cfSWAEJJJfKZbM2jmUSDTi9ywq4DJKa8Oa
VaFVRRKoXhp4GLHi7jPIueAuZHj3Q/nvwEUKft6v7GpVk0L3dCkEpIZM3h9afGT/7ytFYBYsIKhG
tQv5V/DD1dHSVGicXq7+TLXR90UxUKwyeUEmRSmK+5TwP14Fz4qsoLVGoFeq0oZNFJUEOMQrV5n+
yuwqlJY4PVL5MgXdhY9XkdRIz0sLlQdmBmSVdgNyDHRBczcCRHgO+Hx4Iuqrd/7re1MnDwTXVGxO
5JNW/12tLeawkNTIhHajwWcdPWUPktMUT/7fX8ZA82/oFDdVU531wiBW2E0fiXQX+DQUKYVPzL4+
ur18lU8eofan42ZphkkrZKpuvrsZ9Cw+iAmEIYSXd5sUcfCT4crtfkBLfVe6vrwAkhwdLl/078Nd
1yyoA6ZBPqPAa/fxojbEXzZWYAaKBEuCuHuC2CoNLWmn1evLl/rY35mGOzJiKPE2ukbcrcbs/vQQ
FWMupm8hspF/GVFI/UnTKuBIlWZL963R+BxkU7/a4Mq3+n8V9/+byaZrOmVZ07CQVcqzoSIHTVtL
bI07McbBIbR7aiHB0FwRcP59smG9sYSlMqE1jZH58XEWYy+UoqggFJcE+6Jqf/VsKPGXH+QnFzH4
z+RV5t1Z81vx+E5qQsibYANSPt0ppX61qvC/HxmsGpTlcShoQAHs2cioq74YTLXEP2toVD2SWnea
JMSf1wTR7vIN/a1mzkpoqsIyQV3pOJPndxSQTiPSwq8InhBltygCuC0i7Ei0soy8fpQ04KRozTPj
2R9Uvtx6alE/1XAIk0XG90axjEjBvub0+ft45R3SylBx/PGpJs/e5RjWNUyioNqx5b1ZA0LwFkGP
Yf0YDO+XrPItm0jFlZVm8mbN1lEuajF22FN0uqGziypNIuc6uPJdznTdaDCCjxqYy4OiuP6hDyvl
vqysaK1ktY2xB0SQncfjTe77iqOqsXmwND4BArPoTqilqdgrCTIpjljdhpDp6MqMnobAbNHHbSRo
ArNdWihCP452ICfEoFfMaPq57cpwvdRJuhLPqVq7+dG2Nfqdl0fK35crtEmKokwufSzmfxod79ZI
nZOOgve43aVgGrdpkdlkeQuisPi3/zWV/6tu4P+bhuBiz/D/x/4fT/W8jgDrTvqx+ce//u/mn6r9
j0m0r6IAQzBVmv7/1/0z1f/Rce9iUtQgn3yIO9b5R1gYZSQkSMnpC7Kc/bv9h7uRYQ72XNORHqAf
UP6b9t/H/fNffARilf/Y496NCSYwABC4yY4rh1s+ZQ8ABzzqTujni9bYXl9/Pw77vy40rcvvLtS0
g0C95xdOQ+UgJi4HxTZTFHqxMbrx5t1Dv/vXLHpv65Onntxfk+uvq8w2KjKsSXvPrdzJTeNOrlPN
MVULZ1dGTgEWeNRo4I8KwlOWLB/L0bQdPY5/X774uTtUPt6hRxfD0KEaOLmLkr6WgmPfRyAJp0OJ
uDKVP/Yk/7q/6b7fPcWRD4kI47uG+Uc8hbK/Hyz/JNr8kWw5Co/dBMRbh9qVq31cV/+62uzQQXmJ
FEFN4WrNsBQ9hbX2Puw3idvdhLmOefF4+cmduSt5dkT0k4bGmeh1hyS970KrQGMHa1mA/7Vf6rh8
NOrimVi/yxf7uBr+56b+bCLvHiFgS0MudFNzBH0dNaVf4IY6Ol3lx+W//2ff/WQMzre+LjPskLR5
zRmQTH+VlDo7VHYLJr5Ov3GKNzcZJ6B1p/QkFlje7yStlF1cS9/63Mfvlhnhlac66+z/dafTQH13
p2Qc55Xb8/oChiC2vVX/o4r3faTcjWX3rQhJMtQbStfmtY3mzHiRp0f+7oIm0lGrl2PF0Qfjhy/H
m6SSUB2lhDLEq7q30cB228tP+dxbnC0nWTN6Q0AujpNJNMRN10c1LktiR7nsmq/o3N3M1hLOibGn
1aHi2Hi+sv41g75sUBJNo5WWnkb35z+7k9myUcslBxk3VZwUbdQAyWQ16t0x7xTlyqL453PkswE5
WzQEkoPc0DsVdKO+bkA8kJQeNb8G0mRM7yEsso2Q45WU7/3sqCvrLDwQ0aoYELGSRQU0u8PDZOzT
+j7HPZuEh5iuhhn/VsGYWOWBVYB/WobdbvqXKJ7HjLHwV21SYsLEUl1b+s698dliFLU4V91WtpyI
mN2gTQmUa0KiQ10t311+E9PY+eQ5zVWbNR5IaES2dydSggohV5oECNXDlXXnzPYgpmH2bnLIJmED
fS15d65NLzNOG3VlTu15e0jbdZ1f8fSfGbRidgT2FLIPwzq3nIBXYUdYPYau38ZFg9h02HSi2lf5
+vLjOrNqzyWHulq0rdmW/l3i0281ctrwsfjq6+Ot1Y0vQygcfBKMoGsDYGbZ/896Nj8xSwRr6WYZ
e3epJd27Mv0mPHV0hLD+NMQg1ATaGBDtIsX65ttFsOxzT13ro1zslFS6Kb2cxnfRcvx3Xw0bbYkE
VWdBv+mXZUVA2KhHAvbeJ7kOUpIq/x42SQs+PVf0K0Pgzxbw2QibrVq6GhuiJvD6Tor6myJH7Cwh
GJJ809ypVvoc1+Sy0C5yJ/Ipgc6yi+TyJWwFoZfWi4SBvVZJq8s7HLiX3+GZPYJK0MdRWUWlGgAf
dk8G7Mn8UVjkK7l3/A+PflwbHgPaM2mzv3y1z6eAas4WIr2Z+FdVI53knBy6ICu2KQEvCyvHsfv1
8iXOrBJitmiz2coKZkn3pAjtZzNYJI3BF8oKhOWXL3BukZg9MFK0iPHRkwiVgI3fxK2fIDldWYA+
fz5Ee358GVbU9L2Ki89BCdMfR6WQ1i0lhvtRGE/JmPlXLnPmzC/mK6lWGN5oyLGj1d5B7qmetved
8dWPPPxh1wpznz8n1Z6f6doG/mdHcIzkxhXgfjraniyuDKRzf3y2ltK37jU5IVKK6hzdM0jHy065
8rc/X0ERWH58CTDmyUDPwtARXTUcCNSgkS8RqBGFTA2Tw6gedA7aoG55eUB9/tIJR/h4vZJMRsIs
ZDzXAIta+oJNBOcFGmNwpVp57gLTVHm38dhD4ebAwUOHjASIWbiQ06h7KTtWSKl+unwTZz68KGp8
vEg+xlHhWVrgyGGt7UPEnU96XGRvdNK9tUkWyADB2fUJBrG1zej2jhxI28vXPvfCZlPe8hTS4flS
4bwNRwQ7UYcxt59Sg4vJ37EituafXWg29aOiEIXo68jB4kuOU3z0pWRd4HlW9ma9Qd19paZ9bnTP
lgGJ5AwiCxv6ol4OvqTm6bW13l+Z/ece12z2C30k+ckdIkdpOuWU01i4aRRsoVkWpCvyUvot2V8E
1aqJe+V+/pz//77tUSv/ODjYi4286d3MSdPwrhwVYsZ2AL9k134i2NpYu6V+0Bp8o14dk7Kir0Lp
NkeCL/cHbTTrKxPt861B/WOheDcPhImhsyAMxamVEURPBOeBhkx+a9hXVo4z782arRwpTCllpFfv
KGFBo1LSm+Fr6ebFlXF+7vfPFgrhDbadwLaD1mZsG6G89br/s5fk1eXRfe7Xz5YJycgBApMu6fDx
fcucAWn+zxagSdz+fgGKrDIU5aDEDjJaAmU6gQPXn/LpulVXWL8v//xpLH02xmargFxElmxrRowK
o7GnqKWDn6ag+DHaIsTbNnK4FgReL3JbvfLAzkwka7YcyCQvGB7lM6jn1SkSDqFfC7Ur1mMTTcvP
1WXn3IuZLQcuKllJskyuIwFIslCgZp5WXSkS/IF8ffbcZstBoXYa4sskd2oq5ilKwbxa5RnyTZS2
+y4nqKM5ttrwLU1e7eYwKOkuw33e97/AuxDlQUYA+Ueuuy/qo0iaUwb1E4J7+Cybe1k7qPmw6I2n
jiSSBsmH1qpAjjZJ+syCSQjEDf9VJr/6guQ1gsrD/skwH/7pTj7HgdAol3Up6XMHFgonZj8byTeL
y9e2A3+Mmhv7uALofxFJaM4vj8Kz5+lpsLxbZIBM2qRGpBbnT0SzsXKPvP9k6/490j0Cm71Da+Yq
1FH7ludw+Zpn1oV51wPvGVCSoeKSJLD94TCRwC0F/13D/f++uuh1frwjIwNS5xWadRoRWywrviZH
xIP/9HnNVp0wAv7lJTwjTj+N8hKMiGDqZdQ/CZno30czUjd6f2Wsn305s4UoaSs+PirTPmnF8Oxy
8JUgrhXyLiTMV9f7+3LSjApjM+hM4X/2cmbLkoFTPcKIYJ8AQ6K3bjQ4BRi9CFdsxyvvf3oRn8zg
ubNVt2FWtmktnQjY+QltbDN2/V1aVUtNmFd2tjNDzJht4CI0Wj/zhXTCwKcCjjDhmwYlhO9rjeZz
F5hNG8nCGtOUI8ov5O3CIPUCZx2C4Wb9j17DXMehpS4SSVXlGVFky3g20EkXbv9w+a9/SpnGvjQZ
QN/PeozsvQRvQjp5TYJ54FGJKZSZxHA99B1CzCcQ5GGy1wmjiVSIc4Dz0p+Kvi/7K+/nzFZkzGYR
DLHAKCOSt6pghEpBpt4oViFcf63zXmUv3VXR/eVbPTPYjNkUQiAH917wILEWIJmebmhYuB2q0SuH
xXMjYTZhokQtiiboJLAG/c7QpVVhfJeGK7/+zFY6hz12Uec1pdsCTwozHdsRc8SCXXL50UzHvE/m
oTHbp9Ec1kNmMw+Jp3GiFpWtNzoRBqfF9Kz0Sr5ynDr3smc7dtzj8+kq5gp14weydA+I+/dF6t3V
VbfNdajijfl6+Zam+f3JLemzeW+QFBQZomdc4YP1x8ea2M90WXagc4iJTMZicfXVnFuc9dkSgIlM
qXSbF89OQC7DkikCvgNF0lLRT2wFka1smTOXb+zMMJ6rxxT0dC1pitKpsLI1mNK9wZ6JLGGTkMd2
+RJnhsPkF3+/JrRyY+tgXqSTSvBFnzarxMTrTAB2s89JErp8kXPf3fps5suiISSIVM9T7xXHqWZX
1keuwBITkvekGV8MXAAQCuBhXnl0Z1/UbAloWzvwyNGVTpwYfVfdVGa34JKSQHjZfSEYjU/WjWRd
u8UzC4I+WxCMppKN1OJyFWhmr3mS6y8VttDLz+/cH1dmL8nSy2F0Wc6UWrtvS2NVK4Dh7dXlvz4T
pvzn7DS3jpZ9piSDblaOr5o/1ag9Ae6Dvml1r7G/iez0rU3leuHaiRO32somjm0htGjvFf6NS9+z
xxXl+ZwbOCyga7/W5/ij8PtsWs9WEFw32KjytnboWaOxyp7DLNqJTt6TyXorEzawUCttGTZT4ydw
97nGZ0FX7vCr4NmLmp2U++sMyR0AmWDputlKtSIK/ww435AQkTfV19z1r8gVJ33EZ4vQXLaCi6+x
NLOonbHO1yYsLdSyJMZzuEn09FH3g32rEkCbFLvJ/TnK6gobzE4T4UtqUuBXHwYqXu1Py1RBsH73
zfKpqAGkYd1U4mjdQ2BPMQ7liLaViPxRFU+dld7a0AvwQ38x6Jf4BlYWC60dvkN7QeQPyb5addfl
7rWm9B815CevRJutfsBbdbcus9LBY3jyZTyIhHQSM2uB242FIyQZt2SFvSJ0Ett9q2L5PmzSHVHt
P0DxL7qsOw1yxeG5v0nVftvLUzuuc5oWLK3vGSF1PyAKWbELbeLCenFqBrtd1LXx2CqxtnEHy9Er
IJsa4N4wE2SP6QTjDBE9YpkAr8wzYIJJSbyQYCxemXzKuTc7K5j4XltJpiiAyArvDWg9lrwATlTh
jqeyjp2hhCkZaiW9cnaBNNWeCZ382ecSIF8fH5Dw8grqF07aLoRTWu4ivXoyWwEBdrDXAS8tLYab
iEzyxE/bhS+J+4Fo77IgK7o2ruCfzmyR2myZV0PDIE+nL5wu0Qh/yn5HrXsgTe8u4pescHOs69h4
avuXy0vKuUc2W+8LT+tsKM5A5bScJUHZZmn7IjfqcyPw7frxuLb9bP3PrjVb6PUc2yTq6Nzxbe9N
NqkLAtOX0luvgmyr6fRfs+fLVzqzHWuzNZ6Kujy2gZk7UaTdeWl8byfWKfVIAiAO+MqLOrMfI5f6
sB9XZV3Z4C1LxzeNG9LHflkI6ZO+2pJU/kDIxZWHdu5WZqdAu/aonspj6URj9oXI63gzmOOD6eIc
8hIvvfIpe+5mZit4YEGElEqJ75m6OQ3tQExZSJHYuhl1/SWVyh+X34tyZnTPxdtmqEuYlt3JOf61
T+9hnuwGwKVm368S460xvhbyI4WMOrqnZTi26BiT4ludZCsFrXejPepQAbX2uwq/riZpVdN2ES3v
qrdfjcFfmLn7rWZXj+Rpbb12QJmmwidL6Z995F0JhsgznbXU8xwiNu8MaMQMVlc8jHI4/rOnr87W
LQl6qd7VDNEsDbdmnUAoDtZVI98Sc9OtkFVcfvpnlETqXF9eY5cJgBbYJ7eNT3UorSw930qqvJFI
zMbudCe546rBDc1XmP0MZeAplMzHtrxWzTqz2KjTE373JPuiMWlESvapII2wK/uHsEu2RRgtZaW6
HyJEPYP/dOVez11rvtgUhW/IhHg4+BltknxLpdoE8rfqFQs/0QQ2w2VUiA3YAHheSgTW9NJLUBOk
mnYrJY22+bXhc/apzxajwAyLznKL1MkD7xgZ2HJJznsqFM+hGb7xonbZFZuiDr+hniI/5wlc7s/B
t5rTlSdxZgWZM1DyzOzp1xW5Y4j8ThHRU1u3BHHb4oANmdBavzqQL7qIGgqJHUahwsi3sexTVsX9
tMrx/sLkD/xsUTX9cGWrPvebZqsaZMBeJbYy55DAtwtZxCQawzlYV6TYIum/JtI/++xn6xrjfBxE
O7DlpOVbmvrGnmYe5sQqsFdWL9ZV3r1hcXxpE6xRRVpvzILpVrrR0lPqK7N7Jqz/z6n9z2L4btjH
QlG7ERCKw0M9ZUqjkAUWuF+JN1RoG9XmaojVx0btnlKju2vz4SnOreiXXibFle1wxpH76xdMk+Td
L0jySKJDr+cEpWsVTFYALqvClO4kUIi3amrCw8hC5Db50VXb5yTobmS5MNZiCN0Vrj1r06eCD9rL
A/LMXgNm6MOPMRtDBhBA9J7h08vNWullQGino0yAlqEMa1qGVwUy02z/ZO1WpvH3/sbHJKlqcyDm
T30YSXHI/chBYhHhQ8TjS/hZ+OAXJ1XinVvg2K1w3cj5lya+sgqdGeZzNTQxAADE5F5xCD4+ol66
TYvym2c3y/iapPbM5gT17cMNko/V5oUyKg4ggB9ka90GbX/qi83lV3Xu23zu6Rrlzh86QQhZzYEA
sbPvrnzswhuJdkxhtdVC7YObpNNQhIGpTisvuFJZO3NQUGanKzJeyaCuhey40fjUFPXOAz+wdBPv
YfDMgzbYT4Ac8JdlZbi+fK/n3tVsSVJbOZfwoyLP7P2VDzlrOmg/BKGcIfcW/+YmnnVAnRv8swVJ
6FrYQdVRHEDMN1mgE7LcPxFFv8xiCntXX9yZm5kroImua3O6o72j9v2hcMVvq/NOruz/7np72F5+
YH8m7N8ml4kx5+PYI+MBb2tIhbiNrX0SVv1ylFpsqbr51uZJcTR7Muuyxt0bdhl/6yNJ31v5KhXR
0jA7KAiheZ8LcNi+fJAM0M6lBfc4lF8zjeVgtCANleaThDUHrQz8BIAR2TaJa23Rgre8MsI/nT/c
w/QA3y0QNhEbxLJm3AM9yaQtCXTQfleWfnf5GZ3789P//+7Pg8HlwWOPPWYi+g5cplH97wThXSmd
fTqY+PGzyR/jnkNc6JMjorr2YdCBblhdni8x9buHeHS/wMu4UiT+fBPjWrNTTJq7dV5V7njsSx9C
3ktXa8sgJEXDD05xN2zdxGZVsL0FgIVbD5YHlKHLz/DspWdrgUg8suYVczz6RRIsR5qda1l6sqrg
BmjYCbr+b6lUio1qwc8BfQSY+kEUanalXvT5GsidzxaGOrO70oLff6RAAj7LvZnkLgQ3qM2D6m5s
xJQehSKPaE3pqFvWtdP65yUcrjtbKrAKm7nZquOxg3tOEax+HamaLRSyT5dRlD4GHQDw3s+nRKF0
nRDUkWbaSBBHHKwIYXkOBnvjysM2HCyxQcS7QjRxaIV5i6bkydVGGX+6i6E97I17L5Ae1aq7QTwM
SqjNu9XQGF/GoraWnlWJe7KG1PUwxCZRC60BN6Alxlmp0nUIBCchABBN5EiUE8SJa499erufrC5z
OXBUF0pWFFjufBHufHt8joCH1UO66LQbPeseQJgeCP6G9C9eK6V00vjKrPr80GgSPf1x0kqpcIH7
GsNRKxMnsJXcGdXg64ibbjNo1bcgQGyiF9W9mWSbEQJwYdznrlhaUXXldPxnaH1277OJDU904lhb
w5EXdPQs7xAkAm5VS5tkvMftQXHoEFRr4Wd3tud97VvzuQ2r71LsrUsCYKanFEUbqXMC8aNqob8Y
V+bip9syj2a2CngR7MSs6Psj7gt4d6R1uEV2k3tev2klbzsG0hcyTB5UvXu+MvmnW/7kUcx3Mmjj
dQauWhwNKtpmwOqvue4h0EyYgy0UAn/p4/BZWImxy3vrazL2t16YL/XuEHKmv/wjzqyzc4uPp5R+
RdK6OI7aT1EWa7MpvkYd25KR3w9tv758lWl4fXans+0UipMdEb4+HiVEs7Ub7moiYhcuad+X//65
dfRPt/ndZjRkPZwUK1aOgQlwjLwXisJjv9aM5jt89Y2G23VJ7GhzC/Ou2fR6tTL7hza0v165/rkb
nP7/d9fXtbw1CKxQjkUfF0u7Cde1Tc6aWW4Fom369An9CrVgzw9wUgXhWyjp/8vZle3IyXPbJ0IC
jBlugZqrunpKTzeo00kYDRiMDTz9WRX9R0r4ikLKVZRchPK0vb33GkIpmg8ofEDexdAeF37IJXJf
m+nJ8apJY2sQvDAh919vkN/e0cG5INPDhtsXI4G9VoHVkls6JggbzY3ShYM9c3x+R5w/ZmDkhYNO
cWee9CEGgdiN4VwVb6Cb8CTYrwvMtIs/QelKw9sDnUiO/u/dh+Nq/j3jsTWCGZ2I/gSecmDRIQ5R
w3rIVP4FTOYYWo37HWKgW6fm32FKa+0EHhKdAymq2HWCixG6b3P6NMJd0DDM1zyuNzG1oPRY9Fu4
whMolfA0jHsG0x4SPVeV9r124QfPQcSEV05dhbm+ARw55Ga7I8WOlVuPdWzTeGM4aCjapVYbwkgV
WjjuAKeNERSfToY5yNi+Dpwm2DMhFSSs7DF0opfCkQtp2cyBngLjo5ZLXfMi8witSBhg5iEjsDTL
rS2sqPaLTeGrJSjM/uQC12071buSmMcMaoHgOfbOxoTwP3XJRkFLFDqdt5f5arLv0Ck0XtS0hjzQ
YB5jHq8AMg8r3farivv6Unv7OuIWn5gUEFor9UrhJeRoV3UJE4+VC7OVqt60Cb3PHHc9tsNDY/eP
QycDA5gYKCS595rI3qqSnexYW1i36+cHvlV/72dupiXyfw1Snt6TnsiVnsmAknUBZci638FWDkiv
f3oY0CmMvoLWlc6EZR4FSw6JrUOsD45dKtncXrPrO5BOfeSNgdkeIFzGsR2Gl5wmF6HIlaOlhxpr
B6/upeLf9ZgL6vffM9aCvljkaWz//x5MbZiXDacq3aDomPRnLTmBg8jZOde+FTisAIgXfGFfzn17
kiz0CYzbbZrYEBSLG7801Kbh2Q+7lavbcziTmUPw5u/BsbaCdleW2scK6JiEytAEe7ktM7jinfGU
jtpNpeRDEy+8gebWbPIQqFGm7Mcxs49a+4qzPLb5Me9gJWIl+xEo2n8c1CRq9JHBSt3ArFHhfWDD
X6QuUJyEa3VRFCd4bUA4jag1TeSuh67z0mev34nQ8ZnMpQfDbRdCVEciNj3I0dghuvaCKWzckyY/
OJGhYD0IpW8L47ws0n8vYTyM/v5ggQcLzFeZfXQ4rQPDLlwEDSi2Jn1gpR+p0z+ZvDj2DQzsqmIH
VVrqVgsLeT2npFNgfToQaD9CGvvYp+WmzCBOmbnJ0gLOROOpZlWeZFVrxDE9cmk9FW75pLdtaHsp
/NuWikhzv3+SSHlebDM8fymKffZPCYapb5FmITBdRwDBonASMSDTx23D9OjR7PEfM5ByZXxvZXBz
pN66dpDyx7DpgapIv7NruBhS4i50VOdmbhovYJOY5LDdPqbMC0zVHl1TW1NOnhapSzP3xxRiD62z
waGaRY+9DrXyptt7IMF53nhIOBSMCyP7hEoAlIzD23t8JmC4k4ABJ1ggtY3BPhq1+uojcmr6+rUE
yLWtGOSXF26q66ggrNgkYoAqZfBBSnoEvm1dmEjQkvbgwcCzW4/FG9M3KaDIij9KelIwJUqjfd2+
NoncjLDzgrUHjCWRlS6MeSboT0HyFzV+W3kFptiAyLY/Qt+6WohRM9vemUQMO+4qmoEseURmBV2i
qNL9Mlu6KGe2xhT1DshrUxXQMT2qygI5rybw4DQ0mfsKrFki0B2oIe4a0tSCBGsLyXfbqR+h03XQ
I7Nugkh4TQqJ6iwLRdmLFfyHBlgyZ2YQG5B9rdLFiv/crTcFB9OiHyGfao5HmKAeoBu+q3v4Bip9
+OR6+YyKwca2oqemk2jxLizqzEae4oE1AsFUOHrBki6qHso6P3Z2/BThlSaqAcKeS6jqmTWYgoF5
UWU9i4v+2OAFP5pB/zDmHDgkDVBUOBtSyGV2YmEzzU7jJNpkZsehiMv6I/jbx6iAFSbqGXh+opAB
T5jYOGkX/0IFqS1fZ6peagbOTOWU/mDKqO6cfHSPuYIkZcE2NbzHY/VdSbYCsCwdNJ/puk+tPOBR
fIBT8DFT4t1xvJW0ul+615/ahjz+U4ByJhdJXMEdA07r3hGdSVQ0h7vccNYAHn8UIr+HWejtr8yd
28u///HqdYmCP0KOr0jgLsM87QtIzFh0IQucqZNSZ7KQHSt66GdT9wib5ycYOaRoRNnpZoDrepCP
PTrbltqUMB3B+3UMqx6K3MRUu/zCsoLHQkGaladBswSsDXOvdOO9rHhIO/5Iqr68GyCiF3CqUkQz
F4wjlUc/tFoecQmqlU0E3eeZW9zzWMEDddR/1I24Z8JkD9BJUy8RIfCDxAv80YsKaPSXzmM8qCy0
od+0sJGvY2qgVWj+Pb2UQdXfQT3uKJD5tuMj7DRWpjrh6Q0TU185OSBcJ4M8ueU9Id81MQQaHJ0a
Z1+zswWgTDN6gY0/Ta7vU6jx4AGCN1VGtjHjkOSNQN10w6p8b4EEv70hyOVmupL7TaHtgBqVnYVW
1BFAMFp+g90I9Cm1bW28Q0pkwKOuz0sfc+W0GyNap/1ZqZ1GhsdSf+m9VwcqFJ5zLuPnBLaieWz5
kKr2AGEY61dQPC4sMrjMrKEdE2RcD27/5usgV0zz5Jbtkr7JB4bfDJxKgMll2R2cPfzEfXQ5dD1e
8cudxPDFWKwhtO3r6I24cIs3mhykAHvdVqeU93dpSaE8DUuT6uQN2qqo+oXfNxfPpsoLkdmiQG0S
55gJuN23UbTVNPQwLfrMITQD1f4M1uPZY8G+mLe9PSdzB3uS37iQbLTL2iVHtAOor5XliYjMXoga
M9nglIaUppDVa4bOOtIiC4uWf2N1dcwHY5eT3e2fP3fdXP79j7ik07Sua8MYjri8+UUJ/gU2QmCh
jH1oo76RR/GvDgvNNZQnb39xpgQLRdu/P9k0TZnGLh+P8JSIv2USmOPGjnZpNv4sFE/eaZ/GW11C
PxtOZvm6s2wedjAOqLPRXUgXZ+Z1Sl2Cv4EF66NxPA6pFW3itjjVzC42hpDYIJ61+KCc2RxTrkcd
98rQRgNulcVT45RBREGfr9PgolaPKg0tNlm+LmGMHF1es6hBAIQ9eA+3J3qmg0Kn7A83N8aSZ6N3
rGB3b5toIhmBkX/iPXspdzRs23Q/cN1CrToY6KNwTwX0zCE91GVlgNiBYANxZhh/9mh0Li3+zMxP
SSJ0hJhIDsPvoxvrbxxZ3K6XORxd6OZSNUVt4RdyTZAe4tZagw4X2rHaw5rvfhgp/I65VZ4K+Pbs
RewtmVLNPR2mpBLIpHWJQr3vOFbPmA5Z3V3uDGkXqw4vBVXnKzxTFNV9B8bmuqyex0hf95C+z+v4
LkPkxVwZ3uPtRZt7ek7JJ3EGEdgh0rwjWLYHwHdDGT0U8LS2rNfcaNdw+jZiuHYzCLAjst7+6HU1
K4fSSXaiGRxi3fCEOUbyAypgoVGC1eumYQmxexjfOiZsPazXjGaBNdho+XxV3RCyUQQI+A1988AE
xl4eoqMnPxDVjRxgsi7ApKACZeV7DAEvMGz1UbqbHIO53BOw4SSwihpgHLM4kJloNuW1FMyOe6fW
o6M05TfDvKfqCR5fQO4B1tkawDWBTfE/Wc5ZFMtveMSVC/ziIvdn6JTUal14L0TH3gJviz82w1sk
0/BylGHEHtZKCy6JxygLeA6hilA4ASYJx54B99EMJz35wGqC0HbITLlv3VPXwQ7WhnTuBkXrjH0t
LO4lB7z2Oyc3VAbVniYBOuKIXCeDGEps3dEMEMfmR36pGbe1bzh3mVJnDisueEiEojrhN2SkRiO1
gWZg5SPnuBwLA0Yj9A1qs+jIbWLH2dlocWCJh+FRxxVfEBiiyQ8LKDmgXI84FrdHMBdFJ1lHmdUp
7aIWDz0YE4xl+qMpIn1hdmae6lMiDEzVEmxVrzlAnf+VmZCBjyyoWC3hNmZ++pSCQtoxZib6Oocu
RV+vjemO5+bSc31mYa3L8+qPuzsRlwI9p9UhhkN4kGsNbJtPpg6FBktHLZak58R2VlYPDbpkp0jt
rKj2RYtuIWpc7usr+2rK0oiHLkE7s2GHOlffADJEAQ7Y3VTbaaZtrACndwDRWNgCc2HRmrzSiri3
dI0Z+h7XtB3pKyPmB4fdVRlM3iNY95BtmWTwBSq3iwTgOcTotOVdJ9qYRlrcn5kxPFeDfNOd+iV1
kq1rfmmJOI3Rg9CM/SVXr+vHqPjkcf8JflO8MMFXn8kumYpeGk2WJ/EIjXqg71+EXSDPz9mae94K
EmOPizypuc9cruo/thHTEjzcDIBW0BJ/MKW471Iz8PLxVVj5li/tlqsXPwYzWUAPfiiASujjWdeb
tYhJ5sNY9pyLEkYzC3WFqxsSn5jcYhQUahbXOj2bOXkGbHdVywM0y+Ft1L9A5WWV8cfbAWluLJcD
+ceMEQWxW9drnXOTNSoYk8j1VVfSPQStW7htLNX65hZmcsEQlURNzS377NbASw8XX15ApdMQ+k/v
rUy8DYU47e0RXT9fmLvJJVESyyWR09rQy4b3YOl8KIsEqRj9GhLyfilRQiASDsMSvkbuCM6cuVDw
/o1m/U8YwZcn0R01W8urYm6jDWdlfk4H+EECMPi9c2W9iaTadw34nHZkNWBPZg4sz6qKHEwv+rAK
WH9ImL+E6JDkG2iofI0VzEy5XbxXGrrZcGzBKznVqO910luZPB+WhExntsAUVUAiLpNo6N2zreiK
FqhztuwxYfEziLu3l+Q3N+HKxEwb9Lbm1hEBaOFsuj2ITmkNyjPcOJEbiye7TkafW07Q2IX1BNOv
TPgpithPQCbv5ch/jVlMNryn4zc0ekwIxTSfqu2wTfs8FHHtaX4mS3vvxQYBTRMWrDBZyR/itv2u
U0A+orp67Kp056a9FyAhrcGBRiU1y+yI7ikfvt8e4/W3oGtOO25drFOnbDGNypJvyPxl2EnoYOid
uXLFmlld41uArXcOv1MOxG7cAVaBsVpEmc0csak8qYPkrBhYDHVdqZ29tNiMwntKke5c8ty+L5cg
6nPna6pUmsAfQI2GYZxtlr9otGjBCPXSTdIbGTARcAMz87FYlQTmgbVVPfDG1FYMeNOFAuF18IJL
phqmRHgdi/PaOZvwoQNglR6Uq6Ooa+0irUahq/hBDAkEc/pTy2AkwAXoCLBZgKU3y/E3ijSi+Lmw
6JeQf21jTy6cyEpL+EUOznmUkA8VtgaBTjxInVgcMqfYRqn3WZhY+MYNbC8BbXaAoSdqAFx9B8Qm
WmVSLnVBr+McMS+TawnVqwIlcMM5UzhzooTWDDtsPCUMP0MKXAQgya9cBtdPE3bI5dot325Pwtwc
TO4qZkZQQSa4Qtyc74Hy/DBcdzsu4fivP/0xrMkNFXU4ayKmzpmn1ncRPehggGmFe8qq8egAuYyW
yclMFPebhh8iGItpbx5FeVc3RrjGiy+4Y4HJrCr+6V7AtdDCcYE/VTunXJKbvH5ZQ7//7zvUtONI
i7xRnmG5jLLZ8ODFbG1J9e5W49Z2LsD37NvtuZ6L1ZNP5altN5RkiNVevvWy5jOr3YPlFp/wiQtu
f+J6EcE1p/gjMjTMKmLmQiQ/OrMYiCqp7esSkl5lkqCWjOQ8bc6wVd4YQxOqtvrw1LiFaBdBC9ko
jDBqL7qq1bthyKVW0vWuAH7UZe7/yFPypO7cciTuWeaF854PgJQNol7TASeuzk03jKGEuhYlrR5S
gtIUV9VjL0bhZ3CCPZej+MHaPKh1EyxstBuPvWJFwEgNZBWpPxKjHjf6MEBMpGh3KdE+484BikDs
IeBmrKwIZrKJ+mUBCAB/M3h36upDUvsN7iUHCvKqzoHkljb0onrqfpRU2/Z1Vn7dXpDraw4P0b+H
nsWdlTc0ss8kko82Q04uRmObpB30GBZUdX7Db/8bx+Ax8fc3StiSOdLANyi0G6IYCGXNCHTjzZUH
ntANALNh1HssaGEMnMq1622qut1KqAjAs5W35MBT6RMHCmAmLKNXtwd+PbAAo/D3j3ItQ1IO589z
1Vws+ThH9SM/OLL4pyTbnIKp2AB54ayvvLPUm61XZdsiMx+1FzSJqT7ATPfH7WFcreRg604CWFGW
rBxGfAaijJB/sgHLEu8RZMREvm275Gj18qHuFsZ0vW+Ar00ybalIkcQax6RhlzcurOh5ucc94LJz
A6RirgSomcUR5mwLyd1vvPG1vTPJt42ypXlSNN5ZeWm+4VYFdKeTQuEKoi/sKSOfVH0Iu0r8yIE1
bc1hZalc4GMvCjRAvfgufZRDvGSaNnNfgC7w967RAe4zQZFyQY7UfzYVL1dOa+wi/ZhCqZD3lq/I
lyFgaArt3h3uQZk8K/eNDOkXiZS17Zz2Pm6fRmI9DmUaUr3YQUFjkYE3s6enMClVG9LqHQfBtdW2
gBNlW6P0DmPtPOfmjuQxlPONoMuataV902sNDTuyqvsKXtA823otLX/e3pS/aSdXVm0KmtITq81I
pTlnwtNu5TH7RynlXVLDzH0cDRCmy/xH0Yz7WBWRz5JW7GG4mIWyH/aJgepYZuTjqbXin43rfCN2
lQVCwFgsGTtv7cRjs7SfZ6LfFH/VFm5eEOKC9Q3by5a0R+a69yWUP1gin2qHvMTq0P9wUlTvIlRI
rTfBG6j1pftKH5CKxngp3J6xmbz3PzZ88Ks07KzuYCrN+uLeVja5M3QouaVD0Z1opwAJKd3SfbRI
G4WkTt0NzH7qd2g7jAttkLm5mGRaMaThGTGz9gy/H9hb8xeexfcq6TZ2xxeeMTPByp0Eq66DWCQk
X9rz6Jr3bARLqDTlKmpV0JUwty6gImKY7j0ndrK9Pa9zJ2ISsERjKotnrD3rcfcV6XAf0bNvyZK6
9Vx0+g9oqxSZXrKmPfdj/KQ1caCzEWaarzWU/qxynbP3BjRtXTSByk4eDLI9QGojR20AIlgJPClv
j3IuLk+BVFULMFKiufKss+x7nHrJcTSqMkzteKOodt8yKI2lukTTrAIhF3wkdX/7y9ffheYUZlUa
thIN+Cdnu5Riq0fFgVtQmfTkk4BqwnYEvuL2h+ameoq5qqBHkRsZlBFIDDmditwzcEiTgm0TFHcK
Za46OLLXtYJddHnWS+tQjTqMBNL7EbJNwKyZG+For7d/zMyumuJyiEWhGWOP+C0Rv0+hfNqAFwJh
vIWTOPMINadQG+r11I4GDeNw+rOgMZyUw8zcXnRys1NcDOdGRSsgDPAEHg+CRo8dbmbwm1Hk7fKl
t9HMk890JgGhjKXZ46Fdnfuu3DWgikImbwPWmAWndgZGWe0WIMZDCgnsv1KZv0oDpumQ6Lw9x3NZ
4xSqw2Wk2ZzDnLnqsx3smfHy97aeWOMrJsVDc4ygbMfOMHD3I1Pb1bl8LrtShhG195qHHjInK6u5
TxJ7S5xqvfCrLhf9lZttipyoUAMamgtZusgtX0/0TxtbrS0E/AyavcflSRIgvZ3PRR23uRM2TYAM
mDiZAx9wtPkqLsBtkgVg0GqTjPnbYkl4JvhPARSCmZ6UKlLnzOruBSg3YyYfdc/9iPX430LxVMcV
Gh5ZK5oSUmo24FfucKS13LajtbBfZkYwRUtYVspyY6icO9vK12mTnKDoGMIJ+G50Xm6v/dwXJk+l
umtRNDTxZM0Z3IyLGOi7vu62FxrEwBfQ5jORZYrXZFXlJmUlUvgleM8cAsTQNTq5+ri7PYS55/cU
nOm0aa6RtIJfQf4LNtZ75dwlJeTio+a+fOv5qgD5yjXfLXLBiZvxZhjouzOuaoM/N4X2bLHma9QX
KtozO3uK4OxsAcdXj8fnxmoevT5bqTjdurV41gpvkxN0Pm4PeqaCYk+yjpag95YQPTmPXne0mf3L
pdaLGVvflJtvUTQPFldvJr+ZouugYG9mJcWIFBzQLQ1oUCPT3zMngiQVPYlIf2sjcE17O1/Y9HPb
ZRIc9NawHIne6ZkDb4tjW/puHye+XXkLe35ujSbvHQfdXhRBWu8uqfpNDtE/0+32Ra7A0xqCtlnY
CTPeROYU/1NAWKGVrsRhLdowhTayxqsQqOSdqEVQtiTU+AMvf8LI/uD1Pz2oGOg9CMtm/B22GNxP
oXR3e6/M5eFTLJCEU5Ws29S9y4fhuVPeGd3bPdcTv9DjU+KZQJFDX1S0YdHo37UIgI/bH57ZpFO8
jxa3IxDNFSY63aAes6LVuCF5dkwYW3lSxxkJb39oplsLp/S/n7Bo1XpW1WvRXd+bacDKu851fZrA
+xDVzgfZoYCQo1vUB9r4LGO5Kftxrw3F0jUws6OmuJ0oaTNNiZ7cQX79W4ouuCO0AFq1Wz4OuyRa
uGzmkpcpUscckejjFWXewWo5iFvyJbLRLzxzX4gkBFv5wrJMYhiAGv2JjQwVdJusmmoJvzW3nJOY
U1slvG7a3L7rTAq9Lpu81FaXbqAFnh5ccmnXQFbJC1lvNks795KWXclMpjCbqtbBHEky605wb53F
/J3pyalxv4nRDej3nO2sIV8Rh+9LCM8GrNe2RsF2Xe79ur2x5hZ2Eou6Vs9wHnJ1p1rvyx7Bt/CS
X400/JaJ55QTc2GgMzGPTkLSOOaRXrmxurOUewBw+tGk/b4yPm+PYi4ATIEu3MugnRAbCjxv3bt4
PNHOTzJ4R9Ah6UJRM7RXRVHEPq0L85V7KTlA2htl3DZvN7d/w28tvytLOUXDZIVsYbhSZ2cH0LGE
0Q2QRqyNL40uaKC+RCB1+Vnp4X23LQiEjWwYiq9t6vmD8eYM36l0Vk25ifpx05THCKCzUj7lsMRU
1tcI5ondeRdcFcRrL4C0wbu0RBNIZXxd/qDi3sG/4m+L9Njr4j+uOQXgsJYkmZJJdqaR+SD1JEDB
f9vZbJ05jyVcHzmHLEgOSLQWVtIIvdK4IN9KE5BBU4DaIAIAMXvxORppiIKN70Asuad3Ap6lXL5k
TolWP2whlzrKs3tgEiJrQEQN19TTc03LQPQ/MX0APDpZs7oA8jp7h27oQab6bjG3nHvtTHE7jNWo
h0kXid+A4qZHL4s6MBXA6ETKPqRJFo41sMYQBExFQPMfYtjplIRFwVaM73rjDUttVUtt+9+Vumtb
cPL4M0HuyBtHIlFsS7B8d9hgJLrHM+/yF66AEfhB0vsLAq56lR33bdH6lGZonCdBljSQUHyV2uiX
kReM7EvIyq+yV+YMIZbfz4tf6M0DRL02uQP81c8ilxCYWaW82ojsvXTC1nz1TNi3sPe0fHId9OKr
Ez6M/T2yS8KGDD800KBNjHHVCxs0PBJ4LgoBRWAwawOjP2CIrReSc5h/wXRcDwcH8sM0yMBYBhJP
9KjDj2rviHuM7HIEXHMfab96iRpCuuImGHGWOkZJs8Mx6IZdnkQbod7j3Dm5MVQJ1lgJgMlQZg6g
mwDawdqARODt8z9XPp1K0nosZZpuYf9ZSbPpmqCHJD2khfyCDKEFvJFOUMj51BLzohSAjTIWAhjR
2jeNLyu6xw8uyI8qgpJ2vHSfzZVfpgq29VA1BeD77B4uXUC1aL/QF/tut95zF/Vv6EIXUHgxN5Bq
vI/S7pzCmMFg2pYM5roWnR+ralV4zkK6OHO5/rYT+qNdx/NIoG5rijutMlc2TGHBln2Mq+JMEwbg
tgqahi4k2HOfmlw2A3fdCg554o4m5GckKkAEu0NSeA9907yNLb0Ad28v+sy19rs3+ceggDrQi5ET
fKlwt12RnggZf3qD/m+381SYluMGkzoxxB1IattMaa8GcV4GkoXe4B66qHu8PYrrD0z4m08SH2fo
dAfkEgWcaD081UYbd37GXb8A79Hk7Us1xm9Fbmqh2ZlQcasIaqIW4Eleq37WfVqs8or8KhnkuQQs
4r4NeMHvRz3OFtbzOpAGv8/8O/ttUrikN0L1B81t2DHudajKZ/oR8irfTLQnt5J4rc8IOjjoSjhh
Ts6wTZB8iBbO9uUK+U9cxfcnWZJhWSjyA7J1EA1Mulw7+a5wVTdp+4CG0e01uLqT8InJnqVOoff9
wOWhV/Z90kCUxow1ubLrhi/M4tVT4ZBpuRkefobTylwd4MBAta4Pxz7fJTl04gvPAgRNfzcWJXFn
RjOtMFMoJqSxSAF5wUjhZCPsVXKR3y0Aw7g9X1df7RjNJaH94+RVkcyEEJ08ML24y0T6gYxpzUj6
IjRy1ze9i95zdCDNgljZ3ORNkgsRia7Ms1EdlB2PfqXyb1kZ3XsF/9ELC7dOvk1Us0SnnNvv01Ky
Dn1cUTjQj+yNUgakavV7A3CXlofY16bD3gfHqQL4HoJnBmSwFphpY0HQdolBdPVVgMmd5BFwMnBx
0gAwBZvp1fUg12DdMYDuwCn03jTvx+0lvJ6x4TOTsDNKIprC0ftDbKd5vh1AZqg4sKBeX/iuXgIU
WsGOD6IEuc6znd0PxbBDlrdw4uYGOQkqOandOAW6aC+tbN30zTmO4m2LlzwwricIc93fHuXcRp3E
DlYlXiuVqe9NRKdED7s2+4bUZd8V3qeuG09FS7cycsLbX5vdOpM4UuhKqlxvi0Nbge4F+8QLOXDf
Rq8CmEpbgwxNo45lH68H3XkDBOqHMsqFG/56uuGQabFYWGPupFFWHmBUTD8j+KMQvEs6Ad2vepfW
w2PWVPCLQL0LBr8NIV3pM2hhB7bqVy3YiwJ7wa8dsSSbNBOFptVlF3r98CkZ84MHgqtfyBGsSWTe
tVpy0Zq5F6ZMO8esYK3Ra9lB1e2ejDiShbOhYx3U6cKrcmb3TEvLvQarX2p42UF26EU2kMhqedA4
68aIgk6lL23ZQuRhfXvzzJyIaZ155JU0M4eNe6CgQr0mT5XdbOuYPXnJk1YsJBtzI5rEFu4yqFTa
WnkgMPwZ0vaeMbFnQsNxH8QpSopTWdgv0MX7tzFNYgxa8AkER6Sxl6IH3CT/AEJKUbG9PCfaJaPV
64Ur7PxJLKGuzSKXw1lrtNhLi9ZXz4QXcEKaIObbxmsgPp+saFkF0NrnPjSbdiXNH+tBf7o9zLlz
PyVcUzOqe40b8tBCBzRpMiuosmJbtE5gEjMwMvYmyyHQdan8bKx2Wj+8REa9RNa5LN6VBGlKnbb0
QtkO4QpRpzjBTOEFLeujLYqDR+D6IZoVlFVRwnCab7FqUY4GFx1qAWCYpb5cOowzp31ajtaENqCL
yNRhTF2/A1rdt3LmRzL+N5FI8p8qMxJAliveHRzLAAAmgnmOsL6xCt5Sup2wTQ5q/u3VnDmI07oy
62Daq8tOHUp4EK9ZVTO/hfalT1qIkRoVnGwKz1s49HPTNslswBNOlIzj9qCQOEHLDm/EYcuMRU3I
yz13ZWtMS8cMzpiaKr3uAMEFHghtnVGvCoQDNj/eTjRMtCFwbPu91r4sE9RclS3B0GZytmk1uS7T
3gYQWR4oq/Zj3jDwCYwNg+6mHRk/Ost775fkU2b2/5SaacEPCmpyRBzSFFadsd6gxrXk1nodJ+KQ
aY24d2Jd5DbcAG3yljDrl0fGELWZI7eyk2t3uNmEfdASY6v1Sy+umSBNJ0mLbTMI41Rjc7BtQWGk
BCVPjdK73MqCCOFjX9SlsU4IALNmJ+AecXvbX4dQYKST5EWrtLIbUSXGO2/cdh5cCzzCcthRQa3Y
LLWTMrsMVTUCfgHIanmZZcHFKdHsyi8HsjKbGkr578CqLlGHZ87htKxs0dZVjOntAVqiLiC99muk
d1D7UGEOda5gcfvMfeeyg/94zDRSmmCL45IynTtKvsfS+LjodUQjhZmX8Y/xa1rQze0UoGbPUQdR
Wg6UAFrLZ5KipKbRTweaAXBoqBZSwZmjN2VPEliFVUYJZmjrQLhZ1HW/krS6U6B86CMsWKxChgSq
8Av75nKZX4kx0zpsVELiObegieUaO52V67rnI/hRd/BPguTcBekTo53ENgVcQfw0tg61TNzANcyF
HzATQ61JTgNbq7K2LUMczExsGyJ3vKnOg5M83B7fTJo5rSzy0SPoSpX9IQJNyif04usjXHelNxBg
LVt3qZ05tw0nWYzRpqw1GBzQxrZ+6t2NGOkWahYKzSD+1aXPt0czN1mT2CKyMjOrJO0PzFYZhDfN
ZksgmXvqW/VPsBKHWJM4IixHFApws4OuJ3edkvu6N8Mq4idvaUlmpmpa+KszBL8Kppb7vNE6COYV
dRxWDu8/uhxJ+QBNPZ4l325P2MzyT6uASd40pCzdfg/RIW0HvjgM7xTMwfWqgnTx6t8+chnoHyFI
H5wIzc+m32e2cLdpKd2z1cZVWEBq/KmlxRJXa24wk3SjLUF1Nlil9oOHplXRZ/pTDA1P5ed9Nt63
toAj47+N6LL//hiRq9qaAP2j9m2sK7g+0J75Wq6TY5YqZ01TSZdaTzPRjkyOvwllOQ/oIrWv2nVv
9e6qi7P8FTrc9MAjQ3/kppZ+Bxgu/LeBTZ40HrBlrZcPZA+wuAsNopzZ69HMmzAuKxPasoNSC3n9
3MAmASHz4H6nGqPbm6jJ+voAPaxeX9uy0EBsczdVnuz0foFwcpmsKzGcTMNCFbsVNNGsvagsDtEU
k1O+MlodQg3/Nm2ToJC7meCUtN3+/zg7l+Y4eaeLfyKqkAQItjA3j8fYTuw4zobK7eEuIZC4ffr3
TFZ5+ZuhKqtUeREGEK1W9+nf6TwQ9G3LuwcMFSU8H6Dyu9uXuC6tD+7hf3ygZBmYtprss8h7be5F
gBggM68v75sipV9uX2QlN/vjjfnXuoboxC/7tFXnOrjPhuGX8GscpyavCrmfvo1Dj4EFjOpY6c/b
11u7qUVkCEjpsCLtofs3Q6fvmAWHviwJKOalG5r3G4t67a4WcSFP2ExdOJSdE0K8cBpfBmXt8sZ+
1mb+YnnyIYNHtSiTLe/tlTi0NG7ipMVX5Nnwy8iG4oJ00oyhBTXwvUN5D+MTCxW728/v48YgdPiL
8CA6pwf3BrdGtArl9D2DI1f/bqXyMmNAgCeHtPkxue4Dooec5t11birrPoFpBxAJPMe91y5tTmpM
773m7fZPWtm9llYvBnlQbfq2OevE37sYR8Y8+aFPyCfCx5+bI2Rrj3gRPTw993UBe/Fzx+g8PYlS
9PDF8h2YjyVNYatQJ+MmqWztYovwUWRW02ZVxs4jVqXY+aDLnkxn1YdZj0TvmS/lxinl45l+vM9F
IGktKDpqOmP8hWGm/BMGhq7vsMyAiIlp8sSng0qKyHboLoGsL0sZmunT1a6j4UVk6TnSs9rjKSu0
0TJNd/ZQbnxEKzF0aaUBakNWJsyrQavmj9mUXuDl8f32kll5vktcCCZY/GRQiAIVzM/36WhoNGW1
eaVeOd7BGH1LRr8SbZZYEF71bWZoP50xWjQeZKrx1WvMtsyla3/6t1u53uJfATTleAcTae0zgaWV
iIKiHI+Mk+k3zs/wR4XgeWPHWbuX69//ulDJILpnk8vOg+FsjGzw5ofjBKe4R1jXY9zj9u2stVGW
ZBAnHd2k90qcytMu8i0vj/I0lThkQV4DheKFp/Ss2YTSh6ufeXs1xNyaDF5JEP7UQ/+6Q6j1B/gL
ZxDodYRHhnqahq3AoYSlz6ld+BcMwWPg3hdiS9Ow9kwXQQU4eMZ6r6VXIDuaBfWQAUolef0NFPy2
P9x+pGuLfRFMVGUAInZTdm7LoHhLMiT3UJUyCN9bDgSWv9VVXLvOIpL4hLv2zKU8S+aAwD09lmMf
jwaIqcKqt/q+7gqMky05EBBF2dDxu/KcNqp+oVZxlI75kmmo0OB5Y0eEWPJiUgegYT6fR9lG0A/N
FyDk6/nQay/9YumhvAMhrY140gVRnbcyoiTLIx10v9wRbRsqOlNGPW8j+Lo9Jy3EL5mqXq8DMSFt
4UviGVtE7kTdM/ry4If1P+Ee9zilc42y5ug/oUZYPlZ2le4Kdx5jp+jyM8/9FOwO664yzucc86SF
0z/jPPc2Ttm4H+cSXrquBzASLttwYQ0vWGnlQXt2utczSqRlC6xM1TbP5TQCBJsa8jBb4OoTUx9c
j2H95NP9iArbYZau6V6rZDyxqsWkgFVJ6xdsxOEPL93+PHTs7PcOhUnNwI5N5ogL+QPtG4rHAqfZ
x0AlyWMK2qyddv17MdFj42gPAqaE7d1O3xMf0pMxkHeOqR4t0XeHIVPWC2/l+H0MnL307PsarrTK
Thp+IlZu0gMp3LvKz90CODLSJ5Ec4QjgWN0YYtySVSFNXHHqJ5RxsuSSp+YSGHlPmurO2ETgAJ8k
RxdkOIgMVR9fcQBBM80XUG6eW4c+Yernqffd4TCnZV0fZz7uM62DMRKJhQ2zGEzkFUH1VuROvgNG
+Ehce3wqe/VMPStuglzsalm8zhV0uGCui+kwNxhgzdhLgyMIxnyuYM/c3SHDxtDT7FtPTpvSqJ1c
GuHbnU7axXyXX2b+xcF62RfgdFqMwdEhdSOSJknk4+0ri7l8p0pvPCaoA548Ro58FPxgVxCmiADQ
OxRzgpDOwpA7DtMN76WqiryMqFOQKMltHFgGQLsidAMhNkS5AVreDhTQLnHU2W/yOtSsc+8aNelL
EugYJkpPdJzdvQ9WZn70WwYMdt0NV1DEdDLauwypeB30dCSlbwT8TevIczAj+KlLtblMrv1QpMmw
7zy3izIeYM8njoaloZOADABZpFY28H3AfdqFAVS1KjBF7/p1eeaz7x+5m0aeD62ckx6VO6O716Fk
lfh4oI35Lyh9sAk5HyLecnNnZmbvAFECid37cwyYPTsy9u/ZmZ8xfFu1cA/jHWruXZvGPgEKe3Sn
Y4A6e517MWbF+zkk0/gwCYAKUntSwPWVaDqAEKl7dk7Hyv3qGJOWu9bHQX3uYFoxSMDI56ms3wai
NB6CM0SVIcH0mTnqwcUhhL4m0rxzR4Lk6mHKGijJrx3wWAdDgydlFc1pRs7d8mxXBOTOQ/UnglXK
oSuGK6pGkr1y2xCIgwKvYJqOfp5CvXglv42wWU4ie3IOFliIz2WSWQcgnc66ZPdpAYBK2vsxKWgN
vEeLL3uam/krxhmrdpfnuXssCAx55YCJ1V5l59pm3n+s7qY6BGJYPAoeBF7kuTyfD6rP2cWlvEih
ecKZt6+yBxdOcT6Y+wxOgDPUurlVJdZOTEjsp+JblkHRWjFTRW7hyd8kEX94vOpLntvliXSi3WMO
Pb/0cG2scg+URPB5wGe2uHugaFC4tYtvI+hxGp29KJDOGIK/NoY+jA6jPIEPesu/83kgX0Aba86B
Rm87FCXwsdbE8RV4eQEsdompA7ds8/04YNLJlk1irkHZAufFaoLXrGoknH2wi/nYLfET0hbvIhvT
/ZTbAlY11WMig+TB58OjhRDeCKoihiHjsMcM1UnlQ31pEA7I3NF34jUnUbYnLDDrMVWYUE949pKh
kBT5AHZHsq1BfHUVANNUWficEzX/aoQjD2XHys/9jGTBN0P6lVjB8LmwHQ9yWGM92BL1zmgwOgi+
VYE0Py2wKNuwYUK9JK357dfGukftU993E15l6trmnFrWvJ/wRndK8/lTKdR8gK8PcOCWqFFc8tv+
Z++0JSAsHtn5Vn1fQWOzTyan+kYmDU9i2iODtxu6D+ZW7WDYLmA31z7BRCwDyK32QuZopPN2iwpP
6EgviPwy+DZ0BjhfrfK3Cu0fee4tp58izIFpQN37gEcs0O9tZ4kLK5353NcDzG3Lzp9AqPT0d7QS
RCQCPT/VCTjOARs1WFSBDMHSrSGrhssmAFJpXJsMxFHYt0Rd04BM0Tf+cS5leumr4a53SXtWfM72
BC4XTyWHuzbzenpnBfZdl9Fmz9wO8BKgoDCjzmHiODtmgAl6wbKDx8f/ehl4/N6CraT6xtF0gMdS
C9OyhkeqDtqXPqvIm41XCtFf/Z/TOHUkncZtXifuzGbno9jNdn5B+VfYK9g8VLbtx6qeT41FppPj
evI4evkAH/h5xlCQU37HYcmr0UeBSplV7L+Mav+TbNsm0lX+i9nddHWJIfKrmYSNWn2Qfu1bXe9V
xrxdhYBMTpPMOPysXVkBymggNxe5Y++LivSPlkl5aJLaQZzUPrsbS/qCNge5S4Og/28aefbKVTM9
WgU0x8DD1JBKOyPZB9TF66p1Vh2E4z8Wup+fHHvOIvSwzwhoV91XRXzn0HQVL85CdV0R8YaOKoIG
rcWWJRm5pAFBt7+GR+p9mo19cpzrwjwPfPBeZNHD8YT34pUHs9lrl6VfSpQ8kCCYZtAHyJ6mE83r
UZ5LIssQBPnMjbKigwDawK29h60w/AoaazxbsyPQ34b0vk6CfZ4oC+zcie1gbfGAgTw3nC20jcqh
enUwvHYgMnlWE0NVCFSO6kixkyKvm8bPDJTLCOZUKO7l6jVBIgabYiWeprTAm6u5tdEPWik4LAFh
Vo1jB3zgyRmoa5TL2eiro0nzX7Xi7Y4TuHuGbo9HcDt9XzkGL3FgwPDoxunYcE7QTPwMEa2Z9mVZ
upum89f8/IM639K5tFLMaSd/Gs9NUD8A5AzT2BEpFCYiMDRoAfWMvjO4Lj3U3I6GZ0GZeL9v39qH
By4fsPf/f6R0LZU2I+xHYkDZMTLYwdIctxVM7qHw6dUa5glgz5fb1/rwdIJrXf/+1+EuY74ztkGl
41SIg1cHX6uxO40pqMZ00yzjeqL6nyeJayyOyHkHWU7Cgy4mujoLjCAop4pB+r8KAe+pVx1qz3um
1A0nMT8Ks1EnWbuz68L5684CwsxcIjGKNXNejWzvri6jjWpeld6oBH98KMeNLYr0RW5QKpd+F9fX
GhSrvtMg3bUlPxtanFSDCqPfzmE3iEftk703A6F1+6193ETHlRcn5HJAIK1lAu8LAJkOJp+h2HZH
8K8K+m3KALSqsgIF49x/0d61xjo43zH4ltxTiiGPLugVLCS9H5N23dPtX7S2ZhenaaQs3dDnbhe3
HKJj0mLHgDsocFIwSCirqDfdXsHI4PbFPow0uPvFkTpwqaM0xgfjVqj6N+DVwa/BVdkFyh1aIJhi
W/I7x9UbxcCVe1tW/IkPx4WalzIOqvHciQCHWbv81SK/C+vAJiHHAKO05PGfbm5Z+jcB0oB+piKm
3pTAwoTBfAyjbvBLSqVu9hYCE2ghDZnnjdv7sNri06UB/Axn6IkpJmLdZZAgYk0N8pRsMmDXvpKl
OTsEFjNmKAoZqwlkxCkc1MkSX4P8dJ1xG9WJkQcfHj2Ye7v9AD/sMuB+FuHGBDVqYDrH6yLVd3hq
nq4AdRdTWYTq+8QqZVSnY7NL+Zb7/MpyXNb+4TqnW5fggkB8ANZ6HflrzHds/7vB3egvrD7ERaiB
10qHLc8Vsch857FPpRdCHmCHPhdiN3ldA/POXJ2cynbfqDJwCFHkF+w7t3Qla9/AIuCwWnVBRtI6
VjCMtab5gKT4JGGyyizYCvD5rtAbKvyVuP0H8PVX3IaVLqssZMZx35RQ27ZWOWchzglgwQlUq1RI
B2J/u71UPkwisFQWgYTMBoW+ZJAY7enlF6tJvLC36i0w8Moz+59KfQp+JbXxzlwcNhygC5ndv1IL
HFBiPWSjc4JJw+37WPmEl4V7dPOhck8cEXcA6YL93vUoZsDet2P2Fu1yjQSwLNpbQzG1qDI2MYYb
/XNloPJL5oaFYkhG1Px8FvWzhL67VuNx9sEOfKuuXMyse4Im+0izd9ISGGKJEDrVLQvFlS/vj0j9
r7Uy2ahZVhQS13Gy7ozDvsMEJWpKg3hcz7vNMdm1yywiSsNmv8ydoY1Nl5tvbKi+6FFVv1mWlTPq
HfVwymXnTl9vv8yVD2BZ6sfsWmJVZWFixEaju707Q+fUfd60AV5bLItQMgrbOO2Qmxj8QxjmwDJR
UwCWydZky9qyX4SKqz12MzX4/Wr6NrjkSxE8YQOF0O3ZhyALwqCNfWvtOS1SjsLj6UBRa4sT44qf
GOuPOLy+P0G4vQNHYSM/XtlMlmzvpO4Z7dq5jYNAwUEMZSwZ9q33vcGHvQ+apD12Q3IgfrfXFas2
UoCVN7Ss5asqxRnbnnUs5uoMvzy2S71BRV1evf/TElse1SaUW7shHZp49tJHDAJhZt7t3qnGrpKw
jTi+EluXB7QZZ+nMYqmKS8XGZz+hczQVTfqPj+i6KP768jOc3JWgOXwFW/vSGvVUzKgCdGrLj21l
cS2pyoZyOUFQ1sQZb44mT1G6Iyet9EuwJSj6eJIGkXNxQOFwEgLi2GpiUDMbGTZp/l6VPmZke0zw
zDIFgwl2c7HMMxi91ZobAIVReTR2hlntPMMIPLj2LiFuiBY7jSgVcLC4vT5WPuElfHnuRpXkqlax
NRIHWzC8u3wLdZXWrr70TmZ+p0UAXM5gwyrt9hVXQuySRi9NNvnIo7vYMsFOWPnJFXZER+uxbDNo
Knb/dpVFyHArOQNyWHaxKCwMTZTDSwkoP21tsI2Hfmfbr7evs7Z6FnmFX7u1Kea6izmqRTnOJEHf
HttCnUuzNRu5cgQkS16zn/g9gyBCxQIzKd4ZbSfbf6d1Wgdw4evvnal48uBUCD6dN3WvztRX9GBx
Hzy2oXuGFKWBKaojNA6OSWeGcJAd29+++499hXyypDa3Re/bTtK1cVNywwGHUDZYWToRX+ng+Oa1
9lTv4/JFysURbk25KeDLaDdfBhtS4rPDJaujnFhdA+klLwBzZ62BTWmDbYQNhEFdERQYL4NGynpJ
VJlWsWntl7FrAfgekonX97mlmTn2Irv6DqQjvfaY+JatxcqnS/6Hzewj6Wn9WcWJtqW3a6x6iL20
A92/KgACzf3vqMk3RztrigiizuF58Ea0RgI1AYJnRaUQdM9GHiM/+5WqlmxU4D7+bMkS56wsWhu/
pAi5Bj05kpkiKh1kECgUvJJSdDH2Mn7MTNptvOmP1zlZopohTiVNVzIV+7Ozc7mL07EY0an04bCl
go2PdoWLRJbAZuoR4RalVjFLyotfxkC7/NJMBDD8BLizz0ZzKpwc3Y/0R2e9ZTZ+jsygZ8XoF537
rUmTjyVeWNWLvAkJO+a6ktp6aAdwX1qAOyGQM5FdiYs/e7+tlnvQRUBnMo9G7GSWdRHPoHK0+kAe
klyjUIjycR8S4IgjgIbqXU6TB9NqH1O+XQNlX/fj9ge49loWGZjHdQ0NLC/jnuXPgI7eFdcmkwfe
Ksaz8n99LYtgmkDkFUDLUMXcYV5UXEBgoUEOMZRCB0MGUcUrNDf9UzWAXAs9HJdKRkTWNOzZ1tF7
7U4XgdbgdJhaZZ7BW2N669BEr0T3eWz6O5s+3X6W1934f4uXZOnvkXMNT4+Op6i0UXlHbVldCMYq
/mnbI0sudNKgzdzkeRUrA09dyY4QaEO3WoJiNgwKAXrjoPtxRkmW2OcWrikUMh4Z5ww+OMnki8iq
27sM81K3H9PaR7oENrOsFk1gZzIeZwOSLoqe+162PCLNEWn5eyMzyEMoGu6+6WHSqz/Jzv/tSP2J
i+l99Bq9kRh+PCQJGtD1EfyVGSYms2VRohojJ3bXYS8IGw2RCBQj/Nip9jMOIVWYg2ZfDcC2eulu
Lr3T7Yew9pSva+ivS3dpOTLYGsm4TNpDK4ofAU1ehi0W38paXwI8JlUO0OgOIsbE7kNLsngsrUsl
yaex8Ta04B+PoV1RSos7AL42qJkt4jlrfzVled82wW64biEz/d37kD9qVD2HNjhvVtE/PmGRJXcj
twYv0CPqnY6xQsOrT+UUFe4XWY1hbiN7ArkeY0YbO+TaM1zEC8dFWC4rLA4766ATQbtb5jDrHGq+
41udo5VVsGRwwP+yadwSZR/kID94lt5nhX+Vgt5eYyt3sKRuzHZdQaKNYjRLRmyAxanBOitLaBQ2
Zw/WbuCao/+1jFF/dvIsqWVMWv7LSeGgOUsLjp2evfGdrOQpS0qzI32/A2AFs2KY3WoHBW1Hcmy1
PIp2/GTEfNw8ZK0sriVkY86kW8AnRcY18Y6Ow0jokD7EseqrJ7pdCw7f0NUPw9bUxsenGMIXASBt
knHobFzOS73QTltQaszDTNvDbP/ux3brK71+jR/sSUumBi0CS9HSyLir8pNt3E/F9b5exl+Dr3/B
ce+lZhW2WjjmwJYWRvPoXd5efGv3twgPWd7PnoVJWxTC+Bdb1scONJnaRrc3q6x7P9tKLdYW+SK1
UINWiSkbGdMOyk9lxy6Q3mng7kclz7Ai/WZVzs4qFDrKgUJ9n+zSwD+qumZhkZ9Vj/LnuAX+XUkA
lgBmxaHgbMemiR1inVFUPbbtvPEtr4XbJUwjTWHxIt22iYOkDKLrzDQz6stkyS70SPlD58EJjQsP
wEDvK6PVVjNh5ZaWzAwmbW4NOS4rtftVgbdCs3Bsd7K+L2B8gSIt0jlD4edAP00B5I5e4R+HqxHd
Vu1jJQAsmRrByOGa1vIKiboP5XBhflh+8ZiI7negWJwm895hP24v2ZWltIRroHYbDEGAhrPAgdFy
kjtw8C5WwfabN7N2hUXCMSUQULUTLWLHbhkcUuWVi4vOFrUPg73x4a1dYxFY5hm0LZtmOPvYsHAW
6ZU5aF9xXY+bZeGVULmEMUvZ84DmIx5UMD8W81vuRglMrbH8I8v1n9B7+mryjdrgSjuLLFkak0NV
kBhczE8LpIMzOheTAHiye9PQ8V2/Mq3oudH1GRqhz0RuadnXnuMisEDGVJe+D5oURH8/fWc+Ybwt
9JQ50WFryHKtOLDkZFhSlFk/zJA4pEn5X1aPwdFm+bxPawBvq97CwFvxowgSONONQRclGtyarJof
veJbj2b3zh05pDpJSi+ZnLZS07WazJKc4Wta0lR4SLMgJnKkKQ6VgaoJyPxmRzV4iw24sIN3p7sj
bZKruPOcX5kUoyn5TtTvjiVeXJ650GyOdjjw8Xerf/kUqkG3ziNWQNSb5Ce0XMrgqW62yC4ri3KJ
42izWUzURrYzeO2dY6GyjwM0tesI8x3vLGgAlQFgZuuUtLI6lkiOFp7scJacZNzUibjTjlARDxLn
Qfr5xeHz2+2ItJJeLTHPhbTx4IdExojB86Xw7OKODVSeHVGZX7cv8THszydLIIdEpbZGyR2NzcEA
tBxEwkDQyoMdXJxRpLhvWtCGSgE6qXdqVf2Z2dapxoCT/1LrPiqLg+/ca7993/g51xLJBwnLktLR
2+AbQYBZx8n0qmtyMUw+9I31DeTYssuOvk+f83ncSxSOWqh5Ne8vY76R8q/sNUtsBy/IYGTqonON
BJMyfcXxnmrotAMk/oHUrxBzbCgPVh/7Ij/yuNXDjlHiWhKO8KAVYyzsSrOwsjO8iTDD4pxQyMpD
3cFL22fu+yznx2bm8KRxSxZ1Wh91ml4mO/08u+YbUrytas1K5raEfaAl6kEco+u4DVg4kv59Cuan
YMRhjgbT42aBfS2jWdI9qkKkFAQmEU8T2UPO/e5iwlfWYme4fUk8jZE5iFz1sEvn3e3FtXJnS36H
yXjd2I0QMbMpRrxsHTYuP0/KHNK+205ZVmLDkvxMGgw/1JzWcTAFhywIdi6SoqL1HnIybxyL1i5x
vcO/zl05Lw2kyqSOPfCVIdx9SxO9I22bhpv0r4/nGn2yhHZ06EpQmqUihjZ4mOtIVAl7SkvH/Ga9
VPsxcQ52Z/IIKHgVOV2bRBOhAxSOKXBkFbYvtbfBkg0B1XvClFsdDl5lXWplp3irxz6xd3LYMqVa
ex6LxKpxhen8sc9jRZqXMbFilFfOpSz/+Xi4ZHqwxqUFegvWg+blEQM1B6s0dUisBOxTNaVhSWeY
iiETZhtHt5VgtKR8lKWgwnNG66ECszeitf/U02bGkKzZ94V3Nwh5NmZr3Hplo1mSgSuRYG5IemVc
AySya5FMwZHIhRfu3e0vby3TcRbZlCLzmGd5XsZ20Rx4UIFmk6aHtIK/lfNsY7qg+SHrL0NbXDo8
UUM7lI+me7D+3zTRP5lOn2//kLUbXVR1/MnuMYbgFzHUx98GSx5sD45aLG+2zmkr+9eSBGJIkUGI
n5ZxjmNmqvTJsLwLUSM7sraMdI+JkanaIQ/px8+e2gvKD6TZUjr/0ZF9sHsu2SAYj8iUqhgOGFnq
wWF5J4I4L6bQ5N9ESvAvMP5FYh9ETbHB0f2ksoOr513VmFeYKBgIGEOmtX0HfxnknIhej1XvMOiZ
D7N5SaT/evs1rCzuPzHnr/hlYfa1GDy/iltM3Eqfx2mA06Snyc7hxZ2WVlhvnYdW3vj/SKSzTKGl
hpUX2D64tkJ+rZrgziQbC2ptG1vKojFoNtCOiDKuNGbcoizrq4j7/JtHWAHuXaYvg9e/5AJmCg2f
9G40rNrffoorUW+ploYz9NBUairjIpufMO/Dd0gSviSJ50b9RLeYkyu75hJn0oxkmmpnwFUwD7CH
1w8mDwO/uqMTpJg1EP+AEN2+n7UrLdpmoPqmGKQyiEJN8kCg31O82ilR3btj9cnti++3L7NyUlgq
ogeC03HNU8QAW+0t/jpzsD8cs0vh0dYboHwte4fa0O2LrRRQlhyTqqgHCu/fMu4wabLvO2miuoAB
2+3/fUVqR5b6ZoCNO93TtojHevRsyC1H34uygX6i3sjDlnnkBAa+H83FZEclBh+jusrvMRQFk2Cf
5t6T72HaMbQdJaJp1lOImp06jsYkG4nuH4jEByFpKdIU3FbguAbXM66LsS04BB153R8yrypCwiuD
2Zw0iLjd/dCzPdyJSYG8UU6PSTkdEwE1Sdrj+DtV3s4KenCpM2hyMb00DA4s3XvjPsM6wEPaQUaB
D0z8m+EUWap60HwU3lRg1bs0ODe8FY9JopwYXJA9LC4ffLeq77U3bbzHlS95qRu3ldbA9ugiBkB+
ipiFE7a2+u+wDcfcDbrGt1fLWtS9/v2vqCvqqQr8ZMZicbyfdTOB5JUeM13uMcJVVE0TDqm1KTq5
7uwfvfdFilqKtK1t7VWxAxDfAOdGh/6CARUwF+peM/sxeePiye7kpc623A7XUtalfrzv0bFxhapi
SykaYJxCXzxiRZbl+QdpTRcMdR87L9h1KPtK1//N9CuMj4fuTOQAiCb3jhZnd0GdAFvABQlBLWfQ
hsLFbAJ16yEQ7qfbb2Il0i2F53nOkoDLoo4Hv//Pa239UA35E1jvu0JP8jr5sgVxW4k/S8X51LSB
ayd4DWWafA3S4BJAyLPRyV3ZWpfcGMya0WFm2MXLtP/t2Nkpa+3PmHU43n5Ia8t1kasFE1VSzqjH
jg091LCNIcaBBztse676nMlY+7kv/613vxRgjwLVDoxkYrXyGpav0ECI1tnYb9b0V0vNtYXWBLAo
fR03GurPaei/oYgPcTpmzUtWPwqM67nWbh6aPrSa7ijtvN71qQPLp86ByQr/Zst0q5x6rS988Fku
tdkiyczkYSQ0hhmL4N/LgodZ+wPTSRHanJig7Q6qGUL4hBzHMr0At7WRJ628zD8Hg79izzBn0yjE
gHoHonjlWA8gPdwJaa5HRxFxlUQlf7m9bv6kXh/d43W9/nUtkbs500AvY6J91gzCRwn3N3HHJS++
DF4OH2tD9rJycM0pK+/IPBVhPXSvrWvgnTSXSDzIgOnTNsdEZ4rhhay6MNmaqOP+c4F9PEyJr53Q
sfpLR9wqUhlwzlg+zIS1YeppDlLriyyBXu5wAphh5fBrzHR1KVkB1/hs/MkwWn+26kzs7KokG5/j
mp5hqaN1XUxbBKkuAa3hz4NmP4XfXto+QduriAH1PdltEAqefAXQG6YI6vO/NjaWE5C9IykFHBVJ
sMl2DVg6kDTsLVfC5XWTa7O2gq4R7q+3qu3ZcwoH1bmsaH8V3P+vtf0n2aUvZe+EQVkC7hBq2sCa
eQqd4dyemVvdp6x9FQGeRjU+9Yn4zoHCv73K1mQsS9hNVVPORYuvuvbssGMvSdXeB265K/h3yfy9
JyDOeb56o7otuNMltPNAcQybfZFrFPxokS8KiAFN87pXFj6oZHwvegQsErwM2EEC1CUAToEvCSr4
HgyYNgVOq4Hsutf/9QpUSz1Q+hsRVyo/KpSJjTlQ4R8CpmNtq/s5cMBLsRtAX7p9h2itO3Gs+mEH
5+69yLYQNiu755+j2F8/Q3iu7Ced49aN/bVX5VfhEkhN5jwiVuuHqWNeb7/jlQ1uqa63AkoYL1Ck
nbrW+pxmQB1kndui4dX8uH2FlcRvKa+HuJVaRGMRFZpiBtv64RVdFrb2+BN2xP92icV3M2VOhQld
p4xn9jOQCn4v6TusI79sfvxrxZ2lBlyRUnHF3TJ2aL5PWkAzgulBl0NIaRnO5icFKKFq7+gTLzLY
LbC3zjEH4fHPJOd7wve373OtU7gUhuOsXfhgCpTQEjefTd/dj5hgBfr3vaGovfrkgY7jwbbUixOU
+0JtpHJra2TxTSR1xzPa0xINC1NHMwQGwNy9gwmwkZmshD17kQUR7JUjcA24qxRoGv+nzskFYsCw
yyY86/zbpnnVyvOzlzJx6K+pVk0ALaiNXTkF/smjJ6UBhgECKep89pD61ZFQfiZgIW0GsuuD+t9A
Bj/q/x9UUgrhE+rIZUzs/r0JXP6AfFjsOnBL9nXed5+A3W4xLAm6uI8GKTHli+MEW1H843qdvdRn
90Pa5nnblXHp+WHH365lBz4EOyd442NzBJoWx1SrvecZtn3mYMBwrN1Dt8Uv+ziU2Usd9tDPgGbW
KA/YGTB6tLsvunpv0fSptv6Psy9rblRnu/1FVDEK6RYwthPbGTqdpPuGSk8CxCAGgeDXn+U+N735
gql6L3fvqsiA9OgZ1kAiv9qIY593PMwl+NpHDMiaDD2qmQ8xVKJPPQ4plcazxzDhtaHJhUrt3vWa
jUJzdSstYk5eUNWoa9ej1DocKXBaTvkrbedvUFWpgPhmz5TUhzaRLbZ0BT90A62/22Hg8/NiLrHX
LZkr+Cmiw9s2fkQ66PT4KoImw2NlPaDpG22GvbWXuriAHWC7jQI4y4sQ09em0481DytdpwGjOR6r
su6Ebe03z8nacos4A2akkZLRyy+21QMxltRYo2C7BmbLrfSPjehhZT7COsdoko1ts9LbNNki9pQN
K8rJ09e0jkW8saM5a8CXqO+uOEVh1xAb5ns6JsdhawT7eTQ1lxhq6nbaVPWA9nlbdGhL+RAig/o9
qAK3d8fKW1yiqAnYmKOrTKBjoK4Wd7LEyDH/TSa4QNo8bgqzDvoc5Bh0CDaq2LWzsARUN9DKTBRz
BDJu8TB7otuNNI8Mbz5dx8qygbyPHqu9NakP3+lP0Cba3X7Wtc+3BFr7CnJAI8fKrc8PWaaqbxji
T2hCmn1EleQBdyATDM2NFpp8XRtAh8beeM+f5zWY8/03qI9VVhtkQObUS/YbDcpd5rI7yoZfmyCk
lWYPmvf/XYLw1vM8kgKgo0YRZnLMjgp2S1pHtQlpEKWaISyt2t/bGuqnow9Vdo13X0270SmefLeH
P5MYvFOvhxBTU796APIbRWhrwMWUcvK08RVW7rclGLt2J7ix5WhKWUVdBJZGHVkZ6LilBVwJOgFE
LjxQjil3eSxRTwRQToKoyu3FV66XJUjb6W0vn4oepAErO1BGvlFhPGQVeXRm/WNTcmDt0C5CkzeN
ucod0DsYN/0HiI/Sx04VRdym9lY7ce1BFpGIgYbcAKgJjqOA70lrwioKCMjEPA3gEYXQK36//cJW
bo8lIrsFZtWt8hGDKZbsGl/CoLY9DT37Ab/HI0FGstmlWDkh/wedXY1eJxo0QmoP/ccEzlAwZiVi
ety8oNae5fou/ymTaKsYsTkxzpk9fJmtXIMkYpx0uc9EnCXdF1jBbuzxtZWuz/jvSh3UuX2o351V
56ljW8JDGDrHJqSMPe85gwsL5imAsXAJ84jb32llPyzR2v4MJVGoV/KLp9xYle6P1vJ/Da1Vx00+
wfV+YzusfaRFjCm5AzvagWeXwt119fQsu2kKfExy4USzMedfW2Ix9KJWK7ENRAZBBj+wVPs0EfWH
AxYYQGdp422trWH/9/tIXcBAMgMPBGyvOQJ2yIfekPGb+a3cI4fxD7c/ykoc8BdxADgeOtq+mV8K
AGitXqu9nokXTWaq49srrF1pS4g1b4dcOhLtrAQ2yj6AUkVZnS1PPKDoj6BI/S0Vzs609GXzFK08
1BJ4XTZgzzZ2h7yrSPe+LAYIsZGgrEu68XFWymdzibFOJwlsc40CKK/H41w2JMhAtvINyMzNZuQD
z+63eFCo/QEQtsdLxk+Y7Y8roQ3mu23scQOIlK3B18peWQKuU6mVx30/u9A0CeZsgI0851WQ195O
bVU9a2tc//2feEGsxBlcsGmghmXwKrTpZEPBDOAMyDVeh4TQh+z8jde7EimWLobUKUeCWjK/Pg8G
QOmj0UG00i72MMGGUtpGBFx7okWgqJBSmrhp80vFocc79uy50fW7Iyw4jcS39/7agywCRQXmv+5t
+/8Hiqk17i3iPpY5PNMhU7qZgK9wV80l3nrAwNpgqZddZre5uJkVVNCfHjCQzCDSx61jWTm/tJcf
kgk6hGKoj7Pq60PqkmGXtvdwdSfG94kDCJ42IOsN5CGtpbNR262dxUWA8SX4bBMcbi+UjC0cPOFI
n3UMVYja337Hawss0oxpmFLZmcBBjV0NyLK+twTqOgCHb//5z40hqbmEVkP2cIZyLlospLSzOwuI
HGa1IeR4Ye8sYuo3gcibJAZ1OJKoqwLoeIXoorfa3JoRrGzUJUza8N3c73MpLr7tQ+97LOMpp/cV
erUe6XaWNbzBnouFZgPDscGq39o6CWQG9agORaf/0xjQ64Zf68YLWUvilzjqgc6QtZgA+ZjbOiZg
ofPJv0vSJ7uAKXyz8/Szd2KG9aT1CO/fLJZ2GcNm9WAIWFu6NqxJSxjR0AAi1jlK/hFNaWHIrebQ
dV990ppa4q/tNvMhco5fRz1nL9wGWSc5WvAD8ctLZzvoc9oP2uzhiIfBrbO16kpLaonIViPEv3Mn
Ly42cGky0LK9h5HDkzvVQOQV6R1rgNCGvFUfpKgtj8JycNz8rvzhgxd+qGqLbGA31krXJRjbdrpW
CwCLLkUNSVwmH6mfyqtWdNRb/kENmK2h/hKFCa698aBnmhxvH5SVc7hEYlt2UQ9NWaMViYGkkw8n
Vdsfeb41uF6Z3Zie/d8LyITvufA8IS4TR6zqjPqP7RYNrtVgKoZqx5MCxSrb91S8z8r9LYvfc7Hr
jTKwwcvf3X7G1be7iGbMKUa77ROAPrxaBoPe+WXyx83LO1iT9QGZy4PduydtALZH51CV1tapW5nj
mEvodQafIBiKI+PQ7uvQn6fmABgEVBihIZ9ZcA/vnmaWfL/isZVRvJnaiOA8/FNI/7W0i6+3H3+l
E7MEY3NtJVBVZ/mlgTKYN0LDu/AiG93XsqFP1lwd0Cq5bGYcK5fnEpM9uiXls0JXcGD0e5fWNtBe
5iHL9RyB+dlhLAC9nNsP9hc0+0nUWBormn3pOSB6IZ8jYHXl3Ex38DKOAabOI/Q/09NE4A1fZkmk
XamhnZ6Yr7VC56mGA4Mr1KWg8oT2zFHZfxzPc2BVR5pACy8LfNxF9whKXzkgF19SA5wMx0wftOs9
lL61U02955C4Oo6eMI9FkZaQTL/KQQFHd+VuYM/HusHcm8EI+yD6qgh4Pp9hAHnoB0gsup4+ue3W
IV59EYs0z3fmmRVtg84+q+JuHtQjlJQPSkB3pp7TXy28trwGks0M08TRmeFY5jEvaoDFeZsGcgc9
ZAiLH1OTPoNK/qJ6aD5PhCdnbrB6J8l48Dy/DwB3vKjrfUDZHCBR3xGhvtR0fGfOdMgc8kDmURyo
cE4AAdybqEEPAk12N7H2LpSDUuI84XK7T5Uicer233U7OhthbIVKZS4RmrDSnabEQLkCI4WL4Q+q
DasmIV8SOIW/NXXZBnxo9alW0zc5l855rLz6Z+GLLgmTER7SkZ+NTxmOqgzFbPYHS864qPvEeOUD
3IzRJIXCcOLYd3RqflhwbGqgeROActv/rs36ixDllp3yWuW1NNUEDK6dc11kF1joPlY6vt7IQBzE
rLfCfPC/A0Y8BSncf6D0ePsgraQqS8i9rQbYUskMObWH4M8F4IDpAxi70WZUWFthkVKr0QUsvUYd
MuXl0ZhI7ANrV2vj4PlbJrZrgWdx06DS0Yp6BkodV96hIbbrrTkyqzYmlD/0prlRf6xgP8wlwN4r
jByVZZldVA2FMCgD7jMNYC4sJNJwYgje7ol4p6lUCgLmPwFvhM0yRR/j9qdaaQC5i7zZwRmcocae
YsY8ohaZQsbd18x3HlxZPsNmYxNOuwJ4NZf4en9wBs0Vy+A4Mu9L2EEkJg18Uofjk8Pyd0A0bahy
csB9BNIFTtMPZJZn1rpdALxVDOzmG3SkN0L9ysddwu1Nzxp9SDCiVs5UTEd+yQbz3lDOXQend2dL
imyFKwY5nv9mK57KBjhmgzYMF/MQzn4gLOT5Vz6oYKxyeB2w+BrIJtNNA6NhD1ocNMxbvHcj+2ON
d+M8HKG6H9r+z9sfe62KWULeK2eiwNxi8lWlz3aSnebKAUWQx1WXHyYg2Vzqna/1jFXbL1ViHl2L
XuDHtpGVrr30Rak9wtANJqtTfiGDevGm7D3PB6gVDfRFV9bzNrB/JflfSnYXTZOLosFbz70GEFKA
pOddyqoHe05fWQGUssmQm2JacJ36HaWj3zZe7zU0fJI/LPHp/sTcMS+vYGD+NEn5BpOkBx+bSxn8
Upf5S252T63OXttZ/R7m5qFyQK66vfbfcPHZ2oucNJ/JCDy1AWx8+wGPoqgmcFOwIEYG4fWLzHo4
pRqQzyQojTkSBthU0AAcRDRX0rNb2jub/rC65EizcqfhAgNiCRSsDCWjzk/u7MFApZL56R5rDJfR
UAFYYGUPCHeCTOAr0wITG8DvOqu+JMT84doDUkJ1FCC2BJL47aGWXgE7SLqTOh3CIXm+/dwr9cYS
Rj9SKFT1ymoujcd04CT0zmLiY7OHeN2an7zVJbyb+OB4Owxigs4EsWxYQu3wircMCNf++DUm/9NM
M6H4nTaVbi4k97rA5t7RN+qNvbiSpP8fwe8BiEK7n6CnZnUfUJi9TyFq1qTzniSuHXS5+eJiui4A
j9rYgGsLLlLG0odOzehDwA3QNrSY2M4ak11qRimfjkZBI0jZxJt835VIskRhK7gyDMmQNBe/HgnM
RgoZ4nxFmU8gsXbdpk6pk43W1d+w8dkeWIQtuyhc056hOGeUrPyAxN6fvpx2kz22MUQQkXsLKe48
FyfE1EBop9z4CReTKe4zJw8bAKu0NifMC0t1GBhTAW9mkFeS35OopqfKmmCo45n+SRC+1z7+w4FC
ZqWFc/Am8lyZLdArWf21gq9ayAqVdAGgryROdGdFmaq/3D5Hf1kdnz3lIqNC0zpJvK5uLq3w9qhR
QBuHI1BFLjOsPf1WqMDwSTyhtZN2JGZm8gDp7kh5KYxNP0zrizR7PO2cvRatHQrq6l1SiZ/if0wp
/7ah/jkrXdq6FvRIJbhMEyru78J7vcoCbDKMV/KgJdlFwJxtsKpBXmzPgXiQ29+RcgS8BbZIotIH
q0HPdItZtNY7W0qSY8o2FFpP8gIN6KPfzFEi6jeQtzF2K3d2OxxMcB/SMYtAUIsKjbYiUD8OzmvS
z3vJUqhSwxENuoRc51By+UFpDIyTX4uX25thbbCxBNWPNU8mU0DXl+v0O3x3jlX/rYTMkBiBk87o
zjLgaQZZCGcwgpY/SnqnftZTBqA/hV/b//jNl+h7MiPZrRMocHZZdqbGq2vJAxLwt80qYiWMLCH1
HFoEQ0dweTD44Y2ntHPRnbvqOJqhs6nbvtYt+vuS/9m6FZOIwRKKnfBEPEGN9QFwhte8zX9ryP96
Vv9CYWBVSxBo6/EDhOSNb2h/fnX9bSH9s2zRikyDJ4uHy6+tyOw7hfI9JMt+XzuxPtO/wAwEA7rZ
U6SjEp1C4Nj+x6UXEVNoUkNbhDUXGIY8jOWrXZtxagLQTxtf7TgO067QFbKFzo16J4sbDFANUEdv
L39d5ZNItoR3w1a0BGehaC+ux3aKiPuirn7d/tP22t++vux/Xmrq6b41OG8vAFBbR9gxFIcp4SCu
P6OQcRsnCdX8nU53TE1D4LbFIW/GezTKX8HlNWE7BRJao8sOlPyahJDjycO2oc+NUE/MjPhQnCsn
JXEHv6fbP3jlVv67J//5vdZkWNjjHKQBJqIkexMkSq72mGUNz1Vr2tlCfmziUP8WjZ+9+UUx6Q1z
mYFpUQNl3k/vE1hcIkjLJN8p5mf3V+3ipE91SAcLLnAw7y2C2q7OTumehx5SfVK6A0ip5hf4Il4p
Jk00Oqy6NwCACvKW6mdS9SqUmQ9hXau2QmEl5V4U+fTSt9ODkuxhoAnuhMx/dvK2CGsh57BjTJww
Nwd4UUgVtR0c1zJIo+zbcaRxSe0PDySLgyv4V3PS5ubxWylClsrf0IOFCAwXEjJx/AD/J9DKh2fW
Ol9t3NkpcwCPm548dTAaM2IQZ7/9vdf640tEN/Vg/2qYFe7JznigEMxwCPTTdpL/rJ9HLnYmA13U
1fcNjDUnZMy5lmmQ9fnGCGTlGl0iuWH4BFQuqeVlSOaDwYeLnI5NzvbJJJ47p/mZt+1+40lX4pu5
KHimySd9UkKC0R2Nr8NsJYFVstifr2U0JE9oOQQjFCtyB/qP4JH0aMtOlvV4e/WVc7XEdnfZbDg6
hdbqBJpBUBr1I+aoyIROvERsS2DJ0rHqrf3feniwr7z+jn/OMXGdti9KiA765h/PcR7gtncHb+Y7
t0fHtBP3JC9eW1kEmwKXKw22JYGiE+DIeFMhASFXr2qiz6U37lNi7DYNN/7WUJ9EiyWDwpEY5ZSy
xBJlHdYKUmQ5htZJKx5dBqMnSi9dAs12o9gBRP9AkudqHJ5J5/q7Hsc/nlC8B61t76vCfa5qeYer
zO77Ey0gVyVG9N7hrFcIdq7kU1v5YZeWv1RJPpAmFRunbaX4XNK2sn7IXatFUjoVyXti8HNiWj/T
fkuCfO0bLEoqBbrMoIiCcmCL3ribvuP6fHCUedyEYq4kQEuutDNQeF22OK6z/ZqT4he8n/eTan80
hRduZll/q7L/86GxeRd1rjuMljJh43Exso4eDJPaFy8pykCl6Y+CJ/KUVcC4hWgVhK1bds+sMuC6
XPh0DlKA7eLh6g4kSVnsxwS/Stj5Xcv7d6O2vMD1Dfu9mjLnzm/EdECV1UQ2Vghr3ycRTHO2qEuf
fgw8xPUV/nMCXQevysuhZ9ox8zHlxQPhwPt0wKxtCyt9Gj2xxuKDm4NsDVJXaKHwPAW0FZbDZfWa
z8e2m3/AIvhL2tsSVeacR6wxv2UMd1w/PPDROTmN+SQVHKOZF0AIugkgHjBtbPOVn7VEI1PH0JjO
aLg1KRYME3mrhunCRSMCY7CfoS0CM4dN3dO193w9a/+8ZwmbcqOvu/qSmv4vbfRf0m6HHGkPjbh4
EvMUmnaQpKeG/5aw2hMZuWutuG/PM2xN3VJsaGmv/YpFBmuxHCJxJVTi0tp5El69yyo3vxpBHv43
kV987EXBPVUuKyaYSFxst74fG/sh1+kbkL46UNXT7Vtq5cOx69X5z7s0IWpuyxGUYdupVNBaJwaw
mdHq711bfquFDhVcO28v9flkGo+zuI5NPmHwr0HdLWkBpVbvXKWPJvyIs76IaqO4F5KemrH47nvy
Gxxpv2JKfiZOij4pDitwdPHt3/F5ho7fschBmVdVKTZQeakou2NQ6gzmxGExElKOgwExCp/DxVwn
zYHr9sgxlgxSqR41BqxAcqeHvkdzE4mlAfhO5u97WKoac9IEoIvJwK7y7AWGG9mJciMSPbqc87yR
qn8ai322JFBUnee2bgtuJI7vt2LoQqtq4ApLL7PH3WATvbyyJ5Y8Co9MVoeJVgmfCKDD3K8S3l19
dTGzESNlqPeNHnu7/Sk+L3zxRIuQOdSwTGgzBcQN7sVIUPasOQvU+EOU5p86T+5oog4l7I+MrtrN
pPqxse6n1zLWXYSQ1EyKZgB391J6fD/LOlLcYhEzHIgUudkDncUYqspS1/bFCU2lg6a9HaRmKQIy
FnGvp2+eUbON6Pm3afLJ9bekO+RF6/utByHcqw4p6v7dXE8RUkPZ38E7IoKA1pUE7JVznGU/tTMe
qi6L+/RNYtJf6jHMYc6Ozulmq+vzGgHvZxF5RhhDEcNqi8uYUBlYtvwGDRmQGXQa1032m0AuPbAL
q9n1ODQhH+HmIL36DSKhAhCyLQLt6s9YRKd0JvVUClAcINrvOT+M5E5h3odSaJqy0J75/kp6R7gd
rGA8XRWmNtPpv5i5zz7JIlhls55Ng+gCiRuyRZLxBAfMpIeh69XRg3F30HP925GsK0O3MFyIWvld
oPK0O5SNymB5b5NYg1e1T9qchpZnpo8Ogb3DpEyU8jDZhA9WYh0kcoS47s08ToCDsiEL0VZ9ZE/z
CKRS4sQjk8WuYpDUC7Kmdw8gxKBl39dQknXn6WsKz/O4zXXtxpaupYYJOUMoUnqs7R0vpP0iMujL
hRoApyFCpW2c7WSGbkFRAkttdhIibXBN3mMkJWE0kc4+DWjqFUeYUVkV3nNDkndXWeUX+H+jdW1l
qf1K7W56RDffPvrUAVPc9OWjzlm1Iau0crPSRXzmUNjqoYyRnAWXj0al7g0v27nkquCEau12BFiJ
cUsuSOqbMD6fKuMM02PrRGFyFWuK+bJvunFn1/BsF40Kac7I1u13/fWfbKglJyRvG8vEMBOafybJ
Ag+fatDFT/yGRzYb97XrxqIzv5Wu+7w5mlp5kf4iurpziw1Q4CEhvMbQyCE9EgcUUAKk9IjaJNn4
YCv30lLIP51R57I0BUXEEm+aozAbJaZ51c6F2fv2cHjtmy2CNrrKwyjSiZ3N2YtbkZ+JR46tT+8G
T2cBsXGFQ1j29v5Ye3WL7M5WFk5nYbNzSqagsscmmrgPzWEAliKYAm3swrUXtwizxLZtSi2Dng0P
erwSu7tqMnipukGapI+IPlujt7WFFoHUAffEUv5Azy43OZyqPK5PEyfFHzkkFoy4axm3SbGFGFm5
XZdckb4yUqMkOTsXrTMiKKYSkhVQKWvcAGbtUJC//Y3W9sMiTojZIaJJWzig9M19xfq7zJ4DmuVf
3Xx4pjNAIUWxdXqvL+qT07tkitRlM5emhbWonmJYzcdJwbPAEcZPWtAHYpLAZtaR0x4x1rwHtna/
qfGwliQtOSRazRB8G+oUAmVofrASImkiyGHBqi2Gzh0kxatSQ3eHiDA1kM1udmtXDsGSLkIqXkA1
zIXpETQ96+FZQrQXcgubf//TFpnPlqL8E6ksPXWEX6T16io7guyBCDjRL1cujFkkj8oZIUa9ibVZ
CcFLugivWQnP+cI4awCqaT3IqEIbzq6R5mZyj0iyy/F/4ImeslM20OZ4e5+uFT5kEUzUSFIBwzt+
cdT07sMDxHHO7lyhA9mPe42nRpVFQ+EMPWzjqQ9ZDf2TGDY0LviuTLrzXGw55V5X/GwbLwKOEKTg
tqr4pcw7M0hzg6CJA9uHjQddOyXXf/+nmqwHndrSpMbZUxNKORkT6Mf7XZwYR09hmQIlVDmPDw01
Ljkw9ptzwLWdtMjW/D5zG1ANcNNlx8TTIczmfzpu8uKoJ3UVgIw3pZNXYttS1h8NVjYKy4ZWcNsC
2A1kFJTi73WqX2+/w8+n7D5b0kgoNJ7gTMBgDZ0qTHaPFvDhY2M+cmO8DAQcYrP/npBogovbZJ3g
LB0WI7TENZge9QiQccHA0ITo+93VK/iuFBYaE+Tx9o/7HCiKH3cNxf98YOFwmddIjM9oEbxD7B+K
pxAnKsVd3mQ6Kk1I8hukkBF0o795duHFt9ddub6WTBIYnjqJh811SdkQdWVAp7306ZWtMrzMzbi7
vcpaubGkhLhl4/DBHrEMYs5A5Veb1zHvgav27zxVAlVgyzrslYKuRv8I6vkEBDjQGpMBFdPpY+NX
XM/iJ2d0SRHpHQ5H6YmnICXKPMinNGRTdQ8LwR9W1sQ9Lx8Hf/4gmWEHYmzDXlh3PUQHNvv6K9fq
khjCnJJ67iizC29+9N6vKfuRVvE4pJFyj1l1uP2UnwMcsJMWkYhKnld1hlUc57dbdXAIFxi/fZlb
8wDz+rhqgZXpnBgyppH+RTr2YNX9BYCCe5PbVQTDnId+tOyAqe5gwEcdWlSDdZqhh3D7960ElCWJ
xLBUlrYWyMEO14ehhuKRCL30GzNfGq8M5hHqfmJjc9trL3wRvOTgw5bKMvDB+7EKMhDJgkl8UC7Q
2yl6MCiLD6t6caEeGkDj6asUPQ+vuuHdjNK/61D+w2dGjNODIQD2IE3+0ssyMgdmHRoPOr6QZpD3
6C5EYzsHDtD3QW2ZQKdzTEdsf9wifq49xiIdMyxsmsalMGGcaxS4xjfHmO8qj//pJVRgGkvvN8P9
2kldEkzMBtgBQ1j8ShU+dAkK0RyO76g4pIK4de6Pr8zxQuOMj1SKGo4m6a/eADdgi6+5co8uKSdM
wflktLA+EBM4o9X8zUk3BXZW0pQlxyQfS0PDkJhfOLH+iLGCuc8uxWlvxirS2VSFFZiuZQolx63h
4cqltrQDsAxbtqVGgjK35Wvi9l/HhPdhBwrj7dO0kkgu+QXUqtqxNAcOUyEGChK/YjtiXxl3gG1v
HNjPweM+WzIKPF41hMM244Km4nkYwG22pjQeqXxybfnQIHV1EgemO/6frtMvTQbwxVD8vF6bZQdH
YjjOCSdSW8rkK4dhqfBP0RwkAB0i5fN0lJvuMZkBZJ6d7IvfVIeyBbJF6Y1HX3u7y6yrauCDDDT9
OZH+ycq72B6Tva6t5+1+4NqWXIQoxsYc/AaLnesqGgx55lP+UaouysBoEoBYuMy7Hwvri5f/uL1j
VuLvknRgAdOf1iNqfVCWWoj9il1Z9rGXMxW2c/O1nimAChDZ3NFkC5O08smWiDbdp55ljg49O14l
wqtlLWvYhVRQWewsFWepeTVwCm8/3+c4e58tuQ7zDFseR9aoka38WdX5FyhpfK2G8dBPFou7Fvox
xHDvh/w39LH3GIOfHQVVF/719vorD7tkN4A3IKZ8lgzdQBXZ7U+a8lMBBExqqL3PWyBI1dbUYm2p
a1L3T84IMHSZgAmFvePzqK327CNrIOftTc/ckPtxIFtth7XUecldyJnEbDTR7Iwb7ywxCKz1D223
4fS9EFWgexj9pHWEeSngs9AJfC9z/wid46eOT7/rgpxpKn42wMzCoYKX2VW47H9rkC2pYnaq7azt
CbpJIAYZTRUVDfQ/QNZ7vEaDrHOebn/VlTi+lPP38TELNzXYmSv93BrmOy/m62Dg9l9f+5CLlE0b
hXS4oui/ucY9Aw6AUHEvEUiN0nqcE/9xEw+wcr0uWRKUM1oaEh3gZCrNXQ8dNHi4G87G2VuJl0vZ
/lFPoNWkc3JOUcaJLPuSZCnsXuC9BYPFjRtv7UsskqE5L6pMqyk5+6qJr0Z9VPtzUGGzbzzEWim2
5B1M2Qj0AzxqzrDbwEC/ZzB0fh09654m41ND2ydwU8vQnGDDPdZbKuxrYetvDvvPYS5tAU8xOYIo
ULb7pE9kqHUTZWi6lX437nSa/u5800AqWrqhMbXtveu2f3phF0He/Y9t0yVzYfKyeRqAcz8P6Jaw
ILcseWlmlOEwky3Jbi6EfGOQkag2MvS1DtwSZpzk5WwWbUmhMpo9NE65G3oJDFe59zNborNZnq/8
9awYoFOcx5vH4C9F5ZNScKl5DxJ5JYY8Byt2gH8YJhYXlsFWu7PnLpSVekQ7+l4R93cxi5Ab9MOu
UxGhbdfvciMJGJnv+Cx3HW9ji3wUhCZhKqDKDTV0dAxA8QfxxrLYbvSlsYNu9LG3+U7IJCj9HlrH
BSIz84xvuuvlxrH4HNEFJ8nrefln/yTE8hWRDkwWTGPcc398l1RUd2xEhzWojOoIJqy7A0AAggw9
AiT8tYaT1WQHeIRne0JML/ST5qivftCpmdpvqGQc6KpxM5NRQ6m8B7U2izhAtYdBFcNdA8BhCLPD
PIJ9z3RX8hmmAKAoZYGZZmJvCWiA3g6PKynLEire6RmU907QM69t+IxcIdWg0cLUMhrGJHQ0h0C0
f94sQVai8V90wz9vEiESeh8+rtVCxGSkb1Yi91aG4g7g47jVXuRPZCPBXGm/LL0A0hIveS46JGOF
B2miaz8iMMw7ZlcHx8o3AtraIvZ/d8ZAHLvFR2ZnXdLD9VbRdXaQho6yuXoZmH28/ZXWXtsikyW5
3TmdhWU6e7rzubtzDLLHbgO0EHz7wtt1ubWllLq21uISoG1mqRTIpHOXwz7VA8L+fm4f+9GPgfuu
9sB0myHMRzoRjfX0Mfpg1ozcDedKk5fB1ST05JMuXRA+Jhq61ZY16crPWrIN0qzp6qGg9Gw5xgka
uG2QKHVUQ/PtunUypp42e0lrZ2Jx3F0nKXWNge4ZXggh1PXfMbT/ct1JpTE9OUZyYGwA72nrUlxb
btFoL12YupNrCp9x96cypzhT1sFKxhg3hgi8Or/mtvvN+Py3JfZJfF7yCNTs86xQyCI4OrOhc7U/
GMoOTGwNWzAT3mC07c2AAEgAnR0ZEZK+C6+7io2gqwMAcAJGh5e99z4oAL71mHQyms1hDj0D4m2+
2z4UlZlE127k7N1DrjgDB3gAnK42D2PCaJjQ7FfrFbspxR6bKxkAarDL6vmL7VZ1wBNoZ8JP/Rvz
LJTck0xDyFfDfUZ2uyLLTpVHgHuZ+z1J5yEAywIht6sOXUefegUQgQ1FGPwzXGiFXZ0sq8xD06ev
t8/hynH/y3X/J3zBiEEBuZSTs+9gSmdY0OCR3QsANocBdMBuKJ9vr7O22RfnXaiumV1FQEwCPvPc
FdQIi6vRUG6lbpSmwHYxNCeOEOrjG8f+89QPUjL/DWQ1xrbCsRoLK3q/MUt6dps02pQU/Py90SVS
1h7GPOFQgkAJ7j4yyXjoqqfZkXZYgJwXzJzI3e0397nsgM/+Zp7/fKK864EBobN9VtNc7Tmf27dK
g3zPmZPtZjdpI5sjLnkq0IRCOejFhXdYQKXa2CIrefoSYO7bIuvtxLbPUy9/j6gvoIxwMhzxslnR
rE3mlgBzPntIZiFBcbaHNvYnnuxHD4YGVQAHldz8f5xdx5LcuBL8IkYQBEmAV7J9N8dIYzS6IGRW
9KAF3de/bJ1GeMNmxJw2VtptEK6qUJWVuS/UtHEbxOwSxISbiUKVCjh3sxf3ds534INfw0Z+vKue
DhPvZhHLKk6sMK+IAGeRdZeL5lvavvUo4PjSk3RtU6+PtQ9Mlq7mYY0S1D+JIGFbBT0Nojbze1FB
R6lKnoSQoJBBb6Zwd3NfgqiF7aYxR59jvsZWuZS51fHklQJPTW/HVmg6ajtJ8Q1vdcizCrSsWkHq
2ehBj8BmkST+1HinuS2+uy7KD50dmKADu32ylw6W5iZyAcbg1K6sUKKZB4meByz4rkATNypqw1ox
dGmQ6wa8uz1NUnIP4RgJHQsCMnZSWF/LdEi3nWLOGVw5/UpwtvBW1vtpGou7TZRhQRPTROwPLZI8
jtfSVB/bMk/voIF0bklsNCcCcmM/kKY725n7ykFt/bmN0AIkWXuJN9kNTGUOoZ2ue4qm5A+qfWdn
WMm8LJw3roPyFTfbEUJWTlhHOPGI/QK7SPYN4kuW8Z0dTwejMTN/8OjLbF5Zg/KgAnEBUOPbPF+J
OT8+CgBo/3sUgGYjUz93TtjL5lSMTuBmFRjV+jvYzNsL+bH94LoIQJbNHVhCJ1BzZNWzi0ix6efj
YKBGYPPi0fGGlZks+ATuaVenhNYN3oWFEw49b3KksOxul4LQLeBu/RNPOfWVG9eeg6yb/VSxX5Uq
s50tisnziUSPxuemq92tHJloZzRzbCrYbsEbGZp4OiJUUaGroLVtxysZr4+7nBnX4fGT7JuSZBID
UTNImvpP0zkXg+H9w9P2K53z303qPRpRjobBKWhAM+W3dQrl1zIkrD/3TfyFGO7h9qw/voxcx88D
hcYq4J2s0O0BfyWJ8R+Z3T0YeG7//MfBM9dh8WU3JKaIJA2bWR6lC4h7MZ6H6ktc/3IZ+R33U7iK
TPzYaHEdyU6bmRfmUNshxUPehxrcyZXzw+15LNwFHb7e99aMTElpI7WXPzZdtx2d8cW0q61w1K9V
xtalm6BD1x3eVRCJ6O1wYmD4k+BqvXYaugJQaMLGDR+AuDSzaesMzYZT8gCGxwoKz87L7Vku7Jbe
ceN6gBCDVpeFXs12Y3kVKgN3S4x8bw10ti8qF9J63dsMcvqV8/FxJM11zLw3oInIRC9GmNXul8Z1
3izh/UAR7wuo9zvfFu7pWlS7PbuFo64D4jnEt6zYaFgo06LyHVfd22bzkoI/4vbvL2RPuQ5wHw0P
CUOQHoYt8zYNYP/CsLcMxkNY86ZJcY0JClzzziVkf3vIBSeg0/W7Hgd5ICdQwHHGr5I12xyGgZje
g1e0K85uadW0tw704r15zDAEn0S/gaLX6zUtidKDWtmWpTlo/npOAYARAgO41/e0iIuzpCoAztiB
+PLKGAtJTyRw//WWA0V0GKcu9j4G4oS47tZyt6odH2nOiqAnvwtQyNZQiSzzgTxRWMRgsOtQOd6F
V1D3aa8y3C3qPQTUsfTSAJKwdTv7raiJf8URbTq3+TGNtbl1SN+g3WJ4avJmM7TUx4/5AE3d3vCF
rDHXEd92D00qsMzjwrQ1CVwpO7+oYjDdudDfrmANKMvOskWRekA+N2+IuzdTsqZ+9Dc79/+RPtfR
30VlQrfPVshHxkO7H0j7IkGHwkE37IzKz2J444lUzQlyVqY/QEb1ACKNAL595zLX3M+j+s67cZcO
tu+YxaYs41OPdYqsFEpbXi/BdlI+z8Ya7mnBoOnAutyCwKgtmBvWibKeaYLGApR+T6wjyNBOVdIc
42L+oQpIqMwAR6wdt4WKBtfB6y6LO7QWWDyc1UDOBppvshnV5kjtoQ5wGTKVvyaw9cgPynOV7Qc8
xTh0fCdbrvirJVuk6x3kUJNHpUixkEbcPSj5jXTmi4F2DPCGbmdBSBDXY+PHPHuQoiIr92zxeGqh
HL0SAcRuj5Q0mOhVg4Z4NjZbJBdgy50L2mcPjeRACFkPToIGduR9b9+LBT/CtOAtLeOmcVmFzA/J
9hlCVFLJM2jcv5T1+J8DAoJPIpI4s/61JE4Sg5KVFSjspuZX1snez3j0cwKibmB0L4E99ldj/KVZ
abZX9aUVTTMIcMDWRI+tCehu5oBfzYFbDlkd0WcyW6M/DVm0ub2OCzGULpeQm0lUE4jAhGY7qa0D
yfZjC6KKlV9fuhc64h0tcrPlgOY8bEYCZsLa9WevAZ95f98Bjpx77b0RQW6HuFCEzL5SNdvgtJOT
n0TyeHuCSydUB75HjayaHvLdIUQ5AiRGTN9S9mnm7q8KiSc4Ix7kqfjJVXFugBXsZbky8oKf04Hv
vUHdGgVMPNgGMOCYOQDiUdTdOwYsJS3Y/MlhrsO/SxFAfwH6bCkaYTPDeBKlhZyetU9i+wS66pUl
vF6qD5yADnl3oFQAXvMRvbZ4tBeDdxAi3vE2AizOehpBUBGQwX3LEnOnhr0LYlF+Mhy6ZtkWLoUO
fG/qLq76cnbCxKjTQPXuXmRiJ/NsD0WPrpSBzdsvppFferfed3AuxFHfCYGUAxxAsk1G6zeYGrdt
4a2c6iUno9ke5c05ciXIBqeDe/IS+ljNamdcLayyn5q4+G6z6dtqenEB2cld3QCZyrK6rGThGOVf
SWR5W/AmDr5hyTocbBAd5wzkh4XTn0uZBKz/7tjRy2ijGWBk0PFKDAmFDummZ29s30pQNW4LyTbV
ZL06Hm8D0Ve/yGz/yWKomPe0/mbAu5+6oUODuBtVW4caa95iaeE085ZExCzS1HZDAcEUiBdS0OSP
4Acu7ueq2taZOaHI2oGWmq14iY+JURnXcfDZlQeIDzXWrnb86c5l9/w/6XFULsoNNeun0vruIvxz
Q9oJ0NUX39hIw7kfH3mezn6XzBe7XeXMWbhGOu4d1QFA8D3PDuPMfIYpOEWSbAEfQtePsaezsU+l
e4JQdFhP43ZmyddaTXd4Y6wsxsLq6/h3GwIkxCkMPJeJU/uglN+pxMIFiv+byuS1LFXvQ2jWXzUb
C/dWB8IbFqq9EPlwwrY32w2640GuYbB6i4e6GRggXLKz+jyhWee2lVoa7vqeeWcHRRxBiQvkYqGF
sBJRcRtc+0c6p/g6j+meVvOFkrWX5dJSXr3pu7GA6hYEJB1OaNTjgc1Xs3ct09fRl9yw4MmGP0rK
77fntRTZ6SD3ub5C6bwB5FWF9zyRNyxhO/BTDkyAQNrbttCeQpPn1SfHgt/SUevKcVCycUsHLDPG
f02avuUZGALLeffZxI2j2QFli5onINk4xyaNAJpqQTifgJXg6faKLbxgdfGCisq8SaU3nnkn2T3E
1Q1UyFMLeQXPmew1auelwEInXSYzAm1kScEl7TUQFRmHXRrHZ2h73sdtCr1BRIp0iE5W5WyAFTjk
oLC9Pb+F3JSOW3cJ+KUaZlvnjJahKLOtMQyH2Ome3dhej3sXVlFHp6O2kLuTrMazOYA2AJYjc/yM
mtWf5sprcHsmS2dbR6kbrkgItXMK9dyLkkPYU29vyfgA4NsmVvW+6ii2Lr5zvC+fHFELl8xcRm4i
sGsZAX9vBVYbtzn3df+UKONQRwytMD2SU+Y9ASf67TE/VkxiXEeu1zPYMLypt6D+3oG47zj1ToBi
iz/Kal83XworajaGRbYZCPl8uwqH6UWO3x23+l2Zv8cJ5NLIgqOJp6r2OUhH/AER+ucSSjrgvRwz
DtUc4Z4bqe7iGHFFrqKNaB2Y6cfb018wljqKPa0sSmU5Wmcm3+ZrUpPINxv6Zaj9Bk1SnQE7f2im
Fe7vBeP1V2ninWVOPUFQjs8Y2v37J1bYb2YahdDLvCCttYY/W7r5f7mx3w1iFh0wYoXjnBtAbnwS
ZXexUzy2st84znQ07eQlyaY76pEuSOi8GetpZbcWR9ZyZwwVtCp2IvfcnpwGIPNhCkEBHKKhfNva
iA47+6cHgzAM0xkJmZVRFyyBjjJvHCPNW0boGYweb5FMdooigDDWnhdLP3916O9WsysSs6ldNZ3R
513DlZZXJUUX2JQ1laarV/7g+aIjut1BGNwT3XRmCqdQ2OgdR51YrWToFk6cDss2y9EW01TM5362
jmQCPdSYD/meZYn0h1qo4+1btBDe6KjsnrY5mRE6nWELzrV0n6fEhMGQl1ZBHIbUr8WaJsmCe9Fp
7VNTVbF0Mnr25p2IITgGhtPRvC/ZgCh6rU1yadO1Rw0iXSFp6VrnpBLTRrjDiwsMGZrQ1ErVbWkA
LcYY0YI5FqhznSMZ7bLxygOSn3LurPiRpV3XLiJHk2w5iQ4k98MYiIn/cpTzK7O6ozDa1foC/fjg
6uhsr59s6nJqnStmHfKyPCH/73PQDTYpQUZl3g25faJQ0OOROkVxs5MGuRZR2xVjunASdJy2N9WM
o07jnqHu/TR0Ymdi/20vjdAozIAWX4ncF7ZKR2IXijJnRgvFORrtg9kjgndBHaZ+3744S7+uOfy+
qFgWyYGdSUwfIP7+dXC69R6+hXOgQ5FlMruziph1bpF4oDV/aQcSALH83Keb29+/YL10iG7MSugp
lDNuils1PhlKcN3m9udMuw7KjXI6c6NV1lmN/Zl0w0GBKGg2VmzW0tLrlxxyM/k4lePZsdxkB9rr
9mzEldgk46gOt1dnaQjtmhfQ56lB2A7bDsokDxDzqL4XWbOW2F9afO2aewh1e0C+Z5AD97+L1gNT
+moYsXC79FYxYRXRNCCUu5RtvZWlfcyEfAHhPfCZUVkGTLFx5YItHFK988CEfBaEjzGSR9mm4y28
bOX+rlmMdka6+9RG6MD1OXFz9O9NYIRJva/jZOxjlNJWTcTSDK5//j5GYNMMrYAWv64KpL46756V
AwA/2RGyBrcnsFSL/wvvezfGnKusmSnGoNISQV48tZC7tGMJhnwIq0ET2T0kefK9zN944fkW+pNd
WT+vDL7g3v8ij94NLuIMEDKzHS4REjKbiIS1fdWj31b8p4PI2TzXUyjGybdRRakcCAUoiJvYwzcy
Q/eBdweL9+POrcHCfPuDlg7n1SW9+x4D+VSrmszhAske4LYMcWSkKi4opLaPrkgJ8H52tXJ0lqLa
vzvyfjAqlMdlPOLnu22ReI8V6kjAqGKj7zqhwFMjpp+JUe2S2TxDj+7l9hwXbMffz3k3rN20ZQ69
X2y4AbADOn+DciI/oX+wEoIs7almPPqaeqIqVH8xlRua2dGz1Z0YG9f3suhJyTGM6eunZqKDXAvT
I7zKeH9xudw0SXMvZ+8CAprPHQYd4JpQ3lORGdO5h7Aq5LX4vkXn29bNyXPZzc+ZkcYrW7J0FHQM
K7AoXhnXrXUuwDHbWwFBRxYC6l3hjkFlJjvm8j9Wax3SMg/TaJXU5+ouPngi6IDWaGjKdEbu7gxi
KVwwEYGEj/mCinNJCzCZG0jI2vyRNZBxnfpTa+QrIdbC41hHsnJJ4pn0YgR3W5x/Yy5If3nHS7T+
QCsa0kYQBPRZHxtfOqg7Piizm/knN/Xq8t6d/tSJM+AyR3lJUucHTwFT8VyvP3Zt6uzt0b4jXbmS
AFi4BzpXPEWbAIFQqbwIlBtaq2U++KDFBlGN2naezMHVMf6WzWrR8Xq/PtpM69+ZMeF5cp6S8uJN
YJwCCZSst3YRNldRhPxbV/4U43AoypX334IV0dGt+WSjOouu1otpliEe3taRzlW6ryLwaty+3UtZ
Mp0F3jbR/ZyXUXVJZfKcyu5ITPM5bugG4HZwO9JHo2/DIWIPbjqtZJ2vjvX/1xD8tv+uYTXMmbKr
obogWkiCllsbrwAZRoH2vs/xRYAf9N8hLDCRptRl+YU1VyUjVvgu8jRVu9rd+nHwxnTUrhuZc52A
ohdYS0UPqnU2uZi9Faf1sYME79i/X++W0GAtVYofV8V/dea9znPT+HRMriyZf8Bm2Kzt/scHDCw3
/44ke9tKXSeWF7OWpfIdmuU/gKL7kY/m/LsT0daeunRr2rl7jlpoIDADcteRZ0poYaWPpXID25oY
SIWHSm1vn8iPbzR4Mv79JGjqeZbouuICqDW6r+Y9MZpNLdoNpLm+T65442b2OXg3SA7+HUtMMxIf
hldcatLsojb6Zjn1kcxlkHjk2+3pLB12zWDEFksnAlTypa2FX1YQ2oWo98YszNdVK/E3HfTRhdIe
KizzABIiHcwtEr852GcdsZvyOICASe9RiHudiLhUiYOG1BByoD5GBpdEQGJA1JL99S9M6LnG7csw
vIKQJm9zHzexiYcroy5FU4mrogD/peE4fjQ61/8JnLPnpPwx5i/1Wrr4bzj/0TS0mMZUqHvVCQ7j
jOZX8KHZ+T5FgxdI2tG5xtGIuINQnm/RdN/bZJ+gNSKdUr+R6CxCqrRpLvYaC92CVQSu+t+D0UNR
pHAZMmDGeGei+sUqZNSHv4tQOC+2B5dtOV9cd1i58X9b+z+Yu44Jhsw699Ixgx/rOnWIKu7c2aQY
LhCPaYBwsu8YiZMNa0ACbVU5+ocFXr1OTeaHZmAq7NIWpXcIyhxzkf1nGnwCJRjrjl2T5MWmzYQ4
eRTIMTA1evvBzkUbxIA0nEWqerJ1mhZkEqkFDGBBFZbTBl1pbBfTJh2lvQVkc1ozOB/7T2jC/7uw
NYMWdmqW7aWP2Y458oL7jsCoRaA3HT1gHqR7bRhrfcgW376ACyZORxlaUB/t83lsL7ZHsk0kyy13
SwPybmu19wVrrePzplEWUdOn7YXE6IwcxJsrX9xuvoumlhybCHm72xNZ6AWDdsm/a6ccEVcewLKX
KzEk2J2OteEczaZCZhhPGesej7w78M7g3mRnOpbCb5x0j3cz3h+Zy3wUsdf6kz6OLEF3/O+XuFK1
nV2ZzSXvjM0woMqUR/512Il5AR5vR1WZwap9WxpNc4dzbctpRB3rIsAQ7Y3VQTn2xqzbPVV4X5l5
CBMeCPNT3ZHAdfw7tzErG+WiD+ZSZU44GRRHZn6cvPTr7V1c8Ac6cFzWaZMNXdFcUsMAGuQun9oj
j5yDGf+8PcDSamk+TdUKCQ2OAcwmvQjD2SaND2r4OQEjtlFvQWh6v7ozC81LTMeM97XdjdZkYDZZ
uUsJ1Hf7V8b5Ju3FPrEOURptopaGLe3Rv0tMEE0Z0AJgY8CSfiVGXsitMK55P3BpZHUe4/4NaWg1
99NVGuyZ1oeUVaGtiqDO5mPCi3PlTv+RtfTj4qias4oLVBgcJ2oROqBvWrZv4K8DMxk9OSP7XhnF
JbXzXe3R0IV0BYkODndWDujCCdLh54bXmzYQNu3Fi3IfigXI0Mf3cc13kVOtmJqlIbQYbJ6rGgLW
TnUx0E3Bs+RsSe8y2+Y9HtArD7eFAFoH2Y4polwH/EoXKHg9WZKEcZU93b4BS1+vhVxiQLtXNFr1
Zag6P6ESldMLg5tZpVhdsvjaiSvRv0WVJ6awSuuxDtpGQVWASMK9wE553m9s6oDczynX7O3SgNph
G/qitNo8G8ORtmrr1e1OwqOhfx5NZcootquyngvBt46pNY2mEOaYj2GNBjF2FQ6ZZQkcV5g0j3bD
jXXq5qUQS8fOgm7AvSpNY04yin13TF8GiwG1A2liQerz3A5hnaejzzMEesmYvd0+HAtZIKZDZ3ML
3ErtzIewM/kFdDQntxw3g4k0eT4gxuNh7oGWKOHsoa0a6HTFlVwLfq7n44MgT6eTRqnbLiWp+xBC
sD89kOkPlXfghtrYrblr2vi7SgFiLyToRER5qiAvdXvOCy5Bx9hCf9QC18OYh4YNkTXIk01gNo4m
cJmKc1PUgEp0pfOaNPlLOaX3t8dc3F/NhnijAiEo1O5DZrvIO42BpPUGglZBCgEJZF+F488Nno4m
AKattTLqwkVxNednpVacxJzmYeSB9jLifZB08TfZOMR3hfiakeTh9vQWokodOFuKzqaxcV1S8MGa
kHlsWIQXE91/7uc1C1NYdRvzxClCzzN2Yztv5r57Lsb+c/Zdb2UBo0WJer+oQlC17jKbnQBjhxAd
L36Nn+SxYTo81hxUStq8q8B8+1KyWYEtKUHWIL9krN47OIarBZwFV6JjX1npWLUn7TKsmblpSPcg
ivj1U/ug41qtHJLcgs0yTF3+HewtUOPL21O2CixduJk6jjXmKPRLy5NhJbpDT5uHxjZ/gmDgaQKT
ctpDCKEkJ962K4Zg4XrozM3TiOIZsGlVaA78q9E028SGpmkyXcwh+ZOsZS0XnIjOzwypMfHX1IX2
mHdAy75UAGI2Tt/5c29te1RVD8KMt5/bIe3GZ+mYq9wgZdjnAAF7bbUlpYkuslquDLC0Zlo00YDH
e0rzAWtW2sgLRV+Aaav9QrADmLPw8N7cnsfSSdBufEVbw3PcsQoR3224Lb1Nn3XhADF1iBqCAkAM
myF/S1pTrXijpXlpMQUIPTrZpEB5Tn0z+REjB8NoSt+L2cmtm/5ilWv8mgsj6ZjSzC1ET9qpDG1u
PTlIJV5PnbKmLhiMZB35uxD26aBSkNkkNRD1KgSjjjpaaQzgbJury8B7e8MdtnKHloa5zvJdbWNy
ywgERkUTZnEP0hczzCPql9I8jM7r7aOw4Ft0suMcUINx7mgTdnFn+3kPntAGT18fojhrpENLk7gO
/W4SRj+DktfqWjBlniPQmMk+jQJ0o/1a57W43o8Pgh0d/UntATRGUIQKr0lJQB3QRpIjwhHxf46i
EmIybDfYKsGfiscZFTiQW5woj1cCgaUJamZhqMiE6QCt5MTmochfgNI6gePibpVaa8HI6WDQlmL5
5tJuQyTXfpvJH97O8GzqNFnxJZ2dL84a+GFpJpphsIuR9QJyZ2ETgaOz3LLBe6ttY9cN5p/b523p
Fa9zGec9SaI4xmmI+uIETev7aeCPYBea6l3uKTDPFO7RqfmfzlI+h5xBMHH1s7fR4oZ/WwmoFrqB
mY4EnWCMHEuRNvSqptml1XFm9cFQ/U5Zw5eomU9TQfmuylDXi9JtDgVIIeqtkYAL1xjlYaYQGq26
Kx3ygRgX24x7iPJ25S4j0y5K671M3JeV9VrYe52bWHA6VL2dqBCpLqhPyy0EZ1pQbkTjD0l3tREF
PAbnxhAwFtbp93zczaV6Kc0XBxntujmuHsKlLITeJ0BlRtqSobl8RouY9A7YNG/XzN3RMcbvswWF
dBHPX6au8aU5r9OxLzgrHfWKri3kn62kDnsUr8FosjVYHoC29nuFNitFkkejTH8MtrXiqpYqAzoO
dvJmGzktrwrxz9LPIhbvEpPd2fWxqyPfIM6uQ94cRQsPumi9+z3p+9mvK0/4OEAwPG6PYogrrI2l
fo+Zx1d89tIbRwfOKkHLjFfXOJqyPSftqanSpyK5a4ytAy5TaZT7pH8dDf719slbQPszHT87VpGd
1Gldh9Rq3YMY2aEe+j2B+DQ+5QELsW089lZPdBeVcXWc6DRcMuL8skBLboNuwG5CMdwn2S4trgIR
1XYaC3H45MdpkRJDHsRtUVUAHuU00DD9SfmPpkVPM7VCm6K/cqzBhWvXxAfi4w+osDfgpNl5Yr5Y
WdBDGzs/umoHTcHQMtfq24tmRTOfUzwyhw9jHXICgkE/LqyDZxpPWVm+SlPu6djs2ppbvzxWgl1Q
zC8d5WWAHqUwc/qHuEVG0SmGq9bhdFeYjtgS+Cqzb93AyPgDQetfh7R6Usfp4+1lXDIuWlxWOgYV
htE3oQfSopnLXZrGR0qKrV3zL6kya3/VRy9cYx0DTNvMGKNuQCgzDJdhsM6uC/EsszsYHE3vMvud
qOnr0K0UYpZGu074XcyB3hevJxIek5EOhQIHkc24j/Iaj1tT7VHdOKWWW22utnUldF/K9ejoX5nG
qhkrDFlZ1TYWNjS73OcB4e7ApleknXLI3leBinPTZzM603Oj8va3t3HBbevMyMLraFr0KdKmHmQ2
XXFfDOldSeRp1fgvracWwxGjl17CEuPiRAzqdYZrHOs2ijY2r77PiuGxkilflEaLFx5dCauWxtSS
OgBiAhbSN5BBFlBjzhpfwf46w1c+0v1otEAWDq/pet/lkn/TMcSitzwbnfz8EpN4m8cENKPgxy/7
M3TQ7iNQC3hU/ZiAVyzlW0zpdlT85+39W5qpZsycuEBibB6BM6Vq27e4EMrJ78E5chqF1/i5pC9T
Zj1X5Zrk70LU/1cz4N31oF4FJO2APPuUTm8Q23ksKIA43poLXUiS/PUo735+mHH5MnCoXCbT2BdQ
ZWrHLfjOq+pbNUKTK7OfwAnq8/9y6GxDKhYhSwZFEjudE//2gi7MT4ck85KVJjGUdxFZyXcdnaJ9
0SpELe2sVu7cUpygg5ETCggrcaY8bGj0y+ji3RhTGU4elFU426R2Gly1svus2XqVOkFdYgPclp3E
ezPJwP8OQWu0pokcfXpOubbwH8/b1Tk+sqavWmtIqpBIa8/b/Sx8URffHDY8mCI9j6o5yFzaQW0Z
vyPbiP12Mi4eSU6lsZkzcyVUub5OP3iN6RBqg1Gw4rhzDjcImZemcA5yKi0IhzZAAiR2kM62XBlq
4aTp7M0NyF/7qZJ5mOfmnnX9V0h4Pt8+Q0sBl46j7ixGW1A15GE31QY/2ZYTp0HVS3ZQkzWAMT2v
9yQuksdaZvPOcE2+y3m/8kRZMOk6jjouzRmPLgidVF36JfKgWBvF4gjNeAFZRroGqF/gFUDv279+
kicUKCujLMLIBAyjGNx9Iq2txzuBEjvZdazIfe4ccJTw7HBH68L7ArwGGejpcxQOJm+bGG2/qapR
bJqiWSsiLPCtsL82+p0FKQe02lclcutD3KlnYIIhfYk2xE2Xll9t9O0YidEfQZw3+EnOcM2YZNMx
sYfHMa6eBrYGt1iIj3RkdaHyDIxDqCu4EXA5c7bn3DirbGrR4NWeAFKzQRM0bVcO3Me3l/09iO8m
DWMCfpfJQp5/dKH2OUFMGneSuvafoWJdUHjOi1uXJxMtOn7JCjBaYIN+lCKE6LdVrYT9Cx+hQ7A7
b5gSo2jzsHej/2Kjeqas2VXWChxzKUrSIdg9am/QoqnykBj1g2WA91u10+9kdvam4MEw59sCYuDI
8G8bS1w8p1/BJy/cJx2PbRauIhGJZEjHKxvazA+sqE8W1naVBHHBi+vY6yrq54F3qQyLuf+aGOh5
AM07aM7AEAYGdjQ7Z5t8DWi0dEF0vHWXmH3tDbQI4xxTATKGdoGp5CYz4wNVzp5JhGK29bOqpoMs
28NIzIPKVzuHFy6GebXH747qUHoRGtxEEQ5K/krRmLYtrVpsbeU0gTEMOSiCBskAIy0CL2uOuDa5
n6SATSd1feegsy8onfPk0WAA13mUyXQTz2uPmqWt1mwa8AokB11KEY5G5id99+pSYviRkf/x5rUM
+tIYWsQGAduJClDPIwg1nhqEvRLJCPCtBNQzVrAmS0usPSZTns4RKO3L0JqhUjK3oHtUPN4VzOk2
JJEjdMA8INAB67ltfha8tg7OHoCNBg/DgBBm6r5EIMWb4+Qld2bPF1l83/FkJXBa4AECN+e/Z8dO
DMcrwK0PYaq6PkP5BE1ICoouSenJDeZZf70uZMnarVMXW6OrfyZzGx0ixzDOsTHAOhjQwYTYLNmm
uSp9Og+b0hz3kwnRZJQYyHDyGoIOo2kDrOGrqK+ItcZ3s27L4rXm4gWAHBpW/52F05bmMNe9DOEs
PR8UlnsqnSOx/CkPXMNFrg7SB/ybWUwH8BEHUSePSjVIZ1J7R/Lkv9ubtmAHXB0bXraiVUrgsDtj
CQIeoz8k/V/M2gS2pHTsvrHuFd4bV86HgDU8CzpvB9Gwldagj++Bq6PHSRe5UM6sipBF5AlVnr1n
lI9K8J3pHG/P8ONj6eqo8cJjtBhaUoS5NaDLz9qjTf1nO3obSOCF1fTt9igLaWlXR4Kr2mhntDFC
WE4q8yEhMaRWaFHfcTqRYOpLD8FRIjdeNwQxEck5aZLIh4APoMq1vEtqPF0cUu5uf83HUa2r+2Cj
8JBEziIaxlI+07nAMyLtXm//9tLB1T2wEr2skEacQw5qSX8qqyBL3S+TVIGQfMej6Dcb+AHkqX+u
mk6cMsisZ97WNNUpVXZYV9Hh9pcs7axmp3suUYqZuzwc0/Y/pNYPuLXfeVoHDKjr1ZLGQojr6qzV
o8xBLZdhmJxZfKMK2OicBDSTPxB1fBnzfif6bMvsLmBm8rW0oRNbZWerGe+yIqNb2N2dZUmw85Nj
mU6fere4Onu1Srw6R540x7VN7xBhQXij6X7cXteFhwtarf41TW1aQTEROrqhANwHHYlBBI7VFjS1
Py1DHW2HB5Vyv2ddsfJWWRpQR7DLofXGzqxkmAkLLIhsH5fWQzlE/+PsypbrxNntE1ElZriFPQ8e
YzvJjSojCAkhJOanP2vn3KT5janKXXdX2xghffqGNeyt6TGqkZX4gBYgTjdBwh1HrKzhQuyZw9i7
sqMaCCuJwXW95xrTATrBuFRU+T6mXp5+vJoLu3QOP2ZyImFFFb/WfbnFFC7NC0hMk/4EZ+jzP2bd
wVzAuh3bIgqJXVxlnUOHs8YwpSgcKK6sRJSlt7hl+3/laxZaWy0PAVqtbklpN1V3HndTf7ReMtsc
5ZoEykJTJJgjjoG0YsqEPbsWnJzjPm4/tx6SQQN7zYOTDeewA3qRBnCC5exAM/ajJ5X9EE8TvBNz
e0r6aBKYpHfHMVPNw2iKlVhzu5X/tyUR/G/6z1Vce+WE2ZXeFi6FRlF/P7TdhofsCLNRdyMrbNF/
2zKzwIbu7tC0k82ukJVMMrnBKPOkQz9tOaT4gjWFoIVXmsOhfVqMGYONJ67eFxKExc1P8dwqts+p
OyUWjr4uSLn/t1eaJaMxeGOSji27ZqB4TBR9EM9y0P2gX3ttHwFaoStrt2AyEESz4JWbTAQ+n9gV
pueYpimIck6alXtprNQ334C0DUjBNnSoj50pcQxHCq1e1Z0aD2SjujmRMfim4W618ge9Xw8HcwR0
Q0UEu+aMXcFsKuz61FVDjhlsYFZWdqEiDuYslTb3QJ2F0s41oM9sZDvd9bBd63/zqdtnrGBJXLQ3
de9jO0R3ebfSXF9KHMNbpPgrIhCQRSDHF1Xoamffy2FK48n/on42Gk3oAY6v+sQcvvUa+9KFQiQ+
dzYcd+XH2+n9UhkK2v99uCViMTolHt4NQBUjhh9lCItq+1PsPJWxtanb4WpRtQJiX0ru5mQWv8mD
AfNRdYW/+zGw3OHcYYQ9Kfm1imgipvbEGvd+0ifQziHuCIsXpO5ib1h/IxI8f/zOiys+q5kL3gyK
DkZdRcTv/dzZGjVt+wHbV/TmCs7EZ+55adB626KutjH3z4ETP6yOxBaugDkIHtcLBMv8uLr69u8x
yofEDTRLhBmOkGOr10Txl47LLFDwsAtkB++o6y3287zc1aN3x9fQfkvJ3FzmGfPQhkJmL7v6ojzA
zuyxiPmmgbW5seg2hKrvOE73vuzTjsO5OOI7k9OUYIrq6PGSRfEX6kZFgknA6mRsIQuZo9hH0w/K
lAH+ItrdK7+FZLl+sbsqxYT5442zsKRz8HrYijZ04MgGb0v/hRp9x/jwvOp2v7At5hD1TJqsAoHB
uljwxUtVZOJdPVkYXmPCNZaj2WUtffz4RZbO4f9g0q2urRhEYi+yx0SW7AMk3rbzgH8q3BEjWsy2
rZexfsaMPAHXxPa6NPNXGoAL1+Ucl67coVYYUFqXUJhNAGuDyv5yGyi6vko9JU7Vz49fcmk/zE45
9ZC4REzga6GK0qN3DN3ulAc4DGuH4Pab3sll5rhzSD/RzmR1dmWtIYnnTWVymzR9/OcvTEGDOdi8
Rnu2CwqWXdva4ZuyL/f5cDexVm8NFMbzsqiTMevuYs6SmpmXDtPuhMp6pZ+wVEoEs/jhWD0Zugif
idrOSyBAY7bIUxxvgzEDxOVz3dpX1MNP1loRulQOz+Hp3IxdZLe9dSlcd/ymssJ6YvgTkhy+cAma
/69VFjS/1Vg+14yXG61/5Vn4y4eAYRJSEW4rPfyePD9fSQcWDvscyW4PnZ0NprWApFHfTJ49ZMLb
rp7Ahc05R687bZ+VjcrxcSu3u29reGi2VgRkgowdhEkZbFd20cIenWPZc4ZDULp4UO2cXFepH2Xv
oiXmNfkGCgnDEdrVT70/oU0Hf2aTAGb0Jm0DAWJSio0rxzCJ3XL38R+z9LfcFuOvTCeAKI9sGoOo
M9gwIS3MkHA1bT7+5UsrevuOf/3y3Is7ZuW1dbEHtYU59YPgeg8OCEz6VvqySydyDnEfrbC34ZeU
XYcqQnM9vHfQ1o6f4WMz8uFVKfswMLSE7fpApvK82nhbCJhzueacVn6pFB7LGpFkU/uJ+2g6x5b4
rHO1Ub1TJeEtXfq3dXT+u46tB9FMP+vphfPyyLNg7+eQBXSrw7DGolz6UvPI4gyGIe5bUKaiGygq
b8RIy8Srm3MTyZUbbun0zooXr2kYHQDcurDJs86T232zWd4cGplHK+2IhbeY49uDsjNtWef0MrUV
jlL2EngjEkrnlQ7DSgxeeIk5tl15ubFr16UXMcij1VvHqTDXaOD/FuHmUsmijIKJUYwsgeW8MOq/
yIZceD+tLNAfjMc71+Mc0a5CmfP29ueDQvOmHdK+yShMiGPDZqiHvQC9Xfl+YoCwgVUk0Fn9Q2Dk
pvQhBEuEDW+LyiQMcjFbFxgZGOI6eoO8vVzJ5hbyrbmGct71MDKIZXYdNfTAegGxeuh0qH58o06/
Xx1GLpzeOSKe9OMAYjmSRo+MJzcMfndRfq7DPola83Ugv8ZmZbcsXaBzWWSTh27TZTDPnmTx0AcM
A9zq6MHaUWUo359zDvSn306vk9p3hdw5Q5yOk/VdZ3SXW2blwlmI8XOE/OibAC5pMb1AKz+tevQ7
Wwen++PY9KcsfW9LzUKHqH0PWsy3IF8JtBtF3RyqsD10TdTeGd30UdopVJaqEf5nhq7MvoYdXiJl
1SWKw79CQBzIEHXf+Sq4txuOclfrF1nDk7scYhuuqzBn8LTzjVbBJ4VJUdFBCFK3kMWLm+zBsTFa
SGBv46UZi9okziisuhQ4Oz8rn7m7nlFrE1Yu/yELwzgstlX92BYSMAhZBk0GER23/c3AH/lsUB7l
XRVuyk6AD0Godncii4BCikj7LY/UtENhDj/FvizvIaNttYnmdhNhqhVoTBxvutolB4ooK16nIZLb
vCHltQq8CdpijpOWY1SdRw1shC8I/DbzG+yxx7ipN/JrLjIMo5g9Qf2wZSmsm7uNlUflkaH9eTJe
gVZPgyPpjELfT3IsP2d9vIaRXIpqs9BsoHri115AL3ZN9jQSz4OPy2u1gftHxvSdPTKnFHiuCRo0
GbJrVbyhX+RsdG8y8GvJHW9bCJwYXAeyTzoJ5BtjxVvNUe5krRgTGoophT0avpZm30oDPyE3bhNX
gfoFNRZ701rxY0boHvJJJ1kJCMRUa7ZJS8nFHGjjuSPA0nXtgFvK4GBK4W8OzB6Hdjqrv+fiE1SL
jjdHwLjt1G5SaJjma7TWpcgxpzZ4AnmTQzWy0SLaGSo3nTF72sLYCBNdO4IBsZqSuPsaue0p9qDm
jtQneoyCPHXc7ytHG+nFe1/tFqX/Tt/AdVGOFASC/RMMMLoXUjR7a3Bf85G/WoAXffyYhVt7zmGA
2hNIL7YigIagHSyci4cuT270vowPHz9hqbae0xZ67dT14NPpqqr8MmQtrxLwuOD32VXPyvd+djFF
Yq2jxObdBoCRJOja5zrOgaAq3eYO4LZ/s8YM5kQFSolHMjTYrk3dHGsKiE/ku3sU/kkXZzvX1Bb8
QJuVsn6pqzZnKeSKlXDFa+AsTcjJtv1jmfWHgPcPAhVybsaDn9uP8UB/ZkZvPYgb/5HFWnNUXrjN
3Vna2jVxGUyFQ+BjmYVJE/apDUgWUDBuQjxN9m60alG3YAUJ0Mp/92rZeDTyekKuMKYTIVWn3sm/
+BmF5idatvdSeggscapt3wX/vRRvnbtvi32De5DU4XMBOy3ox8HnPIyTXI3BfaU6OPlRsXe616l8
tdoA4RgoQAom26TSujuB4oMRFNLwNTnWhbRkDqgbiYZcBkG4CYGJ8GmbIiW4GyY4i0TDlvT6p7V2
5JYOxBxNl020LBoFH7HOnzYuBGU9lh25PNvTHRl8cGbihww6XqZSh8htDh6FTlOGASUzK6XhAh0k
+PMh/wouooo7IaeMXKsugjqAY9cq8Sz3wE0Tby23uCKR/2kL8UuQUiZ8qmBbG6un+JYYmv5XCPet
PuyA4XUbcCXDXyKXJE5iW/Akol6zGayGQOQ6G3/4Kv83jjM6zP/dZWpwoUVG4ukqRzns3VwWSRz0
+lBm3lrNvIQAmuuxyy6Ox3Cwp6tpgz7RPd8TBxqpBhiEEEpL/pE3lylvxtT2xiAJSdUeeK+LFBpU
OzJNDrTYZITNfmQQnnPgzonLIwHSe9i3rYNZeq+RcxK3a87GFdEDCR8lmn4D5ASb9mkl3t7yhv+9
Ofx5gi3ijI8ZaauzC34k5OKg9tN5db2FraFNulNtmu9NDdvjtsA45eNnvh9s/P/JtLkJCiBu7FOs
7I3l1ZeisveSV/BLk6mNe/PjxyzkBP48mZbj1CFFdLozFyzce1UIu8HyMEQBOsPFvq0CLHPxJS++
crfh4Nwz61zzcFib1tzi2XsrO4tzgXYDTGA6+wQyTTJBQXkoYcXXt0kdwYlINJfav9QddOus9cH1
+3HJn7NSR8aCDNoh9dnnPk97kZOz6Vlxrg1uUwWE9MPgwVcs76c1zZL3UwJ/ni+GXJRtj4U+u+jj
9N+KzBwK0bwGtP728WdceKV5dlXKnEJrVXfnGIzhWumzF0LTM2T32VCegxqWg85Kh2rpSbMkasrC
wrUrBkU28erVm7LhD5PjvUV+f43G9hXyEisHYEG50J/nUawKehgHW+QUR9GTFZ9j1hx5gZkpioiw
51vhelvgMq9hRCGx812VxX7Mza43zUNfqd+mz53UzwREcBqiNzF9ZBXkmKcQBrYAHmdPbe/shkak
FqvyBJ4VVjpZYKyEwtm5jXmoZP7y8cd5vxrx59katd1ByPF2lEvwqULVp02o3v5RpcSfp2BuSyxF
w5iccpDqYs96CVu+8rGX9q373/vBbYisppCSk6ehbU6ak9Xf38bvRbwmXfSHMfdOAJgnVRySSblH
sThTSVPoVMB+JnG9J1a4F/d7A4p9tnF9s53I3nOgu/C5QDnUKBf6ZEhmbbkJHAoH7jJx/B9y24V7
6ryEmZeCx0DLcrNqwbUQjuf5mNUq7Ygp42crDL4Xvt5Tu/rkQgoi9SGHt+mJuxKQl87XrHQVopdt
E+X2KR/vvBDCoBiLdLC1zOgAwT3nsLptFr7t/O6XUIIyiP71uQM31tTxAT7jZOTnNlrTTFp6wu0V
/0qJClwgEaYA3Tnq7S2Aj6curtH+uPVhh5VW0MLRmvMwe19LJuO6O/u+BS3F8BuG3gk8Zz4+uAsD
Kn/OteSwMW/kaLpzafQm5zD8c56RjYhUTvqzmrwtbuiHHG8HJM7Hj1zYZ3NrlsIaRj/oI3Ii/pDy
CUQbRLfamAPEYu9GjdTn4+csZMz+n9bGXx+H9U4nfYgCnRr/4DAoWd2E0ZCV7Tr2BmH1BIDnxDFY
y0NlvwWIWasGK0vbYhZUYiriMuI+OaFbBa+m8pPH7StxzGe+pjK4tIjOfzdepb0O6QTejaA0s6Cg
WBWfHWa9hSI+OmtY5aWtN8tchoyb2DdIyIpCfdWu+hGx/Idw6MreW4gDc1oligSnE7ZLThLqDnTX
5uAWtxfH/aEF26369Czt8Dl5UoPXUNQUHyPu9T2XFkZmWdoGW2l2I2hY/a6v3+xijcH3h3P6TrSf
8ygR2eAx6mB7VxPY2ht4qVJ33OT1EVCHHtYFGeRzH0bQDwwoLoOq7roIRRB/Vf4XPYSpl313fbKl
g0ihHQvOy0qu8T5EyZ+TGAvmBNTKSvuks6cwvG+6dk9csWmr/s7nw1eUZVASKNZMXxe255zHyJoO
rYTMz89waTjq8FZQBP1nKYf7aHhaOd4LFcufNtxfx5uHliNgGJmfhZ2nhqN+rCs4JMr7gYTQuHWj
Ix/d33VMkGXr4fHjpy6c7D+x5q+HykrbvIeexsnu9aua/DdjT0AVEJOsiuguPWIWPKJcaPjd0OBk
hZW3C6GVd2IDBB/6ybAUeNc10NrSc2YhpMl6zFfBcziV8rVv9DEuoRWejW84FP+2VrPwQdG7L2qD
TRCUP2+WD7Qrd02ZbVcldJd22SyRCEFCbqUy1dlBJHzMaPmFVsOuQ5fkQY7qa78WB9+fxvhz/gJU
PdF+gvHzGU5W36mlXybbWxk3LYTYOXtBdcCnWIyxM3YzNIYJT4ykb3WwUjQt/frbyv21XcuCVR5V
LTsDeVklxTQe1a0CBSxkJYYvLc1tc/31gKwprTGbGgu4VfbmZNXZE2sWYgvXw5wSCHW/ss1lb53U
GAHd7xrAYc2PVgDblLMykQPEI4u1JH1hK80JgGi8QKAQMu4n1BnHrAgBTx1BRosOrq7ie6dpVsLw
wqGbe64Y2McEedTl594ydxnpNwGpHwNG7guj1pQKl77J7GCDPuV7oaeys3RA+2mVJEClTGvtjKXP
MjvVUdy0ldOw4dwwf9/AGffNB4et4fo+i76P/dHO9JCWmIzlHRpJuj65ga82xh2rB7hTuKnKLFSH
FIa60hsS1ayqNNzi4zsX75zw13iOAyouOhDQfnzu6/GLF0K1lHU77wZfGbzHPi9rSOLmW6hiPZek
3+cMMnr/5pbozWmAFfftkfoWP9eDfmZRBK1u6ImA3/5xMH1/g3pzfh7tmHYjW4szZMm/em017psI
pgqDsO5UlG8J/fzxc96PGN6cgEdMFFXwnHdOJesjlVSNDfdcXYQYpBWd+0+nwJvT7IRFS1EOcjph
FB1AeaCFtoQ0CZQW0lW71KUXuf33vyJTpCLXizCjPE/9+FUU5ZWNzfEfleK9Ob+OW44iQ+l28MbM
Np2oz06udl5Yp7cxfUuDbVzKwyqodYGH4s3NVvJSQ/0HE59z7uifbSGAcdM4hJux915jRV5Hq7C+
5UCIbKEspw4N4Hww9sAwrB+LMm0yVe5k2FxUOJCUWAHq0xHivsnHW2Zpa87iDdxsrDoPHHICcTpR
ooWGFQoryE+DEvZQ9/3KXfZ+6ITjxH8/qDNKL9YMJU9eym1z03f5IjE6YK44fPweC9QFb040m7ww
6FuOS4A72SeRh88lAH7JONoQFS1d0E/HHXXkD6cYf8HMCuzbNTG0hVebE85i5tJptPriDCrRxkzu
1vchgichaEKqlenN+2Hbm7PLRpeNvtcjGYta0JKKK5LyEfSpgsAE5nu/Bhj7I573v0HYm9PLwsYv
hqEX8ixYW26CrhQp5B3e3MqDkqAA9xSmzHVCMvY9qysCsgKMagJgPQ6ZA6lLt6gu2pH3rFFi4wGs
h9EH6C+91TcYHY3fWoz4UssN6p3TO4TCKgESHS6LdMq7PPg26IYlga1zueeDbOBiPhqVqCh76UkI
3WzXUS+G9GbjEB/t0so5uyPQUJPx16q/96ssL5rl7qUzhFIJBX+fvAYWnEUHJ7DOyJH2uJBh+FT6
JOGRFScDaOIrX3Yh0M25dm7ewncToe7UwugJ6EqcQSvUUGt7+vhY/EFIvvdNZ5EU8jZjE9tVdWYW
JyZ1fEiE30g2hfkBR9QWYr42YAdpY8EQJAVbIky5rl+72HK2Ppt4kuXhtRxGjphYh581xbzDzrOd
bct7Evmvmkuewry4vmoIkZCSiycl/ScrwqcRXfbiN4W1cURkF4kP2tmnPreuoLyScw513A23u/s8
68iGw7Rsn9nBJYxZ9RzFZXGX5cEDsW6oYA2QgHY1HK3tERvD7oTeStezX92sBd0K0L3Ed3x91U5c
wOkSJJJQoO+R592JW/6Pjxdy4QjOiQ9Gw90caOjoRATwIfak76nlfuUFaAGCyV3ejySxc/Lw8dMW
tuKcCCGjGC5GgFCcuNsdFASRlCxFixw6mFLfAXCiGAE/CeqDzTq5Ug0sbcVbRvrXnetGxI9pHrNz
UIR3ASFp0IQ/VxvUC4M8KB7/99frzrVC6BSTE8/Tqr3k/FvpvnXyERNWml+miCRjEW487yrWCKAL
ixjN7pw2qvvB7dCigo1DWN51zbPVWGlO39AuydkPj4f7j7/WQtvIm/MEkccRbWehPDNgFG7gO6U/
Qd5xH0LkJK7Db1BgPBX9idMOeDgnYQE9CeW+AAGfjjU4V9XIvmWAPAEEf/ZpvHP9m0P8mrDSwoed
swZlMVAWdVaBSjux6WfgzgfzZeXN3+/jeHPCYG+IgclujC4j1Z9oCVEV4OqCQ8PNZyLMXvb5aRqg
ngvjHztRZkqtqklqiDJAxM75XeBirjzrvihwVUMhZUOAjEtoZsEQNFgB5SyA4bw5uRDUvQB29RgS
6RgC3z9HarZWcA9FWmyLCkCZtv9UyUsXlXv0H4bsjCFdouwTVxA794tNQ/Gvw6tjgJ8cxlNti1c1
eCenzY8fr+H7FR/SlP8ejDx3epdo5pziln4puvhLxIe3j3/1wgmYcw0BwyLUHlqJqqpACk0EZKqi
bcNFv3dsDKa6BqqFYfVUxc5KOrn0MrMgAotjR1o08E9eTz/XVvUMmd6VbstCnjXnDI5ZaOwwGKNT
T+17d+geCi/8Ghuuk5rb/zRQ9OaadVOjomlAU+eEeKuSZpJ841f6y+hT+1Bqp/i3EiqcRSbpAhRs
YVuepwGn3oIcXlI5NEp4Oz10a1agS+s1a7CV+ejVBUe3U3sDdCILH0kwC+6LKZxSLf4N7Oz9D+Ww
inrR5nZ0aiaoMZeYDh5IGbPNxxt4AVHnzVl6rsy8DBe8fQrEPlYdEPKgrve1ST1yJE1oIKcO9Ttj
NpzGKRFFevvnXK/s5qVLf5Y8RY0t6oiM4cnxIF5tR3tauf0WUiTDpmp3QKNVaxI+Cyc1mJ2bWtkW
H3ISnIqpg1pxOU4bu3bGT2Fd/IbSDUr5woeliwf8ImdfP17cPwP+d3LDOXnPnabahXJgeKpg6OW/
TiCS7Tw7DJ97EZMEU4x7aQGnJmD3muaweQF15AhEdpN0NeUPntRulxp7fI5E792VmX3QhbYPxQD0
JszeTKocbh6Duug3ZNJeMviGwmzdB56XCuHufADLnkKHknso/IY75lHyYpcx33fBFKct/MOPcU4A
phpY9+rH7sqeWqh457wzw03bVVPtn3rIXm5alruHTkdTOtDSOQ2N+iqR8q9kjQuwYm/OPWvb0c5Y
a3snOnVnzYryNSTNAOR0F9wBIJklDhsfbTd48hCHt1CxrXa9isaTyd0w8Rz6NIawT60lWTtRC1Fh
jtvKasCkypCPp8iu76cpxuTe8s5xd2Vro9uF9Z0jttq4ZAPkwsZTjATAGic/8ezbqQnpZ2k7b3y0
vn+8fxfymjk71LYwXrllrafWlvqIBHk7RTXkAoJV9MfSE2ZxunF8NrCh9U82ZDR2kcG0GeKO1jYU
uVlpyS49Yhal/bwDs7jm/sl3S3UHPLB75crIbQFWxuPH6/SHj/XOOZ/zOIk98aboZXCasmqyd249
Ovam8qJCp0pLNEiELtOq7FUyun71nKHQ9TbN4IPbJ+yqnVLHaB0kJSx9NwGKPRDYfe8YoPh5Y/6Q
feJ8jB8rSxoQQ6BABlRo9dST9plUMriIKedprSsgi5jb7jR4whswa50HVoRFGui8PRSNle0LYfpP
wh/DI0jrSMFIJoNzOJQvU+FB0S+v+L7sslFDA9Tt7H08ynFfu5Z8EW5lXQwU2Q4sB2Y2Cmvv4EO2
CToVzLxlTmGv3NoLw2j4p/43U6sIaags4+kENa74ScG5rc77OgWl61zgks1SrSqI0jcD8IFEaVAV
A89Ra09f2ClzDyNXd5rBxzs4wYAgSp22yzfa6rCsjvjqTLA/RfxmW3/CZZFXcepLhx4gIa0P8DKO
8YFjTBauho1rMjZLFd2cCxqA9w1H89A+UVFvCWMb5oliW5mRbuqKTSnrDcbgTQIRPIikVrG1rVxd
f6NsZV8vYLO8Pz2PvyrWHJI8tYwVhq2wiifHrOZPQwW0ba7jLm2mwANhmz5LWE4zkwXXsmP9hsru
QRPo8juSPMMRLzFsOjrA/v5AxH3LWvwQd/Jf3lhC4L7tYMUXHTAZCFLa65NuvXNPCpQS+ZoW6FK0
nIWYHGpVUDts+1PQd2djZ/vW43fgLOQJbEF2Rcb+sT/qz+pvCaaXYDWdTvBaeoM2HyrTsn00fYUR
v3qlr8QFulqVst3fiAm+v6Yft/CC/uwF7bwe86kpUTGp16weZNrzKNwyKe2kjJ1220M/YPdxoHP/
X/HwvVA3C6eTMjCJdhgAHCTIgbPLMTZlOq2Ia3kOPJ6ijDxNPfxxfjJUrbHEWLUYIPPkFL1FIPkQ
OT7kGSEBHhWQEnCMLIKHLEaiI1JtbJw5kNOCCIX0hH1u8xRTD+G9NtU4lh5sOIDC/p21dZwNSErR
rL0rAu5nPzI1cTSHh6yrwbhSUwmigcN6sdVj7Oyz0fOtrSEVuUNZ07IDpI/DaJu78GJvaK33aJ0D
3zFCfieTI6o2dNgI2pG5v+lhvnoChAJRJm4gtH+AOLR/EYXbPtqMUCApJoZBQgvVzB2s3X9nzJp+
UojoJKJtiqQmcfNGw4HeVVA6+lLGQ3tfA9i/y8MAjOcba+H3aEa4Y4kB+gf3GsJwn8soAisrr3wh
7sPWaGYnBjdYeQohQm7B9AKJRcy43piSFEl58yjORt5FG9365TZs3PrCwET+ySpQEHggnhWfvEuM
d0Bym8MvURibbgKLFxADbMvHEMgakON0He4UPucDYSSA5oOgA8w/fOnfw06V3ls0ZAfRllBXbZnt
AJsGr+/DxAew6qzKAgkzL+PPVqExRQyzwNm4pfPiZYz8oJ7zOxihiKEKppFnRpB6QiQjLLUmtCTi
QfibUqGs0F7T7oooM3wbMYuyQxhWPNGdUa/KCAhSOCIf2Fnn2NaHPof35H0MxC7d511f94dC08F9
qStVh1urkvj5dvSHIe1iDz3ULgzKQ80CmFvnAKpA07oI3eqo+gzmo6q3QwuWrqFvFa80i+BYERoO
WMbWpnVVNKklRSQvdoQfRUv95p+hMyhHlhnBKAnOQDuaVTflxhbOU9YGg98K2TwQ9fm9HFq9Y9jv
FzHqfte6Cn7CVajCjTQMjVXjhHIjRanVY8gjQXa+gdvgDhoNbrAr/CHWdKPKCVVzglZvpe6RH7XR
1a9pnb/Kug7IfRXZN7U9ijuSpDKX8LXHX1ILa49OozPJlMmee6fAk63YORCx0TvHqjP3W9d0bHqw
IAXJ9iyAY8Vnpxt5b1/cynWAw3XQOIfLiuo6eXEcItzLMCrFfrAps9nFZqCIXkqsif8oMCuxkhEf
w9/lzJcBqF86jg69pDpKJaEAfiWKiMpPOzPG0ZXKMM6+hF7m6h2dfFfeRxV+YDOVlZXJBBPphj7S
LgjdHdgGQb/La+WxXxyT0KIAw7LrsnvlYiPuo7brglNVqUJJxFeGwbrKwFm4NtNUdA88arMt3E9p
jzQ/g1JiYuK+D96EC6kKGNr4XD1igOWzLSMRjqfX2so9TNILh98w/bS6Rw4Pw/qCebyVHd3SYMva
+c06pQly1fxyY3jdXSMCxacvXMcDQBGuD2WbrPRU0yeVCYdoO6jCBSY57BV9xU/J9kHVPrQGweWy
IiiKhsS0+6IZg3brlYbITyL0hhYIOezrc9iWVritnWBUbwG6TT7qNzhWHOu2JPEevlUxXJrcrMkP
cVGU9WcyRU55HT1lMjvtdE3aLKmDxg2OYdE08qemRe/ItLJ7Z1/Ywq8OYijH7KyA9bYPQR4jmQX9
YhDTcYjLDj1UjtuKbRoyeLfo2sIg5A1ynlWzU22t3IuDaDT624pVtDhxuL3Stw6dBv5SBjIO4AUg
eyjlJMBP1/ROIFaUxwHvVDzqvKmqLY2p8Y+FpL74At05E57yrvN3TOfoIYoe//9GTlNFIQsjo/qR
OpUhKIBt7qBasDvouG582RFxIHHBBrmb4sjIyyjwYe6swGNNk2S8LYM9LiIQV+yYgUjQV20vf4U8
cIKDUymHQDz6/zi6ru1KcS34RawlAZLglXCCcxp3eGG5u20JhBAiCMTX3/J9m7Bm2ucYpNq1Kxgt
i3niE2yDs+7pv2Py0Xo2sGXvaDaYhA8FVyxC8ThFajqWMdatHzbG2vgJRQv62zyVDq2MAOqJkzcz
5SDQ5j7vyFEc1OKCyplpmz+St1v0Ihyl683guNrPqelFdkexrsn+djam9L9FxxEaeniyND8TOm3x
vUEb14IxFg/plwe+EFeFxb0jWGjFNP2TkniZLgmiKOBmGfw+FAzbbfcpvPeQlyU+TqYfIm5nerIt
HAn3ekFU1t3m4BNFKJmXmf5Yl7XJH9BnNKtfsMBQD1+E2ObmvyzAdX7qmi3mp1iEXd61iTVR6RCY
y1Rl4jS57RfERyCac3XsdgNn3X5Aqhdj2UA3T7u5ahAGtQ0FwWVC/h5qxcSNP8hoXX2/HHMomxQi
ka2IkcFARB1zyvRdG9NjaMtDSu7/HZA46Y9uYN3ysRxtJAom0GnyX2ahW3lLrN/059q3ENNANR3x
lZ14m4DkqZdlpNmdVjhln+MuIrO6GEJUtpUQ6yzusiq3J/KCWq82fBoo8HE9tDBaNHU4LMbtIuv5
yPaCH6ZlvBKqJQxoJB4jfxdn39lBA0JIBW7bpkG3c8GnBcXAdZsHnoEtQ1a0TWHH9Mv6a27JtrMz
0qTb1hchBTH9u1uZg/+Nr96ttQmw1KINLwzSczgbaAQj1ELb/YxwQjvrc5NwLmnVArNFww3kUmvy
HHvDNyQm7zl3Hx0w5jgWiaYKXR9qSWwo05b2Bl7zbBP6hu0eQrcq88sgVJlDJohMriFC3X0RmaRj
1yOLgr6IaKD+i5GRi/MG+fR4VhifswoTEKKtZ2E6AKa9nRVrT9SKRvZFMEiEq3mHZslzzzcd/4oa
Nczf7TnpF4jRgX4K4xN9GXeq8QWiyK1f2uEpjnZGENpNu/TcA25kt7mMyX6ZI5btcPUeNLnJRjVA
obdtRp8aDGbkvyHR8qh5HjWsO8t419FdmCNP/2YmJpc0pWl3zhju71oO7cx8mfsDIRmtIjS+t3vY
575sjjnGJt5tzZM0csheqfHefcx7Eq7ROg213FZe9uP6bV9oJTKvAaOm31BWQi2Mj5zM2XXS+YYC
MjXsuagzZM7lKKTNSD5cNyBLnBoIdkSQww6DRcZojgBWoKotHc5BL3H8QpGMLKNTIojbbwy3bfcc
0ZnR25TFMeAaXl1EAiEoecjVHxklbrpkrbihWWqvKkYkA07Y3H5XfkcrPGyHbqtOhDi7Mjpjkznk
8xBBPgQip/2jQwMfyeFVpG6ArHnyc5lwcz12Vpv4BUHRRF+RdIEHkO/6mzEHLbqY8z5FDj9JptMD
SRiJ3jWaNdl8k86m/bcPLS7Drjku0rLtS4hZrXOx+cGPTwlHndOdGBXqvxPocNhj2Pcpf0V/HLoK
xnU3LYxFvWLJreiTEE620bP9zCmF+xObLpL9Slexbq8MtFf22iCqsvnb4Wf9ThcW4lC/m0WgjaXc
zaH442HyzloQE/1C8MkQclUo0iPAO5nTgPd3mv3+rbIgbSgsgb3mmkFOfOp26+BcbzxsHLH2YsZZ
sevuseGrjIAokVnnOPq82txARFHD4BtPbwziRE9L0popel2ta8etpjkA0Hjp+w5sushwVS+iyXJV
TvkQJQBnBxP/mmHLEldyxIiQB+431l5juKJtEW/oLTtM2r2KzsDxiE84HPvJdjZtEeROkJeFpttp
GFWhuwx55XGjewTZrjysHPdzNGHOLngku+PezFSttuzGEAr88wjqtJ4pzKO4IHD8YXPbYP8pZ8Sc
JwFVZv9YE6JnfqTNaTJEoOMAMH05cKLF0wHyKkV1NJ5aiiC0buTbdc4AogviTSAPdHEZG4omZ7m8
44jVTAEZvM3WGv/j/qJ3vMRvSoz5tt+7nI4O/rwmiAr9yj15BlBo4WwOOsAOEhmk276s6Djjp2Hi
a/Y85aPazvMqmrs0W2aojJk8A3JJDX810bk5Q/aU0McDMNDUY4znytYTYXpGZiyzbHRA1N+ElqI+
Qope5zysgd0i/my0i983HmefGE5xmJ3yYOB993Gzr9UIXeS/wMFzoM5DnpaZxKEpYcaR6VDi8El8
qLsNPkh3TlcoMN1VmtG6GuN4rrMqXRFk/6aQvrYtlUPmgpMw8R5Z0p7SdYrXJ5bPoOhSrqJfrduy
BrQqJoOsTBDlr7N3TMbZgvKZUQ62hI4tQDfSRRNHRIsB25iySqXDgm6TJV/u1Z6QjxnCHzWWexd1
cVPFfoyoKEwHi89PR9Noq5CEOqwazvOtAeuybx06gJYGSHZFVBvpkVC6y2b8nbVjttUabwR7yfAh
kMaBJCHWf4vrl6pzY1iLFFGy3w133B/lOCyKxhh3x95/2IRReg5ZjNLMUuzRFL3jkDV8wuwa6VAf
inY5YpameE8ZejQnuZ65Vkzdh31KksuGAPP102eDRFzLIg2WGPOBbSd7nVmnpzszpDSGhwf4/tfc
kKQQk0buzgKOAAusXpeYgEZaZ9vKqiGRCYJZNNl/QawZnQXiVR6HNURRFe34e7CNyaczSNs8LZ3r
7vGs8Ns00zmt6BKicvFjcjVJ8G/ot7Kvq4ATBLk9370VQ6zTpaBY0AQ4z6mw+RtP0/3G8WH8TLo5
QUdFv+nCTftR7DLnz5nHiAVIMpaUYiw8tzhpm8ocKeKyN/00JxNO+L05kpvWmukWb9eMtoEDdtTU
5cdVZ8RALnIsQN+bvzCyAKDsEyuikJkS1pXp3I1eVpQd82VOWHMWstluuhYHVPadTzoay+4pBWFD
1dgBsEE4lqXNdKvpQWoUbCKXqO90mcXJBtPsbM/ep+Ov2c84tGwfVyirh4evwbEbme+ul2z7MS25
xliWAjgtGLmPfia16nBmrDE2oHqB2z+zaQ7OG4TH0vH3RKGpfWlgkcdB0dRYy6YxvoOoOS2aTJiY
7HIN0f53gRoMqFFiYDMCP09r9V7SfW7w/cuYzqXRi7vNABEwBaTrl3Oc/jf2OD5QN+J/9RZGNpdO
/ImjNfW/Luka5IRMaIFEdzvOEzcXSeR4aToq69AmB4Aoh/MCOg7AJpW76LK1y1oF1wHScT4sv9fQ
ZcXY5B3MXlS8IXgJbD1P5ClrYkTTjgCBRYdc5bRkkWluMVUD28F/c3Z+4bexyO2IxgjlzhJ7KVRC
JsmCXOkmzcztsLL9T+omAGAMt+mT07bF+C/28VMzRy5zGoWXFPbuM7QUXpd8OPClyZZVqI0gMEG7
8e/gt+x25Xx+RT1HjCc/RjAU8BcrFB6Gk2MIY8d4DNq+k6Y+8gQP+gQJbt9OAVlO6Lk4mchpCCoh
lvlE6nf72CEp+qfdNC9iHxlTJ4ra935ooPLU0Lbxm5ZYfWrNwteKpv3wyqQcn8e0Zx8NHdsvL/fo
ado4gBns2/8dCGNN7hOOGm4/Dc0VaSZ5VOwWq8s+VcAAQa+otMVG5GPBOegu/ADNVcFf25w71uzb
d2wrQWRU24RLk1Opaksi5IcIojtajRb5hUU2+zCBOuq+q5FwfaEioAn012x23MvoDgvklqbiWN5j
tmziFn1TUVv3mGPmGtN6mhbzkauH5BDyPqEcfdAbiDyQSCb8JSSYX3x36p6jkfjA7w4jIsZKDz4B
92RULyKbXhcUIyfFtCZz/9W0nR5LAgz1ILt455XEdhlqOn3MT5ICYi5Hh1LvNUa/10Azh5R8Zkf9
cAD+ylovqXxM43zIq0O673GkB74oM1z1H5zvcGEwZU+QT05fDdztBzjPrbmBqluJAp0mOSvxdGCR
1CNOoyvjuE0fE3jm93LzhoyVoKwfin6KNoaMNgZB5CRydEessxhN5ZIucVdUreW+NiZxt9Avjy0Q
pGHPKnYzR37Ukv0joh1UyfUEQEu73fwiYyrwFMOPT+r46AFTBH6rtu6zsPwGxpt/NEfefFo3Jayg
WSTjkm9ouy7UOvj4Zt0xZaJ+JfcrXpaZ/Gzttj7gUKAfE/ZAnxP2UE9btoYcsVUImquj7Vjuty3n
N5uS6i/vF/YHkE2gf9cIzGRy8NFt2JT9Ug3wG/K/0tBVEjjpwR+zOsp0T/JbKucYh/kyxy96AXpD
LuA3KD18L29jIBBVum6I5xPSvI/hJOfU2yun1kCp9E2BCPxhWHLEC8q/bG9AavRO9WUS91b8aDOZ
9pVkK6S3Mcyi/9dWePuwMKKlKcQIMfjTvAucbFmK8+/pONYm+rkD1d2waV9qvaqZo8Z2B+MKcwmq
WSCQWF7jsdtZSdI9YzBNNjJ/PrB+RKdKh9kMhyJpQAxlvb1zCyHoWBlCdBGNw3mhrOPxDyXH/PGI
d/tmaYsJ/BAoTSpTocB9LK6ZD+Rv9PvsXnuEvf1dlm697CSb0zoKZnhJkL7/O7JGnO2ULe3t6hLA
PwSu6fkStrZ9R+Zj4iuCefZ5c1J+dofu9SXt6LGW0w5q78QNLMAF6u/Mrx6q3Md89sPDiEzvrG6Y
VVMNzoL7csAMIm8kWPn1gv8iv4khukG3sqC8q1I+IbjhIK2D0yMj01gj4LhHbDERCjMHdBeoEJzS
5Pm75Q4GuzZTrhBqOB6JgSa3sLgsmhP6FXFl2dRmw+0mu+2jZfMMyVPosc/gLs3OJJ2gnsNwAhCe
zht0saiY2QTIWakqFYfoqNtkl/amPXq8qRrr5viK703ymiVLd21ziOa3AeHy1xhf3Ue0bqDeewAT
xPET4M6GjHO4Cq1teh3yFCrg1Xr9JHgbDwV6JAa8ELjZuLuCPFC6ngQIsgvCKjxE0yuaSRq1Qx0b
O4FraODe00dgr7BgSvCLKjO/kxYjXOexnXPJ9/0bNzbPLxL5ez/SlqjxOV+oip5FoDFyeEY0kpyj
eZTLSQdBn1Y/dB8adSgdJMsBdOYAmITdCk3pXxgBgECSjM0SZvjRDSWZpmRFEmXKFsy0nqBbybXi
cewi/2da1ja5MG3zGhMeiBWy+bEv8AvrP5jvkkoca4dkwSxg+TpwIIMJg5k9ZfmmzhMsDgKRTSz6
e0BHfQ9GIuNnRNqFK3YgpvubjBN58ZM0mIWmxtyNBOmpT6gBI1dQkE+q35JHKslxQzF2DxCFWizp
0DwoQDYORiXnYd7hMRzaVf4a8z50BaGJvyJVsUvLuN3l+Yg3hZH5MKwmbp4A8O12N6Zdiil92wdX
sZ1Jco4EHX84tLPmFVDvZKGmtity94PXuJJXDGaIioyz2oKoRNeUpZ148aka72OadUsxA1nChJKY
5UUNiHXB6YJkbkv7459K1vwoe5VDEDTGflrqPIeP/4Y5HP1geTOgC9Yi5h34KQJYI7GD76ZYWJuq
aueH9XUMd1Z30ZxkvAQ7iuRlnSqzVQPhCBTbJGEVnzeOnUfgwRa8BWODlKMNJ2qSDjkK/aK9jNKs
/bsnWnvMGC3xpw5hX6LGmQXMQ4I88XjIuyLKkwRM8zhKAqG7Ncv1GMbg0L8SVFb0vbemMg4ysLoH
+3RFYhl/BG/Nqg6x/w/IvcJzErfinS8x+Crky/ACATeNeZfRMjMIl/IeUK/L6VTuNu0gJsS68fuj
kF4VKCWQrkDn4IK2NjT7FAYBUfXOGJywq1rgklgx9Cvk+Z+gCp1e1smG34ysjFXCYIFQbhMgd722
LU6COGMZeVJy5289CmzmYkZN0EukPRoPXNbvAcP6JpPKYjURatZEO9hRw4YRolewuCVePDEU89i0
UYFVWnix0oW1AqePeyBewf8Vy0hGmLBkLz5krvTwdSTj1hUYL8EWEJQq1T1kTfIWMZ5dXCIBbvBF
16joeHJcNvo82cg7IOQlv4NbZnlqVtmomg+w21UtpGDwgItcQ5vYOPkCBRGU9QHhLm/YrE2fIxUh
q4GlugvraXfGPY+bSTpzY8CL7acEU+P3ZsGrx3bDM1VMMvTsVrlNzTehFXzEQg08w2WVudnrvgv9
hwPZXUvbtD+3lPtfiaHhX8BgcwMCHk9dEva3vadxAqiaQV6hG5c+rhht0DY+QUmA8jyHpI0JVjVM
N71IbnqVRPMbtenCz9zYfoSyPW/RxWib7WFIO25uscAa8t9hPyi2cRPQNw6MyXxCMB7+ToeK5Wkj
nr51Etsx2Tp6hb6C364bbf5h4GGovj2aFggdy5jPhU94CmS2U1ubZBRYDHOHubex4Y5xEH8eLu63
bNse44alCBVONZKq5hRe4jgoYAq3/MvtPvt72WBHWA9cHrc65fE1c8l0t2yIulIkQ/oeaDnFwPkK
DEQO6serxS8aBKmlGEHFjAsOaK6Fx3dP0Wi0gS6FKQL2ybMwe/xPOSxVCh9hObO0nf9CVixFaY7z
urCybd5D73bkFY6zsJWMJo+DZ3PLPYv29sukOUAw64hgBZaZ2LII2W4oIh4ckj+WTL/ukcKSE3bB
/3ZcbbiM5+/6u2FPsQh22XDTmJy+hCix/wYVkdqPsa0pwa6swxmDgy4BMkwyJeokJhLV2OuAjEH8
8ZSgRntuLTi/XOOSMVjyoFoRrZeghREnvAnfumoFs/aidY5JTB4tVu8Tae7H1gLyer0vH77Trmom
xnCrRL2Bnyk+Tk07z0iEsbIprc+RmSMG/y72dUX07YQzBF5Ucb8ZMV5QKIQkxWmCbhcTGPbdWJqh
zINNIAEamfya0Sf3bcuXz1AOZNXCxVbtI9t+rNEcqhgr5xcnov7RMN2WoDntRYkmesfbDhEmyWAu
BhtGz2szkXqbQSDgLpTnPkE/VzG1DcaSTAok6RrIeSbkhQLCBZhD+KY+kPE+3IL/thjd2vVhMhn2
EA1wb0mx2rrEMzgAFPu092syxAUo0R0j54I0x31Kp8L0e1vBmZlUwbgXTwKr0L+OGMZdsIuxzX5J
KZaxwxDCHYaNAGF+Hz15FrWXjvcMtc/fXeqROc4Q9/d3CDvO68F1fwc4qkr8p7AJjVODRgGrERMc
LPo3bb7nT7pj5H1rbVxhMUkeQer2D0jtpH/xsCfVkSqLXkffNNVuCbYc6CUqbKIghh2Opm607z4S
Cc4wMUReZjQzVkIeM07xKPqAFqkBodl+0MDNmW8onvTZjlzdo03/CQjxV1UfCejBquOif1aiXU5g
pLEWRVx6lUxiRWl4EFHRNv7P6iNQM916XJ1N/wFwfzq58Rc4bkO1cgT57h12Vht4+jciiThj7RtX
LRo1r1k+RQ/z5j74aMdaO4XtioSnJJ2x2sMI0uG27ET6BmZhPoO00ojyadQJKjuHizx0n3G62At4
SP7cT8vbLHo0rxKe9uUKDHBGJVxTHI3WsJAv2QvaQ0WFTiwoIyKem0JDexUjlSegB2QRBHIr+ldA
lYPv07PqgA4N+hUVuKgRUaSnEkqWocg35lFlCfWEwmUPYXzl9NRWbkd60R61v+IO7pEPtQ3Jrm+o
IANPaylsVK7qUCY5b8uKi1DzCPuYJxc6Iu/MOsdJdAq82zRYqWWRB8MLYJj/4SF6HS6AbWF/BZXa
WSyrwpTm/6nZp3+ZDlY9ErULV1uahemrDcmBaMF907DCq1m5+P7Ij2z5yFpHLOpdo67/y2IoCbDm
nkb1GDvNk7tjMrpKpTfxj5DQA/3OmhqsG5NlU+4lh9l8wrXnKW5J0ju6/Zevk3KfWbRxF4phbOn0
K1vxL4A2yPDd/gR1jipXNI6D0w00/70uPTA0PDnyAetPTevJD83//XFdHYtleVPbiqwFyMumqG68
60IJUlcAWqIbYMMkOSzwiRfoQ4zVR3A6xc6riVLeP7SycQjxn0dgpB7HjSnb/gjvZIfP6Tlvs02d
kBlHSZn3brwHqRJDzqAbPX75qFmGt7FjYXihsBFPZd7i4t+rSSA0s2jxsnZ3dh4d9Ig0PVrMnVhj
pQWu5WF4RDUGLIc7Ch6AunUAYV32G52wakCwpR1u8jxJwx3kpY38uUQ2ZI9AW6R9D6jvGItjTcft
vR0cHqYYjlTAtiRs8S8sXjP6pEGyyC+FsoWvVcBHVycWYtu28gxdVDdweYj8aqeVJiWYpiN6AvRZ
ZD1nKnrLNzwl8CGmWjkCYUIrdFNIx+DSktEK91+GrgXwxgvze2rKTGXr/rooLGeqdobqKSqEhbKV
1swuyI88cdKQ9Ytuo05JjX2eTdnd3iu5FjOHRxm91HSZ6rxB4vlPzaJh+8xBKaGHKETTPqGjbFW5
2kuHax2cMq6nFss/hIrLH0kXYSMOz3iSRVczqjkzVYfkweGmjyE5+naX5ktznwdm6AV6nylc5yma
ja3EbLL+Yd6nPT8L1WWju26CSsAimfHjd+pXI0vEyBkLERoqQwGMUYe7/adAbSXP+0rC6Kp9Fitv
isWzCfCX04M9RC1wLpbWMRQaJMU35AuYaaZtRCug3O9mmqBT9xYzKabdYoiRQ/iPBcbYfEo8bw/I
f5QFZYEcJiHtdIIVABzYSiTv7x32Yf1fLLCG48eMA4t9dXQhWEzytt9aBIxkEUsNsIKAVg67LY3P
jqBJ02a0PigfBsxOaokWqFMPGoFtOBv8MmV/xXmCAe6CzPz4+In4aDFWyYwiJf2CZUHY7ENGYmFI
lR3o2v3DqeT7Ry9W6JyTPfD+zw5GYHWnNkmkOo1Zi7anco7Z4e7lgQU2TNscntcd9IA5H9Lnyct4
JICm0DstrsQ+FDJmcuAjFEuGJiDs1iAp+wLfr0WNt6/PfJUtYbqHRBsVAJRhNLMn3KUCyQLNyjCf
hATnBL5p049/8DJ36T1ZYkS4uy3ZUPkMux3efu0SVXo6Z/ADLvmXVKT98MA/+4I9l2Lw8qGDOzfy
PKby6F8aPuO6PoiZnnCY8O6K5ZZhrxrVvc3jRnq/3Ecj8eEGgWPLiSIxy1QQabO6w+MGbOJd9k/l
nYZ/OukcXlEJWAHI6Jbo3eDMtjU+f7/WrRloX0GWlNSUk2N9QLxwGn0wefDxNxRf8T+X7EcGagEL
VNDaW5beMSypMXNgtZGcGz5BcEVt3r9kY5tHptg54Sjp7kk83YNq7H8qiGzWxxzjRSixGBXuXtk2
a08hwftbjzmWwEWy7scYl07Fgr1vdtmSOqdknyGb3Y/HYO122MLDpnuUXQf+9SmC6oWdsGL2puiS
wAIAye5uXezW/TvZulEXhFXCm0RUQBk8Xp7oJrXx/uIQqpL+IBsn+wcZMmjzw4qBHOSoD+97TP0E
cIwkwV+e5va8bFCsJZKLa44Y0BMYwUOXse7ZUmQxwasEIgNRYGMrwGDnMWdljnvsqKyFCqBghxLL
ZcADEL81moElGvsIUc9N1z/Naeb44wy0C9CilnXHtrAzN1q34rhyuK6vsz34X5bvRNUQbJCfMRf+
VeI3O5cQwoc7sNwcalBBppcJGgHxj4Ob/9M0eFsuux62oYpZCmZQEEBBlJHxJr2BKME/p22K5Cpj
BlQgroz4h01Hnb7ttLJAG4lZP9IxT3aEZefjb+zy9n+mEYi8ysdGQeW9pim2elJXGAYGUm5547MS
nkeFgIGUiQtoRvzlCiSMVRN+WbJoj6i/H/sMSXLSeFSSi72rXLuBhiDfL7KNc2xDwjj9VttywOaE
dTruCj/CMJqlsf72g9rPHovCf3aDq+IVtVvud4igSX/ueu2a22nS0XRLQuTzU4MNOTrLHJBQlQ+z
ATDZkGb9wAJyDsuhBYlyguUKdV8c+o4B2UV6+oOV3LfO+Juuh2N3tysY/V2NWNlpSaYGmxjZJeXW
fruIWUhyW2Q0S9BYETHSPILAhYMKPiyn5y+6KBTUK0hZALZIvqKncGDB0HM0TlH8k9jGune8Vahk
oSaA4Noc0f1jDhp7KvCLM+Jzzkf9p6XWUTxDx6pOaJYd+S00ZLiq2xneFZ5rJ8ojovEFAqVuLlYF
YmGZ7fjseexAbk6QKrRPMrapfAFRxV9AwWr5j8+YKcja+Z8WebrPMGFCJU45zgcY3tcZZ3+09tGL
xNn1nDa7FKUQnmU135WG7FS4KG1vNxiq+x86HRHGvUkVscuGAUxckMMqyUlw0CMnKLzatZJkg0QF
5SDwsDDpoPERfUfCq8O/3SeErtgU55JIhyzMdesnpE0kUrr4DTEIKWLI+9gcSaVhnnuSiyV5nUKV
hOfqMBtsciEPoGe3OIdwpWDeCvuI+gZ00/as79gdCCHfZCUfEZ+Pag15oNnHccHuMwlo/GgQLX41
tk1SLKEnh3Np7fL5ZsnC9gb3NJoCIxbPCqZyg62DxYrzbMIqr8LgpL/4sM5bAdoUxTcxVO7mdgzz
Ed9+J1foV4tbCaL2AdYGCMlHEJU/GYqb0nrLxxQ/ht/8hJy6Fp+Ctya/8rUZXuFOEG8k5/mP2OFJ
Lhe6kegr7KPCX7Oh+YyXZPqdES/saccGC7HUzbjLuj9AHZcRYBn/G+PsQxrKmiPs4iXbODtqb9Ts
3lNEsUUnNDstzb8BMEP8OEbmn9EG299GgDov85g5aFD0hN9X37CAHcO6oj8pSrsZxLEIM576tUdP
9VPq0Jzx6Cl0qHd9s0R3o4GiBTfnEB7GCLAK6uxO6we3KOxUoPyEw8iovq+ZiNR3qvJyMGzLqUze
BujmrpYuXD4NZlLlhimhGDFMw37KeH6ZBug7/RC5nwk87nnRI/7kcaQIAXhiOBVVdXSL/YXJREIA
4FKgLgsSB4Xkpp/6erBb6KFb0miYIVm64xAb4rwpoHmMcUZl6vjFA0W198Dm9Vsuj07KeSby2fhu
QjaGsKq7Tgq9P8D+eFWKIySgl4JP2MvOlxba6xgCv7MC+odVUzThgPYFXOUrJpLc1m6K/QPcL+xe
jo275sALEFog7yN5gaJlTysMW/P8fvQx5JVi46Z/a8eGDHUrdyh2oJ7dux98UAFFPMPoWXsHuV4H
Kti7pfnC8qBbfmHs4ei4akC1pieg/SMqcc6Yn9FgstkUuV38hqTTrMON1ONexuEcJzmH7BG7LFQz
Qfvk0RJPjcXCMVrx1KJydFnGcm0jul1yDBwfw9Dl+AnaGGLDKRuhJyrbg+VxHXC89fcbpsfkcUPs
FvowxOb502647i9uapLk565bub1jSbU4cJ/4Bo0uFBP5IQsCGhdLXbiNlnP4H2fntRy3sqXpV+k4
9zgNJPxEn3NR3tOTom4QJEXB20zYp5+vNHumpRpRnNkRithbElUGQGau9a/fdIURbEoiwRmHe6mK
nzhB8DeNexis6+KMg2BnkYQe8GqIo+WePsDBUhImsPFW91AFN66VFN97uNacJMZgDFujiCKQBRvi
0CFqa8fcm04vqYeDlK7zjcVvjUtSzzRvidM9PayV5aJb5UFSOI+WXzT4EVAI9M68cJCuspp6EKMk
qHICPhw6PZLO3erkQyT1ufYinljUYWO+IicAI/CE6lL88yMf43UZRmAsRqpbS7uyBvGAflcZ1rpH
kiK+NE0S91gHQLXdB7XI8/tJS+BIYebj9HsGbPDHU91u0m+Zaj1ku5Ij94uQFSA/Vm619eRk8BGA
SE2rW45pRhkwg/hKlRor155WIOWB2tWpGr/JOMcZasYewPp2YRdDECCTKdpCSsm0e6b7kCFHgLb+
xvUqrdxYqZ2YKxG6fELD6oG44KL1yXyEtLXlgsn+FbUTa6wAfGUUXXG0P5Rp5FpznkppXuH0NvIF
BByUqp2HmZO+GB7faR6WrT480qATfa0KvQ+ZYbiTtrD6uKqHRdQ2lM1aG4QPOY5G6PeNxjXDBTi2
H8/NrKxcWPJYXKg7QJw2B+Msqwz1TWiPV6nR5E+jZmS3OnyBLXZ69trsy3zfdIgYZiU+OPui0cUq
jiffmeNb0d3ylA3HwtW16wActtsGSZAk1JyYqcyKyPfruQExdJlARKKcL91wWPD/2WlMuupJIoxD
bZEahQvPQsc9MkidccPu001rH9LMQ1x39iGNa/ONJs6MbyYWM1YXWTfqatG0dDKknztoRKjNDgPO
6vF3Gkor4QSsIxwd61SDdGcp337Pc8upH1wxduKQRdnEmL/GcfgdBSjIcmcX0zdwicHcNI7n8xWk
TTezsJyyfGMP0PWrgDEZPMNCuDBdfKtFH207Zp+9Fap0rTNUYTbOkjGbNzpzHvb8Xeg9DjlUrjmB
wbDilbVNuHT1oxw6P4VHWBgFRCewiVQsLaGhxTKzHGqg0L3AnmaN7gf6s2kyhwqpdFqPdDHFbhfO
gOChvcyxutOLuSTyCviXmwp/bj6a0BsPfls3pNtkwIfaAz/bWdvBojziKnqHvCnL4Gg0ZhYs+2II
H822iF4Q5AAwWhEBKoS3jjaAmW9ZXvvI/Msq9rWvRd/CNHIeJpo6HiwjtBPORx1qcDGBs7UVFWE2
dZMLGdnzN14f2+8p5GR6dSkfBJqJapVLFxsaRKndexhV/ipyJlltxti3YEiRR0iYbtue6lK1+Wrq
Rq+5LaY21WAbkAvlz4KoaqJl5xfpm8b0VJ6KKPTk0rL8ce24Wo/Pc5lF2iw507spVPJwNQZxDGtf
14q5MzjeNwg+1m0dVPEhKl1GT14kaCn4sEz5p0mNq6YVcD2QJ+jVPQMzyj0tdHXgT1ylk1mYdWaw
acsqD06mNulnmZ0qTJi8eqlpRwtPwOK57GVMzFDhjrN2dOx7u+o1k+ZI95IDJleDc+wlqPB7mLoI
bKYCQ7jmzJ9hMsLwbmcBJeYrkdgTcwBtmI4aHAZKGLIfN1LaRKdOcNrucjqla8vqeoa3CJoWgS2H
6SCSOHVXHvPFr5x9ypiLYojGeAbBdHrSle03iLAaKK/eaHZgrG18FpUihG+ps5+lXxcsrKB5d0Id
PzXfBy7Xuj56igimu2dYwsTIDsSmZbz2Vsf2dDcMtnMQhZxexzjJVriCJgdXd50XJ2CYDOwLsytu
kjf8oapingl73HWhPRw0GFFy3jZsWwzVmi85THJ6gqp1TzmSvAMRf+7M4FRGEpaCTbpCVc9+7GjM
MbLpEfbYcDUx9tlmmotoKw/8eImRnr3XhjI+GVlHSzIFGhs6PhUW0SyTcKH2hu2qNgRK6EhTXyH0
aFd9FDPahAK3R9FX+0uURMU3OCn6HKkCMKnstXsv6pvbcqyGF+wI0cGgErge3AHXJGjPisjsO72r
mavohBGuYf2GO69rmm2pCWitWkp1gE2uvjTs7o2GEBmEjJIDdBzkN2IwDmHh288wNivMswafxmTI
YUMEgSq3U2jrG9EX49Ft7eTF7vLyqQxhM2rckbeoi8vvReagIhiUdj9A17j1o6A/pN3Qbi2m7wfT
TJpvGFZrW1AWKpueZTZLiUk4ek7qH8LuTKWSgZFB4TLQ1zVUNFlXNQvXlh6Ij1GETCH0ccmwisMc
Jiw7ZzxAdvAThkKIrG0G1K1T3WKtMnRwbzwCQqn58xshYJbZvVYshYr7L3mXg3WBKkT+YuyaaCOj
QdGPYDk/bxKq7c604kXl5iKdtzpsv9kgpE7tA7TIIegzl1ZV00K+cokskxrRLE4TEAalp8aLTF1t
S8BKsAu8wX0eNIuci9yzj4DP6nVMtJZpuZ489oYL3N324gCy3W+1bmr3KBCKReBjPxRi07arWi1e
aEk4PDKPKg6Jpw8zRUF1ln0Za5OuAfvPYYUy5cWF2LhRk99t6CLMF6+uiFKa7PIGtAbYy5TQLPF4
nmuV22Xg3Lq1UWasrSElpnDCdX81oH7DWzCY3iYDiU+CCvfJUUXzGnbCuGEmidK0Z0JUaVm3zrVS
OfOaxwjaZ9MuKE6FnI+FOz3y/MIWqEvvIWCwkC5Ep4ffR1zplyCwNAsMC08Ga46pWRvoapb4enGU
Y2obc9u0DOTmdj0wE9Xz3Qg/nA4mGcSRckTfVUyaOHMGjWEb+9ECF3p8ugA4bdL/GjVP6zaMZwWw
ExrlHqBDTHjeiBb2Be3seKe0tvJWVjpmT55jAX+BfSx9V0JScqnLriHj0E7ToWnbsfLzDQGdzdwj
WeaVE4nJfx46BKynaftG8Hb8BWK8BG3GSdn2rPRYhRgS+nJ0ypscU5JFFFX5F1kQLTnzRzwjZpGy
vNOYIUhFypRB5RAqPVWpCXcGRs86s5Nk1+YBhVNgqoHhC05acWVhA9j1zVoD9M6XOVOl+6EzsQUd
kRfBgtcyRju9h7tfZT7RC3wtsLxD8KlaDsfWQYcvbKNgIuSYgpRQWK2bZCTCkRmgYPSHXHbRc3gu
HJo5eBttvraS0X4RsKFOEhL/QpAZbc+4rQ6nSN9kiwhQeI5YGMeKSg2POuwevMsmrj6qIUttbX2A
xVtLWqNIK+JVzxgaQTFAr7tDiGbeEPfa3ITTNG5qI8e30GyiFjpJbXxPkynHN8DXIVLnGoQv36L4
hw1T++81kFY4G8+aq7lhxmovrDY9hrmt3D1TNax/MglwvYEbPEIrgdSRzBC2FcGsp87emF3rHeuo
CZagcMzxmwor3qrJXxEUMcGDgqOWuqzVQ4D4zXhCQ+7fDMbIhDys4zZLZtRY56BPVbcrN1fGNm/g
SKC1a1djFyK2ier8HI+H4dKuzkJ8qUu/LIadgSh8pF4yCrykB6MBWqmma9sR9AWYNRHt6GTTE2Vp
MM8j3BnXqTdoX8PSke8UFfZmdKxyNdmZvkS3UN6LyTPuJ7Mz3qsS2YDdegHn0sSspTez8GvUdCKC
VyGsA62CWhpmAr+TRtom9wvJFMhHjzOkT4u4Y9TdAwAp7avyUUGB7LnpQ93n1jZXsfaSkulTbEak
p3tUPeWesXW87fW6OdqhVsCu88v6kGodzwa5SKdo5Lv59iAPrCiwAAwsI8QjsvdnwA7Dd8uJ5ZIu
xOYz6XhcZiHaBWaNDESgTd5haRQQIGKJExqKYk2PUyEEqceVEn5ozbSwq6IlLlrlXVfWQT9LspYV
lZjlaYyL8rUgo/la8x1tY7v1dF9Du0F4BwowzZXfVgkigwSIyHH8lWjT7GaaenNl9JN9bUOje3cQ
hqAcn/QzCzZNNwq/lGUL4H+NF1x8SIOxfzxzEU70UuWD61rdlyyi+kDIMn1rDAlLV3Ul+bzaVGQ7
sItxbmListMgXt+c1V3oDTQeivk5rOE4yBwVgxLTW6Sb5q0Lx3UbmF5+nYipfTUJVjdhzTsEgipE
30iyBfCW2Rcp6Gtnj3LmmgYboeW2wcoagu4EhQrbNVyiimRuyQQUkam0AyUl9MoHr0OsuOSkGa9C
RcjwUlaFcefoHBMpwsLXobXgdAw+E8CTjggmeYkDA4DfGKHn+nWpfdeheC2tps2m91jLjJVUVutd
eZ0BoUNpWXsglruMd2RY6Y9SBpNaRrZew71SlZtso5DhfgkaF6qU9IoE8kOcRBk7Gky5/G4oCt9Y
yjEqj1A0tQdRgf6t/MKqoxV9mtbOU4hm4QoVh/2tigKnXI81EoVZ5HF+z4hTyvXH1HAcY910ORDW
mHETcDLouok+KCsK5LBDqwU7OXYDjWDFMZAgyLGNgORpJMT1AXrTWIDvNOhYiFhOOhuxRdSOjJ9Q
p6L20cxk4mw8K7kapeyt5o61+JozCZ2rLDC6Ww5BV933vUc3PpWit27cepiGWVprrNxC98y9O/7g
9WLvdQXnxssOeaBluDBRSCfyZMs6GdSM5N5phUUCXNyhiS1voVV1p5Ur03bqBexfkYAQu3pV8aNh
Obb6YoxcvX+GFX2e08RhotHMV6WHnwTuHIdM1p35WADk+/cMxdKSnTFLxyfiJ6M+PlaONBkmFzXx
R3qOu9q4ltNIz8w8LLWP2FSIft5MfQ0pzYcN3d0OKqUNSon9uc4D3aqGeWJbsjkyv/A8aP65TZxj
5bnQnmZ2WDTTvmp9s7idGihPV7qjw7qdo/OammvTw/kSeqlt+/d6oTdqNnRWOxxqrRpfbOwWz5bs
ZdquyogBkz9rAnhEFNSu7XQAQagGUIurZsEUu7wJYD6g16j04aszeBDjz4gAsaoQSW/Jt2u+MKCp
d9xCeefbKV6CmmbBkndt67Vm0Pg1RC2wa2sLerTRo50vQeE4uBlVvLJcQCQbLELSJmquIkORUmJD
7bK9htl/rxxo7GABz4WpCvpEPzuOUeXdcyr4a0AtDqY45ewVnlxPEAbpEQAfFzTO1rOT6SaIXY+R
E7jOZMyTpoWOAOSVzzOPRmsRuxrxXmlJvkwGh1jKJLNnCfEC1gLqh7hOs9Deq6Yrd1CKyls4zK9G
5cfopRL5TNmYrKRwkuUYsjR8KzfudK9S136aZvdD2wU3EsW2PYe+qR+dxkX4rEvZESugmz7utlpH
5Hc9aZw0DIzKldGOKM2nOky/WH5Q9499ELvV2k8ifZgXOrv90jaakGPPMqwOepyF7N7rIZYuODW6
BLnIUETryGYnpiKPm2rlJAMHaxdAFEM6DragGeDnRM6I3tgw/vRuuB8JvmWDZ/inMvFMHBEUfOpF
mnlR+S3CZSFYxVhmOCfIGvk4x+G8yY9uMcTJSkRTXa9tJobsDIOrHTNkA5Bi0Ax+ddppItK1jF+k
gH+0ZOZtXutBPVBfOiX3CVTN9J/xt2EcKGA2VKsa9MPcDz72KFsnQIeydWyvJrCwKeRLD8M53qJp
yTSURUOJPzZCRh+fkQSSmAuXKdsVTtW/1L3bMedmRm2BROCeODMbHbkR+GyTbrq8YFtgti3F9YTf
aXvteCEp140tRvfehWZ0EGqs4uU44sCwqSUa/00p21TN4RSofBnaoZiW2Sji/FaAKtB0g+7CXGea
Xn5JczIkDnWBxnfRRUlLHW2XBkZDsK9ocqgFqsOIEL/euDrTiGUKijAf+nzorgudxG0Y6ZVWLKqg
nOxV5dpdBX8hJQQd5Y6guUla5zvwEUcKR4z72IpKbtQQp1892Dw2ZKehY9d2/K3O2WIHMwiXTovy
L7WDo9vBaX+udR/ZBEQa2d5KWxfJoSGEDry0RZwxZwrdyesxYrQa57FxJy2UQwvko+NaoV1pYAYW
XjUTAWSCmZ4i+FmWg5a7czGEhYC7CeKxAqTRPAIfXLj15Bszg4O2MyRX0P+rr46sDPK5KjK/EZ2h
rJ31KOsZWYQNO43s8DCmGOim+2JKwq9JKnu2R7cgrhjqhYP9iBFXSH6RVAyHKMncL2MfWfY8rVw9
3rZkBi0TQfL8warSVK7V2fphDbUNH2Ts5MJhbQyN0N612uySuYzD5kyMwFHuLWOx9XLmdICH89HA
lfJFs/0K0iA+KEV6O/pBzlJqVYrOuw2siBDxOKnz7yp3Ga2GDm422xHFOCVKMOBKEjVZ1C180RSw
njyvgUo/RVkcnu19w/IrklEXs/XCLezq1i/0yIrmFu1Tt8usvnfXSChbiXKklAC0ce82G3TexS1O
KP5tUxndveqrQSwbbkq+4Dwe8qOm8rbfg5kkNwVpZU9T54zZHLS7j1emk/fBKmMusCkrq9rHRQof
nrY/BMbH82I38NzNo7T2HmPVQPW3KFjfYhGMwc4sqS6eE5xYHCjpwsbUIBzHlxH+XT23m16+wLLF
u6prKTH3zBUCd63HPHLLGo7gMUyN+GVABXJnaqP1pKh9mEzCM2BTsqPY2rWo2cdZU7X4veBp1Xh3
mR729V0SlHOm8MBNOedo5fl74tPrpZe0yIo8+PDDEnMraNTM9dVtOejGSqhJP42owY9SlTYjeC1U
1VpiJYPhFFDLA5PjBGZgGgarM5sF4k0CZ4L+zI7neWu32yQw7HbW9wJ+h54VX8OMKfNs6rz+pbXs
5C5qh+x9GFLJiJ4HBMiQImjBBpZvgG6CFWGmaYGwNageW3yg1p0bOfs8QLlv+UI7+SHHTlshXcJt
vu/hNGp6ucp55ZOvPFess0nJk8QQCG2cDNzD4EBXSHwhk2UUUF3OUz1N7/1WM74Ufm5iWipaY0sn
m9Csh8mw7M2w1BdhMNnV3IZLzRHB1AS6BADb2gpMe+F7BoPManRLvA9g/8+mKjdQoeRKC2bkLcTA
eAnE+lSiCm8wWzrY1jRubRRfjCtqa1oHtB4zbFS7l9qtejTOqfL7bUuO9aqh/FzZTVJcQUTBAQV+
AZFLyVAc6ibrT1meniuFIDoVZRLAZFDmg5trRrpLQMXXXVvp2slTtb82E19bNLZ/M+qWsbMwPzkG
uL76O3rh6psa42zjJoN0ros68OURn7KHkPZlmbiiXNTjgKkPaDY7k81MDdhxuuFT2MdR0BBURDus
irxXeDQxMcYDI98hGLSoTwt7K2n01FWGuwdqITw+QzThHgTMII7yd61x5b4c6nSH0ofQRydAVpXK
8A3OnvrixUUD4Qp1NDpuiZeDg/3gZOOENjM6QOllODWICU0zSg8872qdYaOwzLJW0i8g1Dt3Bspa
Wn3boLNzoJcuAsskyYK7juXLGD1hD2DPHbP6lovKOKkCRzN2GBSeUZevC3+y79tYl2/54DXXPer3
bROn5h0j3xJfUprKkKVgQG7wXObnnlGtTQ1QDGAGZhnZBTWlBjIzZ4acfNybcuipOajcZqwxwwIu
tCwFk40hIKBgDrhUlSngqzNFR0h83i7v6oHf4003zRHRFY9DbVTLAOOMQ1RZ3kuV9vKVBC79MDpn
MxBnhH6CkHiDjsqAaVPiuyEdPBlcYYUnxmrOLSdrt8gNkFU8COw7uhTt4GRkPdZGlKmFxd0vdjCv
jJ1j4bXP4sfLoUQXiCatbP3HAmKzMR84k+ODlWXVS91gElxFHpfVTlqxDC2VbPIoCPdp0JJGNcWq
33RhXGyDumoXQajEK+XBeK8HIuJpISmwAaoKa4zMfWfV9yNCuCTxNyKBcqBXQUbJFSXls7RryNLM
fqA9QeFcg5qyHAPdrUZmSHoXbrwyre+9xugfczh7M/RDGtZjlb20B8GDyWyZGwhHoZp1sqP8kag0
J0rBWyzq7INn1BjThb2oqbk0NlVStEU1y5VenCjlFIQfGyAgmKDwZlFTb8ZMFkc78oOlsgK1HxIM
1qBVBjur1vQHomKZS426Bme8PJtwzWStf6tq2rs+g4RvOEZ0y6GeXjlOVC9C4VSPetpmG08geTX7
hkhMMbAHVOC866RW/gIsLd2xsTGucaK4eDbhOHRLlU8OdoFUHQG0Jgry81o10+5ZN0b7qZetttIG
KznSNaFSNdps6Zrw3sLS63DJwp7mW4rW9nU677ejK9IrejVjXHhxPhyNtkQE104qWaLQNxAdlPRp
WBhhltiPc6yB4XxtM4H3z7jyMT1PULfHWD2/JkkpqkPCoRYhA+ntWp6cHm5zNsOtiYp51miuHZz0
iKIN9Fz5bnsLuy22EoriKgf3TLAgwf7OjHwvh2SHTROkE6gY+bVDn84kjXgLxcaaO9UkT8De9Be0
LipPrziHkZXOSieD3HacaHwTbTXh7RC+jzmxyitvgmZ0q8HtKd//bFZ5dvb+jVPlD7Pen8xLx9Ix
UT2Y5o7OG1pWU+J5HfaeePjzy/8Itfzd6589zX96/QbyoNOltbWLBjbkWDhbX57Mop/57QtrRi14
2iK6LeNGS/Tvht/ubRIAMzP6Rp38SfbCR9/x7An602eIpWW4WVYYO79PcDdE1rqSmfosVc04W5f+
7ite+PGaWpgiBkG9mhT+QxnpR+hfFOnjDj31bVBP+9xp31RZ3GTjsCC7pZgz7p0+8eP9yEj7bNP7
03dL09yJcV8UO01LzbkWqZ0BPZzt6ZZff76HHzj+Whem8Bgh5G4/VmLHQ/5cOerW0bsls/jZn1/+
o7tz4ZXqVtjACakNuzL3zCtmsvUWr4V28edX/8DR3jz/+U/XB1oFwj2m4jva7eTKsm7U5B7MhMTe
HOeDYXxvQi1bkLfbr//8hh9cLfPigfdMrJmUIbtdQCTJkoG8vezd6asOkecTf9kPbvmP3KyfvhIK
GSMN48jYwYP9JqF9ACiMeBt06cunkQMf3BTz4pnW6h9Wso3YWa3zNXbkuiyzv2c1/iMG4KePPwac
thD3BEZh0AiSGKEBt2ZWfhZr/dENuHhcnV7PEyEQU5R58NoGwR1mohuXvfmT5/UDJ2HT/PWJ0oxc
lSl99u4cyWJJJkip9Q2c4HGK9S8Yx3WfvM9Ht0D8+j6hFoCTNqnYhbK9Ahp5okz+xIX5/Cz+Zscy
L8yQG8qoiM682hWj7rWLcmgFgQ7CfShat1s5piesmeNP3+VQdFd/b1lcrHILz1jbKptq5xjp986O
oGrr9loX8Sf74Ad3RVys86FuG4Z2Mck4OIUEHfxC2A1YFlB7LHE7Xv75W3wUBCIuVveZmkONWVQ7
Mur2Xq4WTiLnRsxcv5tmnkpQwyTrKoBuUQBEZOkK6QKCZmm8/PkDfPBwi4ujzDRR+ArmeDsoJJgq
GxAhO3ehMVj/ZHP5YL8UFwsfMYaX2PrZWENPr3D33cZVeMSBZtmX5U7qEVFfGPFb9vWfv88HT6I4
f8+fNoO8rrD+iO2Kl6YPNW64lEDG4bYv5CZtjbs6tz7Zdj6yzf8RzPTTWzHOthrfdNudSrprL7mD
4TQ3S2Nr9sfK19aauWJEDtb895avuNgmalNNNed8tyuEWhKi+yxd9Uk80EcPwcXOIHpEXInQm33O
iE2z1G6wvWvGkM9/vicfvfzF7oDI2UeSG7b7PCzdqx5BVCbd4gYiwJ9f/4PzS1xsBX7qp0CBMSG7
5rCrqmjLAB/cw4cy+kmG3EclmXGxGyAuyEE7x3bvoG2bB6WRLmNq6qXPvCcAurNzb+V4jBClF8xJ
y+5vM197cqJq+eev+COk/jc7rHGxTzBBj3WbPnGPLahzQIQHUEI/aATbwVPBqh9ad4U4ulyM+NDN
oHcyL0+QLqeqP8D7vwkdrISQit2gdHv65DOdr+/vPtPF3oHiqBKkvnR7hVJ2OZj9G2AET7wznKbk
xjAQMZOIMYuNCsW3m/zdS3Gxo5QJvDU0H8Tclm8JFi73dT20FEbuBjLKeqjpqPvtUItHbLizBSQI
6oFsW6YqxFc9SM9g5zdJM/tJQfjRFv4jI+enfWDAN7bTfKPdw+MzVmlhhzckqizztJLzoKiROgNm
bvupQ13RxV/a8K6S20o695jgaZ8sgQ+W2I9u6afPgFWyHDSjxG9sBNiDCyt3MAqMleciwPvz7f7o
LS72H1ImKqcdAnjJ+LDsskZGC2mi0HQtRgR/7y0u9iG/0Usc8rR+b3e6z4k0dhthF8nekMFnte5H
u7ZxsRnluOzDNoGPXLnlVwQsxdL3RtzZTB1g04tfYbrAjlh6E8l99Sdn4Acb1I/P8tPdMWubWYDF
pUMYVC6k2zA3i9tmT1IDnBNddX+vZtEvdimXdQGjxO55CjARyqD2PKZx/u5qeNfpOLGuzLFtPnkc
PjjX9YsNyfCtigxtriMJZnnXzB3cx1yPekW/xRgUluKafJY/PxYfrTD9YqORvRtbaLHGfeRuW0Mi
AprudJmeml7/Vhc2vqyiWWqt2KvafYpMuYkzirYmDj9ZXT+Kvt/sdPrFloOlmT7UoLX7Lm++TU6C
nu2AWcW6Sto9ioSNwpfSrjcy0N6D5vvZ5kGvMTsPocGmubrPsuFZz41bXWlbeKbHsEkWeolTVD76
2LBMaHGgnGksqJbJwYCuZjgBpHwSMPjRI6+fV/RPj5/vUxnjntfvJ4HkEoZyoTn7UNfhSPpwc9wv
elVeJSJmwt5a75/cs/Oa/d0lu+iaMq3TZI0Jxz7Rou9UFxHZ39MViRGrcQKR23YmSqXBxNLSPHum
WwvMpj8Ln/rotNQv9qpOWFFjxrw51DV9eCsIvTGtW6LccDsvV/BDSJou9RHCBb4y+qM72itZHts0
uPk06v3HhvK7C3CxmSV4RTHUMLs9kPrBQ2ev7mPffCK+YRPqEmfPYBF44iVpEc1q0vrsZn+0Li/2
N3xfK+VByNmjRaj3fp5iOhXA4HJCzBxjzMiR/z7H4Jbz1HUITh7T6wF74SxhZjl5wV53mqUx4ZUe
uEW40zL5FbvG/BhF8pMK/YPNUL+o1uSo92mBUhy7TsT0CocPsorKrR+iRm8+aQ7Pm9D/fe1N/2Ij
LIwwcXCrIHmoxNOyygmYJ4LI781HEfa3oo93gXJu/taTbvoXOyE4JCJ+LHX3ZWhai97Pr0YcwSdN
25sD1GG9MoynOmrGaw8h8s7FTNSDzKLIS/lsf/x9Z2/6F/sjZQcmTz0LvOwzJv4wpSGQPlo5QuVM
oEfpXlytedFGcxZFZC8x3UBbW5VAe2xKf74Kv3/sELX9usfApgW01kW/x6x9gZzhsZzKZenqmzog
fEY39lyBnR3Y3//8dr9/iHCX+fXtYL9bWalPal+iRYFelW3G3LvFaRvj4+c/v8Xv6x3Tv9jAosD3
4RfYco/N4rvZpzs3Ch+MWnxS6xjnm/O7Z/Rij/JrvDphlRh7UZxyI93QD88bB22i0S3gAs7DXCyx
jEmDft2A7o/Bq/RMaA3kHIzYKqqn9rPO8qNverFTEYWBa0oRD3sc0udtKV9HXf+mok/W+we9E+lO
v94rk4REE0Jlv/ejbN1aq6l09/wHl7eZVkw7MaxG/sQOj225Ra3+57v30ZK42GVUjh+IYjS/16yx
PImq6DapQjL/51f/4N55F/tLRUiUiwNIt49J+iq85BbqyrZr603lOCcv+uQ7fLCmvIuNpYXLjQc0
uNA0Ee7sTM0Rth00g7zWdiHOmZvagnUAS66YT5r3yVf74NwyvYvNxEjxe6h9bpeHhdE0ZRMwRvne
5dbR0qZbr85XFU6TMxgoDj1OcNfE9if72AfPoXexh4znyIy0sSj/7e5WS7SXMTdJ+spmf75pH36z
i01DVw16nxIjlbQ10Ysb6Sn04mYR9edJUuXusRV80JV3NRCWgiioS3aToJf95N3P6/o36907P6k/
VWHN0A94fZftHrMi4yoQFn7X5zyTVKXfdcIGFsJwrx3Vx/MYVwTIUJzOLUTam1EkyQlrmb/ycf/z
bfgf4Xt5/b/eU/77v/j9W1mNlLuRuvjtv+/LnF//df43/+dnfv0X/16/l6eX/F1e/tAv/4bX/et9
Fy/q5ZffLAsYO+NN+96Mt++yzdSP1+cTnn/y//Uv/+P9x6vcj9X7v/7xVraFOr9aGJfFP/76q+23
f/3jHNP+nz+//F9/d/78//rHiryPy59+f5HqX//QDNf7pzB1C34CD0X/fv5Dw7X+6Zj49HiGC0Dt
nfczwhVUdP558U/LMXzPJ97HhRt1Pu5k2f74O2H8E4cPfDxtABnm7QB1//sj/XJP/vse/UfR5tdl
XCjJu5433/9+XGzXs3QTFY3pWoYQwr8EiDG5jBXeCNbj2XF1h6WK/NJFlvZayMa+IuNmukqdfFwE
xF5A6uvMLXnL+E3XIrtGBxzF/3+L58fnQWjvGLqFX7nO5/r1MUbbFIV6r7mPlkjMrbLIvZc81ntr
cv1Zd45J1bC0wncNo9UszlD3aNjNBCrNP6ntft3Zf3wQAj+gs9Eh6L57CXkEkzCDwm+Nx6DAfgAn
aoRDIz78Pz0if92Pn6//DwD81+tvcB9NAyEonELLvjhIxgw7XCW64FELGKsjn08XXq5PcwxnMLkM
lLfGnWCPZ/g5Tnbq3wdkposgsN0tUqpkjh4pW+VG3a6H/8ncmS23rVz9/lXOCyCFuYHLQ4CDSFmS
LZu0fYOyt23M84yn/37QzklMUFsof1enknJVshM30cPq1Wv9B3xuXGTkMT/pPe+QoZAIvSRMXC/t
Bl7R0rCLixIVIzmoP6UNlpWbOo2Q4UB1ZOtrqr9f+bLrMDtPoIIEmKHKqkn/BSDM9UoaI9SbTtfF
WcoyIN+Sa4TVAypgAE0NUqrsgB4uuYbhAtZELwgS+NjhsIGvzlAeUPXa6rK3UzX86jJxTJELjiJx
QA/vuTEMBLk82AK4K0l/1HP/f7/aomdkwpHmA65/NcLUsxR3Y50D1SwPEsYRQMjLemVybjcXc6Ny
vk02mKUun8zpAIUU1JV1Ho0WXR9YHpsRS7mVi25hn/3yMaoKYUQzFbDkpr64kXytzAM1UYNLl4zh
+1ZJTExWiqHr4IEk9fuq1kt5RwMlPI8AGXNwn331LkB0WyAAr2dAhSq1n7ZlUiKyhrkULegU+ado
5Xe+MhuqLtvoVhq6KhAzvp7zGNZsrYnUO0dFgRCDhLUbfobGSmh57aixD3UmXMaE2Fie6L6o8IcF
LXi2LE05dHlYoDJFWU7OjMaJFOiGRR3BSKLou5+ywXLGplSf7TLOvhj4jbvS7B/aVwGCV3n2Iwxq
+4A69PQUNWYMUKhrUFFAwdAuamnXwjZHQs5UdnRaM5fqsPwed/rhqEZqvtYhenX+LMtQqYopHLfF
/GVpqKrtxPzJXtIfIcgrGESP37mBYmhTWUbSnXS7dii0TYREJKoIsO9okOtkQTPHQfYlxwjher4d
Aeb88Sq0CU4/tDUV+yti6LJKgsU1HP2o8TGT1v3TgOyng9iLBta3zE8juv8OYa0CgVevgSfmTO5m
ZBN9CVXHBN7QF2+fRptwTkJg5JIiOJAptvkspOgnDhUwjSPynre/c76SlqNR7QBIBnSeu3lxyow+
jzUNkt3FTmCH2rkAKwuelTZOWrtFidYMGnLaysVxnbRztNG+USivwyybc4cl4MHPSTao7+IppJjG
Q4Aam5MBxKPVmeWfRQBKEdWliwafYY9KaLdyYm9iO6MTT1T+LTSbW/L6xCL5D2gES6Hz6MOM0szk
a4BruZNgM7oyufors2vaKpJohqXaim4uhip1G1cLI7TPUlfRkgrK2tz7mdJ/x1YvOJRafy96SxyU
vvxu2dP43muVw1QNAIZ98auT09I1NTN/0kL1K+2F6SCV+hfyKrGbJLWFSAfbdEwAMCZ6/CvW7fBB
02dtkAxXh8g0VDcP8dMxWu0yQTjeIu2JM/cIJlZpJXEK6xzShVUVpwl3BgrHyGyI9qlEyvcOB5JZ
9CFMv425AWxVNhqUMnsYAXUhuZg60IingOcKBZX/P96RwuDyguJgW6p4KXT/9haohTFoXTGIcwau
fad2GI2nKYJKY5lOx8m0UOBLke55e9BXdqSwZcvioHPncL0t9gQS+QUcS/usabmJupGpuYrIpAP6
xyhfjyPmJVNZuIpliEd4Qu3KgXhlS8LYQTXcsDgbNAKvh8d7Y9SaJGafBAhYtXjJPRWa/x4xpHwl
M1wUul/OHo5JJAiaJfPnslkKNjkycRG2zyhtZk9WK7euFmqyW5s1DytkSnaxqHqnR8didkyDn9H0
41qreE5EFlEHgrRukSoLEx3vRaIypHXfS0YunbG60YGOiPw+LZQSq8502HhCq44UgHBxHcPx4AOp
3rVBHhxquQxWXpyvBFsW3TDIZmxFKPZi3cO4Q5sQ+R5KY8qM1TfEZrbre4Az/gFiwxqU5ZV4YLGx
8Z5gl9mKtbjsImzTuizTrHMFKHZTaJm3i6xcvpe00dwjUK8+gEj/8fbWvrlg+Sz8E8gIVYzqjGUe
1Sd9NelKb50BlJiYS2XfqgE7uLcHWbSf5m2Feo7NJWKwpmyr5a0lOsrpPNAvuVR0m3wqwRwjp3/X
96b5wRNVfVA0ezj6yJU8859CvO9U6YhWZ/OA4J++7aS+WNvqt7uMKxT3ShM9ZIW7ZrHLEjmDlZzX
pBZthgWoAk8Mw5HJVWIvOTTGKO8DTUOAAwF00LJWf8Q8ut+jFjduV2bnlV9iKFwClm6TT+jLlDnH
KAN8Rx5eBGLlhOygOeC/1T3ybPW+CkPttuEgsn1u6PbBCNL4mOGYsimzoNm//Utu0xrV1FgtA+sk
NsWyOIdohqwOXhlecBUvAUQ0sfKxxLoKzzekuHM4adDsNxWaRZfGanNt5UJcNAnnbQIhYNY3QmmR
aVgCdXQ8/BC/7bqLF5eTg8mxNmOdfMfS69IhO4XBL3ndpQwxzfGwmdnDNCmfLSWzLpGnD/ft0NVf
EeQrHmNd9Z/bEci+1STVEc2Azu3Q2XwKa6vGqAX8O7rEGCRg43dAkgr7t9RQ9hHWssjgyjZ+HpAc
8Hw1V66S25Ci6yoRhVxdno/E4iQoKCWNuSKnl5Jep1tUibq3IrxC8tLu9vWgDitzenu+eViTqEJe
RvRCv3mqotpTFyJgSYEhoDM81RBMAn3lhrp9jgmSMtWwOd/zy1IsDhMuExnqXlp+Gc3RmpWwj2qK
7HuPI+BWi0YNWi1IE1nNJJwHen9fhvWPPlRlrFGT8M5q0mSXWXV4Vg2Ent7e1Le3Jy90oc4lJ14/
N1lWnibw8NQsvqghdieZn8duXuV0NwsMUt8e6vb86KgRiPlBwGhieV9Q3IUCmKvZZRqz7Kmv8uI7
RnxAwNOi3yO9Hb6HXNCi/IZ019sjLyqzL0dH8KeucXDma3ORS/YW6syTWieX0BTqs28QIDQ8lbZy
A6MHqfr8O0Q6zSFzzH9Q3UcMyZr1fWpF+eMNPj/WVD6fWGLL8rwhf0vQyh7aVqcb2UVCgslROi+F
nY6aeGYXm1qGL/f2h78kP9fJwvwSo9SHZTd1h2VT1FDTJMrUNLuE2jRcGmOK9nUqN6dGq5FbtUT3
vlR6DnqKoUWgRtRWhrSEDFuq9wLH+IPsGbxsAl7HWZBKaNBApI8jRCkMuKHvakttndA0jT04tREl
TE9G4KYdkGgsqvdFSc357e+5zQGI4kydIVOZs6zlS97HuhdBijq4wPRKPtaRqHay7lsuQlf2vlPr
yoW3Yq1lXHNmsZhEPElNAoRMAZZlu140iGJWiGMjMp66iJ+8RBHHHN0kJA6+Wub3Ss6qbSpF4wxg
6h6iDIOmt7/6NkoZgsSAU/N37Xexe5GykXs7mik7hkKPdURrqA+KNXDPbSRgFDQ72ZyI+3LXXH/l
iE3wZJYivugy2pFlAP4OerfYqzqd+7c/6NWhyFxlW0O5wZQXmWMVmGLoEZ68JHmeon/tlS4ehZ8i
A5+Lt0d6JbcyeZvrKBcQf8naF1+Fuo0pGWOcXnrfFzsEujElbsv6IHoNP9NYMvdt3X6WBGpQYzM2
Ty3CFxsFXh3EET3c2lCTV57Qt6tpqhoFA3irGsmVOYfJ30JACKa0or/GL/Jq5Iip4TmTLa091G9P
iknNy7QU0zb4fHUxxULxlLFQ+vTSIep+34nOdApryICjBOgi6RjqAjPuVzbqzbpamqBvYZvUztEJ
F4tBKzYVoCNrvEhC+9kaVbBD8U7dDn7dfFhZ15szyVAa/f355Wcgbr2YRTTJrUaO8+nSpgkYURNv
S6qplL/9Mjv6k6+gv9NITqAN7X3WTj6VGT29e/tH3Kwk5u9Ecg4lEhXqzW9Q57wUoWD10gs1cjPR
IfKSReafxjw6Ner8nTbMYZX2yPV+oQxUZrKkFZdOrcI7aWZSysPYu5piTjs/srxDUxZrINjrRIwM
k0YT8yoLMdeP5eX0xkjEVq1l1598lBSVNnqPx3a/SQMFv5D019vT+AJo/298/XswS1YUyxYsKL/7
+gtHfWxSpfDbT+lkVNBxG7xWJLOK9yYweKfJUdJMrAaXG6SgtjYE00c/rbNtLCTjjkumO00o87py
BA+YBh+Oh0EHSjBtKgeTJfwV27H7ALHOdng7RXsrGzG1w/XBKet6WLkr9Ot9ybdYIDpYKpmKiM6f
i3gTcuSkyZva81hImK1JsbT12SPvvKRE0hNe4dYe+87BsTjd5j5VEk0FV9iFtER0mv/nRqjhVtb1
Ym7/dzCOuUNhLsdnWSTZvi376oEtbR0ToPTbpu7jZ3T8gq1Vluid4gC9iUQonehh/EJ7dtjjsaRd
1EiUDrXx6C+865FCa6AEU+gS8RF6tHdCSh1hgcBQgJ7LxQ41COGaCnXFt5f5+rT8PTOGQfuSJt9c
oloEh6TplbG0RHvukaXaRmajbYqeod4eZZFrz8OQ5bFpeU/LNHK0xWWtegEQDd2Tz2NnqXw/9rJi
yHQXhGz3GVt6HA4xHtuVFZL3eIgmPIFGvLyHBGsd3h/3NWJuu6o1G0xBMDJ5+9fdzoFOmZg8go2r
8+hfRC3Lk6oxhfh1HtGL3egIXEM7b+21S+/m9DIHtJyFiRQFNdplRS6L0MMO8YU4I+aP8TUxzNW7
tkLERk8eaVXzrYoXWFtNQwWUeSm/yioaKJM04qIBqWYzGa2JeZqFAmdrxA+0GfqVmbguGs7LRPls
LjEYikEZ21ycE0yiOzm0JOWMw5jh8jKzHIAvKnNidI6BqcrBK41g30r+D1w1/wxr/vfoJFM0xmh8
z72n64iDYE0g5aavnhNrQGlRILcV+tQoU1QRVhbjdi3mbj2VOgKqrPDsuR7Ka4qpKpJMO/OYSNEP
UzyXNDZztEL136Wk5SsTu2jsv3wbT2iSOI0/KeAsBtTo+g7c9Bolek//AqBNu5MrrXi0FaTksRPJ
3QiO9tzY1+4kCSVcFSeFHZLG8RNswWElJXjt86kpCFPRSSq5KK8/P5BjKWRytHPYF6NLAdyYpb2A
zcaN7sLiy1bGu05B/v31PDNtQU+Rx8J8An/LrlQAHn5cCu1MgPdO5IXsoXxQHnQhp2szff2g/Xss
mt2UI+k2kc0tIprhYTjaIW1ybmv4RxOFYbfrpfdmj1XwpPfiIZAL+SKLSOy0JFEOpV1hnmHpI4Wa
6qOaswrRd21fIxSwlQwFPSME71cupFd/I2dMUTTgHsBOrufDTNKgmDxMjnvAyx90LRsQes6T7Vi0
2N3T690hIS5cJIyipz+NdQZR2AQCY9sGfZzFSki8mHwMZhVinaru+ljtd5U1VXd/PAoFDJlkUMGa
gOLw9fcZYtLjKZT0s9UECiLbFFDrIIlXlnr+rVcZCkHCkmewBn1kkwbb9ShiCCI78BPjXAOA3ep5
9rHS8Y98+1Ne2bo6+bpFHYbqF1Ww60EUqcJ4qB+Ns2IG5p0vSz4iSnl2MqNMfv/2UK9+jw7IxsQS
imx9/ue/nZIxBhKkTQzVZIG3LTJalRmuQSs3/it7j5ot68Luo1m57FTw9ApM2K76GRs7CecuIfZp
Hhnv+7GPT2NeDPcYV8ToXdnyylSi6Xi7YqapW2TlFBTBXCz2fZSjM91ppn5W2sEOtrInjd42Shv/
W5Kw6/EJziRkCJQiOsGBiz5VjWR9oHKF3A+GZ3+REpf4HZn2RQn8ChwkjLhvUlZL733NKB4brJBq
UKZi1+gyPfWoFHjd49U3fU/HAP1ZGVbqN6TbMzTkxzC1cJwyqQvQrS3u7QnbWq3sIi6BXokLBMat
6ptiaJQgpdCwTllnGVsUb9ABtAyeo2PrFYHbTAV2O3bVGH95oSe+22UHRLmetAAJeKMZtfsgCFVH
yyhluonRFvi2Imhcnirs5xMntCr5m6514gdETCRbkKTsD2GUSoglK3mJrX0Q18+j3oTPGh7FOj28
3HvytBqvrxhB60YbM/muQlftL5sWMYZZRd1vSRj7cB9NOAjhU1/HBbjiPDqhq4jYK/Ln3eSYmdLc
4/BUoDNFsRxrZzkTX8aebblpK9XaBVmIoBa2keTKHhrp07ZOBq12y1xLHkoysX1R9aQwZa1PzaYV
RnVpYmsWRqUDHux6jEMyxxi87NuEAsu+oT3m32W9yvx52qj96IaGYhdpHcG3zsyHkhZeuEtwbquc
Nu0H/GbsCGuo0MwrbsgJX7eDKrfec8f0JzgH4Dbrd5L5y0YE8BBqUf44P1HuiKpKetehbPlD82aJ
SC1FXgj1uE6VZ2fC9hMWOkMGI8NsPhXl1Mf7Rmnaz9ZgGQdk3wxkMdF6+xFj/XCPYkxJl7kQDblZ
jjHIZmpwnENzegweSgUkzqaVDAyUC92b7vRuKmhH69n4VKXNXoyDrh7GiMf2Rm89DSMo3Do+d6Wk
CkeGnnJMfC0fUFw0GkAJyIhDlVW98ovKfuSNrDT2ZkoVo3TA81eYzIGE+dVjdVzBJ0vUZiPLk3ax
iir+4AXThP5mFOr3DVSf2O3GSKBIj9Lmo9oUHoQIEXxW0hShrsHqzJ3fZFHrUL6ujbt8mvJfb0ey
6zrHyx3MTQ8UgO6ZPDcOriOZNHVSRxkTGB13y6cBI1Usu8oBJZ6BzQ+By/O3LXp8u7eHXTCA/h6X
NrBCsUOnf7d8lSeiLoYA2ufZtHrjXRl65cXOJGxY0F38VVaGBwqkjbZI0Wlu0bcldnq6h4alqr+3
cHTfqlYBCKHk7ceRtI4x1porN+NyZuglEsUFnUtk0/iRi+ukrTxVy7O4OcdGFz7Efp1srS4Sjj7h
iWzjXvqBdGSt4PzaoAYXMuUD6ohU966XQyYvs+Q27ch2BY4lqsD/c1agxAFvtHeiy368vQ7LMD9/
JFVBepTzIhhLqFFXqO04SGV39qZyX1m87Ido9ME9KdUBKNDKhfbC+P49D2C4+eE29yIpe1JYvP68
Us9MLCqM7gzrtt/p5tS4CWjWx1mI8hBxMyDhW6dbDRNXt0kj7xDwxnNweIctU0Sl29C6dkSQ2Aha
t+U2o9XoSHmKWB6O7u9QIhwxLRnHldvwlUUBtDBnLy9NtSVsQccPyw6MsD/HsGB3IO6tJwWLEQ57
phywW5x10LU1bN8rK6PNmQxVV9rIYKCvp4rKS580aB2e7XKW8rIk6dCB8NuAOu1dLHPWVE5eGW/G
EJJx8vjF1Hix3Tu8bGotqIcz2lQfwgiRMS/2Z6VNG04DUqBv77v51y82gmUbFgWo+RUPJGHxdc0U
9FSohnNdSe0WBWXfMTFrXlm4V76J76GYRPZO8e+l2PRbmtZpwLLjoRzOWYMBKHrf6bHpzQ9cB82J
J/ra4X11OMFa2TJLpiy7ZKRrMm7x6nCeEM11wJkMWwMQ9N0oFT8oPOUrp+mVOaRIBp6GLI3C3xK9
mA9d33tTNp57S8f3tYRBicq38untlXrlo7gdhE2gBkXGt12vVGZKlgdPEzfmxvhmJO2TrWL0Mw4/
xdBl27fHeuk/LbYF0F6NcERX2b6B9/qBJYYCzMg5FWPrqjE0mg6W9LaLahw3Udk/IOwlbSQLdbyu
Cz180rXBFUGGGVMSak4hG4GbkSO8/buWLwsKbjbRilKiIA0HGXw9B3aYSLPqYntGO79D8DHS3EaS
rYOcc+W/PdRN+WEeSxAlwWLJ6A8vzyEtOSMMPas9t6TgG6Da0scy8KJ7dEmLrQZv0qnwIXF0u/Md
2VbG46DXxd6biuSuIRPf/29+DnGBSj1tIHqg15+eKOic5XrQUQ+QyrtJ5eoFoNE/pGhFb8aJ2lPd
5RrQe5B6qoedX9pOpdsqyLqEaG2tQKZuSt0vs2MY2rzj5+RhEaUK5PN9ger8eQRffZI7GBbGQCpr
A0NwTaSnNzpmDXv8Xi0cEUL0/EPP3pdWRC479rJTFdUWqel0b9PBdZBRVh/rKbGwozOkh7bGcQAj
wnSHYKDlAPwb3DbAWqdJ8n4FIDT/0OudDiGVuoLGahu0ehbvq9bGh1sCBHpWkylCO9/WHmKdJ1YQ
NDIGVrbnIAxc4a6rn99e0RfZreXI0DLmOMXdQj3wekXlTqu4ofPuTOgoXN5100dAqaTHg5Cf0Um2
3brSjR2KiCjYq0O8H1P7Sxh56vt2KopLbkQCTn+mO7ovh3tqwdj+xoqxrXpa3ZYm4VyH1wnGoXrt
YjGv7/BQ8ZzcxDcIPyxMFJLW2qQcNrpOIRLTQdWeFBCHG00EE8xKHT/xakyeJFWt92U9jit53W3Y
1AFkqTT06X9p2hJMglEDcFnsd86GNUa7Sct7Hp6hsbK+tyFDJ2BQIJ2JCuRYC8jKWOVyn2LOePYN
rJWlqhMbwEfZXdn00krIeOWDVGqkQqWNN6fwi+gkm+ALjEaWzy04TkwHunKXWKm3cpe+9kEG2fAM
1iY8G/M98dtd6tOU5SUeK2cAL1jkwHpCSNh+wgiv3b69Q29vHPDRoG+FyULRQVuc8RjSNv2Pkup7
pxzwgSodXIrfF6NxNCn+rUze7TmktY27HT17mwLfTWinsqtgcamdYzMWeKOMspOOZvVOVqjveYiW
HsZczi+JPK3VWF75TOB4YKiBR9JYX07oJFUtb/hAO9u9Lz7Wvv5NCeD3SqHdurYQfyZTaAF35UO5
xWU6rRTul/TRGn/hpvBH7SynsuLKVSj2Ieaojorj5ae3F5AdcRPddNIuOHY6u4Iq2WIJFXPwqzHy
xDmw/FNdYpK8DavGv29yilXwQXTxcYjwgHN0pF2fMcAC89wrXWw5uItmR1v1wJTn46x02+gkvbyB
DCQpUiuRHXvI8eGxQjn6QrnW/4Te71BgyahUiqthNpyhn10U1MbTNNqUlYUSe4NfnubAWsTFNDSz
PsJDmbSCS1TXsAusWv0o+ljAUwf1jqauvanpNJ5xVwWmOOIUP6I+jik7hoJFLfIPwksbmLZhYEBV
KbsPRZ/kuGdiNWxuVOpStYtCsvoZnXFtuMORUPkc6OWH3hjiamOoTYSdbyolXyI9jtq9BdWg2SAY
ayQuQsqzrUrIb/OHWrpTbVmrNugeh67AAGbrt3Lz3oiA4lNzwfbyoHOFfWxJ1H/QjpaQgE6nFqPi
wvs0jrFt836XO6xyAGwd8QggnQqCziMVllOxMTBcBW8JuN92AmpaClcOhpabMrcLugyhgQmPElNy
xaOkH95jX0RhzpjCYq7h+PEJSqkCnDGPv2BlIX0nOlCAgwZWEE8T86DEE3FfLUx09g2cUAdsT6L0
K/ggajFz3dNw8nGSviAKEXysSh0dddMMVazguDlBBFVT/YnybQ/yHejUs4wV1qmR/GRfIaLzXMvW
9FURCOLt6yBTCiZJryi66f1k7i2gnpGTgEdBMx7zLP1TNuHO+ojxxuThtDkED1LUmdHKo+aVWAJ3
BjyFDdqJfsEiV1KoPRcwaKYzEvtOI8zikMWxtWsCXHVHzhmSxoniCjlaSdJuLwCD6v2MqoXFJPOS
vw7NWDbmyRBI9rkcwJuOGDWQI65yI27j1Ux3pfA6d0SBti3OdKHjvNjljYR7k9Yc0Riq92qfSw5y
6sE2NfS1TPj2wmE88l9onvMDTl9cOH3uBQJxb+lcWOCWvTwcUMXWHmpIhru1eHUTrhiKdheEJ3u+
ChZDKR7k0KES0jmsRXAKbGXaKlQ0XVk0tHZKTXL9yPY/RBCqH5EUyn75hZ/i0NVrbmQW0hot7Rqx
PYfq+ecIm8MNLga60PV60ulrSRNU6VxN5uhiARs+1ZU3HuEEiA3+dkj1wJraTLpvHCuzoMjJ7naa
CbebtyfmtY2FYCe3MK9M+jaLJEbBqiOcjQIvPaLDbqtPFCq91lsZ5ZWFfrmaZBBAMCGWNDCq1BWO
F415VoMAfo+WBHhYqerexBLv8McfZJpCl2GAwby4Ifx5hjlKudfaZzzP9DvVz2KU9AGdvz3Kgufy
soDmXEYxQczR3Zy567/nSqndx1YXw+jR1cDbyG1Yn4Y0rXeE4HGL/wi+tVmgbie/VzZo+xquGYzS
Svtwgdl9+RFgaei7AQYnYzMX0SgqqzjW/Cq4eEEHlh9lR++eV86Y7tJQz33AC/M1qXqpRFekLT5N
EGmLI6fA+qTaEhSRtyfltog2E12gnUDQV2du1fWclHEp+16QQ2oU1aQ68Kv8cqdOhZG7geSF2rZI
2kY+1qVvr8mD3Q5Nk4673KKUyMtnSY33VWsYMuLmWVLM1g3pWTlA1W38m9Mvca39HHJd2r79tXNV
5PqRhdCAPcsDwKDgKlg877Amlc1pZqeXw6j9TIACz8yGujwHeiKBYPDwEqOFYDe5g6Y85qg5wvfR
Sm57e3yhL4NdBPkKgBHA5PWU47tkh2GjQg+W9cDF9qA+6hLsg7c/9ZWizfUwiwrRZAI8iVKGKe2C
TpWJlZ0gdJxEqSpPQkqTxxh7ik9pAg5W7ZrJ5cUiNkkcBg9FZUL8a8fyEVMIa+UJtsCuzieASMrV
SNNZ5b5aLkKLA+6EPYZ0llQTvy1dT97pMt2XFD/R+8Sc7G0MJckNw7TC3QzjW3LC4Sv+vgNc5Chy
Fb/3Vx6fr00WZe85zoHylOmJX69JVdre5HfDTHHR+n0MJWXrzXmulIw4FI0Y5MaZ0u0bq/8Jgth+
LPTedMkTifmDrjm6VSebxrb6Pw6MvN9eukDcuTbB6/pn5Z6vmnSYaAN1Wr+hXJq6BVS8lVOx0FR6
WRFejnOywsMAkMkiCAQp7MYhLOARSGn0UcIN7ZcaqvhjhKUym/sFSuQEtJJdv9UmnHO9rN1rcoRh
RBHgELNR9dp+smn3vpdAiwi3xrAWm8lBDreNN4iVatNrPxehASYGfgvVamMRx5XAE2YWW9FFG2Pr
YZpoz0mYCT0Q3VFSwDT7pAmp/lAHXng00K50UcZMj7qM01Ns6vUuL+Vij66ldjDaKnLsKcR2bgCo
sHLQX9tV1JxR/aCbJptgQa+XbxSUugJ1sM7FOFUbKUlN6qFq+aBDqf/u42v5Ixgq/Uvu46BSKw25
O8biAEBhO85aGZB1jZw6DvWiP4OqzytOwAVIRduKcpe4IV1N6OjpGGCfcdKydwa+Mq6vSx4qZ3aw
socXZI2/xyKJe6nUmjordz0LoaSVgd1O3rmQrfQO7UnE1PS6d+BRmNuybVInQip+UwXjtK99I923
iec/ghvoYSyb1l4TWe/gKytt5A6WYJ0FwTGlGvGhbNVxk1C2/dSVVrPH3UUGESHzN+MMie1xKzm+
nybntwPrbfimVYbOkykDdKc7u4irRReg3g6q4BIDnjj0IrCOSp5/e3uQeU6uL6oZ6EWuKcCdAy1d
zJmue8og9XJ8CRCd3AR4ALvUPVu3UqxxLc2+vRQB/9AWYRsQBADhXq8PNvbZKOGGeSmUwNyUraxi
yZ1V91Wa41HH2Tjg8G3e50VVuZI2yEfhDR0lxVbZBIQv3JRS8xGqpbK1UrN2hR/521qzvb1Be+zZ
x+Zv5Vy9vDEWs0O9H3iaDfAWUP7iXFG6TXA1mqILaaMJ4NkLk8/pgIbxxu67Hn3I0CgfwVYUF6Pl
Kt7INrZwXYWc/ibQxxZyj17siiEP7nus1T4avfCCTWZEKdYuMX5ugzHF5w5Ju/d9WsTvpIE4tJlG
ihbbTC2CD/AqZKj7WJ+Crm017z7CKTJ1lLxB88av6/Ab9c00AHwZsk0aiu4Kc2y6NsY3juCvOFpx
ljY8t7v0uULmMNkoDZ5rjtkMbULVXIU3xeFVcFkccMHCnrP9Ipd+BtQmabo1Btv8jlpOJykY8R88
2JyIX2+A2jAwTzVFdDEyJdjZRlq5BVWp732cB1vG/lMU/gyeAxSPGhSVlxlWfj0ePt/0w3Qpgvhj
mq5WFqFroYzk6AjEb9VxGFYe4q8k/rQ05wYgzAoi0BK9jjmimAolalDuqNF0DUbLvgStGD92fReU
W0HD/x2Efoi/aZJIQH7kEO2eLku8NcHpF+Xz67m2KW4jakJbnw7DUomRv9Gwm1LqLhRWqrtMl/WP
udXbu6LHmgHy0JH8w3iCNiBvcsv/Cxek5D60wa/LbVXdTYrhb+WRo2YPSk/OnNd7yqLYLfbTV149
6Yp60E0YAuDI9QAagbeZYtzIVAIsH5KoQQMhJXsMKW/F06ZP/50R/5G02mPxM3tuqp8/m3ffiqV4
2pXe2rvwryqv81/N8n/1/6HEGrpfvwX+WcLtSmPtkGf+/znNfzz/3w+/i629/P/+VlsjQP2LW5N/
AcyB9DRXdf8tuaZo/6KvAAR5liwBbs7y/VtyTVX/xeaCVcMTi/4oBd//KK7xj0AumtwtlJxn+qjy
J4Jr1ztkNu5EgQja+OKCQnko7XHok0++UTvxdLSzhJq1+9tkPP19LH5XE/unv3wRkLqxTrNS7eVT
b+Ybs63PRejfIQC2ffuvn/+a/57F//72RbLfiWYU+JLKJxvjtlLCC+7PpIL++zcz679XGCy5iNQ2
aOVT6WNPi21ph2NaNGHoPbxTDXwYu5//u09Y3ICZhrIqdBz5VFnvlOpe6GvkzH+a+kXXKm9Vmsmo
W51axPYHFRi9ZDu5Na3gt/9h6pehP9SoHPakGKdycM3ikyhW8qZFi+M/M7+EhUlR6I1yUSgnNGh2
uuYfbX9WhZF2vcgPRtw9woDcGMPgaIN/4C35JCoKdAAEbaO4H2zj0Ve8rZRYJ6ts3kVBtlHlIxTm
GBZ1sZIQX9c9/vsT5//+t1ZdXhhWJ3JZPg1G9HmEU1xEOO7Gv/CsPkIPWbn0/mmGl0XTpFMaMHry
Scm+argRDmu39z/sjCUkHaxzVSc1J17I5zFGIWzYpdbKfTO/Z185kUuxTx/P7MaU+dFpS8VJAwuQ
o2D2lwge5Uo9ePnKwX9hbL42zuLk+02u4kQ4ySdD+2kOaBUnoSPVSB5hPLwxvHSfSBZOu8KFMnXM
ZWPnK9D34mxL18bxrXrbj7i6Sr1bed6+zYodicUjgsAuGjpuYPi71Je2kN7eRV7vWlbsb7y+Ogyy
7XRqsu0KfCWhZk0YM1a+7Whd4gbVeRgvRdvsgsE4ecW7bETansqT0QUPo5w9tlIOwW7a5WrixO3w
ALCXXwLTxDjmubpLSjy4/WYr4mpP4HFDHP7w8qGI1j9I7VeENVyz+pED3e1C/C4rEy2dH8MUucKL
nElA3tM/RJO2abTq/duh6Z/2ySIG0sYzAmuK5NOYPZfVVz26V/K1NOrlffraAi7iXhR1VdomnCH0
ymG8pRu8rgH29sKZ6ugwjHdjU2Ml+hRi5NyqwK8yY6uNltuHwakAEk2Ot7ES6aNWYfvZtMfYzo4j
d5kr+RFyd93KRrt+Wv33qC+iaFb7JfbC7OeuK7a9+jmWgk01flXC0cmrz9NkbWJdbFbme/72V+Zk
ScXiWA6TIjXySbO8yxgpu9p6MuvK8WQNaId0NyY/lUhwtIzHxmzSTUOj2TfFSQsbbFX9TYfTS9LK
Fz9J/A2iShufDV8pxqkwUbGYSxEJBm4ePWlbdzrsp3JsmaPoaIM1EDpagniqt9K9UlM+Ln4p/CUV
T3cYIZsoxtAhBiaNqbA6TE5jWo4vP/fKOc/feVhfm95HK/6ZY22UNquvxH+YjkXNzJOstm9T5l5t
BZn84EBheHumF3Cn/yyrWEZwJZkGbJJZViCYQYBvdKZu5GGLq+v/cPalzZHi2ra/iAjm4SuQ5ORM
p+fhC+FyucQgBEiI6dfflb7vdbgoY+JmxKmO0336yLKQtrb2XoOfa6tegeMwx70Pb3vt1R02zpjD
xdwMgeaFko3n2+NT76T4RxauFw0upzfMBqpXs/GsbJKF/TBzATiTC8AuM6MGhXLYpw2UskzcZsr7
z7//zAU27Z94aQbGBtNxtSRXlmesFDNIjd9FvYEu/kJ+MBM8pk/RqiNZije8ipYybuzHtnszlI+f
Zz+3LpPYDwPCNhfwqN2j/163m8FauHDnVmUS7ypasazSMK6NMBJL6WuiB8AB+jbJxuR3P09+bl0m
cc+mTLSawA/p4lNpH7P63c4W6vJz6zKJVaXd2WMJgM0+4SEzIIIV/jzlT02tb+LSlLFZe6BFq22v
7lFXCoqMr1ncgDZEQ6Z68Hx2t076wkUFafSHNNsKLUYd0LxHHxmgChKkigBsgII+G/sdzzfAlUae
sGCCWoSWziMSG1ELdLxSoN6XoxTF7W0qTyLtb1rnqMPlRhRvgNeslGHbWEHVVNuUrDw1qsiTSbKF
nG5m8aYFeqV1+mKIHSRFXAH5KeLeEqd3buRJrLErmAyjBXJ+pNxmw5VRLum6z+zXKXW1AoGxMCGy
sC9E43ddHgGKskrsmz52fYcuwanmpn/eyF+S3boZoUcZ5wiVCYSNt9xcOAhzsz//vC/jyiLNcOKQ
AOSp7o/kCkXAcfgzQM83L5ZUjebmPokUJkS6LSArxz0l7xKmOPUSIn1u4GmoyHjV6TAG3/Nk1RK/
rhZC/kx0mAICuj4BtDLWx70tqshGYWhgybVCFmLy3KwnAQJtBA7nMixHAbxT054tNYOfQ8TMvK1J
IZDkalyquTfuy/hOCMU3Y2ThXbmwKjNbZUo8hUoVMfnAkex7UN/I73v1lJhpAOEoX+9+X/YbTE4p
2H0FaPbnn8E3jfng5MJPm6Ue/czCT/EvaUmh8SFxUksWAswDW+mfJz037uRsJmNbNCjVj3v5RrPA
XEqP5oY9//MvR7NqXCWtPWvcd+oGeonxkgTA3LiT49h7nPQcfeF9YyZ+p90Je+Hmm9t+k+Oo6FVl
yfPAhFy36o2GN5ix0Kucm/PkvqZySNGJwFqwaqu0YVLeXvbpJmdR90SmZOdP5+FdM24sa+Ekzsx3
yvsjxegR0Gcx32Tt3JZL2OG5YSe5uA40Gq9rDJunB/BA2nF90TJM6ZF5jSSRC4xbkJveeK27j8vG
neTOTV6lMToJiPzOW58fkmypJTy3EJMjp/ZdDQcmxFC3D00SJvmFC3H+eV/OHCXJCG6xOe5N+04f
75qlB+xM7JyqpkF1c2BOg4XIqhs7b24kRDb6DmpE3N327P+mofPfe2qqnUMadOizEj8lURN/UHZl
v4QxmlvvyfmrWlG30MBU92OyaoZtv6Q/MTfu5PwVSZrjPwY2NN2UUNRe0riZGdeY3IRSgTVibWLc
AY8GGTTksvzUmBxAY9RqxcgRL7pix8wovvDRMMVudVC2AqHI62GBHFpsMyyRJ2YKJ1MZeDdhpQuC
/LgfvbeO/zElXQ9SBEYsoDB+bwKbljani876JyHny9HJAUyPW+6MeCejlCTvNfbr54FnrpWpCkVR
d6C7A5e7V+EhrKvqWh9wDSy5Ps3tlMltmBexR1Vwj/e9bgcaNYPk9edpzw08uQ0zQzUq5mDpW76y
nU0so8vGnRzFhtlQ6+pdJKcOtJj06/TSCU/O4gA2moZEBrGvOhnFVsoFT8iZhZha2UPQtcicBN+P
JXsqE7SLlxCAMztjKj/HTQJcxDl6eCZHOzX2pX5iZCmafhKfv3lw/8NSd/SOgN477rXsVQzJKfFo
kEigkpmvaZCYsx5KrfbrXAREYf7gpD7Rbqm2HszIgCwudPs3aUoWMopJ8/2/4D51sk9lWioGx2xE
6wQx5PlNSAP02g7UEd/DyWiyNJDObd+6/kUb7ROH9OVAwwAFP6Ggwz6myamGRytfeADNfbbzRvky
cN9yK6kofhNHrjMNuhrxdQKKxs+znht8cp4bgdaVPO+2xtCCmuaRq96lir7wFfTzKftuT0xONYU+
NBdc7/c6Ry0FUo6yJhGzZZCUr7FIQwVyIgSy6/rZrF3T/cLKwspIw84kflOBjQKRI5gcHUumhDQD
DNJRd82wJNI6d9QmsWG0NWEXHY5wotYoCW37YenxNzfyJDj0o1NTJCuIOhBOLLeQtLnoc02d7c2x
jIXMMW6q7UBn8U178NVkWPpcM3nXVNOgzvjA7HNM6wAoTTMa5UOgwqI8rzLf0UfIQBh/vOxJbb1V
1v5izr2prwFf8i1mh6z+TTtz35rRUD2ZY7ESIg/tIl9XkBrPRivwqLGtxKOl3P68Fues+Ju99YnT
/HIuuJoJT3Twma5UAl/FG9FVYJA2AWTFFg7HzFecSmii3QNRW0Md9qVZ+hn9MzSXxfgp25ZaVpWk
Khv2Knp7eJhc+LT+RIR+WZJRK3MywEB336FPAjCtD3TOZan+VPIspRVk1DKs9lDurTxg7cJXnFvj
SYQwNGvkXGoIQA7Icm4XuPTCQpo2Od41LaB1DXIF7Np8AGDl08/7bm7Gk7PttaYibGoN+1GE+oks
YWNnhp0COxX0fAfNNYc9wLDW8eJhJym4l+VNC52oft/eA2j8q6Li/edlmLk5pjbvlVWRhoMKi4Rt
kykvvZuuYoNe9nCYWrjLDBBuOH0OewUaWYXPL0syp64X7YDUuGQYtk99FHDrC2d7/qRfjl0fNwSf
D8MaV9YtHOF/XuC5DTG5mjtVSStuYkOw5AQ6+StV2FKT7tMP8ZvY+Y9WuG38v1MXC4jWti8ermbY
tsEgIrLHrTIOPhHkRs0AG+cWiJqmPzTeKnE/RMygHVytYCWrKFVUlnvPvcHGDQY0OPT7nD/ZNR7T
DQQDM2islcxPxxpGwf2KZe8dV7aWNmygrmzJ26bb2e6m8rZxBh9KVBpXFIxNj5sBFJx8FX61jYCl
rQrPd3CREi1QkgeuPl+2uJPY0FhOATxtN+xNJxBQZeXhz+NOaCb/5Z1TbwAH5Jp6IGq/J8DV2M4d
DDghBadGRfccKzdq+pvSD6W4q7snq30lSH9+/rnfbxbQPv/egkmvNjGr8dJ2lRVjG3NYoB/OjTsJ
H3naqcz0FFQc3tpyM1x2mwCN+/d0Ha/PSWydh/1jlTu5pNP+fUoAlZ+/h8WNpw30/FXj7MlGMkfH
W9t+j7vLmvt4zPw9vlGMxIaYxblj8GjYfmoulIK/z7vAg/l7XNusmK3zsUdrm/mtGuOP4ZvZrcVe
WgjsXbZFJvHEo42BDBxFQDCJSOvHSzLM318EAIP+PfnaUUXL4Ta9z4u1rap+xjyogCw1l+Y24OSg
5oMrCzvHrEsAOMptV21/Xo1Pvte/IRDi4n9PO6YVMGWNRHIXX2nEuNGHHenMMB7u1eQhARgLYrOh
2loRLbNTqkH6XjtqnhKlSeJnooYrEt9Y5rBjaFwaJF/VlQzV0rnRFLgAKHilVH7JPmS14em9qkGA
SBNBhwbQSHhI8yXPHfCfMd9vfo8pptFsNUhyG3jVF8IOQR5dnWUmXfScu/o3/FeCEvUlQgy0hyGF
q7ogZUOjo0/CvN+20MOxpLPtke0LfmyrDpA0FrqmjBSbbnJc7Nxe6fDPjVUClJoZGoBuVTq7stlV
b5lQqEHAzunK0x5687ehZ8DcPDuVcmdqbQSblOsy/6U2j47UVwJeTgmxfFuxIwPeHgyyAIP5DhsF
8HuBaLGjpjwlyRPNItesDxoMP/se+DBry+Bs3o43LcUkm/IsK+lzqDy67oNRFSHvoT0qoV3wQpke
CLVBK17Fm5KDlGWe5QoD11V8UjyM1skp4W2cO2srz3zmxmFHV6P6EA9Q9SHmKleto+0+usZVXsKm
dvBCb/BWkNxQYjdIMvXkwoWgt5UV1zW/LP6AXrBKslejyU/CkIFRi8ti7id88Es6AcF5UtbWucti
BOiQtUsSYZ+J7zdbZcq2RVPZpU6HXLuqAPu/cn+XVxCpd+FhPkaVtiH5Ni4XjtfMrnQmpyu1SAJE
IV6SMd21IIeLZG3Xi53JmXg5xXa0miJh1olfRFU03+ZvELxOhz/w56voPS23ntzGxs2ZDeM574Lc
lVW3o+JOySMYQfl14gStzQOrrn3PPODRtHFpfadKuUk0lB4c6IhUlR+7t5yUjwmPKKWBLeyo0LVA
B6Ja8Vbg5ayBQesAr5MrndUAp3Whqe+S7DF1bhhZN85aqZZwhzMxcArzgDpsHw+Kig2h5n6soAt+
83MQnBt4cg3H4NjzTsE6Fl6QQvW0vf953JmvP4VDj4mtpfW5sOKKq4zv+myj9AtY3e9L9DCn/Dts
Ax5eQ7EPV2Wbm4AK/q5JE7AGkiNJFrWI2INd7zo3DX/+RWYSCneSUMQG9GZA0ur3eXyyxD3PD6Yt
/KZd+GXmhj+v35eT7mppNbYl7qAYOhZcSVfV8Cq8NLC7JRWSmZMyhTYL2aq5PGcsKtubrPA9dxuL
HbaunS/8DjN7aKoJDW14BZovuKDxVDNkRJfowXPjTtIKDXb0Rl5h3NyK+iQqmsvSoCl7rzN0Cfc6
VDztfNurAbEWHoFz33IS8VhVcY1xAsOqVIYOZ4BPF4EwTxJ1tIUkf2bvT6G2EMVsTffcbu3qR1q/
msqR551vqAJ9HuKrwxlwvJRYzCz/VNiltHOpsAwlqr6BDbJ01wCaXRZ1pjhWEPtLZiZi2LsD5Jf2
2VK3cWavT6GnWk6NITl3BdNGHKC7s4W/ZVCDJ6qrdKcq5kJM+FTu+e4anZxau0ybluqIbo5xxcDX
6+FSDi+YUT2NJVzLabmuvF/NcIKSHy7XjQFNRFVcwzfa7+oRavrMb4Yo5pqvQhSxU9I1T72gr8b7
qn5gZgP1vMx32UdeHBT3zCblUQ0NPduNfo5pnw2Z7+Z//uRfok5vw8fC5ThZrHmmg/Br8GkziTd2
AYJp8isrILdt636JJkNd3VTxNbVvHPcXVBKDGlcdVB0w8xxCnPV+RF1N8eDQkEUNyXHL32j5I+QX
C2cpAs9cJVNJxL5XXO41aDiaedg1Ybs2souKsO4UiehCVkCR50uK8F+yl2HG5cI5nTk7U/p03IAX
l9TnDeK+s/KkdC8/fzltBgL+jwjQ2KiJHD08cDmaJTovfcJv8+610K45Q51sIK8EHQFavd5Y0PCy
Qsfc0epRI6/wdQUjIQtqFDucUV2behqQ4U83YG9mz7SrA7AGAFN70boypHQl6nVG4J6kZH7ntIHe
WKvWMX2baH5PQCzph49YuaJ8n2RXanGrVQer2FfsoI4Hau2b4aPhm8qMNOXFzu/S8aSAlhzR5l6o
QJ+rynBwNXLrcBc7nWtPuZnjfQfZIijYX5M8Cy33tQEF3A5J+8RonQZx4q3GSqyK8Y/T3JoN95vk
MNodGNV4oJhAvIOIbTjQegNf/SyvD8HMtLkHyTatTnp3X3e3o5ShJCeV3Y3sqo63qnLMGcTDr6qz
0MhdZu5tYzembpjA2AyKT1mdgdB9nevwceIPubmvjN/ChHS9tkuHeJ1mbeiK33BggrOUc+3W4mkA
6SmxnxJYUZ09DcCylb9//vJzO2rydm+J0dWlikQNxJKsOcKM6rJxJ5esWdheASMX3Cg6yCiHcSkU
f/aUv4kxU0xoDTIIVAp6DKzGEdqiviK9MIlvCIR6E+sBimdG/pw9vcSRNV4pzosC/wWQe0d367lP
dvph9cUtnGpvLGVjtfkmce60jEcWXqclAcHuMmAUPNn+DoWx2nRVqgGFEVcwKXD2Klk4quf62De/
/xRbWo9Qw8vAjNmP1EKvPUzqdds/GP2uVcMe8f2izzfFmKa1kUsuGuTvNfrnId4nl407SbJdm0GM
Eap1ey+/ypyQtuHP487Unf+Rt8ypzf4XYNOCncozBpmMt6SNdFwpkBWDQvBtT94N570edlWKro2Q
YVfuCjZEnG9gGOPXQgaOgeZkG/va+IsPR5Q04DflN7UKVlNosqMijoYNBtGqgRyaGtNVqv+BvNaG
FR+KW23hvA2Fodin2g6mkUHswu8vbSFb+iD4NY1XjTw4Z/2Po2VBjMC68EtNcgbPVgatiPGmr+vb
XLuCvNqFA58jxpfLPGthGG0S7GBNX9nvcsmSYSbgWJOAc9brUYpzDUKFEFhiP8eoXP28B+ZGnoSc
waWVIpUYzZJ3hWjH3uELoNeZTGEqrstkT9RODEB8uKXP8FJO7PsWnhw/T3si//P/C/vu55b+stAJ
Sww1gdPXPldqqMU4e3hRpQFVdVSlmogYH9BsCWLWC6iYGX6RU6QrauGndXZsKh1Xs/LqsPTDU9TL
YvcUNDsCul6A5DDsC7v5bTwlhvn751915guZk5o/6eIc0nxQ0rbg8heH+lIqNzfuJKoQV08rg2Nc
iXQ2CZOPy6Y7eaOnsFsbshz4GN1+4uruQlAyrFf/PlmlUdi1UmK6he33biQXex/ny+Wbu2GqeNOq
mawSiQk3MWAVzuh79oNbwLiRXeVOC0XoP2zAw6IJs1oJzASqVmaQmWCO9rfMfYesM2i9A/i++nWZ
gYVCn6uhvetAo2xoHOKWiQsw+rR172q+2pQbAdAbTBr141ieSL2mdCO19djitd5cd+LZIOr2sg8x
iRmZTlWoqWDBzFej2tX/N4vf/w7eFKYrhj4b0xHLpeTXpF2rYuH8zDwXP4ljXw90a2Raoxno45vX
HdyM/bxEfQS+T6npJkgvLzxNkxSDdMYgQcZDWNJZ2DpNJJz7i9Z7itotxWiplXM+T/1GQvnowi7X
FLULLUwyQhUGV4p6JZ+7Jb7DzHpPQbu9YUgyOi3Q7fzetmufleiRPkiyKsXdZQsyiQRGCV1hlcAp
vW2KgxQowcqFdG7mbpmidaF6DzEoHXO3jZeajb5uXHHXW7haZuLiFLFrWMx0xXnw0VrJIRLqwrhz
k56cR70ySVOnyEGt7MX2/lC0UzhcbS9b68k1nsYlLBbOdgs12NhxYC5Nem4xJv0+R0Xe7JRAPTSR
2W9Ytb5supNT2HsDVW2J6TrxG9GuTHJZr2aK1oVeO/dqXSLmURTiVrK+bL5TrK47wl0XVtwIelqo
QyqbLoBJZ5Z3CtKFW8ogDCdDxXkdn9qHixb3X6ytxdXRxqDtFV8tCX7MzfS8q7+E584zvZGa/ztT
lH1+nuln3fubu/ezsPJl1BgGhW6l9f2+g61UlsNvEPJxvzpNBqUpdrQQAYv3ja1FGTWCHCI0aYHu
J5xkXPdUQQwJFnTlusQLI7tRAFZj7FCzx6J6pibZdIyEqTWGKeneAZZb1RCJcCikF2IZWI0YA2ro
OwHJAyt9cNNTBsYJ31rt0dBRQrku9XYtKytw+BNt621hoDydvQAhEjD4xG3zxAL81aZaAKO/BnZ/
Z18C2OXlMMsrxe5sSAJXw+ogmmOnsx0ECZv4tu9RUNknZAPdx7UupPC1XgfU1SIhCpdhFaensSv3
qbIa7G6j40bxxdD5ZjFuvbLbeh5bm0Rbo3kesc6791IbCpcJsTeQZ77sOTB1tCrJmDpxV6JVlEPO
26/My4LfVFK1hgBz1jt4DaTNlYDqPtQ3G/VCUMIUPuURmVbMwOmsrN9SvxuK+5+350zEnip2iipX
s4aOYFcMUevCE1U+c2yqnwefOVBTZJIoOKTodYJrBjzGLEzNhcbH95OGsNffB5UXA69aDSudtGtk
4n5RROcs6udJf2Jt/z2w/3j78JTCmzPH5Qj7QX80tLBhHiLtI09gqM3aAE4FvtBIWBR6KN0/iv1c
Afeai3httu0NRIAXJvL96sH56u/fMnOJ1mQ2Ar3qPivlY3FZzgI/rb/HTdVU8wjQDnu9ehTutSEv
+9r65PLXpOiLrEP4NCLyMPz6+Wt8vwjup/zVl+hZwtzDSLwUTaGIHIaF/XP+Tf/9wu4nd+DLoDCq
8mrZJsPeGb3QRE17bICQgTHCuMTXPH+j737C5PK3mtiouxrUDCO2IwYZJNXqQ4psPxX3dHi+aG2m
0PwUsFKzz7DgdFsfLuxRTAH5uRbbZn7GgELo4aHGH3JZqjwFzytChR0M6vD7zGxWhXFbgVzx8zp8
Hw4gMf/3hq5lx3sVDOR9w7eyh3EIsBRFtkRRmNmBU+Q88H16r0nMmwmAcu6gdLlwD81N+/wDv+xC
3YHTOOkRHTPntVbGGxhS+RC9+r+ZJ/z3iJ3C54u4Fh1LsTvq8VoMx2oJ03MOst9sbU3/e9rKUPa5
EqOXGruQTwZKDU2hIAeLBnq9gaKqIdfTFV/if8+gW90ppJ7IcrRbga6wkaxh9BQ25WuPSpul9uuO
irVZtAGkJFcVr1GURVdGnvIly6m5Lz85xIZddp1IEXvyW7RsFvLBT2bnN+s3Rd3zDCAzr0LwYfAk
SuSqyUtfutY1Q0U9pmlYD3zDTGtVIXcainKlqgoq1dvKBOqEsfXgnl3LXjBC0LF17j4W6vVY7nIC
vnL7mLlyS8BKgXnzKdbaX137lou7XGzUcSvrNuodN+Deb8VZkpacSH//t83+8Qks4CdtWHzcGxpq
PTsTiPGyKlZwZIHhBNsDhWPm2yG/BnuhEFogtJtUv/353M8E2SkfIEssUJ4zvDaL5CAJPH/GrdCf
qLfv3Av7qlNWwADr0Ab7AJCQx/E2j36e98y+mnICYHckKDXcfk9zfEtn1Q5LZx4Gwedj+O/2gpb2
38fT7IC5oSVDdmu1fiMDvfxld1dEfXbFewd0YWFsSHsNO9WAOW9tQtB03wFDAk1QuGjDeqxtNwm5
cuEkb8dPnfPk2rtOe8aO9dVCWbtaGQqIQDeQW/PUkyauHGNr4P8iTywGot4KpMHXYynXCgB+pb2B
vutGQAytSXYe/lD7tjfjXeVVe42/O14LK/U8gFK/H/fQWjE/Sktsdede4e4RHj8+MY8osa/gA7Tu
oWGvp1CBKNOwLYfbsdfDvNo18anTGEqPdhizOFSh6c6VTezgaWVX4H+7vjTYofTqkHRihZZzAKp8
yLPbAoWJYqyCHuplLeluk0qNLOWRVR+Vo6Ghjb/z1p3nBNSlKz2+Y2QXU30fd2nUG6dxvAKwOWB1
CLlW31EOZblrTS2AA2/QtH8G5UpP0qDUNmZGIm4WWM3OL8tyVccfavfW9a4PNXR/0LI/FZbIbmVA
ZLdS1KNXbFQ4g/G63OQaAaGK936lQttzULf9CPljFZKGykdX9KcBUbdmf2p1lzcwoHZfuzPyNoWw
dBJZ6KVl+lNR7b3uI1W3In3UyyxQoWvcJEk4KEfYeq9FZj2K+DYHhp/z4hbeiMmAA+yhlU26CHoI
YZfboSXhIg4rswYi3Zm+Vq2Tl0k/NY41HX0FYcnvhkgjXkSJGloODwxEIyXmQQMDxnZ4z7ODWWlr
3YUzKtgPWl+FbjqGpnOHqhkqRr7o3XU8NIFMaeChT6fre87hwZ1/OHV6NOGVYYHN2RnwPgBAV8Cx
ywME2nuj/Rr447Dj9npMNN+RxQoXKdAgQg1rb2WuMvPO0k/Cuyf9fZtdtfTUDlGPv23O/91SznKS
QV1DWfKhyo/4K8Nf23tvLVdjHaFzCoHuIE/g/Y5XRtegdg4vSu7reGe37bEFDiVB/84+Fnxf68/N
UANVg0DM/rj6i8jfDfHquus2fhlimJP9ofjfHG2dQ/oudYoA0tsHaI1n9BCPr7G+ySzghIuAtKee
Xlf0qNMt0ulAwYJqXgzuMtCYYdwdiuLA01Wn3nqp6ttgstTKMQaWIksqaGVfo44TEaXe1C4JRfEM
HzjcL2BKIbvgr0W2ZZIfYjpAqLCPVJ1FTQ1wBUgvcO7auKzfFOY1AMFBoxyt9tDZTdA0qw527Frx
5lr3bChDR9Bw4PK+h3SZjpoEVPIOyJNWjXZdEExY7PioBEX+NJZbONVHLdnLUg9tAjl3WEWx1jex
SZXc83tEHUWLfXgRrTz48CAQOeD6ZY4vzByQbCx5l+W+FB5KIwCYjH3g6iKsYZIQ536KM5VQefDS
k2VeO+qpcIHLDgFIR09Mkwm0E94cfqPp/RUx9dueAoVimL6SP2aoq45AOjH0dvFOd9ld3qQbjysh
5CNWEEiFB7wP+zjoRN4W1W/e5yfbtXYZLf3YyNaGcRu7BbxjuF8qEAlBg6QXBpDmna8XFt6jsE7s
7j1v8Cthrpz6BR7TYLYCf16RsCH9A0UxRZY8zLQ76PL6ltn53HuQAhgonD2XmKGXQDnfPeZYAa94
g7WaT2oH7uPFBj3+QIHShwSZ2bCubCD9S/5gasDliXTT060F3rnThuAbAGiVhxzWjvZdrD/KlB91
SE8S8B09wDp0A6YAOltV4pW0qLsw8czV/pcGRJ/jKYde4BJgIz1rZ8I3tfBjLjeZSgNiNFuOF1Ob
g4OgVi8lIPC0r30VIAlJLWjpn7Wb8sgU90PNYOoURz1slPkI90BmRdmwFbTZVzRKSNQoKBHba9bf
jS1oqdmKyT0Vz515LetHWweB/0ZhTyihKtXOQsKDf6P3Ct9QXlly02EH1TGcCgDSd+vCzwCpz41r
DTtGl3ekRE9eJ5HdrhO+csvrrEOh6jFL70wclrPdlhrvYt3bozkWMC8L7fy1L6sdgrUHzpliJKjQ
qcBfa6tKvW01fZ3h5muNB8O5HQXAljSkHZhn9VMZg+vp5fhJ244cSlauzNpEWS1ZOXp/nxqvjO80
BeXapAoLBdU40MuA0oICrdK9iuq3pW8NgaSv2pbWTUXetVHgRFxBRGeT1ZuG/tKaHTxogpLsAJba
2i3s18FgsHQ/zu67Ya20MhziRyCItFILPVP3K+jnO8Bepe89SHZed2OJkIg7r37mblT010q7k3q6
bZpbFHtwhdKhex9NzW8hra8rypqO2EUvNnsTeEslGkeRztm1CLHwmfTrbKtnYFUfGNOgqlAi+eIb
Ug5+UUZ0OJYSfpcM0SuBx8tJy8s1gxpsLcYodjJfI2SVWieQAbeUHEdUsKnYdMqHDQ1DgHbUEqdf
Q+GTBygT4mVkQaGPgODH2BBUBax3EG/GUgSxaO4lLnlxU+TRQK5NI+zzqwQ0Syddq8YalzGwY0Ge
VrCQCFXtTVU3vb63zIdRXmvmo0ZPBpVoj93UCgBcIDBL04/169Z1Iw09KOhgZLgOOzgkkZCzDVpJ
EHW4TdsHBXcfd6GkDh/TqBg5irf4GaB+eIxcEwIsdabsefNGWgUH0/S7lm91GYcZgGWlumo9JGTt
xinlwaXC57CDMV3kBWN9rfOYYkMfaYE+BLKWIs9DyAsHpNkiPB+dai8RncqqClJCgsQTa6WzAt3p
kGpBVpW1Kx3UeFndeQqJ8vaQdWLtMQUKedL30gg8slOC4lUiUJ5F2zdN/qjDIdf3RfkBqUhFO9Fk
18i7uJC+Vb80Y7wi4pTWiMH9oUofYewX6CMPXWPVoGxtpi+ieMr0KO8gNycjCX6NmyOCEVzvMosc
aLWUnYoA/odn8Ch3gpSl2ESwS8IbZkQE6J887546m7E51vBfq1NrTeW+9IqjVnXHnACnBWGgXkmv
YCABA8IsUlLcL3bv4GX0Aebyui/FbVXDqjSOw3Sk66St3pu+3vRy5eCXjj0elHF9VXQdlHFvkBwi
FLgR0DY2fdOL0k/TNBzg8yRKEWn6PdA/PiN5MLpXrfVL17ZFfF5X4yRi3W9xhgQ8ixosgY0XRqqs
7ayFnvSawa6C5e8j7rcC2cuInN5wUYPAJjaQYddGEnW5FerDLxj7As33WEp+HMhbiWRahUKFk2xG
rDKrRZBY47W0YEFlmucD4CVyQ4R3aEB0MqzfDhdR7rgrooAVFrNtM6g+nGxhCENxMssN1V57VoU2
hY8NZCAOWmP4saWveJNGGsyHWrHhvA57CjKhctbC2OXykNvyLrP/2OYptm/z4oQEtBFizctuNeZ7
jwBeAu/jMttAJCawYU+mjxLxHWyU4kA1KzSzxC9s62CWeShq5IalvimqwRdjsS4pLrYabtA16GCW
hqNRBjrCc2Ni1aQOWpW5bq3fnQetvwGNhxYWNoZzNPqHanhGzrBp1e4VZhD48caeaHkAXgqCWwf8
1vsATytirTKUYkf72MPZWtORzsNPxkFaDj/cU1rQQOg3rBOha1U4GE2gIKGSdg+QdocHQb/WnKek
MKJRsquWWf6Q9JB3qm841CoTrp1MC1dOJ+HDm+91g+Et4KxItk/rMEYtwqMw72vd/+HsPJbb1rZ1
/S6nfVGFHBqnQwAEs0RRwVYHJcsWcg4TwNOfj6u1N++SVaWWy5YMgsCcY47wB7cpEAkz8ZxnRTkL
2U1ru11iuZa8bVqyxYwLFDyUtvOMbL1YE6rS9f083OFIvK6z7phYpVvY8QYYuSuhfmFzUQt8Rloj
FG0uDPnsjVZnhxHBb43HvEjLwSnBj+nGz5yA2iKvo5AULepHD9HPDK2VUxXbTmyNKXcbGESTQ4aP
EI1q5L5WTA/ZIoKSzYkBOyIsw2okk5+y+N5WpuPSI76hGbLbl79Nq7pTk31bvXVa6GOXzeElPHPu
NlYHSj8+dRUcJ3tfZ9IKEWofJT1qW3huVYC08Sr8GMPEC/vnwXQ2clOukS/fa86O75ErL7ERB/G8
diZMICf852Ceadi823/SEakcp8QZbPLiCAs4GNOHQfTral731p2lceOw+koBUH0YTk1t+aZ4UNUZ
wzqCjmyvUOJbT4l6buvi0PQAIlsgrDaFI1aTZsxw7KmnRIzM5yiu3AZwPJljGoW+jctysljQVcV2
tJsPC23wlegJbdbQHev6gnrLylTPQ5X8KvT4fibSwIIsmyBZEhf4QlGgizwdMM8juUMOXCFqJxgx
bQuEZXqtOjn2HjcnF4GdFR7TcLYq0Mn2JqwfuvYoIpPo+CNxfiHMV69qhDzxJ+RIowJKeiD8RHE0
gbVBOQmbPs+Ct5jSTGtFrrys1Y4CjQGM0HCdVoN6eSphS0YcvIa4IKPo1zZS5WH1iAP0I4bm/pBn
LkMfiI1BpwS5zgcu0iqb5oMjCX8U1hqvCIAC7iBCv4mHlZk+KlHuWarjzjP1BIWkSBdXsAWnsPSx
HLY6UoJCdwvT3DipwoHuSEEJCLIgVGY92vvtdO9onK6K0nsNTn9Lm7mFEZ8W3fFUeStn2b3TfNiN
vtIhcHba5C3Qkxew5tOkuz3Fwmx3J31+XLS7UoT7pVd9tWY/GnsnPC8U5TE2o6FDFRw1ntrrLj4z
QRlb2E+Mh7rSP3RU6VHpb6r7Xltb5SlScCIyV47yU01wwTqPTrxy+gNxCzR7mxwb/KaHZgAJvTaR
1jfl+VGKUzcMVTer8nvGXOQP9Yoxb2DOzllL4004O9s+i456IdZGpP7OyFDNMT4I63keG6ZVZAxO
QQtmWSWttsYnC7NqGxdrgocpBZoT45MtEVxmCnIaDOi2IQ6trjQNBZ4CG0JqCYa8azOU9qF50qg0
OothsngcrAV/Gsp+a9GCSDuOJgTcq5Z9Na3+cb50qpVh125GtFN15S6R4qNgZCxkT4cKJpHpFHh6
GXiiqRgNzObrZH84ebxvumylJL/6MnliKnNHVwTxBmWHOV20ygfrZOvtY9eHAXA7qoV7u6ru6vic
Tg/XwtQtSIaTXnNTccxLBsyWejTF7Np6T3q2UBftI7M91SHHwPKGLCKuYdpKLSV/sV9TeoqCXUTf
CDxuHjMiH5dVzoS4fK1yaOvXTk780LdvKe0a/LDIzHKviT5wv6CvFbkde61DqH7W3iaAkSpTX9N5
D634Yo+s4DkwBntjDpQqjXaIM82rTQxtrlSa1o8LIygcv+XOLPFRWeZK6qyNUZ/oOLoKrx4p8SCy
N3Fprcx8dB0pWZu03vRRp8BnT2AL0NtwtKdr4NlqUbdBrcjoX0KzJch+LATOHspnGkanQho3EUlr
rlFPKBkI5NRVk/xjqjsXaDrmA+drW0ThHBN6f0nVjd2cGLrBgkHarPyTNG9OF+4TuQ+UhnNHme+b
uPCt/ENaAqMw1mq4zW0tmGKc1pc2kFm1qUb+ORkbg+yB2ljRFh9fQmKerG0by6aurby0iDZFPt6X
ziv2sKeKbpRhaKthJFeP5NPCrfXQWzusGBLrR7HsZOtlBKITSX+q+Z62xmxfDC/zRfK7Ve2DQ1co
s05z56wzcqpSZLC8X1XjrQh3gk57uxF9GXT6uoOLLGXHjExu7H6k5baiiaEPviEfw6Rf9cBiRfyr
REg5jc1VzWZqE329LB8TCctCdTkhxq11h0wRfkODOEVUyYDuRH8N2La4K4T00iJsOWTlKSVONznm
CUW+jZurzeKCoydwtPpcjpOXJdqqoi5dJq+g0gb7fYhG+2DF2qYghSvMaOVMr0U/7OXwrk4SmPh3
VWR7UjN4vfOmd5jyxckxZXQhc7+RbPL0x22vZ3eS0ZAZfxT26Pbh6I8N2V/VedmII1uU4OsT0q58
Cpdw49iBzYzLxNUnsfJ90T7XZYidJ7lVZewHG0qNTCe3v9aRxrGJ553TufAC3NYCm24WuLsCLekK
dwan7mT6oZ4I4k67MuPOr6qJVpMC+UG4BVnB1Oh07ACiYrjSjCzARoH3AlOZzKmt/nRD+WzhPm6o
6V00W75sEDVMxzOa0Ctqwa8OXpw2bqyKg7BZKEV2iObTpOYPaTPdt1gT2gZBLJXWupIEY4UhJnWU
U4pNRqhqrVfLzFYN+Bed5aLKpCFSwtWIG+ZLDy9LkZRzozvPBqoudCeeYOm6aL0fm8V5ykqx1Tvl
2OvjcQ6noANKK9PZVqVtkSO7TwPy+uupLpGNl741pat8lLYch+rcxtSYpGPReOznX9OD3Wv7vu9/
qgIoikoVOoRiHeFXvTIrAz6wdIkHWmwteDSF5ogRq/dya5P9tjjHmWgyWGOyEXP7Ljt1UKiL18hQ
9gp9VyiS32N3GojidQn1vQHcYDawLsl8NckiGFCQ/+XIm6ufUwcouplPaqh45XioEOmYfmrWhGnq
oxH9iFpnN9TZHm27n/FC5HZE0C6za6RsEPPFxuO5Vz6a8aXBn0OPLX+RMNHpQz/Oar9QxV3X5tPK
MuMHihLQATgBUqg7P+Le3om4fJsE0F2zOs6NsVWyFkUJWcpWqdUzkmIORSEkCERZCg5esL5mX+iS
azUHSREHreUZz5doPtjS3ZTyyjZdXMSuHD2lll+ZpPlOj02BjVaFWuExbLSYuSyy27RnAw23QUoj
kijDXcLTQ5MsH7Ue1G2NlYpE962jznDafi2o+2PnSW4frLQ6S03jO5m6K7uZ/nWz7pD1iTTQUNPF
IV3tGmfX1iq1GSvMHh0Eg+qVmbyK7lLQuAgddSf3Fp3Nplr1rUHOtFSepJ/SbBsB2r5269ZRW21U
9awvpxgsvi0E1rVq62s51pbR+GBE0FjG8s2+MhuzYR07KkOwYX39O2Yxa41ZVcOfPUOC69+vXNGw
WvyFZFAo9qqGptYn5bXuQS2JCxeDQoqYoympX/HYWxm5Fq059CQM3RKfLXVYSUZML9X4mMIKdSGk
aLrCxmATTot5D53RyxjrZHtR0IRpSaUnrb10lRVMol0Jps7hJK+jgf6TcxclmicDehnkxu3n4YKV
y1vtwD9oS3coXkNGrtOH0T5a4fuCJ7ItWeveqINGpx2M1sdY/7bqx8baFc7Imdv5rThOcbnuhsTX
hjvTltYWv14vf6iO/dGod0M3BJ2je4i9wqFwViQA+37AR+rYtGkQza/lvI2NfaEWq6I8OOZzI3d+
LZRVtMieRNcglX1bhqupqG5iWlDz3zrWfk2LV2HGpjrk4RUN4xkuhQLqS4mDRGp/JKP6XAsjZzuK
gNbXQ2HvpHqTWZEv+u1sLG8yaWc79QhNQYCMtqHYhE2zGSSEPUt5HSd0qYZhHSrGWmYjzDzsIf49
ZeVb0hXssNyTTMFR+9ueJ7fCFznRkJl0rOxip4qrZIDpJfBnS6oeEYRZR5lCbr0bxZ5jY8sCD/pW
3rYKcSAbP0yiVNXVm0V5jLAuMbn/hqc/JwMtxtDyZlt/6/sRpFxydiJzpY2c0UaJmlZFA2lZyk05
2oVnybo3LWeMghTXod03TbNfaskB1ZYznjEH0WUH21w2caJuQ0neyKVNVacf4qQ8KwC5+r4LQmqC
sdDXTTZu9BHnEcYWSn6MtKdsfqnSdyd9T8VbxBGgoG2SHXrtrRK02vu7yDgJ8zxSs5VoBUd0ImmY
SFLuZ8t72r0480s2fEzQrcr5pI8bevjABGV7TQdViw3fzKApHK/j61aJoGDeM1BU2pIr3Efq2aYr
48hbqd9N4py1x6g+4bWuxMdEOcrz+6Re9bwvLENvrLP1IElnREFLQtMip24eQkzOxPwjhtjZWafR
uMuvJ+BjE2cPs0lB2hR+3owuD+N3Vb23xrrWgDd2nLiTP4WOPyUukchGwSW+mOS7Bk34MkbjM/Ia
rXYXoCkIBO4snQIMrqy20/LTtbycnftMumsHukflUQq1h0VrDwZHWqQzCtwgS87oLegMaMNk/8u9
IbZh8YFIKXCLwyC/K1K00TQ2lDimqd9Jz1Py1E6uquxoFZSoRmXiqlPT7VUjqDXHK6p5R/mf29f3
vR8s7SQlp66/M3SkS5j2MkyL6F7uRbYrB1v7mS5qALton1ev6uQctOFB7ya0mEsZNRrnbaiGOwOn
Qc8Z3wz5uY+VNZXWOnISHA+xu+r9sv9FzD8vkbPRJe14lcfJh7MdvxQDwPbhSUqeC+ZF/cWuvbS2
d3q8s0nNN7r1WxIX42eZbqW287tZDzr5pBR3UPkZa7hdYI/ATSM/ChHs6bTHuVDcnHgswoZ1e9Ly
8ZxkJ6uLfQTSg1wNf5rxOSYiyAYCP+SIDAwo/OxkVVpBu6WcKUzdHezLIOVbSaP+kfmgGmemR5CS
vjzQlZQudfS7iIp3p6n8ZXQOshbtTXU5qNiyt12nuY0FthcB1pw83Els3yB8J83aZPiIE0pCF+CS
UZLqZboWPRY6vT34bQxuKdY8dXzCFxCd4I6Z817u39VWrMFNrVRaHzmNDKOQvV6RLlP9G/pV09HL
qPlJmT4NorrYw0WRJf87OAXsi2+gBHHUtYMAKJh3nlQyv/9Ce+zf8Q+WcwMUTKei4vzjuna3bpxj
bX0LGW/dyoLJSSJXxsx1UwaZw0b+LmDyhiBQYmGm1jYIsLlFTJpX9AUA7BOCn3UrCBYVjTb1hcSh
pJnbNHkdpdFXTIUzlomsqgdT1rhRrq4L548dTpc87lY1/dfIab0Iynv5y8yyL+7lk3dyq+kFy9/I
0+t3bAxGU172vVd9K8szZsK0s4pXIhenmVEWA/BvrU37BhxrL6YzJkUBY0jxhtRPvgL8/Ds01LqV
30m01s5CFX4zh01pFIFmnyjbV2G+fAH++USg2rJvADqJHPXSmEgCFVPadY07LH0Q1eTYDMdHZWul
8mqS8CDUtC0V4z4xDF9XX8I5Jw29Kx1mKyNxmM6IElYnuR3v+uILpsant3az4fMxW+Q4AnFc0PXG
Lhau+gbtgaiuD9nwmxn0thk2Zf8E2kc3jzUS6iYqFlJjIeOQrXJqCCohXAEPYfGoGt+j71q3cj+8
jopmgoNMbeHRc8Yp9XtL6AbI2NjF0HUySNee0eys/hm+p8t+9Zv+L2CnqNrKahcurAcSnvdfSah+
tkVv4IiWyPCQd0wkG1VX1ihDvW89h1uNH6vVs0YkLbc7q14E+tCgDfK9S9/wenHEU8tlgIlY9ns5
XyfT9yL9rZ5PjJ1AGY3zvFfel5fq999vVvt3PKH1/6n5JKpkGbNFONZBZwHzGI2rGi3tk2lJGFzn
d0mhkQKGZ0e6zqwRBmmZL4r8UOs/GUFI0kFPdwnZRJ1ii6XqWyYR6wyn3Gb5XY7IyorpdJ3OJ7IT
jMoPOXwbmwdHlQNTeoyjEUDUTllM5IfZTIXyBUry+qz/BRBo3cQbS01jRaXjv8/FZUarRLQjXgyd
+KnVzVtS8xXjcPpeVL51s5wzozDzhqVkpXdLu7bs57+/mk+W/q0kj1bqQ6noCdE+OlTptVb4+3U/
ifbWTQgw9aFGa5NnM0oVgRgXRimksWTjAP6VQOw/a/Lfnv9NNBhTWZMbgz2QqrG7lOeyOsj6YzW+
9rlDlzFkgLwdtUNXHaz8tezuONar8qWRJIBu2YouJq3r3K2a92J8daRLaL0k6k/s1c2Zhi2OGjih
d9eppYTMTkRrp8rXVfNHY06KE7ap1hznT0n2bCQeWOaVzcgmdQIF8SWrid3eOqpDYIl7mT6i/CtJ
z4by7iw/6T67Y3ynTPeLefViuy9a5yS1+yk9JRWwg6phyPha098xm/Y+KjVwkSB4ogfkDO12wWO3
uky67NXF8xjuGvDZzi4avmB9f4IJt6ybSGhCCuvTAU2iqzYHxSDAJ0Y1aGvOE41+E/Cj4xqRguNG
5dVUwjrNdyeKvyU/h7Psf4f3bnIqSUD02k/NMQo34iso9SeL/FZzUa0iPZbAD+yHD/ux/uJM/yyo
mTeJ0pxIlT02wPXL8cXAXhQoKO0xF9UtPYL529GOG9r1FCmeMpsrWV5wmGYiEVle3W3jbEu1L/rA
yGeahjxsphqWoR6javkhJ92do5egDcyzXcYeyoKBQnN5SsxttGyKSHPjIjnM9JMz7VDgzZJoXzG7
P3tW1w39/vaQlFH3v/+j/L9ez0W5ZAo5wQ4FAvE9FRrrVkZr7JhmtzGXTU5M45KvFFOuofZfQoB5
/Rb/cbdXs4GsKFgxocFY7jfEiY3ZfvMsNLX/vnjSiaFt0J7bJwsaDH6RfpGofnbTN7FRkQoY1zXX
jaPCdUY6HYBJxPe8E61btSYZu45CHhAtV96Zjn6v2rjVVuoktezyCa6I9SN8NH/9/Yz4ZKnd6ipl
ZtRJIzCdqzZJl3rdNyuuWyUlU3RVKK5PYPmxnL5S+vjkQDNudnsxoNOuhwW5nNMErQMeHQySJQOT
sHvve8/jZuvpKQFF5Nq0r14Hr/zzvYveJCkpasxyYrPY2h+N5dPF+d5lbzZe0SYU3RV5IihGxlzO
z79f9rOnfLPlVCNqJaGqlHDasLEAABdR7VqdFmj5VwK8n33Eze7LVLQ1bZC46MozlPgzmucUo3on
+0K56JNU91a5aJDTWJOUnvg5i8MUjSsnF3ubduas3kPm+V6afitglOa6MKcM5Vy1AGa+cfpo/fcX
8MmevBUiUht9HOZOgVP/HD1K31vYtyJEpl4xsJUZERhKuKWpD6f973f7SSTVbzalGUZhq1yrlSTb
ZICcyK+quPT/fvHPHsXNdlQdLIUL2I7Xbq0Yt7P2zadxsyPrOTXojPOIu249X/Hiq7/f7ycr71aK
CAmDRkU/bMYSDlBwj3B9Bmbu3MypH+rLFx/yye7RbzeomdlRn/IhtEWvuA7mCzqoL6373kFzKxCk
GfiFRB2aDmbTJStTV7wKuOHfH9BnL/SmXogMW8kGmxdqhKjBofzwRdb82XVvkmYbPfFinrln1fDE
u5QGf7/df6rjf0lubjWB9F4YTuaIaS/DCZvRBEzBpE3RIUWdVZp+L9EI4hFeUQdXY248aZKhcG1N
MJeyujIZZ+UVaK47U7UBAEPzaOIgrTWGnkUglie9nK+T/n1sqy5gyas6qFbHT06h+/ZsBtVCV1YL
FHP0aJi5OhIaYfnryo6QMhmowutCkYWbw8FEsG9a8r0u90A1Lx3Q7sRkfo6abGG9MaL3FaqsiFaf
ycglzstgyaet2rd+j76fXXrSYh7yaN46KT8e/hgMU/unRYnWMcyksbjv0PMP9QdbBZlQqPBRnxCw
A13wRRZiWNf3/2/P+aaXAlVYUchNBcrdPVzb53B6MsAbSQAoK/tSzTyf8FWkUqA62nZ2+nWftbu5
M5lh7Kx+Zi4vNoV1LEOUy8Gn6iiXTw6j8no12r+vXYms2rUWZCK1Cq4SJJPmZ8AAInkHVDCIdAg7
/HRe7prsd6q+QX2A4fBYMjgs9c3C7Hka1pMOjmWJkDf0RFN4CTjvRLxX8L6QMHL1rlvlgIWtaYIH
tNGVdJ0x3VgAJeUM6o3fuEabYq8NP8fcCQpbBEZMkwSE9vyrUn+lOJVMYpuCy1Du+nwtOeBumNk2
itvW20n9oE3vCnN4yrryrpb6/ZwxVBqZVEJS7rTKbYGUhWBMMg0NWPE8dyClx/sZyHxU8CTSk8VM
DoIaGClU0BJk96XhoYsbMGD6Jo91d5qlh6oH8/mmKPNqoNis42qdLdnzhP93njxXy+RX7V4z15XM
rB49x0FpPYsfiuJ5wQpZGOIswSBvdP6zmowgZCXZ0wCMD7O6YhvU5gkdrNVUb8y6X7XdGQMNt0wG
X9Pf8+ZgzIaXmqWrCeWl7BpoimDSuasx0X6ZyLhjNbVJHFTXxTis5QVnazgpRdw9TE19RX9pRvcw
j71nw6QYVMkDtxFMyT24aaso/RyBcktSXJGM2xEUfmTlLraSS43tRLxsJQhW+gmDPS8Hju4YGUYZ
tqtwCwYf3YBkGSOgWNcBo6/qoaeH7VYJu/UoTJROnZ0C1dMJJzhVhR9b/WZg1tYnsZ8DVsjaKWjM
j34M10nibEq0NdVYey8joNMQtCIGtHYh+2aiemV+mVvtKhHjmhLSvm1+ytXfiXU/Q2WgSerSDgGa
6uCfV7i2NWz72HDnK+9wCQET/cid+mwvaDIxQTFWEnwESTo6aX+sGfw2k1/oP2bsd5fkYCF/N2wo
hO7pl93ZizgozoMS/5ki2JoKkIQaZLtRuZP+KAuxc7KAjhJz0TAwwFvw0aspWjOlQ4PDdcCgAwty
OiwcjkKRgYuVgDAbX+TL42BDCGqAjcr6quSN6eVLO73IrESgURNDgnAM3SKsgEoVqy6S3HZGgwTb
l8WxVpp4Qfe4S2I3m6CYFCBTl2IttJ0MzMHsY+BsTC1r0L45JIC3KtOgFW6bVFvFloZPIjJ/BczG
9pDM0xoVKKQH/TS7ZIUNcODPqNkrHGqUbieVkNPpE00jL3w0XQ29IE1+MGBdQ9xBPlxFPqszXruq
WMdMM+z0sZgfOhmAeeS4vAwwVnsVxrBTgrd3WMc0I/vsRSpalIk0uBjqJhf2OTKcy2jtgW8VwJ7r
ZCdQNK+ntdmax4EAbXU/pBxOYAZXNOk8uUasOSW1QnGLsQno2TzO/Lz/MRnszwGYDo4jo/YHxUZX
lSFgzbpXG28N6NZ+eu6nMpATi9nrObORzbQ3gIOUPnOHGO/IK/lxzHbVcqdwhCnJSzeAik/fHFPf
1LUJ3LDdOJZMd25cVVA5c2NcSTKbDsLPnVmcq4xlPBkrG1y/7Gxm5xha2LV1ForRlTv2T7YCehOM
vVdl8R85zXdRfCmYr7OXrgeiMABAWS+6KAmRpb/00UvItKsHFlw4xdGMXu0IKDwLrgc/J/CHWc2A
hmq2qGw/pyA9Six0qmy5Nxv5qQATPxfQi6eSuJw6r4VERIynrA3yyfTMfnJbg96z0VY/29HcjvIB
UGqMWgwaD1CHUSA1y7WW7Pvxl9Iek/yoyj9tMa3TilN5YijZXSVzxV7VOfZ/z32z7WotyNIHsIb+
HJZHKgBX573hBtNmF6NGkxkaYO+Ar+0ZHoXFRrGcY6sex/ZXw0Q+Em6PeL3Zo2MY1f5sb412WjXW
U2+/0lvy0mT0GvPZKD408zKmP/EN83SoJBFJx1D+suAxLDjvqJ11btP7usMuJbqk7XORrNlRgQi5
mpEnxyib7wWeYIm0y4QFlo4IDAYXbVWXiQtEPKNZZWkHJ9jedaXsigLwQNGl/pA+hFW/H0t4GmBx
TGDeDdhNk8yEYsp0nJ/h/CBnJThcACxR/BgtF27DkwEdyfb4SxvDQyufJf1JJEFPTxgq1ZSIbS7t
rJCesHPMGCHVgNivcinFbL0PFSfO+KeCm5fM+boYpkNvQXVz2L/Nj9BRtlPMlLUD2SmxWHNZhi8T
rgyGdFdLWymZSIUFidqDMXyloPeJpoV1q/EWY54YQogRe2c+9Z3iJcTmroUZ3nzoIg1KUqseoEvS
lphAQWeHP4D7rx+ZkitiuG/Jx6IWD1nI4RZe2qLwCiMiz1O9iu2ZVvQd7W0/jICuILwnvdvG0qYd
KlDhDlzNi5ODDC2rtdkDqgIY/PfMVjc+SZn/6an+R9+u6uMhq+ORTu8IXjGH9Y54TXOO1WHTSY2X
EIxhGm+EFjT1crCVn639GwzsSs1Nz6rGVbzAvYSIVYPymFIDRvYdDiOrBVqEWCCQSn6jD3tghcl0
Tuvcr5GcN7P7oYS0mqr77oolrElQGfX1Oqx4q3bz8jFTzj3CB0svPLvSfDmcPWrV3wUkVCdb1kmE
KhVDg/mMYfq6gsiZbAU8saS/N0AxaTMeRPLTiDSjBZkkDY95/A6U1qjHnTAfUs6pVJR+RC1pD9Yx
zUCk0c0PyawgsDFnqDJsEgXU6W6HUpCyKpoESvm6hXIvmE63gIIIB0v7ujR7NH/IhKArW9WLLCF9
TSvxKkM7SAejiR56AtcME2Dq1k5zdIxT23p9clarZSOn25n33sHmCiNQxVK10dTIBZxGXrAL6yDM
t6roXNOMvYVwZljgOSFb2DrgbKX2dfuuJCjLzbBS+4ooDuQTIpH2pg8PoniI4Z/Rha2urerkXAOU
QzHDaZ11kpGA2oFkwlPT5EOSnxbplSMDRKbwNDKnenyYU+ak0VoOjwuHZ9tc7MX2IjWQppV4sLpj
My2r8DprkffRclbLR0u5N7LWx+x4pTMkT4bjYP3o4GXm24mwZpIuGwor+YqLR08g470vyauN2EQG
7b+7hOJZls9x9Gts90n6EsKtTlgLBetPM0519Mtp4VJx4fSxapOr4zW5BgHXhrrPSAt/hTCy72NY
OJMFbhkjNH+AiNgW8uOUnyvm6hbOAwBtfbtQt46qrG0zfMCU28+cPUYYdtau6xr4vaoe+irellQ/
IRDxKjdBTvF6nJlxQfNcda9FeOmSJ6VwdpCEEATUHsNp+CHJ9T5nS1fW+2JO5xHvT5wXsHnzSozP
OvpPQ/Wo90QIGSJDXO1C0J9awgOALZ1I0QWAl9tBEx1lDoH5XBUhVmXTagxPM+6dNUi35i1UHka1
WrUQMRwL/QL9yUCgtkhgy8rZQa+fxjwYph9pNnvVsEOu7GoUStoKCksnMCrasWQravUZ1+EVmwwO
PDxmrBvY7G9K+jCQXsi8fecJfhe+I714a8O9xlRYvaddQrrvqwCJ++Vo6IdknALbdjwUQHp5P3N+
FPprCtNhcp51+4+CpZ+ZVH40Vg+WHj2VkLUTZEbQQOmRgfeGEGh8zAmUUX9GaHsH/KOSI+owx0Gh
vIf97NsTaQCocLfVN3oczKKByb5XGGLmJrVv95KlFYToDNzcAKkdGYaxe7Klbi9XmMY0cU/NbIab
hfS6GrofMQLZpjPAwYoD3UHIgCmRCQdx7MF5Fr0fwTro9ObRHJwtmvonAavfmkG15l5hIp+mQLxT
HFdgsZNeS3FBKgT7fzDvDcj/cXi6smgQTwntdT85zOYI4xFsZYQFiiVeQ2hqqAHENZnDVs+RpnUM
3LeMJs+GNGF1u0Q+qNXzRANNy2eIIoubhWTkcDkU036oF3xCru/TmYNy3HTj9noIqXnzkej5Jg01
F8q5a7cQIvTLTAuhoNskQcla8siD8IFkxTYZgEGbm2nadal9Z+kFxNrkqGmI5OaACpvej6MgRXTF
7oqHUNGDHiZM1A6nUNd26KYFcwx0SmD21k6bRbe31iDvu5z1SESyEWIWxk8J2k9YEqC6hwiAf9u+
jm24tgrwzY949tRzeJhL65JnYqPYIA8RwvniOPukf3DTKIS5xMOAM72fIRbCi47bP3+/8D96c//W
mbhpFQplNIWuNtPeHvongtkpRKZnMslDNYQh8Iiayf/tAtCn/Qe5BnIQ04Vctl8k5S6b7K3cLc+x
/ZE60ckJP/5+U9fP/rd7uh7p/3F0t4vTgJ83kQ3L9VVGEnSFKIu68v5++X/U3/7t+jcdRj2zx7HJ
GenVsub1i/wkol2pYlUkPhLpEg0Kg/mtIkAa9zvBmTjM6Sm3Ts2X9rv/CPL92x2o//0NESivTNYg
35A+ygLDXp0L+CCND5JsFwoH1gUuk/9H2nktyXEka/pVjs19nhMZkXLtnLnoUt3VDUEIAuBNGhRT
a51Pv182uTtdWYXKrVkahkZMA+UVER4eLn7/PX8zMEchpNO55q1KJa9M9tQUj0BdB1gVHCn+vVy/
WqQtAxrBwpjC+GOgHfT+4xSu5Bd5XX9xlIvEpW1l9G/wXj3SfH9XMmOXbBx9ifdAI94TPNMckj3i
ADHKI9lkVP2z8HuZQFSvb8VUv895UabA2JY0qfEW7AxapQf6FpKM8Pe3rviifGNvWu3emIxjUHS7
QPtigBDPlfPGzT/3RbcZ/XCXpr+Xk73pY7rhioe6fvLG37Om3MJu5NIRqzdvqijapJCKVCSaS++t
co4O1hSbtimsJzr/yvJTLFrSa3DbNHwHGsqw7nVOQ1A8beziC1QhiUc327HpYOQWW1AgbWrjPNIm
rzWfAgzlQMfRkKdzJmHjafXdzDJQtgVexdc4wFmMAepCoJE0dIYGzqvGGh40A0T/zNSxc5InV+xo
YjUm2hXL10H+UI/exiRFKMlDDCq9jyDiigkL8oZmev3BKOI7CN3oUc3Hj1GTb6s2eIAwFaatL7bC
bQ8f4vJYkGJj1FLof52GP7Pcfyxo9CkD8NN0McLQItXB7J9c6Kpz5hpQInuapvB1FYa8xvjtvKq9
HnFX0q0/0AHe087oH7y9b+qwTdkcNa2vw5fIkK+y/E+Vl/eJM26Tdu7uPxbBh7CavsQ9zo9F36Cl
7wg5N0XIi0ObXp196OJXMn4FUBRyJy/au+M3leq7UUTv7OanG3w3ZLAtesjjUpvER0SsFd9VUmyG
7F4r3jV2sZ1U8WdfZ/eNNhGzfbGNR4DktLs2T6lSO/hMCOSNDaxKd52Vvp1oJu/pN6q6Yd/nHgmk
5ImGt+cJ436QfHEAFgRJvmuLzzEJ4nZur4RI0Z4i0kj2Y6q/DqZXDd5jNfofTe3TGFWPbvbTDuiq
NdPtoMrdSF9B27uvjUAdG199CxUZCIAbrvipdYreY8Zq1Sa0tQWD1j9F9G3BLtYWexd+jSw13ka2
WKmD/KKYIxdvShlHHSrj9XgdHVnD94MfbDUHCElAd9y0hnD4hS2Xi/cFttZMQiLUPzbxx5Qxw2b9
5NLWet2S/yLGW9Jzu1NGkIIn9ZiL+8hnYN4wrsWPl+2WXDwRtq+HBpnd/nGoX7Xde16AlQ/+RXVr
yYlruSrvM5tMeQs9ROdNMINBIsew40ysPW+/KDY8I4RfPJ+mnSV1PJkcLJ0cRdwwQ9AiXXaMoCwJ
o4+BOIyZg50JN67hbK6fxK+OeWHns0kX9jgvqwq+Knv2DOnpgwLg+qf/YtOWZLlOHATp1HLOvimY
RP44yIYGVEjo+h/XBTwr/YUHecmcG3kNSFpT8QJa42ypH8IqfB0XxjfdJ0nPaN4Qy9ro3+1uILxN
XqfeZ6ciJJkn4dFwB8vSti0gDvPH+7ggohX5N9dKHxr6LSne7atO30VR8pjhTa9841+d8gLJJqzR
F14xUGqkw9AKKCtY+VOfvI+DL33x2R8aWNb8LxOUXAakH24Mp4+tQWnW3Gk9qK6C1s6aZiQnF5SU
vmba9wgS+Ovf7VfXclHtqr1Ih13OIZcI7pBHZCQ/eP2Tzfn+XTqn2Zi90O2SOFhvDTShyaK3qTke
ytTfuU3/IK3xkNOWpunFXZ0nW4jrYfmBjSPLf3dpENJJavvZvRP1m8j6Q49AUubqSLXpzgvApEab
3P7mR1ju+H05E5WQ1tR13Axmggo6hHu4oPwaOi0BpZsX39dOs1PBl9j7GpvFjv64+2KMf8/H4T4G
bpyEbxXF/Iwxq637h+cZm9o9ZCHUD9PwzRiMd0yNJkugVnblV9djYcnH2A38Ekr+Rz3JSYIkmwHC
YIa9Ucn9G7/+X9+H/+X/zN/+tcX1P/+b33/Pi7EK/aBZ/Pafr8LvVV7nfzb/Pf+1//vHTv/SP19/
7Wh8z5d/5uSv8Ml/S95+bb6e/Ia+srAZf2t/VuM7+tGT5vnj+Y7zn/x//eF//Hz+lA9j8fN//vE9
b7Nm/jRINLN//P2jhx9ADmde4v96+fl///D115S/95D9yLOfdfj17O/8/Fo3/HVD/0+hu0pJx4ER
Vc7Wqf85/8Q1+YEuiGANk0kk+vz4ZXnVBP/zD/M/XWFL6br0+loC48jdqfN2/pGm83nCVvzQEHDA
Oq7zj//z5U4O6F8H9h9Zm77Nw6wBQDnbgX/dFNuxYUgRhiWFI3RDqGVDg1k5hme2rrlPU+7k1tJ9
+FskU0GTx77Qi3Rfa4EYXvfEO+l9GQia+RxmoU8rD4N+GgH89T0MBWQL0ndhs+bTmxvYgs59rzX2
nUpseQhi3sHXwuriAXqzUvw5ZvTZQaDWJN8n5fKFzDHMtyIpg/cvTu/vDXq5Iae3hC9im8pU0pBU
7tgZR55+ERpJ3RpWJWMvy/y7JqT4nphx/0VjLPiudaO19omz/UeczXm6woIA27EXDpAnHa2B18nY
B40t6bPHBQ0kAx+p+AQ0b4qhAzcRa9M3O9PNe8vwnN+ur/fUCv+1Xlvptm4YFK3POiNqGSRWCbUw
lI6Ju3eTNnln+HV6k63/WwrZd9NRhnD1WZ9fGmZb0W069jq7SkX4U24xGtFPmmgFtn3qXjxLsaQp
IJuV7KZYQiRzlNf3e/jI8r6mGCtqGB1EQov10Kw1kZ1vm6UblsVaTFNKx16oSe1G45QDrSAgSOJH
s6ot0rci/HD9cM4XxF45pi4Ny3F0tewizHq9cLtK6/a9HTU7Kxf2sdGM7s6jQvrluqizBbkKliHX
tZWy+LUE2MKJE2uJSeY6HolM4WpMN2Io1gZenC3I5Wgsy5XKNQwLnT/VAzW5o2nmtrevZ/Q6rbFl
TAzPjEU67ENH/3HrmkydG6x0y7JNw10GADzYjttZurePWmaEb7rSz3vwFU3z8XY5JtZYIovZwMti
UjdUudW25PoKgpffHJHA1GXE4tP/n5TF3lU2dRWjqJmAO1MI5LHJWJcyWuu6XJ4Q7wDzQg3HwhgJ
01jOayuDSMkOkhXylsX4yu/iju4ZI4NMDSTO9QVdEOVgCkx027B5geafv/DWosxP46hq+n3tMbJ1
8LWEWZiiFZ9pFMzWLuwzWO3lS8fCHEM3BcvSTbo/5wvwQhogfcixBZTF2aRCta8pZcFIYZseLbod
jDeGVQmIYvmXcYzSwJOPRl0wUKntkyqFUKSFe82pJ4j1Qk9AtRnVU/HJAK0KZUZUZO3vYZ3n5fva
wd+6s5sYiEgKS9xI8aAvpp2yk4LihsZI6Mpwi+ahKe3wiw6svT8YjQHapq3aisRCOunZY1gUrveQ
inpmvzbd9sBoPj196C2tafu7uBNVeT/KOPtdiq6CJ5iB3XdJo+g3vn5Ey9fQEYbOG6dMh3+Ei69x
smkw27KoQOv3o52EJOGH19FY/PDmwdmB+OO6rHN1QJACLWRh6ExziaVtW09Gfir6feoBYCkZ8bc1
ytChvJqs1X3nOOBUFxBFc5F08DVMBJ4ua9ScIPMlXC9xqcO227DNXldOsI5V2ltROPmjZij33c3r
w9vjZVJS0da/fAOVgs0vh95gb8Wa2IWMv6CIaXj6vd0W6Von6YXNxJybgn9cJC6HStV+nQVs8QAq
ZGg3g9cPD/M+3Kk2crY3r0sywdaVs1WfH/fTzaxjqUP/TcfRqLkzwDONv1j9kN4zw0OtqMisbotz
U4aJEN4n8tfLR0p4fqe6Yhj2mhkRtY6Jeyx6e7oPs1Q+5UKDdbZ1AA/IMdJuNlZSYRVNh4MHf7Z0
UKOuSGwnzYZ9lcL0tVU5VX0qceU4bcDT9d3u1k3lKsyPP+sF1bkUVzpuJfO2gwiPeb/EktZv1QSH
RBpnt2XHbK61Ug5vMd4foQjG+PT4LCcMqRW601625o+6AZrcaGO8YkfO1REhLARzb80Rx8JdwuG3
GnfMxT4P4XcqK4uWgTYAaida+0aH9nk9L0Qt7nZeW4UfjqnYF51ukPcNisPg6tbN6sCC8GQsnWNy
bGsRVOMDpLASMe57GtOSUn3Tgk2jFcULrHxl75aeGQsyxGyHiRHVrIOnB0R6KZr0MhR7poYqSNRJ
QRVGaa7c4nNLrwzdcoXk1ccBeC7RvHge4cdvRI293MsoyhhJYfUKmvxChN8qfax3apxgFb5Zxw3d
dV3eZCkFN+t0YbxclkhLS8B7Kj/6Wtg8MuDwD2nX1e2HRYiLx2nPOv4XCOjF2sx0rCHjacXeysLx
Qzf67bGbGurqM3z35jXhzAhUgzurM7zkdE2GYqbBNMlxb/gQG9z7gV3IA0TtFRgtpbzh/rq4C7pB
zCgtqENM0xHLNhyawrQ8zc0Jn9CF+biC2rvP16ZYXVCNEyGL2DxyhAyVM2Eh9KCnpSMvdfqGwc+1
4/RBVXG2oheLgUPPJgmBpJcJ4hSHttjErC6msrLltK8U9HXU1JO+33mMBAIgqAdWCxwoM53NmLSS
u1eYDDEIjQAIsm2XyXtPF/GjEbaQXAsOyvtjNKriy637jkdm4e3P0azpLsP2UfmhU+DY7euoh3Cs
Lj5balArSZHzw+XT5yyELWxdYm9OdaliJCcd7IzyMBxRAr+xvQ/8X2vcGwtk37zb2BZ8AZ0FMU/r
+ecvboc+GmUMN0i/rxhb1e3yULbaJk6jfILSsQVK0QVp3h+Kok7z+3wsSCQPaVe+qkSlybd+HjPP
JLUrF0QtHPZV9+jHORSlWuZBUTlQ3aVgVJlGumuFiW66qVMMDxEnON6rbBqoZtEgKA+VMov3sTCa
N+DxGh1GSzBzH+IyxhG4C/oko0TRhFMGZ3Acdj8klJKaA3ymrL4TYBSAjLFu3R2OSAT+0Y/XerfP
nzBD1xW7hMlyTGNZEPOB2uSJbeDmOAZE274XMdPGcDfSEGuizg8eX4ygH3Ovu8Rji9eyKEHqlyEz
z11A/4dx7OS2NEPz7roOn+XcHBwoIQ0otYHeGjwup/olcwYYFa2iJG1H31L4T38Au0v3lu9qm3Cc
iie/HfOnuslB+clBvslEtvolznfV0gnIDHZU51ssZ4z1tmpjH0L3fTKEVLkjt/0UdDaklpYX3oSO
mfWcNCcpTpOk67zcRREqttwyTeusg3Orbe9EjiMMbdm4YrwuLIi3jKfYsJFB6uZ0Uw1IMbOoZEFE
MxlzJib5bpqIZ2RUypuaDv9eEGy85Ip5uV1z/iovLi5EnXXjFzWioi555ydhBzFgm30RGsCp67py
cVWWlFgIi+ft2WK/EOXYeq8VYdHtaYqrD1B7pp8LaZqvLV8HVX5d1nlwxjlZpuU6Fo6pq+bb8UKW
GCiauyaQ7ZIqS6iH+zZ23ruN9wb+1ZwZyIa3IvDS4mbDZzMuFBuxnKs22XY7utYsMIeTlYg32WWC
hoeMAOvmfSS/RraQBDNm3V4WX8vQKMdMlx3soIydchKwmRCk0xZdDGssVC7bdBorOZL8JF4qqRWb
u3W6jW5lt0FRDnIPBovSXm9WUKcOeKrlnWjLUrvjzcmZQyDH8PWoTzThSceYxhtTsg6+nWUKLrnj
Grj5i28xNYahSYdvoUo66miJmqY7Z2yah8Duu5XNnRVjuWLS6ZZrc8Fx6ReKYw2J3/SZgPi9YTWp
YhaS0GgYua6e59riSNYC6pgUArZ5/vkL9YSGIGFMXiHBm1Qf3Dap4AcnN4I/4x+uS7q0HteYLQnJ
OJN7dyppNJuggKFU7gcdTExiMRzNT5xwf7MUR2KnyGMblIOMRXihZ8rRzLCCq3meguEXpjzMmeKb
ozJXkSgXytV1Iujniu2LXQvtXE1aD/qHQg8zaCTvv7zztbzPVzbt/HhcZeERo3JyrrstnFUzLVym
m/vBoc7y8GhVBp0c/IuZYN7aUNpzQ4Uo4goKZwaPmFpoAtxayhu1yT+oMpNAlccW70CrE3KXVC/1
39teb8PDyKCAtUWea8Zc/JtfbZecM+mdU83QhthzDQuYVYTPFoEOKUPmeRVjfqtukPwj7YcCcmRk
rhYrjAOeuHhK5T6vtWE3TnBr2h5k5jdqIA8yGVmpYxWJP8+oWSSDROyaDEQ2WODajX7Y9MTcK2H0
mT2kkIvPbitbzaW2ZXEIl5JB4pkYIMaJG5pr9QYyZks0IqPnJ+riBxKOrvazkUZmbYpEgvMcTHcK
1qA9Z1rD91DP3oGStqIofHp2XdFUXhcnfA8jfaLMS8u2ab1KXP1tnzG1ynLrNVzMmbZw5TBZwjJc
x5h9rYVEIv4GlluxVwM9od3oQE49KP8mdCjeiMUro4hBySFwJeyFFCvr9MwSmXVo01JsM5sxaUXf
ZysaeXa9kYKScOtYiOnIxXsS5uxf6k6w3bZjQJOeA3BTVj+yJF/jirgkySaEJ8dDhgd//HTXepqP
04wWloOdyh8WPsmn3K7zTTT5zopmzjtz8m6xJuy7TunZ0okoFxa41IJKunWiDgFD6Ri3xxTUwWSI
pID74X2qmdajEmP5BGzj5mzFs2TWRskb47/0EZhDHHVDnquDrK2EwIZhF0ysBW8bNWsUhPMizhZp
W1DCYi1n9+50OwdHTqoViAp6PX41uj3ARmpKHwOtTI7W1MXfbzQqBH3kNHW2lGfHWtKgNFOfGZFZ
0kystIZmcEi71UBD73Upz8ntxbIwwGQYqJ1SxV/SFdb+0HmSdjb6YTQaKa0ituc+lnKGjGbpqO7G
PgvwvhLm/eyFX5qvJxgmPk2hwRAnO02lA405oNmNDhTge05rvU9DM20cd4OMTdiXk7pbwxxc0OzZ
hcEcEu9j2xchiqm8zqAMS1dTCg6s8BJmOjJL5dGsIUe8vj9npodTUMRd3Na5qLwMmkc3QvWnXh48
rU1AF4zNPdzn4uG6lEsLIn1IDhujYABjOdUtW8a11BkrRCIGUFZLy/9dxlRZSFfD6P7fEDWbNyJ0
qcullauJiNNQZ1CB24FLp+UPEr5QMSXB7W8NV9k6rsmcB8OBJv9zuqigq6rBk6lxSHJrOpZGaGzi
RE9X/LJLWwcAiSwADiB+80JKFKcBVlaDsnqkq4cGlxmdGHjMKE20FTP3nE9Y3hWcc1xz4mJhLqs3
Y93WvVtHBm2fFg0zveXummnUd4avQ4mtD4wUj1X+xIiI6EOUVzAmBPS32Rpmj2mo0wzcM7bXj/OC
VSJ5z0PMHuPiLNleHM0dfQ83C3BgHb4xzMH6kmjlcM8z42+ySWtWHsnL8iw22pKYW7Fw3DKZ6GXs
A9bWY1qYqil73dratg2ZvR2F4Y/ri7t0+Wyb2q0kow9YZfGCua3bap3mm4eAmhhF9kC9ayLXW1nS
JQ2ibxBPxTAF5mTx7ocxdH0wJnD5zCp93U2M/SnI2t5rna+viLqwIFdKvAxdB0cHPu70Svhu1hVj
hyg7aaxDqiXoDiT4KxHEmYNmOVQyKblguFwTpTiVYhRRYmrziJwstqttbve0VQdhylCyNH/IA6N4
jKx8rd53wQeY6yC8WS4OMFHSqVC6IRyRV7F1gFQrgiq/bYtvLV+lZmjIwEDVKHGYBzKM0vvK9Nfp
y3VNuXCGhGQuD6ZNLtheIqhzk/aIITXw3WRDpr0IiveppRmHwIYi5bqo+YwWRsAF7ghWxsQEgAY6
XeiQ079FI4Z14DQdc1eXU2ptYjoh5WMOVEfS6OzREF1Fsn1Lx28Nd0jRxWvsYhe320FbiTiIb5bk
5QGDfJt8ZBwCU3zgt44Sr022cTIFrwQ9D3Sa2mX7Die92NpDpvbXt+DSbnOcCgWmkk2G63QLADGW
kWYX9qFrZH2oq4IxGJpl7TU1RSu7fenGvBS10OW66xpydbV9aLPK2ohpkJAdG2utcpekOKS1FNkD
3MhlIBz2DHjOKMwcbC8aIf9JXKYIQwRwfdsuSsGH4B9z1pzFWkK3z2on4cxgiGLOtIo+z2mrlcu/
JmQ+uxd5il5NdjUWgwU/kTL2tI+8F5Pjr5zKJQvjuGSPKOviEy1JbhVNk7UxY3vivnnCfjP3MC6f
yIoFd34f0sfOOKHb984l/IUjUgeFubx1MmLeXZURnIEDDj+R24+feipY2Yq7d0mzXbDOAGgp4J2l
2BkGHaooTBAT2sPRIoq+KydP2wcilysrOhfF6wk6ek7zuMJY6hy8xLCuCnQuC3EmZkTvNiVvdTdN
6Y/re3dREv4KxRjcMZJKpyoxBM0wpDGjiELZlzsr07TtqJf2tikhMLsuajZ+p8aRRRkAhOZoGrDE
rDgvtC9R+hQNvOR0fFv1x4G7xoQh3du2rS73ntWENzvOyEMShlAnV7ZEfyd55Uw8pRjjWDTv5grh
FiB7/7oDEbyi8+cX67mSJcAIATEwlnURm7AyTdIc1YiSgHmxhbZxk3ytq+miFFeSrgLdJc5ulj0V
oqonFgRF3XjfirR7VfZ9slJ4OX/DyHFIhREibMZDWHhxUSRUPWdsD/qkFLzb0AQ1vd8dsijs90nP
tPt+gDGvrnp53+skm27XEkoxfyEnyMDNm/BCS+xGI1Nr99ioBHrkDDjhnajbksGJXnlwxthbcdzP
H0uXSyYd3RK8Jc6y+ymv0jwnGDIPplMB4RkYEpmAyvfjHxVsbvoWuIPzGyg973VN1WHNppwby1k6
IDZgBia++sK/1OmYcGjh4fq5TIB5iF2r6h9ohDbSg1cx2mTbtK71wx5rQrHr+3xBmeayu41jRLmX
/zrd5zipLcVQI/MgZeZsXavwtmKI1+rvF8yLzn23scuzM7LM8htRTONFEpjM6c2ZOTaA45CZoW9k
02QrinNJlKIkRK8JV0Oai8C/C/JKJCajomTU20wvzJPswZ3c6X0wQnd2ffMuyppdPDKYM4JhISuM
UwLBKrUOgTeP59Pi5CnsefKKcFhrHrkoCkAgsBvQxGjo6TllWjFjowvrUFZimIf1EciWuFc2+Y0V
lbh0FZRlk+0BsiQNd2GgKxsSHakqPJ3GHl9Jv5db6cGG3vWO8dEwsuK+TBVN1cWqzbmkjGSL8QbI
RxIDLfZzFMwk7kb85smAgqHKy/QQWaJcWd8lKXjDwBtJF5vIO93KpLDTcKTScdC7icGqfQ1RWQ9T
zXXduCjFJTHkkocCtLR4UYkq2qBMTIb7VVH4pjKM9JWmd+r97VJMLi+5E0pbIJhP19I7MAFhqo2D
r/m0aAgYG6xYVCvG8YLyWYSjqAOlY5y6hZHI2kK5uTCjg4ztYEMEE25skLeoAJSENy6IJw33w8IP
MclKq4UKUEYNqS7X0cHNE+/O7YNor7JhLVF7djhIMQweOB1nB9O7kIKLL3nQ7OCAUSrve3uMtu7k
rLFTn20bUmZHdC6lgvFatln5tRRZZcN4g+PVQYyWeM33vmSqbhKK+ubC8CyMTjmCTh7ts6xL18c1
bVYAteB8yb+n7Zxl74JhrbJznuACGcGuUQ+UeHH49qcal3tW58ZNDK/jnBX+WDqRTb/pGMKA/Lum
XL/aploTlX8WhW+bd/oIBdrGNRv6/svcGoZ7c/KEto+GzgrfjKZblJ+vK9DcuXjqX5Llw73EfvDO
UAtaKKvo0ybRapS1HOAETRV0YD/VaFdq69pDp8McU5qd+DhxpWZaKG2M3o+ZCBV0XgNdwZ1uZU2w
8iido/3sGaeAuwT0DOV65mF54c6UUeSmrhOFB6Cz4bBtmzJhxnbuQa9HwtCx3oVO3X2vvNTUPyVa
1JWfC9MujI0vQzt8AtIJuZUW6J51pGeWUaa6nRdrwPMzj4/vyDdTM4iBNM0SO6SVThvkpggPftXE
+S70fL3bOGZXDIzJHabsrZ6lJoMHye11QPvZLahhe+FuVw5w9ixPAgSCa9K1mBlgDuDCFzZN0vJR
VmkXH/I4b6ptFqLVd47yvOSL57eD/UEfZN6rOzh4IlhDZKbM5Guei/JbmYHU1HfXv89ZvMLXIZuL
ObDAwuC+nCp8HApNxU4eH6Q5wnYZuDpDvCZPf6OH/viqabxiRVnOjRPF2/nlxaOg9L1MVAH6aJ3C
4e1zNdN/kzZ68h1NvzmfMZeI6VADyMUtoTq2WJYIqD8HSUriFCoB6aYZHI2iWYlgF/Q+VEypRYNy
MubGW5J+y+lneTQZdpOJ6IAPSFYRxjV7vCvbLh2h2Qgr6d8zsqp3NmbCFNpHUmFF8mBwUb63WTFl
b4ZUqumeETBusfHp3qclSQZtupWN6spdpOlQx+R9JFIDjtTGrtZ8hfM7QbWXPZqry3MBcfFQjHbr
WWZRpYfQ8nN34+o+RF9+6pli4zkFvSYkUe1up8nEL3c0EknmiqqB8dHXdfD8JSFuBVlE5YdUHgX+
08NyST0bI37toTUZcNZX9ffS9SOmoIq1SOSCtgNmeq7VkuumbnAqqRHdFIHxjw8JbDAf6faEXkak
8cdYjtZ2ajNtRUEuKLsjqQkT9Rio/DIRzWCZsmDgUnyIRBC8bUbPnHZWpE/J7beY3NBctaf1k76k
xbqoP8OOEjER0QRHshsFxIt3EVx6T0PUTH90SbyWlTw/Mo7K5HbhOc3h87zwFxZfa1QmmQiQH0qI
nV4PatR2ZkLJIHPr5mbtoCZIXzn9ZBTYqRmciuqli5JOUX6AciTYWeM8mH7K4Xmzuii71RUEmQC6
guyDcmjUWHbSlH7V+U4a5ofJgTR2tJiJ3Zh0NjYEkisPwaUdfClqvpsvdjDVtGk0q5gdnDJ7k0lI
kuxeFlw5Ya7s4LnWsyr6JrjhOOyuXNj4YSBcyK0qP8RmwkhLMznGeseIsUaDUCqGJvD6dT5X+lkc
VAm0oOBDuQtlNOqUHE5Z5IeoiRisVoPwJ0KtV4qr59jn+axeiFlYjXbCpxiggqA3qAq2dR95X51h
7LaT4UO9TlFuo/DY+jvfisaj22XNH32a3EaHMz8AeIoslaQYyWC57OwZY73VqDmiMFPYvklGUPCj
Jrr7yoBU8Pq2XlIYAHywUVB0AHyqThUG9kKAml48B43RWxpeq4NeAbPuBsddsVqX9AXQonTBROAp
LXsrS0FUTNIsOUylxZx2x4O0bIJiXADph5Lmx+3rAm1NBEH5GokLdXEbikhWkaYHrTPhXg5HnenQ
bXrfdDJY2cJLmvlS1EJlYganeVYezO9di+kfgaGm267uEmvFjlzaQWCsJnhbnhtrmTqx9cqVqeOn
B3p9/Q8kGqo/G+g59lKrh5m1yVo5sdlpPHUqDcIjkHfAkimvLvdwgh2Wlg/2sEhEvtWAyT/YmVe9
rV3h/8TFm96otuuORdiYK4nUi1tKRQLgBuoHzOpUKwcVRkOroZWV29pPagghHBl6BP0bRzezrNA2
CuaauvupnCnTzMCEWQQWT4Z4G7YHDrWJxpV9nBVguY/45qRKCf3m1qJTKVWRk4BNbaTgNG9VbVof
Rm7+O4Z76KQeav0xLZw2vLt+Ay7tIdAjvFR8IOrWi5vNwBqTTmIrOegaEMqKQuauIoT+cF3KJftB
QYJCPzE7zupibUlswAsQs7Ys6uqvZp8MydfAB6jEFEmLMajXpc2fttxJoLtkugz6bbAWpzvJDRBl
GDjJoYfZ9COsFMl97JrV3vPy+pNMI3m4Lu90dTNyEeYLJIFfJJdDDfxUXiQ1a9SzkCkpQd7eNwMR
JamWYp/E9Vof8elxzaIgWyFsUmS0JQMEFqLsOnQT1dnpEVIXS+1ymbQKjyTtgxVtPN3DZ0EA/0GZ
2JSTSHws7haZykh3wiI5Tm3VNSBaE7EdQ+oVsVcxW6NwAN3cuosKWIaL6oPwhkBnoYl50pRVPFrJ
Me9DfaP5EUTbKUC4NpNrU99OTdZfi6MzcP6Fd3dWk5O9k1aeMaZHvUyrrRxfZUW2cTr4Cb3GFHe9
w5yUUbZrGbhLe+qC9Sbgxf0nZX+qJ0ktQj9RVnr0Q2YPBJ2zDa3E2Oil8amjTLxyCy6oygyqAb34
fLuXJU74wawoC530SJYu2Ka1Ch6NAD78m0+NKuosYi4KYL5O1zRVXaS3dLMfGXrA6BcpcL06myEm
HOeKqAsLIiFrYoHnVnOM/qmotvPzRGptcezSYXjLAD//3osZbnt9QRcOiTeTT8cHp5ixbCt2Rl/X
jDAtjnWxb/SOTcui/s4YQm2r1mb4XViRNRNWYTXmLVzOqh+CmqpN1xVHXwJ1LtvA3QdjMr6/vqLT
h+VZ28E2zvxMOlkofQkO6lXjV15ksW8jw1lA0scKbpGk3rUmxDnTIPoCwux4lZXr3CzypswEVQCi
6PtaNrnXgGAya9KLY5VU1P3gjLkzU83d1sT7K9bqwkZiDikFzFU+aswLi68i4bdO7eXHIOonhrgw
Pi4qmUh7fSMvLIh7Cw0buFfe52X+cwpsP5sqOU9Y0P1N6pfO+xSyswOsGNaKa3NBlAuPznOWh5Bw
2SbU2aHj68zhPmpAeHdN3LubtIyMeYzaGor7wt7RJeyQ2CXOnTNjp9eK0MJsoy4vj0pjlPY+tVzN
3Y2qhAjj+vZdEsTjSN0bTjoWt3i7hoGpVgqqxKMe9tHGZlAmg9EZ73O7FHzn+d2imEee4HQ5DAwz
Ordxi2MYdeJNoE1gpLURko3ddTnndoKcJRAKXO3ZJi3bTvI6BaZNh/PR9SLfvlcDeLB9KBq/38Fk
YmaHcLRL/+G60PMtBKrCCwIzyxyBLjt3emeoPZvxF8e6dpNjh6/gPPh5HsYrcs7VD+omSlLkZwn3
4Es53cTKaao6HUR7NN2u3JPSoeeK2tGmBPpz83khCkg/6HfXnr21U1Hk9do+6632aJlUpDolh31u
a2vzHi8uiB44vEKI1yjonEoxYs9umOLeHRPopF9p9oQNrHtTfZgMjbko10/p3OAa6IZlAE9Uc/PA
whp1yoxqSFn7Y2fVWbzt/d619woqxHFn2kkbHn09ZgbGmKT+29sl2wZO24z/4ZFcnNtEYJGM5aTd
01xGH1IWh0F2MGCaGzfjqPvJU9WUlreV1tCttdac+1S8yc+UM9xsmgNm1X2RU9KNJnCcMK6AWPTk
dzI1fdQDGEf0Sfj3U9lZbytLVRsoI28rOc7vG79I9nAxYDwAF3AquVJlTUEqrh9gNgMdXtS8bHK1
1fz8vrOnWK75SeMxXaYCh0Ev4Plu64dYhEyUSos7/vfZCfKflll799fP8VxdgZZSNAIiwHrww0+X
BD+0UYeCeW9RFTItcYIeKSauuMs0fVh5aRZ1hHn7ZlmkXOhGZWlLcJ8fyswzjKB/MEq/tqHmMDOY
5x1mRG2HIjTio52PytvW0+RMgHVy8dS7ede+D0TglBvTSjq9gdd7UFDbR1DzAkI0mT8Van0KEYzP
ONQNE0io/w2R7X+9vk/PBu9fod5fX35mnjJ4vsDEOot73ftgUfSygHg/iaaA2ZVVqt4aqmOOBnPR
nALOXfg/AoAxsC8wiSPWow3EUgyqC8shZrhh1OF4T8VIH3zfBr6/ixtAjpSU/VR3HsGDKaP4LR0I
Xz8ZQd3S9VI50TeT05kYyYP1vGOc/QDhbxLo+t0URZH5vzk7s924jW0NPxEBzsMt2S02JVmeLSU3
hGMnnGeyODz9+ejsg+1mEyK0k9wEQby6ijWsWusfnpjwBXH9Oi3yj2rT5eIUgcKO3DFd5DTxRJTX
L6/Pw956WWlYfEhKFDwPr9dLJ0q50RGZDia9Uc/ynD+TLcC2rGl0vj0SwiqAcsj6V52/60jpUCfa
uAx5ICyzdftRF36mJqM7iWg5vx7q9rJDcAc8qI1CCmPbQpuaznG428LVXcjQ38XVVGAvaeUHh/VO
FJpn5MYrmBYo4+b04LHS1ZZdVsEwyaDBRjW8qHWhvLlEAD2Pa3vtO/J82dI2C6kQvREPTdAYcf7S
KuqSnkQ2496jVlV+8I12hmRTAGRT0JMBHLZZDQIJQG1W4ibAle5lCrXVsE/VD77O7XkIlGi9Y3hS
gAnYMqUHHJWMUovagBL1iFdQAjW/Eh0gUznK9J+hKQ3NQWXzdpUD0lqFPlbFR5SLN6diHYU6pAau
mBiz2C9Tq4+2q0nOALWJzHI8+GQ7A1xvFYBGOkfwTZFAG5uG3FHtAileVnKTYTbtZycyl+oumvVY
96nt10dYk70h2ivcCLA1ZVVrs71Uacaepsv7oC7r+oOdYyuVV3bzmM7VcpAr3K4SepHcMVQ20VXj
2LjeybleIA2GEV2gd5Gs4PmV2XMwtu2c3b11HwOiUhxqY4yIssc60b9lBpKSTEMhTdgrQ5rGPjHr
PMwpjloUt5+LKCsBljaTQt1jcxPYRSSMzND7oIzL75HR+EqBznPd4yo0vBHotl47a15MEk7Fg9R1
e2g0chfKRiwhw6n1+QsaND29umj8/PrE3S4GogBKoLsKwIUa4/XEIdqliURGrXUsYbfJyDu7dmRO
pxobyjcfGVSBKOKTG7Pg6apeh7LkWNTUCcZgrPFGxplKdWFhDW+PAhmRAx2uK/WIbatgktBEUXQx
BWreI2wvydl7SVmWg+TpZmGzaenkU5HigbSeuNdjSZe0tESMbH+VKOVTL2exq3TVEe36Zr0B42HT
IAe06huQgF5H0fPEQepqHINMw3EvGxQZcb2EpqaUJ/6oR+rBO2k3nkPpnOrGqtmwiSfLqZNoWF8H
4RQ5q3vziDPAVP+kU5X5khJGR/oUNwk9A0SiDGAVrR3eFJujqJVyhMscbQyMZtZBJcWXaUleplHx
eYK+h2v1uBT6UXqxH5SdBWKBOsG2UVCWWiPXi8m3k+UXx1owwMhbF6OX2Y3jpKRv3L0fi/Egjdwg
29jP61hXRQzyYKQOtguz0VJaxW01BW2EnqBQ5NMicE/qCjV7CHtJ+pS2tfgylavNQli0+iez0fWf
U2h8fX3H37wc+R28Gv+t8FM222zDPJ0xWXcwZ4pKHadQfWgKXMFtOfL6UMHM0hpL6WMcz7w+Xg+8
t7rozihrS4Ei4ZbKr0wD5SHVmYIBJxRPJOZfSGv7ramkbl9Ff74e7OZcY5Sw5rh5qOJCG9yMkpq7
OQ5Jgk02Zfj3dCnDSxhL5ksYGj/fHGnVy1iBIuu5s2WXjmGvmeoyzMFUmuX9WOEjqAAaCSahmufX
Q92eOkSCnsLdA5Kc+tP1ebCkw5zX2TIHjj4Zz9ZgZd+ztjmCU+xMHeAySnIc0SgjbRdIrCAENpep
HMj2kH4oUZV9KAop/KCiUHCQH9yGotdPKC44iKVo71wPiIdnrmGBNAXgUMdzGrYjvidZ58aoaLx5
7lYuI9co7wku8O0rjvK0Yk2qMQWVaMRnKw/FM6nekVHc7ebiMuUbUZtBZoSC+/WA6lFOEujTc6Bg
xeWp4Gu/RsnqFSo06Q6tHfNSGyI6uIz2ZhGEBgcphCIKuZu0xJQbe570Yg6SCAsIp6+jb4JZd6Uq
Wr6+dQXSEdRBDiFDhnzVtvgDZantFH0iVNJnl7yvQGPp/XR6PcrugGySBXLGVR1sM4vKgBIaeesc
4HT4ZZ6j+Nw43YReo3Yk8Hq7o9QV18spQQMSQ431l/yWNyZqbqGwqs1BNrWLFzlO6Gr9+OamHHcp
MBpqg7TKWB6b8SxxhcW5Uy5BONufq74OejqfbjmDs5ZU/c3HLMHYuitch2Ftu6ptrlR2OHdLgNA0
JoyTtVhfcFCZ8w9SpNv3Dsnekczf7clOSK7SNVdZvSA2swhnrkNcZ1yCybZw5apNfAcbWZOCxlG7
e1QGj1zNbhcISsC0SRw+G+Pc6gqGYW/PcyOMwA7LNkCeRL8bIKNhh+rMB4z+3VBYvtAtRhSdmb1e
IchNxqkNlC0oDG32ebn8Y7badOaEag8+3O1aZFBwblH+RzuKJsZ1pK6aw9BuNCNQLQlHwxIPzz6i
wvrWvcVIfpX3eSVRPF6/5e8rfkYFadArmweuKp1F0Urf9cIJzxqA/+fXQ90uC0Lx+kOyDUoeF9Z1
qCwfOqMoFztAhxYPwqHAfjzXtOishLH6Ma0c6evrAXdmEPKEyV0CCITHxiYrbzHvUDVaawGAIetd
tIBh6Bd9PKhm7kVBFGvtSAOO5ntdD8toJROE/WAFWm9j9yw5ZfmnnGX5wam+E4Zi6bro1rmjr3od
JmlxjUtKfHznPIE+MORYFdOLfvuiWw9a8jK4syCkN98oLZ3eXOIsDJREslzwvM55IIU7WHQ7Y/nF
o+JxTm2FYtv1WCqo9xlVPZun3xz/NIrFfi9nUXawVfejsLiRCYSevD2GmjRuld7IbCQw5v6dlVfO
KQLGe/D5dw6ENYUAP8LDmTLb5rbFJrS3qqTDObiiZKPIjfKuTnL0YKdMPZi2XxfdVekZsNZ6DVJ2
gIQGNeR63swyraWo0J1A4SUUdY8ximJ9YwEhmTN3sJVvufUDBR5XLiNXpNWJefGEruEJlyJGM3+O
LTxZ52+z/UWeO6+I3/VSQ/e1+BJLGLmnF8vB+LTRpj9b6efrW/F275M4rocmFQSer9tbaLCidMgb
1lUVyxOe2XVyP9Zq5Gk1xNE0FNHBVN1+e+Kxtn5V09j+m5nimSqJOU2Jp9lTUI9ldaIzdQTqWdfp
9fcA8khhkLoCFTRKxtffY27sXurKJQyGrhYBGRkdh2TCvLXB8uvDEtXZvda3zSNuBeUzr6zxQKt0
Z1aJzGal9Ep9Y7vCnQ6cs9oX0T3dhTiYIxFfVIdGA/lawpWUHsnSb0DI66PV4C8k0SDk0rjZCiLJ
XaJaeP1G95kdz9M/ij2H5mNUdjzgjAnKkZ+tiIXLwk2D5gCQu5+GUazAlljP7fOblxT4wbUOzOuR
u39zPyYDhBG1yuN7uajlk9BH9V5JJdMdu3D5Es5HTKZ1xWy+NUcieGT67zSet1CC1lpMOjdxi09x
DkxeafVgmkb1wWnS5pIh7nGxzWX89tYxmmv9cpUNpAFCWfh6gam4r6e96fRBWxQt2x4LqhiHCCux
Ar2d5+KUVUt31LjmMX8zVt5g2spyXBFr2pafjCUE6R1d1CDq0Ov3kr7Phde23Yjq1Sre8ihEtXzF
/6uxvGKUm/RlcfrBPJtWHr3vBXVr1x5kTEdKCFZyxnkUg+TmBALmQvGqrnovS4Yx9hSjLoyvyVKH
FSpoJDxPSA1rrWsOKCoFTTfo2cd2RirxpZRoXdDLnozhg4N9lXUaijJtT6OBbv6PHNV2i2ZAjLxd
UNVDUZ3isMjaz7MKkPY8mRL1WAtluuIsQ7Mdzk4D4+HOWOTyqzT2dvtiJHGWnXMrspyz2Qyy7Zsg
zWO3M9P2ZyvbY3LXROiNPmShECk/09IjVxaO1btzOKkvETiTZ1QZQ8yfx2n4hMrUMHjKUnUzwlJp
rmT4NVPI99Wkl+U/JB196otSL0vnLrVUi2+qzksxc8Moxxgb06xMeU4hdU1PccM74mdFqXmJ6PzN
U/bPqCEk8Kiu/KqHaBlwqc6VvB09NTE7lPpEHn1LszRW/KxYithDtRl4EpUc2MQPKJvYdEyndE4n
YkOIyK3zZOc4TFmZZdXBIKwpRte+inDbdEg7UDvSra51l4bkyQV7p4zvHSdX2QrOlDXeJLAG8luq
uarvpLVlXRh2hudBLyf1h3DpM/ULMMSyex6aXHLuJkNd6kuejuHfjdQvxXNJJf1vcxUzOidJ3Ubv
6lqxYeJpZTjl7Oc8k718qIzc6yhUpW41VF3jimQw5HNIM7g4jVWv6diNd7L8tSPJ7b8AJ4mUzzO1
5eRTHze9CMAdd9mlHKM89FgzjebGaWEN5wRsaPMB0pD4c9HCuHzHHYaHYVx2UXRK5dxZaOiOaXmO
czDmpyEXgG07A+kMv0f/dHqYC0wPXCrNc33Hp2aNaSpn30VbqtY8tdlkxveZlWbjnczcWy4A9cL6
k1a2E/3dTMqQnpTRcJqz0uVt5mWlXFTvUS2Pq9NiI694QRmgyx7lWFb/SOLUzJ5aVYujoOqnZjX4
itH8GmLArU9N3EyyH4s8770qlJRPqCba7WOS5tz2+agK40nls9MG7CunerTU1HxnmtGQug3aGN1j
RO9TuVscU1ifZr2p469JFRb5+wQPPgzs2e79C24FxVNCG6z/UjBRvV9ZSiTdxyLV2xOq7qbyrcQR
/s9MKB0Y8kIYFaaQwCTuYhojs5+15izg/dkhJgllqhXjWdO5PZVgKAahfW2HNk6+jIY0K++NsC5m
NyvboRy8WtGSBA3wUJvVM7fs1N6hPEFLnLJUE95PVptP3pKkdfauksbmOaFGFWJrrxXpuzpTusdp
rETp5QUsRN9qe82QXHtSxhda+eFUeeiZOvC69X7hyDsNVh1Hn3iARXDwyySrnZMeSVZ31xl9id5t
ZAiJUcPTDxGpTYT8NOeczm4YFkMYzNTGnycls9E7zh3jG4k2vvQAHiG6KrGAV5hUkkSdM8Y26TRR
r2xOk6RSe4bU0M5sx2yYTrnloKrZWTPqYordAYGGU1ImyPiMVoDdUuo84LlZ/63FLPOHLDbL6nuz
iiLjdm8X2YsxZ+lPNdaT9CXLRNg+dMokfjRFZeOqVfbCcUe5xsZNwkRDPy1GNNu+4NKX7pMphcAk
O1OkBXHDt/1kiMSg5p/iIuSWStTEz9FkUJnDDqOdTm2xINKOAXGvB3JmhxpQO6ss3slcmDO8shEt
RHo9yXLCxK4fvbGO6uVkDZOtv4+XZPwBhlI8i7Hv5CdR2Jl9BjpkCYQqy1n88/qVupPDICC6lpZZ
tICGtuDDJmWZx9WiBagry2f4JdNJwi/wHc5rcaB1E/ILNv1dORLtO6E3gw8O5Kg/+QsJfZ1NIMmx
OiFwuKxExk1+CoqubVDm0wJIOsjJTZAmizP5TPHHOApYazOf03xohi4q3LHgBfVFUxqr/qYU0vyB
w6hsoFIvg5W62tKOhiuFSgZdqVGtMo3PGo63moVwmlQO97aN1E7sgYTpfqoZe3WcSnu4C7tOSGeQ
NJPjNiZX8x0rwPk2N1rLpW6lgLncacBLw6uHZo7uWimT1BJ7d/poratO+rjapETC+lGMSrggRVlq
RxJMN/ktlIrVKGK1IID8ti22SJmlJosok/uykjPNk7j+W5f9G9v+3NcC5VQk9I+0WW+eDgSFQ73S
mHgI0565zrki4HXLrM/JfQdl/rxIzXyuKk6u15fhbhRQc7C28Q6kSnwdpannclksLbnHQWp8tFtK
mZnRGcHrUW6SVtAYvBbX3gBQK54K11FGMRZUISudRE41yACaNPQkND0fjVTq7klanYC1fiTSdTu2
NeoKCEQhgabr5kksMBTH3KnTA8wc4soFh0KxAqLFkSzw3uhWzjtVOCrAlLCvR4f0qiOF0oi5/bIM
4sx9OiSfxKhUmqciPQ2+Rst78SCaVVD59Ym9XZnKas/KEHl3sf02QzRgTa2r0QyiBXZ7MT62rfjL
yax/4jhUDmoy+7HWsgySbhCM1v/+W4kO0TajHmg+B61SS5Ubh2HnJ4vsuGmtzWeNSvXL64Pb+X46
cAYavtTHoEVu1qajSLOhSgwO9Y3acxrOI3Pum7uDKDthVk7F6nVLDwEU2fW4xjaxwqpUnQAZzS4+
ixB2oVuqAMs8wyjl2sMEzWwfDDlc8pNddQt3OpRTbJPiSnpokkSNL11iRPopRo0qUd3M0aTmbCwN
Yhah1Zbzg242SehS/RN2YFD7GUxPxQs0DmD328m3nq1p3qkjTVUxj2Ph0fbsFkyhGq37qqSJ1H91
kikK/ZoW8RDgWhN1gVFlSe+JyrSyUwG2lIyZhx+WJAJ9PVduI1v2gFwVPb8nl+b7WllE4uVTI9UX
I0zS5SzXefhcmxKqIUjeTm/j1/FIB++1AkUACwCAAbl0Pa9pHOtIachOIHIbcR8Tg9yMrW8oB9io
2+9HHGoPa7kQcOoWzRNNijo0yOUEitmlgdMb+UOuS29zdPjPaAADUPYkD0J24no0ONDlEBAcJ+iK
drrksZ14ujYc7eebKt46Z4gUrXVcCmzbF2/TtjFvftYiiKTyuYkL46wnYf+x0pz44Ey+nbY178CV
k1IxU7elG0/MGYYKS3xfa2X+VVVFM91ZSdwPB/WR9TNfpRg4VyPQRmmSdhPorvV3/HZszPo4oKwi
ISxBlyb3SN+l8kTaWM/gbPRldlu4bnilWdJgunlW9AeM9dtjC14Pi4MMi8VBm/A6vmZUuVm2lPyQ
QcUfQ+rLExyTi60NX+1cHN2ntx8QtywqJL9cQQ1Y3NfR8lp0JZKxYRA2zXdFzse7EpaQuxig0Q/O
rZt5JRNEYw+nM7rH9JuuI5lRmM10csny84RSW1H8bZTjm2FL/MnYLVHspz8BkG1zv1gIC6ltIkkU
9RKeNWIigW7Em+ltRPlVTUbi0qSQtjkpBjScGyufo3v0f/K/gBNU95ORv80cbt3BFPspBuGTDFiB
f7uesBScBQ92K7qXs5w6dVmFThB3ZvPWQjxdshWCSt13hdZsw0RzO3RYwcf3UhnrHw2ELgPDQtTV
Fol6en0J7Cw2kAPAdkipfgEjNiPq82FB2je+zwd59GRa7Hed06dPqNnWB6vt18K93sb26pqjrxsZ
YtQvHNFv27jVuiSMFVixY1rp4jQ4ei3ctqw5cnNjoLgNXLnNv7elkiqmqyhpRoq8Omu7BiKJ1sti
IAz02IM6yB+aJUqUO3MpkbktJSRuA23MRHxQlb494FZ91lWNz0SM6KZLAdC46vtaSe8HnRriRaEu
rV2GpeXZ+fpnuA20ZikAHNDuJTfYynyaerG0bRbl963dVbwRiuyD4STyQZTbc2ydfjpuPENovGzf
A1mmOykpdH4/5HL0VE2SVrlZJ+STpMCsdec2PFIc3xsXuBRU88DJ0izZbH69tKsUyUFIu8MiFd4Q
iQQBr1R/+yGD5MUvnDGLGLT7ZmMiZaj2WmKV9wb1+XuqfwG0gubgGrjdK/RFoK+QL6/yVFt4Xes0
llLpQ3WvTjyuvdae0s7NBnX4KIOfbQ8uvfVBc71buGjWTIHU1aK9pV7vzMxa5iHp4Qbb1aw/1bAR
FirlaEXc1Ukb5q4Cmjr/Kx7xxQbdh34KT9gwLQ+Oop0PuD64cN3AxmWFNF3/CksKO94MFOytzoxc
Y8mlxxFXly9vXv7cRKADwEutWfQ687+dDLjuNEVoGmHQRJnyDtJJ72pzWBx8vzUL/31G114jSmkQ
17mQaG9vZhRhLLkIRxjkTUwhwHfgVc0XXO9F5tpJt4yX2LbK2q2M8NC4bp2m/4YmceVTEh3duFWV
hf7q9QCVAgx3G6W5j2mdXHxuirmqnyVkAmCy5+1CA1xQuQk6sZTx975O6yPo2/V3/M8PQGFh9R0F
d72Fb6H6xNU2D7lf2bN5L6dd/aSX1ZGWw14UClEI5IG+p6W1SSiiTMqo0S2FD9PgO4lZcQc67M2m
ecwlsERSTky5eW1tKgFatqKdKhXZmZoGjKeFtnqPllxYHWzA6+3+75Tx6FBhLFHWoL5x/c0qDR3J
GAc5P5O73JvUWX3IEtVxO7obb0qk/xOKu55iGQgZIIPXoVDyk6y4Gws/sjS8c9Kqmgavobp3BKjb
/UBs2PVEYRNsnZmmuaxtPUVKpKua8CxFZfSuiiXx8S3b+d/hrOBnQASYjJO1Xw8Hbmw+46qFtAye
IV4fp/Wawh4Jtu+NBQS5ChyWMxLU+nUU0IpdqclI5ySiiJ+MCENAOm/j2L3p1vzPaGi8c26sycuW
E93g10k3Vi595IW7UyHrjTglul7HXjTVyLUBE5SO8BF7Y9PozcIS4za7OXb1rrHHrEYiq5NUGSPn
ZDxnSabfvf078cevqlRUnqgBXc/gZCQUNNDq82WBoKWkopc2lsqRyMWvXb89/JAzho8JHY08YBNm
0bJqHKK+9FtreJytYvYk3cH1Z/ysRv0Xqe8eBqHfV5pxWeY581pqeQefcHc6kc9g5SOqC0vieqBp
N3U0T5bS17SiP4uFMlAfU8R4fTr3DgwgOoDAod7xPtjcYmB/BtmBOOnnDPgOnkn3VDfYFlRmemSF
tTcgthaKHjxJqYxuDlpDnVJoUG3pp2NtukNrWu4UR2/WLOekhbuw0md4h3KDXU9bqw5zOouGld9l
tuHFWpj0T1U0D+EDdbXy79enb3dMADtXd1fCbSu8cyZn9KdKJFAQoXJrkbSPNVS8g1fI7kf6b5Sb
cqdq1uB80bhr9ErcLYo6nXNjorY0TEd37nW+8e/BAcppVXJec9ItIFErSnJ9PadRLizlqUiafnIr
KwxhZIS2W9GM+cy2OCIj7UXFeg/wAnQEXt2btZ7PWrYkmVT6tYY/9Lmf+rT7Uol8+WYuhfPnjKIo
z6pBVpr/4dSn/A+NFu80ZHo2gQmTSXw0vl8K9ynBC0K4g2H1R9SavXUCkgRxAKJgqrJZlU6cLf1k
4evaNsl8yrOoO+MYevSi2D21OC5IE9nJtx0bwF+ZZGmiolVYKB+Ab5TnsNAaD8C2+UUCvQBAapSD
vJbGP/QYQcZqoRTU2711AADb/aC//ZDN8anFcoNRHHiLYhYvUTQWADOlT5nUPqNsUrs0kL+9fSNC
+lghyGRZUG+vtz2HgUhZQJWv1018GjtZuEbXHNm/7X1GvEIoh/LoXXOf6yhhEjdmrbBOERGekMjK
/gCgcMRa2NvtvwfZrEkTByl0nKIKpnASnkcd9ICCVtyltZSjos3ueEDO0QbjooP3cT0eKk5JYioc
LJopOV/RuMxcTQ3Tg0NyR+ecB9JvYdbV8ttTKdKbsAYhU/liGL8rCzIVtvrZkZM/Lbk7N1L02HfD
+3jq3VDtn3JtPJXSP5V5JB64O69rMoSiw9o02iwRU5qBxSkV+ck8hg+pI6pAEVl9P4j+SMxnnbdt
9kC5gvWIpAqA681VJ4OWkVDBLvxc6/+RNSG5qSwCpZy+pU2cHuy13WAgIalYgEOkJHo9uwpIqTJu
KbQuVtOhyDVVUhOMKJ6UnqDGIC5gX7L/JW8gvwQaZ/Lgp6N/HdRqBRCfel7FLZfFs3Bs97pijs7R
KB/RsvcW6Xqb40cM7g0hnOtQcZ+rtS7QjS6musMadakGVEWs8lABb2+BrHJ7ZFsopiP+fx1oNnG2
zY209Cdyho+dPmpnODWVByOlPfhmu2OiNgtndTWV27bWw8ZSYxrBpd/3VgQcJJJAw+XGQYtob0Dc
bdR+aDNTy9684NvY6cWkdqWfCRJmMU2xl4ihPXfFG+V2/s0bEE2GcAIclFbO5iOl1dzn1VKXeAw1
pe5GDaZ8XiQa5OYBKyD3/ebjnkmjxkNpe0WXbz6VnDVxrNkDUjdZyJk/q7Nnj/py8MTdmT9ehAZJ
CQuCx+HmeFTGZbRsPEcQ1DadxDWGsUJ3ZKg01ZPbKTvayOuP3pwaUNlp2a1NX1KvzakxidgoAFyk
/kJVVXpndyiVuHGUtbVnNqGWP1W1Y+aXJkOI4wJWzu7812d1b7xUKThE6Fchf7r5AZGBR3aqaqkv
F/PwoW/nKYCHYF9UMq9vr4fa2QA8BH5VKnBXp7F4vddKBcCVhHOmT2O0iIOmNKpnzo74yDpvZ0g0
CmBSUMKiGr7lNI5GV2hWpuR+D0LsbCEv7NvIEnnAkN6ma/VrCxCK1y9bDXeXLR6CPqmZJ7me+xAb
GZGYikvlTG82HKRRynokwVvN7G7MmAvVrHSEMHKgbXXhiUwzPDy0jhqye58HsjfY55XrcCM7pg9T
uwrMEwVvqR8Y2xaegaLWP68vgr2PQ0dqrRjzeuIiuV4E6WAOci8hRRsWTvoZ+X96FABbh4DGffTx
9VjrgtpsLpI2ckPirO3yzV6eyefg7ic5GLuufozLljduxZe8axwRnnuFp6GmOeVw8IrfGeIq+MjF
TF6OnPzmXBwhZMlOkqFuDeLW69I69QBq4Q+hTePp9RFuoHW/FiDI8PWLobwOIGAzRATAoAKkYc4j
Q/lLUmK8NWrzuyjbF3uEFbEgVP6kePrBJbOzVCjPAstnVjn8t5wlZ2gSWpcT5blSWHeLKalnExDb
QU1//e03n4+Eg3q4Q9tpWwt2YuQWkJHP/QQlN1deqtIdnSVIRgpoGkysg8+2N6i1IIwqKAKTIAau
V6Y1WALtIDXzwQlXHyxgXAmoPN2Zzq9/s904q3jbmoCDSdjcYyP2L7aOTzU67tHg4qRUBbhf9Afn
+lGUTdVRknUUJHDX9OW60i52GGYPmpmNbyJ8/bv81loZSQA9Jyq113NWxF1dAMzmqK15S2fdXLuJ
MXSn12dsb0P9HmUzY8Kc+OlKzpkxhMIzk8r00mkszmq0HHF3b6eNo4IaCDr4WAvc8OHFXCaylZsa
/uMTlfuosb6V2mT/eH1Ae1HgDtHhWPNApFKup60WfRzNY6f6UcESSBetOydpcnQO7RwOiJmvQESW
9Epq0a7DgOIes1FKFD+SdbrP8wczL+/mvu0BxNcoeqXvLD27dGbh40V1kK3dbl5YoJS9sSVBDRwy
6HVsKYor/OEwjc8l2xoQttOyb1oh4VCP2Ux5D1UkMg6Wyc6srsZdFDW5I03KO9chVX3g+RUR0h6c
/lIU2XQGeNYfJIgbNbp1zVOzWgloQInokG3XvO2k0eCoCY25JsUCy1mzMi+PgEL4cVSU8ckwcSrx
J3wrUr9Ph6E9adkQtq4xannqgsSWZleOQQzcVzkQoUssqkwGBq9m7QWML/kQLoid4yZWJtqHNJGb
7wnYyn+EMtfFKZIm/v9CV8LOJf9tZy9uyzh2C0oXmVeEat7dOfB0snNXadmP2sDX7P3ry/cXl+/6
ZKbTisYrOoJwi0lKrmd6IHUbKN9R6qFbl3pxZVZRIDUGcjxoA0LiyHC/GhESHZP3/S/y0TguUMQy
1YTVYIB+P1nKmKcnMM9Zf+qaYdBcSpCR8hCKykrQBAfYfrAib0+R9UeDHiUbQH9la5UDTk5LotCh
ojrL1kMXj4lbChHfycqQHYS6XYmEYnmQAaxGidvSn9Hj0lb2WuVbWlOfgK4MXgvR++B+3I9CrwK9
IITpt42/HKhZPbVS5ZsAxH1d0fqnOKyPwBi7UYB88MxDz4V76/pbO0LwmEvsys+jwnmcHeCb2DGE
BwiW3Y+D3j21Gnxx+EbXUbS0lp12YSwl2h1eVZWxR495cQtqfKfXV+9tVrjCBNCEB7iGD5+xCZXb
TdkMS1X7SZ/DN5hk5XPXpsM5MkbkBRSoFEnSlQep6PqH3uwY6hiroBgj3DYN6qKZVWwfal+Mk/rZ
5HK+dF0VPRVWhGiCLHV3Q0UP0gHjfHl9uDsF4tXTiCPYgkqKnvD6gX+rxDWO1Ukhrry+GuZ5DXGy
yiKP9je1lLFvuhfdCI0/ipgdcxmFjHrEnCMkfp4WGa5hRwviSETn9mpYibNwHBE9o9W2zY973Yon
XBYqX2knYFFoHwDLVcr+K4Wy/G6s8+nP16fgKOAms5OVOEQCg8UlW9nHQZTG+ygcxSfZyOanKDxS
qt2Ntvo7IbTNOttShGs1NNp2YHhxVvafYBIOH3W5NL8IeTiH+TgcfN+9/YmkJet57WTTZrv+vMqi
xyWkz8q3RRU+d/0A2SdLxI/Xp3Bvf5IU/dLHAMJkbq5zOZ01O5Q5ZhS6hOdkyqTP2aR17+ZJil5e
D7U3f6g4yaSVDp3DLXwpTGod4yibUG09/oQOWV6kGOw9E277NpKtB3CbvaHRy0PkhqImt9lmfzgN
3ptN1FR+XZj5uzq0VK/MKzSN5fSIHLI3tBVbsyrqrC+2zbeSklBIhk3tPaarMZwWfXEmf8AFeXJr
R6x4zUpy0oPbem+BUI8mXVlt6QB0Xy+QOJTUrC9o7xWa6DokIK22hsYmz+WXt384kgyOVA2e1Y2W
plTM4zxkRe3bUlh4mRlFX4wYuVUJzSSYVvlyMLC92QTlynVu/2qybT5cuixNKFQ2Wkst1SvoEjVe
qZjVqYAUeT/PyBEcPBFvI3Kbsy5R1ARYitDJZirnZZodBId9TqvODRsE67Ba/jGY89cBE9SDLGIv
GrKkHNwQ51bFi+to7dTEvTZ2jS8WtURLv52Mk3Bm66chZfbXCeb9h9c/4O1OYHWsDUtQKpAZtjsP
SnjNTKatr3WSftY7ufvU1WN7ijGu//p6qL2xIUcK/B+ivYIp8vXYTK3TOZKN2oeJnX0O86mHiB3K
euWq3IiBlaVtcfDxbvcBInRg21Y9OjAJW/Be0y6WnDR8PFPKkrMx6dlpmZYjhOzeHFLXola3EtpI
Aq8HRiYPqTGdaj+CQSV8aZzm70Ujoaodalp68MH2hgQPC+jDau5EG/06WGkUuRB0P/24DC0vRD35
1DpZ/OY8E6jXb1E2+8wyY9GmUtX4Wt/Hp1JPtFM6ZfnB57lNy4iir/BNii8sis3emvQlaZtpYrVr
TRoA+FeeByTSz6PRVh9nSWlHQD/hdHCG7M4gJAZKMXim3ADN4hEbASkvGx8idtO4ijDMwTMw/RhO
ry/4vXWxsiX+P9Dm6K+0SMv0vmj8og9xP+oM6TygsffN6XX7YCZvc01mkhcBGRaSEjcgbWvITMMQ
Zu0b6EMX5yqrFW9SOv1UKhK9Gd0e7Lsh1zPfEsWRLOvuV0SykMc//9BBuV6RpsAyTYvSxi8TBLs0
+e8I/WF3mnu/adO7JDoS9dz9fr/F2+yAYbCcJUEPxDfDekB9J4G9roZH/tO7Uagr4LqAnhs1letR
ibLib4uPJ0RbetSRBxB8mnL39iUCioEPBlaKzu76K35L1BHXVpHp0Wu/LIfoQreQowpC7OeW6tvn
10PtDej3UJtTagBRPxcmS2QootTwNJAbA94zevjlf4gDbYNsmAwLdOr1kBSjtcAxAWLOeZj/AcAS
aQtpRHzs/HqcveuE1ANGFVAwWoObq1IaJswadI4ouWrmHxIqndTucps6i9lYqPnP2tFxtbefySjo
MsG41XDcvh5ZpJhjLlSWhI3R40UrW+OiV9H0oHaq8enNg6PjjoIT5/xaNd4MzkpCDVPMqfUrve7x
hJdF91gPCuLy9Jn7H00V9m/vta40Epio/0famezIjSTd+okIcB62MUdkKqXSVFXaEKquLs6kcx6e
/v88a3FFBhFE9EX3ooGG0sKd5u42HDsHOhrUKZZw+laNUnpE4PaybLB/5iNkLzvXZMxn46paKVES
ToHYkzEjqdAyGXfUlpvIHPKzkrTeZ03Y0bFyo/LFVEv/FayB+z2py/hkDrZ7BnbnfbdGJXI2fsXK
t6QUQG5MhYM8apncBIYxgm8FdmmnQDrDlonKsQvCiBl/Z3g622DB/8/Wkgsh921GW6CsPme9oexH
L7GJIxn5nyqUmx/7zeqy3jsnEnV8R61p5FntJGFdoEFDPbSymvqqB5H/zQ9FvLGqlfsEairZxuZ+
JCRfXJBGgVjEBH39uY30khDOLz4Pwguf7jbAEvCLlcXjAvvM6ERZKzWhY/syOMUASVHnbhy31bXg
i7SC5Iz0kgVymJzEMBPWYjldv2Ps0DjCTdJvBPdrng+hHGAanJ6p1KXwhZnxaYSO05ld+3W0lOo3
FCn29B5COBb6W1n1p15DsF2zlf1kVM3TZQPqeXIIkTAfZPrysUH5qRqbGj9kJjqqd5Ho4VtJW7E1
8LhyMxPRMWwhcwoN6ND8nuybUdguYnBn8F/h2XOn8ohEorsDOW5c/Sp9XsaVuTFSGCQx2FPC/YW9
jiIzI5E5uG0t+TnEnvpZHSfn8PhorfjIzMriXVP9xqkq28+h/vHFse1Ft2+y6p/njaBRqHGkGOzg
M82X0qaDYhWBk5/1Eh72XO3sI86QPh/dE3IwZ0SjmqGbZUO+zHq4snKueg0kykuXNuGr1Q72RsCx
EpMCNeeTkHxRTF4Sg/rTZEOgAEQbVRTtrySOuz80PfV+dE1QVp+dwlCqfTwl7guRbe+dH2/kmg8y
Zy7Z5ilhkSrNN9I3O8fq44wStme8QB4Y7EU+vOl6+wdcYemGsTXXgNgV1jopt0HNbG7MgaYKaB6o
1ChLxEsW2OYtr7V4S2dv5XKnek1oJZm0Ab3LDf8lWGRyqhPQBFFEzcPxR18p5r5U0+QQqpH3fI5E
2YhPBz7OpuixMOV5XZvUKs5eTEH2g/EfDSpee0vaY21BLhga4H6sisxlviAls9Ishoz8rDW68ur3
lXXos854y1r3OapK2cGjDkZwQ4lDo7LiyU/4y96VQqOMaGDKLIvskPUZklfJZoQoSxjzkj9WqP8y
SyyBO0v5kNAvekj4vJwhMxdWdQ9NKBiC4Jn7aDvVf8mqY7jl6Ht5Y/o8lEGaluKzcs4DNoL5Aj1k
yLVQ8MVEXVf7Suv0H0obZBtnes3Tf7Wy2MZgQjMnrVhgOlhxCKOZGb2YcbYlJLC6j4SHctac68mS
jvPL18rLEfiBSCia5qIHXqCO1a5PRXCKwnb4ZCph+GbTsblBJkbcaNrtFu3lyt0ly/lU19lRyIMW
P6CxW20MQwa4hiTyPhSBFh87VVF/G6ve/oB0RXh0ncI584+94PnIFO48CttwQiLDsSwBhhFcRbUC
PLXxnOpNZ2jsj0wbrB9FZLfP31vcjiCYQYXT211C2dB7LstGicCMot58jGCyeFNj3f72+Cpe8ZmZ
lcVdUgdJaGgJINhJVMlLoJaBdbE9GAhP/4MdLl/uK0a6QHHNncZro65OSlaT9bAwGQx9VLtkDMet
WsvKrUVqBlWWyicC7LU4aULALzjQ6Dm3TXFMR2Ee3T7+XZTF86gh2rwENhIxBGxkybXAiL+GM2AI
sUfvJazLjz7j8xsB9tpqkPKV6gIQpd1NHruEAVE7MbJqqBylRrQf7clGVrqNx78ffx8ZIC0uR3iV
IJCXRWCSv8X3KVAp1otaw1LZ7f2WaaO9UajGMWmbpt2nmptDupqL4frY7Jr7UZuVOEbUgwBizN0C
YoOWuyTKzrE9wJiqieRg6pm7f94KI1PcV3LIjlbW3Eo6eUmmOKDXrTiL96Wh96fI2YwA1tbCWwae
Vof7gVLEwkoLNgV+yOzsBo4P21BbfOqNIPn5eC0rty/lFGqjKA960Ess1tLYqRBgOrDipd2rMjaq
dbQYDv4jSNpiH0Cn+E2xgmRvhYGS7dwy3mJ8XvFJCts64tn0QKSE5XyZSjVpZOQA2qeJWYOsZQYu
MTo4QMu237htV3Z0ZmoRJxaWFxtxyAAos3/Owa2cnwYv+P9kBIwSvPIgNpee32amSBu6RWekL0qw
7PXPDhH3y+OvtroSh7IUSCWYnJYBgNBqPesD3sxcDQEq9bwWGlH+8bGVtU8DrxJkBTSN5DM1/zRG
hlRVELNfdRrkxc6LGmXfWWnzGlVK/+2xrbUV/Tt3zqFiaG+RDEVGada9RrrcNCV9RWjTd4oaiOdD
Gl5pB0wexUS0JhbBe6mMlQCMgbP1Mbyxmlmm52RUp78eL2blUAH8I/sGAsjwznIsVm3MQcRRR6wb
N+OnaQzttoSur2dg1Szsqt5latiOB6+ty/KYhGH70rV+Dy3R45+xtqfchHQ9UHgEWb64QUQtEEbp
/ew8DcFfYxxpb64WZRv55dpa6ZhyDTKxCVpusaVZrYJvNHi4vNYId/nQufvA6b5bVvNbqBuvRtx9
6Bod6jZt2kApr7knLxkHjfWBulnEGj1D1J2WZRxnYTkH0jH1GDQFGPAySTdOwuoi3wHf9FwkXfn8
JDDgPwnNZh7Lt5q/y3Q4wL5UnRzP/2NyppMSDR+N1vgzM9ONU7ESmr73JGgYkN9Sip7bbVo/gMKa
oTM/r0vISK1g+tMo9fqLWymV8yVs1Bi9coZ0qiPFhHHaeBxWd5hnFBQ09RZQRnPzkIEokHh72Znp
EnsH9FLpYD1Lu6MFAuU5bbz3rI2NBeEpe1sEJ4vbJjKLpHQMYmEtUq2DreZGxcxRZ+wCk9TeSSxr
qzq9dj7k8ZCFA1LtJVxj9E19SntcdygkXcOoWN0h81Wj2T1/DknmaS/B5Q7r5GIbGUFrlVFxs3On
efmXzO6mvQtW8fkarQMGjAyILBsWrYUVsxUGywHsW0DeCbOrEK9BPGgbJ2Ftz+SZIxjmvSZanbuE
OcE3rDe4hBR+PKSRCM6umTifH+/YmuP9akX+il9ywsSGdtzpjOzs1V78dyEgn0BHOPiR+r36fF6E
9CPlI2C/GhRDC1NWprSCOi4fp629Q18KlKQB7D6frzjAUnX8mmwW3Oh8QarvpkVusW10dJO/bZH5
OxvW6P8+3jZ5HSyibqwQ1zNNxOdZKkhT9QgnHtfsDHDmBwOWn7Wu9vZppcAPPmwhIVZCfIxRCrNk
UHXH2sFEgOqiwp2dx65+C13hf1Aye/yNB9H+wqQAIA+j23jQ1tyCigTcJ0jcUMFfuHjWC0eB+jQ/
09GC0blNrZ0ItWkvEce7x1u5tjoqEh71ALnKZccj1JKuDKBnPrtR236JtCpPd41uwVPvT/7vjYr0
IGwiT58uXJBxH3jRyGthx1kscIq7IeydOr84bi0+Gknm7JE836L0ujvDWCFrZraT+qXEyM6dkZJS
pY6tmV1aFw67N130zfTJsf20ePZ7YYhqHMeKDIZ5sEVQp3RgwOsoTS8M0VXMqZqI60ResYuTeuv1
WFmThF4wDAEWlmhncS/VkaL3se2ml9hvPXenEpacqsHQnz1hFEnfp81tym9kS9JtfrmY6CaBdy/D
5ILrhLe8t/w/kSuq94GVW9U+0WxxeOyHdy5Pv432CqYIKLmHFlsYtvVgQXAaX6wwrD57itr/xy/7
9sr0g7eB0b5HEtN8BtaEACa5raTKmy8ut8amC+MqvmgDk77GYPUvXayPH7tRbf+s0P05qkrrvXhd
X7/kAnnCos6jTwEwpY1F339MrkomjiRTDt9ymQx0mVX7qNywaPiSbypiYKcojrUNK3dHnAo+WYAc
KWFiD/jCfLldOFhdI9zoUqm6AkXI4H7uPXR3Amjg/6oGdfxU9BNaK48/6NraONoADYHgyeLV3KoL
FQm1gzG6qO1YfWkNdfhcUWX+9LwVVgcZPwjs+/qL0se8OJYZXWCyU/ZJ2bS7kqLFxg7evTfsoIyf
JCe5tLa4rlw7E1qAXswl6Z3sU2WErr/LPZSJgLyX/X8tE4jo43Xpa9uHxDU5DV6KaywOYJR1LXze
Ir5MeqJF3z2lSmAc1CrD+KhQOZ4u7iSMbG/EaKDtW1iqfw6mXfkH+imqD090UjUvOn1/5Wzwic19
lTVtspv8Dl2UlltRbynYx0X2UW3dGImbHsUg5Ytveg1KOr3X9y+p7xf2TWsSJUJQNeq2JKHuTzwR
HC0SuZ+UApc3Gel4NalGqJwVO+yLPewyyU+vzAMgt05c//l4P+8SDBn3cMBkLmxzby6C7rA3REBq
E8NEIsTJmRrxMqE28hFy8O7VTH317xEgGDVjrzs/tnz/IeHJ5V2FzwksGciX+Tmwe03Eta1GF01B
yMqucwAgcZVvnLb7M05qSr4PnymXJwnq3ApadaWt1TZnPPCm5oUkUU9OTDehdgO4X/MP4Cra5FLa
KUi6JxdIzkRbgzPI+eN0LLY2MwL+tq8EF0+xfXWXdIp+QDJmE2lw5y9oh4GxlREY491Mrs2XGA1K
ZFvVFF2MLnE/US4SOa+sq5+argFD9HhRdyceY1QS5GgHg7vMJMyNlZLNTxhtdFEG7T+T0jDWNWpv
vad8nJRqwzfXFoY8GrkMAQTc0Iunr/KmtlAKO7wUul8dm9S3L1zN5YsP+vH0eFl3bkLpE2AQlAI0
8oi9Fm7iFzC/Z03KRTbGWvyh7iPL+twnuvtTqtCHe/hOg2mXN0620XtdWSP1C2avSA0BDC8Ng1jW
s8EMo0tXd9rerrinu8ZN9gOkrhvB2N2BY408O8TOHvh9REDmn64a+pDWA0fBjaG+qxM0R3yt9ze8
fm1B+D0ZPG1eWQGbW4FtznSRXokvzKaGxzRQWIuhxscpKbbQ+vcLkuqHtPslnR4VysVT0CvThIqI
GVxENiArMrra59SrtiCO9wsi+neATnBNUZdcdoAyuwwgWg71c9okyV+pS97uGQLV6YqO77NeiCmo
EyRdBy3lpcRiTpwnVAsxJaOyvmZVcBOob+S59gO18Le6Ek+fL+RL0O3hAuZ6vJv8UyOqu0w1aGcR
Nu7Fb4dpH1u6uKV+8fSEN3TPsNaQTpkM+hv24o6qAP4hsoEpNXe+Tm4yXcGaJztNacKNZ2XlczFv
QFtGZgFciwunaJnMYi5Z087pmBn70RTt3ha2enYdcFaPP9f9XUjCgQfCpcsnYxRs7uo5Mnq97UJe
WwRds28ZgtHS5D9urBwqugAbxlacXfIrSsIkAFDmspZrG4Gu1gDKzjVU+h/VqItfG7UYj4+XtGqF
BJ2RX7JPdQmE1sDRCmZ6tHNT2+NbBEfOUQ3jrSx39RuBgCZ0lKw0S8CJYH67o5Ssnb2c+aEdM7uU
+krPj/5Tlna91VldtyYJ0YBY8Z4sPlPoBgx/CUeDabF39lqvVegyeeKUiue55EhBidkIbCC2pVK8
cPPaMHMlApZydsPKeonKPL7kY/U0u7G0IhMjCFOlNuQig6gjz0282GL7Oq2/1rmJ9NRUVhsZxP2T
iJuBD2aoFbAA2efcu0O/HNwgTHSmkyTJoZqpWX2aHCt71f0h13ZdxtTZzledeNxw9fsPZtHZAg4N
IkLyNy/WBweSgtCqCYlhHHgvGSQNu2bw3Fs4iafJ/3ijgJxIHBfoDx7I+SKVYfCd1hyYC67o72tu
Y+1RYO2ePlUS3oJDMMNDMWmJ8gDyqVLHRvAqC9J+50SN2KXZOG7EMPdnF+Z+0jE+FYJaQCPnaxFh
No1WG06M8YT9ngRfPwh0ODfWcpcwMAAO3ALCV8Q6ZOo3t6IIxUXXbxgYlTCNF9Th7X/MVhNHGPaj
P6tpchGk8/I/0qLZmgG4dwtuDObUgZoSL5EfzS2ras8QM3MvZxRJq0vWBRNhmVMeMxE/jQiSlxNv
FTcUPCFkSHNTqV85fcgo/Ll2GYllNtdyd/TH0+tY1yWSiK1zkj8m2zdDrP3x7BUMQo4onWCU//Df
uW1TLya43yKbB0zz/46Ym9oHelP+/bQVSXQh+dElFb27uKkcFQEnP28tKKdCCPVDN+u+QfJvbrU+
Vj4a4CaAVbK0BFptEcOnXhaHZRYY57wO1SPTr93hXWU3Atuz4ZkL/+d1lGg8kNby9pAvy3zjlLYY
A9UM4Ul0Qn/ajUYXBPtcHbeK0Kt2bIcvw4qYm1t8oKTi6i0AU12NESVfDW2oY8gUxcYluLh+/10N
EsVAMphHIsSdr0YU0zSEMVaqPG7/w1yXk5xjP+iqg5rp4z9S09G4RqNrZRuGV5f3i+HFAQ94XsAE
2eIqYHP7klIK+drQRN495X/vyzPxY9l6kQz6i+UVDdPXg5WX19whmcubzLuElTL+/P+zsliL4pSi
qLOsvFpmO30IC9f7FEOhUW4sRv6ZX9ou/y6GmTziJemAS2Jx1M6KCb348hqH3avd9F9yVra3WrSg
BgHf3/OL4mWkDU2EC2RmsSgXtd0pbrLmysSjORzAo4l0p4+TujVQu+aCRLfchNiiirE4u+C3GsMp
kgaS0xogVa7AG0HbrxjG38K27PIPqh8G4mjkujleHq9xZUctIFyACmi/AH9aXMDI8iQmVbj2WjfA
k/adCjTk5AwZ9MpV4xvWX0mW9iC8HltdWTDOyMwE7EK0oZdM/ojmlZPFk3JN4yDeobntnx0ihAih
KFPd+1oZv7gK0robZldOHBAs1K/o3UpJhEVijt5rkPTphFld6fUdSsLRSxZO+ufHq1s1A8ZQtpf4
pOrCjNfmIvEi5NYtv/bb3VQTk3wLozHY4kJZNQSIlAI+lNWUG+ZXF8RPudlFNmcbdbLdEECNp3TD
k7IL8tDRKqO9xK3PLbkUcq9GoVOUSaqroRevg+K0F0ub/PPjPVtEOxhhPF/eU5wCyvXLk520ju6X
Y11eB6tJXhxR/9WWpVS4cbMXN9UnxLgD3woPaa4XW9z692cAUB4JOpUNZkR4p+fbWHh63VB1EtdY
9PVnIdK83ilaP0L55zjoE1hBXTzZ9Xxfr8RrSsgH0d0yT7fsTHV6g/WaBYHIvqSY/1lkjL4cRdqP
V9PpmgO9z+avx9u8tlQXSgy6PhIzai1Cu0ppIkZKkD/XaFxXZ3UYQY5mJmEYhA8pOpRtXpjjxnm4
P+0AWkhxeH5kyWW5VgZHNTeA+/uKbHv1Jry21X7LISZIPyge/FY7psSU6MJD7FW/P17u/QGRJVuw
jtJ9qVwtDgh4FHuou6y4Bo2fvfgoVNPBEE9OSslvSa0WzBBtbLKPO0HkPEMYvO/RbC0HhKb1svzU
N+VWq27l08nxWJ4HB8IzJH7nXgrO2M3jNC1QqZ6KFzvLvX8y5t4PpJV5BlgoE0/HJywLeINKLY50
flkxdc0UXL6uF9cq6BO40droHEZBdXj8iRZx67+bR3DCxQJHDQ/tfFkMplhmk0AnXthjsS8Cu92h
dToeDFTg/5cFMa4iEebcMst7uVJ9zWAwhh3srfbktn1+NdJhK2pYXRCtGuaMQRTfeTsPaqgBniiQ
XCUeCqJqOnRm139GM7Y+Pd67VZfg+8gxd0pxy1JVGVtOzUhMcdXDfup3mV/pp04MEC9oo+W8ar7Q
n6ui//u1qGpTyISTHqz+/GvpQUGcihjTdTAS54cFCfeuUJ3oc+ahKPt4cWtnl/sRv2CkjgduERSh
8oBwlYoScqGjZQ3TlX0IAXTtHltZ+1pMAzDCT/QlFRDmC6rlsMhgBuIKb2r7LU4r+3MXePUtKNWt
6fM1U1LwD3gGk7139e1OaeyySjEVknLvgzppj2OTW4exzcPL41Wt7d2vpuT//wt4gtxsKmn5FVfP
iMviQKXbjg+CQHDjOVmzAwKEI8ULSjFk8Y20XJu0QQuKq50ZwykJLftcmbC9Pl7N2saBlgBqRE9F
FjPnqylKgMxlGaM4kAvhvzJTnJt7jQEH/6XPXVTm/wdzEAHTaMfJnaWEYaz2jZs7E443tuJgBl54
ifUy2416km4c4LX9I0b8d/pQ9hbnK2NyAzKPmjudXZsOhZFNu0o05eHpBcmuKM+gLOvA1Ty30hSN
h52SQ9ugOI6KSdt8h7xX7z5Q0dGCDWsrrz0QJAJsaqdw6bjy0vrF9+LYCnI997hbfUe9xBn0m4E+
7sbA3SWpUu8TM0g23P3uHqQhy/S1BJHJqcdlJSdSmJiAGC6/OpmifrLjNyH2Qp2aQw9R+vHxZq7a
oj3FO0KjilLmfHmdqQulcnF5dwqJmpS0rcSpyCu+Wh3ExqdKcfqNS/fOS0giSAwJT2kXSLzC3KRI
rdD0aeBc1TEaP6RUhvcpoh+/PV7Y3SkjUJDtHNqJFEKwM7ei+IOZuk2KlcIK9nrVmG9FMeaX2CvH
jWtjzZQcZWdAAKoIpivmpqK+UHM3h7l+GIJiR/G7Ogl5tTdxFDwHXcctqKrz2CNSxHnmjZybUvNO
z9OpDq5llloXX1G9N7110teqsdVng01pildf9nRo+y430BBqWDijFVyD2AkPo1J+z5NxSwvxzv2k
kgehLFB80K3U7ubrSfPUd6K6cy66Nb1lmnaL/N7dIV3ytVP8J/sD3Ok0h2hQkStDtE4nZG7MB++R
G6h4XGPC+6Pd+GG6c/3YP5T8sydnht6NURKQMTT0ITTp58ZMrQmktkx+ja1YP+Th5O0mI98CSr4X
52clJDJMIPa0p3iBCTgXjwlzzH3hgW+9unrjd7s0b2uxD9soMy+pJbV4G/hLhhcAvumhErxuu7yP
wrcy1BprA0d+9y1lssuFpQMkBjSzHNS2JqlH47ps75h75b71PfUC7s/6042r4UMNccy48bTdW+RS
pmorI0bJZLp4CYTq+E1eNuk1auzqj9rR/Ffmf7Pk5raJkx2Az0Tahsm7ywuyIuY6ZfkRqVf+x/yz
ek3jWpUw02vFBPUuizJt7w7m1qDg3Y0CfTIz6KC5wNuCdFo4D5LcnjX4VnftR7oxRCrtDlKOal9M
1hYl8ftrMvcgcnZ4pcjCZFq0XJGbchqCumyuYRsMH0xtRMenDOsAi2r86qUIALqa1e4M1ETPQs/z
V/I252cfWM4u8s3oyeEKDg61NBi0IboCX3k3ocswBwDSMquued5Uf4Ij1HeV1yQbznr/HcmhAWe8
hxE6AKj5d1RrzZ8GL6ivbWe24XGwDQXxJ+gMng32ZBpNbiYJbem/L0PKyY8QRg3r5uoqWvMxK6z0
NBp18ieiuVtS6PdLooUHvopqIAujmzxfEmMBfdorXX4tYsiSd/akWJ9rXR2+PvmwysgVPAEtZAcR
lSWweExLg0Bvwkxjm3siGDjqWzLcaIIc+LGpu/NNaYCVSEJm8MUk7vMVjZNbMgdZTMgq9+UuFF2w
S2IjOdCsrG5odv352NzdqQMtBpqXd4/OCUi1RSxUmyUgLs9or8mErnEqGg2GS2h3eNy3IMQrpgjw
GOmQtzaE4Av3K9tAdUdr7K5FG4wHh5W+tZlWvhTCf7poJNHQ9I+pxMM7TrI738Swzm3I8GL92mYw
EkDvJpjCsrONwET+4NktQl+LQSh6aIjNAzNZJJ6TLTxRaqlONtgEp7D3HcRQk+hnZyI9ZuVCf81K
btSN0yW/yJ1VCnE0lSUt0zK3MQbDU0Zv0K9qZ/jHKqyq49S40ckr0/5Nm5ruxcnN7K2yU/9veD22
ChZ3J44CD8g4yU5OR09dtnvNQsQMXXjjVals9QCh/wDJYP10AocV8g94ZcFB4TOLrQWR6aaJximo
8yE/jJ39j1WX+qG3ta2a3HI9hEckipIGnzhTgmznruIz2J8mQ63emMxRPvac85swzK0W3tJV3q1Q
WYRWSDILLR+cgbA28yJ3uvmqKyS89Wtl9r/pwBt2TWj9AMV8enyul9eINEh0TrGWoJn3dHHYkGSI
Rwfq/Vua2cMucEL7MA6hszON9Hudh18eW1vZRDl0oZO/oeB1RzlYlZawnaQcbi2j/QezUvx9EzXl
xtUoP8Wvnk+4A70PjXgKtFzGy/64IiNq4Hf9LUjy4m+r0MxDMUzdeSj99OKXtfFHGsf5qSk2Q/Y1
ywhoUUmSLQ68f+4kjeGXmeXE/c3U4vIw1FN90Mu6PvBzxpObOcWneoDPxi8r79vjnV1emnLNxEU0
buCKkoPlc8tVOojJ6PvuljS5egSKr+wRblB3uT89ez+jqUVbDckr3i/S1WVkOUTAUPQ2b26tmOyv
UB0w+V1q4VfhDFsTfu9/a/4pKTlRAJcU/DKBXFzQXpOqYdRp7W0w7FhFD3XKwlus1Hb3jccxjQ6h
2WfxV7evguAydkY47eohi903rfNCbe+poIRuBFWBchxTdQgOlolG0cZNe7/3BlVmiVDj0bof8elN
s+/1YWhvzFGB+0A6UHzsYrc4eW26BRVas0VeCEwCJ6aPu9gQqyuiuEYR9xZldrFvKaW99lkfcpbE
8O2xS90fVhwZSDpy8rz9dxSaSRBqORPnuFQi6i+e2+jfxjR+UqeNdhHwVeRFYGeRAyhL0ILqZ0Xt
BnZ961rP30epne4D22w2PtFdLvhuBoQTSR9WqMvOz4ee6z4AY+RjJtMofqromf4zBFBoNk3cHBNh
jy8hiiAn+tHqsWzc8GqFvXt5vKEr344xt3emIFpjTPfPf0PmW9MQu2p9S2I1f7N8EX+o9GaglJUN
GwQCK6akkAoxDSuG6GxRR4rsLBZuMXq3tJuSmx4DpSktpT3bzdPYFmYkcH0aIFJWmA2WbvRLEVCf
sqbu/My9qanQdkFVx6cgEP7GO7WMZqQVnnduONmg5pJbWHFMgEGE8bfQaYMTOs0ukKS4uECq7Z/q
uku+mQQ8Ny/LopMY7eT8+NPdX+yUVBlsk7kgefqyrzlleYf0ne/cSvCAH8bWfi2JuK/kNtOJaKE8
TZ2mfTSYczg8Nnz/PvPx5HivpJliOHfhM7rf1JY1xe7NdNI/whKOdDhsE8gt03FXB+pW/HF/5jns
0Mtzi8n2//LphOCnSsg+nZsSJVB4Bm1/q3lwjo8X9a51N7/WqQ7gNZIZj5LBsipIbb8EyKPoN91A
nQ60YWh1N+JUtT04oJi5uL0h/G9tG4UG9XHpFh9ztzGqa5ZVRQRKkpeHlnmjax+TrHKiKwh1//c+
onuwG92hVS51VfgfprSAC3rHlIQV7FJwAcGOgZd6i+j63jdADRPLQMPOU0VOO3dNKpIjWZCl3ej4
MGUy+o1qINg1pP1HjYpLf8qV2gJgUCqUnFx7FNrGjOm9j5Cj07zAP6Va07Lo3/tTA911oN9SDZnq
HRKsjfstyN3xd3dwnGkfsi/txgVz5yjYkrpQTILZEs25uE8VAgOmWpv4Vk3pcE68MDrVgCAujx1l
zQrZrcRUkuLeETaOpl9YdICSmymU0L+aftmKPVQJY7rxPqwYYiKY2Rqcn+UsEbgMgDVaMvXJLXUF
03Nq3hzLoAq/Pr0cSfwDCApvkVP+c0+poqpRhjBKb+AyGIm1xnIfR/AcPrZyd/dT82MYiZIxfwbc
iVzrLxeyqCLLHHo/uhU9jEx2LPQPhQ49hqGnT0oZEoNIUxTGJL6LwaRFU6tOE1TI7Ti+gSaaDko5
+HtEaJwn64rvViSuA7wFhcUljVudV2FBlya6YawkNdHSotwnQ1hs3X532RfL4YWWCF6qHHyn+c7l
bpfmXpZHt66v3N+aZDKPaVxa58FUgw+9o5RnWqPak9UBuTra0kC7JNkvCcvcKBXwcogRfbuFaLz+
ZIxj/Jm6XfgaOl38pTTs/lNsQ7b52EekD8wuYNIvWT3io0nIx7KIqlrdaGqJGd8yXclOfhmpoHq5
PZ+3wvgfA4AgAMEgGfOleZNLUdaMkpsTR8bRDOC69DVzC1y74u/4OWEk+G76uMsnMgzDpB0zJ7mV
et/HZyTCzOlkJHUY7DMv24SvrZmjukdtHUEb3q7F8XKgA3ENpRe3sgr8Wz/w5Lu1Fp4AG+Ubl+zd
y0KZl0uWrwQEluR8cckWYyfqphTlzfeMXhw8gBjpRwYi7GwPdllHqjbyhE64NbXdOTAEBICPP+D9
WhEWAbhGzUpGecsGbyd0q3WZg7kZnTUd2Om/VZ7ufdhNW2f8/uhhiQ19J5+kc7G4GoOgyuEvbMob
5Cr+B6EoJmLsjvMbsbhxSAbLu1jOFD1H3ShTKLg0eLcZrYQNYlkiCzuQzFbUFCRu03Bm4LHelwNY
wK5M8o0Dt7KTIIdhOGaCk46ZuTjlfqL6nubbxa3UEA+nxqJP8b7X+7o+ao3qKxvx6sp20nElVGYw
inO3dFIQAqjXecQbthH2J81vxlcANuMnh6nHT/aUap/QfNrSO7uL0clIuc2kMgGBOg2g+XFHOrdL
cr+Obw4pwRtsbcbR6YbiyoidFuxyEbbxlykrveBNpIpVn5sscza2+f5eI4lEc4SZbdnIXP6EkZF3
o+9c5QpnWoR4uePueDy2OosrVnjyuKo9qXdPsW6+0HLUabpElX+dyiD8xHTdd+ZY4y+Pz96aEdl5
krVwHll1YSTRp8YqrdS/5lGWnvIxbfZGAjnrYyv3fmkwCQFEVCIOSGwW3yzhSgl1Mw9uowanxQRr
5a3ImOoMLWWL2+jeFJcmZSOZ7pMwLqHvHlMxuWX0xS1jJGzY2+gWQeRsKVYEH08PDffjld17IykM
ro+cFEzt4GHmH0lJy260Kze9iSTVD1lqGLc0mYDWB8PwIUI47qQ5oXMQddAf+6B/kpqbg0C2yhPB
9DcXMpWUufksle+u0k439LJS5VCYBrARk2pHt0N4Ytwi07v3FsxRrGE+kt0F0jM3lzLfHjVOMd2y
dDQvofDcA9Ij0fHxnt5/QkaAaAMBFaUmRBA7t9IQM/TpGE63wLfpl1SGU++8JqMP5MPxtVX9W7Xm
UMJiB6l53RX3mwHFb8UZb5pa1mfL7lD5KfHSGo2m748Xdr99vHHomyGADC6GTv18YV6U9xDpDx1l
cKMMqIPHMfNBJojwx3bulyTfUtMjbOa5gSdqYScHo0em1t0Mv1N3iCgWlxR+glPTqluqUmtLIkUj
M32v7y+ZeLwajacJ/MjNUdrsonp5ewoUSG8fL0huzDyQlH+fBNCUKiZ375oYlMFgekW7OSpgepjD
jByRrhBlbrjN+6E7EayrT04fc7YkKJpYGWQHydSyQ+jkoTb4rtBuCUiNQ4xY9j6oImffesmT2ubv
pujpSgJpiQ9dTh9XWTapUxZpN2Ogjzt2aXYKkeXeOFf330reh4Su72sCiz13C0sXI1zAhnrrqJQe
q0CD00uMW3Jqq1aAIMKHLYO5ZXEnjDSoegJXvTmJ357G0pp2RlNtcTHdF3fkVkmOHYnToO+4WMw4
TXDAdIN6m5wqGE74txn9M6SZnr/kg94YZ4eKjPmpUcau3FeVBUdOp0D5c+TqCfuPqdqW4UXkonUv
QWKBywwtP1SUnZqVtcXcZpa637UxT7KjCu06/6DL0SqJ65DI1KqFt6VatbZtcmxaQ4oLPuUlqU48
6FVFaDhSco+H7zpz9i8Sn791ku6vBiaIqL4BxOLRoHo794GAIDVtxna8Ob6Sn9Tck22jxN0bQfkk
yStOLYeVCFwAQTOkvcz++Cx+hBgnF6tZgCUXPcNnsE7tjLKqPz2+H1Y2jzo0vibbOOB5FxerKfTI
yep4vKkEgftxLPWd07nB4bGVlb0DLUA9Eb1W5veW5ydKxwCul3G4NUVVXsYKwpJIZOG+GJstAYd7
U7AEsH90F4mc7qi1LVPx2iL2yxtXg/6Wpqr2I/YG44VZG2UDh7NmilIz8QsMOisB0xgNnjMY1a0m
bL+gxlLsm86ClVq4G4DQ+3QBuhemH7FFu4cQYu57/8fZefW4jWxb+BcRYA6vVKBa3Y7jMPYLYc94
mMliDr/+ftVzgGtRgggNMDAOYBxvVXFX1Q5rrc3oi1hP+6Y+6zrQKj+LCsX2lWZQah8UYlUch0mL
qyOQ49R7+EWUEz/JjWgkgi1fa0JWXeVaPUf+XFez9gQ+sTu0iuYci4R20H0vuX6rmDEK3khWIqDq
rTmBEcPYzFjYzbkpleLUOrl36rSy3BV9MeyGXrU30vdr36fPxHtP9EdVlq7p5a5S6bXGvjKLczx6
xRPYb/MQKcOn+4u6dhKM8M3oLdIq5RW+NDJmRWHW5VKcy1mNv3nR6OxnmCpP1BPGw+OmSEhk6x75
ySuALfjnRCW3Ks40rfpdnNeWnzdhtC+rOP4PpsB4w3Yki6Xit1pVJnXkxnAszr1t/TKWRj/BKov2
kejMjQTo2ikIxgB508qmd34lvuXNepUzj7g+j3RCfxaOWVZnRnj081HV2jSmQ0GlcOO6umUThyd3
lIgLEL6X3wzgmylSZiqcoyXuP6G01u7TwkiOUSqS70xj9jbs3fARmRng9vQHEKFZlWkjq1LVRSnF
efLMXPELXTiLb9ZqnZF5qeKf+25yY3VotFM24j964usYd5hGuuU0B85k+ahcm3ru1672JZyUp2mZ
xPG+tRtrA50vby8Wdo2Ds5PRFAaiZvSpGJV1FH2pNQfGBTTRCRhmtzVv9MaZBkJIO45smUrDurHq
9u3iiTwBW+Lm0yc1IoUdRVP+cX9RN7aQhjjiJq/zK6/SkXE2kWnpwp5uZ+UdNTuJCYKEFXRgmJ8y
5o8+/EoDxpGiVWAxmVO/7uaYZUJ1qI+GM+AC148Maz5bImo33rMbeyclcoFPQdwAvrhye2csK0OH
pHme0gEcXOG1TynNqtP9vbt+y6Aa8K9zQck4ao3BSWkU6ImSDWcFFOsXdZmHvblkdtCFTrVnmHv7
RpkN7dGrHp+QlGa2kSsETanLE12qSWonyDuex0Yz/kh0I37f1M63+yu72j+MQP2WQ9mIQ/lel0ai
2U26MlaGczSDTZjTtNiVWbwljnvLCnkw8S6VBKLEVROk0I3ZU4jNz25W5fuuMAff9JatEtrVsZWH
CJ00evnoSNJyu1wLajpOX6EqRsd+dt4xN5QxAE6dvhvLInr821APAWFMOVS+/itTaaz0dZE141kZ
lVY/q17RTfuYuUaP0hq4fsh3KO/y/SnGrMuCnamMfPlyPHPMzD8cZah9gym7nx/2glfqDtESuQKl
mMudg9HAiPsGV7OmaO4oWPf9U2fbVrKR2V/5gZyxSdsVHDOtMKTPL+30fTh0PCXTOcG39ySP00sR
i+bR6xsr3HKvKGbaru5qNXCZvYHOvnrW5jzZLWMb+9Xg5QfRbUobXrmcNMUhJWgH088BulxQGhn9
PGu5eraRDyv8wg0Hglw+EAFvTBHmcP87XdUfLbg0tKP4k/CWuueluWlh+rWVsDJQjulRbXvl+zD2
5qeuSOJjTFACrFOb9oYR/mqQwn26b/3GYokvqIPLiX0kk/Lr/t4EnpRyApeinpNYM5/tyvEYHFYm
u8RI6o3H4+rCZaEW3UspTgGWa828T20r7R3YAWeVyuBuLvt3o2seFD0bD45TvCxFtSWRfO2akmzI
gZY8XqBpq1Q5MarCmEFDnJumn2rfVrS/oOl5j4KL5fhQD0iaITUPITqufXM20pRjoJ4VQ4A0HBxO
dqUOB0047cajdf25kKaSRB3AWrKFuUrAUpQSMqY6a2e1LMNfYzeNh1I41c4QvbrRb75hiiRZKpKz
exIjcOkZXjksSuE24TmcqqT2E3WyDiqEdT+MvPlRGRa2UGbkNGIkOoaa3aUxhjly/XtpSGKuJP/Y
pVGcDb1+cAwf3V/ee8400CVwYtRVL600OYTGIsycc5aM5aEXuhSfbqqNTOHaz6EJAKiQGD68fD29
3AV1GodqZp+VOqmOWRJlnW+PmXuAUZI8hf047SgYPFzGZZYADXq4EISb/O+Vr5dR1GU8O87ZEMbo
4z1VoJhi3ljbVcDJO0IXSBqgpsqGXu7gYGrgpUPdOBu1oR9so44/pDG9k8hQnBc3MqpH32RZaQek
LcGQJAtrOZtY9iGJCtpno2ZwOdzJClGSMP/64CXI+yiRyqDmeWMgcF2uKgzLUWHKJlayKPzezWbp
e0Uzvkz9Mm5s4OWVxHni6gOhRI4l1WavgHO0G0P0lLT+KNypwAxIOsOftFHZYoVeHt9/DRFCv841
lJyc1Zcay5DsYBmHY+Np5TGaBrAAQ528MLBoq5l62xRZCK0KidZfHV4jSmN6GfNwHDvjMBlG+67S
uuFjv2wBqG9tHi8kCG8Jo6Y1cvmdohaOR9a6rKmjij96aecXs7ElciLf9/9vVfy7c6QG8DCJBXmW
V8uJGeXD2CWstJ0ZPUeTaR2VxGh3gMLsXQ7s4INdKdNzp/Yb2dxlJPBqmHyYhwr3AB64dsOa2UGp
zgySY6QZSgCiOiYw7IQaqPbU7NO0Vk9gBrUjA2i9vZ2bW0OMbnxHGQDLDhoP2lV3oWawZ7os2O9K
pfTVMct2bVLO56IU6UbYsQLs/2+tdF1pfcqm9VpHVShmYyS5GI9ziUJJGOpeoJTNEBhm1O5t9OL9
XlvmZzljXA6rdA6JxgSF2e0c39Km6tQXSKeUS+Z8un8V3HAxOKMUGGWfW+aFly4WZw30iCFlD7pS
OyyRW/nDUIb7+1ZeWygrH8MMpQ9KO4hbrT+1Fmd25pb9eDQb0EAlsI+3JlxxxnS34T4bjcyP8tYO
JqvtdkrLhLHI09ND6jTdx/u/5PJC//c7cDtQ0QLaItEQl+udMqVro6Icj04Y237uucpzDVMKjF7Y
HQehPMYf/9eejaA7uQLqtvYaoxehM5iNFKyPdpKCVIpoxPVaJWjJlVuyDNfuLKllBH+U4F1AGKtz
3C6LhlC+wdKscXln5Jn3uajy7JAi7tVvJEG3bdFohOtCZXzdREWUck7jyR2PqVmTa7UoPvigMJgC
5nTD5/ufbMU2lnvIwuQsYaRPqcSveyUjTWAtymEK2e0Siud8aKL+7QwddzzGsdMZX+fMtd+rS+gl
vjUCNbZKzap3keItYmfEEXJpvp5VxCkbu3B9eACTERggQO/yWq+RGyaIEGHMzngMrTz74OYMq4s9
7zHti3+XDwIMfAGYRJrwq++am4XSdB5WlrLoz4Zd6r5QvW7jiN5cC0UA+QoA613rEWZONNgA6qfj
Mnv/IPOc7zxzSjeigVck7+U9wJuJxIHkJUqe1Or4NbwpQtHq+eiNaS9QrAzjemeie9b5k9F6yg7Z
O/h2VTu64mCqYVYEuTCiJgjRFGuftXnWi32vxpn5nli0nncZY6abp9amBO/P2tBu1ZZuODrSPpJl
8ErOW4eZw7LocSNQ9ikm9+u8oLtuxuM3YJvj7r6X39h/ghZk2iA3EgKu+xXGCE7AdMOJ0KVSfFG0
2a4Ipy0r19efnChFyRthGrhSa+TkqNWT3WbNfBzlOWkWIH5q8WxEaNhanbGBv5fhyepjE/4BzySg
lVDXVWEhYtiEmKEQHQslL3ZO7+ql37rGcrCsOX3OGHB2zNoh+XZ/I1/z6kuz5FXkI0hH0LqAXXx5
xQ+pl3U9Xfxj3VXhPyHk4jYwzXRI/cqrNe8bj8/4BcGc3HmukrGPfOSJM+3otVriHRI7Mv9WgKGb
uz6fSzm7IjfCt2njuCkTqcy2O2jtYke+JicJ/3J7fXmhwZR/6ZY6685mlUboRVslsy5qtXCf9YKJ
675oFKMKklC3vyxpqLT+NI6x/q4QYmlp7y+wBKQciDjp/WwztTEUo33uJzFH2sGYsuKXinxaGISF
IQSnw0rmZuNkXrufCyKMUsVrQ5WA6nLTUn0ZbCiRBqydpTzFwBF3JMOPwavlVUYiAFOIcTckvfa6
lx+bWTo5+uwctULN3lZwh86VKrbYEdcBLUEzpCudrh+QIlOu9bcaT1c3Wu50jnOsFFG8N4tJOY5K
NL+NGdq+b5oh/hbC4tmb8GU2qnY3LMNppwxJti3zqlVlpELkonIH2z2a2nCyJzPxZ2H8ZMDYE4Jd
b6fQFn4YPliRZJQ7DBcJJJdTeajtr2dDaKWrT6XdWMcxb/T9Mk7zMak1deOxW9+EWJGER0mfo34H
Yf9yVyOurog+p3XUkEP1lShxf3Z94dGQtuKHsuDXBTHCwzaxJv+wV3nPLJoqHai/HNWMkRoIFA5/
zqm7fL9/UazvQhZEsYcSOyEMyjPreCnqGfoqOQjHtG0se9cvS/MprMZs9Ot28n64llC35Lxv7KEc
/YOICLUSilqrq2nMYXvOdm4TMCBW2CdNehy5Zg4AXLagU7dMQVeDPEphFzTYqj4y2GWjOTOmBsfo
/XTRh12qwvSK02ULUXprI6XrIYkoCfrrmJo5waB3ls4+xtOU79wo079HomWQgj2F78elcjaeyhv2
6IFzg8iRsFRl5N//dr6XMreEJrEQmTlGu6hGSN7WsjlAzrXdG2SL/8EegRdNacJqipArezpchjwE
Onas08R5wUp5nItFBLbTz4dCU8pP9x3zxqcjHUeWRQqLSPDq5frM1CZkl/bIW8uvVZ0jTa2V87fG
ZRTdfVNXeSmHQKp8SCVcUMFMQ7+0pSHJOXR1Hh6daWj+ZKJSWJVo/vZF92fvitz92JluYyF5FVb6
KdZaxKAE/NnxydKi+bniyRjQmctjda+XqdnIumlTbfzI9dtEHYwMFR+iMeZRBV7d5yaFI1GbinNM
rCXfm/3c7Yux/XV/J24ZoT0F8YEAiTRq9QCiqUeLDMHNo5kyNwCGpOLPdrdVa5H/yu+xiVyKrLXQ
cJEF07WVORJ5it6rd8znsX0a85Z5iXGvHiarH97PVRg9mYujHpxej/5wBq09PLpI3kRqU6+TkSS+
/fJrZ6kQQ96nUZCO5KBZZGhHW2Q/7xu54VN4p3x5aX5w/6zfX7HkblV5UxQkTKIm1oGEBM+Ubmey
b/rF+6GFjWoGw9h52sfQXNQwJR22unkPCRzd6ahyFeoRY+p1L1Ot97+c3hgfG1AmnxgGKkgMNThM
qCDrO4tR42Ham1EctNNoB0ZaWEHfFOIh2cL/WWEnoLBxVilLXu53HZqVkSx5HMRdUu/UNo8phcfV
w1+VtUCfIeKArEl5+NIKDfzZmasqDgy3Mnx7SsvdSN1w4xa8PiAgignnpVgUemZrcHEBwF0gBRMH
BQVx/qjd3WR05UYX5soKtRKYOTZUQ77LlXzTMHlhZFYNVjQvObTgf3cps38eXQv/MnhShjuDEZNt
rMsdc40wFmmqxIGS2yHKb57yve7m6sf9g7CaH8rnfzVDq4xKO1mXuno4FsWwp75lkIE6FPY/izdZ
y2fdiYXlE3BE7+vQy5uzMiiL+pIK0/2lzllrj0QijJ328y4Zk303gaT8OVQMQzxGnpb9IVITmttQ
OMObKJqW7mzE5Zj6i7VYcTCAwU52s0ij1leNEiU7VY36D63bw4K+v7irR4q1oYYmObvQu6+El2Vl
0g5JmVhbjUCgaVbPWZkuZ6XKtuiSt0zRcpcDiZlVDczu8mupWcpIN+gwgZXbzEcoGGmU0EbxUy/Z
4iGsU1aptsa4Avn0St2f9VNTpo49jq0Hl74uTp2cVmMN1k+u449zab/vGQbx8C6+1l6l6D7jodYJ
kYKmonDNNg2s1K79hdnYiB6GDACibXu8b+rGySLglMAfYk+i0NUuph4ao2lWp4HI9Dzw1GbcW5nx
2DyGV5eXUSd9BAZASuGky2/VmCYZsd6lgQKNdmeURbl3tDbccL6bayHfoYwBp43a26UVY+rmQUkp
TyVkf4dx1MZdaqOjen/H1tkcziBbE0RiZKyUxVaxkYWkYJ0kWhoMDtdQbZbmc5MXGtQeU2k7X7fa
4desWfmTifz9t/u2b60Qu1SeqNUgsLi6OqpijDKnwTbZT733Rn3eK6hAP4Q8+/drkQGRkJDZYUzu
wG+RdFWPVa0qDpNWEK7eVzHcwGVh6tR/WItUpgRtQ5Nhnc7luREtQ6GmQVZY6s5ZHDgLi+o9+goS
xdJGgghCsZgga3WnZ03fDVqcZ4G+KPHJK3oy8Db/fH8pctsv4jcoPTTT+Q/cPg2ElZExMY15WOo8
6OoeDdiFakxnWMXsgwpKjo5otL/vG7y++6jKIO3MvDh6J3SrLr+QUwwhhBCKR1bcDe+Wfjb2Qknr
v+0s37iKrpZGEETBBBAdrUYQW9Ijf/OFEXWhUW30LNAmpVWfzbHXUr+MEJ0/mTr94pepHOCZ3F/e
LaM0EIiPaMkgXb1aXtSrMPJiLiW3jqb9rI5j4DIOEnozVEi/4yv8dd/g1X6yStCIckYzegakrJer
NKrcCUMIt0E+6cI7hLED8qiKHTfozNLYmhp7a3nEv/gjbxcXyGp5BLJR4qgz1hA68xHx7z6LNnR/
ckUbb0LFfnBCBgea5b12irl8iW3XvYLOhr0SIbIWFM1Uv1FCTfugAEP/IRqSci0qtkYK31ogtAiy
cJoGUunrcjs7KsjZAh4oKOc5reGuKoOx77ooPRWjE36Y6jF/evQDUhoityAS5UCAJry0GIV5rmjo
KgVhudAVRsz3nLlJ8k6Z5+p439T14jDlQVRFYIVS+box3kbQuPLJKAOHDwUFQxVfLCehbZENUVie
tFmIR8uw0CIkM5FuF6UvWB/r1VF5SsyiA/TZzxG1E+8zcLl2Iyu5PgOU5UEDufL5ZF3y73876Znb
6FNCHymYNBJqXxFh8n7gsfu0mNHyz/09vHrHWBAYHfhHXJrXQ34gBdX5nBRVQGPH3DUZl/e+qT1l
S0fgVbT64maWhiRMG5w23rjeOVOJBx3vE0Hk5ekfo5207S5c3GQ6EQ4jBjePXuZXblK359JN2ugt
V130WTiJOwN+qet3vZ0Z/c/BTqnPhnlkMW1chcrkV7llhe9EWsLTyuNm+gIqx6p2kDij5QwlbzHO
M8huG43/obEOfa1p3yu37+PSpwAwecJ3zLF6tJIuHYWkj7m5xHRyOODlN/TKZZnz1i0CZaJrNmSh
9kakyfL5/te7ioBWVuQJ+c1TgDrpepkZBV/PS5GctdxdVfRMWCmK7OCmXc6+xuJTWYs8uG9ZXhzr
z8lFDWoIlpwsI1xaFkAp2iiX6Gem3J7giE+HUO/rnTYJ+yO6IvOp1qLkkwtn+E00aLjxf7APYY4A
kEmSV8JHwoxGBW3aUs6SLNDaKtLvsZJNu0Io+VvR6vHOYmrcm04ZvC8Jz/6jaTAFCng1PByQ1ilN
rx6OHgSJvZQZRzTM3CfbGJZ3fUaYcX+RK0qqfC4A4EgaPuAiiWxffd/Wy2nAMQ6IidWe6J7UJe8s
P0nm1nii0Spm3850Zfgr7g0l8tXKWYonstJaOwu9tVW/0kYXhqlixwLVpkxJmWyhT8VOlBBh/dZx
JnTl81pNdmNuwnxuvXK2n9DbK9Pn3sgae8NdpdNfOo18ZXnXud3I69c9VHaIkQqgbKgED5U/57mz
y5X+E7I0y+H+zl0/DbLYLe8zLhwdya9L92yysTERda8CtIotzfeSWXmpSrMMahEK3+i1/LEpPa+f
ijICSE7OAjXQdXiGwIC7TMgkBHMV5YclTT55jeLtPD3ewltcX9mEuLyw1J6hQxvOKlGcoEz1JG9V
EEHKPwyjqR5VMWxhla+vFopIxEYAwFy8b91O0hfhLn1siKDzwm+89MPOHLQD96i6Q9hK3+mV8n6u
zY3o4cZ3k66OFAQkOirJq++WtZEQI5qwwWLOSWCmyI019VDtzKWIDsNiiC/3/eTGXl7YW11jTEmO
AQ+PIsicVn1ajIFZ1uS1u/tWbvg9cuDERNARCKLX3ti7BEDpOEsZiNpL9m2TOzOjHVVjj16Ds3Ez
39hCOrhcSsguSnVS+WN+exOquKw6o6hEUFUGqLVp/Gcyoi9JWf5auvDn/YXd2D4uf5pXXIXQ/dbx
M6qgSpiVRFmlUJtdxDzQfWF6W7HDtRWIctRGJAzOxbtXeT6Da0yX+RN9kHtOK3VyO8UP7aF6FC7E
fsmJJQBGgU0Rrayy7SEtMtcR2Bn0VvNre9FOdpQb+/t7du0MVERegb1StO1KgbCNQ5vhTUsXJPqs
R7tw4tk8DJaemoG9FO4WGeDaHWj8yuoVvke7ao0o6fom7Vtz6gMnhqPku43blidihjx5y/DbrHov
Wq15jHErL0PZ3KcFxjqRWVz3MRTVye1WUxlyrtnl3m0SZZcvhkbtu996I6+3U2K7pPYnnWgKkKsM
h/6ZUGtNUYOwG8ZdHCbJXhRu+9RByNqQ3bryQ4I5Kt5kcCZ6QFds8wxnLyeq4kHU1NO+i+r6KDGT
G4/+K2Tp4pXknyedASHxKiC51nRptLDPmJLA7PaxbL5qNhd8oJVR0u7ibIzMQ1+azZ9zaOpdsgvT
ZpxfKq1q55ORgV+NNn7N9ZppjBDfkPTQuLgaT2kW9agYfWQGXo/of9g5ajC6jGu4fyZeyV+XawZ0
hnPioybX/lp7w5njylaBbwVDYWXLoe2cqHmbmktS7ulRKa6f2HHe+f2YTsozeFDPJJwXWvbSUnRb
yPgmrdc+q0lT2mqwzE49wA3pZuVr16vQ5V2KtuYfpQ1I4YC4zOg9x6KCIJPX4OtFXbUTyUAVdcs+
c/Ra/+4li/OlAS2aJ37T58LZxYtWzM8U0BFALphi8qVwUwjCgz0K4YvSbp2DEKLWTrUKkvG5V1Mt
OwyDsPu3hSdA1tfVkEaIGZvZsF/qWBd/V0XbfTHy1mz9IbLiJqjTVht8t1ZgjAuhgQnYeTQCz4zU
6tp9RPmuhJlkCvfkOnOYf1iiuLMJ88PZPoRaE3afe5R5nD2ZVDK+aUEeeEcINUyIWCynaw5lmafe
fnJGZaGUM83jaTB1NHbCPNY/G96yqJwaKddfMx3yH1EB6f6zUJGC/REaYa6+5G6T5ocm7Mvw7/vf
/9rLJLeNaJ5AA1zYGn09CW1qU9qAQeu1Ym93WrRjSI043bci34m1kyFdhCdDsaW1tAram74OY24K
O5jHWPxCiLx8SRtbIPsj8pclNrRDVtbp4b7Rq/sJ5A9xlBQKNwnk15olqRfPiqhMepgoEp5Gu9KC
AoLqbpjLLdXDm7tIeE3oBKPtqlocm+YAQ4BDhA7P8FICbUP/UFX/w4JkWw7YCvgcJEUu44tZ5HGd
ZKEdeEMkBTbs/FCA1D+W7Tx8vL93txYkqUOwAaXs57r8PWVdq4nStQOHCYRva7Qkz6HliUevdZfw
hXoqLSyKq8YaWVurTd4r1agEQ57rUCuUcA/UT3t020DuQbGGYyPRnVd1sdhdYHGMmhN0buV8paUZ
7pPa8o6TWW8Nqr5yOUzhBkgZEZnRn5AhwW8RoDq0PJRe5fJOjeFPPSzmFIU8LWHGAhIOGw/EtTE4
ZSyNRj0lP7DJl8ZcsRTM81a8oIQuEgy24v6FNmu1iztmRW7YuvIHkBGU8WS1nYIfOe+lrcaOFLtN
bC/A+wWI5JZKUlV7Wyjo22aALvEawSZf600J4aaATw0vKIoRvq2dVkiWh+7DDsFiuH7BdEqS4Zqn
nCge97EWesFodiqIAKnTlQ5dvxdZ3WzN8r6xJO5V6qS4N3CH9UmCmZSoFLZZUlwLH5Rxjxx1tvWM
37QC0IGGAeqvV43g2MhQBKqiMBgqM8z2UVVGf1GbXbamIlz7HJ9GplNUfvC4dXiZT3aNcm5qB2Ga
mH6qw1Epza47TWpmbmCkb5giWgd+Rf0Fv1vrnzIbYET80PSCtknHA3H2vNOS0GZCR9887N02m8b8
HCBAENTXpqDpIgUVtV4g2s7z1cH0dpG2Cc67KtwRzsF6BsQu9WPAzF2eodpxexQeyjBwWzcK/0zb
ylXfCdOIVKCv9JT8ZBlEsQe2n/0dK7KLtji6stV4ud5W4MWwk7kQJbJzLU9nzZViaOnkMd6d61Yk
vblj8rW369NNpv61U5IOU6yT9EbSurX6RGmVaaaQnQda0ardIR4ztWA2dGVsPb831oQ0GYbIvWGI
rjOtsLGixlGrMLD6ot3lLtWmQhT0A+152t9/GG+Y4m4nT6CZSo15jWNuudjN3lSVgKFt6IbV+rdR
BdBZgMl63JIsPZLey+Ym7JZLd8nyrGHSVx2d2p4xI5onnAMiw85xTJWHk0auJfjCnGjsuYzkuDQ1
hENd9poenTKz/Za54HyndlYO8v+1USK54RKypkXCiDnYI6s3K1ZKYN/JHJ0is2l3jbX0O9Mbo8P9
j3SVefPLCF7AERJ0Ao5cPcPplJCOjVp0ElV1VADi+V5s/111A0lL+Zj6CRk3zSIg9XL74KLiGJeb
ZxllB5Wjj09x2Ls+uFuq8P3kbZS9X334IoQmduZuop9BU5F0bfWNFD1uLaVqlMBUDLMY/cGbkuzd
rCLK/H7RGQHs92kz2BTkl7T2K2YffUwbry/9rEU8VwJoyjyoYpvpx2rHbLIffV46GvDZ2A03gser
M8IDQURC2C3RcGjbXO6INkYoR0VRcUJQ7KsoUzKosvhWMi5so7p35U1sPHcq9QeYo9R2Vt85rAb4
X5koT5OXxXunau2D1xnVxkG88iZpBUY97SQ8l5bn5XKaWVvKyoL7YYx6M+2Qdqg6fxkQ3/cRDBry
88KP3FIRvd5DQiBeWgDxvE0Iwl0a7W2R055IXDImdIJ2tjdSs0QOfFqOidlFW6IqVzRUGmbcaqqU
N0fYjDLwpT1v0ry4tBcHPlCxvEmKKTo3oVb8o84IjB4g2iU9ur2Dx8jnqoydk+cl1bgzFCVuj0YN
uWcjY7x6LHmcSNm4+QgDEe5YBZxFmDBaAaBJMCfhj25eAr1UzlYUfYum7CVp7K9G7bwUxlaX+boE
hF3uDIJ4mDiytX25D25rlF4VRR77IDTN16LS8N0kdHd9q2qnoo+9Z81rk+e80qcPWq/of4ZmYX26
f39dpcvyR9DeAosG0Ao45uWPiKvBNJk15REpiEQ9UhdxmwODigzrVOToJvtuXLXvs7iAC3Xf8vWJ
otREIQhddtm/WStWMGCnhoU0e0Gm1aLwLeHM9HwXa/gvdrgsSZgRq0CXZb1Cu0I+svPgtjfOzyhb
+g+q0RYbIeSt1RATUDIkrqMvuroz6Y8mWotvBZVwnBca8Qxmz5N5//ieUWTg6BClcuutrBCo5q4e
kRstxGzGYSwzbdxX2jRudV6v7wQyPdjSVCdJJJj3eLlpkxXRXJgI8smakx0YOfHsOX29T/N6S4v8
1s7JyTYor1GwIaq6NGV6mdIneRbSnWmSP204l4GVVfrx8Z2D7CPnECIEStn10krZNiHz4uIwMIZs
PiRGqp56JbU3Xonr+5tt+83KatsEeJ+WhCgMRicp35WLVZ1FbOrHLlH0N/TZncP9Vd06vVL3mbhD
UtvXU9gZ+ORNVIOIsDW7f7IX90dWD9MOtApc+vmcVuBk7lu88bWk4ovkLryWUVaXFhwAdCi0Igyi
eG4DV23SfTx5y4f7Vm64H2wTDNl0F6jjrXwir0PkYFIRBkrYRgH3n3cai1g94B1bw89vmqIhRLFG
KmmvhbfGbiRsMPowcDLr81xOVJadtCHmKfONd+bm1lngmiVyEZLPygVNJaOzgTZ4wKDWxu91xTio
Zm897uhIPMjwECIN9+vqNc8b256jtFQCL+9rexfaUfhiGpIh9PAnkqqWBIncrHJK6+WB4okfS6+M
oxMQjOKdkhbjc6oIbzf3bfn9vqkbp4omCeQvgnkABWuaiJGLhQ3t4lNf6upzF87uU6ko7Uc3t7vv
ltM0W7VCeUwvAmCGLRMDv65PFtBXTt7wTiJJmsUn5iJPwh9rw433ehObkOVtpfmLaDZ0j9VoxeVn
I+ucxkcIoW3+7p2+KQ90ttU69UXYFu/gghjj+x7RD5TAYA5YftlUY7krHaeL/MUVgwnaqQ9/hMze
6g48thP1NaTzxL5N9Sj11Wyx3Z927YSSBa2p8dtw1LlgNNH2XRB1ufKXhzSBy8PWlNVRa7vYO6RZ
q8LojyDXwHsdTNXPxlHJdkY38QtGY2z7XTRG6Z8l4uFMJvbUJA9cJQfGff/L3XB5sMZgaCBaSiKS
/PvfipQN0FwTrSGQwGNcfUQCNT1C0/kPr6IMzQEJkSUSNK9csR+cCqTejC57FVsHqivFrl4odfyH
tfxmZXW3Q5+yDVLX+BRq6Q+z76e9oI6xv2/kxm1EIQM5I+ARVBhMeRR+2zDkJpuY4j6ung2jJKUL
2qmFdoir5VH1EIqREoZL65bLnDrRyhQjjWazyHMGyjGD5JRa5BiDSLVANu42tu56VfTAifTkH1TP
1gllCcolT2w9OaVxlBwc5F8O4eRNR2MB1/zoBtK2BXko2xavGheXG5hD/rbdHN1WxGKN3VQ71sGL
HOtDZ5rJxg147dyYookrcSzg96/Y+mHeGrUFyjame+jzQte+1ntbiPpbeyc5tvD2KZrQ/b5cUN2l
Q2kkcE7DMqFjmHr9Tp+TrwglbfHmry3JWgZSsVJSi1b76tGFmZohJahWp9oZtXQHGgQFz7jUxmGv
Fp66lVGvzfF95PsO3YauPgHg6jzR5M5KO/fCoHBnlEdcPdezUxLlEWMy1T5eNspB61BJmoP/R4pL
2wQm2OpOt4Req05DNQ1FCNBNRSKetcHI922V9EHjQjdt1VzdiGPWL9erUQ7z674CVludMYVaHUqp
6Gq1sxb/oThDe5itxnwSEBjeEOVu6cfIRfz+cGHvlUgii0QmS13dhCHiCgtEcIXmYIKGlGh/lbr2
JW+b96Obo2ihiWORjk9mkW0kWTc+JrmPLFJK4N+V3EdYA1WIqiU6xbqRe0xtiIqPM4Dt9jAutti6
im9sq8Q9Ec0zeodgdBXj1L0ZNlpnRCctYqbe6JZE9EnLcKgom47j4M3TxgW2PupyXwE+4TfgQq5V
w20njpWmxGBUu5PvuQ2DPvNia5zubSuvUpSUEskkLo+669ZlgQh6dDJnxgMyyazZM9vxUbYHa3mF
tbIcGAMUYS6taAZ5nVXGyclm5jP8PbNsnhlDFr3EtlXYPlNNrMd3D9Ut4lFoyBL7sfpc6syY1Nps
sdh1xTtmmfZoYWpbImo3XFC2PKj+w+imRL/avTzxJndGo/6k5Fl1UOPIejsruh7ofbZV9L1xl9Cg
JJXkrqS7sSYoKg2Q2yxTec9qUX+MY8AaggvyYMRNmPszQ5GD3qqtDcbA9eHmy6G0QFtUBsLrw23N
i6dX6pKeZlethiDpBn14NiNLS44jyuHtebT7/K8uTJgjlmlN7+ynDmbtg68eg7TBX8maDUgeqqEr
9xkTxda6uMhOnZVUf4yxO//R9534+NgzjhW5rzSd3f/j7DyWJEW2bv1EmKHFFIjMIFWlqiwxwUri
KAcczdPfj/4nJyPKKqzuoM1On0F74uFi+9pL8AIEvX+/SDuc4JzcsPOj3vXjLdraLcITwXzIU+ld
qBjOdx1D0WPEFHB36jitUXuU/0NjevlxkcvPptG7uAEeuv779/xpEA5k0KddgcG19/57dGcoNEXE
6BE7H/moeRr2Ya7cvv19lPNzkYYix/B+Eu9y4JMtAMDS2aCo6H5aJ3/Uq8x705w93jATBvElZrZd
WJJ/GhDwlAY3mSWAayclg63ccrHmtaRkcIo7s8qMm04U9g3JG8OV9NYu+fsH/mEaOR6x8dvdG5C4
niyLbIWPmGlDdXRaqa7MeRSJmRvzhWn84yg0P3YxHI230zZLoS+GVROvdmz9qY3yoi5EqM+q/Hzh
Y86QcFY5HUvoUJz1+t7beb8qRnOx7M4CTCkXKdXD5lRTehVoeTu9tsQ8/9KAzbTboWuKZEmVGRw7
vntLig3JMq/tIbMO2oDg5G7uba97qsfVrFRIyYqvRO66yj2IMhPB9T5Me1iLfK4ovKfgx8Q6nyJT
tnMXIg7yu2uzV8qO9GkjzaEps05+1tPBtOMMQyr3JXVm7j1kHp0XDxvE5iSzzEndGZvA4jodNyGe
cfdyy++ZTNsizEbb0OpwqjWzvzWtzRN4faVQYvDd8Nfrove14QVFj2HFTqe3WOOk3aB/Tc1sXQ/K
nNf+IOrcq2Cj4RwVleh+nqbAyFEYm9qI+Sq8Nh7mRdrYnqDhtIwmSuA2M9ZQVGrOj7LxOv9XkbXW
FC/CUMYdVhibE/WtO8l4ri3R36+ju+rXZdXU+pPwSXWJZbDo862QelBdl5yxXjzJBjubQHNq67V0
gyYIXda3HdEJykQ4D8Q6jWFfEHrxsNtt6XcO8g3MWAKTdD5cjOR3DP3r8UM5tb4ZzoveONEgVftr
8Wj03BibttZPyvfxsKGJSHqN1hItEwfFgvKydlG8xEu5bN5h8IucM9dOe3nfabU3Xmmaq5lH3lFz
/bJm9I2SVKVulaitdOZ43s1xXhbcEcw7iIgVUWd9WRpfMPnzZvT7kLvWB0bBhU5HwqB+aPQc3W+Y
l6eUHlMm5QELoVyGREA31WHFIV6IMFg4rDPY88Y4P/gOLb5Di5MLMaNVkBHHpLhsBcwTxy0ejWG1
dAwp3QEzm35dEWtX8IOHeO6N3rsvVgjyCLWy1oyBW8r5sXKaLPiFcDgLnrquNdqnwJqmKtS9ySrd
cKu1vj6WrmZ7P3rhDt1h8a1B/VSa01hrmNZiKYyotQyteRm8IeAH8NthXm6aYbT6m6oYVuNOIedp
ristyLND2o5FKpKSytV8Q2dsmj/nxSq8B7fPdIuQN8McPy4m+PSV0grceUS1GPPnFYLkkFT0rnP2
mj4uxWG3e2kTPPwXEW1YBRVmOGSCzRROomhoppmqWX4Do81m3FEn9S+NlvrWFb0CKZ60HRm/qnuI
ngcBu6CIsmC2eObNq1FcNcswvanWUM1hCEbhRqyZSYUk9nIqpVvLrzL1TV9eld1oya8wzUnKbu3F
0xJTq4anzZUY4Id2tfnpHJp+PwUftqaX/rMcMf971LvZRGMcyFnPt1Btvgv4ibSGoj2fpPOgT7R/
j40rZvOtdqp5jU0yEIIQc8r9vzRghxIbeSGGm4WgkfyqtQdHDwdv7f3rycq94ABAmMqXlnLTDPve
yr+2zThYxOGN/WBdYTYqvoMcEAe6GX2ZHjdjG9vD1GbL/FlzBlEcfL2yHdhtarSHqBbTXB+M0ew9
/BPmsr0ScKuKD7bZaZYIaTdmXYyJsVuEVuUP8/eZaK8lMWssBCPbkwocQE6mMuI8zxvjMKfISDE1
Kmv1No2BUX3zVz1fomkTAYaMsBW8X0atSOEKl9qf82uZD0Y0WX3imDO8JL9b/YPl9N2jVVBlRHJw
uyxuXHcK4qIUWR/hPdt3TwXR7bfggHN5MHEbmshCdYv8Ll3Vloeb5pUFxLBgHJ78DZ13ONdy0lC2
pdnXHcgVeeiqWW0RF2Pa/y60In0dDZUvN5sc02qEquRPsoq9vBZ2BLg5+SrM6JgPeButCzV+OE75
UJchZ1mh3xt5Za+JYVfk6LirmesfVdouLIC0rqYtdmWp4cYcIHKfZGjYpe4+MrPmljQBOvgXnDGc
+fvSje4Qy8mHWh0OvejGEN896V6roHatSI7DLNGbuZvlVSh8MMONrSbvi7tiS5cW/4FW7ce3KV1E
a9Bzy8e8UrkIvU5W3/GAm7IS7bsaVJx7A27Qm9Pyt/VT3WIj2S+da9x2qSbGZLMrl1lseyX1gmWb
Dn7o4R/p3+ib2Rg3QVk3rwHkrulGGGsvwzzYxE3dLbp2LJhV56pdxs4N54Jh4lJaxuc+sMsxWohq
ohltizGPN9Ic3PuSS1d7yDNWxBJ2OrrPe99WjnnTdcOUXUuv8L3vRZkW2wMx2lPPjdWZqj8uxeq3
mK5PFLtPqRuk6gOaK/M5aErAI7nZwyd/so0fKbbMxFFzM6URIU7zXZ+N9WdqCPHYTqNdh6qlB3fU
ct39jKxweuukXJYIlH6z70gt8pwbuodTHubLMv0uus35lc4LJaFdjF15lKS2cyy1otcBCAIH86CH
0rOX9U0ZEyolyHWZf+XXW8YussTmekyTm47PlbNa+a0/GDkR5B33cU0aTru49zAOp/JnhSuBbWEZ
a6n6zUA/UUPmV6vXENcnXXMK2XFbfd1C7qyfhS78ISyHdLOvR3zkzO2x2//lrWqKEgcWrWrtUbBu
KdavAqnGKdIxz/kh3dQhEG+CRh8WfTFo91pnDY9GD0p/o3l5l+3lkFOGRZeZI5WFlHpsbaPzXVuG
HFOrIi+cHzaRgWVEjIton7XUaavQceFL3o+pyHszdgiU+W3MhfHKftLSNzmpOj+shpkXv0seYEsk
oXv/a7+VSjCgG74TAoGykYK+rwSpIHQuxFUeTW7FuHU0N6KTBGmustz4QtnJf+o9RvR+qJMa2rBy
YwUAlMeaybtfRCW/6v58Cfk/fyLzAseYGeofbzhw0vcfROpu0S7rVB9zxDZJ7Yw0RIzNeV592b3l
7qDHxVLaT//6afRed8E+j6xdDHXy/mlHXU1eIeVRGUsh4t4c073k0y9p1c6hBoxa6LnueCIk2FOo
oZty3awbWxyX2q6+TlWmetygF1+P103X/j+ewghqMbjGDw+K3snvZSK7trY1FUcfGxKNbWVlrw01
9Rq10K8usa/PPm2npUJXdoFpcAw4ZY7KraXsNdrmuHgchZnmV9/ZlRY2mfX28vdf6+zxyOoAu0NX
iK/Kzo5+v0TKFstpcKfhOKbckraml1EezG9Y9GMVbP2zRgPfQjTCSGld8BOSck9QKLfN1TIHJsOR
vh6JZet3SxXs5x34sH//srNJBLpgWQCvgRXiH3nyrtPXviBNwYFiUK7egdeJ+xrMVX7TrNXw65+H
ojyEpWcB2+NqerLkAxRH3rgx1BCwIsrRz8OxKvPrpmgv2Vb/4at2zBCKOQ41tOVPvkpbmmkU3WAc
DTslH8HgOs930dPk5JdssvzTM8qiu0BuDtSk3fHzVP1sGIuXSRoCx3G1DZXAIza/Sb332tDMsuLN
Emb6JDI+9FBtTV4f/j6nZ+//fXSaBHACoKNg7PB+YdZGNuSWYPSM1+8VT3CPK8m9RDv70yjQlYEs
GYMMnX0O/qfVxxukdXgymke9ohmAYecY67iCXDgSTzcZeChICT7csEbBS05JxByJ7a5x9Y+TNPyk
sbotqezx14gs/8oe5aWpO10jiFL2NguLkcGwbzv5qAEHNW+RdXqEBtNcNZu/xrql1LUIxCWXuNP5
Yygoqv+1li3Q0FOH8XwZ4QutQK/UBk5UwUhNRqXEBbjzfP52CwOO+d0xmCpq/+D/+ZUCTJADbXH9
4yLcL4Mw7vrabUKejk+zu2UXBjv7JOLP95OXg4pTkX95P1gu8VtOzc06wixo53hYFTVok1fFt78v
8LNfyabti2iW6eNRf1ZtCL4lSF2jSNSqMCksiqaOds7Dq5iEc+GUPx8LKJKziS0FzQ/i0Ptvcvyx
duvWrhJE+NZNz8X1gHmFdjtDnL4wffu+/N/KBqh4pwJz3oK1AEaeQNOluc6lDLQq6YixMw5TmZvu
97xLQTQ2M/UeVYss4IM5pWVxN4mmetaHdpqO/zq3NDkgs6EqQnAGX+X99247vywz8Oiw+lbgZC/G
N2OAHRMWjrgUNnK+XojdwveJH5PeIi/t92PxRINoLjKZtBuZpUvvOrG35O7V37/ozNWHeaWAgwNM
MMROMjsZJuVPcM3arJNm5qFKojInc7zW+lREAC3+6xAQj5UAWZDY1sxqWe98tK7bh7RaCxvkIdv0
47b67kdjFgMODyVxHfGAuCuPUzMtCEZXvd+9pVox60ixsjIo40B4RNhKr/W6g9Mta3NsF31YcEca
u/kVv0Znugs2cpEOtmou5U38H/L6finREti7+v/JSjC5ej+z5lDxEAn8LKlMSelzxdtv1otEd+p8
h6LWzp8+OXY7bq99ty3256U1pZGH/D+59QDboXRi10FQ+5BX0GPuUdOKJXLShd+KyJ3NeKxFUZXH
EZgIHCsgYe/QFCSAhzPMT/ljqiD2RAgA9P4DcmexJI2gcXswvKLLo8nsRBoDMAntdTBbn6TVdm3K
w5pa2nRoeGgUbhhU+vx7pHNix01l1jyzy853jtNMBHLUZJYxY78x9sX9tlQyv2vaDgOxxgmojfxy
s0TUrjDiEMuWbfbgZRhkHpwxnVWYV7q13joV0h98xnM69R+83vPrD6KvLfeRjdaRq5iptI6Mec3Q
A/i8/G9FLTvteXWC3L7hTPWaW7sosjrcLGv9xuu91Q9i8uTyYJDk4CfwACBfhYZCw310MKBQv8tt
AcYAErVJiJBeqqK0LMv6SqCVL+KNZ5lxyOQeYyQq3/vNHuWrZ2yOx0Qv6m682uq1CiKCldLvoqow
xbQEgUDh6mtOFc6rS5hYPpqzf92npvGNK0HWLPZcqqO+OWMbs9/JnO/6atCf52Z1X7V5WqvHoUod
7ZCnZfMNVaH+Ox/M7HktdIUhIVa9INPannXplMvc40oz5B9zsNQg9ly3ey68bXlUjTYi5HQW7W5Y
B2e+kqSoCjyAKO9Cc1q7NvJqibK8cjJPRLU5VcFdWXnOD70G4T7QoKiMT6A09nqXtUH6HXPRIo2N
xs6HKCgDsQlMhLzNj8rJ6V+l22JoQPiFUpGu6qCLDWOewXWRZObTNXkwAb7qutDbV6EHq7zFZHYm
3zxb6+l67lC43orUtr7Oyt6q724m/PoILNdqR8derep5Crj4iZXRTS3sOy94VO42WVs0GZowPiKO
Nl/rerWLqwojKZmFDWVD+tVvO7/4BRpbfyxyUYzXelPOzoc1o5Ua63YLa0NuBT/JuuFm/yxV0WdR
rTkEWE35Ymy8jPQGLxSt1Wi/mtXg30shy/GhKTT9a73BrDqaovGLKcIL0xsfg0V57Y85kMWbTTJW
9mFaZPcy+6thvEhcGRSN/nIFpiqWzU181bUI/HVvrt6coFydeO0Dg6BKMNzfCy3pKVzNkZjFDPc9
PQx0TV/uGruvu7vSm/JX7I/0HOIHKz+0ijV1X5e5DobfuZnCq17WShehmlL5Ntt5Ozxkw2S4V64+
6vq135Wuc9N08LHvoN5K+6loUnVv2a2DNamLXv++SUWfx0aPOhMwqQO7s+hAbI8tuuDyleYAu7EC
mTZClpfwqJR4kt07md9+IDmAxoiDs4aKhJUaQWjgkV0fKq3E6YBAP2zTgLKbZM6IKj6YKUjuwdNR
tUa5LWsrHCy96GLwdxB+4eX+D11ztvIWUE84VyvFp4iGOjCfcCmrnHgT9VBhFGIOZBP4/gAYNWe9
iqx551EC2fgfFrui++F6qzsRvLi2aCNGq5mi3OzpLdmj1k+hM9RgTG3mKiv2IcUTWuT5ZZHMZlf7
uwQJG8nOdYej56d5FeVCI/dmLHMHryPPLESkaJn8NGdSSkKFoQItc9C6InKKbHvJqe3EwbKU/iEz
aAQeLCPvHpD2M7tTOaiEBLPuh9vDtT3YVm4/4p/QlLjub3UVrYu+/eg2QaPewV8pMS2MEg9iCHyg
JwqDUFvJlDl4RdsesO7fPmVjVpm31mqm1rUH3v2r1FSN0c7UTA5nsZW6sSYW79MCz7+LVq4lI6ya
crjnGVR/GVuTVCphFhMQrtk9GbTSfpInsH0f5CQ+mwO9gUgForOi3htcZs4oqzqeTa4HQBoPcDXX
nR+lyrMvRenPQTQMSPXJdDKnOdQ2dMoxrWtf3M7c5784PK02hNU1G2FjLwbdN3SdY5xPevvJGTc/
IE5o29DLSPHJ97S0jvMFT5pDMfoF7NeJeHosyGra08LunuyuDr7NlmrMaHHa+ran27ihghHdTR6Y
oxEvFcEIpI+YWx8aQTrnh6BQ5nesvUi5ACRgPkWgZUZYFkGwho4CNIWwC9HkeqY7kPJg9Kz5YKrc
DyJKlA2Gi+lObVwhobhNSTT5Uc/bBEyVF1PIrKLuWsl3/lnlem0npWuMZTS4DWzdhifGB6dEYHCw
KqSYUZ57/k/PbM2Pnr3qWpixhGnCmWBd41b3Ck7bNHEAd7kG3zZIHSfO03nqw4GEcXKdOby/pqPn
WUDOevkrGGbzSzoTy3So+mH8NE2KBuzUesHHKlu9F0+OFeHM01bdpdsIGdDvxlFF2A1QQom+oSuk
wWL6Qg6cyf+cMXCPt57otbjLjOUeQfVQxSPl6VFrAmYGhSf3r+8p/kbcZmQej5nDhQGE1RvcZ83i
h6wQ/amz3fZnn3F3ww4qzDpKJZfPofO19Ylfbv409NLRQqNQ7YtJAlMXKg8MN1Qqs+6LbPGWQ9D1
hYx1SFtj2MAdJ44KLeanhuTFKSxmNMj70UpLl6ZLx8EwFW11gEkqHtQ8YEq7CSWedbsYxDXvBicx
udwtRNpe54T9nLriyq1H+VK1ysOXfa3oHEwm+b74zw0cNEsBXvas6ro+QJhJq7jypfPSeXQUQ4pP
q4qWeXWe816bscrGfNy/2jS78XAUrqzP2sYO4dPHNo/8Xm/eqtUdsF7E2fVnsza+ihDlTzQ/0g1R
jjHSwb1V/Vp/03jpOGwWI2Dfpn6uH1avt5hhbVm/WbVupKFwmyY9wJEu9WvamNiFLItJT6/MhSpD
8va4lrvWrkesa9ytjIxOtjd0GdYyVHMlcOuZQHAjTBr7Z8zzV5rb0NXvsTQfS4Btp/NDcpr0Mu63
zs+jdvSc/nobmbNDudmFigKbkMto0Yb1N/bxzkeF5+Lnmvbxo7SDqadXNqkhVIG7NaFsppXbdiq7
X8C64y8d/CzgzO6tt7aDXHCj61I3r8U0tXdWv0FfRz/IrbkpmzaSm7o5PeBW1i8UXu3HupT9Fyc1
kb1ZRjU9kYjbySvQLO+l6mbjk0/4gBdOMzBhiLCGMreoV+3Fg27wPBEgjgW4KrHwMBZdkC0orEU7
gJ9ad1tue31cOxuW/M20yYF+1sYkKdXRvEgdN132fmh3U1Ifjx9yQwYZgSpV+Vzog48j+1KbxnFr
qrmOp1lbOrYHd19kTa7501w5AuNWbfMXN1DpK/bGQcOZTk0VDptJVrCNG+EUGr3Rmde8UGZNRO7i
rPWxsPwhvx41yW6Em52Px3ZyyvnHiNvPek8BbmtxYYnJeE3XBTNkvlalx64rx+2KWarq66XOXH5Q
siWh94+2Sr9A7xDrBwqHovlkO5rSDtJfbBWNgSqWuxa+XP+E9tntYlefeKV1pl3ZTUjgKYd3ODbF
4B8a3czrSKheZJ+WtuhopnOf/HDTYEvf0NrPtGxkqsnDoOszep+pVAMiSa6Re2h9dhdnpvL8t3Q3
pbuyWnOQh9ofuvJmzFzevDO2GtuVm5amf2fT4Bu+OYPfawfdL83gipTB3v2BoG5kCgxthawk27Ei
t1oNSVogl/jiSCL5HoIs07ZkW9fZTAgVXT8p1o/6aHub0WZhidSpva8Rz7oPsELsV2AoUzswSYUr
wmxJ5Rhpili6BJPwoL91+46XDo7uckzUbMjydtaMyscvc5b+nXJIBo28qXDcq7ykxct13VBuov7I
ikgvxnY5UkR4MwBl28rY4Gk1f3dNR7PesOxaIU/wsPXvPArQj12DTmXvckouy8bg9VHYjeTRppE0
/Zkc4yp7HbU9NynSeL40Ud00ffPmoKI2IhosHXdcRkrvhBfuMM6Hdpm05ttaj0hSSVxqg1ub16r1
QPKlVl23qykWunK21B4wryLVkaVomyx54etZcFjyZqkSyXE5PRhLTelnad3s35IYPgdb7NeQwD/O
5N2tcUcWXxWaqdM4t/BpcnVV1IGzHZETOXiyglHJn7WZE8dNOPy4hZkzpUaE1MWurySk9SL2Z56w
L5Xd9iu+NKvnPpRl643xtgxkN8Jk2NZfbbfA9AsXuWKLt/TSFgcYkL5/I6el6A5Npqtn1WuNdU03
suUl45d9pd+0AiriA9CzwR+6SRVcadZaiDkk5iNob1zZBM0FfOkPUBYnJlR8ABeDluspFmgh6sMH
p07yUY4HmaVpxMb9CBDaJ3+HXP40koewAMAMSRjo2Xv4wcp9fQSPrJPZaMQ9ue1fNi8H8FDrp38f
CKsihDOg3diAnhD4cttvDJ0jOqF9OkdpqhMYD54RCWRVF2Ck044gIKAOY9aB/ciIoEnvv2lZSqpk
WTVJIAPnHrlJEJVV/4bl7ZJwolgHSB6///515/gYfHSmkT6CTb/ijHVJQdXwUK0TTE+8eLSykZNj
sv75x+KtRN+Ropd+AT269x9W6hpWIIUnEyIJcoJf5qG6ESBla2xhTXBhDZ7P4g7ko+7bwR8sJ07W
YOagNckkr7Edy/RjzW1wglDG2B+zrc949inHqDAACtZ/jevZE5SwNeUfuL+syRNw2lZ8WLmMTeJx
nhVhrQCmw6HzzeXw91/tbPHvnU72GJ5W+047k6QbtrvpMGSSNV3X0E6hcfhpICMN4PbCUGfoPrgp
irE9ggD67xng7qwQWD08CZN1aczfy1K7UT02LqlrRseJ2E7/2o3ZTUI4sgHd0cOxMt8vlQmXQUMf
tzLZRGe+muy0NzgH7XdfG4sXQqrzC3vufAPAEtB3i2SaCgG60PfjtWmnrBS+bDL3mhW5ree/tFLK
f24nMApVLJoFWnVU7+9HcWXabFBpqiSHM0qluZKhG1pDK6AwYjJ/yVbo/KNove/uy2iUPOwLTiZx
6ZYA+lyVJ1a6ERYrglF99fFU/VdfDFrSWCfBdd+dAzgcT5B8uwXlhc5S4JeIu3smeu4zk5ZjrcpL
UrKzdbg3ZAh+xUNwP65Oz8Y2TYfBIGwt0eqmi0s7GF8No+vjyc2ttzTwL5H4z7bYPh5QE99GHxqB
0vtfbHBXe9iysUhcRUFRbfMsMduV+t1QS+3L37fz2c/F3kL6iVIHtw/K2pPVkVkK6wtt3JLRzueD
Hkgt9uzavnAu/mkUA707VxnuC8apIbLgDZgbOgXihCPijzYt18841Yzehc7+2fGLCS0KDIgEmPFg
uXtyXzqLzM25cfQkndHKFEPQJWOFxjWsZbmFBaB+Fs55tv361znc7Su4ZuhsQc9wTs7eoOQdR5iC
StYhUFd7+m3UtlV+4XQ6n8P9mmQGYaVDnzmdQ35Da6zgw3E6Yd/eLwBfvVZeIkf8YRTKJyaQkx1u
0OkNJnPenaUv+8S2tTFex8GLIBT08d9n7PyH2q8OhoFzCWx9etLWVVcC7XV9oqvFiwqFpelc3mZZ
eetDro0qZV+6mc/28C472luqxp5qyDJ5v6fc3Ab9XygFtWJcn2vVDddBtqirxkutZCib+ULZcT6P
Hh0/xBD7suf8PamnELkNxqYbU1L0QRZ5ZFuHUAnHf55HDgnuKogK3JNUve+/ismz8FzwhgT3iuy3
l1t0MnFuybponAh+PtIqCZ4M2diXHJL3//C7Dtxe3+zHBYUVkqNTq/2pT8dmWirEiluz/tatqT0M
Qm63+mrUx5WGKD67ZeG8GTwDrv++ds5ndh8aD0pWPDKn//qh/9PzH5q6KLY+nxM9oGys5LgmZgHq
+fdRzs7g/QOD/1Jfucvolr2fWVEKZQ71NCe5Mmgp4s92Z3V0wYJ+u3Rj/mkovGnQN8GBIjzyZGka
PikS9NznxGwtO9SXRR1WP/cilfqXmsXBH342qgEWJBcMC3TfJf8zdxh3NNT5BYRroyq+oCXMWtpT
rrZE+EyRdpN2W/rB8Ebn2ySWqYr0bGgu+Jedb0Ra/zCiIBAxvdBE3v8JgyKrcMZOOZkFmoArc8JQ
+1ulg8d5tTOsH2Y6M90F/eufloz/f0cNKm1UXu/HtIbcHEaQ/sS3wT30EbEjARveP295iCj4uyMn
xnT9rNBagTTSsWIUDXb8oWkUPclqePn7ujyzf6PohtXIS2a/CWwkfu+/xaO/J/GtmBLhCYTZUus5
xVJnnbcHUCh7DGtrMB6xZ1kNDla9SsPVdfG6q7xM668MAG51nVYKeYJo2nkIh0WJ8gBX2iguGXXw
l5yeEYTZU8IQOITH38m63rS8s6H1TwkLeX4Whtv/qpopvzDrf1jS7FIOA9iKFE2nDx+i+EpXkNKH
oZMj3Q8s6cyNSn2p8xjHbDc/dva2/phNfCGuiCPp9ahx/PQSJPCHFQYbDPQB51CIws5J5WEU3eIN
tFJ4y0r/qnT17hbbUnX4+49/fm3uCc+YCfFUp0Y8VaRlpHkSb5IvCfVG3fPD6rkRLaoyg1B0uHnc
i1TTinu60eX6zxUcTmgW30gJzJvrVKBfpjCf1rRcEi9Qwy3o4lNQ1Orf9ynVDYW2vcMqvIrer21p
mdk8F3xf1a8Y+wujPnQaJ+/fZ/H8vMVFlsuZI3B/eZ0RZha64FmzotQbKAZjhDdeEXp4/jsHj+j5
f3XKxaAL3jM0oJ0+vpN333+UTZb1UhJDkRhykji2VbyT89W0b1LEgZd8zs7uZQZD8MlDliWCgcjJ
DJYyJfY2s7yk6Pz2dw6eLK/Hofe1oz5x2MdIkjTveWiM8s3CNM+KBC75VVSTpNDSiHLKLwJNKo+c
NRP1B64Dr31cp7L9qJm2GqKuLsUzWU7BEq50ujskVMPUDrfmUJYyysFwvkzbnPsxWGv9kz5fVSdV
UFWfLOHQcppJUNBiTLFg/jvWOjeJwmrFoWutl/krALlNIgZNHnml3CXIPm8If37Z21CZP0gCrKtk
lGs2PZnS577vEHqPJH5quf28kZrZ3Y68MqCKmJSvh3FL+yGyDbDScFq86VKezNlWZKJt6vE9xHtH
G0/qu3ocZ1HklpNog/4RH06b43S61soW2VdFrKvXqgsH3dmyZUROUuBGft5dRf9+HTm542/T0LkJ
ncPVuOq9EiPxDNVMHllbNv1zmQXLnBIRE2mYqRbb8v1wuT2raoW4kVSOj4FDS5t+qNMff9+KZ8UA
g1BFEvSyv3e5Nd8PwsUwiInM7EQjXzIapdHn9NPM4c4uRfeo16V7Ye+fndMMaO/TyFuNvXjqHYV/
Q9D6YuKFGBAjYac01PHkNi/8VH8cBYU3Uu8dULJPfqpZlAFitEBP/KmcHhc4Xx/XObukSvnTKHgN
YFcNtckBdnw/eXTwRGOhGk2EZXbHQpdbSIP+EvhxvuyQxHPhkPe8F9un/qNmkM2sN+EkaG3Ng0Yb
KaoMScPTti5db+cfhPblPwAVIBOa8smS82i5svlNJ1HL3vhYkEIVGPdeuMnOPwg0mPYAD0Genmfo
ym72mZnD5id2uuTVqx6UxK45RtGWPzHWsZ//vsLPv4nD32HPOlwA3DYnS2GC3zsvqvOT3Sz9E2TF
/K0q10uWK38chRe1ZVke/5w6T8qx69s2nf1kNPzxrZvEeGto+fL292/5b8+/q+gABWCTciTj6Eu0
4smhR8StbqNMDhJaHUit0CEP+dWKA0EXIdWyrBvPWv1fw2KUX1Otm4prkenDd5njr3AFm2EzoF1W
qXH19z/rDz8oQoDdEHO3GOaf9/tgrv8fZ+fVGzeSReFfVABzeGUnNSXLlhxnXginYc5Fsli/fj/6
yWoJamh3gd3BDnbKZBcr3HvOd6o06JOaDMDSzLwPCsHIeFO7dak/ryhDfr8+2guvGuUpbCmWRUok
z3wxYzp3/aIYzcvdHd+Le/Tg3OxfH+WlZ8IFQ5QdTSZgB9vf/+uiNmVTa5TJGJ4XkniRfBXGWeH4
Rsg3yej1oZ7vZARuUJPCfkCSN9fQp0Nt5wXa7fyorlPUp4ADWKThpcT5YDSRSF3jt51f/QhfeIsO
RSbqS+ixN4PA00HbrmoNvGbJeUJKt+uMqt4Z03INXvp8eyECawt9Q4wAwOFSJ5yhsZKmnSTnDHvn
fZvn5U/w7ACyZ3iIPfWfK9vZC6+S4+TG/zZppWFze/pU3aISxwWlcJbpFEbCwJpvpF7xyaDmuA/N
wbptl3m4Fnv40ruEu0j4NSkWeAMvfkDDHecsWYrk3FTs1EGwGKfQ0tdMPy+OgosYgpSPyvySObvC
THCcdUzOtq5+wpRZDlkfvPkKTSYzuShsNvSyaEJuf4i/pn1tDH7J2VycZxVYe+1Y4lhVXnnllPzC
x8UJCi48JQEsYMHFC8t63IFsauKsHCvfDZZbH2tPgy3RzY83f1tPRrrY0QwXgEKaMFLYATPzcfvf
pobLJzy1QY2YZiSvtErEeHh92BcfkBkPZ5R6BAXPp6/RakibzUxeYzXnyQ+KBea4W6ah1ztv6Yfv
bx4MyxkpLVvbHU/FxTGEUzDRdpTjzw5HkA82OWiR2az1fhoN90rt6IU5SG+TkwW1Mlb7S+eezm2N
MsJPzrkaEpAZPX5z5b2V488+SuGbKgubKU7By4pCHhKDNSpHnIHXowk0ChS23qRu3vzaQp4EojvH
q62c+fQ3kqJsvXTN0zixx2pLyg0PdTvYdy0Niw+vD/V8GaTzxxrLBQInM/P+6VDTlM+IBPV6nlT2
r6OS32FhP2qjJdykKk+vj/V86jEWmQ4bD9bYXEVPx7J60r3SeVnPOPhsBBgw42HDByBhwmX/+lDP
ZwNDbQRsrtXggC4bm2vu5UHpWlQSK2/ZDWid9rmWb6Vj/ulaGVSXIF1RoL2UlaRdy8lqXZxzLUy5
b/3sp9Shh75LtVc24ufPQ1WHkqjPv6iWPeOWLS2ifJO7CagO/YHgvTIuw1FdqbE8/4HY5+nAcTWh
ggTE6+kPVPpJnpGHZp0TmTnHbiQ/NtRBE1WmvpYk+8IDkbuGnZcfiMapv/39v1ZzxByNXw/KPoMT
27AeAQJJVfpvPs/jAdycvLw6ThP+xR2y8uaZTEvPOxO5Sk92Cr5nlfdOF858ZVV9/jicfbkG4YXG
FYT+4enjgLvRdusX/nnMzP+km+Y3TqmcK4fZ50cIBtkeA5chR/nLPlWSLpA2utE/Qx5p5sjuBAaP
0tNfuSYLRKxgIsAroGF7KwZwQ68TvYp8BGsVt6KLs8sihVkOA/IbNYz9TeZPj8bUJVee7vkrRGfE
CZ0iHzUF/IBPX2ESVJC7OslRpePOMCiVRKI3pitr0AujcGHdIL1od31Ka09HYWXKaspLydlZ3WY/
u22zS0ck4q8vP5Qp+Oc8vQ5tpm6WcESkVBKti0/JwPDQZ12enCup/HAvitk3b8bZzH5AV5Bf0l45
vxqnNcTRzuTm/Yba3wdbklm4Iq9yUd/u/HK2qndWTuHocag6MX/amvXimBTJZL+z6Pg2h9KvmuSB
y2rgHRYjMeUxBZQjcFYY9vQOrUDnHgN6YBkOsZqimmm1CMjTphyXWzw5y3oC/zHhrQrrsDzoLvWd
vSEHF/1t3k5jDKuzMu/c1ZVeFRVtN5YH7FHTeppAd+gbbzar5EBCpeN8doRYvuTLULvYkcBrPXTA
tJybxhbZsveHBOWrsdp1pfaTmj19U2mzcs+2ouiyc8d6oLW1Zv34uBImbeNK6cf/hlqNw7u2LegZ
WoNMPy8CSvZ+NhKdvpeLTcJBjbFu2GtWYo0kG3Xk3u8H9xPffZfeeLawKPuDctqVnCmdQ+OjlH6v
fKt5GC2e+F26WHZ59EBE9zeT7+jlEOaVArdiVU54nh0gUMUebn61Rm0jgOaYxQp/xa/l9HnO5/Xf
opMwdISeKnc3F6ZbPSqbJg+BovaCL0h5XjpGFTozUq1AuypCPW02InYuRCN+rglnxO4y9xhu4FjV
DxixsvBdhp2vphthCnVP6TLzf629MKrvY6dUdmtKSKAnh+Qq45vla7wtkrg6Ea+W5/eRAWKD8t+S
uEV2XJZ8UTd0fPu4pz761R3bsYib3gW4hplK1GhWHBXstVzM6Vg0ZJfsFwBf6mQ6E1r8uqd1Ehcu
SbOx3yLT3LuwY/pdOykpbpwcasM+Q0HUnIqKw14sLFOxAzr8LHdcvdff0+pO1r2vTEw/AlXL98Fw
h4D6gOsNN7obGnnwmzEF4WMV3Qw7xdYPeZJ4wQ6hb5bfOzMFhztXj+YUcyafipNXQBDaZyhhYAUt
BKW62K8UOIO1cxrAb6tQHWywvhxvVa3KZLfWjoQb0Vq63g1TItJoGu1C7ZVXuFg6XCHnSPcjyJrO
I8d2YwdNVTwmYlZR3pX2cGMPqKf2JVjl8cCeUq3Mlc7odxzaJfp4QXbs/OiHip83RX+ndmseBOo2
HLzVPk6GTh2oadMiD0s2p/OpTV38E1ETjtb8IaQhRDjRkhjiAPi7878lhJ2Od+FcBt8yWRgfwbCF
4S5Puqy5S2f4CpFRwSuNpI0Lalfqgfm0MeXqXeDNIol0ihFhN7eZ2e8Et7aEIrCnil1ONWTdeRU2
AA4rTq4iPOQhQY0UZd43qyg+WmYnPlogX4oPKWFi5udh0bX6YDJfgEsTwr7GXl8qP2rKfqz/wWs7
TvsZqZrYO0uFbLf30mCacE+61TrsFHHPbZTXFvnWmb0E31w/WdpTrpzexnRCx/uHzIj3RDeNJWug
brg4j5XMqn8ntzO70zzYa4VS2pi/IDsuysfVRwP33scTsNyMFD2GTwCQ+P3zMWy/9GJOzT2+oBDZ
uLmQR9yTcvC+kCTnHkOQat9Hd62Sdybpkdmh4DtWP9bZXAhma/jcb2eYsfhWMf6Nd5NcJyTcaFTb
Hbr+aj5tKaXeQY6uuUR8JbxCvDhZ+A/LcFKecJxNQyS3wMib1U8ceZNkfjgew4ps+V3vE1T+H52N
LtjJZUot2IUaYKRYQhNEHYVAfedLAn0f8t7D4tWuy2A9eGJJ9WlKZ2M52qU1ftWJL5f3KWaa/pAb
XdXtZ35KItf71RwO9dxpdZ+XaYK1cBCkU0NwkqNBnsgknP20iAZqnzu0zh1bbYJdpaYteczcpVQx
UQpOd1upUS7nGgCXeB9OXelEQ7b41l05LdhYRjtU4znQibXeceh27Z+J5aovlbJn+9Ht+9D/XHaB
aL4m1DSNj2aVTeW5mox8jDKtXH2qrWa8LzRW7KNXYIT9TNDb6PY72a+u2HvJvC7s+SrBi8w0gfkH
PTLAZARpptsbmIJqHAnBIDak1ZQemw4y8bHuk3LZqVFI655gE62PwdJ17U526crE0ngUT0E3eeRd
VuvofWPFku0PDZ1W+LvWqBrcRV3SzEe6YvKTL1Zn3U1dkPjxKGgXsDykOjvzgZsPnvZa4zCpQVo3
4UAI83e8QtVwzApqkEe6CpVpR0sp0uxDvsLYRdDeuRWNJkfoo3K5aYOb49IPhCzV/2QudugxstZE
lHt3YN3EK9C0/fuQ/u0YI2e33+Mr6ZofhhrSZI/biIttzjniN+0rrk2yDHR7gyCsJ29M5qiJsdY1
7i8nT2m+wd9oh33F2kzLFOe6O/KetV39Zvfp53ehCEQYrUNNoISoCzPfAeSU4nYsCmx84Up/5eC2
oO8ikKQyiej/uRRFCKXkiOkK7e/CdrU+dW49wH4bW8xcWgf+fWqMXnFefV0UB105Ajh7bYzdwWDv
NE5euHKuKVqDUO2UX2k5Y1O03R3/p6D6IMDcrsdAUdLce30WElyns44vSZnTySkW8WXICcb44K+l
aURrru1vMk1l/lCIoOez1IBZWM1Ai43fewH3K4uYI838Uc/CDz+GwB1wC9E9tA9BNdCsACMPbw3k
pdeeNK7Or4RBOdin+EMmbPeZb5PZmAqCxNdVbBlfTaU+w8FDgMP6q++AfznGee2KXOwlLrHxV77k
LeHYw9x8xwOVQJ9FhvVDYXD6seBP0QddbCKhxZ8s1uMU9w92P2sojzm48F/ki+bqYGGiKR7dLMyb
uzqte4vD4dxZbVQtODH22+WPbIlmbfMvhSrK4UsDPhNbrDWDZVBwabA/L/bygV4jeeDNqrT4uHoW
roooYx/77CJC7x8VF/5+X9OjLbDGDet96WeyOkzlOrbvlnlOp3e+MGZ1g23RuMPRQHpb5sui4jWL
4XE0JocOcYHt59SOY+LvApQFxg5vLmYQTpf8iTCJNw8psMX2wSBG2TsFjnJ/gjBntk1j1mTvk6xV
JLYJMGR3lMJmfcvpWA83XWLl6r4KiqHZwc1e/VNiTOb0w4de96HWG6eSuCRvObXazOcP9izr/4Ix
GM3z4Ejzi5hDZ/oZJklvHRriXdaPAf9THy1Dka5f11pg7Se/PD/1HE7PJhQHdweVxF04uxWsld3U
Teooaw2kYrRaiiRRL7uB7J8ugJIZ20A9EVf02Fp2qKUTNls7afPDaAj7UxpQXzwqktqRDujeIeQG
KGPgR7VwcHBOTlCwZIeilTs7SGX2j50tgf0xyFzZfRklk+EMTo40I5f/XezTcWM6RGhc5vrOG6q6
AyxY1NQmmazuQ+pMvnnfMuH6T0HaWdOhTxrhnBpWe2QY3uoeuRXaIAVKbC+3TY0plQwbJ59vS2co
gzusQnN7s/mJut+V1yfVYZSB8JjPFU7J2a/hGFdgNeUJ8x3SS5IfVBWNk2U1R/TDvvXeEr1IDk2e
JdACwSsa010H4s0oI2WkNbAKlebivypISnmspdI0hwQWyWOBAcIBtZtrvp7U2OiGtJggYPUsae1O
FSq5n7re+Zj2I443d8jV+I7c28Y7p4LU311qiPorxD0mXDWErXFMEiyR0YzXoz0tXTKp91WW+jVs
TCp6cFxmZ6weXF/hi4ukpzbie4Nd4S6sy0E/rK4nmW5CWfPX2migShb4GrNdkhY6jDDalUbUtj7B
XBlbobflhqbfu2VJmh3nNuTDiQ6z/WKzDEWrKTl2sbl51yJztvrs04tlSEGf6yt3S+7Ll733pKkL
t07CkAqknZ7yEIyqkp79brVBb8A+eGj7DFiFqNcR1Kzz1pgbWiVo96mpUEzZHE4XhY5Uyrnt7CE5
IxmpozYQ+T3uEiLzSEu/f/0S/af2ePGo8FtomNBhhhh1CesTQbH4vQiT8wDJtohUoOSPFBvGxxZD
rh9Jqyu/t2Wml6hmj3kMy9QId7oU+c/X/yAvvHJqYiY1JM/dGm4XzwzT0mgRBoozqNk2Un7ZH/nR
5RG2zXDELj2dw6wm+yEfsz2Oz8fXR9/+6RdvAXUyJRhocSTUXZoZwB73bKxVGvOF6f4oB+3jtORI
81XDFQXkU2PLula/uByT6wya6M3Fg0LhmSbfEItyWHeTM95xbnx+0h91IJ17ZwXmIA1zvVKV2Wo7
T56R8aisI0oisdBAe8Hf/7sayPWfr51Z1eR0Jky3c37KigW1UGrcE1uXvOOAPv9TePIaiOlZyXMb
OTDp7G+IQSrgT0cuiOAaKZhQpynacldmYn2PeR2QM2i3f17/IZ+V77ah6FHQRqURSEPu6VAjPeOl
WegAoshcv+HDr4/z4PXHGlDKKZNc3xCIwf94fdSXXi2/II1Uyu40Ey4m78BRSQaKNlNqll+rkP5S
kalbc5p+2i2XWcyxUemBwHh91BdeK7YbKuLkOQGjvCyzjZNRCW5W4tz70jzIpOMcWPkqSkgB+H+G
oodEXXRjKV62i5cC127nLuLsd0lwgEIjoxVTNfWE9Bo99FlRz0dNSjk5NFBssPxeFA894TuVEBN8
7n6GXj3Dfre10Vz5GF4ahWIylXFsbdSBLuaJaI264TPhF6Mksm8wge3QIl3rKLwwG7cgSNRp5CJv
+ThPZyNEo0JZAQm+eSOKzxI2w6PiTdrx4JAdK5YloCQDwde6eX1mvDAfN5sKTZMAHQ+L2tNxTd1p
RHxpERuEv+Ej7au4mBQUFdcBgNnI4pAqc3ksM9lf+f6ez0lqy5uuhyAbSsyXHUJ0C96wUgeJgVqr
3VBm6vPE3XtHweiayOu5GoZvnI4QqD7kndvS9vQpE7ECslNlE9t9SCwqEaal+p6qMc3vS2OQVF2l
NN04Q+fu3pjUij+tXHjGYx8kEkqHZ0OJYCIa8svrb/+Fd2D5fJjMKr5MBDFP/1yevXWqgErHg0HY
B12tOY1GWpHcczk2Hl8f7PkUY6FD7UDHatM9PPtcxsU26KeXsV5swC/jPITRBMvkVmFIBLpiG1l9
3xV1sl6ZY8+/IItKJwZROrSo9i7ndsZ1eRiITYybrhcbs4N7AaeWNy88jBJSsrRoCONB3R7/r03L
LgsQKkFRxaARxOeyyZODveqJxIXk2sLz/KPZdHx89A5vcxP3Px1qJDwYQzJFSbftjLhoCufUQZph
hdA9vJ8cHF+FK5sSxpvXIgamREggGV0nZvLFwJU14iyvq9gqxHSAUrVEXbUmb+07+owC1Q05KccO
8sWfjuLPLqgOAEMxiAjvl10DtQxs3X9Lgkm+VeT5ZygMopvhixOs9XQog3sLHy5DJeFgcaih0xAE
5a/XJ/72Vp4eZ1hYAYEG+IVJobmU3AUQpIYh0PxcZRV8gCJs6T3CBcrCZYkktwta95rl9aUpz2UA
cQy6FRbW7e//NRnH0fTGdamquFa6/meZKn3rFyBx3v5g6Di2HiQt/PDytERDy+zbJq/ibjb8I1Ek
XH3Wlf8YOXk7c2m8fTzmBGpMqliIiy4/5HUIuqDOszrOc1IMta6+jPQ6I1nO59As/nv94V74yBCc
Gcx1NsUta/rpK3Qnb5JA85gawb72VXtqneqjlXHN6WwrOcxBt1JV66+sIi/8cIi2IQPQfsIOYF/s
FGuYyqaEmRSXog6+dTOLIbNSXTsGPl/4tzsb3iDcMCg9Lk/YvTkW5UY5i+0SD+xMLf+YNXZ5O/r6
qqF320Qupj9nZM4UwaZhCS5NFFpT1jHWpIt7IDk6qoHWyshwwcZT4fdJKVloM3wyhmr8gAZz+L70
3azORpKS2MDKXYx7LCDrx6YEGhblSxraN+sU2tXtUI62dRO4WpAtw6lT7AmgqKeDn8ty2U+atkLM
PtptkHA+sWPJBdoPIgOOsj6xG21R3vMk5Y8sCGUBbJYfZFeiFVkP1BWAVpZ236Zx28jU39EerIko
zM1sPYCi4J4NyRgEINX0pLwRKE/MnYuzN0DjqTlQgIoa2luMwO2Ve/ALMyRkdTC4cEPhheb6dF4m
wegwR4omdunTfIP8px6Iq7mWVvrnNn3xq9Hfp+++KY5gVGyfx18riMnMC6pJNjEUKru7hdkQhF+J
K6E7W2pK7ZFhAR2NaQjSppNZv8g7K7fTeo/ffc33rTfbv2FSDsspSIaupz67quyg067+IXDSuue+
QNL/j5yNTO4mCrDp+fXv94Upjt0f9862iyBwu/h+axikCbW3JhaiFN8q5uCMps0wD6sn3Guoi8vF
Akg8zlZWd4RgrIeXeWaGl/ooiv02psoXUEFVJhcb0wJ5trN8Ui4y5YJsXPIJ3g0nrmv4i8s5wfBc
QdA1bQ4iKGAXZw8VwC+FidbGsm7FTlrQKy1jTa9slpcHOEbZaBfs/RRfuFltf4q/pgTFYYi+o27j
ajW7f2geNORfy3E+KFfNe1of5o5oMu/KOf35q8UNBTwekDbXn2e/o1rpwZhmM8ROU/wuhrV7NOta
HYykJ0qXiPeTSJ1lJ2kZfHx9Aj1/qZRXEPBwAGD6I4J6+riLgdaBiTXEuR0iiOu1uO8JGLzyOV8e
DrbHQoyP7p9MiK2i9HSUThAK1sBVihE5y3MW6OXLJM3lCPJp2a0OLN+3PhUhdThoMJxsudGXRKKp
4mTPZt7Eo1EUe1fOxF/DWLryVM9/NNY7n1MPNBaezLo4wtG+CYLMCPoYNU0CM8ulMU432FPt3geG
NRs3uV6H4TxMxjWRqb9tkX+vXFjoqY/hdqGOQ2jJ5X7TdW4xlUIPMXw5K73jr374UIiPztZr3QPu
dDgfj71cdsvQWCNA3XDtbgrohF5c6E5C2UxJM4iyVSLZ4AmJGCpC2lkHsQaa4HNvnap3sFZTGGca
CWN2rCc2gHsz79b/tFydn5QL5nZX1TBqozRNFIB2u3L9neGKwjhQGx3Gw4Ajhzw2iKTJKSGBCVVD
ikFM2tmqd6KrOXZgT5Iqop/TLjthBEkKXCuZ/d2SAGi+XRNCl9/pRXrNkfrjSkKKu6xwvny7GG+m
QrqEYpG+QNOjov3+SdGoCu/DBF1aBB7Z+EfIIf/PtpWf/W5tLfUXWzhZcTPWbJm3KSFNNpeJbP7Y
Yf9rYiXol+7rtAud26VVZNrYPTi2s+EAuY4CbJjznd9l9meVEBIftTWUMlh1jo0LiCTX/ig6z/2G
Ar8ZY+hg8zdntLtfVm/k7n6gs1PvSsLl1luYzw1ptu6Q2XGDMvGtFQemB1JGnxof9CV8Ntu+8dcq
5rVQFsykn+KgCoGZlbjVvFGan3stjTNt+PZDPwQWJj0Cuo6vf3uXWxKFos0Nwpjbh4Ff4+nQpd+y
fE/rQNZXVQS8s2H9bnVe17M1hOusrx0mn68tLqwu5NZ879sSdvEVyqBcJi/px7jnmO6dOvLIhjtb
1x4BLX3vfdyoym/1sPKMYLq4Z7MJbs6Xi2dMu5y23qSn2EVVvqOiscFM1zYubf3W68efoTamD8o6
tqbL5oOVtGvgN94UVy77Q4S6rb/pOWV8bbsQiOMYXk1Wf+GF0oBwiculZoL28eKF1oJrnE5N0scM
pw12vQGWcEeKVWMfktQZQe5aLbFVb541eKiszcaP7/GZRnHNCs/KRn+OiwCHcwQdJzkYUtod5vFi
vWJ4eP6E3p/NiOmymfguRaXkSQOaxJ0OUtOqHowS2mZuhepU0Ff5MJXFtZPLC+NxJeCrRwbOfeSy
uolNnPuBZel4doCRIA5C4xZNxtirCMD0TPbfWCfDm98olhG6kfybBhZ0qKffoQjSLZB1NuLF9dr7
SjXVqYF+/n1glf4/huKiRYbWH3jXpU3FGi0JUlhbMa3W/N8WBAO9xqqc48FtpisHlufLi0/PgpsG
1gocK5cJHVlvzmgWPTvW9jJB1rXM22xG5bj4nMJfn5PPfzaOKxx+8HFwOqKy9vQNOj3JYwgqvNgW
YCNcPa13ZIaWj9DAswM3PPnm8eh5sZJBuqKG5zoXZeJ2zWjxOcKLUfwUkcg6pIildews6zFM1Lh7
/eme1Wup1XB2gE9ns1nQBrq4O0yg1U1h5ZwHZq6lO2FuhJMq6SrxmMxVQpBtnoCH8LKyIk3STGmh
KKC76UkYCMy/ZMTDqqNjT/6P1/9gz4+kOEMxSaI8Y4WldfT0tdMXLU1CEsqYGLz5FnKfc7SEn17x
znA/4p/z9AjFLGIRhx8B+wCXy9NxzNwZ2atkxqzNCJwGw+p7Nx4KAfvj1KO3HKIBAnnzvcEcK09r
IisaOlaGnmHMvb77vvh2pQ9l15Fd7mTUfR+kDPAQZE2wfGo1mPfPxK5W9p65RTICVw7lHhevCsSB
AMhF7AaTbfG2m5oEDZjKm/5fuYxG966ysyQ9skaVLbBaGXzALleEh2TTEH72ysy7W3ubtcOikWcg
aaBvd5f4vKe9wd11uS1Dp69uOaC0cauJR4jgvXpih1Qz+Fz7i/rB5SxNAYfnzbqHc7s4URgaubez
a1JhI3Q6CFwGZbu/xirpCRMqrXramY1eEE2kg6f2cMuF3mc4WapfFexW51eZzno6zxD9k33vd7YT
10kLAFxPGWu4MRW1/t12SP3e23WQlncZlYz6aK+O6n+MVVZDGjZqOGtuwuJM2zdBtyrtpiK11pkJ
CjnDwEIaGBVWVyxphI2oklRFUPDtC7N23vttMcn3Sx56X22/IScYGy58xFLNqTi6CuwwGc31EJxK
q0vm29nz4SIPdp09oBBvwttWKgRr/UB7CNFfqrh/af8L3YSq21UcdcYDl0+/PvtJOTqI9Je2PyTT
YgKhqwxIGWpCWRhlBST9c0imCA4S4Nk+ZRTCMZJjExrjPQp3buaksgrzOM9j/ZPyn1h2PSda485G
iwMYWIQIW5txRURmBELrg8jA6Ow30cwPd+nN/mRYVf9lRYkWxrXZVd/IqnJ6IPSFlZ3sOqzMg4c6
c/isVbCqKx/NnyvNxTdDsQHmAtU0vp1LYBJk9tYyNVceWA+IBuHptt9zczPmunQGfiliMcQhRRTz
08qK+dbO+XlhgNfenmwV9M22W7bBcZ6M8NEpbejEVsexeAfl2fziTzAloy7x/fAcNAsfyyBJ2jyF
o7lW+zevMS6LLPdtoBV0wS8qkP4KUNB12za287qOibce3nvoM69cEF9YYTw0DHQTaItt+KyLFWYL
G/WGtIulM9PT10NGjHM/nOyGo/frD/TSUDzQdonfaiOXN+yq9jOK8msXQz5qUG366oMuTfNXKLzg
SoXkhfWZFCfK7hwQTdjGF+tzXwycN7ywj4dwcd7R1AW+sbT+zesP9HwUsLuIfv7wb7DGXKzOrGMz
Ovmqjx0/ae5U0NannLPqm1/bNgo/D+ddXOyXeD/kae642kUfEye8vk/TQSBfq9TtShn1zVNuC9kC
7ksNi3XpEvRVp1KQEJANcTfB8Qlqb9xzJLx2FHvptW0+zT/8NPOZnS0UuU5LE2KYVgQC4L6w9nPi
vDVnjqMs9FSceUApmG6XHjORLJ4zjDlVI2BSdxTz19NqzunNiiDzNgtT78rJ6KWn4jvFCo2JnP++
mHKJa6sB1vcQFx6S1IpAqENnkADz9im3ue/tDe9hsMg9/VzlusHzZrn9Qnlx6Ke6vDM6331jyXZ7
d5zGN+28ZXAZ2J71r6s5Wwm+57oY2Jsnb2/4U3jThOa8m3R7DZz6vEDFUFRMWRYoa7IGPR0K1TOn
H9xJcQ49gShiMk6AUOgFybahDcWRpLFRJpuPr7/H52sR3ARuqxypMAfSL346rMSh3iSeNVAXK4jK
ngMD8wa2JY611ybiS0NtY6G8306zzzyik55psWP0cYWLWJj+BsbhvV+ra+ba53cBDI6sq9uNCpbd
JZvYCzPhqAXCF7bQd35P2IyacuBylGlZMZJr1+E/1/qnG+02HtIlSu7YQS9N17UsRD4ajLcQYnJn
5rJ6nwb+dCOIajo6axPuq4ljpuDW/HWZnPJ+yYBS9Ji3viWp3CLgiIBI7caPQhIZIjdJxZUF+o+d
7/KPSN2T6ywBq3CYLn5mNSqrEgWy/aSWrT6GbsmZNCyNkNwRnzs2qVJDkRzdXgVVFPQABvYDUQWf
s3FZvwe69JYoE/7gkqjitKTFmY2nIj8NWRhzyx3IFedBvGg09aIihW1cRh6WiodccoPd+0vhFiSE
yTb7PxZq2rzwUxBiUquyn05fjoeJNNySghK0jl2QLdNB1vgVXv9IXphQAbsbxlbaT8yp7dv9axnI
M4JaW7cd4zWx5J78ofyxB2CInmHLkOCucC0r+aUBWXDgPlKeMynsPB1wkaN2RxWMcYq4YU/hM70v
OuU8WBhdf5PDlFw5Kz77NM0/2ju6r6ylrNoXq2nPrRJV0zrHbpCnMrKtjqVbDzg1dt7s2x9ff51/
oMJPZiOjbPU/FI3YuFnDnz4eIRSJR44VWq7MHIz7vmnr5ZBviU0HA0MEsVzZsloB2Vqr7R+k17v1
D1wRLe3LZPXMM5uq8m9XGRTmoc9Idv82t76lo7XtawLSRm9AMNibfqL3rSSUI9ZZgmabq4CXW8SY
WcXa385jpVDESDPI35mDWLjPpIuJnwCATXjq6tqczpyLJWnfK6bXFM00WsUPihC78WcmuDL+avBb
hJ8bu+Uy5BgQ4O6szCunh2WQ/i84ss2/lOS3/hc2fJM4q6qc/inYN7F693YZEhCNVuVQeJV/r/q5
rz6S+FX8CIYg+OSEcvI+hKt23bsJihyJK4qy41tXf5PaO13hTZmIUujS5a78itN0Mptxj+X5EIYY
DUnRqtnfWJmv/Oj8pk9/c4ZCEUbfG+DGM5kw+ukA751nxnVRFZ962J97SngJ+d92UV059T77fLZS
OidEpFU0W7n9PJ1fqVrxbTbSjIUi+SFcZFZGkwycj0vdZqfG7JxrM/rZw7HZIKbZYtTxvV9qoIUj
RUWnzI5zlg9iN1cgvwetx+LDmNXmtd7u8691U6vZiBS5QCDOuHi8Jmdq9O3oxmWeGvvQWclpMOYs
sg314/UfDa3l8yfjRSLtQuCNJPGyHBpkKgyHatAxJ0iRfbekCucHzwDZeqAotthRss5Eeo6m7MeP
Q9/5X7Xdj3Nc57U/7RYm+KO7GR7w8Ex5eEcIy0y1oAnGbri3vDYPCcYRzaw/mIWNESKF/9A84Psg
7ahRvXcHhCYvIzP1iTjT5kL8qPDNNTuvukzoBi0Au85pjj8z6py0U1GgqrQ4kiq7EhfAS2mOLDGr
9ahXKH37wFyD4GFCQRrEYSld+5TC9293HeFx/g4nvDne8VdNdVTCU+qBNT8hXXJysbsY/TAm/2R2
kP2LnpL2VZpptzgm4Qy0yAor6f1bGzlJxGBuW/GIJSBwDwIfVHp0XV3oAy6NMsRradvY6jRWa3gp
gfe9nqc62S2LCsuo0ApTjstF+z9STPBmzH0jvRMCumbZh7mbm2fTTmf433otOEPUCBXNfeHXFWGj
syxwWuedJZLfUHRIvslbV3n7sREVPkS7yHOcoWv2Cc8wPsMS+9B/PWki+l0F0+q+c/7H2XntyI1z
7fqKBCiHU1Vstdvt3LZPhBl7rBwpUeHq96PewA+XqlBCfxgDM4CBYZEiFxfXeoMZfyKLgSpXzFMe
H/JecX5Kqn+N74RRNvmDJXmd9N3SoUrixP2VzepE7aRP58SfJ7XWj0i746ODpVP8S/f0sPAbkEUQ
PdGv0n5EuJpWBz3Oe/uUtjj67bwuUeNd5eZ57HcgcvAKGG31hfSj855zDIDGp2Hqs+ro5imeAm4H
j+Woxhrf1eeCQBpcl5pAOTfW4+5gKqUHnTHhSRX745RmWx7kS5Z0GcMW5YflHwRg6JetawQA3Oqk
U20eHbU3c5G4Hdw7A/sjMAB5adPo4e0zAejo9OQ0Gnmu7mQztc3u/rF8fX+ufgg8Fws+AhGOmLr6
IQ139RhHthtoVm+4H+Ebx945m8klEHcx1PqkgP/QHt1aJhXJZws7hQqKJZ9jBZf7Q5eWo3yGlOwW
J+jzYXGCvA/fMJta0e5pwlkxJnd1XdOywrWhCOvJoOgpM++IOUyCzanbFS9JL+ULlzOA4EUNCkPB
0svGnSoVVf/YIBehf+zwfPrHjhqjPCpTXFq7CmXh7sypNZIns+b6geM9CTQFu7Ls0TOotCbdyG2u
PxpNVURcQOkBDbySmnQLKRuK5tD4qszJfGQ1MuczLP4ifBjReJ1BnNHx3ieFquB8F7cdi9X36Hl/
v//Rlrfi5TcjVPPFlgIGhIN1jlXXUosSs/OCUVNMSCoOwseokm0USZZMbT2KS3+VG5DnN+Px93+l
qqMHYLsSiheg3qlPR8XuIVHMKuwvV1jZO8MsjeIQyVBs+VdcLzNPyEWonD4kz/E1zaGk+T+2mE0+
to2UdOWTY6c5KEto3QODzvCORbmv1ORk1d3L/ZV9beFeTnoZm5oZGbpLE231uvHi0e0hamaPKhZs
VHx12fxSXDX7ZKdR40BbVsXXFLHdF/AEtTyPbhzXO0VBFxZUX2W9m+ia/giTFCugWZaDvnf7CfKJ
iNRxeIp7FRr6/V98vRdoYiB2jNCxSuNvLWSUJwIX5TLOH6sReCDez+Mpoz5/uD/K9V7gveLRal+4
IFwEqyhBzcKcI6UpHmehhGPgybD9qlFzSo42hpFNWB28cZw+3B/0Ovei5swTH8ALqqG0GS83oF1j
vz5g4feoKOTu1Wjr3x2jVIiDTfrNtHGN2wiGN9aSvrthkcaSYSKLfTmgmllGMkwie9RmJcVAlggN
eUkZNhbz1jD0pZwFVYws47oPzUM4xkcOp4/aUseHqe8bZDLGLbDC9Sejyk0FgTrCQk5aw5S8fHKh
88fFUo2fztgPTs9SOOhYi158zPJE/gvnYvz61k/GAoKOoO4EWNBUV5+MRoDZ62FUPLp51uKCGmkv
KLRMvzyl0faVrLWN9Px6KaGywKJD8JRnp/tqE/BXjOrInkRPM/0RxFftJ3huA0f0tlzFrrPky1FW
+yLTgPPgK148qokZP6NX1yIQA2VYgPl6vr+Arw/WywAEzQIDHVCBC9xxXQGKh7TLZnvKHwfMef/Y
ae9xpcYdEnyNM/fZuYVJHR7tmg4VDHszbg62LRLlM+XHzMX0VmcjlYk3Gj7Wl3h2FJEjv1p2Xf9M
Oi//j5BuiIM+0Q40hCnaQ6n2eGlSSUzr99TPBqA0UlPa3ZQ3feR3wsQtuijDyAHcRm9pX2mKMA7Q
T6t/lLqfxcdeDmn0K4JcHPqhkvdfwQiP6XuK9psA8qvvQGHRslDdp45u0TBf/v6vr51ogwmELI6D
lpRkb8WNsxM9csx1bacboeD2UK/gf+xr6HldDkXvtwCKHMWBsBPnpGgm+WcY/1OQP5/uf/GrZ9Ey
KS5zUFO0wqgOX46E2zfiGFXBSAp860TM8QsaTdbZTHWcpZsJLSBrGB7dyWs34uvV4XkdmTI+WHmy
CHs1xwLhCgREWM7R6twzJ0w9weTfYt/dGoWGAeQGKNxL+/ByfqDJM3QZCuXBjZruPe5D8imsUuet
1yBzobgOFWW5DflzOcoM/lEBfaw8FMqYvG/QEHzMO2TP7n+rG3PBIYy0BFiIBp51tQHxHCE9zvoo
MCYhnVNSNfUHHTyPfb4/zlXsBpiLLRQtKlRgUQ5cXbfCNoZupisfKLYqf+Lk6v4wJCrTftuPk/N5
qAohT7OVIWFwf+Ab2x6UDWOCyOJfa3wpL1IEK/VQecjcdoGZJTH6XggdUBJoPS/ZCHa3lhOGxpJb
cph5rF5+NJHxjh1BmQaiczx5pFWmV3urwuJg4zTfGojiBiZbaMmoRJDLgXBai4s8DBnIg2dq6bM4
02pOv95fvFujUDwGi0iexEleTcdM4xBq8xAFvaP85zV6esj0sH57uKBn+X+DuKvjRHzHmg907qLZ
M/0oPEGhzQp7efZQNfmnSTpj12h2Rog0ecm/fYILyOqVRqtddZtVOhMIS1ZAhmvhHR1uRL+BOLvx
yrq1+QkYiODDlIOktAqIEZ7CssFKPdCcSRwrWfX7pkZ16b1Z1OYxJxHemNaNTW/joYh0ITVkRMCX
H/TXtUJ7CS6IpSaBHprmP57RQkkaR3vWDzQ4Ju3tH5B8lrL1glOnHr/sor9Ga8dorjrPTYIpofI1
zKq7UEQQuMo9+jf4kJxDyrbfUnz6tvjjNzYoQcvA4pBnLCdhFfCjUmmEluXxQnIYzs7Y8nSxqmjj
VN9YTmiUJJz0vGEvrFv4DTZyWLpoaeAgTHlSrfGXAXDsULeJu/HhbswHqN6iMMDXcxAcuFzKxT9+
6CcnDUavb95ndan+BI+UbgTj1x98kZJBcaRKQ1duSadRKr4cZuyIlVOVpoFbOYokrzLsIT4Ia+ls
jK7TRk/E8MU3OzIUK9rJTplGMidg7/Q+RwWxK6MZxL7XbUpvczxY485IXQpLeumk6r41a097rOq4
6/Zh39EBUsH9fKtcr/zTF/gH7FwvMb/OgKPQ1mvRbfJnGHpzu4sW7+/PCeij5lBk0tKPtme13dku
jLz5gNmj8YL1ALD++2FgSXcv12N5kkEsByEJ4mCtswCsn5sYAZZAQTNnpxRi2osWGYJJUd8nffFW
8jFjLOn3gj0yoeeuHR9rbIKjNNOKQJRwBdQ0cw8hjQ6/95DKuT+z6w3FUKjH01XEo4I35+WXLuYW
M9raLkDsas6xtfLoVFfl7/uDXMc3mhco28De4A9b63KQ1qzsMFecIpgKNzmY3iB+DLqbv6uKStuX
qPS9z2KpbAz6Sp1bfbRFcQT4Dk0Fi9by5agdgkwNdQ24DiLLbdvPBiUS7/UFnvKgJKXACS0zB8/D
b12Piw+V69QmUEPkSnBXU9Uw/iJnYMXflFTP5h9lJZWnNptL3R/ZvcmOcjcKhaac3lWI16SQpVyP
GrwoS+GjT6SbyNiXJdiDSmTfsyqGgShqu5V4YyjF1tN3mcvlXGFjIuK7VMeW4tXqIq7bgSTRbtvA
kk5t4SlfdY84zqsfsVmYviFV15+6Lp2HxwIZPWMjXFwDbMlEORoGhDJKhcSOy5XW9GzKjVTS4jVl
bewHxxS0i9BKsj/VqddnX/skr8W7JkME9xNLP0UPWp+V/wHojo0XuxGTvlMxILU+3d9315sb9BZ8
JZQaqD1cpSceGavXuaIIehS8eAKK+RlXiPHP/VGuoz+sMrxFdRrOdM7WovuJIxPwW1A4ka6zU78G
MprsxohH7dnsq9neOLHXsWjBZmAabZJ1wdxbLXbbSt1ALLIIYK/W5cFEpami+6p39W6O7fHFygzr
1/0Z3hySz4oENnB0qJGX39et83b0uqgMWgQeEblU7UMjXHmsyto9NGnWbORDN8cDKQAUlA0FaPty
PLtow8KE/BtIlFPrYzrE4Tc9K4uPNH65YpKWNsrbV5XaDbRmnWgBgmiVZFatiqRlltQBCGlxRsKs
3elGG59hGrf7DNXMjfz8xqZZvEyRKgChQPRdfcUIIrNo3LgOzClrjxoSxE9D1jqPIre1reO5vAQv
g8NCZl2kvdBBQiVltZx05swRIwMQhtjsjX7aW5MDq8C1v04WVLUgFbX7oTOH6gOwfHoeGWbr887q
OrM4JoaBgJHliA7Pd+p45eH+1rq+GlgDGuggjigHQPO7/NSIYWYZpdYycJuij3aGcUAtqvmPAleB
wSHFGLRNRb2xv24t/t+DrvazVRRi7kJYcKoJjF3khbfXysg98Wh7q+mUR4Ga5BOtLT4AJcLlp/yV
+6LdDhpTZX5wl7VjyX0R6GrR79u46jZAuK8l6fV3JqenmEtdBbrDelo0u0C3aGUQJlOZ+I6qhO0+
MsLhPeeXxW1Bs1W+3nvhn0lW7vhOn6foB/VLs8W7Lk+3rJdvhF+aGQZlFmIVLZnVtY8yuNdooVMG
tYgdX+moos1d8lZ/GlYYlBD4AVrt1EHW5cMOMdy4aLwymEXmnSbLFIA1nWbjDXNjy5BCqMvyksAQ
BS+/oz2YszIoDTjqSOCpWEYzga+cgz4k7t4/EjeWbalIkFKSs6iknZdD0RWeZWza0L9p6wNTqAfq
8rm1IctyaxTYvNR1kLlZEIyXo0COEmJu2zpwB0zKYqU23vdztuX3DYuO/89qU1Icp6UFcoV297o+
XnjSCYEED0EH/Wz+kQBxn38a0B3EO6OIyrxCwofr+3suMqWg45vUjTi4ctblrpzSNvmszppRH0Yw
c/JgJ3Gr0GltRP6ABtCk/ymy2vgGCKBKT1TbcnOnpxnaDUaPA89uTmPji2rmvFoESBL3icd8imiv
PTaae2itBjBRNyMNeY7LUWsfW4u3PTIgaSl2rkq68mwr7VyhIouGLsJ8ogHumfqiTJX4NDk6itT5
pKrVvnKlWUFkKfPZR/CmzcEBIgIlf6qVnJxzb3VFGSQKUps7XYq4PpnWIAmxoex6yHhxU+wmGYGB
CBeV4VrqWvxJloVToa6GU41vaMKK3mvcTf2uRNw6/xRFQLRKX44JCrKpqo/ymPTINOwiLzTLc9nk
jv2rrPWphzXmTvVDClvE/FQMQwFamkav8yu18KgKHAR7iwM8jCT8zWxb/PeEG9rgRUJDpQJfSvtd
lPSe9L3ZzvJjzdd6MqdIRN/dxq5/hMMsKEpnTaL4LWXz5qRX6vBzorRb7y2vt01/HFqJMWZiKvhL
4C6ffHQmbCbR8a6qvPWNiLv3hFCr/hIh9Q4jzE5qFNX3hjV1+m9oxEQtq1SxTBIyd770/exZCHS3
YFhQ90NcJSmj4bOLQVCFNoMtWvWIdFdePM0db3bUZcMC6e9qHpujEaqNgo5jmDjfxoG73R9sQ8wf
wX42DiulqfkONOek/WgMqri+xNbr52wkpQ45SJr1Ie1y13mZ9LL/lKu5NM5d1or5yVNjkZ+6CprP
ocodbkqQHS3caX9surR7SPG26s6jVkv0y9EOBwyAezGvgxo4QeEb5HLDsa9n/fdg2HP07c0RZREj
oKy6tKiuuvgm2xb9XqXmYkhLtvEs1UMdVc2WsuSNIMk4YEkXtDd1/VVM8fqiLzMJyQCTBRjRCSeg
2E89ZCGfGkm9hSy9EcLoWvJChtUHqGT96IFwMuhWZjUBVLVmr8ZN+FWHkbPBoTWW1G8VwajKUdYh
QaSDuUbLm3Voj7GtYJdhNx52HPSmfgAv1z7lAGu7fyI6cvMzmWwxn6ca741dlXpI6vuy7F3roTZS
K3uaJjdtdl5NQzlouQ07RL0d/aWwWl2876ZhQpSyjaiJ2WhUY6WBScJ/SSTzyu8bxUi/WN2sxs/s
eKN7SufZ7h/aBMCmj/A4RFRV6abCRyjARaoFjkLxcH//LK/H1QpQjYCx7GG8tCgkXt4VyN1idmBO
gM/NWvfDCPg52YJLS9ACiK4gnbvQ0MEfqbEBjc1S7N/3f8CVfg2XPLhH5B/A9ELmVVc7y4IYMaFD
VQXIOtjWfpy9+jkUSrqIA4eR2PU4r6q7Sa+td66tpPNjX2I/sTfkpGt+lRU0Bx1XaQ0e31GZ7myl
C/tDYabC3s261cSnPmyTn30zzs8FcPMtg9Mbl6CNiBzFVg0VUgA1lwuYq407DZJsfwRzhHuIxKLB
sDGnad+R7VobucqNnJpmzbJkYFMZd5WrZL0DU7Byq6B05ta32NX7esL/hdaNOc+PHKQP9z/P8lhZ
7w8yPLDPQLwoWi3T/yvJ5XUQV0mfEV9wOH3Sjb6Eqyi6ozXnzVnrEzWYstkFGdfZGzvzRgjAvgjJ
FUA7tI/XbSNF2shPo9LLVKk35m0b75uw2+LL3IxrkGVotdGKvUaMlcaoIgxVB0ZVyp0iJvMwly0+
PGo6+veX8taE0COmMG9CNEAP8HIpRW9G1P8ZKsKevPGNNNROZWbKjS92Y0PyFkS4BKUhg4Lcql40
QsXVtNSqgz4OnyBolN+RLv/PyKL8wRyzaP/WSUGOoXig8414Yq9LFm5ap1k+OYL3fJs/5GBVn0Zd
bDnVX89p6TJQHgfFRINtzVxpIhNgHqorQYkvzL9em3pAaOy8fq+FZqjujNDrf96f13VcXE4Xxwzu
I6WvdV1TYncoMdjokTstmvHQm00/nMtWFuZBYmcZ+eAFnOZcOQ4h0hKu0e8ypQ/DL/d/xvV5p0zP
nHmWAItCxfpyz7SqPqkRwqOBLNPhocpVtJzVQd9RiyMGVEXyIw7taePk3Vptj1oQ1zyFY/QeLgeN
PF2GUa91kEeGdAqaVO3BqXkpBjy2HIboDIK03vJ1fc0gLiPNwpZfKPMO9Wruo8tRG2BMfQaJJuAm
jZVPXtKjzokgRd9/gEgkoy+VN8cTELSSGhWMZBVHA61X1A56C5hMXAvMfqbKUNQ/AT576fdEbwEs
t4VpRh+GvrPdE89J86cadlECa4ei8NfElIq3t/BnG98r4ZS0G/WZ6yPP9oG/5nDOSGfWMiQhKuiz
rDIkbCy9fbCHfP5QUr3YOIPXMXopNYGuBxzFTnmtlv8Vozso2qKc+z5oeHotwsPT4t3sYMGiCiN5
sYoxP0YIPT32sZO9vY3K4DwCUQSmuoYUw+Vnw8yh60dF9MEMEP6Ea0Pm2w4aUvfPwY2FpHsKJAL4
Cm/O9TU0JwqtophR7FwxA2PUihe17s2NfPD6MlhK6QbBE5UvAMSr0+aOXoR7iMVClun0zbDl+MTr
UD8bWKYc/ocJLd7hr3AZ6hyXyxYTKwZdmH0g4ZsiawDhrDFy/fg/jEIJcil9wqNdlyIFinZxgQ9S
QBoq91FtYLYCDHZj/938OGApwfGC/aZeczkXnc2np3Etg6GlBJRqkzhNyPv/uD+XWx9nadK53GwA
jK5gD63WpnHnymAuWvGxk3rCne1UoMcsZaOAcj0U5SYYbfQDwf/ByrycUNhXDm4vA8G/18qHwnSz
X6HANyOmfbdxW98cCnQwYrNLp3Ht1A27NJKeABfFs+C3QwvYj62G2sDiB3Z//a6/EpxPSmmvOw6I
7eorAZyauspMFsEglDkmpcp9D42Sw/1Rru+O/4/8AlBOQnwlShDpY5iOHrJEfa/3876gsYKnCc7g
H5OIT8s7qTG3jNWvL0kyahjVSwd3gTqv7ivw9pAOcsZ0hbA/THgYIkjeKH4Y6llgG3ZyVNxq62jd
mCioKRSDHLB/S7H/co9I5Enwa0yHQDU64IyxOuxy0zU+xq7dvAsr3duIgDc2Cs9hFLkphaoq997l
eLYzQeiQ7hAoPQyW3k6MoxdW0TFtpffmW4uXN+9uHvyU74mIl0NlqI5AtCrGQLh6dYbDMD7AIN3C
/txaQKgaWLgbaAWp6yqlZUr4D4i5B03V2ciz2pml+FWvJ1OQ6E7/tZhz/e0Yi4X7RiUTut0Ca1oW
+a+bspS0e+20GQMX6V4/hE2JaE2Wm9n/8LEA33Cs0XlicquPNZpVaou0GzGCrtogi2z9VBpW/ohi
ULMRfG8sI1kTZRIT4DA7ZPUitCcaHmHtqYGoNescTxjcxcKtdwnB8SiNst8Y78Y+pA5EaMScAsT3
uoHXW5Vqtwh9BmpV6n+mpgNNV4VW+cgDwNq4j2/NDYmsV193njJrhCKWl1HDrtCCsamUg1u2AwEl
L54rDHseGmyiNoLXdSChAUCFC2MFWH36GuyTx3nXKAVtMz1zrfeI4pZ7jXzje4l/DO4fqv0pn9AP
uh8xr+Py0gx16BQtqE8i2eWerEawb3ZJXCbpVg9aqqKwH1bl8c2j8IBfYK/k0eSKq4YN9Jd0zgpz
CMxmbpGqxlO03SEY0sg3XzOgQVAAYwwAIRRjL6fT2eGcFy3HujV6OGCaHX5YjMc2GmLXu5CKJ/KF
C7OBgdZta3xOzbTI+zGoXXIaXvDmPsycGZ8nU3/zhqfk+aqiryIEcWX/Qk1Kw2BtHIMO+LoPK7L0
MWfJd44d1//D2oHxcAm/ix78upubV1Sgx04dgxl2uY/jaYYWhLN1Xd5aOyoQPEcAgrm4IFx+oVKo
2iwmZwzY7kqgpYPmK4kcTzbWeBsH6tZQsPWhs5N7UKBe7brBtXLTqZs5qB2Xri+ZR9z7kDeG7CTB
P/6+v8dvjIb8IlLwPLa0xRTocmKePloZy6VSq/KQGpvwFBb4oRwVwPUbE7s+tECzgTHwoVCuRVf/
cihRZ40YskEN2jby9npB4RF1q2pjlBsTArjMGeKe5GW1Bt90iEWPdTKrQBxLbKUR1zqaRTifjEzZ
kne8mhC9XN4HSyWH18IVDV03IIXEqeoELmXqf8cx6fb1kGSf7n+h61FggRBaQRVz4XPtXy5bNJhZ
XLcoZLb4Q5+o+89PblfDPrw/zNW6GXhDEUqhMy/g73VSjYuCm2MjQilhwbMUidftUIifD6o1bW2E
qyuKdojDy5tGOP8FSupyRr1RjK20PBn0qQi/2DLr9x0G2adJzbujENUWmP56ahxd5EVpvoN7QjPm
cjy4/chP5NoQ0GBWzsakY5jU1/Fx1MTv+4t4a2a8R3iWLLranKvLkaYGGiCeA0OQdjQraWnRJkzG
6lhjLPpi4sp8uD/ea6XgogDEArokS2CleUdSUr8c0Fn8lh2KvUHYxdEuhg3+6BQI1fVVWL1zwXr9
yPrJekTTzoNVrXsnOqG4FAKZC1LdKfzJKM13hjptncKrrIBVxssORUuNb205q8JUnDh91RvKGOQY
afuzacz7seqq93FdDLsWxbXPTtZtsXOvqVNUwrhB8WEgAsDeXB2VscaZFzKYHvTU5r1PYdpPxZfc
gJr7uaqgQP2I3NnMjyCrTdwRompC4aVrXPE44IUGRzPsrNCHt0ZS7bWm9uwhRmfuwFuZM93sIhwx
2qqj8FdHuRWrBVnkyn+2Ell5dlTVUYVKX6RFu4sHkXjnLsnc5tA7SAC86/H88F6msKrTPTkwPmQ8
93LlX/xl2thPGk7bHoWfOPKrFJ0SuW+oToV4ogu3fWtJgNUBrwE+bzkJVxQqauyFJJ0xAhcJUBwh
Jp33UNKk30ejTMVGULneBgwGEhzCFq91ni2X2zPMHWFks7NoXXv2P0bnNtGnph3Mcq9HllGeWtMK
8duxsmmLqLM8JS8PBi8xAtmiv0eXYq2C21ilF6VTbAZp65q+4WXinOstULa+b59Ejwbmzmpqcagy
O/x0/1BeB2wmCs6WpzWcLqZ+OWmEgIvRNWsjqJAM2cGalQ+FXU0bxMfrUMMoaIp5YOhfeS2Xo+j1
POZ6mJhBHOlT6nuVnbVfqHjWHqPBU0e6phjGjRTyxvcEtgXod3ETYnrLj/rrLYgXcupNA4PyFMRx
erbR/KLZqJTmrtZHpdvliNlEoPaIPw/3V/V6vkRvDIYoLQH3ZGEvh64Bs8zWYJoBeC3b2LdVWk10
OPEVOOCuW4S+2UbNWx1Ayb9opy+AqiWamOtP6bk9wAxo4OCaPBeDSJNh4PQ/pIW7pUx5vWGXrjrv
GV7aJij9VSQ3rDFpG7oZKGxKb4cJzzPmI1+HGQ1/U8ZfhZL1u0qaG7voeq9SZl/UH0gAecaZq/Rv
kfAYUgPcy2QD9UgF4gWyT8RbAYYURMALLJqYi0jQms+fFeTnE6WTYHBcsRtrzFw7M7L8GqnS/f1t
cs3f5xVFGrN4ly5J7RrmLkwd9FvdukGBIW/zp5t4H+wyIFdAVuh1OyfAz2F4xGw6cfZhGxk428S0
I9BksQrrNKZRXz/ZRqi3362eKsu5NEIyVaK4qHKkVfBsxie9LbMt6sESFi4j1lLZIV5SQQLGvO6e
jakX50VTegE4LzEGmTpYcCtgh2b7fLC15LF0a63dVbNhI8Cg1CI9iL6Mvt5fv+sNQcREGBUFooWv
uf5UAwJHDpSuMEjVqv8WZTUafjBSvtwf5RoivyATAUHSQ2bLc1lfnmbNHcIFoh0GyMpyqICOtdnO
snIxIldIOfSMfwSCuJm1wD8GPJyND25voN4zgfCSD0rfygfco5WtytCN6buUe23uR8B5cCUuf1dV
4PsxI+8QYFQKIoE3s1f7Q1MMbwbrLByMRdoAJPJSLl8d9w5H86h2dL6qTiVNG0V/UnA/P91f56ug
yRmAt7QgLSjNUGG4nE405BVWJTWFBVrBzx5uyecaAvN7zSm6R6WW3ZYpw1UUY0Ckv0BW0QniPbGa
FnmuMuPVPQXm0HtPcYenzwnVqrrCIqlD7bpyyuyP2c4TOkBsro04c/X1aKkDWefG5/stjL7L6aIo
nIVKBb6izUbS75KuLBotXrZlMHZjWbmJyGsXKRiEalfXYFUWGd3VnHpeF8/KMdfNUPh6Kqsn9OZi
42gZ8bh1P1zDmZEoRaiLFvtrN29dh0UvtOroSKnBOKSjxBI9bbJDKWPvo6uNjua7bh/9ycsYGRgJ
5m4PLLJ2fcPt0peYfny4v7+1bqz1wvwChwSOG7/d1Rpkoo6dgkwzMGwBB8GS8UMYW/X5/ijLfrkI
ikwaTdYFaUwMdtdqiaMi4WGKUgtEKLJzVyP+0SahF2Dj7G1snhtbl6L6wloBlcsdsjr6YTmLgk69
FgyjKveJnTqIqVhIUitjsTNLx9iHmjo9t3a0RZC/NUlQgrBBYXcw9CphTO3BiLy2RWIOWaUnYL/T
88JC+1Xag3zrfQ8hisci6Qxgl0Ux5vKEFN0kQPhqWtCCYT2DH3DOel7mGwTQG3uDzjpdIsrPC5F9
lVUoSKY0PGM4H2ldn5JW/9cSobGxAW98L3YdcWapv9CgW32vREROlSg89iJb6odI6PUjyFawb0Zn
C3/KdOdzjmPQoYzEuBFWbw5NCrxoACxGBau9j+1MoYRGpC8Ar/xDXSDpbmeF9nXubfmi4o6EuZEX
ghy2t5QPb0Qe/J8WzRiQV1TAl1/2VwIetlaXDOGsBWVoyqcIF/aj7LrkByKJ4w6D1GYj4b+xNXnG
Lw6HkLHpaq3iOSAwTVt061Hmd7SPhdL0e3Vu0srPJFjB+2f91q5ZquDsGDqSyEVczq3pIpXSK24i
EaYl+7TI4mMVk/3cH+VVEWYVUqjXGdRX4Qdyy6+mJKbQBsps6oEdVo8jIip5rTwYsfJOVaOvhWId
VOn81xjmhz72/tFa18cg49BbBvTWUnd2sb2FT7w1b3Bg1BHpVPKqWv8gbcQdrUx1OjZdubO7MHss
oPKe78/71pdETYbCCC9xynyrVECp07ifa0wjk7QoPvdZlAVRmliHuZ234C23NulCxQM1z0JfubCp
atM3qcNQKiz+f6lQycCIZ/trGIfpQxZ63VufhnTygPGQTBI/CTmr45iHimrObmYGouiLZwr02d5D
gXBXKWp4VO3GeXsQXYpblLXQGYV+vorXWtpqEdZ2etACcn7IQRTuE9V8swANswIgAkqJhiFv39UH
a+1+TuA8UKhxFIGyqZbuZx1dZDSdtkSub+xAxOnBqav8Wc775cmrdSOEZoa3TizK5tPgRNG5dodq
I2pqy+WyOnk0NUB0ETN5n111NmQzmHmkGkE0d96JfkQIebIMn6dikqUPXLBrkb8xYl+p4G9ksg8P
g44Px/2DcGN3cgDIJ7hxiV5rVbu5pWZaVWhr5iNPISqlIsRFk6KtPw9e7mtmuiXHfmt5UcQ1iTlo
ll91w8bJaLUKiVFQgeG0t1JX35V1Nx/vz2tJbterC1ZlKXLzdrtSX5dOW6eGHpmBZQ2/bUxnm8l6
oifxkev+s5tMH+8P9/oeXY33iuLgIQPYmcfc5aZxikI3pqi2wCIgV3lCcEomD7yf5mHfUcyI9/mc
ojXvjFn9wMstUk9DhG8fBqttXf6y4rSwHxS3bz/WkbTMzwDuEncfjjJRdljmGu7JUQbnuYPztGSx
yYjbRGnnetApaq7/lHmKUBHJcp88iSnJPDwXDe+LZc9TvavjnMxJeC2hJpx1NTtNsbCgByjSLc7w
/mXnQ11P5HejmUz8b4RUFOJ8OFf7eBTm9xp3afcw6mrn7o1WMYFNwmiCDYv4uLvXW54GfqqgEuub
TqyjsTU64Te+fPdLK/Ix2mdNkcYHI0xRZySxRU1rqKlbHXMQN7k/hVnx2XVC/fdEDXrYSd2civ2I
QQ1PBzVUvts19NRnS60j/amKCxHokVOXu74x22/xFIb1zojV3vXR7DXyc8M75UetqFQk7K4wY38i
TsJ/0pTsd65KmWHsO+q/ZAhnbAdjqPUIXAPqq0XhZT+j3IPl2ehFoe6xYOudjeN2Y/PbYPwXtict
kau6Fj1brG0K5Iw7CbK0rB2AP4M97+/vxlujLJwU1pia6FUyWJVU972BzR8puuWrE7RoxZy2dGJu
jcJNTebFm52HySokS+ATzgyUKGhFH+8NOTqHMZRb3ga3RgF3yKOK7HIRUbk8WAM3i+cqIXOxVPll
VrPheyGz6HB/xV5139fnd2GP4GjIZ7mKFyPlxRaPIWqbpYm88rQ0x54qXikUrhEy0fd4ngGMEXZM
Kjv3qFjuU7wOf2OgKYy9ljq5+OrUev9bpUaTbv26G3cF/Eii5tLHVQHpXC5CPFVAqkJwqzbatC+l
1WqfplRxHNRGLAM/01So/iJU9O/UDtmRntwU0GrYeujf+hRIwIGjX3TFrijEnV2QyyB2G+htob2H
fB//RGvA2uiS3EjN6E2iaIdWBIWLNYp7dk2FkgkJIGHn15SG0Uly9nd5L/uNZb0xHwRUqDjBDVlQ
cavMBdIBAJMm1IN4HCCkWaW7KxRHbNxEt0ZxOYmcE8g9HJbLbyctKysJuHqQ9Bo4wgLu21ARru5v
4Bv3HbDW/xvlGtw3oPzbDnpQVIN8qrPC/gzDTPeLIZkftUbUX3JZbT06b07NhHpFvuSRQazeKH2U
zUUsCqZWub2vCG88N6VjbSzgjQ0BEBSo2JIxUPRYxZlIiTtTr0YjSENL32MK/11VJ2OfVFm8sYjL
MVoFAdQmKQg4Ni91dt/lp8KlLbVbgGuwxQFjKk1uT4ducjNxlKLMnu1G+VzGc/uYtqH5cv/73VhK
hmZ27Hj2yHqXGDinI69jYdzAA/qQE8IP2CVsFSSvqXJLcYDJIdRBBkZN8nKGjTKlY+XlZpBH7YfQ
0v7IwlWgyfVHV7H+9ZJknyovTqO8Jxh+nmmHomSjf3RBi/gkWXsasJUf9cOnREwfu9aed9q8df5v
rQQXJGgIlAoWVt/lTzRohTj6xErQzsKbeJrdY5Tip3Z/vW8VEKnn87+y/h9n57Ejt9G27SMiwBy2
7DTTnJE0CpbkDWHZfplz5tF/V82/+EU20UTbBuyFDFdXscIT7iAEs5jFchhiRtpPTqdffej0gAX0
okK/uJ/1j9GAMfQZWc+ge8nMIU9f1TmhdqqoCNmcdXqNCsFQYu0lblsTJ32CCMFND0RdhOq/VTPA
1iOTDIvzmnUYP+PikZ3k2N4TA9ocRchPUkXEH3ANNxmpRLXMT79WxtieC7XXz1Ff1f9hO1PIBwyJ
yCV5r7iufptLNA9TiGqETnk27U+VbOYXE3P3nfN6ezNA5hAIe6A6zGed6g59RQ+pKPWr3snBubfh
1TqR0p7Lon182cRQQEsohdKqWDOaJmTyU60peIHlwIBUX0fDDyvc5cJszQh0DlgtqtuCpLlct75P
u0jSuOs0Q49R6YipyASJ4RC/+sVOzrI1FkRCWgRgZhRqP8uxIJmCPzfZbyh5By9jpTUHfbCl61QX
zs5pu32diBOJ32w6kTpl8tVh6zpU+0fJMK7FgP+6EejFx1xv8wsAJftXBIrarfpW3tmD75WH5XXO
qNAwUEOiZkAneTnBKGtzxWpkg9CRzOzjTIn+3zhy8tI8FmGJC3lF4hCSn6nlm4pIw3zy07r5MQAT
7g9To/a1K+Oc8+ajDhGD8h4GFAEwd4Cl2AtGM0lUV56Nsug++U5Y/BXXSEccOl1P50MCS2h2tcwJ
3uqiiN6M0FC+UUSta1dtYv9r2eHt6apSH0uXnZtNLOZ62vgo8F3hg4hW9mraSFNERuOYV3jfvksf
V3uqufcPic+NorcKCVlsfm76WHtKfex88KzAGmOMouwF47zieP/n3N43/AoiBPG4ARteh3MS3pdm
l48m7jR1cMSf1IJZNtk7edXWBiNmhHJA41xx1mVMtcMxJKlV86pH0vhzHNTmgDNG9uQ3UXSdoRa7
fV86OwzPjanRXaMxDCUA+Me6U9EraqcZXYRcUhP8VLABeav73Pxxf/02nmwua4jF4B1FkLqGIhpN
r9tz0/vXPAiM+qdsSSo0ewf5+dhNLWwB5rFHwC4IIlu98GTrwbVOMbx1EcVNm+ZQZWoSuU5Aj/kr
NurFJ7uo1OTZiv10gJRvGvE1iuY8uMZdnlou8ouZtrMlN24angCqIvBQeXLWKIRxHHL+CiwkC4fi
iPQcniQtHKUCHY3HnwSWS1htiXbcTUtgnvM54RRaRNupea58pzlKWSFdkrJrd4ba+Pzg1JkUwHvu
qbWVWNWnPVYIE7MC9YX6TE1zt7D2QratUagoifoc8yEsWJ7mVu4dNRhz+yrNBkgYDc+XXp39nQt6
YxQqV7yWJET0qt6Llb+912rWpGUbCvwUjapza0bjBdzWHituaxS6JioEdjpFNDKXc5lKR4/iCNRS
bnf42iJT+lQW454FxG0UL+CWvNR8Fp7Rtd/jpCcUdzm4lNkzCqly8k0PpydLmyGThdEx8s0Tfer/
3T+m4lJdXbogo+jTgCNE6GANiS8tEzl5JzGuFjc7x1MK3xLO8g+7zhV0JUI+2/0BN9aS+ABsD7wd
aBJrymTfZ+CT4l66opYeHUpdi49RY2Y7J/d2FCRrBXoA6jyYiTXODEIJiO5utq4aEiVnJ+gyqLMU
zh6dC/QIg+oGUQjNi/UXq43GagmunWtA8fTNL0b1HEGaeHwU6JgEToJxBz1t9S72dT+qk0+9zxL1
yQ78419mQnP04bnAk+XLALgA7LsGBUYxmmYNCJQrcIDgbeys8ZzOSfLtP4yCLbwAVYoZrW6FoTYm
9J5i/9o2Xfk029gKhSSqD7d26Lpws1E4JiEjlF+eVyKCoERG27/OUKvdcQa3PAT5ns3I7dEBYwBt
GhAJLDR4K8tRzKltnaqzHIiWkR5d5aHWPpVBoL1OoGuUsz45zpeHVw9Ug0jwqTKRB6+yYCQzsFKj
EnsFt2Y/+3LSH81K29vVt68eABVaYzAJQInKa/QUFlFdH6WZfw3nQiJknOJzP5XJdVDjPZfJjWNK
lEUKBINasAbX3QdHqwpbT/yrj73bP7Qbow9lUdk77e/NUWgSQ1NjZ5PcLT+U4zvFPFiVj0hh1eJ8
EVZPMnJFX+9/nM1lo1Ym6ta0uNedvtgOcQUtGQUnO/8kq0F4NqI5fR1E/fXxoQAQgL4TR4lrYTmh
UHWyQmtbn09SNQdF7e1D7ltYK7fpHlRha+24Fkgc34uA69KS0TZDW8o013I86z/Y8xCdZzXa01LZ
Wjt6XpTKOUn8c7UPkkppw0EiVgx9q3wKCoe3JzQxKhvy7vn+2m1NiLsBgAKhFrq2q83QG6oESXby
rwnifADYI+NspX33+J2NWQ/PtaCb48CwuoHkAEtGO9LoSYZz8keSj99AN6s7IfbWBYR8lXh9WDay
leU26CU9i9Iq8q9VqUkX+nTJB6UIIzfq5eyLJc/50+NLR+GFF4z9Tb9QLO1vwVaI6GDZAM67tmZc
fOmtUHvlmthz6dn6QPB7QJbCMRfA0uUoJljePsYF9Uo5YzzNOPZcdX12Pt+fy9aOs+jN0CxHLRLA
1nIUPLzpSzaDf9V6JToGOFy/BjoimBXGs+f7Q21OCBkU0TR+b1gvh9LrAiVch6EAhqt/FUU9eRG4
pr1125zRb8OsLoUam6o4a2cuhaJVX+XI+CgVTngpJayk709oa99xgEQjkLiEPb6cUKD4yB41qn/t
mvZbr1nxJZDGwa2Lvj0hxpq694fbmhiSoRwimoKoYKw2xDThoWJkOq95oltfmy6pvhdwfNKjjyPW
ztTEIi3DYWGjahB8wxaWQTgsp9YiuAbNrA+82TLq00RF8+/G6PxfWTzmupghienYW8hw3p/jxh5B
GAtCJVc6cJQ1oq8fZuhHfY9yJWqDp5zL61M7WtrfD49CFZ03A2QtlOs14tWQ2ixVQERfw3DGF42C
xClqC/XxuYhiGdxhoQ9M7XG5hkNV+1RmmIuCTpW4jIbXoJKjHaDnxooBPrFADWLlQ2lTW45ijUFp
N1j2XP057rE9HeWTWVvt42cX+xwQitwR6CesxR+NqaySgtrAFSXE0bND7DB8lE13VFe25kKXCJgl
1Ar+Xq1YNMdB1CqVdc1mvXeLwfZPrbGL6r49R4i9kUdwYFkweZ0TOcg9mgrW2KD1Z/wY88J5pT9r
n9KwlR9+ZPn/w7EGHUSkyndafhwcXtJUkktsUa1RO8oNkh28/sXOsm1NCKYsNyuKFryCq3C4KVUj
dTRGwWXXdkPUUA5Oj3NogVn1zp6+vReYigjqODjvgofLCUmjNKhqyJ6eOvt7l0jXPqz+CazuNZs4
SdnU7JToNqcmxM/oUFKnWe9uqcWIZB6ZWpjL6mG0h/6LXanGS6q11vH+pbA3lNicv73qpYKuWJKI
gyTJ09dRHTBez+z80qRhtDOr24eDzY39CpQJAHc3yH6lquYsSywTlX/jzbDqf9Cd/hE0duMCJvrn
/rRuz5QYC4SHYEHzyK/uh8xMLacWtbtIcioXRFF96pp5797eWDz6RCKKAI1D8Lragl03OpKjj9a1
gAQ/H9ALNg79MBbqkSqmvXOqtgbjTiZKIKLEb2sVsyAobMdNYFrXIBhTVwLc5Kbp/DdO1drD1x59
ZDY834n9Tm1juSfQU3bqIVTt60RJ+iCnVn+u6V3vHKqNTwRKWKwcBSiy9NUtUVdYF1XhbF9B7TuH
CS23o1QX/z68D2hI8RgJwQeS2tU+4LEfolSlFqDUreS2RZs9pYW653zwzglfBg5kfUIRnK4NVdx1
wD/gXC4NmJNdcYme62s+9PHnGgj71wGTPNOt1AklHMfq4g9Swsk6JnM6hocSAX1owlplqhy6jP9E
STH2/qEPc6keasufG9ccWtW6sgPLN8Xp5vmvgHvX/ztF7E5qXTnSpMJ38W4Mox9hUSvNAWQ5clP3
V1FsrXvTW8VgSCIJIS+bFJpYPLuOfVOcIm3sn4fJnN+SzP8GwW6kLB8lH5smSn/dH35j50NJopAs
KqNgkld3lJ7bfqcbDY7NDvS9uirjc4ggtxek5t+PjyQab+DcIO+R8y53fm/72hSKxE3Wccm0e1k6
UbW2qIxC674/1Mb2JxCjsYjUADCUdZzk23Gry1EuXaUgC04+5mEX1uBhmVfKESDk0TEQ6we2bjkh
v1Znqcwj6aqV9XS2uxKeWhX81Ft5T4xxaz68VVRbTTrbRLLLkXoty9JsMqUr1Vb72KOhYYAYgny/
s25bm4EPI9RQIR5S4F2OQ0cmLNsiDDzLKorjnDX5H5YdFE/zbA2X+59oA23BlqMnSbJLwEzpfzmW
VkkzNdkasRgUEbl7P9da8W0qVcxUU/japhXKrpnnn6W8vaCo+S0cp73ayPZvYJ40ojgApJHL30DE
UdUK2JarlprN/wy/rX52kzwfbZRhz6lvOq7iN/4lyWrrONhq/WZ3rXKIucF38v/3nufqFqBZKTgr
FBvEs7r8JVZrxDJS9pU3I/yRHnQ0AZxv0Dfj8DyNcqz/Jaej/6vUJ2l+bpsAbZCSCAfrSSXOJf9I
UIhwFZbCKiqdU59KX5tokpCVDWHgHGeoI8oVcKb0DVqM037EubaKvgxmJ3VHs9WhiCeVXFSHtM2s
xnCtyao6AMC1fC2BG6gfoNhzl8p+VJ8MJ3LSH4Nejt/iWqvjQ2tjpOAq7ehXR82P8IY2SWO1szTK
740p05qf5a4epa+wXakDuJVU1fMLhqph9jXKyrz/VA5z8Jb3bWBclcw3w8OU5c7XME5H5eCrQeJ4
Gr5b5R/pNMn5ASiTNLipFjpl5jYknck3AzZTfumJGYojiUuIX4qflO3BL0IHHKoyDt25sNtcetUG
K00vdtmYyXWyjHZ0RyNTFNeQVLIC3e5wzEVsQZvcgd6J9QSZog1slxpg/U8sK5lzpnXYOoRVyujz
60ZljPNDYWd0S1M5b6ZP1pQm1ZtaF3n+hzTWo4agQ2tNfyd6HKSnVFFr5eMI8clyY5D0pXKcYsvP
T0A8wsK1g8gaL42R4U15NMvA0D30t7L01Y6cqDwG6myQyM5mquxp8W9cMdikU9gnMKG4v46AgjzD
dMJX/KuwNfYwngmAKgTdTvTzvo9X+xysKfQsKngIbq4FAyC2SmnYlBL4QFXx1FRvv8WhMhwiX0C8
QUv0z8hUKm/RNDsf51LuvmIGmXy6f/dszRXHbyCE4tFDm3V52MpRqzANdPyrhSTbQaEsforVati5
TLdGIVsHi4wYvlCZXo6iK5WpzA4vqxmH9pcg80PatFWx05DZuLIFBIl6APAOSuTqchRNzRFRVpPA
y3wfYoFTqF9Ed/s1VAJ5j7e0MSNQG/RI6DlbwMVW12Xe1tk8+5J09WWu6IPq91/xaaj37AzfY+DV
JgFwjWwH+TQQkbVEVWy1yWRrjBP18yu6NAfJDGI3zsMXbsfnZnSeYtk+kvG8jEP0YdKC58bGULLp
go+pmR5rYCytMl0Q9D3nWfZnm1ZnTMdOSQYJIpCKwySPR6OZCjfS9J1nbSObBa4pWE+AGlih1UuN
TG0yIqgdeMA1f3Rc+S5VZOmoNfVrpvHvwnycFciBFY16qnjUjtf4zQxmF37ideBpRti6eqZMz0Ra
/U5BYOupZADxUBsicV43/pwqMkd/zANPtnGr8bP4EqYp5DGwgob5wfT7AVsZ+1fd5Dgbmp+Gztp5
Irc2H2vKA0lZAnT2amXTMtCyKJwCD46J8k+kJJ3iVjVQrofvBjCwoolBORTM3erUUh/Ham3mA4Zo
1BzjpFbwgwj2tDw3J8MxIrFBl+qmVTL10qDMhR946aAH1KUKaCeuit/t8f5sbrcjFRz+QlRWUP/W
UKsCQXmzl/XIk6veTE/UX3KMUOcEJcBA7az4Uzo44WctR9xkZx1v7yXUTCD/o7FPZYz6zvJeAlCa
QowvEk81tGdChOSCxKdF7Lon/3Zb+RAsagEhAp57W8/BKaCVbYBdXsTr3x9KWakzV6+s6JOljBPW
nD00o51TvjUmu4SDDiaXcHm1SWZfboy5CnKv5DO+TalSR4dOb5GtqtLO+Cgyzbf7H/J2w/AF38W7
0Gyh+Le6eq3Y1oAX58hh6Er30zcr+TlR8nRPz/n2q1EuIJ+nFc4pQx9q+dWI7ZS2j8wcQbTBwXq5
N0mbnfFSyOXjhRCYjnCMhUUOR20de+dxoilTyVCY5PjF86RE/ngZ2iTbOQIbUwJygTIvhUxZdL6W
U4rzOgG0oPJoBZPkakYZnQol7cCcqXuwhduPRBsKDBOYfUqL6Nguh4JdISkzkuJeD0fuF1UX52KD
yNiTQ7ipGFA2AtXFzQGElSb16miV6OOCVZ0GT5FmrAEtZMO01ypUh8TNjaD4CXEvjF/nKsv6SzfU
PkZAZV7veSvcTFbgN4mdKP0I35i17VxsYP82w0zwUqysFbhyrYLkG8z8h/F7AlzNEJxwPH14gJar
auGmUAY8rJ6clMOxG+PpS9PNlRfOqvT9/im7OdcgkoWVHm0ixAlBaSyH0p25UrtU6z09M4Pvder0
gQsOCQvqzuioHaGI/7CBiwBBg2qAx4XazU1MhaVC0eaV2nu1GpcfMLXN3UQux0cFJzA6MbmMUcek
b85HWE7MtzEzM2u993q6iOWTnM7Z5wi1sD3d4Y0FtMD0cj/RNxd0w+U4FYYwijxrg6drDT0QqW/1
S1inXeDGrd1OyJ/tUQ7FJ1nEisyMj0WNBzMCBB9WV/FQZqVUd2LEyun+TZUmf+p7ZbykRoBUl6aE
P3PyuEOkTn10ur9bbm4WMTSpr0UHlTd8jberrAJ3YN5sz8CT40lX6+iPGuOki1FXe2TE7aG4+bmT
ucfWaZM8W605hf3gdb6JJ30pF1p2mtNUflGiea9Qt3Gy0bsHekVoAjxujYEJooCjXTWDlxSm9pea
t7rXEfAfH189yCD4jgqUF6CH5VahxGJSxpCwmM7UGB++UM3Jp/XBKl8KCfGgH48Ph+ogxR4YYw6K
AcvhUnUsw1H3KWwGgktstdW59Icfw9zuKStunQHkvilZC5KqsdYpg3GMdFqcjJ48j/Mv0GDlX30w
KcMTWr5pdFbLOFd2duLmkIAYhcw42Ji1Xjut9X7IjXT0Asr0T6km16abO7HxZ1tOWYqBWEB4/h/W
890pXagcWeuWZ6pEcmxa8eiZeZ/9MpVpOlOLQQtsCJq9F+D2waMUCeCUZJpaKy2N5bdjFKsipBq9
Vu3iQyxxR7tSnYdPHfnu25hb/Ye0zeuDHWvFpSjLvVb11h1Du4vwWeCBbuoFijFnfUu51QuGqsfK
y88ubVYkz/X0S+9oXrqNTbMXcKE676zybb1EMGv5pAgjiCrpeurlkKEINrFtx6oa2yvG8WF1KDQU
KA55H/j/C+Sgj1w9qPNPQdP0b4qkuyUFh/zw8Ocmt+Q3ENkAsXRWL+NUCd9OfHl4hOPyXPUzdptS
9Hdv+N3T/ZE2FluEnzjRqYTWQDGXHzsKVWgwVjR6uMxMz1Kkaz/DqinOWT0qH3K/7+DuSOqJWG8P
Jb5x79l0TtF/Jwogi19ts8KJZY0q7EgmUfanUWvjc5f49Y7/wMZVThSKOgq3kOiDrOaHH3tW8uiP
XlW25SlXivxja3XDiZgu2nn1N3aP0Fm1QXGIApG+7tRKMSZnUh4Ar6jNcfyspk1hueDd4tcxS6Th
0PhhnbtaOMFf1EZ80A6SBkXqnAZ0dnd20O135fYVZHqKOgDx17+lxCpAscOAnSzXv3Kn+6Ozzedm
GL/XMABcisuur3ff7u+l2y+6HFP8+W8NeHx5M4cKXO9JPQe0BJeIGEQV7ezY2y9Kbk2lg74u+O4b
dpXdBBGOwuJxtjLrj7JqtD/1JK4i17f98d/7M9ocC8SosIFX2T+rPaoENXENOjEetmbDQdaH8UTl
WjoMofP4DS9YM3S2NFpCvNKrmFGLrDQPVKaV+q30NEVx+mTKWX4ebXtvb2x8JzqrokCBMCmFl9WZ
IK6fxiwcyGiiMDk31BmvaVoEO7gmsTbLUJEJocVCf4WL5Yabbk9To6XyOHitBXMhzaGGhh9LWU7c
sQgLJOx2tbS258XbxSHEz2zt/WFKVavKLUvYDrxMEQISL0VfxTsg7M09AQyDmiO1OQ7ZcpezEfAK
QFbGqzv0qnopGOH4lwCXtfxhigkKfEKCl94qxWbqEcuhAl+2Q53agNd2dYd0JNCwik7x6f4mvw1n
qD4g2w6HjmUjk1iOkpGelXmhDF6l92BnjNbFdDw5NHheu1lHhvQfhqPebANrEXAJ8XN+uyWUfNA6
E1q3Fw2x/UqHb/jUjKr1v15WpCfKS9POeFu7An013jjCUP6pLsezChOJsaQfPb+ive+WiL8kbmR3
zePLyP8fCg1tYy7/deygTTUQrlKaPA0hVevFbiAsHlO7GhpGG+YINSslKZ7vL+bG5ERaBBQSjX+o
62Kz/raYNKgpriS97FEIB2PsVz8iRBzO9wfZ2PHERTZ6ZhRCeFFWJYHKbyaql7Xs6aWCt7AZmm8q
6dezXtnlnu/DbfAJnUqwlEW1j3RvdTfN0UwHMqh7kMVmeh7NmBESO5pPuMKYwkI2GtA7HrpDHEnR
z6k29sxvtib7+w9YnYY07xQ/D7veayqY+VYsxa7WS+MnSSnG//Dxfh9q9fGKPgMDlbS9R9RJx9sJ
NVdL8CK9//U2IgEBAyaaRiedLuB6RSfbGpR66r3EtsdDyY5xhwD306yZ0kMeKn/FXey4TWvu7Jqt
rfn7uKuFpL0/+/Uw9J5ixLQZtSp5xfp5D8q/8coIQAjgBvYnmuGrNdQkXn09pKCjY8R9JMgNj76p
+PCXiuBfSe59t6sr+/j4kvJ+vu9QimXrYmqItNfU2xSunKxNf0xpl3t63LefYrrpZx755hCZTfCJ
5t3DSFGBf4GEjPUwEh3EJMvzLtu4D9cp05WoFj8HQf/D7sv6KaIfuhNAvqtdrN5v1O0F9BDBLD7k
at8MZhbnekS9Jdaz8aJG7Qj8oU5R2M0c+5gFs3Locw2zilRvLlGRO2fdDp1LHFBe0MamPSmBY58A
d8mE3a119ud6j5r7HsXe/Eao2WBuiTHoVS2Xo5xiyDV6OCAe3ZaurWTZa6lTarCT6ui0WoDVbGQc
0Y8qz2lBwo5ZnHrFdENFe62VTrOZlF/vb42t6wPqIVUBanLAoFfRgdJkhlJ3cu/FpRFcJDsOv6kz
alBz7ezxJDa3vuiecfVTBV9L9E+ZbGfoOw+eNVPCPEdjlhWgHIK0dm2j1V5lU/KHQzyGeyqsWyeb
J47cjZ6+YCAtVx3OeKxbU0J2OphNdTJqbIdcYzRmfaertTkQhRZRIAaytC5amVIjz6qdDZ5tIwgR
49Tn1lTKdq7hjfiHfF8oj5FrEySsNlELxzaaHH3wishEsmvUZyK6pi0il3sT2ymzlps9WtXWNhF+
IHw2VvFGY8uogdjYoug3DYrzrZf7iWMWTS8KgdHOPbw5PZudKHgSYJ5WN2ScZ0repX7v5U4uf9Di
AZGWTDUzV+5D7ODHcK8FtPnVAPYKVqywaBRP/G8xSdmbkpIWsShezJF/6ac5Tdy+S4o9DdmtmYFT
pUkNmRS/qNWHgzOGBPbQkuOCXFFdI1GIxTttGn8gPamX50Jqyp1ywuaQxCUE/uRqN5yudMbNS4pI
nZxQCS/10OVfo0q2PXTPtc8N/aCdE7A5niBSgBWlQPyuHvzbWtZ9nRThSAaQ1fpRruLpXGIk8SyZ
uXnQ7eHL/ctrezQIrAAOBDpp9bqopeEEZggcVcvQccfLeP5WNVIDjcfEb7CZ5Z3xtnYKjRKRRAGE
oty13CnBnCtmZDt8QKT/FbcccmoUU6z/p2F4NqnswdNfW3nmXR7PTkQHr27a5HOiNONHFDbH//Kp
wOlwhQBBAkK/nMwUmv1cDrRGFKkN/pRCMz6ZthX9TIeh+DEkyV7zeHPxBDyVTBcs9hrgq/i1PvTc
I14zTEl8lvwWt4pmkJs/7m+KratKXB4ij0djeN13SdTCGcI0HD3eTvtk5kl5Rpi2vWJsZRzuD7W5
//7/UOt8N0xVYzZyyq/oAkYHuj2lGyjdi+zrz1W7q2i89X6yfmRNJPJsjtX1MTuYqpQVuw9pOfNp
yMvu5DS4kvaoZJwmWE6B21AiPz0+R3Io+tWMyZnWlttEzTuYIzFnzMao6zQ0bXBshlp9mUNwFS5C
knu2oVsZFSdMCFrR+EfEZDlgaRS+1M98PyA8KhYuOYffLXol/d76VfplgPdzSpNJehPcxNotpdz+
9z9MWShA0d/iCVqTqELbkMYypXlhyyGmG33myNLBGigBDOBSLbeohW3q/TG3di3oAG4XYTCK/NFy
1lJuSB0kk9HrhkCdDn6SmG8ESPGHIuWZ3Nm3W0cRmi9oMAenHN6j5WCJnzmjL9OxkHHh+FpzRqSD
LFnDXsS3OY4wW+biILpcvwa0JSnImzXF7FQB0JrjVtmFfb1zkW0ljJA36e8SUoN9WL0CcR1qVdkz
ihVM/Sd7nopzV2F0g/FMPB+VViuehzknvsxMf6eEvvHVoCei4aICskMkZvXVykS2ZoJ4uhEAITgc
jnHAcidwZ6nJTg9vEAjTLCLgWB7XNVBFqoNUs+jyeCxD8N3SsilzUymzTnGutpfHxxIqVbzh+Cmh
OL7cH8bU4rujRMR4/hwgKhcMSXGWUnkOr6rS13tFoY2LDTQkbHB85oR90CoACwZ7AhgFO9vXa8U+
+ERQvwgWFNXtZL37R/hLzRfTTi19pzS6sT853iBWeY4wglw3HWS5L20l4KCjGZw8VejsvQZ5ke7E
65ujUBziqcV4DXWP5WrSVKqluWWTgK3InpNWDQ5THu3pl29sRcHJBfIDf0bFQHM5Sm5lc57X3egV
tWF+n9S8eW3AIHyXmpwB7++PjXePlJFaKE1Hruo1HSHRm6CWTIdt31kokketbhwc30Dne4jiWj3a
laE8fsgZT0iCUfml37naI7YzRthgknbQp298PB9Tc35RtbTKDh2wkZ89uU/k5lkZZgfqYe2edtfW
8goGN6o2QoD/3Un0t8BWgV5TSfWEgkBaZp+HAn3QY1hhg3owm3asdu6VjRNBDf0dJkxJHUGL5cek
/BDbE5h/L6mdHkHHsJG6A1agc3FSEnWqnssiLj9aUakE5/ufdmOzikyIG5s6PpLNq6OfCe9C055k
OD5admxlK/5oNabxKCwdnVbOOk/QeyFg/cLGeILSnDdk8Ip16WWy3p6NUCgOyr29M9QtNJmxcFfn
KuPLUR5arWWvNzUmmq3iRQYFPncOqZCCIwnwUQWL9IJKwzSesiHO9AMFIKTgcz+XBE2wDd24V5o9
VYWtFeZiFXE9tjDQL5ffNp4mM6QiJXs1UoBuF8v9SZXaPb+r21HQ3hIMZtBc2FaukeZ1bYxZGney
N6Cl96GTWvtJsVDpv79bbi8CsLuEaKK4Rw6x/o5OWIE7p0LrTQ7IgtFRsr+rYhr/LE2pxcxej/65
P97GrOCsivoDkuaYOos//+0UFhVunfSgdW+aiul/aO9O03FytHAvsL8NKXj2qK5QfoZFfwPpiBoV
Uw01z72oiLTX3uyCFzOXwuc0Dqq3OPWNUxwa6kWrjfLh8wdwUhXSWXw1Ae5YzrDvLKXK9bz2stiP
T5Yx04FHhMX5+uhCCnwmOuYEmzjNrPE5iWZMMGBxquzMKj4DGR1eZ83aS8XEVl6WOyF04kkkCC7A
jtbsE8Wsa0ceusozJLM9ZqmVuvVkfAGIpVP9yE8WCmtuU+VvfIa/709wA9zA2EKgn5CChri8ytWN
Ota7cpIrz5YGcN6hIIpktlUfYZl2bl603VlLC+tIHd45GqlSfNXQ3nr8a4JLJT6kn8GjvEaMagOF
oLmUGh7lORrdOpK75GDOTbxn9HZ7EEX0JEI2cmuq36uDEVmgx5pMaumrqdZ3KGbtdDSDyXawC9Wn
7hgHajV/ur/Et08iGTbxEzV3agg3brZloo+SXpXQwWiWfAJrVVh/1VOclMcxo/W7c4/fjkb4CweZ
FIlgDXbW8mDQFcozboX3zkVx0dpZ/dRxVaOmku/W6TfGEnURxGexWRei18uxjCpw9CBKCs8e4vDJ
NGNYp3mWPkmzquy89Lc3Gsg16Dnoo5FxIj28HCriOhtY4cIr5Ko5GuXYfp27tPl8/1Pdbg8hyCgg
UwSHGmHMchRZrXI/gMPpJZZSH/PClF4Cw+49e46kz1ndKDtYio3xSJu5WHh5sDhcm8sl4exPnRqV
nla3OkL/kZZOrtQHuHsDEkjiQ2DA7Dw/PEkGI38APiQCxdWJhzxeZVpiljwOFoK37dxdW+AVJ7/s
mpekNP2d/X/76d6lY5ijcMuFrLBc1DQJO0rFdNUwXvsRa610DqZqPN2f1O1LRCtMiIyBmjYRnFvt
DzNHF6TVQKXIcaMcQhQGPpdorVzyYPppKWEauKWV2yc6zn/cH/j2DBA5kNGS6VHHhcu+nF0e6KqP
+AowhCzv5w8OidG3uFKm/iNYWe3hU8AFzasHJ0hgONcHbrSGqIByTs2uChJPm6LwUFEq30lrbz/Y
/xPP4ixwCLS1MHJaJaC07HD28mEMxiOUHDs+IGg+Og/vRMiyIBxA1AO8IbFcrl3kDwleSJ3qxeOY
vWR22B8aK6w+JViQHnveyp187PZbgXYAT09TGXkSqoPL8SQjiE0siDQvMyXVwUpVy8vD6NeV86QX
uvn26M7Aa4FjBiSGYgSSKMvRjBoQdsy59qy6UQ8zkgDnwBjDD20qSzsLufGKEwoRKoP15FDfKGbX
Q6umzhS2Xt776ZMdq5CokrD9u1Xhq6NSGPXHorWkowCjfUy6MsqhmmiTdro/5Y2dA8IYFWJBpKQK
szoMkhOHEn/SgXxIimPbpon0aqKDVe9cKbcfEqkr0KUEZEJqZp1lRqof55WR9B5qQzpNKJU2Iih4
6TlsB2XnTbidE/gpigXUkqDPkI8tPyOQCiXrUIr2tDlwjqpcDqeE8MS9v3K3mSzKcYITSi9DENNW
mwXjpVjtsaH1qrGQ/hxCe5w+tpQDL0kzBN+AvMUSIsvGtGfXIX79MvSEo0Y9BGohmQLcuOXsNLNS
rLooR28eKuXSlN1wgR2cnJoiST5KaCk+fAQRduPigr0OzpO3bzleayV1Q4jHDRZOGXIMcXvOm0Y/
RvBodkLbmw+HcA+oeggEnAoS29U71+ejMcDi0VhSZMR7ZbDOTR8lj255MQr5Bzwywi4e8eWEQiMz
azBLmkee9D/FrmxX7cuHXzcGEZhBgSLl6lqXbqmnVKh1RiZE1yKsvpWZVWfBIbbCLLooU2H+m3WF
M34IkjbJn5JSS+2dQGVjLZH0AwZMaUCksKubsyriOunTRPYceobnVpbsg6aGyk6d8WYzCol04fJH
xUMj51p9sYCjAc3Qkb2e9tBrpI9w4RSpaV71uopOkzkEw6PbkamAZiV6pfBOf3R1uCO/L3HQ0BUP
94bwJx4+9lsmJ/aHrFCTP++f8I0lJEcWn5ANY95IzrUGiUDp24rX1dgz+lML8hOizs7bvbGEeHvR
xIILh5HYWuMm0jOfGMEyvKQxx69hJCuHsSikI46A2ckatPR8f1Y3NzGNGPJ+wgSToJxkfLn9/Tac
nGFqDA9RbtM5JVqpUHWzS1D/ymz18fP94W4XkecbQAdFIVJFihvL4Ry50tr2/0g7jybHcSZM/yJG
0JsrKZWqSupqO23mwugeQ+8J0Pz6fdB72BGlKEZ9O9GHiRgDAQQSiczX5IZzDsgYcFHsTczHYSt1
P/6HcYiH9HxBYaJwcT2Ons2oasK4Ogsjl++rrCeLbJth5xq7/VgU2oAc0KjkrUH4uB4l7mC6tm3p
njl4T71ejQfNac+d4WuHPO++vz6lO1+KG8YlOeZeVjSY68H02O8yv5GOsq/ODlaglfhamjWy/d0e
0+jOULiwUJYl/nK1bNFsSTz6gXQX71xqAIr+qiyvxv+i1VGczgRlqZ1E684y0ggE6kPlhLbgFrYn
ZOoVDvLwZ5d69jPNL68PjWAsT26iA08fe22vVXFngiwiWR0Rgz/bJ00bkEG5buuf3UZMD6OWi4e4
xM1skv2bEUWqm6UoCshwQRHbwjxHt3RafZkYKhvx+EChzZJHNG2w4WyaUt+J8/cmBuxOwVIoXzPu
9SZBGqKWi3CDsxmjoCO07nPmZeXjYJo7B/nOQExMSdJxZcL93+QBmdEnbi5lfK6gKJznzJfOceyH
/qs9Jtqend7dwUA68hcAS1CP17OCW1ZWKX6FqFG4rR1msS/+1IYSNAf47V9vPmZg6FSVgkuMR+Fm
YlOa6CnpeHzOTWc+zE3bPPYeEFmtdw+vj3STMvKEoWRmKSqdclvbRA/A/F3rdUZ8dvsm/05Z37mg
u24c625eDkM+rqc2CdLH1wdVS3WVL6pBlVYhwvuUSbZNurUuXex2GbTSLPOh8OjfZrm/px9/e6KJ
H8pLRFfYKHCxmw+WEZ2kdLjF1urPZlq/AadGQLXpvXDJur9en9Lt7mAwX9XnqWRDJNjs+TzxO01k
ROHE6OKj0Tn1EwXh9tFa83QHZna7emoohQ4B+UhdWc37P3V5RwajWCbNgWadrfox5l/OoYyphPv1
Od0bCLQ9Oo8snmo5XA/UJnbax6L0YJDby2OZOs4jAWbPxOR2B9JHpVCmKnO8WrZxvqc5Nc9+5alK
RBlig4kIf/trNvUnZww+QBr79vqsfnsHXu8+eB6QgYEFAlOFTXU9rUrr3CzrJu+cGfJF5P0hbxcU
7CG+yUugi4fMHtAnojzdrMGLV09J1HnWHtFF7YebH0Ge+ttQheC/OeFQxAhZ0FTPLpp3uHeUXRmZ
VCcfqz5FDrNBiPlQpO0Sxp4Un15fgTt7FYy4yheU6RcvqOsFyAvNdsa48dRe7UMwMNojtHrU3Ppi
z+7s3lB8VKUaobA9N2ew6VOccFfvnIOGf/bNwqWERguwnmJjJ5Ld2a2cqN+sRhBvNzEzb2sP0xhW
tOmL/u8Kvs+/vde9Wf6RdI5owo0DXIrF26wdj6PRbTDzOhdzWnxovCl96XOh7SQjt3NhDCwNSQw4
eehmXn+hMm7X0imW/IK0rwXbihnpkZ02057s4p2BSLhVnGQjAjneHHHQv52ceju/AKnRkYTQygMC
gGb41g1HZRrCKYOAp8MG5Xo6mbaQhSdOfhnnYT6iqbBGQtrGiY5G/z8MpZ4RgOwBjt5wIKy0WVCy
a4pLWnpG8Ty7Xiwjmgqr9Vh3cbVHCr+9YwghmNGSESi+2lalU1SI13IrFxeULRo3XAerjbTesV6S
oQSxV5EGvTkoqxGVyBK5BkFMv15LnArSouim4sIy99jMB8sx5wG1c0PfntvrUTZF1bgwoccYY3EB
ARGg6+tmB9iSY9h2Wbkzob2hNuG40bqmz/APuehOO178tTffW50YPizeIt5a+aZhgUE2frKOgnZt
/Ttrr+URZjHUnKBYluSTFw7gcXcC0d09wbWikm02/BbEqVFkzZtRLy4y17UQS8vTPHqIg7jvRD+2
b649MCWeLfQtVGt5GymwuHPyobWKy0SOHQWVXI5xLLJnP5/2PtTdebkKSEHicQuKa+ZmrghZxSWz
1peyzA/Q1J9FajhRL+M9GvLt/UjRWxUfTFinCoJwvc2FXCqvpnx4aVYn/eYNw2qFJk4mRpgbw2SF
slZqGsEsxXxYS29X+PDerkTIRs2VaA+0+Xr8VocwYFVlcek7zWLfu2MfFeDkxkhS5dk5AneisGqj
kZXgTgchWv3z/2R0I44bZZ9zpkcUVF9IuJsTxfX49HoUvjsKUGa61rg3g3u9HsVNfXcWuJ1dsmkO
MOi2s8d5lHtVxjsLhzoymT2kC4+K8ObqshbdpLZiEIAblL2y2FsRmY59lO68XRbavbEUYkRhGKhs
6ptNkjZ2VSblUl5ktwTm0aja5JcXx8MaLjJo5ki0Dfdm7bnwzzrkd/+tYSMZkVF5Ol16JEHfNZqz
/iv6Onhpcj/QQu523X5zvg6UG7EzQgFRhz7V9bqvQjeEVsbFpaDE9RNQc3ecJk38ev3r3jmd4Jyo
P1L5BDu5La7ms9ZlqD4Wl0Vz/yis7NEHz3lY8TxMCnPvI9/bStSAaP6CDQCPtFn4Lk2rtenr8pKa
fvPQiUbJRiyAPXZu87vjqM1KrqqYnJvXqctGNQq/Ky+dFpeHFDnlMPUy+/D60t3bRug5qWUD8wDg
9/oDdenUZqNoy0vWWi+zrWk4/fRrKJfk7S8qHvVgHFTrHNTZlk3WOEGvTdIuL9paTIcq8JaHpUrn
h9fnc2/VlE+50m1RWcJmPmXdpiP1z/JSB0N1qJZSIs5q2T//h1G4XgiOqjuyPejcoFaKbkh5ASjZ
PEx+0R9tAe7n/2uUrVoaxV+9NROtvMDwzqJJDmSp47Knr3FvxVRTV3nGcIduaztewhTTllFGJGKj
RhYmkQDd7dfncmef8bwFXMAfWlfbJuDk1JotmmJ5Xqqkx/YN5wP5Ti+s6ssyJ9aevvPd0VTQUe0p
HUTK9a720iyzXVRan4cJvnPo17YbxUZhHYbM1n+8fWauAoJQ0OSpt9UnSZ0yzumCLM9m548nUMNF
GZqs5w+jTOXONaZ+9/XLWfVReY+AvlYFkE3safVpqWXrrM9pDtQbSMFYjBfpT3p7LNw4s4+FVnZ6
5OP3upeU3G4T5bPiBgqBQmdkG/bWcm1sUOzms41T+jdnQgMxd2A8vL6Yt6PAckJGlb0SAAreFmuL
fu5ZT0w2zMRdH8x4aZ50Q7ZvhXgBOla5AB4rStpjmwtrRt2viS0wckTz4kOD5fqT0FrjAZX0vXv6
9oupt7ISsPv9DNwytxL8FJfZUw5+ZeVFVutWv0yts98LO/EPxqIZf7nSejNIj/lh40enkQYP9aVN
tmNCtl7mgvnRx8zW0BWBOJgLny+SGQh6T0qZ7pzvu/OE/UkplYlS37w+cX4bQ9hVXuBWNulhMnsp
hEzMG3oMMx+o6S5h7rpf3rxZyC3Qv0VNx7JvmrqViB2zn7CjyGZ3umjTKN5zEb/ZhowyPlQ4wI6q
zA7S5npmAX05r6p0Rkk18NtuZj5asd6dXp/L7zBxfbRRV8MzgAtS0Su2+IXAz2o90RBQLwd7mD4X
qVXWiHY3/fClAkKXPal23hRWWTPKMIbeKKZozW1U35xOR5aczLyKo8FY1H820Gl+CTKwt2c97bwp
tIK6L4+2VY59CK4/cFAdzCoRAewv9q6t2+DLTNgIqtUNq3p7Ba8IUTW2x0yGzsK4DeMC+198lPEx
HYq12VVpvxMy1EsJELpSVEK/dPN9YlEHqVOn59WZXf0oEDXrHgM96fyTGw+GcZETytlnadgi+Ipy
Xp088QsrKjBrRnUfZdy6BpPsaF1kLRjwVqETL2uCQKI2fTGFJ7TIX6y4fpeJ3hxfxiKe8qgf9Fn/
M3OrKn5y7a6ZkBZA5P/rNDaBfHNLSQn+8T6icGnQYt8EfWfp104f9OJctBXv6HHJHuogKV8GymjH
13fhbSLNpQlRiYI3SGoSm+u1xOcESZe8L89jYM+wvtby2Pe+DoaA3RM365uta0DtQ8wA/Uc9B+Le
5mz5bVDosbmWZxn3fXVYnbj0DyPWFZ9MM3f0nXzqt6HC9RmD7YloPABpPImRkb+eXkzDkQ4Fw1WY
YIx1uIrOEt99QHreQRQUuusQbevAg3BjIwEWDvngJNHk6H77Act2UA65IbKfVu8iXkunfnAfijwx
rEs6d6jHYJcR1F+DLDfnQ5t45j/40MYVlGqnhnOfWFp6dEdqtX+UJo+xB81a4WXMKU/7F6eWwT/U
m7o8NPk9wXkViz6cShSc5c43vjkv6CrQ81LQRC5aeK/XiwDJtM6Xps7Pch7tcPG0/FAE5R5S8BZQ
B9KL/UpZRrF56b9eDzO041pYNpS3Hn+U49IbCCc7tfOQ93EVyiQ1Q8xu8EOqHQR46C6ehmXNduAw
t1OF2osf9G8oDCWGzW9Ih6YmvQWajxiD+WRM8fDZSNPh8+uH5ibeUVZDYkohFHnfQCe+nqkIkHVA
rKJHFjRuD4u/tFFexebJ0dO9zsmdCcHM5GYHqaicWTevm6axBqwv3P7clubP0SlsJFzwiHl9Pup/
cnVKmA+vTkrRMLFVge16PkWVtn6yrv2Zo1DYx3bliB5iO3Osg9YNk/OkUzlwjxOljr9p8RVLOAyW
tneLqG+z/RVomzA8/DRmuol6CGoNnecit111TfPiZDI/zXk1nbBldADtCi851bNf/lNMrr4DNLqJ
grxSlS4fVANATTQirhdgoYZq9xizneNUfJOFLd7HYvjqdL71rOdpuROV1HnbTFR5fHNj8gpTdvPX
o6FnGttalo1nrendx1i3oJ23eYOmftZU8RAtUy15L/f+uhcPb+cJjVP12dHSA0O8lYhCO8/BwggB
lKpHofNp8gqm25lG+iA72ZbPfdx03U70uf2sjKnaIWTECge3PSwVzm5jHs/nYZVkLWU9afq7usfj
KjsMeucP72Q8Ls37tk2Lr00zrMvD67v79rSSJ/BiJ29DFIvi2fVyK8UOY5pdpUNkON+KMtCfbH2F
doW73c7FfXtakVIn1KK9TJZKm/d6KCKj2SYxckClmU1fbJEv7xegQzuPmTsrqoodgEKh/EJZ20yI
HpbW6yVR1F0KR4sQ+dLHUPNgsRzrRi79GesoL/7Y80iUoU6ltdqJsrfbiMQLJDE7GCIgwjbX0xTC
sIeygbEKl1RThZDCHaImcavsHQQiRDp7SEN7HIzbz6geGTxtEJVFq2KbZAYoB4K3HdZzUsjmkIgp
CAMdWCB8j69v3TBEH4rgsJ6wArpxrk/WWaDCYkAhzRz3EVGI4Wh1RnIy2tneef3ehgK8MmndsUE5
kby2r1cSnJtdF0tnnL3SidHpEuYAmWUxP5EaZp8sQ9Yvk2akO0fyzlJyDpFWhYIPpmKL/nLQQFrW
EdBoMA3+I+If8RLOWdd/TBv0E19fzNvNClqJ5VR2rYS6bcjxlAha2Tnmea0opOMTYaQ881M0iB86
5S4eJWkhxHvXqKYfydQYex3EO3PlZaI48v8Xmrg5kl5sFpB39eRsK4sve6ETj4fQ/FRjCLlzLgH3
8rmuI/vvOoMym+RlTI5x/TkNOS71mszVGQqSrN83msxFmAxOuhqhO6LA9pz0cs0PiWEMwxPhUvci
c0ht7Y+yzvLkSyegoJ5t0ANf5IAgYRtN7qqjZTbZdT4cRj9es6MXKK3aLMhl+dWNXfqusgyHmgdq
yi76yrOyj1SyG61zYnuhsLXiAX2M6rngcvcfirkbPoOC0KLCRSq4ksmfvp3KsMgQfsDa2ysNJNxR
hAht2YmoKZ1yDIeir5qomlzvMLjL313hNO9oZXrFB8PODAvTKZm/1KM3PwZOaT8NoxPnh7jVHzwt
WIcjNnk5LPN1HAIgeMjhhm4fU63VW8vIO35873/oy1b2URV0yZSGFghcPxq0wHt2MO+EsjMul8oy
pyUSYtH+7UdJnp5ATv6pvMnjaM6M4KX2x4dsApWEFHwX+sIoP/ejxfvOX+VqRR4XapisXXqykJkU
Ee9Z3w2RN/tZx4YVjiaCvLE7OUeflHEO17bWF+BoOG8ssbWCcHLaQ+YlHBMfJaMwjt05mnAFEdHY
uA/WUqIdadf6weca1SJIcEDN6xyf2r8E/8FPe+kw6hz6pbBDEZhFHVl5mubHoheDePbRsZoiBBTb
NpTFGniPpTlCKner2BlPWbJW/cEqkCM54tqRGI9UmeLvtj6n/YGPIzjBtRAzPzVd1ypMBxQhosHW
tfFJGEm9POhLtQ470evmbAGxhBNECRTVQYiwm4toFc7cYvYIM2HwU1pP4A4+m/mQ2+Hk6cOX1wPJ
zd3KfQrJCoysjZoNseT6bAVpa5iTLeyzRtXy6OTiW1lXe0rsN5kw1BgIftSQacOgTbTJQRN3yXW+
iU88ztBttCjNJNFqrwNTWkv/o774TRz5tuz51q1W1B+0utXTnQTx5n5VvwKzVX4AELEbHn/jN5ZG
89I/z7ZPhzvR6fkF/fDOaXPcygNcJl9f2tvvSIKLaqSBGxKVtRsrk0mMSMgKtNuMAYVQL5mzv9I6
DtoDhfbu4+uD3X5HQM6qCkC/WQnObAKy3o2dnlLBOUuzLiIPetlhrps9PPXNKMDdlcKrcmgB37wl
N1JLdpKEgHEemhzHS7tLhhQwf1wHO9/qZu0QQeAlCJfXY0TeCdfb0mpKGcdV45w1zLjcqLSL5KuU
Vv/P6MzZDvj9zljgmbnIFBQL5Qn1z//TOV+cRqYy8y0se4ZujRBEG9ynJS9N44CT564Wy+9PcXWd
AZGi1IG2H9ks6cLmNGiTqhtVgpJi0kpBSVEGcagXlZjeB3GK5emSV8EnICZZ9mh2JjVvZ/Ur+exU
jhwPPZ4V7rsmIWd7XrGGzHZW/iZ34tfR78NoQL1aWZjr1fD7pOi5+OFRUAw+4tSUvut7fQbZpzUU
fGavfVf1sLV2Hss3h1O9+9nACo8EwmarlTbTO0tw8HLPy5x6p6oPyul7MneldxJtLJsjb/n1rT11
KBW82ygIAru63cxdkcVDLpKGOCuL+KGwPUzFhtWfduLATa4GroZOKjsLbQqIS5sVFXad+jLOl3NV
G/Exg3sf5pP8O2iL4ItnLYgZNLH9MamnvV7h7WlVuq2Ujtnb/ILfpaX/bGwrLwp4uq12lqPtnodx
yp8Brr659kilBtosaGKEhUDobbIz4WR+b8Q5SH38XtjHzvjVE138sga7Vjy3exMDRyyzIQUo9s0W
CRpUYhhrrwt4CBblJyE8/5TWo//Q+dNw8EY9/sct9nQpbjfmb3cLPhy9NKUZdn0exDhm7UKHCABz
ar3wWioxR5sMrzz4w6Itp1Trq+CtO4bqKk1xsB7qcc/OuR6zpllR284UnB3DaL+N6+w9WllfRcBv
8GZ2k7J87Iqy+NXWo7GTfNzZMwxNG0jpzCMiuNmsVTdRiJV2cI6L2DziDW0dg2K2/pdR6KhR7WNF
IV5fTxBCVjbogxOcKwrX4aTFdjigS7OzjLeBHTs9bit6Taoq7m96abMuxwIV5uA8m3ETITjlH/p2
6i9uQ438jdcvX4wBeJ5QHeVvN7vEa+dAri6Q3qHKjV/UFtt3dV2l/74+yk0kYRSUWgnNoFJBJ6s8
6z8H2kubZlwDtf+pga8/PZw83lvrUE8/yyX1h0jzyH8fbHRF0DzUjOrn68Pf2xvEWY6ByqQILdfD
L20j9EYkARdlnEVDhVmJvop55wK6SRaZJCEFbgdjQENWv+I/kyyXdp3QKfHPJfoY9sFNvQHsXLGm
IhSlHuRhhivWL6sdu5VeJUxHUALFtIeyufMrQKXYpG5U3VHi2BxBcnDIijyzzoOQvnM0xVy/F/q6
6GFqT8HFGkQahGVurusBhfDU/GZXKVbEb15wJc1Ls5SSEN6amz6LoTVEBzEE52DJ6qMdxyiLBfW4
M8qdCEdoI8ui6AUlbVun1mJvas3e5zD6sg7xMP/RxEYWGlbzw1i8t1/09OCAvxMyVZtxm6guWWzm
C2qicOSk/gKdI3kEpDu+WD1map4d7xE17wQBVeonV1XNZ8iN19upLZKUslsenyXGd0gRQE7KpywI
vd5ddwp4v1fqOrMDFExiDDMEz0ngrddjJbOOqghunZdh9tfhUHBnKrkb/FDDpKitj7NXxOWDi7Dt
v7JBjuC9G6R+FmoDWqllakoZpRa6/gdpTK381tTF0H3V14JMO0Uhtwrr1l+8g54EifO+ZXnn90aD
U/1ptb35J2mdU50qWYv8IBH/0C+iGv3mUCwxLboZT3FxEC6mE4+V7NCxtqYBUwhTcpZD2fXjyzRq
iR0Z3pobYRGIJP9gi9oDF+P0bnZqaWfMkQETYzxIMJP+oaxiyz5Ow1z/VXpo+J/WpLckh9SWTRRo
hvNd4jJdh1Mw2t1Bh4kC8k5r8u5xsdy1CbvATQRK8io4G8U6L89T7SHL67VkZjt7/DZy8voEwKTe
R4qisKmtyl4XQNGhVvmJfpk8aUbuUFoUeQyU13P0Zj4oYM47mth7hu53cpbfxEniJq8LoA/Xe4Jk
F5Boy+mCcr0c0d6YalqTevFOiEwcC99aPxhx4Sc7+fSdWA2OgaYLtBlVM9ts+2JCHHNKR+2s90HW
f9VxNGETTqZW7WTRtysLZIvAwbveUQ3hzcpC/ZtSo5fJJfXj7lPVyTg7ONO4lI9jH/tFGpr0LMfQ
qf3O+yh9yII7pdA7M+XZCw0JWXHaW1sqFq6TnvS6BPahEPnXZtHto9VId6cKeW8UGJtKulwFky3f
aS5c/FY5yudpsZNjls5ZZNvDm5sqaG/wdqceQ+5FF2KTsQRBx4NlgNQ4yL6eQtMr10d0duYk0rp6
z07udmdyhTMfRE6hkIG5u96ZODDaU9dUyWVIZnGR2DQd5MyeLCsrfaIA1XzHXWvPUfZ2HeGKoUlJ
25w86UYWoF/noGykn1wM3pNRMPYJiVn3ZjSu4l8jo0hlS2n6bDG/BR2GXqZucsn6xHiyK3/4I6C3
EabmRNn19Uv6zjKSkdFMhmBOsWIr3EjhOQFpZCUXu1ijxh3/QhsFf5ZmfHKpYh18befA3V5ozI2m
DeBPJV2y1ejL/NJI47hIL8Hk60mYlFkZ0SW0vwYdafTrc7tNDbjK6BorayYqFttdnxSNtnbY316c
0aOFss7fUZT6O3Z1GcLC2nNG+g0nvb4/qXxhrQaMmnc5rY3rHTl7yCK1faydJ78z8kioZ/PZdWSi
c1lkmv4jLiSRE43vtIgS4EpIRgMqa04SSSg9HNLSsE9G4TjjcaTn8gN5YhoT42Q2qDg1o69Frr00
7d+vL9KdD6JEnPi9dJ14/25CrYvaumcNnYuoPMrydNj/zgFPPWdmuZN/34ZaKkZwFYjmaFRRnLle
niXgepRB4Z5HIAuQIOkrfSJJmKco1XzrPVYO4jxXnfuhs9Phr9cneefcIucLVgLJ59+Fq+uxfbsq
3HlCaIC3b/aQj64eUvULdvbbnaVEMIQNR6sHVM0WWLTS35QdDOlzlnnuu2rRaVrAwJ6+QzeJv719
RqwixEUeMwpveT2jbi5NkgLXo+K01Mekrofn1vL3Ivq9dUPoAiFkhqAKs9nSXT7XXT2n/rkV9Gpa
QAikG/ZeenPnnFKSpRGPL5xS8NvMZbDAfg0o3eMwM/2pdevHuVVCi7wdQqtDTPPtK8c+JDAQZnmn
ba78NG9zZ02kf8a4138UTW4dW83ZQzjc2wuIhMCeou+PzspmlFaaFdqYHU0Dx5v/WOgS+Tx4wwlZ
iH9fn88txgqEFUpQoJh/cyq2LpxBNSVuo5n+2cbjog0R/6nLQ+CL8al2PJEcrL6YvjeSd2ZI4p83
gNDGIYt0F3ms4+u/5d5+4Wfg7qfev2Byr3fl1Pj1WIrVP6eaZvDaS5bIdhv/8fVR7q0t9z7dGKqf
AfIJ16MMferBt3GZsMxlqLnTeCrjWoTeOu29v+5tTaDhvGGV2gCd/+uh8tia29aiMQEmsv+j8vXx
bEpbfEPY0gz9xgw+vj61O9exclPl2WCT3XDmrscT5jI5ZdkGuImM66QoGN1jsxogKdJm/ExztopS
0b5ZgF/JNfB2VioEdEi2CLlsMBpjnpU4ip8jbxQL7d3UVM3Rd7vkf4hbqglOq4IHDdrD1xOcYGbG
aczpWyXt0sQYvWhY2z0Hunv7kB4MgFl8RFTp83qULkvSyenZh8Y8TM9aXaRHaPh72eC9zaFE7dS5
gze1bYUk6N4mbTUTHSW7faoz+SFLm/rd7On1Y5LU7T+vb457+553sRK9CKjTbUXfWrMLePty0HOS
q8clMZwvi44wopva1sPrQ/3+DptkhuoRiMbfPUCmeL2CqY+EUrzqwdlyZozi+DnlBxGMlhGu62SP
UeV5onrp+8ZIQ1+z0Ek0u27VwqTR8g+o+1lfR+nWxvNSFOWXwMnLr4ntLN9bJFi+13GzfIC1kvzI
7THXo2bQvlEKNR+qOAd0MARTe5rizpkf7bEtq2OLFzS6+0W5ekfOgvHdLv1RPwx+PuK4k1XU1oyi
snfwf79Jb9slUFgfeh5IMRJfr5fAS2BuipjnjFmmftCFZTnrIsx7C8AvYhkOVSZalnPy0zdL1/oz
xQbdP1iNY0OizAA7nHU0YWvuMIAan6ZycrsII7PkEV5Gi/lRX6/tQzwMefxU6+OQfrBLrfz39c94
u2MUiwaaItAs0vuttk0PV7kbaBJdWsvNvkyZHYd+sa4X/JbGnaB8J71DeQJml6q/K/GB69UyU68G
BU1Qns1qBcxgJgaCktP82DdLU4RtNvlPYl7k0TCb+O31AovCMgEaTDMlxy37Skcfa22pYp/9BqZL
kCM8QIL99jyF/IT2DeAo0liQdtdTLAoHYtIM03wu5pUaHLVmsBimGKtDXmctiaso395KJodAIAuJ
J/CoN00jz6v6tZ4TmIwDxSV3qLNT3nRaOLdYnL2+WW7DGQhtwhhAB1Db+pa8o+PNXum4N19ymkWA
/ZfhCEZTPPnNbB2aopx3DthtkAbwCjBbZ1TMC7fAqCSJ7WBY1HKWszymlFUP2LntpSR3ZkWvAQE6
usLUebYfrTEWvViatLw4Rbbg0GmflpIC3VzFD5o/ezvJ5b3RgNEpAVLCBtJE11tkIk9uArMBm2EU
4tDpff5g1gYC8Eb3p1s5/cPrn+w3XfY6RqEGDaUEyq6qFmwVLYuZx1aXTdXFskYzP1GaAFmlQeAb
HmPbr/JLOTRN+zzb8BbCeYV+cJgWJ7CjVM/tn3gw+/5x0puhPLprD7LI65f+ZYKHAfq4yKdfjW41
PXXTKvOohFZz9WshUegP/iSGn3ZLtRg1AuF9cQxupkM1N0H2RwooZv1AErP0BzgxhX40C+S8jo2W
iE+id40u7KbF7MNqJjpFVjevfydsdBmucvQ/uKBWcZg0O/lF2DZ8Z4enW35yG3jCh53l42tsVo9X
Gq8OMnVl5Lq55GYtNVcbt+0LHYw0MqxVHqqmWo+vj3IvCCtgruouUxfYSpkZQFta4XT1JdEc54up
zf7XeIqb76OdvZmVToeApit/qPORk6gj95/ukxnMBKVO1Bc9MZ0QfYP86Iz6nuTL3QmREtBfpSdx
I9uXeSIogWnWlwWZ/AekOrNjDaLwoRK7D4p7Q0FwVSQEpHN4VVxPSNPcDPWnvr6kWbyeNDxFEIjt
ilMLCWPnM90JRzxCVb9KYdOB01wPldZBpaWaVV8QaRUPvevHDzZF4J0td3dC/xll0wSl3tzkTTXX
Fw29819iAkIzSM84zeaS78TXe0NR11MAW6o7N24pQ1YPOurfbIZh/IRvJP59Y5JG8yz3DJruLd1/
04xNUl/MxQTEkDQjScziDA4hi8pAC55fP0d3R2Ffw7/k6XdDVEisVO80POIvFkbZIW9NPXK1zD+9
fRQGAPxGGwxho00e00mZu9K0mktZuvFRw5/o2I/1njvlnW8Do4VpkKtQ/N92LSkZpFlXG/WlotUU
0hCfHiu//9TFWvnmBgMSMoBWwS3S4edJtNnWBvWhUfgc1nqWGQ1SI3lKCuHvfJz7E/p/w2y2QJz6
o+8Men2Rbvm3kXvmI4+AKUS7a88h8t5I4CGoesHytBCXvZ4QWodNvwitvuQi8x+gKLVjlFuJ8wGI
Ye7v3Od3BoMAySOPSMcO39qcAfvK8rJ324vpl/KUZcioNG1X/mg7b08iTKUGm8uIjj2iVuoyYvep
7f+f2O0NSZAHXdpdlBQHasOz8X4cF/fcLYURmVXmXEq/t/cSiDuDKm1vpY1qUmbf5CtN03mJL8fu
gi2wJh9GN4nFIR0C+fn1U3ULSMBHjUqNgk//LoldT67kVWT2i1vz8pg/zEOH2Kb+s2gbqJT5c95Y
WZgsy2csu7++Pu6dmKGqYwqNhFYCZJ/rcf1BW+Y8HpoLVavqW7eI7AO+O/VxZxQVFK6/HXkE+Blk
5BRGbgt1yNx1KlNO9CVbstH8ZNarm0StTaCntli3/cnX41x8nFortd8JB3hgONoyGaOAu2a+4GGc
py/mShPjeazMOXhXy0T2HxNTZM27NUaKLFznNR1Q5xfyK3DA7q8gyPPkubHXpDq7FGm9kyXwkMc+
1GlJYxI++THoAGAC14MCddZBYhuRPg08iyahx3+mk125oe4vyT+enPFKMlrZdJ8nr10/mk5Vyoe1
tLVPJaUqzGaHPPs36NpUHtw4N78b7Tilh96bXLHzjrw9cSwlGCQMjBSWcttF0ZDnpTNcNpelhDbu
CXeMhAO3oSjsZudw326O66E2Jy4t137M7Ky5pJZXHDE6H48d9N43HzFGoait0FzcwttKSjfPCCYG
HW/wONFORm5ZUYs7zP8wClVtbi44zXhautcbXdgizTB66wgSy+o9SiudW5QlFjffWTT1P9pudcKe
ulR4kPIavh5oZqvFTs9Wj4vOiHp/Hg7dPOEGb2u9eMKdeDV2Tte9HUEEVsxdSss0Ca5HHPwykyOP
3oudjv7fjpd3X61mbPTQoRWxs4y/+5030wNtissOqeAN69ML0sLSxr5DL6BzsO9ziqH9OPttujzw
fOq/CyMW7Rd/QWmKipRr1IdhtJf55MR+9q3LqlYP4SHr9cGvuzyAIOCuyBevffqjhH4RRH7H3RtB
zjAtmquBI6NiXMvpi2vL0gtHOTr+Q7rCKwjFWC/BJwJ3sZxs5FrNKBHJCKGYmtgS2n7m2KcxcXsR
NgRRccChedWipDW8JcTqz2wONQZkiR/6VCjEk+7Na3Ew6zQv3nz1Q6CEdYjQEpg32hDX34dFUI5F
K98ny9ojRUrtWAR5EXLR7Ykg3Nl8dP0VEIbHLo34TY7ewMFxx9buLv2Cx0c5SFShB0vSmVr10//h
7Lx63EbStv2LCDCHU4qSultSt+12PiHsCcyhmIu//rvYe/CNKKEJvwvserAzmFKx0hPuMOfRn4Pr
UVxAWh7lrcXydy0p5kR6TO9wEmcrLbPfM8JivV9HdUPjWkmULSzynfuIqS3K0AgxLR3E6w+ZoBxk
1wmjqerc7iCOpTsnDrWNMs9tnMGcHMCxYEsX7MSqiuVRaGkyQunzRLPmE5u0+pr1Ygy4pTJ/NKL5
0sRe/s/7L+SdM7zk2Q5AjbfiyOodNsY505KEQa180v1BzXvOgPu3WYxz8H8YiW1IPMMmQa7l+iOW
npjCqnfFOeokcDx0LIT1khQYJO3NhKdlY/PfWzMCDNYLPXSK5asAinpVmqpo+ZxndQz3BiZIL5o3
bxlE3lszGlCLU/fCP1t3GrzUTEOrqJuzJ9TZ+suCmjb6eZvgFprWbuWdsfo23b1CBLYForiN3AAY
Ej+x+yEDkYVff89Mm3GcHZ3mPOhD+TPjfZ4iX4FnqPhKVGmZH5dth7BRmmazb0SO0vhJZsT2xrNz
bwNBdCAioD21iBJc/4xG16p4aPPmbGmVeagbs/oYjqZ4seakeXx/B91bUhospH7UNxY3oeuhugSx
eWxgmrPIvCE8Rlas24cpRIFg//5A924zjBoXZMJCK173MZteQ1zcslhVyJtPUa504ELEIJ48Xc5f
beCWG+CbOwOig0Z7djn9S0P/ema2Ms+QY1pxTp0BkI+R/PbiMvPdKEvAKG+Bzu4sGZc0lWSa7Mxv
XU+2wmgEcsG7UCmG+Bhnot8nbet+7M1pK2i8s2TLe0CzbxHdBCF5PbE6xYRLH7leQA4CbM7U3J/K
wfzz9UIckecH1AVB1rr/VuSJNtJX5PXhFX+l1jHTAUoq/dkaJ/sLsmxb9Pbbngq1r/8/4Lr7PIOJ
QLHJFueu0nJikfhjleevM2BuENUXsFv/Cs/a6EDf+5SkMmQydB0IwleveZ+UfELHYZKzojU7KWev
2CGtpP15CYTLZAG6gQiiErK+OTUjTMqO/OfceNBSw7pT/FBo5W6UYqvOe+f6ZCgwgvCz4FOszaWU
RCpNOBXNua8NeumuOsqzF2bJY1HL7Emmercv1HALAnJvVDJPahXAZ6CGrTalE1pOmE5xey6lEz30
WasdInPsDr1u9mdzaMWDPRZbEcv9Qeng0PdD0XNd7hmLLPLMPGzOJR2Ox0bMg6/3obko2zVBUvLu
5tVm5+jW9Jrviq45gBpuTaokq0dCk0YKxKxqz8MsRHMIlax+dPnUH9EbB7lrV22JAEVeBo1qZGCq
XTs7Q0jCiy2x4Ju/f63euXcAT2iwPOAnLjDN68sgjeCO8GTzY0oboIaYgg6Q8S7CMnYDVnvnY6Pp
h9gFLDW4zuu3MRzmvBkRvDuP7Zj/Sgw1+okVY/0ESz/94BlKQxBSRcf3p3fngNI3o8OKODNnZy2J
Y4qBSMOsurNiztnzXJbOE3zycmOUtzz7OhGijIDk7FKxQbV3PTfdGzHiNPmKtqibfTFpOeL4jY1Y
A86jeLGmsNbzOcizpHuiQSmDostloOdlf+iKHrUwRFiLP1tZiOX4JywN5qWVTTlzFf63sz3aaef0
J9WlsmKEdfmYzl58ssb5D9mHy1AAz8nWF6dh/lgNldQJANUmmU7IQiq+7mmRzz9tH/5oLd9GWdjy
hAB8Z2Tdrrdqjo214UxiOqlGru5iS20OhD5yI+JfIxkYZhHGg7XCRURzcl1ahKKQdU2SzCejpQp8
zr06bo5jIx3uQtoEoNy1tq0earM0ir2NXemvRGntATOcoUerghbe33aezuXH0ojnuPC7pLN/ZPB5
jb1hls4Zx1at2meQNJp9G6nOH1rLLL+fGcAeow+OZcm6hEI/1dVqaclTOdlU/uFiRPyGHlRWYeQb
G//Neuc/G38ZjDMNdI9niZ2/VsL1qISaapcap9rW4ItRIWuQD5bokLAP6PPb6Ma1efqQUjTT/Vyj
PnzAEkwVO01Pqz7ARcj6u+Ux6r6MRW0nL5GaDVlgijJGNlWJ5qMn5eD4mab0Xzt9FBlpV243ul90
tWvs26Rrsq+DNisiMK2+0w5GjFwJY8u02pjs6qqkzaWin4MF0aL1BWp/1RyoQ5sSM/ZU52FwkZLo
+87vnOlHO+v9Rux0Z6Slq4LcHhUcWh7L3/9PdbvooN67hd6eKR0JXmD1pykaWkWRErx/pBz+Ravl
gwu/VByoucE1XD1FNozetM4z82R4iLvA50m7YFbUaJfrofVxMJLir8pq/tDlZdk0SFovMGqD6ZEJ
Xk9v7NFIUWrdOJGBabZvgo48zrD+Ct9sN0k5qxfgbTA6BBDtYXJQJF0+wX++pWW0rZels3lCMszg
Vo7nACJ1s9E4WiULjLJ4bPACcO7IhNZTgq+vCydxzJNEGvPRHOLo1chN92Il2vyA/e+4wT+7Nx6A
zoXMxxFnM17PKsm9CZUPRBOSJLR9YEvVk2Yn6aPRR+ANymZLsG8VXL/Nz6XhgoMINSsIfdfjhZ3X
VuhEWSd+UfwDpbfxUNOueqwgKvoV6jzP9OfnQ4ty/cYztg6X/jc09ixvtCOgl6sFbCvdheSKh6BQ
ksbnWMbHLpz+aVHqehyTuDg3mpUENSnZMQu9EpdLD78HyXd//6zcHMpFKmzpd3skn7jPr3ZtV0LD
bqghQpfO7QOFh2kXwjsJlLraahGvyghvU16U3hB9WsS61kn10HpqNYvIOjVEbH6RV2qQFFUZFGOl
PuhNf+p7BpZdgftfXEUbVZo7a037E84OWBkYAGt7zQLeS251Oj6U1WzvRKIPR44QH9ZKO4SA6ngP
jx3ZpayXG/feGp29TPxq6NU26+umtRUR26dGiHHfaRLJkUy1Xky9dg4zCPtdyLI/DWPZ71rRR0cz
+kOg1dtP4I5fNLfgPd8QcU3YvlntpvYpSQv7IDSt38Wt2NT6XB6L65uX5hdkdV4TxBLo9q0OFAF9
hcapehKaPTmHoQkpMnQCG8T9kMRq5TsIfNa+3ibai9mKYQqGjs7ZrvGcotvNNkZnG7ns7bJDoKIn
goI42ay+ZrTmOtKfXW6opzauTzNP6/RktM6F+Bnfbsd6TtHL2Ii1bu9mChHs8+U7A7xYPz9grCXi
nCYfobDyvaLGmo+R4bRxg9yeJq5IAtQFbkmPYl2XnrNc0NoLjZPsrXHX1/3w2ILlDco8jA4VgGh0
7uf6FzpVFOTjYUuh7s4kl/d1wTMZhJXrfFrImdJVUpinSqssNI+85OwAaNg4OndHoRHOvUMK7a7x
gaVmFU2ujOaJuFt94qtnn9MoczYckd5wPattS4OOCIh3jhL1urJY4yaMpF7tnNTKy4eTSDItQgJN
AGvDk7Fuy2ddqVvrgnBjF11kanuTb8Zl9I87O2n4oa3rXuXmSs0Mcp7TonEQ79Dgqv4pJY5iDwo0
QtXyiyZ0PsdggOUOIeDke6K6aN4JyxJgSJWsUJ0PQsvb0U8khacdShnpX6oRD/qj6fQdggVKZU9/
KCTLxcC9zwXF93tLD1Z3kxUDr5ui1DxNwi2fBfrmcKmd7Mf7r8xtRMYLRseGRgqKHxzE63uBUqpZ
IztgnsoonF6LbO5eI7eDLj8IY0/jeTg0SjEE7w965+jj+bDgS8msuN5Xg5p65LT6jHdurXX1g24X
CmaGhvFAXGHiI+cl+8Zz013ciWxLAuLOvqUzyoNKR4ya5Pp11/MqwZQHxz+syYYA5TAryPpiSzD2
/ii8Zwg4U9xfXzRqxz4Fi+6cpkHmezpT5hP+a1sl6jfO2up0UEwitqXsvjDNVhlCojVYIsQwwFIk
BnGFUcBjjhruTFPTHoSdZj/mTDU+TKOavHos7S/eujgYmnb4hYS2/PD+qt7ZSkuqTG2e4jx15XW+
LHKs31oF40ogq090RS5thpeQC4k07sPp2VOM9PD+kLcxEvWshdUJ6wJK0zpwiaKotqBoo4NWKuGl
6z1zn4xm+1Cak7pxq98uKatJesRqUhFFcen6oCS9FQliQeWUg3iwfdk7tR4Ujp3qG6H97ZxYThs8
DNQmHsibcp0bTjTHWuWkNNP0oyDXz3xHNPqXcPS2dEVvD+KydXgols4VhaTVQaRHp5be7DJWmJbO
Ts0Hs/SLzK1EABAqbn3VbJJ2h2iPNBDUT/U/NJ/ikrPAvpEI8ifo/XUQ4FXz3EZaGZ2xm3b9mop6
ME3i+5/uEgZBq5Ukmm4ZhdDrpYuToutMJCbPTlvbfmE63WfooPOu7GN7o4lzb/EAX7yBE7m817QU
TWPNKrwLzlVV6A8NVg8H0RXWUxVH2sZxuzsUbr5ETxg5kAZez8qAwEhK1EF378uPTWLWD5SSv8xO
LjYKqbc7H7kakNGLawjApPUTUXtdGketF527VlUunToUv7TYLIP3F+n29uCtA36G1tGbSM9qkfow
mTL0RIuzU7iLzWxffm+6VvyuPat9ntqo+yBQCNxYrtupLa8s19UiSYXC2KrdXkhcwjI7Aa7ogmWC
McRfwrJzfr8/tzvDQLnkeBHhM8l1B2yC58DL3dWYzrX0NXIzee55ko9/PgpoQd4DzhFx/vKF/1N5
iAlx0lCAjgnzvtvVQDF3eaFtkShuth3BM0EROPZFDR3Y5vUoaMguhB6lPevZEO5ym7cz0vIMYY4/
RS6/mUCAjl6KXwt3f305gINr6gxA3qkbuu7VmK3651AbfwjseBuFcN0kVmcH3NCoyX0HScaPCluU
jK/ljDLsnNjdRiR7swUAj4DMwkcDhSvCguWz/mdxWgIa7iG0WrpJq4KhjqPAmzcVkG4Xh0SauhP/
obcFXvV6lBJBFE8KqFbIRhnaPpnt7OgVnjEGeo1byPv77d5gdM7o5SAEuECYrwezTTwVWiP0Tsk4
x/Zj6eoTldSykKGvw8zduMRvKlCL0+bySlAU4r1Yv7+1MteVBMxwskxh+3beZn5lxXtlKr7HstwS
Vrw3GoZ7ZFCcWbqtq7M0DQqS29EcnkCy6D+nesLMM6uVx47MLvKtyPrD9jW7cOHWU9um/kFLY53o
qH2vegoQzrMBoikQedPte6uULXrMXV0eiSf/UI5vGXHx7wKoBQuBavqqIpDkkdWN+GzjtzlY/6D6
oXxoqAO/vr9Jbvf9cqbgLXPPQoZ6q7b9Z9/nsG01WlHijKKT/tmrQ/ENepF4+L+MQmjGTbHQKVZz
KSEhoXkFxMCDbb/HlZoCnRi3NNNunijqwyzOUj9ZBDfXFTnswfBCsLv+7JWz85KpidgP+Bg8GSlG
T5k9yn1ea38IsGSZyAJpjhO9oCgB8+H6lOVmYynoRPdnxOqKg1ZlaaA2PYLRMAeC97/iEu1dpROr
oVZXe2/R8mroCZ/1wp1fDTs1Axkv6G/NSIIkn7IPnozzx0zJxv37I99mMhyypadDSkhuRg3yepZI
/Vlod+v9eRra+DGLQdeZdl4FvZvh7hOi/T20s1+1oXMUrTIgeA4fqIXvC2bSz9222PhBt3cbASPd
LLpNGnSGtUwmH6Gem6kfz5qLmwrYTeXFSdxyPyFhvRHv39lV4PyAIC/93KUzfj11RFSF0ZnxdB7a
ND/ClbT9vBtGX5uaHJ+rSu4HERsbB+buoLi3L0x1DNzX1AJ6C2OuILpzxhyzfIqAiR2y2hzOFPrF
Bwfp8t+pm271YW4KYzqwB+SQeTOo+90AgUhkoqKpsuFsx2qRvqSitHxEy/4JF5OvGc3zXY6et98D
GNKOg+VsirzeWVWCy8W5AZmtpa5+/amtKhnauotGdOfC/jA5MgnEEJHl9NH0uLGjl3O5OkwUNRc1
KmehJK9JRINHbWGSxojxVNSWfhk1juVHfZJ/1LJF3cZIp/BXySxnv9f0WAnyzkTOfx4EFaawSSNr
43Tfm/zSUWAN4BrR7ruefN3T5EZyBBe+Avs/xxq8XTcqR08tmuPG3JeweT13tjKCnkTV/Lk6zfZi
ZGL3yXQORT1ZdEjqj2n+Q89dC7JtnU7fHT44fIkEs2F/wLjEt7Dz2mhZafcmbKCDSHiC/Qii2NcT
VuHYVsXAwdKHFgxd5nn9vrZj72LphXVOIu1nbegoTSXVlHxPM/EYq+5nOzLjzM/c9uDphbmrI1QO
jolA13AjerpzGGC8sAyIe3EW1klpL+HjW5k68TD2uvVkUSa2doJ6uOPnlpx1P7Gaz7oI9TgwkSlK
fOrzkdxovdz7EbyZBDiLAAF1m+tPlGDE5w1KN515hZopsF3kHAtbhI9aSivG9bJ+JyL138Zp8p+j
26GZ+v5OuQ2ziIZNGpnc+NxE65QFgeVGqDnXUNLXdDHz6VnHiHNXEK0+iFpszPbO+8Y+YC+Q7NFY
W5vRFzVmD06aynNTxO2jKsKa3EVAzfBNGT27alH7CMO355rYbyttWguQLe84Kg9wFjFBpOi5hguG
SRqHTVzKM3XR4tCiV0BXxcXGJVXqD0qIAKbRWVhoCGEKF4GEpnr11BYnkNTrWz2ocDA8G/PYHqO8
H/d6Y/8qq7naGWW9FXEs52J1ev+H5SHSeWPKX28KVxlbHccPUHiszaFHUsPvUtPcuCTubL1FcpjV
53zSmF/FNUY9aHUVJ/KM0V38rOg6QI0y0rAWmM19P2YSnTVLfBr6rPmdO0n/7f2d92ZrfjNLpPUs
HHWgNK3D38JBHr3mzQE80k/HeXSjva7GCsIRaPI2Vdi/GpGXfY64UneuBTTPjZTaj/PEPCST4gSO
dAxfRpa2S7N22rsUVTcOx503GrI4QAIdtUbUFFcXdpsgl4/tjzzj/zmfylHOr5OHRo8fG01DK1IP
2+95rm0kqmts2dtG5U5adJWA2FCGvF7+RnRlNwxSnkfFq3dW32T+EI/TC7/zE3sX88e6KvdOFXqB
6Sx+17U6fBa1NT0N1BlBnDtb2hd3zi08QezcwdOpIPpWcWk7ZooMk3g+06ygJayOAxmgp/RIN3Tp
lB1F47QHI6dBMrpK9uX9jXJvFSio0Nex2SQ3lDdKpH2jo8tyblVt+EcaiFI7BvF+CxDXr3MvvuR5
5v1fFoFaGKoYCFZDKVidDnTWcgMfMHl2nV49S1fjqPetUNVjVuoqCsoWr4evx4mKE1w+xV8UOJzl
Y4aCnoXof9a0PkmX+7XCPP77+x/kzp1N5ISIBj8OVJy+Wg0080IHgQp5BsuKaEeaQln3tdihzzE3
0WUypq7deCvv3Uh0FgjZwEQYNLGvtyTOrmqpWBgKzS1eGsqU25/mfi426py3yA+uaOD+y+W8tKfW
QX+XMLcyFPJc6VTgg9B1vb0mI2JxZaza9NFzhP6xFLX5rw1m4F8FobPo0EA1Av/R69qWI8rdkwhY
1ualgpiLqs31tCfLRB9ZaeZzY6T2tE9q1Tb9ekRTddeiunRQM1bYxQHyL88s0g6JB139OTpTcbH7
JkISEGuT32PiNHLrS90JrYjjIUKRH/G/6zpT542GEsbdfA5Hw/xaoS+hAquy5v1QmsQRliaLs9d7
6JSg//Q7M+vjjArXY+JFlLx6uIvfZqQEfFTAHL9FUGAjpXrrW1xf7hCo0JTB5AWVduKb6y/XqFPu
aWWhnnXqrP1T74XK60D9L3owhUkthx599lxyj2p+onjJqzWV5d9VrlgXYWMk23Ry/IwPszftF4oy
/3zbQZxvNPPkKCiMApHpw34jOrnd5Ne/efn7/6mUoPJv200V85slii9t7hk7RBC9x/dP7+3KMYpD
uEXf9U7/U7bRgiMN1bMBziI9ZzyP494tayN/UefaSHfvD3eb2PO4IwSwIHWBM6IBdT0rGHpeGjns
YWV2wFIaXWPUPJsJnjOzmx26rrkMXTt+UBxZEQxRUVxw6Mr4mqMrU+EgNqEh/v5vWoa82hzE0OQk
1Nig8XGrrDbHZOZzGurGfAYMMlb+UJb5fgQJg60ZRYWT4lSDs2uMMlMDYCJJ/1kz4/rX+7/hNjlZ
fgTtZx6UBWq2Lp42k82NjSbDuarRI/XHFM8uPzKKQxZbE6VNUxnOiqXn5GjutMsQs3pE2MrdOzEl
0LRTqI8oMv8yyaQO4gmF9Pd/381m5OfhmQPRFp1Dly7datlS9D3DoVPPOee28I04zS0fsRdjCt4f
6OZtXwZ6EyWDfkjFerU/XFXJ5gRB3XM15jmBRvFXNE3flEb5R1hVALD5YKvl4f0xb2FfNLEYlroa
8EHi8dUTZoc5dtJwoc9SA6a+63ql/2JVTQhSZAgFBp1T37wQ8yoFoLfUSP25MOzCl3Av1Y353z46
/BaT78xVSscXrMf1l5ZGXNKkkeq5MTtPvCgxAdSTxiv6LNIy8g4FeV8a9LY5hXswZLWF6j/4HkLB
HtwhusDmt/e/zp2lJyImV6Hht/R5VvFfVPV6DVNEO7dGJ06hp/YfU0t6W9n5cspWp5DCE/E3u4ut
tlaB1Pq2nyri0LMcR/tvuyuB18elMtRBmUVWsVNiKZInFW8DLRBk5eFuxhnjZ9x50vOnXtLg8NNS
rzHtaKEqbbEZ3rg4V7+Psiv1G8iVZEFsktW6UANTiAKG7JIWWm7t61GTygcdra3QxNZxxIdc04dJ
fij5/xAV9FIM2Q6hQyh6qsAWZ3vVUaTY50D7IeFnmdo8iBjPx2+9iOQUFHWRj18TIzXHg26NivKa
h+4g/nFlNbcXL0wcq/NTPRHVX8JIaRX5yNJYVhtEeBEVMzS60SiDqGxxurflnE2/bfAV0bPA66I/
l11WKBvX5u1VzotP6YhQmGcVGZTVxkhqe9LFFCUXN5M6EEIkf/42M9v4Mc3pCD5z0IUGotryQDyb
Smp8l6mE4d4YUVoEeqfFxSvUGGFsXFXLQlwv1FJiAz25NL3YTqurCkZlmDZJjpeYE48vrdV1P+ky
cJY1Wxm9l9iZVAP7GuwIH94/KDdXF/UtxFlImIBWgtRY7RBVUluKSj2+9DE85gcx1pF7zJFhw1LM
FDlIRq+7QKGKBA7yaKlurMfNOaWQChib/9KTgMS5esbysSJwsu34InJvFD5Go8Nn3am2uAG3n5fd
TzjMI77op6+R5k7FMzNZankpESl3d0bvjc1HNUO69S/pxuW/IZnKL9ymsGN4//PeRCo80bQCYPdw
O4AiXOb/n3hoEfbRqwSJlXpK3MdG8ZRjhd3w0bQqZSMouv2USzRApR/iKLiwtWqRN4yFS5Olukhh
ywcdB9RjjD548P6EbkexFq37ZRgKXnSCryekxLleib6tLmqTW/CJJieojKbeiH1v0jNYjcsckMng
WNzUmbphDr1M76pLb3rVERXF/ji6pfnZGQZvr2sKYff707oJpxYaJYUcDfQ2iN41hkj33KrPjV5c
iPV1PEXJUjEwM8BUHqSV2OELgWhSfYqgHU57NIyc8WfrNXGzRaS63S/AVKDEkidBRQd7e/15h9kz
BBJ79YXKbvWgCl2GBxjVteb3jrZJE7jzmZfOySKrAb0QI7Dr0Sy9HCnTxuKisKX2ZVM0D6UrvYch
MvTU10Caahvb5878Fm4zFTOKl8BwVtsnzSpTAnUVl2hKbTxzUoDxXuq03y1Hmf59f03vbFXikQX+
BSoGoORqrN6d1ESqqrhoiSG6nWlEmH6qek+l/v2B7n1GOsPA0pcu+011JdUwSAR7JHBKTdSdgQ3Z
mdKUeNb7js5ANk5yY8C7XxEp1f/pQVCAvF43tR1cN5GjuFQjCTvYYvUJ7cr5yXYJNd+f292hQJ6Z
y8VIEL16Hxx86/vZEuIyhp5d7GapGnXQWF7kPcadM35/fzSK5vz0q4cQfCJhpLtA+hYm9eoAQCTM
xxJbpAuCyLgeezthaNULOrjFGWP7KjAQev7m2spZUcdfKST6fTF75UEKyvqSKHPnztnwPPUAHXzc
SYff5izsf0ZZ7uSUObs4yrXHGMqWXxpibHcYYpAY6EmGSVql+Uafx0dR5GiCdqWXfIs1eRad4Tx7
va2R5CuKX5WLT2/m5RdK2tNpak33pUniZk+0O+CSNJyHuqOrq4S5vMisF3s1tl30rRwU/2YZf0uk
Jio6Z22/j6IYm5y+D/hXDQe9V34Ubfpsh+X0UKtItI1J2Od+Ipwi9p2obS4AybUoSA23+FQaVnNC
9CQ7ZVOoHkurkdwUaugjmflShm6+51dNFxdT6kPdZ7Lu40eal1P0LaWK/4oM4PRbE0WYBbX0snO7
KPns6nhs7WcHWn7yyQlB3jzV9szH8lDN9r5YeMakAXhAlmfpzn0ey0Eb/LzK9frBk071u5nGOPYb
tcY/q8LkMjvIwqZE7ceFnrMic0lkx/c2S3GB5q3N3lMSKU6JLZFw/nLNMU0e3GlY1BW6Yhib+NLx
NMvPtgrV/QGzFTP8Bskvae1dn6IsYe3UXuvGB8vJ6n+HyQKq68ZTbB5QMZuqY6ctimZqksXJYQbd
T+wGF4mMmKPV7EMF54DAkO2YHNAaE/Mepux0UqAI/dL7psassyLcG+bGjg6xNurTrnM6NJLHTk56
oKaqW+2sBpiu76HZjKeKOrYquslDLh66vI3L0+Th7fRgdYk+BWQIRfl5hC3YHekfD2gXhjmVcNQq
bAIEXC/UMwguSzvmZVrgBVantQ7NwlWi9luXp43y2Qiz8d/ObAzrS8l11BY7k45bttMqtfUOsZc5
wxHIPZH1oOcQS6XhtoJiG2/sAeeCodxrY1YhRDb27g/dLNBgAKnUZ35T2zVuQ1TAsv1gCe9TXQo1
2yWNDAvs18Kk8k0vGvNjPWZ1/8WEiD3/SOJWJp9E3lc/B8yE5IMQiUyDsm5b23cqqy4+hq1TQMtJ
UgeCih03FNNMmZIAWGi5RI2fZn2q77AK12MywjbPfxp1XAqf3sBg9P4w0lFA0jztXxFQcs2nPovy
r+OUR8B5IXi1H2pQe0YOkELTO4ZZlLOMtpBQYlGdC5+iFlOxi9XWjr2coNDtnjoLl9TLbFZURNvO
wZMoSexxPKA5LPPnMA3j/oviVuq/hOlNHMQWWRsHCH+6vasJmWF2oQ7Nx8mQTffael3dLeqauTpe
sOARho/3kDn4BdnM/ORUqVrv5sqi8G0Ld1HSwi7da0MfRZ8he3TniY3konRj11QUZ4Pyc1fYyilD
/cv9WI2TEUsIDFHuBARkQ/W3CWzF+xKnXR0HYrZre6d0qlQppfc9mnyTM8JgxoL6KDPLHf8OtaLK
n5WUQXEI0SNxGEfs6XUzdHng4cmmtIjTOE2/RgCji4OZmsPgY3uPu1CIpMK3WEai8S0nifsX7Idl
6asyG/sTAnFldlSItZWADMGScKZ70/loS4TTdqg7mo6vOp0p9pJ163xvbpr0ycycog9yvair5dXK
CLytvIr2uW0O81GKLi/OIQpknh+mhi4e+8bSx4tMdBQceqvAzUlDvQqqS5k2IQzKpZKRzLWqf7Bs
NsUuCYsI12cTx7Wjqsq6eKTijhNZP1N68G141F/RBKTiYCsxtG4lV83+A+ZHhgo/fdS9ndd6bXFG
8MBQPlWqnjQf+SGt8n0cYK9fHC2c4n3JBrcfnDo35oBaSqcHLLVr+HOTzd+sCOG9iuWNzZjbgtL3
zmlNae0cZM9HzkAY6tYOK+PWCopCQ7+aTT/2e2dMpXus5dTlgaKKOvkQ2ppScommvfRd0OzjUZjQ
zfyGJLTzy66dxQepmbCjtAnZP78ULXddy7+sepCL6OBjqaVWcWLtpvxhbgoqwKNXF1+jiVCWQyXY
rFndNF/7NPWKoFJLYfkg6dufArGg75HrhOre6VBDQhkR4v2ppiGDQ2Gkc+cnE0A/5OXquDjGEhqG
Tw7UQjmvSjhKSj7Y8hH5uHjgcFcVJg1Vlah+Bwrzhyoas90JC7rkg9pOkxmMXJPqpyqs6VdkUyVj
P8kXr2S3RA7Tn4okn/eTtBvrY+Z2Mn1ss76DqdQPijHRW5UKynVmnPbxzu4GL/udmr3ZXmrFw5OL
SysUPup6bnewjMo4Vw3UiNlPZSlr353KHtHVKZyVQ1sX5vxbS92sPthT6PwYKqtqAzzEKPbqqugn
X3RmWCJNhY/sEZ2IWPc1oZZQVSTetn6rT+anuZzL4mDxC19n2P3tj3rWEDOAXAWJZcfVkVcHFf7O
t0Sdi4obaJ7LD1GHywdVOkg8AV3KNjqCDssAboyJrPcpX2E5QVkkfWWqG2+HaRJtfjl0048GpMx0
qBxETnZDpc1YZJajp79CVOiLjwOqXnUDxrRIsl1ZJb0SRLCj3TMEdeP7PFomqvXCkc8FUp8ANHPD
GL7ibTK1T908ZP33zpax6c9Rr7SPQKKc0k+0CXRH41pxuwfFm+VHZJHSJJhrAceD9mM/P4Z5Oyff
Zak6zaGltZrsUKHq58toDv14UN22cYPRjDz5bBm198Ux07J5CGtNb18nKpj2Tq+tsHlonMXUua5C
ZFyAsrrDR0xX0vyQKe6snHhMxHfUoLGh96oswTeUIslflJHSOGj52LSzLbQUH7JoFtWznjql84P0
jxDB6Bxj3NtDrfQXDO/08hi5+NHt5hbfg/1kVXnGlWRU0QUUQ4GfBKfTeYAHqea7aopM/YAiG6Eg
3Y5h3s9EKkt3mZ7Wzi1qK/bbyTDno1nrUf6iGx3KlUMZDe2j1zZSe/Lm2MGmqdRAnku2Pl0FKbL2
EKtWaQeqltXDMe9mwheR6tHXyWVbPLH7gdSpMZW1PW5quTzhqjc0h0mDCur3WRVnn0LDSC5d4Wj1
zg6HlGsjNGSOo6fWV3ycUYTQoJe+G6+eEQd6UYXM1nXKD2OCxushMWe9OJoaQdgh6r2qf6oF0e0+
j2KhvOJrZriB2baxkvmIUQwEelizeOG8G/U4l78ir029xP9/5J1Hk9xGtu+/yg3toQtvXtyZBUxV
tW96ihsETSvhkUDCJT79+5VGc4csiewnbd+GEWSzCwWXec75u6kxyGQylrofkqoZ8NFAA94PB2OU
QKpjSHpqEkyDWNPNyg3jrbvn4pOoJtt+ZRTD+M7KLbz8U9PTmzr5yDZI+S7KXl+Xa2m9Hw0X3lc+
M62LI+Xn24EiXOqHqHUJiBm7bnw52X0UXQnC77qYAk/JDHq+3x0wRy1wjnO8JmLjkvNbj7nftVXl
fnWFNH9Cr8cVqY9bw5OPgeA6rmnTee1nazU7L92qaXNP/bwbb0wKsCDm0fW2dN6tsEs2v3KMO2Mz
2/LgDP103TtVkx8a03A0QRCF16G1N7qJhJeRZaDZXWKWhGdubVawHEfX2KNIVvu8nbsrn+d+indr
3LC8cer20bC1H1KAUf7erY41OGlDt6djv16Fx5/95sMsnYBYtCqi4FowqXdjw2jsV2QBONXJlXUX
xIZm9bmRu/aj2JU4NPKaUAgfuVNznjLWWaybvs1dfTPtimioLXRwl8i9YeM5C/aSRwbvQ1YitQ3t
tW8Hsr+i4Jj6pCJ6meSLfFqf6t0O1qO1u4U45IDqe+xvkz8e6qEtnWzF/7d4wbtQLcdhLgCAahKO
Qpqxdu9vO0tszbE9u9jERFTiNJXgR7q8cEqrrj7lOE3NqaWMqtiSVg7DYy/q4YMuKhePQL/M5cBC
4EzhTQ8tVsQMUQ2ifuklq/yAnu7cHPZqNwv2cb2U97UZzcDPK9jotbZpuo7MQqL8IaKgcg7RZkYi
rbtiV1sMdSwf77bS6am94JFUmakRXp+mnjRBWByYEjqpZ5d7cbf0ahjSqp2CPfErWJMJ/9yq+3Nk
mnOkhEMATM0YlteIDIhj9e0J5LYKdveVWw9rd+dX67BldkWJ8h6x++BqsAHDj54qkLTpzikLDzHw
OjclhCqzFWjA4Vka2xjDoJAz6GMbqTDG2GKpP8MM3IcXv/Xo//15+z/iqX/8VzOu/vk//P1zL/VI
ktV08dd/3pWfx171v07/c/61//1v3/7SPx/kU/dqGp+epruP8vJ/fvOLfP7vx08/Th+/+UvWsT3q
F/PTqF8+qbmZfjsI3/T8P/9ff/hfT799ymstn/7x0+d+7qbzp4my7376/UdXX/7xEw5AX40rzp//
+w/vP7b83tXnp+Zj9+UPv/H0UU3/+IkR2c9nzRzu8DDzkGOdJfPr028/st2fPTgGsGDAo5hpukzh
u36cin/85Ac/owdxgSLO4gJ4WfxI9fNvP3J+Rjd95gz9BmNC8/rp3+f+zV36z137r25uH3tM7dQ/
fvp2BO65gMWMoM95qCFEzT/AhXrUnpnP/QLpqXgYe6puXQ3bcTjbK0d6x3vLlM9RXr4d5pyPCWxO
dQJl6kzD+o1O+NX0e/Y9uqFCqgxAqfy4rFt3sFbrRReGy+Oymt5fGov963Ao7/C6YkE/z6i/HYtN
JkKQ2hlU1pFzflSulFTLe0OnLv2/NMf8/VBwbBDCcbQguBhTMZaRTB5qlQnLMLcYYAZIc9Z5xMzA
rbOvHrPfb+XXt+7b4fS/D+bAYggxJ2Mi/u15KfjmVkstmTFpr+8hfMxIaRrnw1Ax0ZiM1U9HJjDE
IcOYuTuzFZ85/p/dRuRKCOwxNoTXYn97/MU0c9orY8wI32pv5IyIIazH8ZbwsSpdB8N55j7+6fGg
caNvP1v+XZ5vlK8MPlpnzPacyGz8PYc7f3OWG3MNw5sIW9gfX94/Pxyjf9MOGBRfBhQPLWgQXf6Y
yQBKJPSp4cwOtBPFo3Zao7A5/fXjMW8/JxUgqwfl+PZyKi3Lrlz1mOlw8w8MpKxHc22iu5b+/GG1
6TZ+fLxvR7joIqBFn7OigG2Y8fvhxe1rPEpyt97GDH9+97FWRXVQBM6lDeFKv/z4UBdEgD8e6wLP
i2zaIiarYzaTF3tV+3OXiEaNiVlTjRlCzPeYmj6iHtxehLkx38t1c29zmdPt/fib/NlJ88CCKwIk
oUe5WAtopxeUTnwRHbVdqgPIbzEl4c2CEfWnHx+KFfqrkfVv54yrB1QDFn0Mui79oEFxpPD2Ysi8
ImKzLiMGJru1vZp0T1gb1safBb9IpSeG58zkL1eGM7LIlgP3AlISmNHFMiStOhr0INqsfVtmxr3L
LO29cZx1ur/68Tn+4UCsdGxunAumZ6wgZ6zlq5UcAcFs5EZYZPVah3HPe5RMeTAUSRAYTtZCibsi
y97J6PzVe0lC6/HHx//DNcYYGv0Y1rtYJNgQXr49/lL6Tmn0o8jcZilvMH82T7tHrkVYiBp2v/Vl
LdzpSuzdc5lNf3LibJaAHzxLJMEE5+fsqxOfG4gqTFaabGnoUTkICWbYelzrQTN7ClVH121QzOIE
mjoif04T+MfDE69kwRhlS2MTDc4//+rwQ1RHdCiqyNTu7QdbODhg54ObOHLyrYxUSCsJHe1hgDpN
4amnvHguwuKPV/5fkCjbD34YZCR8+w1U00HPnQaZbUoOCYmYX0q3d5LBxxDUGpc+HSIia1YL5stf
veXnA+PTB70MCvelJaMsZ2H5vZSZX6E1iKI+ymqorcfddLp7Uc0uvLHlZViY5TN7+/mM/gNB8Zgx
BeCACD6pyJiTXKxhpgZkKXXYZ0EVqtTYtGRk0YIjgGHA7Of5l/3+nBvon1xmgC/e4QCu55mj8O1l
Xn2jmpaR7r6DnXK7FpF3UL69XMkW17BN2dbLNVThqy4iCu2vXmfqz5DqEPIAdk/exSPmrJBtlbm2
mdN6Os1ro/8FP8m3UrvOKZxd54pA1LtGmN4z5KnLbRdPGUIFua/AwKCjl6/0ag9GQ2CfyDyo70m1
hlaG87xzE2rnhSWi5+gRF1qJ821lsz2zbNgQ0I9dIpklAdYR824jxUl4/7iUpZUGdjEBE5arCeqE
o3FuBBgzyaUqbsUelXeBYTifpjkcs6FsmAm42r2Sq1SvDXdcTiUOts/ciz88erzjZzLM2cUIbqt9
sZ4z9idEOPfW1JdFwRAFwzo3WvuT72IHamyMU1mLnstmZiU/f+43jzyzO1RFv9VcVJnRxTMQhPkw
gYz6aR4wWkxMbxn3Dxbj0uZXt57a4T6Iemxd2600zBsxlZWTVTnqKgSO50G63FeiIbd125pXquz3
0WNkiEA2NefcLj9AMzbNe4SqrvUKeKWNEndUZ63Q0HvOdb11xTlLEiHlh8VGSHMyRU2QCOKd0YA+
1pskO7ZEm+/XYeG0zWmGybQm2pZqOhhV07T3zuqEH9Wwt/47AsoLcYcKdJRp3ju6TGp4uoQYGNP0
ydx8bV8bhVje7lrB85BMpfq441FnIm4P+0vhbHOdMJM5G3TZJAIB6zauHRPwlD8OTgHI0GLebx+6
yNLm6zlc3SdCprZTh879vRZbNyahHgEm5yUSb2iQGH5iPhemPYBfmIx5ZHSPe+Gs8xXjLvAL4of9
heVdGrcDi4A4GDgUfozcxZGHwhvXYxtRVlwNogqKuNsXNR/3oNDv59Y1X4xDADQy7l7+AQbisFyL
ES+BeNnG4H4LN4NBAb0QpM8w9+SxjhgGs6AVAYCs6xh92odNB8y58H+zrbTr42jr0klUaauPZzqI
leGSMb0N51HZyVi1GOgQXYPOtFLV9pF4j+V+7gN/PazGlC8Py7INoIazLOZDWbaWkWhLzoRw+6Fx
1UwEjFk7A6SCzxsSO6yC+24v+l/xFJi6oz3ilnylfQPgm/MuAc5WIv9OxN7YV0FOSC0ZFGah07kw
UdWR92lkZlvDqBo9bxIH7Gw1sL6Na1yCzMJ3U7iwgNkNs8HEH6cBOT0alSqLwmXENWu1gy7BSiq0
D6u/BfV16VbCSgpSaQ9s+k6eVRR14ui07bamuCoCnJpKrzebK2Y8G4ZKTFe+wsMajGNw0TZS1s5X
kdX75cHWMn+KImO995VpEh8X1SMUdceA0VAH+/LakWCrcSklhXjLAHWI68nI2zT3l/4d5rJ2mbnj
RPgPFFG3O7jKqV87nSi5DeOUCyZ9+XRw9nLqX9pzZTSpNdmiemGujspsr97aG1PvZXts7WoKH6Z+
D5crmBTqfl1zR2Cg6LmvNt9hil30UR8w0DLz8JWcuvFW7hu2aVER9BxhXDViqWqZrcRqtUADXJTO
eGSQvR7NDkbGcfbcnGTpUbUnKoiqjxtZLbxOgzojh8QVLXHHtkesPCNUNpjGrN5YZIS9ZT+rRLwj
WM1jJ8qjx3nLO+KOJ6a1iBPAIhLYc7MZV0L3n3yh2KOoUA03DtZIl4fOrIblsYA5ab5gAt2CNQLh
vsCYzTeOTm/KA/ktXZs15dhPXA5zjh619IfokcYnGhKpSkferUGwveqlbdXXUWvOt+VoQeawdd19
3uqyXpNpm5c89cKeFO1ys/Zko2Sr0P1aAf9c21hpLI1pVXHtDTO069zZCEaKWow+AV+9NabjWMDn
WMy/MOY290zsoX1nNG4fgV6iGl80E5t42kPzYRoBXitVPhbFiH9mmXtkoHUezRPxusGEuVWHlG9u
K2t8R0AQqPaEf+ByWGpIJ3E4BFPxMEuCcDJrLGRxXbernK76fuU1L3q0FAfdMaJMhN2AeXtaWmba
tJF3PyNb02+wkXYXShDBfcUGPfBfut7gLanb4FdNUoMXPrXmgnoPbxnZZyUqW8DUEZ+yrVJLm0yO
3F9N4DMMZDtrO+xYqXXxtgazfRgQVIeIkgOri/Gt23OcsgppXtlVVT0AxnVN2jSRcB5mUNm3gTkG
5kmY8/oiikTxGhzff992LR3W0iloFnRFYDtWY8+xv+RGERdYL0WxojAs0xVPlCEDEFrrWCPG9NOl
NSyMUJdS7uw769pCOC67N7XIPZ2VqEge/bHqopj5tJ4BXCcIIhL0B0Aq1Cyg2rdeBV0nPoNtS5lQ
IDI380cGjrWmnrzqfdXrq5r3XBxgvOv6uM8TmI8b1eFh7YuAPV2VkEfqsBRPLZPrMSFftBTHYbKC
N9FWFlNqr1aNYCbUeR4HLeb/SevtM4FQjT5uauqu/TnvdkZM+fRKbn0F5lgY682usHqNdQXsxjKw
4f+tc7tpAfwC4/2o9v1XXMy3KrMqbEdO856HiVIzODTG7OAzrR43jMclUREHHimWJXJHqrs9GlcV
22tuPFmFN72A7K3lFdoCmSFvc9lSLWniPl1VVh8XKIqu3d1xl7SsVd6kjpOHwwE6BS/GqhwPwSEy
8hZ3ql4vyboRT5qG6+gBKPsO4adui1tNLEqKDt4PbX9ai0bdmgRFfvIKeD2HYuuiMM7h1hy0HLcq
3frWlQjiy/2TsBZDJr2E0ZsKf937tCah+mGw8RGNo95fvAykMiz4oSbLcyJCDn12oa6Lvv8iXMoK
qD99cA8/W72etrb+OIumuFYeXPd0h6MsEqqT7pO3NBJS/+KKO3ZBtLL1ooNPqJqVHUeDJcNkm+1S
JFPUuHus63baiMQOa/O2nAZPZZUe1Z1rlftrgSf/L42eTISwuwrHVzqAYHeU0HGGJBCW+GLMIvSP
xhxaxRsS2usHhNLNCkfH3iGXeY1NPWo09WcNo/IKhtLsZ7mfO+1x6UX0WvNYu2lTESsRTxgHdKjF
6jEdfUCBPK+GNpbWXACSkJOxXvfLdq5zHUofskoH3OIp4W50MM/NVetuqjmse1Rfm5O1/bJKbZ9k
WIdWXLlAIknDDW8hkXWdkS1WKN6ILYDM5rK4ZCvhYk85vCid9FgArSnDtehxK0sPr4xgsRhCNWa4
xcoozCCRXaCblIopvO47eC3JPprihUTqlNN4goclgbWP1h3eOUodmlmGnNboRIieKSbmxG0w4TvC
mC+CdINXLm8Mizh7FtnF/th7WNom7baxeuGF36HNty23y6B8LNA/9kUXMPCE1NeDaKK3ay/jKA8/
UU26zh0EUyhQe8GYypkMh080i8Tb5LvF2sq3nQt+GosRPIrJYaCqeJnc7Y1hziSCLWX4uturYUyj
IdfrdUH9/WWlEGUg5Bf2a9Qi4rVeO9IR0IS273CIWuWXc0rFMXKnHSQKjkR71wFTIi2KVlEme3M2
qcp7MUy3ai+q23lSnnyAbDJcVwgwJDbjHVAQ9AxnvdpD0Os4anV72o3Wb+K+ZmYUNwsa11h7i99d
jxioQJ4IJJMFYx2USOqtJHSgyCejvR8XwN5DaCjcBldfLfNJAlFJDNSbujhpUa1OvA2u2141hDGB
a7Zrg6BcL+sv2DNhQrAV3RjeUPJO5akaox2DT9hce7Lb4fQx0i1wuJsvXRuXY9Pc2PSL6kjQQ0tl
E+YCzBUGZrorqRPIEbjIGKvTs62v8EBiLKXUJ8OZrc94omDeBuvLT3ZsJ4ihn7s9Shb4cCJhqmS9
hqaA1tfHB8dImqngFd3N0hIJ73OzJRuEiQM8ivXeGBBlxtsY8sAG0bBGsefC6ogLu4j4QKLzWH1q
qtzEnupwgZuSh9CapKxeVMPEmmiTMnSyFRvjSQLKLTGtJ8fstB1+gZoTaB5PvX02CndW1LoDK1/g
gkCnhdQVyfTV2lNxkvZanibRt208LIbpxm4D2pqurQ3Lcwwq54PTldXHpWYYdFSaVIe4maPurmzy
CDqqDEon7heneVcxYenSqR55Q8twDuCwidW+GiXaqLiGzwwRQVnuEDOYmN14GtsAA+JwGKKDoVAJ
JXZVgwR3xB10FMLdWMFcs4IjpEMCKB239qYHHe6Y3bpyKuXJdZVBFbKuVNmQ50UKrCF1psFMvXSY
+vrdwt61pcWIsR9ZXX6fGJZsBISKqiStvKbOvN4ak3gtwORojSXVa7w49fBYtHPwWmymug6mbTQO
9Yq9HkvGth561zPMbObVHkFCytmkODMmN4UB1mVONDanzlA2eQ2IJN7WzESCOAjkbCeVNPzl2EOz
5oZyWXkw0XHCF9x26WdS2MuXamX6SLQGeec3VTko50sIE+nkLrAksqopu0/h0AzuAYfY9nPFU8qb
Aq+XvQIqmUyROflB7BrsdOnQWwSiKTdo3Lh2pv0YRNNkZz7XyTh2OGy2ydZt1aFDN2ukEnj9ytB+
s5+WoDU+c02XPfYCCHCQNul9465ZIuhVm35JFzuzge8VxZHr85ZZhr1VD8YeLVej3UaIvQax3wwe
2aIUpedEcGMJ9jVrqq1/WUNbpnddvaiIvZn7EUOzXcc0gBX10I81nC3ar/XNUlEn8Os6qvhKy/xo
UXi8NfwGqtsCVGTCCrFzSK1mHiTdwI6Jg98AV64jSDsTBTF3tzPDAyfB1yl4gy91yWMiXJY/5rtz
TB9T2rHdNHRnG6/teIoaB+YIDA1KukJCFeAV7KhYrHA5U3I3PzwoqHaHkZZuToPGbspk9MrildcO
lAwhqZBvmrAV6TKIPsxm2Pqwc3KFQ4ceDHWtSqzsriDUt6c+bM0BYsZWbgcoluMBix/Cecxtsr3M
crawir3SYeQMErdWCBfXYIB6Vu8nfO/VwHvlNmFaRJ31yZ+3Yj0MhR28CtXS3ZbupNsXZluEeXJ2
VaLC6zVG37aFJU0KJY9dz2EsIh7Ao/zX7rzrNTFG4dy5ag5cFjZ7imKKgjbIfIPBxY0BTx1eLrbE
JoQ5o1izXk8jvOFlkvfwQGZ9JaW9isNZST2QjOdDAgk6OxQ39lAE85FFH75Y1229e2wrTIXiRkR+
xhXNcwi3VX1uUHsP/iTqQHXw5C7Hh9k3VPnUlHg71TworNXpzFmB89gOzdbc6oEHrVZ1dDVUAZS1
keBGffJ28oES5KgmckJ8O/aj6CmvmbtJ/IpGeDWvhyW3SoriWb8NzXq1D4ji1qscZ5UC3hsFXbKt
5fZht6Vx2nCMbmNfVOxJZinnJ7dW+60wZiJaY9cr11vI64WVqMJG5NjUvbLSkrKDJGzbaucEoGCe
MtNSAN99yDKcKgEd6krCi50zp16GF7m5qTnp2T3UQ2ewg8P4mZ3yfjKCIjqEbGQGFG2b4LVuFkCi
Q21Ew6GhNibBuo9w79uNUZtJruqW0swVzgGuojeksBbbX93GCO5kZO/2wRHnW2KOrmDHXwY/9Wmx
itgSTKgTqCVwo3kM1C8B47AwC2uCihJezcVKnWha7Wud78MHrOKp0Da3MPw3297OHq23bV1v8y7C
pAKjfhFoRxSvtsJFtOTNiCtShBgT3OkQTttthC7yc9+Obg7HFrJ5wrCgPbNJGuEk/M643U7k3ljE
xrOZx9FqRPaB3aql+53yio5ikuKNSQVmJG63wJyGpYCu1YOyCQiHNU1xND0fYUTZng2axGCsY7K3
pjGmu86LIKsbekhai9EWp7WusbKxKD2vaodfTatqne+YJcCqYQVZy7RD9bqlluzGia3Kbm2UAOVO
txcY5cfNVvN9QVHLi9o7fkfVvDgiZrpRVjTSWDnGlt7FW6st6dVza9tux0bUPn6zRXC7u+eYzMqX
+a8lK++ndvLDN6OhNjdph7zkDLC0oBoM5fiKQ3r6eid8m8ToApK74xf5l0KP/X6SkTbsEyqZkR1F
eXmTdHIIHqgQd33yl7LdHtW4o5QAm5Qyrdw21EnNCIS1Zw/HgHV5UiRIiGJN2rkfPwVWCXMXOuz4
hJ4x+GROQ//g7mpmarGFIdV8508tJTVTl5uewU2ROYXn3VYCjPk0+aRJXg2DNN+ObDnv3KVdi1hP
a/1GBaX5ZQiszb6XA7ThbCnKyUlNl1+8IjtaHHs5CP9QNANkMk+QVjoxK5tiZ3c/AxkeUYksdoJs
jFD6qhrK44ynKgztkcI+3gxrf/QxB7hCS1t/cYbCitgZDOsTy8eMO5K1Ff5J5ToIYz+ggEiZM9Q8
77RjRWYRoLXFjIY0k0WAqC9CGfmW0DXXXcKEzMw85TCxUcHOjXZ33/igaA1pmKOQPwNNkOtNuTcD
5h4m2v80WimiJAMTFM3K2R3aU2W4J20WZibnUmJN6TQb40QHRY1XtswamD0uKpOtHdC61vsyJcQW
Te8h5xlLYjjsxgeEMOanmayAKmaECSzmwUR5VfluHd7kyGLC2HYnqLiEea08sRGN5I3vheZBDHMH
EjGJnMZeBNOSjs75nSVQEnuJKGrrA88C2F4vmy3OO6d+gHmO49vcTyNMc6Hs/GiHRuccCly2DLoy
ny5qYVz8gaWOCBqeB3Ff15F4CgxBWshuqkpmzKGRXiwDZnqoOmDSx63gdUhmF5FSYgza6MHvW16Y
hQpjzkDUCWDjNib9bLTDCRoi/ZQj27zJhmVCVFePs9XQYg8D+ocmINlzWPpfjLJy9wOE1PVlF7SL
hpyz+2OsREgSZ1Bs25U1IbNkQfDb9lRD0xs4gmIdqrtavhUm2NdVtLDov2JgM0bovVxsDDrGmO5h
2WdPJaOYCibVsIChqluFLo9MQujcWSkswo/cvg9QoU9ighc7DzQunRTo7o1laY48dNOD2dMQWxBD
aQ1LazhEwb5DuMzlolKNhIjJbbgTrV4aop1iBrztPVS7glFU4e1vmeUAnoVm39DLYyuUmkG1vlcu
msPJ9ot3c3R2xfMqf0ESQB8yxMIxqi7WjdLcbabGeRwuemEiKaTzpWLBYqgUuPqY75VDqI0XDse1
Hoc3XB3IvY7RFDcSqCrCzGKfbgL4nyHs8847siDQySzrvmGc0zZhn4b9jmyUjg+hZSMjXkdD+mMO
3oLM+kRlYVJa7MNsQSWWTN47ymc6mrCCTVqIHUaBtWPtkICALvPtVJf6wSjzPDroxvLUgYV+6W9N
8ijCY7iTJXnaFrOlqhFTWKebV47Twbbk8Avz3JoOaMeZNhVLN5x0wOOSrMBUyxECf/N6qnTRnjxP
BKcC+o8VB7R/v9RMc90kN0z1wndGr7+pGlMgVtfTllZQSB5yD84nAqx8zRNJ6jj1iyBDLzFV7t6W
Ohd27Hsl3ZftErySMeUq9hgCOLeBGAiosASN5S5U3d4pklKI+mUk8PuJVROuHyEet15cdnlgxM0K
Nx4Vt7Gn+P3v7LKgQSlUzvE9MdW025q5Q54JcMguDQOvU2ml16KKpY/z2mni+fgw6hH9Xriorrub
qp2nsI92+7ONlXYPotWFn/16sF+7ewSX/jzrnePc3tDPVRDdDwIj26eAUMwl0d08vPNHJzyiK2KU
iDeQAb4RtJrEEeq38lAWeLZkYNkORkvO+h5uw/JpW1fmJHmZ96mh1gGy7bBr0BGZszrnjEDQL/FY
imSOmsbP+g5eeTYheu6PvdGW1zWR0V4SwagPT63S3suIzgiOrZp99VjQKVuMg5R4wYB7f+lBCC8y
6RZ9edRYtNh3VH90LA0DufzGdfolf1mCTyho1ijVfx0MVJUjtzJQwRvglsiD5wwUeexhkTvo8raq
eGG3QevczxuZJA8Eo8voZW+PdXALl7ucPnh15GB8ifFjTnxjpR4tr26dGOARgdszDKM/4NcgtHAi
iNUO4FPj2vAtYu+S7OvTNG4pMcPr1TY5/oO52VHGIucc7J2H8jec/nfe6+P/17xbKBb//W9u6x95
t92X8uO3rFv+/79Yt1HwM2phDLI8MH0MwM/WO/8i3frhz+SOnGmnJCKEYOowKn7n3DrBz7BwoQD4
0EocLJJhM6nfObc/Q3NkEI1hOkMR1qu/xLk9s6L+A6sbzA+xXIFRcUEaUvkGEbWM/FOBNsV7UMtf
ctn6z+desLAiu1x81WxBNnlFU8T7rvW7wva3Z5gZ3/vaF8SXKjBqBClQqMCexvHl6u+mYNiy979+
dft+f5C/5rN+++b85+tfvDFRu9fhXOd+Ftme2l9ImOomPpCVZ8WmC7smdtHpP0eR+97JXBBqFPe+
WkXnw1tyUOdhEoTetEdI8eHHJ/MtZeM/J3NB1WAuaMoq0n42W9K9s6zVbV8hhDJ9jA6nbjsav5U5
dMPy5Y8P+J0TurTYlqEpl+B8wKWJgo0wFmgVCbOBZ1PRzmSPP3lqLz0zw3JfTUAAL1trFazXSDlz
my1V2cWtVxeVfWfNNQgBuC5x4+xOLpWS2RXLePpbJ3gp/W9GQr5Y44MjgVDrUUwWGJNwQvHlxx//
m4fGn53fBZONzVHVHptWNgtBsRXa4ZEy4FdJoQ5MiCJpAZ6if8TFS1h1Ntt9D8BgCLrLZ6wHv3cL
zy/GV2y+Ruh2ARHmCiNDTZyx/zXw1vLvXb5LCyHCMvw11JPHnFUF782e2VC+zNUzpp7f++rnf//6
q4dV6SsKsKx2yvLJRBxy2xkl1so/vjnf+/iLpac3Vk8O9KpZwyTvrbUObowoM/h7C9slA3ps1opJ
2ODhxmswhDQ3YxmhWNEX/M2vf7HY2JuwQt1ULDY9LhWJ9v3NjemDmij98fX5ztLpn+mDX13+Fncf
r5pFcGwbNeQvg7Yd5rfOsEfm9WQw63uhBYOOqx8f7Hs342JpsyttdOjmGEf3OvAfVQnn7G07TcYz
+8B3Pv+S1KpCczbXzQuPO7qGTAvXGOMNFPG5UJzzNvsnL/plrCN9oNvMOOdQs4JHHdbRkgtwkbZw
yi8LN3rmpn/vMBfrCX1lHq70Ycdpmu3p1Pl9Z2Z7ZzVbJstp3f7ee31pYzP0CySLjf5K2vX+uh51
8YA7cfT6x/f6eydxUaqs2DGib/SiI0rBMoOqHzi3wtX98A4Dgb8YXPi/m+Vl4nkRCgnxQ4bHsQGt
NtrdfIgEkSr/KpG/UaZ9XVh874G6XD1yfH64OP5xxtx2i81qc3/x915mP75G3/v4i7plXuAGQBiG
7dhwB6YGvr07G5Do/t7HXywec+l0utEVpmBqqbkHyEKMWJm63P/mAS7eZyhyWHowZz9GVjt0V9Ly
uhXRINDP4986g0v/y8DWjrKMzT9GqijfBqFSYPxieM726DvX37940Rjh0YoxBjxKxwVCBhTfsOiG
2mT+vVfsUpGzlVimTfaIFFYJ6V6p1l7CGCLR+NzefF6m/2RF8i/eMjByYbYrtxgKABTMitF+8Nga
++Jfiylv62wTtu7eN23ofJg7sXbPrOTfq3n+4D+3iTzo95WlsAkbeV3g5QKNdK+RwmThxEz2bCVR
gQKVhS/xbd12EaS+C8D+ajEnf/6bF/jiBdW5b2C/Y+T/l7Mza5IT17bwLyJCSCDgNclMKmvyVB5f
CNvtZpAEQiCmX39Xdtw44dJxdcXRa4dbqRLaGrbW/lahksAeWbMkRZrI1+rGnOqj/ywvKJR8tjvG
ACE0EPtkBSO76U97COrrKS73XSIJz5LtTTWq/m+N2nFoFHdgJR5XuCx2DzRJ0/ZLKmC46BdqLhE3
7doY+o0mKnRSjtAv7tkvva7L8MqW80IkuFp9GxqOpEcVFZVe068xtp9H2Bm+5hv0UuvX2fvbIWNg
VdcGgEwWscRNBqrWFCQhCwjQ+Mo0eCEMYieQx2YAhAa6igJo6pJeUjwrkR+rDhES0FYAFNRBOwz5
xM519VOrHaJjrwUqdg7ebOkkvrLhBU9RYn/QAx2h6QPx23OJdT1c92gXA6QHyckOcXji21wdd94H
R7/uXz/Ybx+Gg1/boVh3L0bUwxd4u2whutTtK4vES5/dCU4OUTUoAcNegNSqIGkJW5jd9NRv83TT
ZLiW9GmImoCC4t4IgkX4uUOtped3dbbOkGvQt+CEXFTJNj1YEEewf+J96TUC+EtD4+ycYMpM8Grc
9gLS7OxC56vsCmY9hddnda1c4B4S60mg9amkUb5AfHgYFZ7A/Vp3ojntKFQzCT5rMNE6F8zOQEUk
kd9C55KFwT8xMLkf92IIgV4Zsw4yKqikzv/e9+u++If90jXN7CB73vcwWIoliH/hXijmczQJWAhO
Czjj//4bL3xbF6LIIF7pIHFYCobAfZ9NPQSyUS/87stuweQEGH207HwB7jXmF1Q2WLwGQLvr13cn
ZPFiBtDy3tqiGmV010gFLcEqPbtOn6822ElLIUI2FUMP+S6kNBTSH6ir/zeU7H9268gJ2risRhHs
yMNAhr/eCrzL3duylJ5B5YQs8qNgJ1kYSRhbLeMHBtG5fBODnvMa2veFeeOaAYiwgY4IyiOc2eye
Cx1/3bLtNbr7S407QRu3gYA+tJxP8CEHjhIq7cMAyy+/acOc/ZfpFn47LRSLugu+GooDGDR95dFr
TrpkYKF3E8Dn+/+7HtGBHiAu9e26c4JmcVratA7nU7YgaUyvrY/+A3P9HL9tsILMGk/GaH0FVTKH
XyOKCjgIeX4j40RrDQo5YHIErUf019BE8lw1lWfqyYUzoNJHoqIAjWe7VYVMUH1eC776nQ2ujyi/
DwxetZJSbmI+xRDNQw00A3mmy8lvi2JOrKpa065nxJ66ee8OS938su3+Gp33hVCi2fOuj7tBiUoN
tp4SQJgBBf81mMfXMAMvNe7EKXCkhm11MJ0SAOCO49p8Hy10+V7zxa2MHcZsxQu2hbKUQ4zJ20Ye
rKH/G3r9P8svdc7CCWuDCn4x6Hpmw4cRzyNvSxAm/Z6oqBOnq41oF6HlAvwqELn2DkWnx2AK0tFv
zlAnVOmworRKVzOelBWUvgEoXNCv0Omn39g7sRo2JTX9qrCzlqO8zVroBkfRbn6HYdd2yppSs2qL
bTFl7BvKcd7BN+idX8fdSB2hxYPCeiqaOnjE8vgV9gae+TW3LDlDLSeqtpKpaJc6Rf1l/NSL8jVj
4hdCKXTitEOJGHzFrS2CZmpy2Sb3CYVYy2tU/ovrThjKtdc0OHVy/Qvk5c8USEy/pp3NNG2WKsB+
vRVodgSvjY41P2wjq/yW3n/q2X/bk+YqtrVADWiRARD1JZqwDhzGZg9fOWK/NOxOoNpBUiLL3haq
N/uxX5MfdaNLz2F3ghQlu0MyN+AUxSjJzJXS6Lp47eX1pZ47IZp1PILfsAJF2UzZQzpW4YOE9+Rn
v89Kn28bdKKTgVQZ07GGCJep5UuSNp6f1IlRQIcz8IWFLVD3xqBfX7/KIfXLwf6TAfxtukRLBHU0
Q9tBO0I9DuoxGKheQ0KcCO2XElBeVkEvDZVRHrQlxNXEMz9AnJ00DDX0sAENTpxkb9SWfE1RxOu3
V7i2RNdCf6zmGBNZd+/6qj+XqvZbyV0jg0gvG1uR9D71+3xjFnoXxX476BUj9/uRS2/xBOwJ7nZc
VffQZhedKf3eQYkTlo2c1tpadFqrj/ts8zb55DdDnJCUWWv0LvARUQsBCHz2Lt253zrl+tXbYRbr
BsP6Yhvb8GnfJlq0lo1Hv447EYnK07Vrmwz1UwHe+mknblCI/sWvbed0K6CEi1EyE5ziBqfbgPDv
wHP5bWwAxzyfJZjYwyBB2C7g/LseYlgTHLMM8mSfrv+XiSQKVpIpiufgNPAPBiJSKDH8GnY2zRoo
2QgV1lNhU6gtACuAfcXAn/wad062kDZW29aV4ymETRKc2LIjXKcmr5kC0uPzATfWEuCH0Hgq47fM
6p9NtBnPUXHiEgCqjQxpBk6iYm9jtA3kgG/bTmiGsM5kbA2RNqaM3Nu0am8HlNx5joqzW9Yj/K5x
nsVEiXcOZXn7UfLa64AFeObzEYc3XLSIDJEP1j7oAyQqYdcAmmrYeC0tMGp6/gOQAkcl9EZTUUX6
e7DMn/H48NFrKrpirRnaW8MZxsXaCjWPFtbtLKWJ1zkCCaHnHYfmOkE+ekXH1/Wt7cntOg+eEZo6
EdoqKMKTmo1FKtiDhOAQlO+E+o2461dtKwPNpZ2ngmiAOgKZt6b2OqTAD9sZkzjotoqpsYAPF80X
FZo8jNq//T6nE6AbXhRGMCFGKAD412pcb5sk/uDXtBOfK2guIqWBKbZQLtBGJ8MZYGA/6QIKoZ6P
Sh8vHbwY0DqekFCCufePCRv93uUjl1lmNR0FfFFM0UOfIg+jNcFdMJPtvd/IOOG5gJ1NBpTmFXTe
/oKbyrt1TH94Ne0qkCZsPLXmPcrMefV+1fpClPKbh674aC5TgUr9yMAseKhP81JRQA+6n379doKz
gf/NaFYxFjACzEUEbn/62rHzGif//eQCXfvzmbIEyAfPOjFFrWaUHZiEt/AR1itcXal9zebsGi9/
+hEnSGPRgZ8H74FCNuybrKPPgRZPfkPjhOgKSaLkwEQh/ufxZh7hihzOkd9TXeQyASuKQnbDKDoe
hZ+BKgFaPtCf/HruxGi9DnDWAOmkAEE8Wk47s1uEqkxZi6PfDzgbKVDsVWpTiSm5Bu9QcfHUDH53
cfCdns8aCWdIXJjRdLll7ybSvClRBuHVa1dUJEHBUcO8mYKVisIDkE7AAi6NlxQ3cgWVKIZBZQkw
EUVJQNLfzFAwQAoOfl13wlStZTCtY22KbtbkQObkPMCGy7NxJ1AnA7AA6gcxLhu5mzd6J+PVL4Zc
mRLgItK2Q2WKpATpC2WqdxlMxDz77QRohlmC+hhhirCf36L86t6QybPfzh5qGrxO8CUYipGnn5vQ
vJNi8LrEwer3+QQv10iJSrem4BgZQH6q5TBsKs39JooTmRNrh6DtswHvNvWQGyre2SDzO4K6cnpC
cM/qYjIUVcMUIExIVJwsCbjfwLhSJHgGQTbWbogbEFzy1HL+XjZk9/uirk3v3Ma8hBhuKEChQgni
GD1iJ/V7PY9cGZINUPIerz2mS59FRGCt3UDFPqTZLLxyOHjhfz5roJ+Fe8TaYexRvA0MBpJnBXzB
Br93BJS6P29/ExZQUlXqAlQeMaDgU6u/bZYsnpfG2InVEIiZaMkCXZh6G4+q4qDbjXV89pr1sROu
AO6t8I8hurCSo26fQ/gN50nP9dEVHE1gIiML32kYACQVqnV3Kr4LQOAqv3UsdmJ2bQw3y4qx6WvA
DptJfVxl6Lfnxe52SvtFBYnFuHepvtlGMp4X2dc3XuPu6o1mNrNNy0UXQMzun0GRq0BsTLXwG5ir
ycXviUuGdTKmGz5r1pXDeE5syqJDXPZ88PwBZ1vFYxzsxfSMkWfjcjEm/VgP0i83H7mSo0QoChGw
0UUSTR+aany3iOmD37g70VoB+8WkrIYi6bJvXb+EoK9Gr4lfryH5hyO1KzQakDKH7bPSBTNt+g3I
5fXGCjV7ThknVCcSrNvO4r5ApGYw2ZkH2AgFr0HWX+q7s7kaMA4mLdF6PAO6GIf6VnSvqZj+OYL+
aWCcOB2aFfK6lPbFzEF5BGDwyjsgcMMTIJRllbhBAe/ywapRXtjIAl5MdT3ETyhxS4a3yP+N5kOW
KH4j8C7Z37Sii+BqCZZo+VitQ0qWwx6B6vZxGWhgcwLqjfgOR8JgyDkOlvQYxsi1nwCYWoEGC5El
yzleqdeLHYK0LWgCEAvYNi3IeCFBNuELvBTb7RzCFzYBDWhFm4tsph18iAzQFCLpbs+K0nU/ArTJ
um9rEoG7OkVgBv8Yw3gYUH9Ps7kwK/5elKXv8aklM8zOuwRsU9Auk8rewFS6yu552qFwiww7/KFS
4LVmys1FN4CRFKTP0u28KDlHxxlEmvg0J0uEFLas5whWDhqedWTOsi1PTcOSg+rBS71burLNLpKF
U1TsGO0lj4HQuezgzT2abgYIGugNcKva0pT7Bxm2feJ3CnHVL0PXTNC3wyM8Q7LtENP2Hsjg1e90
5opfCP40eLKg9n3rNdC8PVkAuR6AJ/RrP3JWe7VGlgvL+gI+OT1SVoBwVizzWyxdmRqLyg2nYKmL
mqtfZSQ+lEnjOejOQj/jGWmVFP2ObVmMmbwt49Avs+kq1MAdZ1uI9FcBi3TQToJMHDIJvqjXQuxK
1ECTZBzAQF1UgM4eVjH8zVvjd2JlziLfojZ37hICHvJm9SPKv5obgCmU3zrMnANZzRtiO8rHogKJ
7T7C4Rt1BXb66jcuzipvVDXPs577AtQl+8mksEI2qkv/n2DwP5ZnRa7MK+wasLkZPiqvVAxvs7Gz
+yEJQHU9evXflXoBUA9KbT31BR6q/l50dBsHo1/JBZh0z081wJebeYC3dVGTDDqyaUxWmbOspX/7
9d051MBteWezpboAGRXQmaQHmC9HtoP6aTEiV++1AKwckrXCAYGEsIqEl+UJJDTPA4Kr99LA1oJj
gi0cbzTAkNgQEK1gIYXf4DjTfiGoZQb8ukclqpS3nM3xdOCD4X76/og6E39suwpCph4rWWeT27pj
5BvutJtfKthVeyUr6CpqxHkVqaz1UkalLRIyJZ6T3jnfUAbYZ3Nd4NsGgFPQXKqDncAK9Rt5Z28K
TbjaFffkItg69quG2vwXqHLKT/kZuaKvGKxA2E4LXYDwOAcXAWJiTspliV95O3yh8A0OMs/DFvWg
ZcllCrsYGTLzpEUz93kJ+qE+LmMfPKEi7DEIMtkecYoTWV5luIye6yCOe7+vHzqBjUJaTuBu3hfL
NtRpHqgWAAqAErX0u0a7AjFO2I47y3VlKqewvFNNBXYCfIkATvaaA6Gzpe3Ewql5hj0uY2EjgHFv
lwiW7aCe+k2y0AlvPu7KdBQ/sFkK2fJuP0O9/9Ov805oy0ltU2b3rtCmG/O1Yn/vU+zbcfp8dlUD
PHFGmJkXONuegeK+pXT0SwH8U+P4m45LBQGpFhBEiimax1wEEZ4alv2936A4UT3V0lThMndFaQ1I
qDW8C1TceG6Vrk5sSeC32eGLFg2A8j9AMWY/TYDtxqvvrlBsbKOuhy+HKnBceQT47E4O1Sssl+t8
+8NV0dWJgSc8RGCQdsW40vo2lABcwjt08dvEXKnYAjJVCkizKphI++rQpincSxLb1X5h6grGomzt
gYwjqgBzrM2BvL0B03nzC1FXMmZ0V1Vl1nRAk9bL/WjgpZLADuTdv3/T60ryp4F3gjRbBCjhIfb3
qyMyTs1krLITzDT6/sRxMeq8zljM1e4Az1GWoBvLYjfJD1zUH1RSf/73v+DPU4ddUVK/J72imeBp
EOVYqBDsyxZMdDv/Whggg37NOwMEH56uq8tOFplOS2R3xvSieGy9QooBdvWs8z1Yt+tu0HlYY+OO
H8JFAswHv+UAzlbPW884MNoxPF6KcJnC7dg1ePzN265rZ6/LIhgAz38gnZdS4xghi7Dm2zGtCHnb
o3jKa61EAvp56xtvcCNfhuAIN4a1v21JSB4pjOmtV+9hPvq8ffiZlClnVV8Qy+BChlnUXtd7kvVH
n7kDG8HnP6CCZhzmDB5AqOD7YCfyvgpLr4kTEWfkgSSZUmLQd6R842Nj8L60W/i6+HQcxpbPO95h
hQwEpKqnEL7b7+ct0B86WKh7HZuAenveOmDtoSV0hGsZkuzvtGLAZjZx6jXocMt93rpGyouU6hqw
NVJlQFy/CyJ4ifkNDH/euN2mbrNbIyFbAVcsR0Xs8HWXWT+/0v4/yYr/Xo+ZKyyDtyldObdYzbiN
1ZshDDt704CGbc64iMHEByw9Dm5uLNf+PoDtwX6vE7iJfIUlNuj3IAxfkijY4gPsfSzwB1sgxBvV
xSsFOnmAGdte1eX+oy+3xp47gEj73Mbt+pOpKLqbdTvdbk09n1kJ07AM1kh4fCaqifanOkR9yztx
BUk8dU0Kdi8ubDBwIMoseU2g/HxsdQ00J/712DwwWvbzT69BdwVx0DUO9FqQfKrgZfM4w5HzHoR6
gM39mne+aR+IuEd2VBR0Jb84Hd5lYfXWr+nrrvvbURJ3zU0FfBEFg3nGQdLoQvvxNdLFtX9/mirO
xmcBAa72cRXFoAHTuMBmSC4wEofq4bjghlBdeMZl/dXvL3G2wXDIYg7otigAvuenSCzyvMMw4qNf
6/T5ONVbaXFHZALWOVF9DMr989TS18bpOth/GidnFQ5J1ViQkUXBpW0+QFUdvYFpLczz2jB4JTn4
0k84qzEps6SiehCnEcRzfgQk28AVcDZItl+aBRVtr1yqX/jkrmoO8oTKzlxWp6qZhDjbeA2hDgvk
qVEAvuZQdPtllQBYff5Fqhq5k9JIDFpHAwjd+GcsRJ5nKtfRNgBwBImAThQhnuMmtpwnFr7/95n0
wpdwRXQJg5ZzRw3uUVSwYrtkcozPfZrh3Z9XMInzUhcw15M4Rtu8aZIAmA6Q/lDrXn3JhsSvtBVO
Xs/HftyyATY5pi2SJJ7O0FzDdasO/S4rzBXSzQ1SkcyGddFEaXTW86aOadZ43eNY4gQy4TqEb4gs
j+Hc3BJY00U99xxzJ4w3RuTYT2h636NTCaMH1VCv+yFMHZ4P+AZSWTNmojyKht4lcXAHErrf5uJq
6CArvIJwm/Ko2wXeUOM4FUHMPvz7ZL9OiD+sbK6EroyTet5YgMkeVqDjaxMdNhifnf1adw5SBIaZ
ZUyCpkiaUd9B9fp5qDY/OCxzgV8VT6pgprYp5Ebl2WYTTGcH6SdFZa6MDqBqvBsq0xQNvBCOuk7v
g8SMJ79xccJzbclgRwbryElFcKmhdPmojRB+SUXGnZ0W1O1pgOd5duzm4VFI2ECa3m8Td6V0G1j/
lapwkJKTbQ6d7WDwJuNXVt6XJqMTnzPU+Tsq/BBE4wxvjszkmoMo7DfmToTugPSMMNWBrQUsJfKu
0v1wKA08LP3ad7V08GZDzYWIMxRa9Ts9pLI0dz3cR/3qIMHKeL7CWN6VXTKwDE6zO54930EF8ErP
/0nV/mERcLV08JkKAaeq6iLcAjbfkUbFKDCqANt8AimpL+CtBIuNZJhVfILFDKxMhknEMxCWmm/n
wWbwA9p1WNHvKonpXJQpaxKvDDxzCT8ym2DvkcJ3sUlWc47LCdDfAKZGXpPCFd6whbJdimk8MVgK
QGUxPaGkcvVs3AlDuwzA5CTbeNpgeXgQRJg8EZ7rU0SfT4dYwMOJDXA02RUQDcu0/U1M7Vc/xFy6
T7BrmORIZk8VFPMwW4GPOaEo3/IbdDcSIX0umxmLaaLpj1GxD6qmfiWVzFVM1Ao39l5H9tQQA0Nb
TctTWUI649VzVxK6BkMICMx0TSeZqbo0jKT2VI9i7I5+P3A9k/522+uaBj5F4dX60tQcu+XW2i6v
Y/gX/PT7AWfnMZOwO9xf7cn2tT6pNFqOOou8nj2YqwnF/SFmmil7Cq8QuiUegA2IEi+xP3MloTqZ
I9hlo/HZgvQtYc1y6CX1E5wyVxAKAzagGWxnTxSOuDmD+wRseuQPv0F3Jnwv0pQQVk6nmcLwLA0C
VBOuEfE7ZLmK0ArCZxIFbDr1kHnBGNRUjzJh0yevvruC0GjRmoV8mE5Bhie4SOzVqdliv4FxAXSN
WULYk8jpBKIpfdupVfzgZE/8zuSuGnSP62WYLJbIruMyB+cceKIIVqb/PjAvXBOZsx/LECYvomcp
bJFkDAtzqxp13jiF5WpkNHbBf/+ZF85ErpiqnFkZhS0WtBj+UMeZxlXerdZPTMVcMZWuy2SaOFqv
KnjsplBS5Vm//eXXdWcxEy2+APSM8OBer253amiPoyr91hpXTJXpiEwqjs1pFnY+w5GRHkAY3v0W
G+Zs3ZvCdWM3izlN9S7P4Sg+7mEbe35SZ+ve4QK/98j1nHRaJ7mCZR4Md4yf7B+v+s4WkmzJlKQw
+A5UYPJ2192B6c2P3IQK6Oetl1EkTQhbvRPMsOt8j5XMU6Dl/bY/VwNmYeiHR+0qPbdttz/tRK+f
WtK9xnp/IZRcFVjJliW0ECufYhOiHuW6xmu4WL6yHrzUunPXhcMN0tVblp2jAKnzOfjZy+7JK5Bc
9ZcIaVjC4CI5g/NVwkB6h8Bvqtfxi1/zTpyGsmf9TkwGc1DVQcParry+56HsUr9YdXFfekwtDk46
gw02DMczeiuJ5+bnir8A4hqmjaJpmJue9qseovMTJDJX+QUDhQaWlvBP3q/oI7GEEVxi08Vzujhh
2hJZTzt834+gcN10Rr8l3I8myFzSF4khKmJKRXAwXYq2C+6jrnnnNVX+S/IFjFBtWBcdKbcqLCIN
w+xLvSj70a99Z1PtdDi00vbJOephKAl1/hjdXkv1XuMJXoPxDzddV8/VwAUtSpeSn5UOxpupnGf1
OCakqk6oU03KS6X2pX6Ydviyv/Kd4TT9Qsrd1XglGy27uR0kbgrr0q15KBtJ9UkIRJ2EP/sq5GHo
FfxkDh0bsLev7Wa65NJLzWt1xsW6FXBc28W8XepyC8rvjC2Q3XUEklZxYC2cWZcDLjx6uBc8TPXD
PJZLyC9rECWDgPOlrILmQFjWwEDVTInGpajn+HSHGKan1XdtYMkdHiKRNOrCdgHcMywTdZhUR9g/
wuJVbKxdPwAht8wN3GDhwQPM99asI1yCYVfJo0O2gd0ubkINd7n6oJCznNQBdQXSooNj0ncfNVU4
O7ZJm/6ttMJ/NnaI4LILuS87WIyQgPX0Qpti3+wKc0lB2Nh975G0TWBha0ISLoc45VX9tWsikf1U
lYUTDwo5994o+J037fblKtK70bva1kMHaNSYL0szhuKYoHCyPO14sqGngJbrmJcpZhp84PmyxepI
5z0md/Ci5tm5ie2uUBc29NsNMP7wt+R65g8trGnTI2nYAivdhA84haUqPaYKANzDCmPVoYN+s+3r
6jhluGIlOTIka9WjZ0NnkkNKeYK6kRm+llGCYyPWEq7sLb5WXzcHAxts7BphINXRqo5+GybFj8u2
r8lPWOJu7KxNH4vH3dCUf6oHmiSPbCoZu9/LOrXVUe6oUYnO2WJDEBF2nlj5gAqNFN9LNw0MYfOK
7FllzwRUY5zGFOl3cbNxti4/hlQ1fZX3M5LBlwQVSNlTuCbruOWyi+AkVqXBFQMprewW+GhL+LBW
IOgkdranDd+y7y80RiKNXrjo0voguMjOXMBOuufrogwusFswzteT5TzeETuK02KwRj3yvrLt07rS
qksxHXpqzy2LxzXvqzqioMTCx/CIHEedfk0n1vV32bojCVTHxK7msOgJyfxDlsYJxQlqmhhjeRYz
1r4LRWr4GYAVsd51dAmR1SYT2GowHibTXKF2i2wjn6Dk5ICsEWl/UBmgZsbMSaQ/JLEKYQBejnH7
A3mQFG7UkEz183Fs4358FJZU/AnyrEGd2y1BmVDWkz6+3eOAivuwhrnsX00ne4uKGRP00eOAoK1P
na43etEqbIfPdaBSQrG8iYrHB7izZ/qRTJMIf0RtWabboawyVRVXo/j4lpgm6r+0C9/iHMx7gmr0
amFhBrRzzOXPcloqUcEdVKQ/YsYH/RnV5Xud43UJexdKJfrtAaq+McX/3AfRz741835RVG/bk9hJ
GOa6RiT9bCNM85tK0P1xykh1JnRI2zepsQk/kbTR9ftB1Ov+dkGNBIWTJhzaIbi4koj5ZVymrvtb
4OWmvmv5wDbYkreyLAaahebODllC8zZiEf2achplf4WLKB9RQh7c4hlp/4nqEHVol7g6VgAEBce1
2dPlFiYP834DeBD7IrMmyo5aotIRFti17B7DqmzCy9I3djsFA6zYb7LNEF4kfBXkM+GlKN/XQ1bp
XG9TACZiS7IRdShweJ9vZzg5m4eR7BO5MJhKyo9w1ij7NzbOkvpMatEnx2ltZ6ydS5ya+gz9dGge
hmzmPyWYAF1eIkuzvKlXYrCU1P26nHgMK98KdsswxrwTLQDH57KyMM+G6flcPdXpmEUXpbXmh6kM
DP9R11mr86obxdQe0i4sCcyBIrZe4J47TkeYgpPgOI0dDQ+d3Bf9lU0ZenCMSRUCZ7iiF7CyHc2h
XYOxO3VXJM8BQLtdPA4LCtNOsTbLN0q2hcP/rOrA5YQVBH/Acan6VSKEk7yVNVU5V0vcf94G+DMC
cKQUkGcHJnb4TC8TqmSfNvjTwdu3HqZkxXq/66WHZfGEbXo5IOM9jz8XO7P4EzwyDDYEAVpN9l6i
leuH1JM1J5g44qXz1C0URqyo/YTJrczCTJxmuE3L7VCFU7rfLStcsuVhhfVTdkPKDWdEVLLV9WWE
DVpw2E3TBB94LAw91hG3wXEkc5gdk23f20+G7Ky9mad9yQqr+qA8Dgstt3sGd623sIhvmw/IItNN
HBopp+wManw13WYCN5jHDVmI9ByJBvvdVJbxAJ13VK/3qiItzMd3E055pE0SoG7BjDAKRfXcPobv
JyIUijG6aJreNitJ6E2PJ+P2sQfprhkO8xbB4QZc8cOwmCy8hCwbpzfxOATddwqvb3nPJRsxx7pa
yfovJtMdM0EB2Tae+ipt5jP+srU9xUpE40cu5rq8HaumZRcU0XL5YA2FKdYJy5HkR3gZsfLXDlQy
mOZj3cY3Yw8jXGibUcSEOZKCo3Rbt9Omb3SrGDTDFBpicho1XA/h/r519AN+M/00h/W0fpOAxqMm
PaN1H+UD8ItVHmB9KvO11OuHlvKJ3aSZRq1L3HUQq6rZpEG+aTvB8830y4oCkjkJczwopPVbdDeO
36zLVjU3QUcjvBw1pQjsk1J7391CulvvOBV1+/oTu8bYCTBSCQnfXV9qGMlZPST7w06ySI1YieE0
f0lbfHqAZjkcwe4XLMjDG7hfjOZCpjqbbtaJZ/F1515rMAEqDOM4HqYMUU7Aq6t2W+VDs2zbO5at
MjvAaSzl5yRSWN8Ogi2teUOmMB2+72bUUXuQ07zGlw1FUetjhNlff2nHFR4x+CNZX74RSI0v71OB
QbzdaWvWY8dsPN1g/w90hcGlaj4te5IsFQ5PU7/jY5pqPs+LCNTHJNwm9XbGmM23QwsF3pt2buom
j9q6H7+sOqHxV5iWb6k6gBBGOo2RYrL6qwMzlbwFtT7KvvcRz8S3QQ6C4n4FICLLVUvb5EYl07jh
/FaTlPeHIbBwUj/IFdsHTntAxvIgnpPjCEhDv0E2mgQ/QJWHmTDBpt5edjuIp8Rifp8EWSTPm3XH
+4tKuuhzTKGLyNmWlm2Ou2iUwLKwT2xBZRLz+cBWooZHXQ81So5D4DvPOmtl/8CUXuBlzVGB9b3t
h2k9x2ETzW/Cjhjwd/HOmj1FabfU51nCKeftQGv2JR3h8nKEnThSAWkTTPxx63SZnIlpF/oG70+s
ey9FMu53YdsNPRbMCLEBWTyEamkhAFE1D6WSmV5zuABXbzcoX4J85Y2a34/7MqAgGnWvdMmBMSxF
nmRho9+IETmmQ60qOZzYhrpaeUaJWnhKS9Z1R0NKii/R1DJ8iKy+Orny8Xr4SaH2ras8S2eYZCs7
kNAexL5un9tUgpp02BUK/540itvYp2rk/b3pLE5c8OlugzxsQYXbcqzu8yFZOJs+UwvswU3FF439
PlkJjukMBbx6OmwsCqZLgy6Qd7bvpiSnMR+OYqttV4gVof41JmaZzzQREibdzAB5FkYNS49MQol5
GFm4nzNsRst0MHHZjo8W0qmsyxVXibwXYwl35u3q876bnd2NaSrIKYWDzYptFEeOo9kjLPuLnIMK
LvNdPD1ZWYbz++5qCo609EC/bbJc5rxc6ugGxzXYWgpU0fR4dTsYGEHf1JMGWCNCXTU2W5bv+wSb
7B5mSPw4GUJvKpwHPi8qYXcVUErqwLN2GPM6pLwCs1XTQ99HLb9Nl2r7K0L1T/tAETqq2Ntxzx6G
gJq3ZAHiFVcgNt1XHI7WODuFkXk7BxpK8mlNco4y8gek0FGsDXdRBho5KnkfNpPSj/0SVCdBW/h4
K7VOd/P/cfZtzXEi6bZ/ZaKfN7MT8h6xex6AQlWlW0my5MsLIcsyd0hIIIFfv1d55pzTlqftM93T
MRFu24UKMpPvW9+6VLW+zRwc9OMKyzjiy+SiIE+LPWNMX00iW4+Zv9Sf1mwuHzSth6gg4q7mQ/PI
S93qMCPGgnYy1VXVhwsptLNhhmp3TVbEu617MQfZk/AXcxzLVekYy1lEzTZtS9IOJT8iCrxkj85T
8iFDljls2YOxld4+beTs6jDFylWQya85+VKM6To+ci4EIu6LZlGgcvqzW+Pi7AdwqNdlg22KGvzV
IFm3722APqagXRlnYva94+wj9DuCfNqR45D7qb6x3mLHZIbOnzxtog5EpFc2j5cTMzz7hMq16Xd8
DLxgbwpTsKtymZEUPmXtXIfON4N6olNtyG1PJ2p2sGlYW1gSWJEfOm/W9UcvR5ZwGfG14EVMkDs+
hhMvUIrqcZJFNNSoUVyYUo/SOlz5OhUvi+K0v5qXbt4+I5TKoRzKR8WxumvsLY7MdQiGyh1cdNLg
YlB1Ud4tPnp/pKIz2iSjxLkTo6PJ5KE/0+92vWwCegtRTckvwZ+lfuzrheuDD9nU8hWZ62lzO9lR
GRKtOpvzo+0tJSKEoYjCRGorg3q9Q2ssA3TBoGxul9bWFudC3krnX5sGW/KhQrPqPlYIOj+wDlMJ
ahsnP/qWVt6nBjMttMlLx5FSCBA6j7A6UCyF6TTjdLfDtMRzkw3qvYCmf3xSDmf7B2t7HZQxl72H
91Xacm9+EG4rlyz0gkDScBzToUHCPK2DG7upZf3KIPevvwwF1Gw7VSLq736t80XDcIB3wwkZz7xa
du0Md9cLXXhBdxLYZTgRCR16heMpXyTAwryFfH9fUpK7Pa3yijQx2waUAGEthMhgA9+h/0DFV/bR
OptzLYIYl9HdleMwZO5CV1k1PNXW6+akK71RH6zVE8cT27Qb4j6ol/lTpTm0SCKvtP00uqqfE5OR
xot0NfmXRZ+lIuoxexyv1rJkGR6JLCAGtEDZo8HMPYrSXsBO5mna4JILI4A+veqyoL9w6aLuexqs
I6oDvm3mdq3rOhyQpxlCFJZNFPliquyS1Sm+RhkiSKfDRi0atFxPMrSj6zwTjtPo7J30ncy/zog2
UbutIiSPhTu/V8PMImNin6LMvipgzYVVR/2GHtMSmaaXJlu791rhJsR0HJlfh6TAlPnJ1lvpoUpd
iXexbFjXF6gDfHkc8Qoon52jxQVaAF9/7GBxLvOI64wU92bmeQ5LaL8RxRRikXEaKZyqK7o5D8K5
TeZ+caNKR7ZowIZ/rHze7Oq0EC22WjodOwIE4xp4BeUn1S6iOrp50J+BxHxA6TEGApEqAhTwDhkx
wX0bZOkn+FmURZw1OBSLcqiux5GgMttgMOIOtVR5ZLYVgSNg0JN9IQdaX/cjtfX1kE72cjKmK5+R
4Dy+en1lbbxMHh4jW+RTNbHzcKdSeLcvzD0J1BJjnG09anXwmsYlrJ1sEoiVtQhL4zLUBqAtzAi7
UwvwWpyEFvjOWN44EPoRkajOSA+E38NThWIsDDgY6AdA6dpe0V713olKkPhACpJtNh9mkWVjjYcy
rcRC0Z2WxW4hVJVyVypR3GU9suF3PoQC/ddlDqo58nIgV59gd4AE2YEry3ZtHqwBlmYRPAwF+pGL
tS1tGJQ4QE04TwNS7LJgyl8Ub2zwRN2Uz9HaWB/djmT1vITlrGrvY1H46Wd1Lk32aoHK/HEV5nWs
6pGh3NW9j2K2YdW018gEUZEWQ/PacWzZUCGyI0IsCGG7WjP1Dfyr6IabsKod/C1ThlYGoerJEkgn
P5jM09AfFzoFMujpBs5I1sCKI0ZR0rgjF133UtcL9XHOsbxsn+DUpssoGHJH9+XI1i9onbPtcqiD
9LXJ601zBHSvc3DV5I71j15KBH/1EZnBv6C1zIGMlBm/0t1Q4ewg+RoFmd+706BTaSA1wmyJZSIj
p8ITAmg2Sg9yyR0MRRM9DyKIl3EjdDeL2c5h3UzLAzyRffbeDHq+8zxm36tU+o8Yt4/bRZdCb7H3
OjTGS90s804wBUPfrZzNe9zz6rL1K9DaRImEbHicsO7Q5Vr3ETdt40LjpdUHKHWXsOfQyRjDnLgc
FuOdpHDLtdBbrpIuhcXIrubrctEjVuLCNzU5MOQY48xrqX3KdcbXW5N1UA/PM/x+Qt5P6fjgJli8
foIHB5ozuzqWfwA0TGUo5hX3IXBliWNBU592qDgk9MeKjI/5IlAkUkAJWYYqo+Qe7GHl5sUDaPB8
x1UG3MQh/xw5JXLYiovAEPME+/Wyug9UBxH4ggSG+wI/SEiL2TdThGN7HV04ABujt6bKJYuowY/z
2HWp65KyT8s8Cpg07vOZ63ro2rppLhcptxrXqDx7X/nM1bc0kw4F21rQRCnjdXtQKKW7AxTd7nBM
tG0ycF7aOMjn2gddDsmtu84RHCLwgTniWQCOSA3vDNptB9LyvK7jvfXyco5aPvn10fPmZruA/dj2
xeOITQprRENeZlu3YPukCrejcmRXaTZFfT+6I+18FJx50V6uJuf3YC/3UAjA3xE4B4waKJPpB28D
nTxRUMisj8CZlhkvIkv8L6MaskAiA6faAA/YejLtocWEoviUb71tIjwpCN5VlaMyx4lZz02U96mB
fznMi/Q1LNKUjLQTZjosHesRV4/cbGSXprNQRehx2B4mTtPzJvTKOcuQrtijY8LhU8XlZrU7jBBl
6DDolrHGNsa863XCuzM9mGEkWTzDUZuAidkEzH/qGCq0eHZ6yCPJZgGtzyjW6qkQcHqJCfzmiw81
AA0WNu2U549k2XB6ZJ4n/KOQfsOjRgd1EHdAw+aoa2dAWyF0eUsWl9BxkVtm+kHdIRCkmMMVLtBm
N60p78I12BgqGG388cUbkKoQckg99B2ybGZ5ka/GyReBL+XeWxSo4opbv5YRq2UVnOrMEZgmGzQF
eWGb5n6FgL9KgtKSZg05xPYzAMy83TI06iMgByzqBUUhcs3THmHU2qbXeUeK7eAzsrTX2gCnDYWh
Dn7pJh9eCadFfhNsaQsqSEqqdj+p2QtOkKhJgT010M1h/tOuJkF+oxsSkItME2GqwqfPrWush4DE
bVQHrwac8oHUzfkJCTQ+sT9oU0L3hwasuZmAH1YR9BWjnUJ4DvnBJREBR3PJR6/dF+BZzJ9dsGob
p0Kk44XDee3igRtT7WpKVR8HSKQZq7AfmjVP0A3W+jJlsF8D+bI+x4MhLa2Ly7zQyzEdiVQRdCKZ
5jGcGAg2VJE2mGdjFNplRzEvdEPNMhq2B0jQYVrfo7YLgcP6VQht3lbGPZZBnbBl8vtXWfCq9tA7
+GykYUZhYvLVVE0NPVeFCdmIl2mDOpFFXj3oCxGYYF0Ola+oeoJndDNeObT2i8EXL1jJUIMstLvl
sqiX9x6+jfbC3B9pNyVnN2s0pLPaZnYznTvoy9TrqgXFF/iyMJha0yy7XRvfolkZJiqwwVkFzEpG
mLVwdKvENrp9KVZ016BTrbIhr8M4ez2KAcnRMHUj5LYz0mq64Wh1N6lbjsMjQ6moyu1LlWMa8aks
XVclLGOt53B3DW0RliyG4o6h3MdeDrRkPDEojfrX3DDuVDj6Gm7NTrJJvfOBzxWIfwH+P37WA5uq
J+NNnXfqMgx87uZzowrHglXVQSTnHr7GkM2ZoT7kDeZeWCTM0GSQaHzEDjmKU38JUWrGXbRhhtSh
0y0GWciYcDGqS2cwSbpCda3EFcoiZh/auqyGo8yo6w7ehDDzT5SQlETiXLMlU9d4U1jLwHlXHYHB
05032anAGQcb+kijMm5369So4aawI4QuDSdyfrfVYJFFilgMeQpat7CYGTJvfFHCmvQddRaHf4t8
g3Lejt6GfG2UrPA1rA/OZHRFPYUM6siXyzjt167VdD8AZXcXdSU28gRUkfNjUWESGBnSgACwg3ST
DCrG2tyAbZ0RNS/phyCYIiqa0gux566FsSvDrJHDHiMhPqjVfVJ4PuY9osWIZw1rRKypcO0Xw+Mh
l5ztx2XS296wxSMtLN0CN2lgehmy0rpJ++UV9wdrn7iFq/qrzNjUXKGwLWRS83zSD85hNBPXmSoz
qBNBTj0VbVuLyzSr2+rBKdyYyzVQlT2SCZE61zN+1gCR4+vGT+Ukm+y4lIOuHtHoFekckQnVch+X
nWoAWzN4tBUkmrCZjRfB+0OsJsYcUCqdVKAGny2M5Uc4GBLrR1rDALPZNRgF2emAAmzAjR1laYYT
3tMtgGeQcTBKQ+2m1weK2w5xleZ5tT1iepIuyYydnOhtk1doooV3GXipRmEnCNzrgvMYTwUXpBTC
XFSl7PnVVncQufrB2o0fXTFpmFZUE6xDkjEzy5qHvhNcYsYZgHRFeqvmSADYsJ+aGZb1pw62CzZI
zlavPjCNhSN9XQ2bnstIN85V8doM50S50YobPqSsPTCIy92+b81E42xeTXsVWPjUACIlmLd26yCn
pACI74ee9X0vwYxyLOJaZRptp+mtQYVEm4I+LxIx75fplpXLPSwZ2AjsPU+H7QttOc0+m6oj9YFQ
SB0PBKhvfw2B9jC+q2FJjdqm5Wy58pln169rz0tzta6ZZwHwLYGKNo1yJAS+PGG2UlgLsl8/suuJ
NNZF44rg0MOAH6GMpy0IqgjceIGZOWNnRuOsEg0y6U09Ixn4kbgqs9fDuPntUSL2bjs/bZlC66DH
FdHtVrLyM2A+j8YlV56xMGtFPxPZFqu92aGyrvCCxEF6bvPdYNyt9oaZRqvn+QM2i+oHyCUMP99B
bQBXoZIYuL61cq49KLsLWXyZzu/HL3KCUh32Bjw79J1e/ZDgvKsf6DAEI/Zexpt+DI2yEPoDYkJQ
lMxJQWIacA/0Gpr16U2Qy9ElOEbhhTjXbTG/juVilqtukw1/PyyTYGhe+nI6rqvclvdKNma+PXs4
0r1tpjRsYHbTh6hGszNYbpYZ71wMME9qXbU82hxKgxsMShp4MKA23gBt9RVQK47gSsbHZwhXexVC
WBS43SJMBdRu6PN70CR8VEQzQpnvSzAb8V5Exga8G/WsUv0kDdEg97YE86z5ok2HvhvDAno/FnYK
PAIaYfY9TK8AkjKAtwBsyPgMtGIrvFCMKF/LkOOUHYEh1h3UHiFM6tF3JgvkoQgHahcm8o9QWK/T
EE4OITb9RTOPvCgj18M/HHUoEQv344HmoHLE/2WHEfa8HlcXmFTRMSJgBNnQU2OfRjBKpo8Uf9u7
nF2emYPOz9hvhvZ7Meczk6W3XWCHHdCCbQKv1Uu9w3+l00KW1bJ6D6PuZYmJKLsp3Nac32Jg1U6x
SCH+/gWz5U8Ib2+dhcTK2qZrbb0j+kPJ3on5r/GZ3xoK8ZrOGNfgc2lxrwBaFPwvSmj8N6zODoaH
Oi2kTPCaJACR9EyuLU5ru/85e+lPDKswMvieHQkoLBjBSMNkwsP+6/OuGC8b53WwEbSDAeAUzCVi
AaTug9NiAd2iwSo9EnXeguf08x/iz9hGb4hlGUY0S+ENMumQZlrHBXQE1yAP9hHqNYwfMYtTvzC/
+DMy1Rsu6NBbLDVwihMYAvTyYVy7dIpNhjo3dngzwZ0UjiQ1qtJlbX9xh/9kzb11JyrBD8PbJOCJ
UMjkGGE7s+uBNf/iC/3Zp79hnxkk+lmZaw7mSPO5Gvwnp0z616Qj5A09FGV635gs5cmK2I8wH9ZD
MdX0L374eS38QTYy+v7YdpPgCTDoHQapRZj6QB5/vqD+7K68oYemy1yMXBciyYhn8U6f09DP8fb/
a59+vuoffvSgMhTsINyXYGvgzTtqpExu3cPPP/xPViih33+4GPzGmaXEcsmlDr5YYEouImINkCuk
gsaEZgIbew9dCTd/KZ6PvnWEyVXmJGyEeII4VP6e9YO9KX3Aqz//Qt8O139DYHzrByPLlQIWyljS
KJ0Dgdbt6jBcwf9eV38UTwyVN/5Ly/xWXBSmfFduxTsfK43vU1tMOXqVLN8hnfHLMlNEN4ejREn2
z5/uv78zCbX/+B/8+qUzaPazfHzzy3+86xr8+z/nv/N//8z3f+MfF6/dzXPzat/+oe/+Dj73X9eN
n8fn736xQ10+rnfT67Dev9qpHr99fvbanf/k/+9v/u3126e8W83r77+9YNoynj8NzmDtb//6rcOX
33/zz+zf//7j5//rN89f4Pffjs/m+cc///psR/xVTv+uFfum8Hev3/5LEPxdg+xEGEiLHAjAb39r
EXOa//4b43+HayLxpVKg1qN/x+Ftu+n8WwH5OztPajSBnTMKBcF++z8/zumfC+OfTwBf/1+//ls7
NaeuaEf7+28ozrD0/98Ckvh8rbDmARsSrYh4y4RtIYad1rlqT5oAp1BeB4pUhUoIJrVL0i3+FqGT
w1RgdI+wl75Bbm26XgwfWdHFNRewpOiuJvIs6j4EP/PsYwuzF7B3rDhWTZEkW73dLHC4tiP+YnGn
g3TvVunigFTohBeviY1tFvC9eArxAyijaeOQVsLLZwx0AX9vXrFzGYidDJ5IIepZHsGcBBQmndOo
jtKsqD+grkEcVhl8QWJgA0bnIEKV3dpsvCzK7mXcBpI0K8gGG5WwuzAPAbqWaMrZHI2DppA1Bu9V
t76woGF7Xcn8xqvzeme7uX4PU9Hmmlp/2pcI761O5QlQ937U2dXWXGVsiDELP+gNE+Hs3kMndSEd
StV28OuYVIu327IMAxOoPkeDWVLzorscA/0jrTHGAZFER5omJdJCNg38gr1MVWugYeGYrlkHAg9d
2wjEmjBNIcw5uNbzYk8C1HIFyMFOxF2P9jF4AYEVmKjwCW3DbaFlCF90sDxs5+9bkEQmHKf0q/GG
4RaUF3D1PMo+eIP33MBYGiyOiu0YIM4IjVEJ7+3mC7wF0tBmaYDhLAWox7bsIiCLH7F0HiLk4HhJ
unUv87SoeMs6jXdvaY927et4EX0fDoBJYqMEDH9aUlw3zrqdg99fDBZgEKWz7d+hLi1vJ2UlcozY
ElfenF9BC6pif6w+ZL2zsfTqz7DZaMIKfJFknFPADnM5JVs61x8E0z52vt/cdBbLdjL9p3peU5CR
2zL2IQW4om6RaJq7zz4UGdG0yo9tDWcDpCcB6cOQdFdSULDlOOVJUPMHPLwiApUmO44MrarsxbKX
Wt7B9Aztj6nTXc86Es187R7SSmYXS6UfOSWAjpoRZqQl6HkZes5YOWePG4xaTmRMVWLzlV22zGUf
AQ/L3QhuU9y3eE9HaMq2mDRT8Qy+AFgz83mRTxW7lH0r0JbXKqQtKXfIwYRhmQUPHKKpGvfAighd
Dw1tD6tY9BfsKi0b+HosAzDaABOlwqCzsmCGh503YfCbyXlXlH3Lw2Ho569wAJyvG0FdEY6bDHaV
S7udb4G9KpkUfgI+kptDv9rSGBb1+a2HB7krqiGPoVgEwbTALK/awA8ItCcT60nsV5+BFywFqM9I
5QVpf6b7Ot1UhGFQFfoDEnzqHOMi7W86mgiy95BnPlz6dhkwaVG8DgHiBTHORhd1GAMluA8kbMVW
7+Z8GaMSlvWxwtT0kAeBjdDwLeEypdluzDp6WPTQRt5s/GilTRohOZCF1QzgRmbzY4tEuKiY6ZPw
XH6G7tYjUzjFhkW8r8bAv1g6X0boir9Kltl4nB3M+sEUCsGRuoUew4sYxmk7DebvTX7Wb7M2czEQ
7DrqN13ufF/7YVGI8zzZU/DZ7/rruqthoqTLNebTgt3oL80umFNwhnQwhXlaF8e2a7FPpGtCzG02
0KehZZ167N8WY+1wzdYsFE3x7M7T2gpo2THD1w0rYOqJIkO7D9J6PjTT9lGBJQVOrQbldN5geLQM
FZ4oGKgKSQ+7wVi5nwO44fYlmAh/eLf9m5fHuQx+++rQvhCBwNvLRwv2fVXltabqQSdqT1LTy0ZP
McdOIEbFGnS2VGRj1PnpL0ryb63TdxflXEN0F2jBfBrQtxetnKlIvyz+iXVAM/oySsH9rsovo8Od
AYWxsQ+YBSp5R7GfaP6fZaPidcmF1r6Pl7IPSFvi7ftdmVpheDb5aUpO5RlYDkssxJ/f1B/ex4JA
vYCBg4Bghyn5pm3DuFxj1Ul6Gqryk1eUH3rKoHsY6cXPr/N9W4gvIogg2JeYbUhc7q2ncl83pYRN
Cj+1CPFa59gdzFLHef4fNWjfLqO08H0GJcL5km/WSOq3addDPHWaSQpHmReS/0JL9m/u1x8v8IPh
TqO7oA9wAUuvQV0r2V3ZPP/8Vn3fNXz7DjogWOhglgboB960gy4IhDfC4ug0If4pny/Z5sKF3RH2
1eQvP7/U973VPy/F8PiZkJII+tb0CLerJl3h61NPj65N9K/cvn78fB/uI+cyNMCXkW8VhEGKiZJF
TtnJAzlyi1Fo/Pzn//FWYbKiUbpqwn3B3wq5jS8C39uq7g6EqWZM9JlFf0FNBL7kzy/042P3NddI
7PDxbTh5awdSYv+AvTuXd0qDiuZZiJLWj4NTn39+mR93ia/x3KXAq9xn+P/vt7vUU1E0NC/ugvGe
bk+Yxob+9JL3v+rj3t43JnnAfV/gkfhcyW9V+h+634yinnLoxk65ua7r23lK5BKuaWS9X9invL1v
uBBnkC/4gcQ4QbwVM67gm/qryoqTrJsoqJ+94qFivzqjz4DPH89oXESLAEJFSRR2zFtEcGYDbIYV
CLawhw3JNIUrzkt9V9RXLZmPjZwixcuoTJ9+/rDeLm7knJ67JRyg2DoseLsm8hY9fiVYeeqjKX1t
vV+9776pvb//XqgrFZH4ciATBW9hvQKhPuuWl+VpyaAsG+e5u4bToI9aQpooIOm0a84DGZgWkR2I
uiNoR4R+CiYc4KPXfQjAQQ2hruqioC/5XdM282El4nWBu8qp6HQTST3KCwQXyJ2PvCMY3KCEsPkG
sSzetFmoChTIIOJWoakU3VnN01s1+2MIS4wtEU3K913A3S8QjB+XzPlbs4AGkJ0w/tblrYLSUBlQ
6U4d2ev+qLsbvzr9x08Ol8CeVYEvA/3W06ju9ECdyMpTe8XR0fwKU3q7i7EwOKZf2Fb63G+/NYMx
wAo193GTu/I6p1+96esIwu86/meWUlIxKdGyw/2XMSEwAjjfyT/sYtuUS65dP50gMwzVO0x1f3G8
/rjCv7/A+Yv+4QKYr3m1f77AQsJhDc0Y//w54HALfti7eCsQHuAfn+JV9Kb+KAUtSeb18haUjAnC
P2Q5gDhe7MegXPbdArPWGjX9B7Ay8ggMP3bhML0hYZDrFMvXybD1waNGW53N/bxbSqCEG4yLE1Pk
L9xScdKpno45hCVpIlzwkZCyiKYFxVYMq0J2GLoZkyb0qoAWXHBDinKJ7ASnrkG5Ps4sB8GnR857
OE22Cw6c1G6HUBR3M3dj8y7XhblY3VJnUU6zr0u/gATewjDvKKkB3sVntPilWpIBYpEI+ocqzrzh
EWrCOQ9tY5GUOqOWB6O529yx2lidgJRrUL2DcyiU+WgWzS9mA7kUhkj4hGDRNwXJG5hEDqBDQjG/
hgSHLORPY/qeQtEDIcY5WFOy/NrWPYAVOne3ChZC97IiHTxJrPqE5CioLKHHhd5ebf0j65f+OmeN
OEqRDbvJwsOtamGUWgQ5+wzCYXBUSDkBsxRes7xW8gugSxctkDDHmQHnaQFkEq3Kz3ZUKHJQCg2J
B5ZAMqj1pSkwwbLt/FFC1RODMTju9JnFXa85eDQF5uhBlt+TwHzIcmhwqF1EUsKcO3LgfVxmNoMe
rZ8rcM4pBnZdX+NOpcxcE+u1u1HMfbQoxB2gN4PGrcn1dVez7aYv5jYZeV+GE2TBcTas/b7PDIIj
CzmiP2UYRmbDtO/mCmbRYO2AUzxmE8Qq0JdpkFyue1bVh74OgCOoWt35CGgC43MJyv3Wjk/+SIYI
CaxVYinYm4FH+jDr1XhABJW+9OuJXfmDI1eDcDysar4dUdLpC57mRSLm2gCNIgq9ufbKxLNGsddy
4tdoLVdoNQjEP6Tq7gUjDEtmYq8SDSvb5ec5oW22D4h4Tg+LGtxx5ZRBjWuhSpr1dt9R3V9Cyuu+
ZpP6PDeIsocBmEisxnkP5HUBJdd4t+O4bneV41UEwl6+h5tptVPdQm+VWHw8U0lvAa+IQyktTfJO
oPWQCIkRWU/jFjQpDNezJ71ATQRBKyhbcNxOqC+br1rRIDTclVGDuKAdVObiEu2TOmz+UB/BtkQS
XLOaQ4sETFg+wLFOjCC82JLNh7Mg7R7RMU0R5czSu2GeBagMCvQOj0MwmM4pKKeZ2dUb2GtaKshB
Kws0euVTdLaBGwA/71oKyeHIjN1PBBokP/OglPXK5gJIX/aKsfQQ0o7mIYfKK5TVBFvOon9W66h2
iLy968TWxhwz/0OeTd2NB/HToWL5vFPZyiELVfqALnS9GjYfXa7x6QEwe4Y/LEjsd+MWb4MoQrFO
rgzZBiFxSyUY8HC8utQ9WJSrP5WJnw0k7AboEzoD/MJ0TVSKxgc+tBbH3jIRT+l6hCS1LZ8b8QjE
5AYtQRaladFdCRRUVxU1gKoQa5FkeIKhgv972b5TjsfQmu6ypTz3967YzbT6gvLoYaRi9HBiduxT
kC1DLO38CGkvOC5t6h8guYAjAPz2b7ciT/cFyEKhjzHbkUObtROuzA8DcNt90yE3FnqI8XpazXae
03exq2EzBbo/Qqq9sZ7vBjO9gEVVxC4d1QkIEEAqNrDYUMQXFVbQ69VbygMdOxIyOpX7qfb0ztXQ
rJMzpVy1wxzXguscupAFrinNyu+XrvLAQpiu14yIAxiIgJBGjzxDNGMvoSuAhyiOWUTOQieG6hYa
03zFPp01RB6iB9e8bkwSNFmXECBsIYJLu5PvAMuBRVHvW9GKa2ietyTv+y9bafSVLj2ohAsChKHQ
Vdj5nT5OXfoBXDuoi8hH14LlLwqjQtgqFAmf/QyT+PYlmMkUbQHbIjcqHJZVXX1eQPTdL5ha34Fm
PL9uIFXkEZ3YOb92mt/Npi8vcSz2h9Gm1Y00vrnNOvRKriqLi1UX9/4kzc5s9RKhOHrgzp/3iNbA
qBU6lQPwIhLZM3Q75aW+QBLOsvParkgmupZQ7oNF4DzcV9Bv9MdibYddV2bNAQJRs2diyT76yyh3
oqugcQmm8uQE+BaFSfuIwow03Hg2QaoKfuliQJkNoYzzIqRa92HrGfnOGZFFdZfavQ3Or8EU513E
QQSKapDzPvhrxYOwUJ7DcY/3Q7iOcGyHRjypySD2iC+oHnQHjVrI67UAHJiS49Yv5GasTx2gqBJo
rnQvtpEEqnFgPkPZswuAvvc9nAQSaCjmxM9h5g79+2sLTmzoIAw9/i9pZ7YbOZJt2S8iQBrnVw4+
Su5ySaFQxAuhKTjPM7/+LubtRqc8EiEEuoAqJBIF+WQ0O3bO3ms3SV5itFNkTHJDz35Wo9InLcrt
kugDRyBL3FhNpEEh76SowDEn5aimdCm+m0z1FaZu+C6GUfLUNmjPlpmUr1i79ARRqhR7kpiqk5mo
gu1bz7a5OrR7BDKKKyljcpwsma+up47oy+StJwRc9ZtWUXUPE3h6iSxj5rsbk3CLGiMWDid57clg
Tbe5SDAJ2oM2OAUu8U1JjXEqKRV8s1AzF/tP7dR2Y27BCScbOY/e6OXNjjbV4pBI2vexKZXbsgxf
ZT4EJkCErM5MN7tYwzMR/UNSW13gavmAjCPCippxhhcASV09MLpLYfYRmA5dPilxlx0txug48PXZ
YjKa246M31BxzLzTDlK0apInE9kh/hL0KHJ7mTLkJ2FAEgtGRAJF0arhl8ZF1fZy66pqkPtmOcTP
I7eMfb62cssm4k/r4qc8dyGS1RJUACMHH7eTggh1xj82RKNXD1i5hzb5lWhB8xLpyse4/nfUG4+F
0x2ilqwmt5Es+1YPx5fEYCQEyhAhoiWy3dTU2QfDLfyLOAkdOm1vOFxfylGVXgZuyZteg6UopbJ4
XEM13F4nJgHbyNKckpRMgCIYRi+z1XA3aCjwzc4a3RhRjDvGVevG1iy5LYADH1N45llNQbnRDvNd
n8kvIV7W0YnC5lVRlw9NL6Q9zbymczQkRYgUzPg4MTP3DVzM7mgMr2pm8pnlkc2jA9XgooviyJSG
8QQ4XXdUfGjeLIap8KSqtLZgAc54o04qc6QOr0WjPTXhMzo1PwYp4kijGTrjoE1nfHmGF/TVLylf
PhpJ6ujutui0FBUDE1jVI5VHucltA21TbwhnLsfea5HDwcE1Gb0bzeBqsH193Uyk24Qrj1eTWbuj
Lk5vS3aeE+O0wplm+rEQTbAylXJQutJs1D+YKciUVqgftxC2xu2AEsbjQhB6eRLMm94W4V6Fi+gi
v/uJFyLbwZ5M3R796wGVfA+1P7cPdWfInJwhX5sAV6PGs7XJJn3ZaktAuBgBs5s4M97UZFWSyegQ
rKQ3jtgHcEPodfQNc8zgVCoFfAqJco8Rjq4+gzDHWGz7JpLMU2NnC8rzRXoKs1nze8Y4TzFEcB5V
5pk1Ry2984TEmAOebQS46Wzw1qbpgAOpdutas+5niza+UKWJlsoE10Tr3gqIOPjEF+02zrQXQ6H8
inNlclYiAmZ0UlB2sZX1a7Ji6S2VVnlYDtFWFr2+C3OjeyV7PDihCKxvVjG7i3ZAuW80ilqFvZ9D
N9pj2buw4jRPbm3rDBYjvcta6lhjKr9NUcOyaRuxovabfdGo3yurg0Ee5ZPfBMU7qr3ON2zQAhjL
sHat3AynaaPeK3NtPmc1aYmm1uIOq+LBj8Zg3isl5nY3gwXzhAoHJ6+mcJdhxtPQPSqDYyTAdfCc
9e0mVQcCHYYmuDOyYbwdQj28ZaObd0Od4R3VE5CFNSZNKsNyo1Qx8aEhwlp2/aC7jWuc1GpTGfsU
Ry/Cd7koTEfDeHTftqr+lhdp4ucVoQsMMfvHFYPMqVkP29ysrMeSteJbRCeHrqZXPT+i0PdlKyMj
58p0gDSib9uWx7BGdn5QZOsdU5nh1wUDXzx6EUdMFHloFcINVYLuF6iEnQAvk6tpse3Ni9gFSwPd
MS4hXnRldQsBhifWgBM6t6dMdO4cYKvS6zreTPX8mtLJcZKkmnf4bj/03Fpu7Za132H32UexHp3m
SYcSMRS5YzbUkqo2SJsoL1bosghdUbXCY8QVhQ7Dv+VhArNyDoJhNUXN9ugNiCx3PeSRN3WZuo1K
LNC2XoB16FWQ7LJZGV7jQkXZLJehL1K539VZMd9ZajQ/JejHDvWCNlCTlsSxkZLdoutDYzprCMTn
wX7OjDrB0aTA9TG7afQiSSJ1hMvXlrG76ce2eq9HcxkykJ1Itw709F5Vqh10BnpHCuHKPL9cw8ot
pVt00C01h7BHOjX3wuB5YBS2Yf8strrajl7RwhFQi5ge1yjNZLn0tdPhpN1U8vLAdcxg4I0kk28O
R2BAibebAyaVS6yML1AcjFUs2p6XApWlqswJXnXuy7ISvoW1/cB0V3JAKLVOQLjaLlMT/XYw6+Te
YC3tkdmGW63l/KJQTU4EbkynetE1srWnH3HL4LCguvSjXsxbDG+Vv2CS8WFXRC4cLQrCFHdVp2fG
ASVz68UGhSm0LBUBrkJecJXvRx7jrSEtljfGSr7B+VSiFtUusRKO+8iCyZRlY3M05CndDFjyPPY2
cWMiB8BZGkansjCaSyEy9aAUBcZ2A1CvKA3Fy9qs2DUVv1+dTOAwopjQ7MIgLXehmZY6S2n/qKL4
QyrxFZaVru9yCc92Ktk/ycAd3AwHm4FsYVcDnXFkPK9HgX+Fy6f9xHWL+f5AJTV0ke2LdoC8tdSK
Fwx4cZdA1XyxULUbmG/2iZAqVxM9m4SFIQc/ZInXPla80tTwBoaKzNjHQJqwPCKkpS7TOavDZhlv
E3ugCdnq9gEdrvFNA/u11UMylmIgT65Wl+Mu6I3KTWAkbCeMx06wSJVv9ZL+bepypLPxEsLeUt6R
HKRuZdvaTZ5kr1iFmv1AXJyrLsF0RhM3bbFqffRmb5/mSkIoz5CBPbKcILEhZI4aNvtISoojfjh7
h+Vg9AkQiNwWZ9wW9AT3qUizDkNvas+wb+Amx0L/Ieze2s9pkN/zxYV85VP6Vk/Suizyn9qgTuxX
6onnxLgBIZyi1pQ7X2BQAAOhVk5fGqrXlNxPowr8CZnNQLlKrO+9xUWuRhTAvTSG5rsCUcKhz5gZ
s8WIkUv01ElMjs0F7weGbSx83UcAnwxeQG94rcx60KzQ8tve7o/B2Ic7Wyk6rw+N5FCGY7qxYsJM
GTNIpdLu5boQOx4MNx61PRoB/aymaf4oWQsBvV31lNpN4GsFjJEqWAz0N3GyIeeIT6BkNOD1cvRN
qdX2VaI8a1FIx4ASbmPLKRiKKkVzDf/KnVJ5vK3obHJSiee0aSRfTvKWcbM6bunyiw39a3rqZimm
Le0wcCllEfGlclvej3K6brAS8aJKivW2QzsC5LiAUbJWqpGWroUqAI0FiyYkAX11nLCBl0KmPQj1
SxehtDfL/pfa6i2K+D71msxs/VZZZCe1AEGkg5belwk1lImTexsh4N9L49xu23IsdnlfhjujRms/
aHbj5/bQ3fIRkIVOWnZL3KFyMwVT94KH8gdKgc61pg6kjlbMXjjm8gayLlUDVsctgD6u7kE47+hi
cXuPIyb4S5jf2G1UPZZhUp6ZDf8qFS5PSo261RjQO3UjehZbS4od79N281RQqNBC9YexbE6iwt2v
m3Z7FzdYTEetfzX5D9sbHZRMxOmZewxhBIMVnuJ5SSmIoK/sa/yfG3xJ9i6t2vKIowgQVYeSKgr4
ulHKJwdT5OYznm/x0i3q7CP2Rufdzogna9UE8cODmUSVyYYNEuAmCIPQrSadrhobs6NVwzcLG65b
1AlUs6aDtNHO+d7kWzozrOA5sJIGc0itXKrOQimztDIFZhBvRxTlvqTIqEGD3t4MndU6GhJ6lxYn
KcZL3++MMBs2dWz9qDXRbQv6Ynekhk2+Hder05i1i1clOid6PODKnZQtyAyOKu52GxPchI+cAqe6
DlSQsueZBKRyJ9DfgFPgZXDpRZdQU8q9ij7lFoUNZjp1rPfLJAykIkO2sboJ2VKE7CGo4nQfQIZx
k8RKvX4WGgqOGMqZxhynzLEvsibZFbtc2VQzbYfCqpr3MaijB9I+CuTyJdb1glZ2EK9NZK6Loys1
6maJaHGM20iqPA6z2CWUpQTcpzojqBoy4zNxkw4ZkEBToQmA7pdqLiyKI04rsQl75TmNatkNk2D1
LnVY9ceFoLlUArMVAScCmlM4BnqPGyGL6WBGBI8GXIX8yiyrG2F1rUNIS7EtV3yUrhnl7ZLJo9eZ
RurWIN/uIuROOyzxIDSl4mMJ03zPRttvcLt08Ez7+ZBosPHCLqCOwOe+5YcMdkO43hX1FtTaokvP
ajZYXm7ij4tUYzogcCoPUL3EY03INn84RARlRfIGh+QrzXOZDswiOSG2CQcsIHZNYEirJJmjqZdS
ZdtrKawgWHROI7KKxnDzJGMz82buU/48JYEjMcTeh6RQ3o9z47S4iR2CA0fgdhRtirZyCy17drlG
dvT4uL5jtra+54uYbipVegQ9OfitiQ+uwlPK+YC2KJRNwElWS2Nqqd+0jN4BY2PTH+VacYpkae7W
Hr9r42daHDBLH2PU5bSfZEaYajknbtyn4S4F2eLVWi19D7gx3IiG3mRMsopHeS2vsCNt09Crw4Fy
Jxfg3zTp1YJm7mBCt/0mBvE6KJVxopEZ0cLix9VUab6NFBK4pIF0TZgX5n7Kzf4RpxvSxFjuj1Ms
a9tWDclvmorBTZsaOLecrcOHbnZUK648WxW1i2ad1WH08XEsTRDhOT7/hCjc5zhFg9ZkSvPQ1wUW
u7614HJlaX9b6kLyRJqqriSV4okxzIARhkLQKco6ZLxQ6LRL8xhXLAoku3TSLsvu4Mx9b4Z1CjAu
WBgjIgsXMTY3pk3jpLDG5j3FUnEGUVOfRcl1FpbKuLWW+ClZAug5oGNB9hcG8vdgIn0FlpnpmTRx
/UJQ6mh9WH7TtEKAJpGtjpUCjWAK4PKMFm23Ti/lUzHZL7OyGNs6GRUaUxllIQw+T8dpeVTGZYGH
Y9Zb2FfDZuRi79J2lZ1WmtONahXpzZSItwjsGkJVHc/iPESguWL4qJMDB6g6NxA/f/RpKZ16nSqr
mzAFyVjJHB6c4E7lyshNOVMuLQjsyG1M+mU0EeAWRiSTW1hHj11sjCdkU+2mKdvle8vSPXdylUdc
Ei0LeWL1vR4KZFpKUz1qDPM0hAUBAgrmFRw2qh5nL1Yii70SROPZoODC5J8OuyDC26+3sfLTsnP5
F9fEH3oajCfmb/JPuJjJU2KUPc5Neq0HA5SbI4QZ3df04rbSKD9qSowjhVwW9hBro2AuPLHwntS2
xIKsjH3+KAPjcLQILhLGkQV6KyDVbUZMme6Vc1ZBNamqmVKHtQIagrZ2Y+pnbpnvbIj9OVBjBSZq
d88MMdplnAQ0dykbiB7XnKGkPQbOCp6Knhie3eFYaxJINQzZFK9ejPQma8W7PMbZkesl0506GM6N
HHMnrWEoRi1txCDSAqeqx1fkJ4Yf6Xm0hc8zIOLPFOlmZvjgWchtvZaVcpeMtBGGVh+4S9MDgHtF
TZU06k0uz8OLsnAup1qov5pGIDN9yIfpDMJH8is1EgdFBcIlZxLSWImedUtjtHHziH1fmW3515KP
ihthlL8XaZY8xHVUfzOwpd2qKVgCqgp84a3d/eiY1Qsz9rOfkjItOynphn0k12rujBNMqjgJIk6n
uH/tlEzb02Me7zLZYllao2of2JEyNzWb6Lsdp9VBXfruOHI+ukDiVg+4JeGRZCLcKt1O4FEDRZvY
PpexhuaUlOBVK4vZLbHVH0EuttvKSjq3IgKN+j81tzk8KbcPMQV5NhC9b71iJYLBGQ3axozwmwmS
kTqrU7ZIzC2nJN/Wg7RrfUjz0G2MMljPaO5cYv2fIi4lKEEln1dlblal1c9A7ZQd1sV34gyXAxPC
58lenoDpvJuSTKu6jyy1d6caTiplvl5+s3DfluUkd1uWKuGlEsrkceqgwcq0C55qSdHek1rMsdeF
wroJ0kilfKB/VcZGzqGfhjctJPPLnC05863aPFiGM4/9bWyJaivDgLnlPS1OPSXIsEVep65kWqiU
UuTS7RKM3IlYL2guklAFRZdO87bjJ9oaQTj8iBI1uSGvlTytlhFNoSDjjHMDQAwzwhNdjgUSozGE
sJSYQmLqLHNmdrb0vTQkGP9Gq7n04zBhhWWziRkhbwalYI4YyYunBV3kW1IUHQNEgAc5CsNdFNBB
wdpcc6MxgVCOCmOXImVFMg+5wHcddlU9c5HR8vSeCxmi11obNpNtjDtdoYrWAgHLSdPMTd4F4abM
h4XRPHtAny2YjiG64l8tF8iNaoB4WVD1h1rmDqEFAC9VQTKngeENI52lSbVa13wP8ksi/RjqauYk
j+i9qTU8kNxufsWSvYDaCjVBh1vIzOzXek0tQjBd2fKCCUZ+p8ktr2iKuXkYmgIjaR9OwDOybhOl
QEf6LieuR46a2y7IGEDNo/AkCymc2Zr60QRH7GpGRwItBxTz7vidu7bwIFyhel2LtNbOGy/GpL1V
mdG4csXUSe7mF8J0uGbncJSZBdrwFvCCoxru+vl1VEiPaZoV3jWED5x72lOwGgnov6bf+daVN7vO
YQQ3NYqFVI25r4EDZUjK3lW2b5lhpncqUyY/n0AjpraS3c+9rT+nXT49Sa3e1d4w0YO1Q4gaLVZR
BxNs69QdLWQzNZ71tiRUq+D2bEO1BnU1iONSSGTbxBIUNMtkGMmFCNRWZ67s4QrruMxA50WCYBVt
klIyscCBs/CmdPpJjLaFMDYpSaxsjSGnVE1VZ6IIOfXqgISYwqESK19KMZqNsMZuR0hqxxvoh10e
juEBab2Grd4Uz3Om6LKTRBrFim2O577GXY9ZPToaoSr/lDKNiklvg3KjF6QCs+ZUb1IFLnXuL49A
p3Vwhrl1nHsdxYGlQLhqWMmJPs/ebGho4AOZfEeZaXYfjckhlyvB4BHpPSQEfNWSam46TVV8aSy7
Le9m2s5ST9IKiIPvTbFaf+VAOySzVj1kkE0fwzyi2k8waUNtAoczdq9AvnvcKAWEFrS7HjLl4RhV
bbFJlC5HXR9HQAw0fo9EUDSZTK5LJ+4bvfPMas4epTlL8EsL6zUKtIQaYBp+VVVcbrjIj9t8UtIH
OBX2TpHr+HVKATCDaR62NNxGLpF55y9BBTuTSek9Q0ZGquApABnYpSJSROryuRcB54A8oMZXl3i+
0A9nVIs1WWDsj6F20x1gYTaYX8AKUCXO1lbXK9BHvQqGkd4HMUuSOh9pDS7eEJkM7Xpt3uhqdlIR
KZ9hj+oYXdR3cJ0ylSL961EtuqO65JA96ewyhipX8Y2kv8l9TnuzMmXagvrrjD/eN6NxaTDeyB8R
dT9gYSl0VQGZ3yQSe5ELJxpGd4h1wxmw0XNbnTDxdBLNnzIMkgcyCM37NBuTdzpzfb/RqyW+Y6iI
TJ/HZTv08EaRIQMuZ4lHrg12wCnVJjplDPVowy/yPstokytlZu/4tttLUQ8C2kcv7mJgOTHl9Hmg
7LnoXNxqFDgZuXM9jypG/GItgmVfyGq9L9Os8ZVmB//sGMZ4jNJx5kGJ8mr2DFUmNCLrcpqjplJj
W2FmcRMXkEbyOsqBUwfluwbpjpGKpB6NUhg/ooG4ljnMWsqOtXqjSNkwCGBgZ4ayz4DYPnRKp3kD
o6bIAIxCXTvXbtWwnVTQLUFeETSHTjEOedS1UhVnZhPiR861C4TFQvHermxn5hxIBzI91hrXsMb5
qaq6dieAMkJPhS2xzSOVln2jSKc07hFimVHjSx1M1tHAZ1OWOt9FoM7dVm+67NegaMFz0IrlkiSx
8URSKV2rJJToO1ZMHjLzHqu/1rqUnl9Fal25of+Rx602M50nVmNwcS0krCHpyR2Bt3dQEW9NpsL9
FPt6nx/1ej5ravGtAyMno0Ioq8H/s7Dtd+HcKnlW8FfYNtLN6xTPwa7lJWZzu4N+02zt8S9V7kiq
sXlg1kPrypROuxLNRbHCLF8fgrPC9gMM3/iroNr1m7OR48mWxQdAe/qbPnIq5LGHpnaWp+w2Bf7d
SV+57MX6Hv8tbl1Fs/8YARRUjOtg6bO2MO3nWQ+Npj4JJVToK0nG2k7sxmPWdPhujLzF9aMtfqiR
LiaY+p8CWU69quC+LCVt9tFD8uHKOkTyYQhBN9rTFO8mjfwHATfjDnhY9ZOCgCkA8BdmEH/+hVcj
wW9vHxYPZgBbhZF09fYzQezFZMIaZozoDMW5HbexSeqC9STzoJaArtuo/UIu+b9fyudXXaXONCIw
pMimqq/r7l+CTBmgOkwnqTuFRtvgbzJpmKYK9RQSi2V8lRU6L5mmAZtImHyJJFq/IcRnDkUHbbeF
Cn6p7OmRzpO+g+Frrefn+BSoJp61CqtTL9Y+MmaNh4gGykZSwmwn67rOVCPp8j1qEmOjxGK5mbnw
uTrUVZ/5aO8tucJ8yW73Gbdkj+BtMi606WkQfQENQgEnR8gE6ovG3JVQ7Wls0AaRQlr9RVN8CyZT
p0bDcQmTVpB3o6A/ohBkA8QbuA2KBc1cVQC566PuCPqo3MRmnp46HpCHue+bkzmySoulfkynoDvH
itweC+gcs7VXqgBpE+g1KLWJtKuqCT78WL1RTdggver2yRwltGfh1HkN0g0vkVNrL6zmQJFM3R7F
5XiQtOyDtWpdosFifm8My61p5fXeVOzxOWYeQQ96MMzNPCsVq5HbIPT6ksgkyJQbMDu/5gyaBMp/
yQNCnG3A63derbftQ7n6XqduSE4ZSo9LVYWpvpnydNnPDXdMUupUX52M/GDbc1gxEFViyPiL7mu9
NLlUgG/CqI39soqcZpy8hzxQjM6ZyGxlMDOpTsr/5zbKVpoktxiKgHjS+W6zbC9Jc3LfllXvjaYy
+GpZoVTM2+DDMrLIH5uzUmu+FWNrCqPjHMOdTmAjepM8lnczHcYPYRT0oydGa5UD5RDH7YLgtG1J
HEGqM9+EQtQbGHkFHENCdW3J1lwObFowFkX60Tb6d9wO6sVOzGrfmmS9qoqUnJSlzMCdChNLh51v
ubVTjcwpfMQ2kCV3FG12Sdpy9uW2ZiQOQgVtzKAH2gYqOJFJsEX7I3zpxVO6AF8f3kojc3oLPuJg
LG+DxL8rWH+pQ2YGkxFTVNqmJxqN4xmCMLOBqH9GH87paS7plgDf8qgX3U+GJ/G3sBzo86SInPBW
hKe6kycvSZr4tjZ1uv/SIHvL2OGmicqqdHQItY6Fx+ZSST/m9nvnxkKAEKR63BK1GX2z1OqOlJOb
mOvPkAf5bbz0SAOjzEPJVz4VUav+bJIwfQjrtt6SpBLtK+ACh17po5M9VtYNtQPNPd7BwkAk0ycu
CaZxjGfyxjTm4d9LNInfCoA9+dLuGmVsmP4lheLHeAoYFpnTBQiX5oRF8KOZp7egVatXqbECF4YQ
w0RaldZJQlSCjFQH8bOENE6YFbvYBrI9veLxIJvRzOCq59rfFv2yRahubRsQk9DMWi8RftZ4RjKI
79aAtjTXqAscyhR8CY0dM9+2JZ0hJYzgDWMdcRvBGTiEhvRe2YLxSFt8hAiMQCAibOEtBL8Q0lRQ
C8MBXVvTwxfBnz2b9S+In7YPcYEGd7hqUjPZ3BE2ZHsg0ceD4IThp47hnoE2erSIDaJkmV4Mqrd3
BdjiISSHCMtwod1Kkd2AYZ4Lf1G1+iYox8Gv2tG+gafG5d6uSb7VcVDOQkpp/mPozLWKfjFsu/Cv
kgBNW4NlbnECA5ReD+XrSkJpS70nNIIFxATWhALv/vkcu6pUfvv71xJ/UZUtjZ7ykmUXAFdB9YXv
78q0aaPsx+S/2gs5JajErs5JoK5tkFDI3OlLcOyicKtr/SEbAHq12PwbZpoF2/yfP9N/vaZGtKmw
CX7FA3j1mQhQDJrQ6JQ7EUXm5KNHW85yUMQP0O/M1w6w3LfGQtRZoPGPv3jtz+4V7GGUMqv7Q2NE
qdmquTqvPp3QQWotEyr9utjGo0/QVpd+UVx+tpesL0G+r1irNLKbFPGPbehfLwF+ISC7YbBPuPin
d9IUgtYni/LP3+FXL3JVaSx5VmqByotoxDHVHuN7NXb15IuK5qtXuXKw0D8CKJiP9omrzzKeAuEK
BJH98c+f5fMa5wuzLVyUGt8YaCRVXMNLEKwtAOOjmMM27jfhNNanZB7CL1b69WexLUXgo1Q1Q8bo
Zl//8m2qtJUs18sdQ+YQMNucbtO4KTYy8oiDJLL0i5X2uQK1FJT0Jta91Z3Ms0UZ+nmlKWOoW4w7
8ksZfUeFvozPdkvv8U60z0FcIP/8yo/2+QOa2B6xQBIwtL6YpeMW/fyCkDsjZSawhUF35CNB60DY
xwgSpb/bkn57nWv/Ky4heg+luNWWwTqTyTT7cDqDn39eFF99mquvr7eyEuE0n6YCeBHRyXuTULH3
8xe/0ue1x5Zt6aiZiENlUzDQk65v418PK8kGQBebqH0AJ4ZbvnaVxvpieV99Eu6YJn9ewVGGQx2y
i/j8ElhxAjWSs+CBOTudYZqjs0kL+Ytd5/PGhqVeYTsV+NDZe3TdvE41LrQIjnZdlved8FYliunN
X5ls1wX0r9sNL6EqbJmWYSDD5Ve+2g3wVWsqI7r6PqAqi9XKC6JDM+0S/mnUv8pPvv5heDEgYatX
HK/h6u3//K0ReJjByu3Le/GT4Xrz7c+r6z/+OpsAhlRuADLE1qtjTxpV0vgCOb/P5T1XJPnvGgB8
U/hdZeA+eGrwnlrry/9rVen6pMGk0KX7YQRUd8HD8cWy/f3XNgVPuqFhPjMQQ14966QUZRCeFf1+
M6dPcqSiuCn+zknPjFgYmIF0mw1lrRKuHnMgdWwxU9dczGFG1OIP+Nu4hvzl7yBYUnhF1PWT0C25
WlJ1kmvaQCbYxdoaiU/X/v/vz1893dDItUBa/7w6bOBNi82f//z1kw1wgj4MvzUFoMqWe/UVTXUe
xLIYq4usj36HBmyQcRs8EZTzxc/9j5X406MnVkkVBndWLO0q+2pBFVUh2nRJ1YuRtSqXFOXQ6Jge
9Q5Natnn51VmyBiBVBG8f8tE6TE+4Yr6u74TSwJSrqGwo617pXXdVEkrjUSCehruw10gbQvpb5+a
9c+ze/E4rliC64agQmAfuil9uBfy8qJX+jMkpD//YL899ryCzqkMTcukdr+maWRKW4eDsPr71Jx2
PyQmC3/+++sP/uln+ud554RkLWtrrfn5uZ/GCfky29ZDVoGS79IjwzMPO5ELeGcPd9oncPXLBNnP
9vrfCo1r5AWK4SQaRZFD02pABGjJTUP0RT1H7+nYIj2smFYhWDtIZXvMq/7y54/8zw3h/33m//vy
+OAtHgJhXrucZzXuEECGTAHr5sDp8NwviPzR2QxxHHvDEBj0XjCyzZVxMMj1lBgsffEW/qvUYhun
smfHhQRzVSvEaaMqHUOsi5DU0yR1t0OWoBERyy+rXJ6pVkhzil7IIbwtJ93TidlxGL+ihkleEsnY
NckqUlXcKbdcRTRHBMFf7EP/+QYVOoKC0ABLvqaq9UOIbxQnwSXLeYSXFQJq2063hlcWmJiMEqK5
0b3h1/ii9rhqsv/vr8OATlm3csVgk/q8ItuKnFstyfJLin2rnZkMEDdFJ9bP9W88Yerw02pvpOmL
jeJqv/r9Za823pnZTtRULIpAm+gp7erhdRrJv7roke3F03MQ4KBtzyh18KFGXzzl9ufH8PdXvzod
QaaUWNzy/CIRw+Bgjz1mZq0z3MFJZeSvg4FptyNi0xkjvBNoE94Y7n5kg/GgEz/A9W5Tg8cmgob5
lL7XZIbEk1Lhl6jfxqiRECnIdzrduY3SF3418hrNkt9Zq4SDbuYWGJ3LiWpt5qH/VeYYpfQihC+A
F5NWrFJgDZIMPyH5FcZ7cyIlz9eW5RnTC4ERSI6sscLT2Xp5GW3mrvBUlQUTsouMYtr1QUWnWM2+
ZUH4aBTyXZBWLk71ycF4hHxp9pSqOFi14mtz/TCSXGyXqEqmwlqcMTdSvxoiCFjM5jRsxG5AqC3O
HZj/JUlYhvgYau0FrxfW17Hzmxz4Me21GF0qwhdE12H4WMctWUKt+K604dG0PlKG/DRrnwxtFfP2
w5ZkHyaDCC9dQtXQWw03c6k9TtJ4UyREeiC3dAc83lUb3n+xEXw+kP/PD888h/qLQlVcP2fsA/Qm
6SZeZMO6Y4QM0syGi6yM0mEKBYETeKRy/E3GslUTYgGn4FsUk++HLIFh20vRSxccLl/tkOuu/3mH
ROrKtOmfag1ayNX2pJYMpMnqrS5p/a5zAeR30tCvSMq3OtnYyCmk+aUbHlXCr+dm+8VX8vuzgOyJ
4ZrO7dpY/+nzBgCDOhnI+qBGGaTiuCAG26iSABDdaQtC1Un+RaTd9LrYHeYPs6nOXba8Iq6IDosC
jV/KVOPQj3Z3buoZ01pMPCpx99pGHtP+/c/vVf39JOO9apTLgGgoyq9hExZ+DBSaenlp7H08vMfl
d2sBHmEn6A3uNJQqSX8byj/RrjplfVJN+bWBfqgvxU0znQOIKBhuPNV6KVIUfsWvidiJTGp4drFR
Z8wWQUuE6g35ejTF0zs7+Ssyyrr61sEfN8r1t6b5c7XXxklYMVKbq8uidcdgTu/SuI6hGEjpFxvc
f+zq1EkKBQZjRuAc14UYvEelEWgGL0WGSJthTfSOcge8t2S+T8WUn2Nbm24TAx0AknRsBvGkfVH7
/se6stjDuKBRSdHmurpBGWTCj0R1VZe4fppH/b7IF1Q4tYPM3M7eNDn74pD//QjlI3N+0rjRGaxZ
Vw+RJIelrKd8uWHxP5ydSXOsSBplfxFmODjTNiBmTaFZ2mB6kh4zOPPw6/tQvahKZVo+616WVWaG
IgDnG+4917M/5bjkaG4AAkZOFx+sajKeiqwhM28SOB46pA3/fm/+49c1qXs9R2cX95PIpOk9qkFC
CegkyI9Yd5sENJb3SVcUG3K7jjIqg96z//D0/rVe/c8d5RrSsxjQ8kSYxo8v3eoxcUTL+iPHwE1b
JhTO9P9eIfDD/vcz/vNQ/k+vmjih0pahUxdp7D2kFB05r8p6RsaMoY5QQW9biuQ49+UfbqD1afhx
KjIlNRnFSZPB1c+6UZkEbojQ5RcV3uPgkvg0Dk8LGrx/v3Di759DOW4zpmdJyrz559yvTlBXG6XT
XFph3bZh+USmIFrp/BAx9cHnEwB4eoS3cexks6vIgm8JmEPbNhBnqu7HTPzhTloP3L9+77/+Peud
9j+/dz6qYl5ct6EiI/WZ04k7B7k1aRbNbswe//3b//2FuH6YwwqTQQE+tR9H0gSVaMEXhyUtSY56
hb69747kqhzQ2/+hR/2HjxIAfhg8rmNI/efYO5k5/2aUbJc+SR+IPfcumVDeLkqN31E4O3/4Ff/h
qvJpDslGrPdX2O9ff0WYwb1Ih279NIot1e50hxQx4w+Hzt+felpR5nZMqHWUFn8TcnjYBEkxbi+K
cJO26D8cAAKW6XIKZNu0a6+wqPzhsfj7I79+JKCl9aFnVv3jkdfmxsknwUdmy2hA0hDaWa+18eXf
74t//BTwhTRNOkljPx8+8q21AsswgxFVXspBPphm/Iff7h8aQ4uJOwMexMnSwib410uEqFxiA1uY
7RS/G6Py65FI9/prcmkBFTqHKZDlZcEylnrxH+6Of/p6//vRP54xE6tO5LrrdWvVoRbkp7sD7qF/
/w3/4RZcJyG8/UD4GLT8f/1+pcJHhcTdunOGoQbAZNrXuNWL85IAuf73j/r7s0XlBscOmiIDxb9d
LhLgvHa20+TSW87CjYesOzahJs2ssQNVZ8sfDs0fZxQKOOlx1RBH6Qajkp/HRhYxz+6rYb4MApys
VhZqv/Q6bGCyCLce8h2aitb8wyr1bx+Kupi1GUZsGAHc+z/u/DA3cjxPvXNxw7bfhYLQtDGes/Ng
jc5uTfQ9ZaOW/ekuXf+r/3McA1XVmT6us1TQQCzjf5yQZs3oJJ907UIQ3HjUG5Htug4URF8JwEKE
qd9qTjK+0FDCTaJUPrlRmxV+QwTp6+Jk2DKNeCHMqB/zS6IAZRRYFu6WKKFSmar4VCEl+Peb4cfN
baCYY8JEmQxCHsCU9+N3mtIEWL9V8N8HMWTH+8F4+PcP+HG3/fgAqvy/3tgS87E72NQ6ka02RoEc
MWHzLEmvKf4ECP3xDP3fj0JextCP0RnX4K8fxasWxU4tqku1YGD4TPNNQUjr/8fX+e9n/Bz6DW0G
ngW18QXTjpQvoBjQzYSm+aePYb/3815ar8x/P+lnjerokz2HhVlddFFU6K099yZPiz6YatYALaai
48jtdkPSXHJupfHBZFrbCgfBj1U3aaBgbjGU4l8An+cem1ogMSYCFkVwzhT7IM2OrEMltQ1uVQmr
Jyrd3wmJDodqdN6gP7AHVst3pmnOJUW8F6RzXVtBHzsMhRPTIqsKCcahLHKQhE2UbWO8R7uGSCKf
I2QV5cdiIybhbCJrJPwdexiWw6ccEccM1i/Acav2CJU/3Y4gSUVb5RN3+44w52vEW0A6dd1ti6QF
gdVKnGPLaH8jgaNZM4iFnxhu7wsi0XyLlgZyTxpflmk+lUtxGNtO910ABRoWBNgBdkvIVhWX0h/r
Xj0StJUb1+AIEhhWDfIg7ClgGBJJTpMBDcTIbG/jiboMHAsqA+e1Bw4GSk1mTOHBJr3rzqjyT7OI
5BYLgPPmYEiFQ5tV+7KO+9uI4K8DBXgN0V5gldO7MWjdwti2CaeOnmUQUhL2E5rdWfetObRnXWHg
LHsqAEg56pgBwd8YSS0PQoTVm9NF7d4a+3rrGLgmvQrZvBubzqkUvRcsea5tG4yogWNiTQ+b4b0l
0PY/Iaa/Qwl0wmis8WmubQMj9Dz1ALRASM2y4a25rJryRoWYaFwz2yZDnwRLHQkIxPNYbxCdWfuo
BmzkeWX3VHWE7mRFGQLTA9Z1lY+xcWVExe9a6NA7lso9Dv1AKPcMgq5ZUjCKJV52vCsGQEme/pHQ
5Pdk8EAHYYTe6oR0bucyMQnSwwuI8Ly5TjLXPa0xdAfLm1nVsurkUtriHEf1L+4LIvSM2XyLFhsr
jAHhaOjXWHXUrZuom/Nt2sxfxnge4ZkP5fxYO6QFNTFDMxXHw00YqnBvpWFKxMNiHaZ+/kJCruGg
dbkeblkHNpwGSNU5lDWFnHHvCJFu3bbsjq2NyGpUyHCTqyE7JfUGKjwmkr4gIi4Txh4ZdXQo21Ee
wqqH5wXUAoV9buK/GmXmm1n/uxm193q2aPlIZduHTkNOuiyY+hGBzLk4O6+wZGZ70+YFvmBCARH0
Ncu+zRsH2Xgr8M1GYBmSWLsrx8o9o+fpdmTPT5vSwL/Q98l0HgHcoJ8EktfFdXTdOvJb83Tk7m5n
+aLGnzUQ1ELYpfM+iZQZNbWuX6L+3uXsfDdhJ6ajSIqJ16WZXDdZPBzbUIT3YbQkx1ZVgP+nurr1
Zqy03gIdE9siQMYSoLxmYK+XEgILOWrRtsgTgb/WdG+SjjiiBFfN3o2tTxtyJh49RHBZ7f6CnbgC
5KX03czAw1KE9BeVakg+nnjp6dH1COLiWIYu81acoIxA4jtXH6YgrtzyOSpsZ2PyP3em7K1gAlq3
G1Kit5GcLYwnNbx6aYiPShuNnVq9toQtq6DudXIBPCzZibHaFSfsQUW+cuwKBlOobKMrm/+5Rua1
G5JXE1BrjfoktA/dgBjBK0pHYzjR17PfWQ4qfOJ3onYNH3DdmPSIKPfNzi1R0pJwv+Q2mEnXJS9h
iKog7nQb703Xnu0wIWOxAb40RnX/EDEg23Wr87ZXS3WKXfTkQwn2wa4Wkuzqhcl+Vocb/onwTiyQ
fPRYvaV9YvrZHAGQaBPJn9zQ/5nAtGBVdEDk0I3HMSiZ1CPqgwgBb1slaPgWCGO7Qstqxqyl/FWE
k+4TAItqsXbeG0ygvkyyr7FsvxUGH3YL6ddgaS+m6uEvTuZnGRYh2Dm+6MD6cMP1+bQsZjaOESpf
9D3IVjNNgwXKNdpOFT/QVWYEn0OVKTvtsckm/szaztEexsgMC31Brgq6K+oKnpuiwcfplubehiKx
GWsKh0HKiJ0LzKNymFF0gTFon/gHeRLzZMLbmzT0BZwYT4nT4h2y6vzZKYonG7XmC2l+xXnEsnea
lyo6R7rr1dhiQUv1q87VWTkL2NK0Txm5hJWWWBixGiL89CL0ncQg7gza/UDEnn0qI+dbkjvJd8uq
q9bxII+NrUbMuakzA28nPOa0eFFDdGJiq3RvjFJuh7SAl8FzsoOUYN+nvRj3CIzaa+Bn3Y1SMj01
BWfvWtBeUSlnQTbFI7ZW6zeHkAoIi3c47ki1IXAegXPmpjs1ePMetMu0i1kUcWuPPcMjnGIYx7Bz
SnP2edcuJ2Pox2BpW+NBpbE9IFXue8jZYCv3CcJsPEJe+izDlre6UVnlp6aAmmwAfWHqkg0/pj5G
l3RasbzGgGPPY8nlVe6Hl5bdBi4mDBBvQbSfVwSMJoR1bAy8lKBBZXYFvf/Vaa03q++fZwsqTGPm
yT1sywwvAzWgNVAy2PbsbWDsNOe816I7K4E54GHw9bvWpCWfMrwv5I2uSJ6mwIqUCGkewjzlIsyR
1ZxKJdm9IM/BAEawr8FVY9cAIt7JSrJuKHF3XY71qFzpPXDw8w19VkggdAQY2+khoMRlvsmJUDlN
jpx2RmOmxxZv3s2QSVaNkYRIG8rvombb1WJKPOld121HkbuvIeQp+HpFdSDeVfn4BMgkh7gQsHw3
XltgapCP0JLhuVmsx2V28T33MsU/E4nhvoBPxD2vl9dCYlwYtfy3Wjgg4xS5YktaMLxVLbldKiTX
hTVkBzYjy61iT8//bbbRlSTQ00+xgJ7ndWwKfyoKeOOFD22Xy31ktXLf6SDAcgzquJF69VzWDKz6
onZ9/lSx0xC67bsSByUZgV0DnHnwbvGicx/PtffpNlgd3EYTAZw27w6OrruV+ohgeup4WnOKJ6DN
MUZX9WyUWvdh4z7Em5XNZM+HS2FhuVw47I2sh2AgR/0i6jp8DPsI1khfT/usFGEQETK2tSOWal65
cCqHLmEullasaa5z9KjDMblvJpSDo6lcnkp2SHEROkcVDeGWdlI9ytWiCbrc3XYaJxBgJraCk5nu
kCO7+8TV0yCtB/y+HvPttHcf7LKFOhVSQ8ajOxJ/vdTfJi4iKJz5iD4W330u7G9dsgKrS0ratmHL
p/MOjjb5kFW/oLRaOzZZOimhCNKTdCFxal6aW70b0B+nHl8YdXdVnNNEdI+1N3/Yrd5SAvVf8wQf
bZ7M5npoDD3ISIGfrPXKTczXbGVgnxvJUe5AXAD0mOPDNLHpYSGFk8LlbFd1LG5iFjIbreREdbtk
2anGYkOAT3ZHwPb0EE6z8jUyXfkb8qcRDTzIjbQLylrYWwPFarH7VHr8qCOXBXVMb44fZd6PNSFA
IxyKjT6N/R4lNk6bdM5Y4dhiB6ht2oKCI6E4CfMt0jGsY20Ekcal+D3PlqBvSPPulCR5fW/VRXqo
J9v0AVGN17Cruw9+7HlvDBl2thHk/TZ1/tMl1y1fe8rPxCeluJyz8BFrOU53LIr7khYWhqILmJba
Q+AoiJuzkYr+patcsK5omgNPle41WvZoZy3UTKayuzsIWTQBOnj79zal4dhlzTxeFPCKhip1qN8I
CrqaJuvdTMfR/CK1fBSPVt0lJnt9s8oPCYi2cGfpTfWOy3a9GbMBMkFrmnjbrWFb290aqFNanp/3
E7BS6U7D9NyCRbq2R17Lgy2dTYG1/2h1mEYLx4vvslLaW89V1SFbEntjCe0tbwlkL+rE2y11YX5k
taBvcYs4wQ6Ji9aPknL1B6Y6VZSnJxvsOd0mzGH2+3lnZkdmBfN2KNL4TijCiTAHNM4DCe7ALRv5
MIz4WKKYzRdnvXtnJxhwQgdGaN3UOK8ghzvdG1JD9JDsOtyTovI7moOW7GrIEsc0Z+2uUVIHudmq
IBnGL2Aklj/HLXr+NgPoJYGPMtQqwD1T8+h25uFwVeYxVc6Lh/pnp7sN335s8Ndymm3KOHzLQ6JJ
ZSYNYLHkDWfjeg7iJ90oO43pmFwAUkRCXxcd2cC+QcjuTQGjKg08gHNU9a7GXypyahiAJRyXVjpf
g4AB2yZSa7l2hbrL6vyth+F2GG28mJvexGWp5V4DPwH6jjPpTRDDIdiiHix2YCx5NUDaxRDJ3YmN
Nn6mDGBwBJj0y46j6dPRw+FuZld/4D8wQcvp4hvYjEjaosUSgJ+dIeRAENVrV+BUNUrXhHc0OQdj
ic2NFkL7ouQYjkbSO7dZ2PCQlytwcSB2AbRXXQRNOwPgIUj4lrkV7DSrfYsc51vLGTgadCCniaC2
F4So2r6ZterDm0MgD2yxArwFyo878BdaEXdYIEONtaeJcZQDwbe0WjtgkGP2xbJvowOjD+owaq7s
EWuEbhL5Rca9uVE09caGQF+W8mrW9nIcieWyQbrd6e3kbmD2GFtilXXfitJlU2QQDwlaY8xlOosP
qUcEXlx+exEgEVWBDhdlRBgtlVuQSPwqaZzMQYzVB0OUJoPK65c7w5qN45IAfATXN19HZmbTY3iK
0VnT7KWloqumtTDdFxZh2ai6b7PC6gmTM/p3QOnu2Z5S7WbEx8iVSoZdAeb/NeaYOYMnyIJ0yoDE
cjsZdxS10DeIkz/UXtU/QHr7HsamOcbd4G3YiC1XRvzQ5zti/lKf1odLYWTijeJ14Hyh5lGa1flj
37Ij7pSzjfm8wIgMIqM7RcuHUTYjDDfOAn12vVdZ2WucM2yFX0vofOCqGp8io6yOnaURBqAXc5Uc
WWnAKbJqAa3ejTv7d5xZ0zFrJjMIpzTfkmKfkLkdopcQOFy3xdxWN21nfNmmqZ3A7E2bfBkMLBY4
+niuElgFA8/9QoADfAn7vbSd7mDmFQMSRwpKvwaDeWWyYSxTlnM4k589fX5xMCNRV83A/lpFdafl
2t7pyfDLiglcXkm1ig4LJFJW4eUhqYDnDrgKxt8WRMJyYXQxoFBDKsKq2b41Bxx3icOiL63JDEgK
PT4kMowObl0297HhOg98KXNjO9yWiYtqqB3fQZLh15PYtHUKqA0zXEAh3dBvx6yQLz0hvNu5y833
LjaMGy/NjGRTt5H7e+ly0tU4Tc+DRHOTdy3oID18wTyGOiLWSNnjGA06CXOtzBvj0HpDFGC3/bU0
2bAFfYOb2zU5N5E67lLPCXHEqV8TXLAnRkugbMhM2zGgh9YmucTzPMv70omflnQkX1LTYTSZboUr
fS4CZo4mrsH+eySHzlciU4e4byQHD1dPj3vjWM1We28NpXaGSeKc4SjHN47Ml12Rudl2gX7MvFbx
NcTa8WtvXmVWt4gMqVK7smGoJxlbRCGPpfXJW+WbqBboV4ggfDljmu+0CcPZaHmBvUqFoiRxeHlC
la/tsbp1CPM+OiVUhhJ+CH+fHZOfYdTbSPc+WBzXO60vJxpDq/1YBqaPqEUpq9pxZ8iquKEiHF6m
EnKW2YTxhoaxgmVoNfuw6LMVT0JDsCg7eyM+LdqV5SACY7aKLa0MoQX6jKVddXl66CoY65Fj/Ab1
gbpOLYuvaguQnXR/K6XXcJfz7MRZa12jHSoD2Y0IoqLIbO7rop/o3fMOB18jYd5iLNm52IJ9DYD3
TuFq3Jhp8Qv1a8xj23zFE7QZEAfCPNkld3+/iM/V1r+JdcVsDpA0pTT5D99ZiE+tai1xW2Dr34LQ
ZhAnBzPouxUmmrpXzgIU2ESEefJcDgUmWj1pR5kLnwKwBdtvgF5arD3nc6tfBlPEl6Y1y2svc51X
bJJMpuhIN/y4UN8XQAcgY6yDdNp59cyaW5jwxVbakB11g0pNi3oDLlbVFm9dZ4dnaITNISbs8BCK
Nr4D1tgGJbGH+4nL4vfpaJzNgUsT2RGHuF5b22oErFWE6bKvUgK/DPAHcPwE3lITBDxpdNX+P1ki
TdTulnL50OLeYeCqJvvYjTLeYTmBPkXFthMthIZWaeOBLRxcLTfmcuQjySWJtI/jJA+uSh5rG1hD
TCr4NpcdzZgep0fW4vWNBw79ZDCaPS+AT3mlNEL+HnJHvdlu9xqqPD4LaGD7rIWINCXpV9ROI38+
A1+5rNmFYdfjlU3aEIaMPQUsPRlR1QpYtZPpt4Dneb4taAdz5OnbojK7Aw+nuSPsRGICNNRJa6by
wQhT53Va3F9OOXG/6Jw3uEi7XeWAgZq00j1Kq644S+rysdXcNjAkBYVekrckMi15GwynuyKQNPet
RAOSTNHnawu5m6nK8SMWmnpako7IBSYSwOPtLgwfuBiCji9XHiGg0BkcoQAy20j/RGtbb/NiDSeL
AwNm4WTAg2708YlXnVwnusYRsYV+GyuGEpRAw2EenBXjyCsStjTbTgkBplDU/Raz9i9y3rnyzOMo
ruMI/ErZ58VvRq4IwtyGE3nuJ/vaJc3pngq8CUwrs58niUo6BWNCymNISgkxtTuNM5ELz51920zk
q0fOVDG36BrfDeeJyI5usK57myncYoA0JCj1FVcqqoCp/sZsOR7I+YGyMo0d8ggdS9OOxQT4n1GV
O1OY8bXRVCO8WAcysgdqvcEO8mLP8pXlmU6hpt6tLG5BEtT0/DBsuqOsEXpqBNcaYdh/mYUnIqa4
uGDZYKru5HqAqUo8DjiVuubVKAzIOE3RBgNebKN8XZF+Y/tgVJJXQ1dav10O/SunGN9QbKoTWT5g
+JkxMbp8SwpEx1NEvA8jg84nv4dOkqiYLUxkzl/q3rfUgZRlFLib+85JHwZRNawGasYKTenswrSM
D6MSBmsHtCAEtBSn1mbByiNnxYgfe7sCndZ7Z+UJ9WYtqgkhr7fGbpbJU+/FtCfm+BarlQIu+f18
3gDywWVKAEO5z5MAOf4C/booJPjnwgw3ehreq3gcr2OyS9Mtc+i6fUpQUve7tGu6J9OQva+3iQdR
qSX9oI5N/QTD1D1OoGBfwkZvAx5bNpB2Gx6jmWGx4cXPbBB0v3QjwlDIltuHEAMONDbhEY+ACKw0
Irm5Ih2IvLzO16I236f9yOTOG6oVe2sFtat+FXr5K6sK4YMgxZBvOUzWzgONZLPNw/4ud6FR9i7c
a3JcUrql2NjWYJ8Y62a/esGxOKgiX1OaWaLovRO+1PpcUURPXn0g3mLrpe/Mzarwqix7x7yGYT2i
HR26JNk3rIBvFty9CJ5kskdSR7wz2B2iUBsGXIUgOcDW7K8lAwJcYuTB/V99hnm0TiOfm5ciPdv1
TjysXwDFc1BVO9s+S/BpsP+hbMkJTgJvkU26WA91DcKiComBEWYt9raAjduxRAJBBbS7KBVMA8kx
Mau+OzlI2Zdo0DZzmj1hAFgHbY3Ypblr3RNb9Ws2xHnOsseFB36vI2Yk5YRZfA5enjS3aznOgmii
ljQQPfkG1Ixlwzk7w12B99ACcMmQ0yhsSvYiD18XqrFro2C/4zuzFv9WcuwfU9tt3wVAusCbgSvg
/hYL73c3ldu06IaLo5vLyTWSd9dsnyOlw4nPQU50YmD6Rf78OZ6qhgtcJr4H7fXRrKBPbCS8utte
6eNZVlDbGAmPmyrRMJFpDKLLhHFEX1YRU9+uIZ6aphQUE+sRE5anOcDDBwoxbvKSPKFcMNFnTpSz
2eAUnvm1fDnCmBqUMRCL0Cc7AF1olNuCPJa5jMG3MqEheYS3mnT6x3Zij1InsXPO0/mN89zYO6w6
fI49/RYsexqEiGP8Eg2yzYOPOZz+mh1TTE/+ITHzsSA01rkP755NXgztd4HRZGNmbrWtWmo18Atk
UY3R9+RM8ZZErqXcst54rTl/fBYrEK3C6YOABiiETIZYwuiUJIChd4YmaQkTNelfQmvbs+oAYqQk
8GwiZjebZiD5l8ETrHcGBRdzrrr7NIlRew+6MO8doygpjRdV+3M5vpscU0EOcdyHjfRBzjr7VsOu
Z2a0vQS8ncoPI3LFNfua6triKOEPsX5VtMLnNLJnSLOWZGHiIcluRYxJW7CRLcKMzjx/06OoBuKf
eidGzr+6uGfY67rrhjLEIZKKNpyDvBu6hxroM4iarIFzBs0yyYmQtpwofhxU1N+WRfMBCN/YytpD
epjyqqaOI14Xqu0At9dpZpYv/YssCEsAxllca31TqHNhZMW1zgbJQVneTWB+h3SXDSR6adAKeLXH
5dUQTuFFMcMH5ldSK+p99zTipg/MVJvg1as1RcJ4riQjvdnA399bVnpaHC872fpabjdcCxap9M5G
VO/qKIuDxuu6XTM4zYFFDWladRnvqDkgaVSewclX6huPsXoQptYryarPhPO5PNRtvF2S0DiQ8mUd
vMmgfgu7yd2xopzvBxOFV+eM5hGAxrQd27a4qqYG/GfrLgEimhlKKTS3zIw8wtJsBLDSnq61xXPP
TsS/QU7ye9XCXZwywR5AN8icbxviYUhu9+l7OTMh6F5i0cRNoId2420aPYuuGxDr7GQcY8MaHSZ3
G95xmEhSskJxskWeHYZOJoeVAUxzQyakSD0aBJJIttkEwRotPDmrMxMsYFLIOC0EBij1GzaABGNZ
cf0mhSg3yZoxNTHF3XURM/EhhRXvUadshkwVJ4PCiO1GlPmTqNvzhMPlrFuJ8ZGRhsU/glx9bKCa
AWatDi5OvougPttHaX/JSGPdp3ZN+oXMxXWXrqJtaQ4BnNXljHxanmzbUkep4XSo3JBAsyZp3uMk
UVumc7kvqUT9xSsMXi+8B4jCyAjH0YcHc2AhA1CmPZNy0IDz7dqtVS6cJbFA1i0sYuDU0vFNZ7Kj
vGxZDp4X2dthkPF+zEdWzMvLUg/NgZySausMsr/nsJ5ZF+FvTDGeHkwRJlfKaNQZYAw8SXOoL8pK
XbZac0+Rt7CNraP0tm3GB0nhedAmk6FYp0niBdfttNQ/LK9pr2eJtaJ0OvvYzsb8oIaeaRMFhu9Q
1JRQ0cw4LW6b2Oax8MavBHDJazSWdryZV7yFnXEuqDH6KobZ3mVuEtI9jxlLbZ1/YVhhiOUoLzQU
0UdnmeWegDtSl7qMpW5EGHaWOsMN2mHg/nqt8z4LazRckXci0so78Uo2jlGWKvS+BZwelRGGwGt5
abN5TwxdE1Dj1yRPq/G6FEV24BDp1zJR80kKolTutfkgNFUiabCpj+cKovY4xxs7tZ5y1Xt7VjzN
SdntmixX63S/AyYMu4MbGnoQZarQ15JxulFTVAH+XsnjplcRVeT9Jtjys6EnYT/9aZkEONmulr+M
pswuwzyPvt5E/dbkJXxLqKzcZgOrXcOKylPqZdYJ4FyyT4vsKZVOTiMq9HNrGRM/QAeLpsyAyrCx
Yd2Eps0ekdSxvZqPhhVGL1k0f5Vd/YalJvYFFYBfVC0Ts4FSgJ0grZ/WWGTxWg2KFke/jUIky56T
tbvKWowNcThGkHASXZd5G2+yeWZBbk9PQ5W3e82Lyd5hd3oz2mEBjVtoz2RZHVFi3syVSHZsAm5I
13R3y2C9D0YXB9bMm9YV3OIg7+Irj6u6p08TNx4kwwva1cyXExQpoom9Xdjn7hcFm4Br6lTsizIQ
SprbHOcW2o45W+8wktQBfSlyEi8EMt1P5qakN97FJKLyKJjvLpZctoBNDcp27c1q/XWRY3LllWF/
oqnB0cAyPNlgJxlRoDEdSNDc+0KW3C4qNS/ExWXXQgESXWIMQksc11uRKDIjq0bcGuvqwCvpDiXq
uI1lk7SIlbm42JHtwmIYX2pK9gAsZYMoYA1jEq11WEKP9butyd8h/tj1QUBo4qTPEFkHf3G0L8vW
HbCa6s2bINzEY99fZ5zch1Tj20QmAyDVymd0BPHqSVoOC2G9vr0UF3dcuhebvyxgOMUF143wrBEC
GWRd/IaCBxi0tB6NIXECEcXjo1s5Dl8CgrGVMVsCRtUdVecsuxZ0kdsNz1XILjEdiYcSTZ8A0vG8
gLVH6LvNUGy9WHRHo8+7u14Pu32bJeUjiDQzIF3H8EVkkboINrD0w3q03y1Dbw+DO5uvEUSRJ025
EajPikhFtiYudrDcorZFKtXSWm3dmFnhXK8VUWPDpld2f2nMcrkfhgF/EbMoghdWqq7Irk27bj9I
RyuvGEtJVvxO+Agzike3HsFmRqU/0jKw22QLRvPZ6J9Z69Lx4Jz6tXRh/ZoLdzlMcerszNhkusjm
sdKkX3mIs0CrUK9/d9X4EmvRIxFkZHSs+pwpZxwIu8hFg2aPz27EJwBorLZ1ywKR9qgPJNbdWysd
m196Vw/PQqfzSel2N3k1AYnUAUyJjrds62r6Dc1iRExA7/h9NgLHBVUSeE4vtpGH+GAKywhgmW08
it781i0vRd5PoPJkmKkvRB1ePFxPm9aqBCHx2CI7mwUGORIE+RhUPWhPwTuzrjgIU7HM14b01gxH
briU6qQtmrTfDBDfX5FBGbtkcJ7c1jbuTamMA50X6hw7qzngFW8W1wqvwrRedvNYpGTGhA8J1NIz
q8LiqbOQVZSzm18J+4QqilylTEtfyAdxfFU5xJtWdD/SRUzGgkK/N7N3lLKMcy6g1CgH/IaHVWf4
nEBnylj6j89psRPIidgfXtfl5yDSm3CZgSHfkbmNo183zoxpyJ6mbom+gNHzqmT0m0PKW3f67nU/
PyFk3Fl2c5D2Iwk3pJXxUFoPSpwt68opb6P45CYHINIJKyQdyK7nHqyaKu+KCI2QUBOvKGl/5KZI
XiVBUKbGz3tY8oNdfHnOhbZrk+h0Du0Vg0ix0Arp547RZ9lvk4aXCownrtZH6Vwq/cmkpypv42Tf
OhSx1nGuiAfKv4vxkDOEajXfaFlQVVczU6XkKKa7jiFTz4YxHzqWIszjeLU13W8gYtQI360WgAtv
+qup+OrxQBrhzRJ9iqIhFotAHQ+1Stzsouoxkq9afSVUerRYVNvy4tTejrfeVRWu6ppqq/jlIUQH
hJKe9X43tV8z8wsrQ8ZIX6WPzzOTqTbajgPyAhojsyHP0ydB6CDSk5zPbsyuVeaBJQ96finVY8mj
09BoX7sdg34AoUOXB8okKN313c4NquFrvWp2/Jsmk/RRnM0LCRxby72tmhed8zJS2Skz9qM4kwp0
LHJQqTTRnAy9/pnGZE0iQhVwm2cIgONDGGFd6gEET1+cQJsC0mPPLE6qUzPy3gG/n2FY18vnyj7a
TCJIztwk4bipzVOM0og7hvdIwF+dxbta3Gnk6cq3qLrLxbGLv1a2POYif7T4Af8PSee13KiyheEn
oorYwK0AZdlytueGciQ2uUlPfz7tc7dr15RHY0H3Wn+8aCbFUhdf3tivDzCWyX3wianpHSrgv23j
eZlfsUBtoDl6+xJ7uwYaC3m7hhhn2OXoZ6QTDcZPiUpRcqsSdJ6tGs1mlzq+y2w6tNBqFRePe1zQ
YWX3erutWXfJ30f7JWutg8Ed7Zd0dKoD6O6nWZjFHRmbkbuyXRWXib5oj3I+hq+hm5FC2VeP+nFp
0d5cUuHLoUOaujjHZntKSbk0yn3pVpuJYjZy6WhyoNeHMCHEuZBLsgjd+WJRN2Vz5PkvY8vJ68Or
lQCp8cYeX0gqD0kkClqmwbzYZfDKE64yVKz7JcmwMT7N9H/Ji6BaZ2bBd/r3nNxwIlfgdz3rUpCQ
5Bdkug33zvyi+49tvMsRYK7NH/jkTute9fXR9F+SbreWfxMNFBBYdWvcbOd7fcxRo+1u3SamQ2r9
8pG1Lxktj6O+j5P5ICY9KJButDWOWZ+QfkB7hgUYhMOC6sZG/ubTXdBVT73x2luMl9qe2fZQm7dC
DcpDsl9b+TD2kpIAXHl0hTZjtZHiayb9UObnlW9LZWhBgHSWOHCqEjxJuyIqCgm8nB0Z+v4PZX1c
v1dX/CD+C5KU9H2X/EAA99XcKZKvco7bBU7+cFNBwk3K9OIvBhMJByLPAEtTqJVVlPXa64j8jBjf
jRc/FM51Tot9Yf0zEbUvFTHEgK9J868eE/RZz0Qr3q7C+QYB2FZYaigBmo1PEU1eMpFKA2nKM920
OpsiLRbVcrHplbSwRszxm+OjzEjjY0y4shtvhuzH1ShUsSItP7XUh3m3rM7xapBQOHYw4RBGjKyc
+21ITfypo0lroRoxdcLEeq1qCtH5jcwsPAgCakFu0BbSky/sWSQ9bsc7QoptrLuJ928wbzLU+a5Y
hlBq8Vc/NmGRQjJUF7EcNPmmpm9H3y9yZ+TkThLt6X/WzhUjcJCRKVxYxKOKY8eeWDm7iqaoibau
wsD9+8C9mpG06ATlpAWz+71y5k7td1c8u86Z9WLjNB+J+kBKFjmoBlAwILm8W3M07PtJu3jzHmf5
4PE+XBXdXPJdqz9ArcLGZsd1P7X+KeFNGbKtlDszf+3Hb7dqdgsSW8QG6NuebBJ0WvSFlaboPM45
sgmnk592cnV70lTrA/wMbv6nvnlbvJOk2uE/tzLtPqx//GBUjONX41xvLYq+tnfEYzn/QX7U/Q/6
2j2Z5ezPcqObP3KhMtLfLe05b7k8OcUHIrFdZIpWvlvlswJHydZ74Vy53bbM0wHZBvFfC2TyR6Ax
ncO/A9koyWs+PujLu0QlYgwnjSErcf1hfxMWI8/IOJEEScw5wqWIxqvhWNLctOPbH0hXremBt0R6
aq3yOuGO4otPt8wvgZgexgnloAIjlHeGDwKZ40V7zSYKQZ1vd/7tEaDk5Io7M1HQa3LrjIp4GIIl
/9XgHTyKnQa01VNqhyhIF0fbAS7SU/KGpCwS8XpH99BuncV9TEs3vHZkFHjUUTmVQn0shrXtk4P0
3uELWKXLrXTe0vhX3A1kE+py3396h3a4Fw3/48SuvBnlboCRW8fkMKUHQY1CQ6Bzup5vep5xebE4
VQvJmXE7IOwfyT1FIznBUldX4g2jbq5+9KjtaAq+5A8OMZ/GQcLuqqIMBfXNnC2egftm/Uicp16d
c/+XmoVyPCbzmerCjRgutzcNRpqX6OAzcZt3WfMYmxDyjhtRwcZP+63LaGHKAyuZ+i8fRAwShaun
C7qEJOzsMy8uDdoDYg9WESnvTXPuTPN+MQ5dzyqr7+3Z3Y5cG5Z3NDT4iH5r53cCjmRaHxCnoku/
W7rHZfp0DZ6YjzL7p6WUznsI6ikMarSLakPY/4gk0UAfPyb3tNZXEjZriMEmPU8ZxZufYD9aNe/J
XpXts26huvzU3ZOwH+PphQqjOjmszrZLT5JQq3WHVz2w5Z0PMFtP92V+tVHaZsO/Mht4CE6O9zI6
u5lbLEswqrw45nOSX9V41hMa61FJDe+5OBIJoVaPeSXKMKjyhBIj++ibFJ4Sd7kVo8P7+L4a976K
WORCZ/jmPoLrJouQ2rj4dxb061Rnj4Zkp6RoQS+jjsBY9nx7eEgLQk5N8o9ze2PoW9FikUEXFXM5
67dCsoukjCupD8p9zPXpPJr/EhXvStMHqqa1rLtjowmE27H3VJsRBmPWd5gKaWpsIsZ0BmawazYA
Teh0MbOWpHd0m2xcLmCvesTxjPj0hQpuTrv8OBOWX/bfGappWRHkXh2k8ZuO7qY133IOAFPP8X/m
AZi0ZICfYROT6VctaahlCxbe5T7vJSkgoLiAapJ/vtG/kvHWN9NB+VcMFYwEyXalp21h4pjdyCUJ
txFPpii32dQ/qoTSgNXmlEnCLv6YHUT700vcXMrYCbSWFjCgqtX5G3sZrunT1HzGKQklSDpzzoMa
CLPTwky/733nuvrFeWhoRrW5sRK5IQIL+4YZTBQR+ya6RMGJp8yXtuRprkvy7JNv24Kxyn/bsYKL
QLKPnIYbkR56dRwxtUFtc+YS9Q/gXPEjK7QtMT3ALuBR3j2N4zs1b2K4Jxgf8QUndrztqh8Lgp0M
WSjPv9qLhLJ3RhyTJp2zibeH1FXb0fhp247oZ9oJbzk9SnaHBghUx5dDqjh6Xu1dy+dDXakDUhPQ
1Tn56+Kd5+0N1G0afUbLzEWWPi8mecJ1FwH8nQfsxzt3dZDT/zUeVZ7d6yCsV7NoP1ddbEoKr23r
p5V/qeOeHJoyEqI3ZPk+dRkbOno3WEC45nWkQvDaaFy86Wvmv6SmEakOTe/6NaMLiZ+r5c9vqSHD
bWN8KKJyFZ843dvr4dbkvbAlluJfQqlrF+arvh/d8azE89RuRcasQvxMrm0MKGE2Hr37oc5StZ+O
9dDSCA7dls6ntt6Wxr1yCUY+OK5BtUWICyNCPREMzIiiynaKTs4JVZ+pPwzdSdmnDlpcpD/ScoIZ
CHnQDiZMaQOQmxsvrnsZNWOH8HOjs0uRMEFoNN88bhWUAUF228gAbtTrbFGaoWhoLR9m74fKsa+V
fg1b2kTp3tXWM0LVTVbP4D6/nPF2fNdpJ8M9yHynCjpD+WzQ5s766Dt/itJnWICy28r0bXJjkkQ5
jbAhHTWeIhgDak/O8M+W81slDUrRZ+iSDJ0bxhWCWvLyT58vevvsoFWtzkbOw4lPMNHvRIPsa9/d
ylO8U9Oz+zjnUf5ZQoQJJScdeFX2LBRsE/0STXuNxUsxOcG43A1tDN3PWPZmoPxayAVxAdpZ+ngA
+vjikjJdV09yfNXaJ697nJbd2D3QSxmA/oKhH52SP9Bcu/7DZIOx/VOf6YcaNKNYmIDwGcrylYLe
+zm7a7QTjkAq2h9L9yTFe078/LoMgSuof6XKKyWgmT691YCXx35nAa5KVuqUuU7P/0bqNRq1T5pL
TnFmVrPmcntX1Y9PzQYF6rvM2FGraJnUxZPMnSxhm1PumDR7lb2OlGngbIO8/s6mT3/gX4jqQLPe
K/Or7cZdai2hpR9ojEDTxXO8eupBaTQPk8IqagQbxIwPXYVNcNyuVAmJFv+FTWFWMX3ZCPsWvSBh
SZ1xdR2BG+INVr5XKkeClZMaLXVxjH2wfc27wzAYrEV1LusFvhyXI3gPZTDZEpljf+yJ7uL34SJu
8IpbAVd3tQh7UYaGHa6NZIyzv7WDItH/vA5JkjlHZIR/+AnmIbDYinr5UVY7hBVHd1j2A/00+k3X
RMEY2viBhPrC1BFJr99GbN536NDJRWcF83dWP1DGfmsSGcO2svftwsvuLtPBq5N3Ndfvtq3t/XWM
PKGf65oe1mYNgMM2Yimv4JmRNc5HMP4PhwFR+ONxsvIHGhTDaVq2WUOBuenWBDsJgqH1w+BpZ1kk
p9TSthXs/wY247fTxFbJ+TFZdIh8CKvJDFanP/S8NZmPbl5aHyhfmCVouuE27jZZoQWk9TzZLgqw
VBwqq/03Fx4C8ZrEAL/0jzR+U61aBrqyNq1mRSvR7gGB2Nj7/hb5MPRPwh4ZkddqY/q3ba58hx66
TlmxNWasAu5yXNdkjxruWvpakFn+ruoMmEqqc4z+UknovQqSXnX7OY6vZjaSuULimlr7O7XKU6WN
tH5XYazTxQS4TG3yyeOA3iRrfEVReJkJ8qkS581shs3IpTkUJk4/dDlmcsKeFKolfzGIxZrN9aVf
+8jnz+ioI9WSBP6cRzYHR0uf47qsCHTo6Ul89BXrTnOMc1/LvdXzniKpnCiy7Tw3grr8aDVvX9TT
pTPmoMZf2dOPB6tJhTP93K+o+feimx+BI9+mUR3tIg7pVqNekqJg8lFYe2577VQz2/XA8tQCeUuN
hNe+19WPih2yU7R9xn2S6k7kQDlThgdWpG9RtD9oDlew4O0dlvWUlkzvBR64QRhXSx8j8V+PE5F9
dh+iLgvStNu3/UBv1bBT+kxvEWV2MHx03B5csw4F9j+ruL0/fHYuZvTMvz4leJPhHntjDUlquhM1
E9toTk8jINLgNttEA5PTQX5mZw5LQHigqV998R8zEosCZ6ROnRnut6v5vj0ZNQ5XFBLb1kR0ZjFC
0uRMp7cdLxHhpohr0H5MQ34opjL0u/Kg6xXuznzXztUHrHJJF3qa8K/Rtl0HFXPTHJoVlQN09oTu
NJMEGG+hje1I4bpP84TI/5rWtJjbQLCXmiI7Fd5EIVGyi8eZ5nNfQ1TURuXcnOqEs9xbX2yUr+PA
QNxSX0DPHfTXeOs79kEDdb07oS86FAvxrlj5Yj9lIaHuvl4PKIcUax09vMJ6okkvpK7qnqqokpj+
dSe75K3l4aUrguQb9VBZLjF9tmxo28ifrOG1GNnyeizxhsAZyK+TI6Ntnpyh+MgXgRaQ1nqn2s8y
oTODyUo1jHUYQhFAVojOZDhDKsVGee5gw5qBI5nph8cj5/5oVXO/oJrsU14Kowo8VBAIWDFtIwFf
OeXjjLIz3oSmZcBgwXG69FjFwyaPm7Cq4bZxN9BMhySyCbqai4hoM2TXgPNNlHbe3gRgJa4xysc5
KgZ3YxbWjqqM0HSqO8bMIy5fNi2G4kELEnKzPBPreifwCuG0dDFBZhV4mE3JKAQBYoO8DpwSQ9bQ
Hn2qUevbzpZShSyNfm8z9XZK/tGjQUudtb4bE3TbuFxGNsMVWLZxUT17pMuiNPYGQrkrTkyBd6hS
BcieicuPiPiL6XvobFvQlfrUsxD2dRkY2rTlZDjclOdL34Um2jx/Kl8blR/VnOsBetn7NY3pdLPl
Y+0gU0RFwWaIcy23q/fesFGFYKCJLTSxuaFf2hGw3OOD0h3DHxmgZxnJbiXb6Q5bVjTlML8r3yLA
KNakMI7ngOixrRW7GyU81AT0MpYCCxnlvxPScBdIvmgsMBP8qHyfCxKnbMqnDUIvvpxblfsaRw3x
XOU6yUBoDrhGLkOBM7npdK5dTEOpF6LYCpL5tq+3gVVVZ93DZWxwstR9hVjJpOBb/FhYS4KlsIPU
RgCgeyinuUp1mgFLgVm/739rBvGGz6utE19oc5pFF8WrHlnAe41hXQyg/5YS9U0ykhqadOapstdn
K7f2qLt3lM88kef5ACtMKziO5FnslBbNfg0mmk/7lH7qZBA7jFIhPrIo9vMHfWBUhYf0cAYSwvHg
Su2jmdCIejB/hr6ycGDDECnMsR9SxRvYzHCp0h59i/Vtqg4DEzt9mHRROjOtBDTY9x1WZ9Pd+fOX
ze010rbaY47s0ejSHj7KcBCYHfi/BpVe2cAobCcr2nf7eyGkC8H9J88eByzeYRv18eAO7yVKR6vM
7ycAumGmvXWp8HYlp6xrd/j4oXiGQMzFvW3XB0Nhh6vHnSnyR7zf4KGwsxD3B12YB8P2/1qR0ftb
YL5Jq6eabNEbxW7pPpgML8XsDwcFXS5j+1obQ4h9nk/ZSwpLURtaHEiO+75oAPFD794xe3xMSAmp
GB0BeRBlFbcfWJkQS/5b0cTnVeFMmwZUlWny7FfzZSgVzkHE/05De4Na+BVZY70DYobWyLAJUmCb
5VAMXA42xkSE1zdCRYuyEYfjPNX0yS4fZk41tjci6nFc4vNwbptBVipG6EE/UnkCFRA3JDE46Lk7
GNYoHWY6xRCuxSyppr/ub9LNxe0vFFbvCC86uWpReyi2H2+2tk6Wn2dQRmmbUZOINz0Ztyru7Ltp
qoEPPUIsap+dxgtdOOVY0H00kojptl6Y3FZHubDL40nVWSdE19+1ZcwGbpytJvurLe/X99ZLR8Jn
QyuebffMhdVx6ki78KxgNtOjQ2fSTQ3DzBsuHoK0GwgEpiQAYgyzAzOZ143lJJSWAsDXGje2B5AL
QJncLkMNt03Gump3C+IjKrfbImWUo5YvFyRlyDaJEDVsZ5P+74biSWj77VhCvPaYyau5qw92agcm
aQrt7DB028ArxCWsFpj4MO7cskJjqZCc55UtI0UCzKO24M3PcdPd1Y0gTZS+EdYk/cHnBW1K2dGB
691ootF8MLy68bZ0nQ47maXYOcfS+85770vvdP9Od1o4CIMIstfVgsYynXPf5273UqP7eCMrp9xN
C7fB5Cik0QK1kEWq6T526ePZtHXxmVOSel8LZGDkF5A2u4vTpDrbiihAnAwa247zrka7PdGe870W
vdphMcwwjFcCN1xX0G2YxvekJ2PtTNZ05g1KTQR5AHkmSRW699o0nfluLIl3Ne1FFoGaO3Nng2kH
mkfrqlGBOBRjnB9H0zk2PmkYdoeZejUn47+GzD0+F3lpyQHZ9auNxw3b5R4mdojawkWz1CPamwWW
4gFLJOIhPEyY0/qLNH/Jikdlm9OTY3mu+UntKKqtEU180gxwfXkSH/uMpV4WasaG6ptQT5ioH1Gm
pYe8w2MARpK1oLFt/qwK1T3I3kHMj7x2vs988GPi9YlwMbHrPOTEcHjElyTTdWoy91tIh5SSRQF7
etTVFiMtyoZjx1Qy9Rpa7Gl5gvrfJgmdm+7iEvHQ09k0UD8CKjVO8tsz1nWrcr49vSS+A3fSp5q1
KUEb1QPujIQNYKMMczqIoBXnpef4XNIHdx3qv2Id2HGzumILtU3hI8R2CRrBL2wuzwViiWhS+pOc
p59G7/Jj5RgX6ZQEc6Qu82BeFQTd3+7bwcNk7BCucvWzxt05xoA9spuMd+hn/xmF8vxKygu55fRF
8FIs46nru3Gb0PB00n2hXobehAr25Xpgj8TXgyzrgWfFvlakEES1brY/OoLJXbvO476COiUWUWS8
K3kMvdMlFiP6ZGk/rqjKg1FgwlUZewW2gv8e+4o8Co61Im8xLbc6f18zfRc6WSj+TEqxtVhPmdea
ZLegIGF2aQrtiFhFB5zuAaydRHJIGYDC4IHlKx7am/hzrZwtkrnsjCzGDOkxUsemIjwFWnSYD6Mp
kX0IpV7GecSZ4XtggLpfv9BsyHg6apzRBdYWfVPmNt65HNM7SsbeRhLiDLv6RvM0k+9++VlXRjcD
GFkAY4sjsSD7VPSMZWXjzAAZCRN1lnoBgfsTgC3HT0Vq1RN/BceTCQNe61LdmYTpcIDONy5aJLjs
ABZ2/Zj9Ej6dIW+egIWqwses0MJ/pa3kv9aGMsmy5tMYVu+R/0pzaikXrtyepIclRXXrAYfmuVru
NcreMgD0o8omit66W3oUedu5y2Th+s2+qYtvK16fZTHjY7mMmbh6KSFwWDKJ4/DnBaUf0pp90tUc
5WbzlDNHUd2UcpRKz57undipHorZ8riQyMVnI7XjA7Wpt0wJw3nRZgWqSZnp1on5TRexjzekF8t1
cCUtZvXoIdoFYghnk9ZinxVWMf++F4tRY7Q0x8P0QnpAOm756N0h69eW1x/8lYlQ1aGkCo2K2jL5
sfzkH/PJejHmqn4vAYbs5SUpGwDveJMSqhGTZ4CzPAmwnHLAyTj+66g2fdSVF/8OizASSPE4O7ix
dx9zBz5Nk92dbA1ZodRoVCPgzec8uZ0X5WpEs5MFfbxbLEZa28OBWnb9eHAQcW5UQmV5yNSTO4Ge
Tr5B3rISKuq7khwDzK7N3sJQFJCFC8S6JAsMSd7qHQ5coNZ8NtE6AlzRP5ikW77W5KBRXk5xFhez
lRs8gKtmOKeJOAdkT2wK57J7l937Fv9IOMVVemlttMQm89nqxRC0I8HLhOvrm2LQGJpFu75rK3S3
PWkWz4Tzb5l5WgYzi0YilFDGsrQQ1hwD5WtgaNPMoEcaN3Rx3QdtZ8e7XutsgJ+83aqlJzik9WLG
jcmQjN1orobMwLkiS8Y6/BMM6Hj7SBbXyatKY4EPF7UPb71ebNHH8v4oiZMInnvTmRkXEc26qKIp
jlaJzg4jmZATzf1ccT2Epa7oEi/oWWCCY0wtfBu0cIj7oMkW8ol07BWxj/kWnV0b9GmXIFwQDwmu
kSRIG/QSqhuwihRVXlM3FcddOK7NpZmGX51Y3vFRMJEhQYjzazdZ5aHvbEginEo2KHp6h8DNZp/Q
zOlPco2T9GWZX1Q6/gBh+VEzSVYrJv0i8GNYPz8Zj6P7RWMZ2gLZmg0xB6aGspYIYm5z+Va1jvmA
v0G94zjSg4mkBFQH5r9hqHMrysrJYOgbCBxLyDI7QBgMB29FbWMTznptb6LH3ASgctlrInco5LZM
uIExZmFQtnv/2pYmAsbeOJXF3N/jEmiQVmYtgI3Q8Ng05bu3lmTyeM0nW6tCk5QUDa89U4lLbogd
+GXPaezlaXEhp4D5Qy+RODj2ct+s4i9W2W2udeZvtL0/zYL4aW7de19o8yVOYwy9hs+W5OrtOETk
2NkJcQyi59m49Tv5OaD+PIsbW+5r+t6qc+MTHTqVkCIhOHrx5RUPpXOWiryGzeRPKfynOTuvEg1s
5Bg3AIwSZO1ipugevYnmbZKEoIdxSwS5TlzBuRYi9x+yxIertmmAXBIBwK/BkQjyWJLZ/2gH5Jpk
UyDCdrL7BFS7VUaQmO/xwBoByBLXKdTA7Ju/NIM+EgX22NoKcLAZr9aknauuaF/j2MmRPLQAAmq0
ni0U1zAg/fgjzV6HM7ZfpoHu68qVr7QLpBc7TdSLw/7BDj8D1FqY0+mpflgaCoMq57n08E/ZeCa5
vjlFN2vbvg35LO5kzuRnC40Yo4xEncKup4/WQpX6jR3necUiKO/1pnxtk5tNbHGhs6pJM1x07xQd
EZEkg1atEAMeN4UHMrGR4/BXVpKQjrwCjEIeJBwo6JYAKt6VPFFj0FgaGQw6j2m8MzIadCmqtRH0
0z60mQbs0yPzaNC2WrUTmfrnkFayIz/DPy1DcqtS8BEv2DmBbV0KcLiwHQWkdBGZ1lvmXlk18v1s
9GsjnHNpGXCstkFkft7/0TAuo7IYyWhYEVyXq/udgcRtqzr7aJoKR8nC4tOU2rrJyWYJ1OK2gAcr
XIdH4kVULan8bqQuP8lHu4m4C1DJyO5gzNzERYYv7Ibz2lxgHy3lNo+GmRts9XraroSr5c/AGWyc
3F7IEXoad7M6Hdu9NvnOslVdYVN/6s3GgYbIibc/NlAZdktMkE6CQPyV3UMcuqYhWGIw0AzO9VxF
hhjTHXpanQxHCnuvRjKp75JXu4g0T3ubFvElC5heQuOqLWnaREW5o/M7WqWqg8qc7qexH18dw0f1
LHr0UVl6SxEgYZX1sH+Gvn3W8UhSOqW5GJLMYduW0PiM3CkmB/3VSqki2SMcsSlA9X5Hj8uBRceN
RsnmvG0JYzpYzooDuPQWed8vYG+t6/f8IYfNyYIXp5swv6RF/7B22PuY4UwGsqK1HyQRgdCtiw5P
ysy0KSpFAACGDOgnvhOqKmWY9YMLftK+LGLyHjTqR7ZjOspTLJQZMdC04JxEx3sOIfkb1079bRv7
3W9xC2VDdsKgOLraVZEn9UMw1nwebHs8WWbfHWblggbHXvUl7NUONakPrCC6OvN21UFp85gRhzXt
BXqky+iL9pB5mXcoO0pnPTvHuDoNNWiZYcNvzNV9N3GqyBFcDYTSumHF2I06kkhA8TR0nbczg3in
8Z38GhEUrnLu6spsPwq9749t5xcP/ZzHF9Ma8zfdpbvXnDQVTEW2bMelgG4iyuroQmMwDyo7xX3S
LUfb0b9XxGkaqW8bvSY4Xea+dhixmu/txFSRAygW5K7V7EFG0CmYOie5x0eLU8s8TlUmPpXeGsHi
ZFNoEnMQ6lr+Uvxf0YUyENMCvj3KLlQ0ZxrQmm/EW2M0flc1vIsFw72e68s/D8TmZM04tyHg6yPh
9sXTqiOl08t5PqPgFkOAEwW6uZfPq5MNnCZAk7aGekwT+VdjdwxGzFqb3h/sP3dweB2ZngP60JdH
DFxmMMNPbTCZGRs4fKBVecz85ZYYpDXBXNCcnKOt5NxfpzTqFUcuzRwdTbX4hvqkMbbe7BuhrsOo
qn5pyEYAunKQs0hniHjxCfmIG/fUuYb5N5mYm/tZsQ4NmbZuM8bun4IMpuvi6wjV0papn9Ses5qN
a6nbv4SU9ZsuHSCmGG195oVCELF2y7KZ3cSGfWi1p8YtnLAQM+6Y2KpomZpM4X0K1aSvzBj+O+bC
fxl5+OirJ2t666Sd72oMNLj8sBGD/7T1W9oOPQRdUQQ9OaRbNRriLxOPdl3sY+FMD21JUORWJpCC
jZ9wS5hLd2wtLScUQNcwXDJjk6RWvttTS0hEjVcCWHHJ3mjnWVg7MELSbq1otF9Bb25pqSehVWAo
KaompmxWbHCSY6VVHwTrFSF1wc9lr70ZPl0qiKjHM/lU3Qua5/4OAtrCepiAWBlFfPKx8mEYbJNv
IBsK7XUsKV4Td9/tQoaISSH1RrEsftT1qgNYTeAqa+ecebwaIi2s37LtnIBZTe5Taa/myTGTeviZ
XU1kUZ17/Vm5iQG6bmanDsHWkRSQaSdHMaFhyqtnOWAidUtqebt8AV/SF3NkxsW2FAc+q7W1r8jN
xeAtC9QboCpjue0k52vk2LN3l/T5BBBtWKfWxvK4yHjZryjgn2wYUoT2fbml34iSFmwGZ6NYITFz
UYemrxn0G/iknJZZGpVro4Wr604ueJKOyL1bGmvjeoJUpkJ3kNcu3tuQgbwXppUUYWWtr9ZqQRiR
GWUBj8YJOs8F+VETN8V+MIzPIuViWpoFpqFvlxWiM2+697XIFPJ5s0YqIOeU5s9GEdnkGtbVM7oR
kN2071L6kx9infCleUQSMyu4NwK81kimfbfLp+T2N/gv7lAOX6YBvtb32ABMNGYhBIEMBmX7kVyL
8od+4e5cNHlMXlxcTiLoLXi/zhXG/Wo3Hmbuztk2Q+5FJevaUTbpANMHAdWLiskgNZw7GnL8h1Z3
VOiLgZR7DXxuQpy3ZISezmu5vpCyW+/XejKuhqWJwPfy4Yo3u9o25iqDpTcoM2T5DBphx1/lyLQB
LsmssFr6Du8rYo2eIz7LM9K2KvRxMcmFu9KrDbLNQdLxjKPPojaNkh6Hga2fPqe8b+7zSjrfBAcQ
1uYA3UtCHVc+MszeOrfaLu3dNBCMCyG+/TEUsyEva7MgVLAKHifyC6nvHomUKYip31aLkWFeT+Jw
cEXyYuWwb1wamvWqd5rEuD5oZ+pWGeu5GnZAdPVu7nW5zebKuPIW3NgmUEyZgoASdEb/wCh9koLU
P9XG3kbDabYDvi0jQ8/St9ld9KPUVfcsFU8ICguJnFJQK65pcKKlrWuoNdOGwFPSjT1iTUiVhQAr
qu6fkWbtz7TI+QnsXVFnTx9am8jmrhrnb12I5I4pQvJcoWD2u7bFFLVWe18003VtKnHCCUxAHpRj
KAaHaBkrqXALYogbPY71poPfqMeWzusELs7PwLiygfbrsu5x47QE/iLhWyf0x2QjkztM+3O1bBai
HLZJz8tmANGHRqczUhbJ7QHmIFsWsIsBU836XiTKfulTBjUqn9ygGgdBuqPnb0vHlnsdoGqTZ8sb
Yyf4N4swWRxCB6egEyV0bbN5meeCm4kxBfKH5BcM9PPOJiTxL0U2hp1live6xDnqSDR3I7kegP7s
M0ZGTL4tigmw28+2MGHWTk0pAyZf5f3t3Nq4eCw3FddtVFGPgPG4JppKdf8WHSVu5sR3scDGHi9V
HnYES6FUSf8yRtWNMOb3ZURM3HWxtU+n8oUpaQg8XXsqLQa2jZzs9k2JEomPMRlnVXS/Ns0aZCRg
r7+4JgZZb9HknWlh+hxouLx3SaZ/b5sSVNq2EMU1BtRWmv3K1YMQphruteEGCU1qLw76YmuHJLZZ
nWFbo063CcpzXXkknw/RSLom5u1e48JyZk//YnUFPbI0lCnzYJmR9j/SzmQ5biTN1q9yrdYXZg7A
ATgWvYmZjBAVQUqkqA2MopiY5xlPfz9k962mQrQIy1It2soyu8KJyYf/P+c7vB/LwGbDVkrd3qqc
A3Bv6t2jH2Xenarb6pCHWbfmQISKr0/DBxoZOMcr1MAhkOJgMeGCWkxV+MNNw3zf5VWyR4bBnw46
iSO/jyw6bxv9kMQFZRXVQI4yfXCFbAlk8gBxzNy1U6af6Pyg564z1GcdxgQUOvNz8PWI3cfUWDXl
1dL8bvUiu+OdA7UQBG+wMxCqhSY4H89EChHmxNOFYWOuapNSKUUO4HoNRhqr0IyFkhk7c9jRnkrN
9YABe9uVZEb5ZUVf1ckpphtZSWdojgdraxMOo2HsJ4GixgzQGqPXRPrV5FgskCMtBuBZW2Nq7hPK
J1RD0oehlcek9Yu1yP1+C9RTvDizgBy8lzt/PewbpVUhyLXEJ7vTfuhJX23CWg4lUNeiWkeR3t2C
Hekh30cvGKy9ZZoKlLuGwrXrl2LjuuW4DyZJWaGDVQRbrtuUrSE4bYHCddrgBapNuvGRUwA3i4dD
nuUcLBoXAZPG1n8VyIJ9vEA54dpGug2n2ln7Y1I1G2RoNKMnd1iatsah0UCvpaqB1uXQ7F0cseNB
jRkgL0+6wTz1x8eAGv8P35q+UqDC7lWzc9oXeW4QjJc0YMtplyLmhwhY7wwgZm963QSn0Fbq6AUo
hysClD6TgjYjqfDQsx7FEVXxaMxzZOpodHEb4aIJZiF5g7bjJ11i687LhuCzrnAAZtSPgZiA4DKK
5E0EdFQpVmPho49NS9zHVJlO8rEkzG0XQCzZYoTF1W/7At4Iwat9AfrU9ifOUOzMt5qB+6fWKdWi
lbVX0vRfes7oO9kV/SkAj7SKKnwQWluGy55ZeRkPrr3vMlKgnCF78gkR3fgutt54zHucQYFaN/po
fqlyMsubns2VrjXJxhj7WXrJY01l/hz5ChGw0nifOz4pU69/cpqliToZeGiiCTsphJIHo2tcvm0x
mxDQ3fN9wCnq6w7PBtseS1IsTjzgpmljNqA8rNq9saihoxJNHVhOPn2QLyae+G5dT+H4DR9HvXRr
bM1wFLuFZ8+Ucn1kr1cpNBRmwSanT2L2jk0f3brmMC5l1j5kJQWnNmHH6vQanV84UTvD6dShl3gA
FjIv6b2Vec1LE/nGQEO7Eva4T0MDRGw3RF+8Iv3JBAy9PLPnNlAe3bejNzxYaZszK0XYNZWDItwO
jG8jwLWDHMaYjT3aHpfdOozJIPyalRH8/QnthucMwSYQFO+l7Qk0HZOZb9EesLNX7pvvpC8Np0tu
ih5uJwIR9sVQElLYO+zzigqQbAD1jqUvRAxAjVF89QFRIFVD0isAZVMqnfyVOdi6WkT0FFZ+OYXU
kDWzoYBapvpSmNyyZnKMB4yc+r2ZRgg9TH4nCr9TK3A5RafdKuk9dgTghVCv5t5uwkKAxhfF3FBQ
sdM8+htRRwtXeEzYSajt0rYKvieaTZeA6tjO0Ibq1k2cfIW+At10BsTxNkn1hmVVawYeDVtagIXx
gZhOFCldbW24SeQcWu4b2akIv0vf3SdmxRmbbwZieDFx5A41irZuUrHse7DAfQ9jKpXrbtwnXQk6
P8z9rc7BazOOHeXKwZ8ZIAPhTp4dlbC4/XotzTrfRiqyHnrTTh7G0Aem4BTRzKgwF1aNsdLv6ey0
7FAcg5N9UBnPHUl4n0fwsWCzdRzGnmTdMuWmlzee8dZTpV6JrrWh7dm+/uAPQf2oqxgFJgYeauV1
Q8mo5qpqDcmDaNrqtpJa9EUq9shGY9pUSNp2XWXIyTQzSt48LYpPeeOD6mT9flEhBtW442gIHXxY
UhnHliVrA3zuCMtaIevLOtvcUvtnY1xBjQTqM9Dri4YTqGj9VrOt5sUrLWtGig3VsdNhgWgqrpd6
UvyktGC+da3OdE63bW0bEWdmBahh0mLkGngFcL5Ie+GVHI71Nkhf7CQ2120/NN+ylkMFABL22L16
1SE7EovpmRu2EChalFVRlq+H9hSUTrjPW6qkOtK0wexmC4vZB8w6evysaOBzYEeb0IyldiwDlX5O
lF2eDApYVFDnCrAucfTYE6rLYbQRw8chYQuQ8rF99E62USaHP1ptLUEVvbMKhDHduRZbCdyB1Hd8
8Ca5ZLZqS9gMAK5ag+peNLyhJs92SmucDebhcQt4sNp1JdkBAjXWS2L0/YTQWta7nBljJaea+VQO
8WHs0XyMQidqN4JD75WkaiUJtUsTNccnTstQ6nscNxCpmP1y/Y2tD5s0K5mX4aq6rTU2FBPhcWsw
keRj6lAo7qPM52znFMFRx1YOgx9M201rRmrbOn2KXd0ut145NeA2nPGlIgVigyee+QIOINM/1lW6
A81jEoygs2RqU/2fvSRsD3Y6baUvQ4NUXPRi+jSUDfGf5J1ugbyCABYsv71uaHeGkt2Go5ex66sm
+FF4U72z9DZdTvnwo7OI1WvyNPwrg7OHvnGoN3rUF5ueeNmNRYULfpVvbvQJcW4q2eCmgP83kuwN
VKho0IJcr+U2GSkvRqGxHSBwL0YTN3bnWyAWIq9ZT2btoCclHCNvOvtbVfSU5ubJdsTDd9OZmner
Bmrei3CovseaVN/lWNE5zO0iv4H1W61sw+J5QArw/ee0neHJpZ2taTt4OyfCY+MRh7LOyEuGBuFo
uzjwo3XotxqTq5+tzREZcmmovxqpAYCa0V9Ud8D1BDHUEj1iZZ9KaoTQNfivlBbobNbavS9yuZ/T
fe+NMg3WENfjBUYTdAmtpd94Mf263jbUiU4OCTrKfmZnYRzg/mt7G5QgmxSYUksTkPIKY/Ab3bhZ
LmU7zjIUDqylOielI45bmI+xG90kFmrtBGaa7e4RWmJsS6Lkm5NpoBdzryDMC6dNAORlr8VF8WS1
YGZsDGbrltfps8kW6DbC87+sbBQoSRT5nxw6UIeeV59FqunROaD+z+JplXY5qMDA+kE/yDxiMn9F
3Ec9jvjibdfbzar0TXvrcvy7JW1C3ytjrDesv8U2mZj8oipz8XemPSJlGW7CuHaf6b4NC86RYlGm
yHxdm4CKbIzqZVhRMuEFXEIro16Sop0s4IMsaLlEPyi2wkBC9P+JLWK85DSOy4w06+WQ52gstY5C
vsrkvJNzvgACwAkBJwjUHMRDTCzBbEIfg21g92Q1Rlm+jGztlUU+lODEmJj6aJKbyHP8A6pWdH8T
tVFmY4S0ei43hkifKHj565JC4nLsDI0NpxbuqdwF61Fz2DClhfhrCtyvFRaXr3ai8Ul5AKZPTjuI
T3iJq42bhOypsLZhnDdJ3QVSvJgc9HuEi6lVNSGiCdLB2vkGUhIfcEIFycOh33pngkt40n040ZxK
ur0heDumfCpWQTRB8QpwB2bCv4c7sptIxcOhVdKfIwOUPdiYUPzCr2hoWbKNU5zUbA3wBNSaWNcJ
9N/AEf0yF5m4ocALhCIJi71wmIeW7pyrY/aj81kTKIAaKkKAvzDsxLmz7YdavwNsqRZ+GrylRQL3
h77dAd72tAx16gSuHeY7lxbGDn0tQAOdfc0mNSAEDGH2WGf0x5l5gxsTfqKDsn9k91xAtFwMqnFW
PZk0azMrwyeZjSR/UDVEqEkN/1ZplvmErsna1PP2ouu6YtsYVJ8picn9hH98FwHi2qQD4tkw7OBs
9CiGB5nmj3HoZPeahdGWs/OIUIvqd5wUX9xxMDZMFzDg6Lzsmlg4pyTQ8g3yDecRJScAj0TRiUKR
QKsz1/Gr0qAZkhaKPNjljYgheCwG+qQrNXeF7Mk1JyCuMZrlTC+RdtQuRWfVsEigIJ3zCoX2VcYp
kIokqL5q6QAaix7hHYBo7nVTpCfw7cA4JPjIeirqlWf1BQBwQf09rpKDlxTTl5yd2IG86WMPpGIV
Ze0bswtnZddv2RiChfdIMgEkwnbXQt6zsNkxkpBBmRn2GsUJkjKapLspIAQevJTyTVVSnORmojQe
TB35cCO2ILW/BYr1YZG1AaBjhF9e0hVi5VjxXwA/80NYqJb9UFxt6xrVLjgO/TT4/Qtuku81WIub
fgrGx4Zi+Yp+bLcZfcB1Yda4bA0C+xMdtXxbex1nFOzRkBTIx/FJPfpbiYUtGiCbS/FiCUvGXcQx
TcW0sPOlWdsljGHWoorY9ldis9NDqUJ6hx0bWyGm4BOHu5JjCmK3+0LF6VZ1rlx5I3WiXofxUXRm
9IC8r1/2zG/smlH5dLkawHJSz6yzEAl47jmHwSgwyMaHqTzVAswJxH7xbBWt9SM0ZnaWgxfIhrOy
jECdftK93lnabTxussmzN0q41VPU19QUHI7IBDHDg7eC4YDCXH9lFsBkWouBHmE2PANNl58AN7Kg
Gn6NNYf2c5K56QG9aMruKmcHUhbaK1Mxuy7QI7gyhLslk9vZ0+CL18ZgQkuqfHhRHhWVKPbCjV6G
HbGLM+gy7lBAI3aDZm1S0uqK9jFEzvUk2Lihu8Vc6nRUrRauR/hQVLTBV3rBHlvzJL7vSRE5uSDo
UdaPzTdk3cYG3BoHE1sis+H/RI+9Y8qdhSLipmwpWi5jKjZI35ME/WuYVOWhjLOSukmZ3jBlTV8N
s9BuDfr226RsmWfYsegt2yeEMBwRIwejnSdeYNM8oQk4tbDbQfhTZErcr0X/NXco7ulUcj6Xg6P2
PgLzZdsgnqPrGvCq5PlrpA/JOvbjnChkZ3aME+x37065uDHSluwECrZb04jDL8ZsAROOHhwomsVv
qUkTWiAauxM54tJKb4e12wzJngNHfpyGVG400s02AFnII7Djx1Azy3xZ76KcIBc4cS61WkWJnRSU
leVDTt6lam0icJQ3QfoJvyogktajNVI0Bp6OiGKEgvAzI1Gax7CbsRoKtGnVp6hJ0HbSCkC6N5jh
BFW/ytfMJOG6yZBP4tOwNrwLZEGSqrnJKrNCW59706uXJ5JXYBZ0ZGF569d+hLRVg8wu+GeQkeXJ
miaTpuyQr1zZuFtl8rjsCgKB8EB5wfV5pMYsXkgxsnZ2lN97w1RtNKmbf+vlMGcTJ77QB5dQo3h4
Vr0qPuFrCl5Z4oZPSEEQ6gADTalVYqFqSQZYkWKTHikMj09dzlxA9zXf9YnztSyHalE5/Eine6/m
pBslCTec8eBNIx6Q49PIWXxhmUN40ujLbCfTAFuQNLwtfGj7qOU2gIMnYQXjScvnIYEYzpEqlKKK
vY9+fhHa7LPcJli3EIkzvLJs2oP5H0DYcYN+2TjHLg7Kr7kEvwOLN/D37hDLW8R7xcoeR9qewhw/
lVGqWMAbdadn1MrI60u2fuvywnSOiwqIvju9QHI2Rrc6lFSejzQ1QnCw2Q98Kv4aVrR/tINS3w0d
vLiI7iFSIiO9Vb6P3zY18m1nQpPz2sr/PJT2K0T67FbPO8y8Zq8A63vTYuTodkecFNMy+nHmC07s
+pB797aNJNJ3CiorGTDHmDYmtZCK7hHnnuPg4CcIdeoPZg90qIkKdVd1NcunK+d9Gj6PaBAxlUOe
2igwLMUx0Qm87NqaRMhwFyrUVBzfjBnxnO1aPkfwtkxWfeOSSRriPIGVUd9boyJpisXyk+aTtYR2
UcN6AyWTg2vISqqKH/68g87KsntTRte+pnbrbxLivYDJQV8JNK/bUsDMHkQ3+qS/yIYGF6zZKEKa
45hipGQNatBDXLJvHDzWBIaSI2EAE5AjF2lUzb528AZYrhwfa6c0KDB68hYZDl5wW39W8COiiJIT
gMPGAtdGjjgUTXdrIZW4A9kVYsJCw0GWXb8itKtFdVFQTkvQDmu4p3UPQ5lKCoIUMm+A8wS1p3ET
QQyiLm8LFPgb2+zcmzKdiq2mI55pJ63a8eGxq64ptjeRE658I1X7BAHsiu0ds1HTfitQEe5qBDP3
pZpq3i2yEaEmRBvq0f0NjE8+V6dm3z4K9dXTxb2TWP0qykd5mBzrm9FZEOQTVtUmo0mBwFLdtxjo
DnGTot1ueD9KCzV2orXBju5KBKSBZIzRJf66Kgv4bmnJR0LVlD2XZoKspe/0iXSrYNXHJm4bGNuc
bXBg12M9Mt/X+V53cQaYLf5QQJotuIcs28HQEii924i2qFW+sHFll4P4FP5LnLRMgVI0NzC1eHHh
AWlIlTjDpj+krOipdmm3KdyquOO9Mm8IZJsAR00OxsGgJosvz36yBcIR6zTFsxN3OIU7rXUWOidU
FIoG1pIK6Qd1PU7pjqkzVyIxGuIK/1GMUUZDb35v8nExBepyZU+4VDpZYasKvfqpqqr6JGoyHP1S
xVt/HAgnD6S1QpD7QueftiCczUPOurO2Gx/QelFDW8CRvUTP4+ySCHCA2bpM9qPxvR2c8lDTusdU
RAuo1lEqJyi4Fx3hRKte71/IRxNb3PVqo1LZvhFMZN/qbkT3yBWvTmemmwrU6r3buy+BoxCzVVQQ
aKD9RM+rr+necFANEyKwNZhuqujRgsiWyKzOpvYn8q0lIUfp+L4B01jexhlxAEqSulbS1/DJu6Rv
5YOR88UXZrprNdM/GlaT3kvOjYjEm4HCPSXqW16q17KhT1GkOQcIFbAQeZ1Y94ZAQVrrYuE4WrYa
MO0u5JjBI2T7thwmTJgoAfN167PyNR4dJ9L4Auxw4bAdtMDA9ENBhmrO2BCNBfTQtZzmNiLmYsWj
4CgeiHGtkuwvg7jEFUyn5EczUui2nFZ7KQn0othgNjgO5X3JxvKOBhvMKeEN39ntPaMusym6YoEh
2XRYVS2Fo75DqxBF+U8ujk86H7B1zBkjeUQ3ShVBfTskUi7qqqxOAdPOLiiAYqLzo0NBX9XIsKwj
wSFFhUaGgf0ttqI7i+DnlZ5imJUhJyhnICllYXijd2MQaMIGyxlREbOmiQnUTEvSByIplEy1U023
rtvBNw5U/NR4VK6VQdOhjlkaLNGTwgowcZmEEcpmysAQdKsaXU7/TLYkpeU4cYCJCND9uEaGId/R
ptGWcYzdsdPNcY10WmEfwTghevKFpgynpEvC06rpGnNrxDVu9GokEIFe4x6vyecojtVXZEDRssxK
Z4u2BZQTFI8l5f4Am0DL0o+uHoOMQF/saPXBauySpgMCG9oEkvNFOxb+WnXOX77bdj4d0mGYj/sa
2CrcUThmrFXej5Lir4cyGQwujLnIHttbG126zwbQapuKPCufWW5pK/aTtEf1J+RGT+WBmEjqUiah
PTU4cGQLrtXRarVgLmpzxS906/i5bxuQoLYG3xxgIVo137qtC5+KCoKNn3Y/tH/5NpRCCdtXS4o3
RWF2i/aGqOtRjfNfl/5V66lcdSbN/MDg6wYKATlw5pQKJuBlqIB2pwGMH/GlBJS5yCs6lCqR/aq0
RbytkOHeSDZVpCGya1vULLd43Jx4VxHtBMIUoFmo8Ki0rgEQOLarA02s6dEmC+GB/1/CCppAW6dt
qK1lG4zY9hAgoUAUP7UW5SUFufJnbJshp4SYDIGh5NaYM+tAdrj2bVOxzku6gXjn46eaXNqIZd2f
1cI15pUbTqYd3oKovolb6j2g5NXaoH8HLMR0IINE1q2hxyFZoMPGLPEgF7RK4dV3nWY80s/GEykN
KpS2Y99Kj50lywWGJraH6yIdq0/Qw611NaUlZAjiAZwqxM/GnJcOJkggix/xqrok4nMGf1CtRoMW
hktZtTBrbAsdp29pW6V34RYpDR0FPO50fszuuZay/WLA54KmSpnpVJoozHLChpZT4YFcNnkXq3BE
LhBWj4qu+MbxPruYGNjjzZEkYkLiWmrIaeAg07sj8GXtYwtD9Tm3TbNWfvfZK3wrM7pjU5eIQx9k
1jFIqcxqaO3vRVHgThtcF2s9klbEkBXFeYsGL01wPFcIvkly1/d2j1USSPnz1M5ySQMOrQixkXOQ
bNdNEz5LlsVF0lGsoMYut7z8VOZkLyHQIFgL4YBvAdmhlhCw2GYeq6axB4mES99Vx2/EXs79ZBFB
gjZmqB45BevbDk84LmjlebelrvPdRKTNeXo07AwWMJSw2nDnUOYWu6FEg0zEWOwUp3zAvuuhqWI+
olhmGFR3VJJAfSgUjy0luCd0LQD4VpY+oSd/dBqbKadLiTEOiRC2XcQCQHpRPnH6raHH2vFqSkdQ
YgQQL9wSR+wYMJtrA3yyhj90GZWadT8hkEKUF1ZPRMMYW1Uk/UMcWDarCq9dbdBQpZM20VMGIaNC
Q+4NAzU7a7eOasVsaa1S0pIzDCGss3w7NaZ6zaOGaE2YvQvfQzl1OU/8w/x1UymJ0VQ6/Odf/6d4
fbkP2eb+17/0/4v2jbjkEE4xVDT4hPbTP/15yzRM17BMukCWIfRff77lg+XEPeYn7M9f/KlY5vr4
/fIQvwe8M4Tlslc3DduS4ix1nTqb00Zll5/06TCqR7xxdow3GcvjPxyHWySUK6UyqFej1fr1UgqR
GPSjcg2S10s8rogIpwUVj/s/G8X4dRRZWlM827dOvase+DLzBzugyIuOTjuwlTc3l4f76PHz4AEV
G8o1pTR/HS4WnPXN0ClPLDws4aN3JUf+2u/P//7d6wUpINVL4Zan8judGgJ9/uzPt379+YIyJT5s
/nw5rp1km3ury7+vz9efA9fMs5uf//UvZQiLx/3u/swv37u/Hzexg8PMK6HrHtWjq5/8DoIZGkIs
q0sgZmAxanS7T5N2f3nkazfu7LtsUFmyksjypFkwYFdFe+XKrv2++vXCiiLtA1tYPBi0lhjLgz98
8Gdf5QjMRBMTTyab8H7fY4P5o/tjiV//fsdlQ5Q3/L5Pt1mXeHW3lweYX53fn7xDSBfgDJ3S5q8D
1LSei9bWypNSDyWyQ3Bf9evlIeZneGEI/ewaqLQTQJX7wJjksEaDsWhbtlTqSUPwmHGCuTzalQvS
z+YvhTQJET6fIuYY5PB9fVPJKy/VtSGMX+9ZbiauOc5fO4KKDFs4orvpyhAfv7f/fix/f7DvPkiA
Wb6OULA8oZrMuwVNict36drvz//+3e97UMszpE3lqWdji2P94fLPX7tD879/9/O6xpEpnnjkAI3C
lq4kMrk/vIKzKYuowsQOE1WeKnaVzE5XHsD8P//tpVXSclw2eMqSZz9fsNjT7qyr05CSAcDOPIqW
HWcXbzxdvlUfPol3A53NgKrWUjR8VXVyaduRbg/D6fIAHz4LRS45un3JYeNs7UsdmrV6HUEQn/nG
+IPt8nPqfPqzQc7eJ+XhO7MJDT/ZITjeycLB7NADzG4vD/PhVOJKpZCsG6ZtnX3cbTp1ZC+azFZb
JIsozo/mCELzeHmUD5+9qxhBhwEi9LNHYnW1psgvYrmF3uftTYIvV/a3y2N89NhNwzAd6XLittyz
MchNaxrP7KqTBt1PbQqsjn82wNnKZ9NqrSabAdx62Zbfw7K6MsBHd0kKXQrDNHQu4fwK6FlxB6fi
lL7URAgOWyrFRX64fBUfvbxSV5YydDw26vw2eUnjwaFtipPdHrTk21DdNfqVreh8I86/dGlYEtu1
qXTbPJurlJsov0tjVBgDoRFuedCEurOAWce+f4t9YyJra8iu3LyPHv/7Qc+mFyrTXUkhr6Ae9row
3B+X79qHj+bdJZ09mpG+Wp92SXGiqG77N15IdW7VtJ//g1Ek2wYpyBCSztnEkvkqYmfqlyeqVeFn
FbzK+NtkXFlJPrxRNo0hl/Bx01ZnX7whqK4XCNRPdnyLT9++8vA/fL/e/bzx60I1qbrDISV4+DTg
I+PEYgWk6fJ9+vAFs217foupDcizLdaUFnlkyKE4+bQX6cZRHoG0ODetYwp5O8v8j27Zv8c73zMi
PbWTMWa8hG1JOj2MSC0uX9HfW7bfvhmXp+7Ycp4jz74Zp0mBXrdefqocZCbbADmw2kBwo22NmTP9
ASfp8ogfPqd3A559L2GQp3ZaMSBATCI9AgBL+e7yEB9+NC69UddifTHPD76WVZHMnTEEyZj6AAa2
/FlazsK5uTzMh2/Du2HO3jg+e2tyUoaBwUAO3BbUf2mAiIhWHZ0yn4Evjzd/6+ePyhK6kJbFc3KM
s7evhMeArTMoTnV2jD1EBuvYOZQQ8rsr9++jL/XdQObZNp+2HZ4cxUDqrzA/mPLu8nV89AZYgrKE
blF9Fe58X99tKQX6Mp3EQX7eJCAODTMRQVeu4GwIKeBgSFNJxzL5Su3zKo5j2ZaopVscFS7Ijiza
rGm2VRRemQ/Onsh/DyN1V6cWpRzXPnsiHdJGJeNwZttiEmuZOU/SveXtW0rny+WbdvZO/z2UxSjz
Nyod/Xwox/ZQkFtJeRyJ3V4YoLqzQEM2494EiX9lI3v2Yv/3WKZuoA9lrrbMs0WHf06iBr2Ho0d3
ENRguvZTUlA33fRZhVeWnrN37X/GUjo7A0lY9vnSMyIQ76Qfl0fVfBXYcq1rBaOPnpHFduD/DzD/
Ae/etimIDA0De3kcIJWqbq9Hz1IQOfFGstzlR3RtpLOplFZKLjzQ2Uf2zD0Cp6VPAnB7Mw1XXoUP
x7GY2HjDXYPP6NcrKj189XhIy6NvItdperELE1x6fnacpLF3p+DKeB++ehjWdbY5SrJF/HU8fAHw
QzuuKwA7IV7JGATH9kP3Xy/fvt/eOrpq83nA0CXga7ahvw5TNoRPWXjZjpNObDjZN2IiGSJ5AG62
DRJtH2HYuTwiUnV+892UKgVjOkoanKgokbqW+euYBOmOU8H1HekRogWvbB10JzKq3HZScKbEFiJ+
xsTewsX3ZrM8mQD5k0q9bg9KMlpp7eTeBiZOQbpu06qTeFPJt6shtSfRxgApt6xEx79FoGIPmYMr
NXmK/b5ZQ43E1++rDh+jZq6EGRkPXeH42G7AMCqv6tcdHu/bxI6m5dCg10bBo29HGzDPhGjmQLlK
Wxth2N41WHeeE4FyO8qxSzTw0wNedKQRNZLqWoEJTB7y4aD38X2VOzdP4OoBFyunXCb3Gt23/mRr
xg0+sQT7GnF8xdSlBDsIgAx9ivTNoLUXghmZqaEJoSb8vcPgR6uQkDIabjmm+Zr2f1SMaDuMhECb
FJ2joymTSJx0XHZT/xWyNvHspYmZCf7apu6mliuafQINtvDSlnJrRP6XOJvsDZZ9tcwbEIQFfNql
0P03PMzDfApN1lhQM1rgJqDuWTjXwDfYaOQhLpAbMH20WOXrAGXgaBJYUhQclgY7pbcs3Lc85FRe
pvQ9zQEZQa1kcNNHcMwrbJErMzbhtnmQx8JEB7nZg0wXs5Y+MKC+DhbRHqID5qGVoQVvhDCtop0w
3EJERNKcG8sY8Q/9kNb7ZjlWcNumNH6q1m03mGO1zxxOSXEH3fCE8YCsZo3Qyy2whGotBrvbu3VQ
8GnZSCHRQ++ikR6zYBnABJ5E4bEuzddxsMTzbIu8KaMIH1IPBnHQMb5f/irkb/OL4rjMtC+EyZdh
n6/PE9oOr9O77IiL/ACuDt6jeyro+1n2wbIsXBXaqbDNvRPdYZ0EdrhtvOZ+LLfoPokPStZpCH8Z
25ajeZ/SCv0uCKASTTrAdV4hMGdYtXok+rEtiGt6btOfvS7QjOHIZnrJbgta1i2yO03/5Md3fm8x
wVHx9b74ZYfD4LOBfx6yZIjLqJDWPYnEV27Bh3fAJrWQzgknFXG2s8vGJKymaMiOdfGT0/cypaHr
TWim7jTCAS7f7t+2KvPdfjfW2frkNEjkdKfPjn57AFMB8WEZIuG+PMj8I2fz3C+DnM2tgYbQCM8z
F2Q9OclD7Tz/2e/PS8i7RVagL2ea4/fToCRY6sW9tuZdu4D5ib0bwA7S2jPIKj4GTErT4mp34bc1
7uwpzAvFu9+3ZCx9B4ricQBl3QGKWNnVF6IvL9+ma8/6bL+YZINdtVhIj2SyLwtSrTIhVrX2449G
Oa/SFxmRxanGtcQQ0cr7Dl6VvLJru3K7zkvzZmP1NgLg7Fj+heUxzg+A5gy1uXwd1wY5+wqVE+d0
YnnmiIBDzE3hZxyItvjDu3W2BZjSrCaJus2OwHqwS0msgP21fcaV566fPffSTVsriER2jHDdr2Op
ZcAEEa6jMjEJN6g7ggqMYZE6IsUrrFkr0bD45hls2qxGVRanr3qgvrmDc21imEf+bWJwbRrSwqAy
p5+99xnY6UTaHCjL1CGr7mhiRBzkM/uLLgQHh97f7K9Ufj+8GTjymVcFNZTz7evYToVRI4M52t66
nZM7t8nb5Rfn70L42VUZ7PgdYVAB+L3W2JUEMRvEHx2dsbxRzd4gjcc/hDlsnHAHZWlTV9+s6msf
wZrb20N75YD70WQlkCXRf7cIZT6vOueqz4auNtKj5xxbkB+zP+XyFV4b4eyxtfEQUE2d0mNiYl9a
4sr7s98/e2HZ53l4f/h9QWLZRM6jnm8vj/DRx/3uHhlnNYZBIYVtTJEefeM2cNl4BUgSBVGGSAkv
j/TR+/Z+pLPjS41kCek+TyPQpnVuEBGAzx2D6ZVb9vEFUXJwWM8dXZ2tUJFQpYUZOD22NXrNk2/t
iBjBj3D5Yj4cRSJOcXXHpXN1djGiJdFO8x3iTwDpGjkQh/tc/GzH+8vDfPh+UWQy5lK95djGr8vh
iDcDvKTLWYz8J3gaV+7Vhz/PBMBpDxWMlPO/f7fakkFS15NTcK/8hyi7Y22+MsBHz/z9FvbsYQjZ
65XrNWwX3G2v1iN76erKC/zhEDb3R9L64fh49ongiyYFEVjEsQ+IyUNXRRTdf/Dm6g6HYsHMbP5W
hyEHVhWOy3bBJyI3PRXmc2VcqZp/9CTeD3E2kQyNGDW6+tyocAWA2Nf/kwfBm2pxxHbFb+WdlEQK
IFN+diyQ3Pce3HYs9Xr+D8UV8zkeyQNHeUU3UVHJ/vWFakrZxo4WZcdQBetiuDHt7MqHZ3z05b0f
4uyTqFuf1bMNsyO1NwzelT3eKJSQMGybdhX0HAzNMfvaZ3wvzTSzPewh3VljX8NsQB+pxkghzgy+
OzFZ15NFeaisKX4XCcJHYBHFciyHcE09wl47fQvEQnnjysHOj5aQs5KnO/+wr/jbTTvb+WC/kSGj
Z8cc0E9ff27rf9ZK/p8BqOrNnQVHnCtSnC5OBpxY6TGyXpoxJoLnRhjJlQfz4Rus/j3I+W63KwXw
yolBJj3WF7YGa8PHyfzP50NIMbYthBJ8iGfzSVa17CfyIKMi2i0+C0DHl39//t+fbVh4f//3988+
w8jDLFrU7Ik4HfvZdlAbDxvurf58eZiP79X/DnM2ZwmCGfPZBnBs0x9edLDcvy7/vj5/BBeuQ52t
6hkJT+WIDoL+RL4PUw/L3QRZILpPS50UEWxZnnEbe8hpjWlAI00dTObry3/EhxPz/97L8/2lY5J4
5xUee6Pys02GwOh97a1r2qQP76QLeh7JmaT1P/8R71Ywz9em6v+RdqW9kdvK9hcJkERRlL6qV7d3
a2zP5IswzsxQ+77/+nfk4MZqtp4IO0EQ3AsDqi6yWCzWcs5gpukDxZCngUQEobKq/KIeMxGTQ5qJ
MOIInbZtmT6oSG71fQN8gBN8nMTyZFIEy2YhMNbADZ0+2ADLLAHm1wb2gff79T2RLZdg3zofqKf7
OZZr3CJw6ULJ+Vx0zrO1EgzbHsu6Auxa+pD2rxE4fVvMDWbfIl9yfiRixHpsamGYrGNQI0IqqAcp
/cjBP6i/9eQLLwiwUfzPvMTuGNQzgLtmQJ+SeNiN4KYYlb/Xt0Sy8VS4zwIPpOIVUJUfSjC2thHC
VcDJJ6H1ubaPf+6A2QOTnFtxAjHAIsEDU8tuwWoH5rJvWvC4rsrytnw8Yifrm50UoPXV4DQo0ocW
EGphfasogByOh50BnJt1Sct2/CFJOPZBbfJ8wAzcgzf+CFXltQbN2n8UMSk7U4YzGzAEDURkA4Dw
wRnwBBy547oay3v/8QQX9h4TGEE1aDj0VbLrf4F4E6hF6xKWtgQdHYZKJggNS+yUAPQa0GV1GHCk
HTAK7ejBnZ3ueEwlq7Usx7QIMOptlI4E95XbHbfN1IImqJo0GEuqMXOaDTd5IOkkW9p5Xf0QJHiw
AtjGDc1NeDD1pmTVJgUX4vqSySQIPgzoSgAsziDBpqd+wNPxCydxpoH44vZKtdNTHd+v2d+q/kqK
61LWODAtgnj9z0UIYbgeaEmOYhSOR7bHDKmjF/ZNBX/fKD/wygQU/a8vLJmGZwVF6x0Fr8L5WRlR
u2gZanMPbQuoHQyypJJRjaW4DOGrqtkWwrOLzji7rRWANSXZQ6qVTkYPrf/Tb6NtY7/J250XFw81
XR1YKUgdmYKn7DpAl4UUD0qdXYfVduKK/ckP5Keuf8WUZ4ImQ5x5GBKEmDrTIciaOEjQx7Rb35VF
RUwN7R2UaOCSEpwkqjPFaIOlCjC/ALwgQP/PH9L0DfA4G6U7Kv7LurjFc2OiNqwh42aj5eNcHdSs
Iy0DTgfK007On1ksMbJFG5h9XzCyKMGIn5dO8SQqVwp4CTe9vY+Ke1D6rCsy/dCL0zMTJPgyowEB
SUChSAZS84w/qYCCy3xJ5l4mRPBjegDuDcIgpBzK57at7mJAHWua7ME0OasLXRiwNTHfhCzsRXys
Z6pWkAS5+yHcRyizZr/UMdkXAJXy7WRT0XQHEEmJB128DGZChZ3yzbAs9XbKLNsPPgbQB8BYkXRL
SbX9wk6hBZBoCP01/Pfc5EqMC3vtZOG1dkcrFAUPQSM5pIu62EiY2MhhI6EhGENv1Fmdq1rykKIw
4Nk3ZQF8kuTesr6tq7J4emZyBHuwzRCRUjYkD7myeY1yyUItf93UGIi9cDQt4WxOk0iNxQE6khfa
TW8M3xRrkITKiwZtf4gQNr0L2KgVfo33/3fdd2l9E5qSrZBJELYCCBiYccshIeKPCX1omxvLk6Th
lkVACzRdERTfBYMCSlwAHPo2eWjtNxVQPu0hqF+/stEfIqatmnl9UI5knqJ1yQNwKSMwpLSSZM/S
iSc4DqppowkA5aTz7ysAYzctjrh1qNUrkP44GN3Z2trLQP9k3bNf3FFMb6+rtHRG5iKFVUMKWalD
HS/kgBc3bR0BSSIHFp12KvvweV3U0gYhmkWrEM4joWK2l4MvtGVsRHAWoLWk+EkqsE9+csTt/a1E
KLK9OqDkLwdDLVKB4gW0sg8WmkrV3LziVvqVxAVBVQztcJqKvIVgzCZvmij2ivghcvTxIO22Wzrw
AKVmNvo6MUsg+v06aXU8kvzkgdrfaHOvSw770uenjIumoxuNISA7N7I2sdq2SXFOwMCGkcZIVjeQ
fV9wJkqfA86RwxvSeG+l4MKWPFfE72No1UScihEIZhKMsAqHBFGkVgHQpr71gavNrLcMVPHrhiqe
CVGCcCZI2HeWlvf1bdQd1fzOBCziTUQP60K0BT3w2EJoh03QGaLV833oFXsAS3BQ3wL/417P+X7w
+DeNpIc4+plw1/JDUNdPmWtg4CovlPxAuxcwZ0EoKvkh04LN4wyoOw27orygoYyki+3rcVAB1ohZ
za1X2I+Jav8EGhBYwgIPuORReFB186o3jCPgWA+sUN+IHwEXeDQbSQZCdH7vPwOlbIIXB8NQsrDq
VmUXaOHBz9AAq2UzwMVXhr+th+65z0FsbkQo+1sUqCtktPh2fQ3ek0Hna2AbpmHbaHI1bPTxC5vB
QT5NLdKUt6Nh4LUNer0TsC1vyxHc3izwDiB/e8kxv3+bD9XJC+lfJWl/G7z8pfWgxcRkMaAFPFe1
QOTp6Yl654FsYw/4wRgkBt1TnGs6GOsBgxLUwOQMlCufjo7f93tAwJ2IPd7hOtuwytvGTYA6RZ8C
kgK0iV5fO8YAlNQxyxzQkf4GvtkNbbVw2wSANrE4OBtyegjQaNlGKD1VBd+DK+YK03p3VG3cRAcv
h8LiN0AaRpIluzRfBCOIrNBCO43RiZ30duONBEx45W31kvAT4ZIOh8mHzjYEM9go0KI+i7oHJsJw
Q52fjsAvRzokdvqYh/cADDRyvsUU0qYJfhS5LEssWN6FLCF+K8EkGoBbJn0c+h8p/2MT4OQAdl4D
7m2cgPDlGtQs6/YmeJh3iRacF3wwnnc6mRZ3Fkig0tZGBfhMHkGcVQMHL7sDLBVYDtalCI/ISYqh
ArQAg3vIU8G4z6U0GmDXaaCkjwY5IXuP0lj1fbCPsX4sul/rosR2kQtZgka8pjHK+pCF6sUuBuNe
Mz6CuhokQr/BzbVpFMC9AmS4+2Xbbh8B3bSSKCvY4z8/AAMEBCVSDVOqwrXDvSyxQd4DTIsTA6BT
elxXcGHHEFt8fF6wR5vkVUmGaIopboICaIYHhZ/yT4bJF0oIlmhNKRSrg5QiOXF/OxpXjfHz04rA
08P44MjIZc097oFsCeaA9PEtzv5qOQDsbMAVbdeFiEWsSRFkEybnMA3aXuQuQ04HowLR62P0kzm/
ASYWsAcrPmGmp1FORnMHjgPfflkXuuAy5jLFygJ4FQiaTK30kfFmBw6pKLd3HBiLceZ69uceG6J+
YnEh9Gx9JD7ckwVU0i5icNPFRhu+f0EjwBbjYkJqVqWCOaQjAzIpxaHS7Zcq2QItVGntTUNB3DC+
rYt6v+UFh4tWFYIyA2zDBqjKubMAPRjr1BoaAXOKXceP0Z7szT+03sabb4XxjRJv1zbPPr3qwUEU
9MDfNcC2em9nt0DYCTwgAN7Hw33YXxWyCaGLk810lakwo6ml+vJh18dFrSjob3rCKPL3Un8Gb9yf
deVlEqa/z9xx/a8Ekj2m9sN//Lqwsi0QbsHDjt9famDmiLYKQJfWf/+FcxJWaPr77PeXngl8Vzwm
nhhQejMHXCwxvZZd+NqiFKRwdXNyr8DeOpfSauDmDKuYPAGTEBwhND3qXrszW7DGNd3fig7WHV49
6n38lwaY7Z4WLjBJH3gYH0wLkHhtAqg1QKUd1nW/3DsTvMYqKiS46PCwFBxzlHm9pqq57zb2q2k+
h5I4RPZ5QWljjOqoA36yW5o7M9k3n7210BeGAEBTCV6syMALcWcRBTloMShQT8dj0x/CXmIZCz8f
38ekOCo7CNTFp2qQAmgRKQvvCdCzeItZX/j5umniHQPMBjRZ6ecmAQInLWdqxZ7K6ra8znyJl136
9QYeJSDHRTLkYpwpMkjItaH3nhp+GvZl//m9RXMpfB7G5gx4vikunB0bLc9oHioxd02SgaI8cz59
8NH+Z+kW+tgInBcRvk98AwQuClOeAgV4ptm3QpHki5bWZybAUM8VAE+8NqSlBQYH4DLyQ5pJwtTJ
M53dCbBOZAWn4UyGvp2LBCoHhBSpM+7aDWZyQfjoDPQLBgqaDnPqa4OHtyYVZ3uQq3k4om1Hear4
L/tWx6Nn3T1cOi2MxxLMe07htq6KU6xUqWtlAMS0Cw80cNQc8Hw82p9sAYT7OZcinANNGcq6JCRw
g3RXD8CclGixsNFnWgiRPLCrwAnY4vt1eVUHV4BLXV8l2feFXcAvR2gbGIE7vDB/bxUSH72wCbgu
bFT/DFSXVEtwogG1vBqA/JigS7doL4iv8cJSAkke4yL8g4kSG7jSJrpJdQg6t6SqKGMg40OI2tSY
EXv20hsQlJQAYPlkv8+02zgRBk4GQ1XzIoOWBE3OwMZSuYl1h3ciKAMMW1JiuniSCiKmFZ0diyLz
Q3j1onIjMD/t+xQI2RYfiltgL6oPdtS4VUWDb6bRIgXpJWihXLeHJfF4H6DlG8NrBvJt5+KBme6D
nFIvgVANFP5yLLONqXB6l+usvg9z2hzQ/hCCHkOlVxWibkmZfcEc0dH8IV7QPvXVUTUUrXT3Rf89
Ur6vKzdZm+DVpn5pTIADRQWgLMJhokVPBzBXlW6vvZSjW9SbQQO/VXtlW81O4Vfr0hZ86FS1wTCu
jcTlBeCQBe4QEA9YpdvEmDkHeHlBf5NclpJeMH4AAVHc8VMYhEzW+YbFdQrW1oyWLjhovTbY9snv
riscu9kBq3VdoaXNoZjJwDsBBanLPs6gwGhI15cuKD2fSpOfOkok99rSmqFgBwx0wPChoCPsUJkG
/WihEOmC5qd98mxfRw9MrQB+VlElV9ySMbBpgBkJdyRjxSwsB6awGpKsdsHOlDmMfAdD3LHDNA84
cfg2Ztp976WSO09M/b47ECDM6Yj73h2isFuggW3A0AShCQD4nbwz9z7wsuM/o+7vOeS3Tfvahc1D
B8rA1t5peXBMbGNf1OxpfS+XFnr2Q8TG37roSh+IsbVbB41jto8D0NWy4nVdyJIzmQsRY9wGXbl5
WNZuU29H5T4aTpQBTh7066ob+mATk5zvJQPFoxnnzcZbRRPrJ0EU0SgfoJQKFoqyfkRnsOSqkUkQ
/BNLMdtrgKfYLQtgNY+UgsXakxyz97UX3RSsHyldjHhMxdnzI40MuNoZdKjcSnkAP0QGUotAe7CL
H6gRHA3vWIEyVAOP1xc2ayZ1Oi+zi8djVZJiaqly4x6sX+1Varx43Ukdr6IOeNVN7BSgSlgX+T7p
eKEpOsIRGKAsiCENQSb4v+wq8Gs3jautql0l3Q/fe8i9Q8FBw33VBuByUX6DRUyi6+I2zuROf5/p
yoNh0HIeQK5v3ANE/NVLZanlxQOGapulAo4BrF7CSfcxgd8puVe5BO8X8zbxD7W+lyzftDwXyzct
noUqkoWW13M1PAvMaQE8iovKIQC+7U1oP5rVg97coIS20ao/GQPSxL3SPvv5XfJpNFZEKoDTA4ES
6gAY2JtWYL6IiWKPBcFZGPqtCirVT47RvfvK+feFs2aFQweeS3wfrEfgczAaySNw6QKYf184ZmBe
iOIIvMduMyBz7YXgpigMXjgF0zC0PpEJ+fHgu8oImOv1jVsyv7lk4agZfleAlQuaZeMIJ9I6SXa1
LmFaG9EysDF49yArbgHL6XxvtAH8rkmSwzLMo22+WBVCnMdA+7Uu5VIPzKXgBYdKOKJvJuaFANUN
ANDQqFxtrxAQsOrddl3A5SGaBNgotv9zSQsmNjJugDmthYAe3AIHXS0dxL1fkDEltcAzg3DtYpyu
w5iN7vPK7dJDEe1i/dDJcMIudwNq4JGCoBPv6ot+Lpv3XmsoEJEBh67eqhy34S6KJLHT4m7MpAjn
JQGDVtkYSukmxveQ3NvJbn2hLm9zaIE6KULN95USNqPpCcLnnOKCKL6jSofo5QDmDXDJ3STVcSju
LE0WLi1t/xSZAbgJi2eJPhTlEOCr6VblDmCQU8gegCqI1iVXukSILaRStJb01RCzyvXz+5Ee7HZb
aU/rK3fpafBchAEAmwdvYGSezk+jF4YFAP9x3gPk8esdLTfAoTHCbedvg1zi1ZbV+ZAl+Ba1t/y4
LBNEKPWB6Sgk7UNLciqnn3vuXM7VEZxLGIL0DQycuD2B0BMCiKFhKCRR3dFrkMWWsifpQpRwJs8U
dqgHtg4HAXft+vxpGiELlJOac6fStrV1ZLBEJb4u+lOvSQ7U0rGdbZvYGhB6RY9/EE4S7aaN7nW+
NewD5hXXjUMmRT83jpY2JaiPIAXRXh/+4OGNXz7hLlqXIjELsT86r/WgsTmk+Ar4WrZAgwKy0bqI
Jf8zX67p77N4oDcL8FMOMAsLxKOdU+kSFWTfn1Scfb9s+nr0qgIq9K+9B55ESafi4venxgM04SM3
IG53lhmZika/2u0KsItmd2P16wsLBPw5JMJQmFDFgoUSgmK+KwiyR+Grvw/zly98HkA1wJ3D0DmC
TmF9ejVs2k6rXKN3SLHRJU5scXlmn5/+Plt+A2VPa+zxeVVXdshENsl+/fcvHgQQXKHSjdvy4kEO
9i0ygEGvdFmYndLxpUTuCdmGXQMi7XVJiw5sytBj6AVPcfGd2FhqoYC3FmFFBy4Rk+81E1M2pd4n
wGYDa1s8HtcFLjzppoQh1MKwO2ABxJssqkOku02jdNuYXg1GtwmHdsvtA2GniN12CVa0VQD5JJG7
uKQobyD3Oj1FxAYvBqIj3njI5nVRCW5QyzHauzTBOIkk3FzyLlNpEElYilqWaNm8CwPMcyZIWkZ4
6RveLoj0q6g3JGKWTBBYLuhtmRoLLmpmigWAspSR2gV8jr2hY3eIg9H+gnHMhejndp4bCuZWYqN2
CyQFAbEyYPa+Kn5kIHUrJaHHZe8M8shzWeKRZUBMK0MGWcAQ8L51aMykwX5QU0dRXZVhEOtY4//H
qtOO3jZIJBfc8nraaLSaMnoXNUK9RW21RW3apaDjGavmFpy9P9Ytf0kEED1ApUKBWYpi/vlqEnQY
RqRKGhdpPQcD4LKZwiULn39/+vvMK/kA0TMqA99nxN/E5giW2TvW7FIZPOWShaMXbRpbAOzGRTI3
LtAmqSdZ4wII+jiC7TUZ8Sptuv36ci2qA9SdCU1ctfGAO1dHHSqLhkoKdUzd4ebeHja67lTI0a3L
WYhI4YdQl2G467QL6Ma26wnnvtq7mZFvTDCnj9pVV1yx4E4vt4UsJl0wAvQJ4n2IRLWOMF4IGBW0
1YZ5Ug+uyX8B0zH9bGMTQzESaHt0AkVCGkk8ReBea6nPejjubdvtx+SqHsEWLlmy97SbEPZCDJIe
04zZNJhzvjeJ2rBYaUesmVI6hD8D9Rts3E9K9GiwO4Ak0czfoOvOyUMGpMtsm5bqxgAHVXVnAh8R
lFTrW7hgKmgRN6ZsOSIWjA6c/5zMUDOzqIPBbZIDSOWiDi0Wp/CvdSGLOzcTItpjZLRap4YDHFTi
PGfjFx7fZ0oIaxq0SLtQng4uiNw6vkF1hMSHdRVk6yRYB7j8agoeSqgQ/j21zt4odBO0smqzbKGm
v8/8UNgrw1iY2A2/OvbI11aP/00LwY8ada/xGnjmbticQNzltbejfWOz3X+TMq3lTAtQfBMM00SD
G9Br01c2FFCmiX0yZLWX5dXCaZ3mXUD2JmiT6a03qH42uEAp1QBn8fnGMXgEIP/87/uCHuhp0ALg
iA2uNu57cgxjyVNh4TY4+774oI+tBE0H5eDycedpQKwCVup+fSsWRVD0jwAxH0084mAmsXgSAzm3
d00QIeY7sFCZmmS3F3dhJkJYpYKAfr4CGLKblHdmtxmLp3UVZN8XVskvSUT9DirYzYa1W5y79e8v
LRH6WAmYFzSCK1n4vtqjVtjW+uhS8ylU/x5ywAGHkkak6Rui06fT9TJNY6IqKazRAL7ZtA9y1UVT
q6PoLgdafRgeGTsF7SdxPuDEmUYnWj6ArkMdMZ2vVTmgf7taxbPkulKVDTgZJHfG0jsED0Q2oYWb
uJDF3v1SHfuM443iciM7DDjlaaSpDq3JBoTO9ywcD4pevYGQ/DSGsoa6pZgDegEVHRNOwLOatnPm
XGpKgdaK7gbXrqYubSs86SAWMfY2yFg/TUSHpQSFASJDwP0jthVkJUE3jMi46m5jqNsGvYpluF03
vmnjRcOYSxAMoxrr1gPitO523Zbfhfv+D0++YN+o6QOGH5YHOxdurm5IE5DUG5qrJltAnqbRMeSS
B+LSEbXwIEUJDkUqPInP94R5ntGP1B/dTFecJELtm0mUWJQAW0a5G9wyF7wLSqjk/ggkM7e2Asev
Q+fX+j4sOQFUnygSBwiDoMW5BoMWkxps3AOGV8Odltx6obJTZNAMS0rMhUx/n5luAKZyQ6vzwQVk
tUccXd+tKyH7vrANdTyMYWFDCcIPYEzv6Xb9+0vGOv/9grHGg+7RMMV9ZeN5hAE30Lk+1jTZ5UTi
LpcVQcMXqpF4xohNd0T3vKKL2sGNQhAN6hVO9udVQXIOfYOahrLWRSYFMVbPOtJ1SENFey1Tbwnw
xOKe7tCaInkeLz3PMaEzTaRN3GcX6ZMk8UlMSdG5vVelW9XuNSfLOnASp5a6S/Uk2JBWrzZMKet9
YeT2Y1P1xTeghCjHHvnwzdCqfStx4QtbefabhK0cQM0RKjV+U5EGmzr51SpPhX5nqZI31dJNcSZH
uFyDXkkArV12LnAInD56VMNnPkFp5Q+F9dgqu65+NkxZM9Pl9MgEADqxgaAfFKGheEdQDbnXMuKt
GxHDYTZKiiUA+7cgyM37A+MA0Q9BPp1+M0aAO+WSpV2463WUAZGBBBMofoTgShQ77mzFYo2r2T9D
LcKk8i3Ix9Ps2qOSIs3iJmKyA6VZxBUIL879SdVHHgYe0tYd9T+xVQGrHegbw0QC8Ol+OiBgYqoc
PaS4rPDkPxcUxtXYUK1p3Q44/4njy9BKFrwvGmxxPVnoGLxMizBSKFbW953blM0GIfNh1MpNSWTl
7CUxFNaA6AHpl4vQQSVDkhVG0btBsk0CcMQ/aTK2KJkI4VyVZRBheggiehtQuhtFA1ycxL5kIoQj
BZKKoepHiCDKfgiuMQinyUx4wf8iDQKvOCV8wUEg7LefjNlgQ4oLrlp1aymfv8znn393GrN70NdZ
mqsEn+9eLOOujj7/rDr7vJBtMMw66T34UNzlu1C5TkEr2kkCnqWTN1ugdwc000DNeIuBT+wBfylr
Z8wAe+WksoEZyS6Ix3sc6xSMFGXvNgxUDSGc1u/1+1wmYPr7TItA86uWTefB6P9S3uL0zxc+PzXN
I2WH/h7x9/t1blhVhlMNDJ24wSgneOL/mwRBAd0ouFqlkBDkG/2KyMCAFteHTe8MPHGmpOP5+iSD
bqSjX3VuPhYbNUg2slrV0lWBTtj/CWDCOSusuLUM0My4FruL402P7hc+JtsJx9iSNIS/r7bw0nin
IMeYEOiJ0Zd9rgzI7Ud7rIfGjUtXozveXpHw2c4PrX5TM7Kr9QMPCsxI7zoM34bsZX2nFl5tUwAE
5wsG0EvsjpyTNCv1oHD1eHDstnC6uNlMbhKQ4zlH1kC2dwtLi4wmPJiFvh/wJQle0hzCGn+wc1dL
MqfyjoZ/q5S9UxY+KE9kg9LTPglreyZs0n52kAqLeCCJtHLXwLs+S09ts1eqRx7/ivxnBoAMsycS
F7q0nnP1BMuJEeI0fuDlrpfG36saDsjX93U1nDBt7xTKAGCRzl3fwoXTgPzR1M0PtAc8JAUDCoCv
YPeqlrup7gy/MsnXFzzq2deFs0ZaRU8bhq+393H/MrArLTrY6fO6Cks9IGdSyPlGVZ2dGiWBlGE4
dhFwQ4PXigfAkvtToofath2lP3jVqTLiz3uqM8GCp6JlbyVmD8E5ZtmR6vvClXr2/SlomFmgUlVF
MmKYzkXTQZ04oN9cX7mFoMMA8A5BEyAiJ3AFn3/f85O2RlU9c6n1IyhudOtURm/rIpbsC1OAiJzV
aTJGZDyMAe4TED/O3fhGGbdUhoYp+7xgvioLMaQ0JLmrDk7bfm8bWRFiUcA7xhYCJswcThY+24Km
A7uvopDMHYw7u3rwSlOyB0suzZoIBwB9RMHSJmiQDhVpKZ4ybpBl130Q7uuwciKaO7yydnreSR7h
Sydy6jUATA5A1i76x5GbBmGjjzmN1npSMg8UoTHYXF0meVssWBZFKyCIm9HbMEHznC9bHCg5z6u0
cIM/ABOo/sZo17pdLbhKTH3jIgCYLshAxDAEGbZRqce4cOMwipxSMU5ZF+3Cptl3trYt8xoDWJ8G
k0CHxlymcNwji9q2ZyWFWyS/PUXZ+vwLqckzCcKyJRrzUvB8FW4+eI6V7CNAJa2v24K5nUkQ7Dnp
rKwJC+gQlZXjB/umdUDggIEBZr6uS1oyAWRXp4kgXNe6OHxUWQrrO48XLu1dC3hGntNI0ZKmOqZw
RYNg518ZIrhDr7RFFxq4MMvqqq78DVWe39GRzAfDu0/aB5BTUl12Sy+4BKDQ4NUMDjNw9Yn9OmBs
NKOR6YgLrK1nHaS0KpLvi02nQa3DoZX4fmzdGmRb9b/XN2bBBcx/vy14HL8NSs3kRu769VSg0q1t
FN1gsf6bFP3cA3C/zToeEEgBKKV/Zehbr954piRZIlsr4eoHkHsRNxZ0adv6e0GyGy8Pj+uKyERM
f5/dAKjeFv8sV+7vKpSH683692XbIZz5QDErIyNYqLFC3WinFCeuOKPsNMq0EM69Bx4EtVAhhfFD
Em/0T+JRTvWpM6MSIvMma3Q15VMohKcnJgzBudfjJntZX6tF7/Vx9EQCxbLKR7NNoAUI2Fr1RscQ
vboPw4dQ1tKjLXqvmSQhFM/QT0JIgkNoozoU8PDQjWBKtEDarZMATGOWl+/GSD94anRlKQ346avX
OFCPhZLddC3YN1uf/VhXft1Q0CUqGGKmAScjxRJnyc5PN3V1E/3A+OO6kKUs62wjNTFLPxZJoMYR
TpTXaNoWwU/seDlvtlEVdI6fx6ODcO8pwmbvAn8sHSsAS3tj08LhmEU+rP+aZatF2dMA4hdmIwSr
0nzTLroC7z1QkUbZXooLufR+hrYfAoQ3np3nGhhOzNwNSfnEonoXGMrBAixGUWk7Qw+PimHv256e
OmgJts49cpiHslAf1/Vc3tqPnyFY26hGI6rJuMey5oa1vpPkxEFHMx7QTLK/yyfoX0liv3zqk86k
JSSNxsvoX2fqQ+ofM34tndBaPkAfgoRbxmZe2TQtVrbVt8BXAPE9DsX6qi3VIea7J5JpRV7UpV6K
F3qRDWiBeDazuyK5C9RbI78p1UPH3wZ/2K0LleklXAdct+ocCR7c/vYNqe4SC4/zL12dH0s3/YTZ
jcPqwtTLSYRCtJ1WNo/U5FdDVu3Lju3Xtfl/jvuHrMkyZ7JGPqBVoqC4pv27Wv+VGM+MvXRe6ag1
8O7yv1v92R7+iukBUDISU5QYvSkcblbxNm4JLKTSDlW9V+3n1NtFjUTDxf2i6JcEAByycmKThhKT
fEzBG+Ua4BYIHvFC2GzX13A6nBdB6EyCoIflUT1MOK4KWl7ZzdHINjT/Fin7wt9x7XqQcT8t+sSZ
OMFlkba0G5N1uANNZ8gdZN3W1ZF9X/BFeRzxPADer1tEh9da5tEliyXmA9B8EamDhsXytS2SWiUQ
hn97gcOyG775SqcH+iP+3Xsi+KCYBS2ARaEK1X3MonHHl/htiXER/fz0FLFmVGYz4KTGezDuUfW+
b6/+03aIPQxR3PZ+2GDBsnJwntqwl2z3sgoGMoiADjEv5oRzPQn7wcZ9T8qj14IM3TrwUdZbtGxT
H0Kmv8+8DO0zm4CUErdOeRzCB/BOf2WRPr4veMxWS6omzfD9ge5pcJV8YUgThvTxfcFLVpg2xB2N
RdKqx0g5Mf+HDtjbZPyPeyF4EmajVmBF0zLxXUgPqYmYSiJi8f6nDI4QTUNoEBYs1kMdDRAgSNlb
/U7p/kTpgYaYB2J/ZQjb1zdl0b/PRAlvsxaV2aCjSADw8DgYr3X7vcGwfsUkT8BlA/7QSLCtlGl+
xxJENBX/boIu0ryOIskdIls0wbz0Jg2j1EQY2tU3hbVDa79j+Cevsjam/SWP8qGNYGlDkQJy6z1r
YjtxgbINmD2+si+mYQLsG/9cDOQkXa70eN7AwRfRlpMbK73NiluzkWCoLJ15DDxQFBUmmhexNNWz
JMubsIfz9XcAsVNl+74Y/c0FCKbM7NGOQw8XYQMg7uStyQ4xa5ygfarZI63+Zm28zVqJUks2PZcp
2HQBkpk+sNrcNek+TR0v2utsl5Sv6ydnyd7mUgSTRpXHj7QGmunKazEcwgQ93ftA244ylAiZOoJh
JzWIPaq4wqsdONVJ3Z2KotzHmm84UTpIotopLhHDpLlSgmUz1tAkq6EUBVNJtPGiE4gK9X7bqQ+W
/ry+gDK9pgWe3Tdaz9FM0UIvIGwPARqYj2N/G/VfSHLPNRIisbRRKzLEsHCMZrF8SwYkUSVPnGVF
ANI8DW0DxkkIxrRC7e3Iwo3QmMD4zvMnzeoOASJLYEt9oXuMgoXhf7LEvGPWeLzXpmipvOJHFR3N
YHiUVB+WfcKHCCEgU4AhoycNUhhWctDqO8v4QhwwV0FwCQ0P4nEIpxQJQH7U4mdVfpJL7D3PNZcg
OICxr/sm9CGBuWR0PkkjevF14eA36JJC5wPiySQ7mNUu/cqVPP/1wnlvEh5xk0/mpB6V5sWMHsr8
LfgkE9KFFsJJp77ZhLqp5i7PHpLoRQ2elHa3fsBlhiQc8GBgDC2rOHr9sOdkI6uKL6b/5gslHG2q
elFre9jmJoq2RRhsefTio8Uxza/BwWr0yR5tx47F3oz+1Oq3vv2bkH1CZU9kmZrC8c8qwF8wjiPZ
oKOiBox/6a6v47p/QVPYuaPked4QPj1gdO2xN45Bsu/9ey18WZeyrgb61c+leAjPxiyBFIKXHjmS
QRICyr4vHHvNDLq4zPFG0gsMRlzFsk7J6VhcXF0EncXoYwSvutgkgUki04rzEs+8pEWzK3Gsvnzz
cl0SmC2qMRMjqJEFmj6YBLdWVT6Uwav3WW7dfw7mTIDgvIJBDwsggCCOzXFX1b/N7PsXNnomYNJw
du+OVt3VbQ8Nkn6rjUB1/8p1COgzFcxdGsajBf8FjguTMQC+oP9nE5Zgcjxoyi7uJDH44qGYSRH8
l65YyHVX00WIsYRe23X0R4aQP2aySqJMkODFQEAftL6H5eK8dyr+zUi/tUDtHLqvnD+EDwboM/Cv
OGM7dHXExhBuf1TQR2zAftE+tb7zi0fkXxGYgD3f+SxS48Ab4fNVG6kdZ/ReSxkYyuLxmIkQvEjC
Wg/Iizjl9O8RYAy/1xWQfV04fB5TrL4f8MSv+RNa5SKJo5V9Xjh6pVIahZ5iCxR2SAkw0iXrv2hK
s8URTp5XE70EYRv6uMyDtc9+PBJZZUi2w8LZ43mbFOZUlqbxZgjvUM3NZLfR8iIBcZMBmBkkV4IR
qUONFiIwwk2V6ajbRNKCwaIOOACWbaAtHb783EoLBKBJHBXIEyWhA6oVx+yuA/Ou87W9FtgOCdqt
lj2x+m2kIFO/yTHXF9o36H2U7Jbsdwj3OunqIq7aHL/DA6vb3gQDi8wgltbSApDohID/TrR6rmoa
enVK2y5Bo492tON0a1S/10/MkhJzCcKJybwx6e2mTdyR/OHZnVFcEYBTfFKGhaQbUD1ARDVhfYlj
jzT29K4dquw5ypXg6GfcvEa2h13lg2lL7hZt2vyzW/5dFrWRF0P37kUrZB8B4izOxuw5qfRNGGKo
pwcnabVtkmNT3TQxcTIl2lRDvsnq6Am0FkGcH7UgvTGiHBTy+qYKInSnq5IluEgG4GeZiDrQXUQm
gAnRc8TNOCh5WzzzijnErHdK+C1DY68W/q5lnOIXXkSQJXiRuC2tgiV98WxZr74dOTHJNn6oO8EY
SLS6MB5B0vT3WaQwqGZUFKjtPpvc2w0gy4Wp7jrp0NDi4lmYAMR7GB2I4swDXHpCm6wontX0t9rn
m0S7DzgHg6KyTTMZv83FkYNOGMeGmZr4XxfN2AXzwgA4Rfkz4LlfaB1ct5EvMVKZCOHMAbLYNBQU
f569OnuLFOvY/B9pV7LctrJkvwgRmIHaAiBFSrZkgZRle4PwcI2pMM/4+j6lju5HFBCswH0bbRiq
RE1ZOZw8GQSCOM2GCJC+GGDHNzTUyH64Rjc7o099ZUhZXr61qeyW73beCOawccgWAtjvNwKQcFAV
KSnKNzUJnHR4hNY4jgM5GKI3d53cBFnK7VQ4+ypE0gGVOyk2ZH4xlAjMp60DvhGH1o03F2e0kTgm
betpNHroSOKktaBIcGMpbRs9atCnnTEU8hVWlVFYfRENxZs25+cIk+1kgeezcb4Z4N0GeSDwo+DG
Xq6llZWKMdVR+TaOwUOfsI62w+z06IzjZI0ROEWTCiRuzIkVu380xAPSw+LW1JbsMEoCSMwlFS/0
r1FkfW8JQOMHDay1rPiYL/OzeiRiEsMo3rr2xxRVh56IGKk2DiAB5RVoUdARFMB3btHatG8LFDcX
bwbcXfnV8ZT46/1ni73f3FMCCQRl5mi0tqYrowYo+MdCLt5idKfTq8Ex49+50Ty1dHSVwXQV+zCK
2kJtz+o/MjnVkI6tRlH4hadyRPGn7rfyNVZy1xgf7s9tUw5jnsCJQ6s/vjV81pcdmBU6HGpAn4Zx
rg9hAmjcUFq9m4HMcv9DQVBdy9DKqPtc9aGMmo5SMAemb/NQId1CDwMQSZW8m6AQpGGwOVmrcxRD
IhG6vEhSl+YSCUjCellNXiEqUtw61LfDc5ujhtHcgaQ/eStpnb/Uhl4+WqYwvLd+VD9A12gtw8D8
K4aoespUCWj/6K0doqMU5Qd0QDnUwhbka0MJ5aIm6nB18PyDuY57u2ttLND8Z2zfUP/lJdppSn9Y
0aNhPMnkmNNf94/beuWgDAyAbRn1BWgpOH3TmFk3myEswGkK3Q6Y690dQmy0igLJP8IWNtDkPFS9
t4quG2apBM5FPxrD14J+SnRwDc0/rOH77rksRLGrdfPyjUNctnVplW+Z6ZDMqUT1HBtrpQCXiNZ6
wFyDuotTbKFGwacGNOxbkgWDY0smdZo63/1849SAUgWq2YaBwPOy41glaETddm/onSOXR7NGPbtr
i+jvNqaCMgVm9aKyF1YN5yE1gBYq8TBHb0EwqM/1mGcHw45LQf3cWoqFUBLA3DB2QBjAo+EMOGFz
HVTBNaxbw0NPhbrRvb17vhTBKRZbjqRBAVnP1Yj8bLw0p/9ueE6xBFI6VS14HK/lx6ml6e4aJ/iP
KBchLIPLMsbcZddzI+vHtrKvQV8dpuew0Q+7Z7AQwF0KUwMzaR3W9nW2cVxttBDcm7PlZsBpkBr9
LnV4G/Z1LBoPaB3nN0GHa0SkBTu91r7MnICvgQ4yCppRc9GLOB3kKS/t7C2fnqY8Sh1tQrxb3X9m
l2K4AzWNQzGB7yh7Ux+qaPR0WUQIsr4UQMmhbAcBVjiciJQstZQ2qfJcDyR9Q/GvY596WQRA2Fgo
CGCRSNxwGHr8jhtBkGqdlL4Z9AVFW4nyI+4u9w/V2kjBewFKbTBXsiIN/jnPG6XIUrtPsRctyl/d
Qnfb6FASUZvsjbVayOGuX6IEdEI3mvQtMIhT/owTEeOoSAC3GXZqNWUzQUA5wk8edVeJ9+ZkQSWp
I+bBOldpMIe53UjDSpuU3hyuYBKDq+zZs4hLbLXfkGDIrFacPRirNkSZTYrRpsN41TuvDb3QOgy1
wChdLdNSBH/34GkluZlAhILE3AsRkQ+sjhM3PHfnkjawQnvA8IHy2P0NElQClI/F7hoKJgUaFpYo
OI5XjfWokWYmGluM1/hRktFAFtX1O28FBDA3FJlNaKpVVd4oz00Ta3N/nV5789wHb8H03onaM67L
cfFSQEWhrpSVfK7qo3KID0x7UEFAgBdjMJ6yvnLRsvbL3LUHE/zGkhQc9Un/W6CRvSyJHtx17vZD
voF4GXhHGK/UUn/l1RwmdpWpYOugTmkonqad6DS5SOG5g/5YRp/76VPchujM+xCAk3OMT2brdyI9
vT4zbBmw2sZHZwQ+V0WrCA5g0qsXqwjdFpTOTUQ9C/V2+bjXBmATVuBwolMvlpuHiFaoSZCjalIv
xrvcn2RjbxSDG57dvRurdR4UfaAlhteG8QBYfdSKOgFuHxmcFzDpyQj38hzRRiU1tl0ZmMEAB28o
nAJl3EF80AlqEw6ACpfmMR8spxTWQ6x1E9buRjLzdW4mF8xDqtFZVy+N/FjPn4fwyY5f79+6tW6C
CPjJmJ7KqPu484hiy6orIlW9xI3TW246e/fH3zhoqowrjdcOJITwY5dTAGlJEJYw2ZHUOLTViT41
FTofCKz+jXUCTzNim5gCI83jJqEHkhbFWq5fpHo4x1L/KdbGz1U1H+/PZRU4YQz7qLO24VugNxJv
9qd1JLeKXOsAiX3v9LOh/W1RDhOQl0Y90gqAJFlUSLyxO8A8KahTxjVFlRE3saqd85zkmnEp4sit
1dexEsRTN7YHsSwVqgB+JjIY3Amba6seqyAyL030OvSzU/yoAeksjev9lduYB/QtYzrWwaKo6Nw8
DG22rIJKxqUnR1VyNcEsRMNzs0hVUiFoi+Eb+dVA9CWdBWC6LQFoMY4ENdhEwM7KPbF1ReJaDgLj
YtaF88dKM8Hbt3GAWcRPRsd0lkzh9zklQV/nHTUv6fhWxwH4GhSPWLttKTQOUHCE0fcYFf188wCS
zchTFaN5kYGkJ4VLwz+7d9mCdYADJaP3Mbg6l3d9UvNYGYfKuujKsYs8XUSIvLELiIFg9WXCWgPw
+ZJclQctQijvkqEWB2nFQ3LYOwEwfaNWCEoEQrAbywmYHanoCAbQixZ4Te5WdPdjtRh/ZQgGeKgo
wgkXWXlq/6GFQD+tLzN6ZgF8wu4x+slq3PrnZGis1lSCy5DFTkXmZzI2z1b/wxI1tlkf16Ug9vvN
u6TXdtSDnT24JOGheJTGg6hd7dZMGLm7CrJXbc24OqpW1IcVBeiE5K6SfDf1t7B3lEYWPBzrE4VQ
FGTAxQC5xYqyp0XxtJLoZXiddTcPniJd4Oltj4+Mm4quLOCV5BaKlqNaNV0bXhEYTPtTIiIF2xof
VhWCOIiD4GJzB9YesEiFFodXach9ox0fUxBLCnSTQAZ/aHNw5IQNGtpdJ9TTDvKRWKJzu5YAZDr8
edsycKthFi+PE8kSIuVEsS+tB+x1KzqtTPsv8h2IEtwOzw7bzWnV1DiPEBSxL1N6GNTR1TLZ1brn
VrPcQFPccL+7B3mwRtBDHfbuinyzDeOy6tWYgHLZPpotOQr0+Pr2Lcfn5mOSmTZ5GWA+M9rleEH3
Wd7/3i1F8O/1RDNNSSFCNY9S65Tq+b6iZf/PbwmjpWZEZJq5ek+DeWzC2UqlizqPaDkAu7M42eFp
CJ5JEO62cBEnupHFRUHGOKX1OEGW3fiICpNchBbYOL6oIVGRxofziD58nHEQWL1FSskILvbXBPT8
crSbGxE254e3BijnBr2nHOrod2K1waV5LHRymLXhcH87Nm7IQgCb4c0NqQGqaOqgCS5Kkj6EnfWI
njFG5tWqZ6rtKdDs4315Gyd4IY+78KY0UmqmmBA15D9R2p3iKDtNlP5zX8zWxujAHCisMTf457iL
0o1VXscZppXQV7BvmILQ7ebw6EMCvwYneUUQnWR6DKxAGaBzwvccxff57rQf9h3gIjAvoVkprCru
YA2x0lSmnQeXugdQ6lipu61adBRHo03kMUC7swp9xXo3dWZDjItWe73iUurdX/+tbYanxALO4Lpf
xTn7AriDsDT1Cw3z51Snn1Stewgrsjfpz1yyGzH8BY/qYujgHoJnx5N/y6KiRHZKOF21GJ4Lchog
GUcfE6JfclAyVnHqzlbihgYeKhGB4OZ6ge8B2spGgpRP9rVgi0qKJDFQkzj/klPyuUFhUJskD/e3
ZevcIq0IpxueLFAZnHLvy7azwHVtXpS+dZviOFDr32w8QYSLJWYYPGypT8BbEZegV8LBmmc05anA
JXqYREpkcxo3Qrhp6HJG9aGHEPAxIzXzmsV782/sXN0I4LzKMsntNAwhoJsyVFMkzr8wFBYCOOtN
bgoUb7BlApOYRz5bZL8/w/jHwEvNstOI2nJ6Vi5ookeBpV20Yj4PsXSYS4HnvXFkFxK4nVb1vgtY
A6VLIL1PzaGmp/1HCcpVg5YCTZ8CGBF3lApaqnIbm5cwGM8SmgkUY+Wo/XH3lUC3BR1FFMAxgiuI
O0tqEzNO78C8lNEn/QW95vYPjwgoWjqAkQvZBi75lplNMPZqbl6G5Kv9Imnv/2J4QAgRx2HgYf6d
iAqlyIcO5wjhYu1HPP26P/yGArQUQDsJgwuRFcYz1EhG51KSLuYP0+hdhZpuaUxuQURp9XXRLEBi
qoLnmlHwA7/FrVOhWHSejU66yPF8kIdDnj/J1XM8PsRK6lqaJyMgbheC52PjCH+wpiNITdBAxOKE
zmotS1U6k8sQvlemcdDL8kTD3Y4gAGOw3f5PCPeUh5qM1mtMSG68FEe6GxoLrmAsHBCRjJN9dX4n
TZaiGWy7FytFL7yu/pxG8qHps88gdBW4zOwqcM8hsA+A8gBiY6FMm7sq6VCnc9wF5DKjXt4iv0zT
D+hZ+5ooIkD8xsaw4wxmJcVAdo5Plchm3NZ4XGC499NDDT9KqVHG1qgP94/3+h1B6E1Bd2sgU4Ac
5KNKo2QYc9Fn7TXX/mQPRvl7//CsNyjUL9pog5V6qcA6dK0Zx9xurmT8YkeuUvyX43MKMijnQqsb
jB/arvW2uzUrMdHIBf0P2ffDt+H0+0DmcR4DEr5N8rk2js3uJxac+Fh6uOcMKMqvPckCII6suL72
J8vMDqQWESKtN/fDfIYVrSuIevKpdkmdAoSjs+oKBDyJDnKwO6K3HJ+zPVs5NAPdoBUoddLPmRPn
lUDA+hJg5UF4gHAaos8qnz6zUyWc7bwtrwUpf7bd5JKeYfn1H/dP6VrHQ+EyBYIcLFIcPOo0Aspf
znvaXJvhe6pr7gSMboCEflaJEkLrHflQ7aYF9jYChBb7/cbXJHUdDUbZtteof6iIU4kYC0XjswW9
GT9ueinWWoyvhd5oOfGf+wslGp67EKNho5ni0LRXCTla4we6bDm7BQBQqMMbMxBKX/XSMoemrAJb
bq8ZiL3rs4LO8fsF4HFF4c3HjeBzGUXe6/E8NfSaZN/aQ767byosBNw2pEpRY8Da6i7XfzbtyczK
Mrl2ttegG4JAW2/ch8Xw3PrHoQT5BYb3qPGjOufd992rsxife95o1miBNGB8FUQtP0s7Ot4ff+v7
DQJDwGRNqxB8Xi7PNCnqPEtpcqXRQZ8elOAwqoL44DqaA0yZAmwiQ7/Cz+NehI5kdjjLSQJI2dWO
C7etI7dNwENsWwDp5M4gKnzduBPAdQIGDS2Fji2836r3Ba1nO0qu8iA7eXSu++v9RVsLICCDQWYX
rgSShzyqc2gCVI9KBgpQ09fA0dvdTsxyeCb+RmVMcZogEIPh52Q8GuPkFEqLViqmYOtFs+BuBm58
U8Dxz6+VUyQemgPdXyR28peG2XIW3M2YwTcIRwPDU31yDP2rdJi6b8Di7lYfiHIiAw5fBtYycpXL
xQI2DxQTMR2vdVE6Fo2dWvAUbSwTy8GhxBIRuzUOqKDoAtipY3c1Xb17pepuS5x1mEGKEp1nYfHz
PnEjoRt8n8nDVYk/FRlxozDfv8/M2AeiQmYNC3m7FdmGepoaMl3j+DF8iMjuqB0z9v8zPGdQRskY
RmGP4VXzvcuu5uH+MVorKNhhIMBADQWa3sEiXu5vXU6VZJiFfAW5vPRYyErmIBRlAyXU1kIeTn6v
kWRFT2J4fKYBZbjq+qNT+EVZpc3XSjl/ocrp/lT4G/ExOsw7NPBGVA3WzXIqpjINc1JW89XOJvsF
xPKlr0i0eTArGU2WaRpU7n2B6+lgKjZ4UFj+G7Aabu0625pRRxEPfvStsA9hJfBU1/NZDs+9HRGQ
7UlSY3htQqun9puqoyD4GImSM6JZcMuWylGthAbE9Lpb2s5MBCdMND77/UbdwuEISRNj/JwgTT09
NVTgVfBHGJYloLW4e0AJo7qNz4oqAbzffhx6X6muCvFsGZf8dfdO34rgIxWhFklpjfCjr6hOXbmR
wMrZWCIVCAeUwxB2DflaiYRoXZVqWe938oOdfyKilOjW+MAZIKnAEvlAXS63oJNqpWjjqPcRgQST
W+LsXx4gKJDe01GmyQjWluOroDqyNZD4+6zoL0atbvb7/vozM+z2scMWI+0CZx0Pvw6AFHdG27hv
YgPwBt8oz1KAKk0nsM9461Lpel/Qxkqhyo/xxMGaZf2EljMBcJfiRgetH5tOEHqKwPQQDc9+v7kL
qWWj61mJ4Qf6Lg0/9L2kBR/rdPP57Krcjj/FfT4MGF+Wvyu1n/j3V2dDIwF+gJgpItSsupizliXT
aOwpzTsfxCo/qrI5WoPkSJ11RI8Agd2xcakXorhnL9MyDcH+rPPj6qj0fyg9FF0okCGaDndsC6Mv
THPEdJTICxJPogdSOVIsuNy8ff6xJ/9ZNF53oItGXKOQvfPHenDiQnLAquPMRuMm8V+lOrexaFpb
lwWGHtsoVB2sKu8ms0QzxbBO/DK0gh+KPaJhY1Sm+jmiwfQ0JtX0SJWBiugRVlhnTJTRWQA0978M
cdxySmUCfERpJX5dp/oLuo6bAV6T3AKxxYC+Kxb5O7RRdwyoWX0qsfSRk0vt1DijbQ5Hqe7Q5y5I
5hyNRprsWBtWKHgn1tuNMwtwssVKElFSwn6/vRy9FsdthXUh1akZD23/2TQSry5EXXTWGw45iMqi
pIRpEd59qdvZNtImSXyz/ZSM0TmXSm8AtWUMnoTMBzZXcIw35aEAFqWiyIuilng5r6ZHBeeoxYlf
ZZEDLPujlb6r4xfJPATlWR0igbi1DsMmq/D/oI8RQ+Knl0xpZoxzhG1OjoEji1oMry8+tAuagSL6
hfQPIiPL2YSK3GdjTxMfjUe83H5q8tdZ5BRsnQSCZ1ZGOhzeAe/UNE2p1xGyZX5ptW4JXr6gv0K5
uWkqefc15geUk3u54CPJSHBAEOocOBuR0CqjSZSlftWW1YOF+uHYMVvFfCzzQTtMKnh7W1sH0WU1
dqfKRok2VZTwiOY734Gvlf/p6Yw2ZVIpfc4RJnISSlIgd7Pqn/vfuV514IFvPlNdrrqCUrGgQpmS
30zRc6fn/0hokqL21vm+mPXZYX23YCmAtww982xOTJK0I5lUvEzqq6Ucdvcogway0OOHlU0D0ER4
Z2aOW8Mca7X226MUXEnp7/96ZNKBL0MtyTphH6lKVulNVfu0dw3qGYO7f3xk0WHFwlCDr81d5Gzo
Lbnq08bX46fk1GX/YvFvh+ee1CBpjEJrMPxkXI3svRLEoTb2ljHwsFwRwCurKtkpi6U2luTGrzXP
Tg6hJQiNC8bnE3dVI+VxFGD8IfX0wBkENuzGDbj9fIu7qHkbl8UAeh9fb5oz7dC/krTuNFun+3u8
Vj0KPBQoHoBEAZb4yInePEJJVU9tIRu1nxunOTacufZjo3ZJ8uu+nI/IIqd4UMBi6iCAMVFVyue4
cy0wq1Bpcx9fo7l2a2uukpupSwqqHiMpJm4Jiq4DheZ6ikheeyYde+gm8Bj/QeVDfbGi8bsWTNnf
eYqTF/QfGa5FFcUPSh/aL1VijccmgRUjh2OmOmOtWSKDYmNHkEFjLAgstgJUwVInDVKmy6GdU7/v
hrOO3vCnisazVwfat/trtSUIdbLI1gN0pa0ebD0rMovEDfWbMu+/oAZDfrLQGeB1VkpRTcnG9mPX
gX3VgRJek3Fo9kjjrJRyPx1PXXoOy099/DqVgsjBxlVhQBz2gCKMavG8KMggoeNpZuV+GX9S7GMq
KvTeWrDb8TlNUqGVpmkXGD+pXlXyuUqe7VRwHUVT4IxJrepGVCxDhKw8TC9m7d3f8rWNjAoiuKrM
ZjKQeuGsDJJ1atSa2ujHuqPq35FthiETRr/mP/flrKfBKpVk1t5X01hEe3mG2znOLAM0P36RnOJD
Wgu0ycbwwNmxfuMA1iJxyG1Eo1ax3ejN7I/d3+hU763wQJ8SZrLgIQVuHmeJe5DG3uhTOSS936Bf
hfae78bS/q8ABA0AC0ZMcGUP9KCYNA06+EPzR7X+0N0PKqoiEPlFUAK2EsKoy9Wvpxm5YGlCgC4M
3PQBPQgEAtYXAQKYmwUQH/JIGndKBysNAQeuRt9IDSesfVu+BNnesmsskg6qQSC7APvHu8ohVihq
6hKrig2/RU9U6L9WEIFf6yQ0RARBEEKyoLZBEnK5SnNHI9RqZaZvfGrkr3ZJDykpDobyfv8qrOA+
bB4IGuA2YMmYhcPJCfSgjarY8uvIV36DdVvSj/XffvoD5qZTWAi8vY2rAWksJIUozhrnMeQRAucT
pHUR+GX9Iv8X24LJACuB5C0eWT7oNYfELuQxb32qmM5nUu3lW8ZyYXxk2pgXyYBYy+Xq0SemjqK2
9YFDd9UDmlgJDi9TDksLgSVucahsFawEQDQvBYATyopRSt76ZjQA6frSxi9N8WS/SV/LdD7c3/yN
3VjI4s5YnkkR6QLIkgoEUGNXqvbidtlygRMEzhxhYQi+xYM+Sro5NXPrG/Jz12gnO+2d0VJAOiPq
4rQ1FyRMwGoEVDsrQeXWraYZXJga0dSfrfkQWg/7lwruERQXQd0bkjPL4UMESaQwSVlUyumsg9ns
ttMB5LoZn9uKQomAuQuSzs/nJylxqSVAP24dK5i3qLKCJ7AOZpelhlZhfdr7if5PMX1voj9l/YvK
P7Lxr6GIGkStiDLZtqMaAt2KYZCAOYlp6Bt72uilYUYUofPJSJxcP8jJqXmdwP3Zyu8mdQk95/Sx
/FVVbjm5Q+Al2QWl1fDfUGF7f99WheP8p3DnoigI6VRJ6/zJKtEh/bmXfkzxj0R6Tinrz2G0/hy9
qPH1vtiNJwgXGMwiQP3CrORpZEGgr9VZGkENfWt+AAEDnMp9AVv7CQpJ5NRwaFiSc7nCYylrkg5q
Qt+y2kMVn2pSn/u5dlX9lJH4WNjf78vbnJDBygjA08FKhpbyZLuKaaOQxg8M46WWAm8sp7d+N1sK
2y24F4hGIIbFtOBSzDAmeaWWcL9A/CCVD5IIjM3+n9euKLuFZQYLE8EOzjTQZ7BJSGFQ+3L9qYlM
b5i+dPYns3xpq/a4f8UAnCQmy98yROhyKnmpB12oqnDso0o7zHqhOtE0VOgJaomIadlmc7MCiSSr
IUeoBQYnJ8oIjMKMx6HzB/B7fcvTsTko0XsRDJqnVqGIwn1jDRkQUUVyFVgTGA3LiZkA5lgZSNd8
qQLENQaH+6OtnqIZBH+7PSasHY7DR2EPnkPOkI4SK9L7mQXpwwNtW7e3Def+Jm28GvYHxAFxTXge
PAVHowRxFk1W6wdFgIfJi2pRYRo7UfzeAPOIc4ADve7eThKajIWUD34bZkewFDpWMj7LfXLqJ/KS
WsVnU6sqRw7l/ccPriwarMMJQfWBzN0kVQ4ntCKZe38MNMfqvqHVshtOyv71Yz4IQofA1bMarOVZ
qMc26LUSsb34q/Jr/rl3cxCtR+kx1Cjq+laQelapapfIT/t9nz7BKHpCIEvwLK7V2lIE96x3RWMH
DRQmuDAHdy7sE3qSf0bbKAFcRGXqcXkKIAfeAm4N/M0VBLarRn3SaBP7NGgK9DobexDgB7przd2z
RYqzrnwLq8Zr1PBg12b4qQrS6WcYJ/kvG10ljiQ1B2cEzcpDbeohqCGU3imKXPe63A6PhOoihNz6
eQGHKraTocwR+ecf8FClgz7NYezHSfYQ6rVrKw/5PJ17ezybMHuBTL2/1xt5KkiElmRseywQx52k
rq8oAUFp4qdUVlxdSZ1C/eR4bUm8RC6Hg0XDwVElonmJbQIdFmq/60of8Yan/WFo407wwG4YDvgg
RgxmAUSJ0nHuqZibCvlolJn5SfI2USTr5EOVPhXBoz18jlrNoYp8aOtfxBQlWdf6FdXXUBYfzJnm
qp48mtVhrqw09Q3Q887l+A7i0daJBrt20lZ7zbXGE6z9xm4j9IXgF3qxbZhrqlqWGfpGJz5aCzpT
8zSXqRuRUx8Znj6+d/ZRlz6jX5anqY8UBNy58o0QUK0aHtKX8eSq2bf7H7TWyqzSAC2d4V+heo2P
kqYZaDrmoE/Rb/nYhKdQ5CRu3PrF+Ny7UoGfkshpl/pt9Zo2udN0lZMKeWlFs+AOUJkaJEXRfuqH
sXEoq5+KkPhdMA+dM8rGbDJDY2pSf7LdujiP6oMlAjRuTgJMeczkw6PPlzWFGry1rJ5Sv/+T2Eei
CNyezRncDM/p3wbGJqFgWPLhE/ZAxYIiT0Tfs+L4Bg8pS7ojw4wjBa3G7cNgmDQ0JT314+lxIKXT
Gses/4S/ln7Ks9RLc9fqXvX52xiIyP82rjLIUlglKZQ+/DtOqeWGOhq1Xaa+Sj4Z6TGeM9eCqSS/
oJpD8N5vimJPMHMHEMvmROlqj2SAXmGjSi8MvC51guCUBk7Z7874aOCF+48gZoze+HadalS5XkKQ
rrza5efmvP/um3jYEZxFcM3iE0rjUPeV2tKPu9+lx0Fw4DaXydSwHSCKhgPAfr/5+npoUS9r1Kkv
aS56VkvP2k90sctFXfm2zjV8PwQ5lY9kNnfmzFivSqrj8ZhGzyLI2Tqo5r+/UJsz+Y+IVc6qUDK1
N83ED/MDdrtQX+3Y7YMDFZqwbEc54wUc6P8/mY+X8mbNkmAKhsgkgGgoTpscaX+c0LBzbzdQdk1v
pXCqoC6bys57O/Hb2BkGpxAlrjZnATcJDgVAfQAaLHc+le1Bks0o9YPZ1RCBGp08OxuFf39XNjce
MCyEWQDLXgElwLtcIL9oYFfQh9kMv1rjGXRo92Vs6WRwuTHCc0AYIGo5E9hGnTYZZe6j3ZQSH3sR
NnRrpW7HZ7/f7Hdeg7dqVprcn8mbAXbUGEG7EIj8lIg6Bn04wdzRIh8hQsSlAALicSVllgWxZYeF
n9CocaxB/04jG71FVFcugdHvipMJbFaqRQ952TptpTuNlhwaa28JGQ4fSg/R8RgqBzEVPpwSUz21
zQSJLTU41NbRTgTW5MaxILBoYNDAsoVbxi1pmo5dVRlZ5qu0fC6D4HdK2nM2xgJ3ZuNksIolC54s
y5jyrrmaNcANJw3ERL9/GqLstWh09vvNuYjnukYdYp35kfoltXwR6F00PHestRFQhRphM5/M7+Rg
0rf7t2ZrC26BZtzXD+h9FU5tk/hGB1PjKhnXvXWa7BDdSuAmMKNQSW0qJkE/ZPpheN87AUZOhywN
qwJlaJrl8vd6TWBSQrWoaf2g5m+dqoDs/u99IetNWArh3sfJrFu0F8WrAgymS7WrXohCBut9WErg
jO9gDKRGHyGB9gMa2b0Q4ppFufu+LYVwyt5smtzMQ7y/6Fkflee5eJJFXLyb80B6VGZE3siScokz
ZQpncEdgOyzpOM+KM6Aunqi7PSHM40YI9yiOISkR8YOQIXmPoz91IAhMbE8CNioDDmor9pk50Y1K
HrFOkpq6dVahsh+poFb09m4402we/y+Hh9vCZuzAGQ4Tov2WdI6eenn1MLZH+zhYbvOOtqmqCG+7
kdhciuT2x1D7OUbVc+LHeeMkUwSI/bnPPkkJcZEdKpQjBYts2l7u3x92CZcP2lIqt2HaOMztMEJq
z0jBvHI6WdTR9ye7AJJAWSGY2tD1bNViZ6pbK2wLCcs5gA0/eFai3/ensaUG0GKPwNBn4DE+eC3p
ddFFsURhJkeOEnwJIu9fCDAQc2V0scDEcLszBwNaFiVV5kvlY0Akz867h/sS1vaxDh2J51ABbwYi
SpyE0ZrUGY2Gqd+1HtWpayefyvZxTmKXxPsnw+KTNgtfId/JYwGyDLhtsxxCP1SKgxY9WbMpmMzG
fiwkcJMh4TzRVoKE4rnWDqV1vL9WG8Mjks8ag+h4YVZhcCmpkqns5cjPm3Phlulug1W3EcVFDA1l
58j7cQ9jrs+xIke09KvhJwWX3a/7X7+hxBbDcw8jOluWUVNi+DR2A1zvxBw8c29PMuSwQYIJKiIY
9oxgjnsYESTtA7vpi4use0Veeujf4BnJqVV3m3BLOdzzqI9pmUkd5Fj1ZSjxQP65v1jrrUYwAiki
goA0cCV8ho2YGQXMKo0v7W/TfEJm/v7wa/2HyBrDXuAyMK4K7qB2iTXIPaqCAK2yv5vydEy+SFH9
gCTH9/uC1psOQfB9wOqJE4uG8UtrKKxSe4qzLvAb6UveHcP5aIqM9o2lQo8k2O2AQEHf8nNRC42M
JdL+l3A8lL8KUSWhaHjuqdBzvSpUguGl6t3+VbYCqM1a/yFBApAN8pysQQ4Pu87rJldrtaEXtKzS
tEuUfSP0YsZesF95gLMFXg2DvOFu6Nw8DCCYrcFos0spZY5hSo5lHe7v9cZKgbEJNSJ4MBCTN7gL
3utabHa6nV9ewF/tjGjz9N+Nz93tkvS6RMsgv+jzQR9O+SDYCtH3c3caCO8B4Xd8vzqe0vFoC5Zn
4yogm41nR0MxNbqTcsZupVQyXtKCXhL7ZyXVjpEAUByLuiZsTOJWCh+Ya/IxrzOlpBeJOMVv8333
FixG5/RGqjd2kZk5vYCxYh4Pjb77CQItF6iSGBceAjA8+LavBuwviekFfUqrxJtEjCqbe3AzPrfF
mhK0KTUierHQT62HQ+BmomCySAS3zeMsIc2FfPJF1Y8k8mL7QRF1OtvQ3rerxKM8kp6OhQXg4SW1
rf7PhEbgvl6hMYbRlMEBJtZ8ur/rbFWW1jJrewmCFdTDoTcFb2aOIJSQZhTPXIxxRG/lxAvHh8L4
pzFSJ9e+1fNeElfAPkDiD4wYhMFs5h+NVA2yBN3U6aWWfsbNIGaxWF+SpQD2+02IpOsiqqllhWNW
v5rVuRqO9xdMND47IzfjG8YYFtOIqx7MJ3QMFcLc1mds+f2cpi3CpJo7ggUKM6/UvJ48071N2rEH
0OHMRjA02OYqp2zzwBi0CRUGPoKwAGAV2W5ljvER40XmGuUDsDeXS2RFYZGFWWj6av1cnkxRXfv6
WV0Mz9v6c1nWep5Khl/U5bOtS/8QK3kEZZSHkMaD3Sfe/Q1f30j4YODhAAs7/Hzo9+VsaEW7UemC
yade9KuMjn3uTkQgY+NQoRqF1XQgzwd3j3vAM5Azk8boZT8tv4zjQRPBk0Tjc6ZahbbzKpUwfqT5
ZftF1QQ7ztZgqUUIHGFGL4H6L9hpTP7tpUiYS0bN3s+LV00O6/MY18+g1P0HFWN/q7F+7PQ2eiTR
ZefWoDIFXIzAQeGogYWF25pI6aVpjtTOl9vEKXTHqCNHtr6G/Z9/IQdYOERnWL9Dfnq11o2SLaMg
OkYhdNN7WeWVeum83peyuvmYBWiUVWbsgqyU99GCsbOqLCk6P80fkEKMLE8r9yoviGD16Yw9iEEr
uDcSlXpdpIDl2kdb6tmNO2+KyCQ4C6uzxmQglA9+GTQUQPXt8iwkvU3RWUoH8DJ4yNrT1/uLtDE6
KgzRB5QBktZs03YDTi1pyiYfxdr9MawO/9XwGvfxUt/3/0PalzXHiivd/iIiGAW8AjW5bJex9+gX
wnsCJCYhRv36u3B/p3cVRRThvudEdD84mixJKSmVuXItkUl8vnfutV1LPxqGohPz7NfPof60iAxS
d/h8o2zjjWV+fHnxeZTwwMQ99b/Mfn2WVcCSE3187u61ct/Fh9uTs+CgF5+fRYiZTqIusvF5KAg4
zoNJH9KPcmgBqYynPWh9ANdDX9BcKYIoKZrqSq4+pyLy8rvRXUMjL4wBBoBzwm7GRpgDNZty0Kt+
TFT0GUZerBjekHO/69dyFQtuCplJXBaA/5kTJenlJrBcJBCwn9XnnATVEDhrTRBLwzj//mT/7MAd
OtWtkgHfF+opT5+KcivTlcjwnf3k4lDHWqAePK0DSllXvWCg4HbQWGrIZxa38qCoVbXVhZ4Fkeji
BGetCBPh7Eyn/Ya7pf/FdUkRTPQqZx5juvacKmnhmybTzA3YPxN0ejvMc4WgB5rEmQ/MYvGYiCT9
hVerO3jMVHtlq4NrM2jtntw50u62XaIXO+T2IFcxltkrmpizU1r01QAkr2we7cEVnqbYsc+c3npm
hi6au9yqAtfmQWOM3PKJ2jt5YBej2EZCHTd0jJUQb2Vj22ZasoOIeRZUap8kngEoyhbaxfEPfUj6
MBqsV0V0g2cB+OZRtWvlphI2QLZ67KvakO2lW0vqGTrV7tFXqHhNLZvKrxXT/pqUSbYxkzQ51ow2
fp1kIqzKUf6KTaM7Qm8eoJdctr6TaonvKELd1uAA9YGB5C+5Q2O/zkrhObnWbUGwL7wGrRU/1d4G
pUhJzOfBqGTvgZ4o8sexJCeIYWg/meMM1K+ykYc4+9UYsAerszwlitynng50y+34R2NGzhrA9toZ
celj5yIrB4fHY+LSGWuZmU3VpeazYYK7ArqB6SYiP2+fPdcb6tLG3OH7ltc1QB3PWhq4jwn/8MmJ
z09JJiQ5QO8676l1jMooy8E2nsmg3Am/BM7wP/x+YKCmpmNomc0PNsUs66KJsXQxAgdHf27pyggI
Jvlyt2IEZwamv5+dCB0afWJtsMxnaf0G65BX09jjDP0ea6mgRUPIXaJdF8/FK0RVZ0KOIYu4+cyc
l37YGRFUv785+pr20ZJTQaEXEI7pGL0qpJMu0/se7190qAkvqe8oAJ+0/nx7Va6eEhMNzKRXgmY4
hF1zdBhnUN2o68F4loMRSDv3yuGRmwet/UzZ79umlhwYED6AO4GnBM5hdjeLUu0bte21Z4N/GpSn
bnf78+/FlPn6Q2UHkR3y+3iwzB51mT6kmhZ12nObDZ47/mG836GG5CfsznV+6eKO8vtejX1F2Juq
Og7NZ7QqeJzUG1k8a8Vj3zwW/KchIVi8EvQsreTfXwb+90vPlKJ1jNjFyFP6xKU3AoHXrYTOS5M7
NTSiSRPXLZiqLk1kZKA57WsdXdF7dTzKp9uT+/7Gm08uwgVsMELQFzinklHVVtVxpcHnDdW3S8cr
9MwfQKtG91kmfH3MAq482A5Y6OKg67dZ5Wy19HcENoG4fC2LvV7vlbVw7HrQ6H8FmzY4VCdt9Hkq
xSbSIQKPsVClte+xVXn3641++f3ZkVtpXUoFxfdH/qc37I2pN5sxOzhN9+EXw6Wh+erxyDCrHoYM
XE3gdWap9G4v4OJQME+AgwG+cUUFlEz1/Rj9cqFplk8genppqurQ8+a1HtZwD0umpnYznI4gO7oi
Bm3x+IrStiRgo+kfSRPvRI0CrnAzX9fjz7eHdb2z9InC+F9bs7RBXcaNm2Ww1SpfDexmKKPytXL6
kpchYwvYHLRlJhbJy63F3L43ozSyQm5DLrFpvDVhtaVBgGobVXRsIFTeZtFDkVDoKuC+CRNz8FSc
8lXUb7B5bk/V4jCAPJw0hBDUzuFfijKMkoHdNnRBA6x6CsRSbhtYHMZ0jUDhB9oW86wUoaaIrEZi
GG0GzQE1YFR8apVhZa9c4zigWIP81792Zo8wW+8cwANVK0ydyM8nOHOubQz+0qIDMdt0XeuPaumJ
/JvhfLk9woUpnPpX4W7IHaDbaLZQrkYTdL0QNeQxXk6eq21vf39hBi++PztvkrgZCB/wfaX1DTcw
mZ9+vW1hYW9eWJh+wVmMZKfMTeMGFvp6qznfU4Aqf9I1QP3SNBlgrMRtAVASkiyXRroIrLFO26uh
bZ+y5PThrjLkaw20p6Pgit5WRKuXn1diwpPW6NTQNaDD1G1o5Hh0rZ51VRWYGZkl1qK+Uho1whhS
WeAB8SMbS98mTxrf0nQv+MqyLC382ZDmW6eu7U5TywHLkvKTXZA3p+d3Tp1sbq/+tZl3orGpdRzW
ri4B9NjEXGWRBLx5k/aH2PB4voLMXzSBegpuGlArO/PSfmIVialxKYF42uGV2LF92q6cM9c+jMoJ
mtgmIR2kPucha4z++8pglgTEkfhavWXKo6WHxfBR1bUpE3NuZ/odZ3ulhhtLxoh81kCB9Euuydxf
75JJc8sAuRr4zgB1nu2StKRgHVRqEFBwX2YBeppuL/ba92dXIx+cBhkSYT+zfGNZIGLKzLWTeGEl
EA6iLD7Rok4IxMsZGppETxih0fOgyfhNsCgKc8d+y9Dr/jXvIOHJjFIHxwbAol7eKnI7ddJ6LtWP
UVIcOl31O678ri3IP47Op9vDn2Lqy4D14pSYUzCPNdj9+hEbWHZHI9ql4llNH3Q3AbpwLdW1aApI
ODQjA4EFvvLLaZC6osVGw9SQsD9j/lXqedAP3S6Nn4sqW8lJXU85hkWAlUTzAHp557c42uEEiPgK
NURfflCob9EUgiO60t5uT9+yHUTWwFSgC9CdHbJ2DqYolTRqmMU7zU79km4S88Wgv26buT4upuH8
NTM7Zkdz1Fu9EWrYxomfK6nwCkvxei1eGc6SnQmKRyZabiDAps1ytpdxS1ES81QLbWcf60ElPXfF
39YszPaChU5aDbk8LWxsYHCLvYgAvFwZxfQr5z59PorZiQQJeFnkEjaY6dljkK8RgCyOAcceCiTI
dl690OMRGVUtyrRQmm9QaUTE7nYr/rs4BBAZTmce8kzz+kse96XbJYUWVlnndXsHmb3bHrVmYOZR
eqEyK2+EFvbW13bbiBVKpOsuagQGaHr53wDe/37mSWZGaq63HOssiiNH/bhpcc8Zdv/N5t2eOOhJ
lcUuGpqveWsHVIHQrGlvVJCKVIRtmInOIlZAbYAOQQLR3kakQcaqFUj14iQgHTCRZWCO5/Vn0N2n
tVW5WtglGycOwP76Hyb57/fn8UoMBcwxYkQLU21H0wNfO1EXfz8wMiCtRer9SlEVVYks7iIdv598
dppPn2//+qWzzXRwceF/iITm1xaRbjbWRaxPAeRBDq4/kl3bJ5u+74LblpaiSLQ0v7P1oId7nvLS
W2EZsVBxWo/0YLv5Riusw2g6fq8prTcOaMh11ijdF0d3ZnN2G1m5I9KRwSYKZJ7iHmRx1A3u2fXv
22NbPCzO7MziCxqRfMy4VMOx+AJOBMt6jeP/kLUAOdTf+Zs9uDpNNHA02ED26aHtx4dWQ1GsQs0l
WsNPX7eBTRv7zNbkk2cbO2etHY3dqIbqkAaTOh+7t/kmJdANGKuNhMhJDLLBov5WDl8qFW+Al9vz
ubRuUIRE/IA0DLKXsxu3UQtpgKUF82khWDqBKx8Ktt2abNKSR0KwBcEKivj418yKWQoLVSmMsk8e
GD3VzYPSfRLJJxCEbFSx8qy55jjGnJ5bmx3GlBvRMPSwhi7COwsCEikIRwaT+4hhNppaHbjV7cu0
Cpy69lVHvg5DFjQ83quGFrS5/B7Xjt9wvnI8XvdlXP6u+SE+VnGTGNNa26z0XPe3ER2YjSxf66nZ
PmGup2p0E631/S6u8N+5n8eJiaOnacSxM3VzDKrE/EJ6JahSsYnpmjjjmqnZ5mwAiCUZw8Zpxm3R
P1V9UPK9sdY6uXgZnq3vnMSyL0bJoaKjhhFU76g2bCOSeVVe3mt15I0xOlxjcGen47NVZNsmK57E
QO5GDkYFmm9pXO9rtELQhAVGnHmUDrXP83h/e18t5Yug+Y3nKBia0YQ/Z/Ts08oV1J1cPrsrS+gL
KlvNPLT1/Vij6zqP7hOO2LPg3oAS6G3bS/fYuenp5XB2pjisTQncXw1rsWF3VNnc/vziZgZZ1XtW
HqiZ2VFPUK9V8BzAkZX9cRGk53nrpRQV/ebVGN6SZA0bsmBvknsCbSkeBcAmTF53NhzGOlcoLkVS
JNqwcqv+qYbdaGwt7VO8BjKcToZZqIvH1MTZZ4BYDPxVl6aSjKkuSXLMHBn/1I70KDhOCid9diIV
nVpdHgCquR2UcXt7ShduNdjF8HBCoI4714lEB01SR3mihl28IzSwEt9YU/decIoLE7O9icRpZ7Um
hqb0ha/xr0DWfdztLizMrs1U7Wqb5VgnGyw1YBkBT0/3/2lidltmhdL3+ggTEXsR4i79MEoW+pOT
bg+8GhvInuOE9DiOs5xmeFNTPejkBpiY4OMrDWYvAECnZuWrenTTWUnLXEOGBTdfWZ8FQAf+LlYR
eksO5Wh4rqNKAXmaec6Y1gltcmbLUHHvXLLjSupJNP3dHsvCcQ823r9GZquhFDiFURSVoWNXnlJC
LgMK0No9S1cOnLXBTH8/OwCyoi+oy0wMxtwkwndz9DCumFhIpkwSJah5AyE91b0vTQwowJSN6cow
1g7jcIeQq/vSWx/OUoK9GHBN1CkmwMZVlrJuSGJ3qgxHbVfXu7rYAdpze0mW4knQI4No2waUEayg
s7miqiFwHY1jSHV9H6mxl7L21AKt01F705XAm2v6Lhftn8YQR5uaflfnfmOsLdnCaYOfAZwC8lJg
I55DU1S3UxyTG2NIfJox35Slf3ugC753YWDme4lmdoAc22NoAoOcbSrzh8hUL68/ysMH9wZ2EK0l
aNgE9GI2nZGIqw6VOHCvg4PPc9nKabAUJYCtGW9OE03IU0vrpd+hkNyAZE4ZEcp0oD6le27kfmkf
maFs0erqjdojiTKvtp5U++fHZxA9rkDFAICBe3Xm8m2kMyQtVCMUZNs4P+0qQV5+a6yU8Bc2Fqpm
qC9C2gQl0znrTAfkouRMM0Ka3edNHdRjCgKSP0Xp+qia/ocRTbRZ0C4jyPLM4n4dPLjG2Bpm6PQn
Gb2R9pRpQIfRNYjMku8B5QncD1AlC3mCWjeTLBtgh4qNad2J0jNaD80cKz6+tInO7MxBsWLUM7tD
A1XYO492yr32w6T28O5zA7NIDsUm4KMMGFDZHTpsszUI/zUB1WQApHYTatgElmgWiaZ9AkK3UjXD
Us/UnbDa2qu0NvVQ8c7vjRh5okgKvuOkfNNFr3l4Ola+AJbAc5NurYIz7dVZcIdtDH16MIQgK2LO
grvciowyUXorLJt7DvGG4l5rVp54yyZw505Fe7R2z06ltmlioA4qKySiesvM+N5xSxDUWpvbjr7o
GMDS/s/M7FTqWZzIRoWZ1ATfqdMHw3/IZ2Ku/lqYtsDZlZunTpMSUlphBh3fzaC/3B7AQkgPyr2J
GwyF7evHUarJJC0qzQxJE1jR0UwRpGwpO0IrcRVOs7gmZ7ZmPjiKAVcFLqmwaHUv032nAs51LWW0
uCJnRma+1bb1SMW7kcb/rX4cnY1thE4PC+xmCE7ngQOhKG53aYIDB2ttlMq9bo+H2yuyeKadmZgN
wO51tVB4ip2alM4RvbXCJwqoiAXUwrzKLIbtx+3ZSPkTQJxx+6mz2wd4LUFatYC9xgwgsOYZZutD
yi8QH8f+Y8I0aKxNhXsIF8wOOXusBsWtKjNU+L6i+/3tcSwtPK423AR4+4AherYVmUGyPNdiHKGZ
p7zla/QhS857/vnZPizKlozptCydubEYtLTvHXMFJrjw5kWw+HcEs/3hxHkEAS+MIC52wMuXBSoE
+0LZoDG79IY1Mbq1Ac38DLoOeQyFMzM0KgcZ8Mde0wDs291elOkj85Me+iOGPZUr0QkzCwRAQ2U2
hUHNMGUvnQL5T7QGx9YP3fhSOU8Mx8Btc0t7BzV1IGbxgp9EHi4PS/T71y5Iu0wgT3RA8L+QTgnS
nkJIcHPb0PSh63H9NTSbvAj83hnXYWhEL96doMOpTcBMxpLsS45sRuBwYy3WWfRvUACAqVKb/j/b
p6Ur+ooNzAyH4clJNmm7ErMtf9/EGxXJDzR5zXZnyYZJek+aoZXsqsxz+5UpW/I3UN/hBNAnH5/v
TxTPuZNVlR4a/bYttihJsGzlWbe0/OcmZns0S/o+QwuQHiag8ZfBoN+VCfoiVpxsaaLA+KCB0wCC
uSiyXTpZK2PQI+u6HrKG116qGdJ3G74GClzysImoDbwxiNvwfru0oqaVYQwiBaOiZmxSSQ5u5gbG
qOCNmNRbw/6gZDU6LkEQD1j2uyj6NXCHkKalaO11T0ipqebT6IS3d8x7xHW2Zd4NYHGA/0c0g9tm
PqBKqxo9Ee6pyP1a83tQEpkHPvrMfDGNgH9Xy21leE3qQ29JrhFRzNbsyvj097MoymnGsa6Mxj3R
UvIfLm+yLafOmmD27LS7sjLzjNx0SgPKZ+7JSkyvlbantU+u3BfZo0YJAumXlSmd3qRXU4rQDRAi
pEWAyr4cVQ+EF+d175xIpANEZALdAuwXGNkscPDWrNY8JxPiCNiA2Gk6dw65yupPt3/EzE//GfPZ
b5jvuZQIJ+1a52QBFa1Tiber6froWkLvhR5mFg9u25sdI/9nD6gpMFiix2+eT+ugTQPRy8w5mVxs
Csq9NIqCOl5Loc5LRP/YQS8ytgXEU68SwQ1SEXoXwc4QF49gOIagaV0eGxcg485IntrSfkO/zGsT
Wb4p8pVJndzxamHPjOuXC6s2KFuXbuqcDOk80JoeXJqv5FPmL8L3AQJCBK9Blf060ca4qRSstsnJ
Up/cogxkdNcPoS5PrJRen2/0tt9EuutrJN412hrdyeyo/sc6watjAqSD9ml227gOQD98gPW8w2km
8z+2W2+lFQV5xlcSH4tLicfvv7Zms8kImLbLziWnGk9cD2nHXRObn/RCfmoaYKfioTxUVbu1B3Un
kYz72HXxz0ghIIksxTTWOQdOkkRRo1OFnJLhKD4baw/dJVdxzz4/G5waZWjBS/B58C57Wwv/+Oh+
w22N4wXPHiwTWI4uXZHj63009PaprH4VTe8P+d5Sft+2cT2GKSIAqAawcfR/z5MT9Wg1o2135MQ8
ah0gH3P789e+dvn5WbBGRr2MmYvPG4nyvdCbx5iX94oujpxUK4+3xZFAxAMLMnW/zumaqCF1qJ2M
5CTdBpK8icd+3R7L9XGLsYBlB6kTm6AwMv397CJTwOVuFWaLhkdoIqBeyVEzx7XZVUfDWTtqFwdz
Zms2b7yUKe2AFj/pRbwtcxFYayy/1xfm5WhmzpWIuhkSgtFQtNLaQQF9FeE+tCBKJO1vZ01Aemk8
oGBH4h9ByET3cjl3MrObxB4oOXXoV+WRu5P9p9ur80+D+eXJDa5t0N/ievhHj+TSRqyMztCYY/wE
DDy3oVhuFPtcr9qgwW0t/MFqLeCuHbnJ9b7+1NtdEtCBx4dKGIPXgWPvaVC4dVB5lj8VBcg2YoeZ
X2lKh5eyaMYdTrD+a+uA+6OAzs6+A1xvXxkEUh7SjXyuCuiWpyypvAi1jw1TNb5hdjO+iEJgDaPE
BDQtie55w7sdaHa6fYZGrsAhkHgzROJsCmHTrdGx3pMqS+5YxtAtYg8tqtd29x0NqH9sWD8KLVOf
GlKzba4zd6Nl7nfJ1WZXZ7SDgA0AbUpryi3Y7M1jC4bSzot4h+iuK8dTNpD4ZOWC+RJkSD6HqvLW
SuiPASoCnl0mmh9XRhuYPFIe3bHo79GzwDY1uq6OWsUgRNKD/k6mfRkQVDOASTXRxZeppV8ObeTp
aZJs3Iga29HWq+eoTXI/6Zj9JVJIuY1QjNubnaXsShFnx4pTlEXkoB+4bX6rrCHx0ThsemMp49BW
o85XYr3xNZFmnlNr+VHh6o+415KgEMoLEqPyN8j8b/vQ0g6fWhtQsEE7MY7dSw+yG/T4mkDAPkWd
BVkVdrSI4THd/OyMYldo3ccSpbieJroSQHABQwedxLze1thCs3rNip/sJNnmSoEe8fiY2cPKqK7D
NpiZCnoEqlpoEJrtvbgB7bkqSfxkgkoGqY3kHot/6luyvT17S3scrVRTPDxpSc6HQyMai9HC/oNY
yhAhjb3W5bR0mYD+beKQRD8kcgyXywNWxAj81iJ+olHjlar0QB3uVzZoXK3d7aHMS1LvS4NOJ+RO
UK1Et8NsztwyGsbBaOIn9NfvXTrssHOPFbKmeMN5ClUDkffAR5hvrMkfokxdSUctLdm5+Vlk0cZt
mw7pgKNsdL5LS/9iJc2u79ZyNksrBj1qUHK+i5TNT+WOJrlhl1F0Kp3ypwleAq/RopVgd8kGkraw
AgwQTufZnqobPVdRelVO+qh4OlIzdbaSPVkIMvV3+dL/M/H+97OLWWtzE3FMq5w6UhEvBp8faKXY
Hv2Jn3XehqS2g1aMBzLgeFOsFetLTon82hQPoHZ+lSxgVDpWalfRabCzLc3eqoZtsvGNypV5XLSD
BBuyxdAjumqAS5vBaNVcRidegIpffAblkdfaz2bx7bbrL66XDS5YYyLKQ8LocpNVY1YJgn6SU5Rt
DPbA1nizF76Pq3tq1cCBNBFHXn4f+zpFF78bndr8Ga3M+fPtn7+0c/F94DgBLMHpOs91pIp0nSJK
lRMOcx0e0Rl+oRjxnQTs+KE1WBeoInc8iLiKPRAPWlD0g7NHDX8N1bo4UBBS4B2LubyiD+0les8L
ncErRWA/WGu9mO8wrFm4A2AdkAXI6gEFMM9SlWbdG4NhRKexSaqNnhLpl5aL7FsBXhCaadm3sS+K
QC+4s0NjJbhBuojuqlS1cMdGya8GQcZ2YHHl24KDukNrsx2YPb47dewETIsQGTA2enmpQH2vav+k
rnVMO+t3y1rzQQq9DTqaogPUGvuPX1gYmTXlGNA0d6UQbXKtSKnqRCcF5NlRamzizA7VotzfdpXF
BcJlghMQ3SlQwLr0RESpurQbeIrhRF6ZUZ+vGJhjNKdbZMI+/s/CHNjQx1XWZ0qinKKoDwoGmKOp
I1Yy7KdcWr7TFMdWKF6tFwGT2s6026fOco5j7+5jUhyI1foTea4z9A8oRW1Ynu61fI3zceGqAXkK
woJJScTBPy9nQbM4p7HmwE2rB+IEpQbmjnEl0FmIq6bOFtUFRwte43OGuay2+rFSNeU0ts+R+rnI
skBXuSddSDGNKwfAwrsGbTQG6NKQwMXLdhYkEGb2VpFm8VNaYVX5T8UhQcJ2bbobFd0nzeHjTgR7
DnY4Un7AdlxOH20LLsDNqpyG8ZECufLr9ucXXQiP8wnJgact8BaX30eCrxSd3iunfrC0oxIR1U8s
Q/i0At8RlejpyxtXD2VZ0/vIdpqdKe0siJvoG16xcSBbI9rkaM9/AYIm+jlktuZXudl5va00KAR0
9tGsebySHV3yKW1i+3cgTTvhsC5/NEdsqfcZJqVxPscELTo60DvRGgR34UYEt/u/VuaMtNaoMFal
lnJSNTiWT1/b/kjpSgZr0QjYukD+PeXP5+vbOBYnQ1HgkBCWG+CJmQdNCsli6KBoG4fXa/Cdpa2C
hzkOdeR8pqD9cuokZA7xCiqVk0KoVyGl27t/MvbYcOhOqytbZdkWMpDGpLiLF8ilLcNIcleUGJsy
PdTa2NPyNiglwV0AFudurayytDOBFvrX3PT3szAtgwRuZWUYmqSWF2s7d2w82/3S6GFa615d+Le3
zqI5wFcBkp+QUPOimtFrLhXVFHgWoJXBCQoBI29nWmBpXMOzLkwkTnrorE7Zuilddzkyq+2SmmuI
zdqkB9VK+tpFxq5X0k0tUhT05MpxunBxnZubO37dp3mZOANufumBh6z9oP7idG1dfH/mg5ktcnsk
+L4sESd5+Vo5dc5o848BcKq7OqDGqLLNY8BmAmgWLQYgzF+6HcSlJ3dWh+Bkg2M6YV7a4+rryUbN
3Red8lc17zxLyxBs2F+Gvr/nVQVcZ7qy1xc8BgNHwwLOWRR27GnezxyUjIOupiUiKhltO2huZvxO
AQCLJcl+iHOActZwAIt+c2ZwNg/aSDtmOGp0cpTuwWLuXVFg3C4iq3EMpKKt7Ij3kHAWMoLcE4lw
kENAbm3+FgO6JSqY7DHvnYXe8KJ9MGSxVcUryV5Kj4PmrgelVrevpLljOtY9rtZUnhbnGFRU0CgE
39lVEnVUmgSsudMzJo08U3lsB9CNbkkDHaCvWbFyD0377mq8k54X3vHgBJ2HyHUFUC6b3mYA2QRm
Zm0c7T4efpVm6kU4B3LHj8jKM+1dCOLK5tSVD2k2gFnf+7LOnEjrHHVsyzo6JeS5HJhXES1IQSwj
TSD7mtAevjnjTgFXHf7bTde6XgcF0mpMfaGVvlIIn+WxVyZ448kHZquBC93bWjMfIXu7K4d9g26t
XBq+mGgFor3S6z41jzY/puqIuyLxlAYs+bmnRjvHeqR4c8f9Y5q+WdHeYtDufVPcr6N1kPyQDH1w
+8R972Cbjx3uhSMX9RZMwMyfRdLjsdGl0SkeXkW3yccTWoI9O5GeJn+SsfBaba+T7kmxHgtAQ0qW
II8ybnQQMFa96hGVgjHO2d/+Ve+M0le/Cj8JuAEQD+DhebmtIzMbiZZr7onED4PeBEP71UXEzzS0
PEGafZQKEMbbSh7L6tXQcSeNkCji3xVV+pYFRQD6IxbcN9PKl0PYNU5gQi9SjNux+RPRe7c0g4iv
ZWbe9TqvfzRiWHgtiGznYXkTcbul1IJGOH5NQStQAKDiEP8pehno2p3SfynMBg++r031UOb2hhmb
DvkbPdkZ6jY3KdKXBoh4Xi1SQAn0qCnZLqsfpf2p6nadeRJlKNwvvbmXw2vXZAdS/Mr5gNSus6+S
lRB5odypT8lHF3CJiV7Yml2PjiOLJhGRiTo1ZF6TR0Xc5ew41qEFl6fVl4b/NtMDCh0fFuGdbhoT
Rzowb2hpscFbc7n2oh77uosBFyPRU1s9VOFt31oIdMH4htAcTBxIzcwd3hSsS9qKWycwlT24Axg9
CfJ08oN0KP+MwpgGMCUkrxpZbAGV6IrX1glMh0ET3TcaX3lyL4QUGMhfC7OrbwDJaidEa50AU44t
CGYZX2/P1JIBUD6jowhWAEOZHw0mKYahsawT+sc8zxbZfxiAg04bLATeBFfpMaMAoYxAdvqUg690
n//8D7/+7Ouz6alr4Rptg69X/FOhPzpirSa/cC0is42E29QpAqedTY/bjkYXF5ycqs58MIf2RAfn
Mx2qT1SPgtGO94Ml1pjyl5wXqQ/AnCCTBRIc43JvAO3aax2F83ZU4FIUUBwquyHeFBBcWVmdK1PY
+JNaGW583Pyod1yaogRJkJS3Wagad3UBbOBWtisAtDUT+qUJHUKhXQfphTApxu7Q6ugdrCHHcCp1
Zw1WcBW2YTRIX075BbBgoSZ8aUrGZUHjBKbUPg543+xUSm3PJWWCPgvjVwsM6W33u3qETgbBhwSV
GPTlQWfn0qDWc8uI3IqFLP2akDsteauxgdK1fNXSuAAYBfk1rpxrWTmoJuh527osBGqj3jZJvq0c
cXSq/ieebXursf/cHtbSkhmgaUfWHMmnKwwVl0YfRy5hoRgJqP0S9knE5qnS18C9i3agbYa3GToS
0NN4OX2ZnuO1LSUL0Z3i1QIB50/erJxvVxsYS2Sc2Zi5H42BTKeRykK8EH+ZZvxVGuQOyAfU1puf
elw+gprXWtlVyzZNCOjBJ0DpMvdD1D3GcjAZ7lH0EyUvpK/AO/2KQojZHUFWv2JueRr/NTdnHlGy
sUNXh8FALgleE7wN1Y5DS/E/OAUY5hCw42zCkk1OehY/A6kcszarszCDJGUx2KE1uqHs19KeS1sK
kBr0OuI6Mq72cO+MkWbQqgqZADu4GUvrK+XJrms/pRGO3NuOvmjMhmIzIKtoYZgD50ariDOkB8pw
rOugNFGaKtOD2+feqKxh5ZdMTd1fwFlAexxVnMvpy8zKSNtcVGErcBr1X0YIegr5E0+F20Na8r2p
Q3yiGgR6dZ47yq2yZYahlCHPYm2rsIncV1pQTtZ+EZ2+IGq9VxuzWZnIqygCuwzIXNyTQEqjjWl2
ECYKFapNYbXR7zXl3l1JAKx9fprcM9+rWNoWKY+rkHs9DQDkvD1nSxvo/NfPXJvQUih6iV/vvJYc
77Zu8MlK4XhtBNOynY2AWnXWkmkEMt0oYrWRce3zsxOnp2ad1+hdACnMXnlEE+3tCZr+84tHD5YX
XWlAwEO5ADDl2QSpQHd0NjGrsFHkrszvhn5b5d9o+VwMe0vf8XHN4MJuwYWH1wnw14je3Wm8Z9PV
gn27aGldhIXKAdZtYuXeZjUa90tdCeIR/e+3B7hob2oExGWEkvg8chhqWUa8HWDP3dIXlD9/F2vt
Ee9MELNJxD2E2IQAJnHdbGqNWkoU8HyFOUEXvwdafsXvsad8gJTQo/5UJ8qGlr2vZO7nJlc2tZWe
MjaCbgEgoJ4/6RaqhlWqUQ/HdPuplHI4tk7CYlA/xNULllADj7aTGQfYgch9hQapqsvV+8qw0qDi
RN1URVp7BP/JISrM3iOiTY9xQiN/qHv2JDjBtyqFFn6l1OisUmNOwT5XJ1jt0iexGWTImxIpNwUy
KJ2HNlPoGdDY3SeqKu/xoFMOQN5FAZaJnkBWUGhbozeQvwYExUM5IqKezvPX3mm1k8q1V6eMvlep
AhUGmjfAIKZM3fSKDdFhG5qeIEi0zcIzqPNHM7roi6GouucOMdE2ePh/IpVgz1ll0lDVEjcLKIFe
cSST+kA1Y/QSLdbu0F8avblM1zuvjSFBqrBU9zOzsO7yzJ7USLX6/5H2ZcuN48q2X8QIcCZfKUqW
XXaVKY/lF0YNLo4gQXAC+fV3ofY+pyWIV7zqG9HVL45gClMikblyrUCH0sRXKiYzHOti/MopdTE9
I1/ZYgtHFPBElF5kKhNFN9UDuIMoTbyvcG/295+01VeSzwtbGE2swBOhfg96EJXc0e48KFXYFo0S
qw6y+UMvHrLxbsAEXj4qC84SiUr4ABTPEQioL6J8nHsed1kVlRMo5Yt7xj2gOFbAGwuThRgALxJc
lXh0mUrUluomeGYZpxFNb+Mnd1pLBp77M7SWAy8v2fbwKlUu43qy51ZvtDJyk5exiAMIPWwvz9LS
AEALgy5spAXO8xto6SOZllZVlDUbu3911qqpK99XK9iMZhONB3zf8rf+FinI/6+fbyuReeIXsU0m
fN79AvB3t9Z6Le8LxRWCeQgdcNDyQQJIvU/aqUx4WrAymp1+07L+1jS/IUSHx7slq+TYS1N1bEw5
eN5Y2rTw6xLEFl88uBPj6fJcLR08iapDmgC0Q8h1nN5VVkGF4wFREHXJti7aoM/rgOphvbtsZuHc
gY8ezUKIwQn4WZQlGdLORPWH4kjMSWjq1TeL2/tYGB//xgwwOmh6A7GRujSIExvNtjIapWYfodYQ
jKOxZ/Yap9BCRCEJK/BQxyY4h1gmaL+hUhMumrQxMPx+64z51tIf0vmbk4OrZRiDeK0VbmEjyCVC
qI+0LcjelCAptyrsOb3mUfqo0WrL6/r6Qy912SVVC/inIBpzuhOom3PPresmMhnydYG9VjZZODa2
iey9JIHCoVEJgLLaN4uiM1hkGyE9HMQrF+GauPLCbraBMANVNbqJAN9TxtBYvV7mZcwiEEI+DWwL
5S1AUjUvmK/kfMIdgmygJJzErsb/1ReRW+lWk0N4KxKUbXr8iy7v5KXllgzEkioAwnlqxX5qsUQV
VDCiKS03UyimtalaNACdQQiTITBGvu50uYkGDw94NI9QD2rCEv+uHwDuc7wX4b5wrysnvtRr3x0p
xwS5xr7v0p2p3162sLTYxxaUa7ZzG517yYBXCbjmEtcIETRtteEntEwuG1qaKrTS+z4e9Uj2qBDk
NJsnPoHkMEp+NOneXyMWWvw8wneUZCScmijvE1cbEjI5ThO19evUbAx3reNnzYCy1PlYsD41YcCi
Nzq5ia8Tl5dHAWVXpIvQ6QM1IDUPYfUNtZxGY1Gb8T9mi+DeqK4PefAAgFSNrIbAfyibCW3GM9BK
I4vMHtBsAN5WVnhhK518X9lKrU76tCvx/TFtbwttfEEOZ+fE2R5ZvpWbcGExTkwp0RtagJEjSmFq
4gGB4NnL5b26cNGefF6aP3p71v1s1FzDoXAhz+MFMapTa33fiyNA6zgBSQoS/ep6axmnaZf4dWQ5
NartQPZo/nSl5ozcVEh9AoaKDmYP7w7luqNur9VOXGNFrGY7t+1Ha1m7vqPbmK0pHCyOR8LIsbNQ
TVSTTrpwU4B6PRblxf2874uVp83iihx9Xjl9Dmkg5+o4+Hxb3Lpk2+rbkRcrvnBtDMp06Q4dBHLh
LKrozit34/7yrlr5vCrhjdfA2JS5yyKn2oBgVVvDbyydP6RMTHTBuUhgqOlZI+5YkdbYUk01ZF9F
a3xqWZw9dkVCbi1znFcuVznlSgSP+IMANiZJcs48Vt1OgzDx0gSBaKU/zJ2bboxi8AM69e5Gx2UV
xkXmfZRmZqzB1ZSZRCEONOmohCBPowMgrJaOxzhB15IOqmob4Li3YY31TJnI/35eom7BiY8GE+Uu
MTj350lHn7Y7JfGrS4WJSJHTLLAnS9v49mhftzP+Y1C+qEG86AHyJ3f/kb8ZZ63WLbMFVtS6d9lX
ew3VpZye/34fNwzyThJFJefz6PscoqBVRwkaz3UaNuljnH7K1vvL23tx1lAwAqAPCYgz2THu9oZW
jQ5mjdkBmppCMyY7qwA6c8UXLBlC8I7nI1wNYiJlNO3g+JOXYfX7Abizwi5ejNFoA0OH4o1Z6N3m
8riUkPvv5B2bUxYHhXEnp700Z39PvZeS7uJyVw0vpv9+2dDSKqE8gPAe+mDgalLuZx3UXIXpa6B3
79/d8SOedzxbiTKWp+4fE8oV3RiQO5kHmHD5beZv2Xxrtbd6dnN5INJPHnmG/87YP1aU21mvWi+n
NWYMMnez2CVf0Hg5ujdAlZl/QEvwL4xhU6MfEpz1iKBO9zZjmtGZGg4rbbrpljil/ZST1gVtF9Vv
wdwBBuOmGZ0QbKM5Ad5GuCs/YHFOkaSF6wV+9gxZ1XheEaceNSI96R8aXvwUbYx2AnBpBkO8thkX
98iRMfljjk5y0qBmNmklPB/f8t9Vvq/Xknvy9JwtHl5M4OMBNSv0fU8tULuca1/61sE+ZNlXp165
ZJdH8M/3lRGUSCjUlORGBBxk0Bq/ebWf/oXqCFpF/7Gh7Ak65XPrD7DRxrNAd/H8hp1vBFk9vF3e
fGuDkXfk0XIM6AbMdQfnCRjuG5CnAjY5hJm2ssPWlkSJS5pUAG5iwQr8e4YqubuPK+/fOFXgC0AS
hv+hX+J0JHSYTDZApRQbK0weNLLhD6JfGcfibB3ZUGbLhZKxpgHLD/2Kj1TsOn3fD3/+xYLYUrEX
cB3jrKG29Kuk0GtMlVHeVfF3CSclY7xy0y2O48iI4kVB2FPqnRljHABlcT/IxdbKnJVrZ3HRj4wo
TjTvm4yaNowY2qMLDtnrOftQWsf7A+kqVLzOsjzQvB5yMdomHszoAPkxAuB5eSnOB2AiOIQcChLs
YLVUC3gzMUC2r+lmJL7M6P2suiuTL7hm4HIhWAJ2DMRpnq8ci1ifBNdQ74jsnGw9UWyQObw8hHPX
jjIKXuNEJtxAk09OD0UjxAwqBuDuTDYl9+hwf0EmC4ooZX3webYSBMoTdup48RhE0hCtzYhv0Zl4
aiyJx8IpgBuJmi6ci+98hiPZkOTDNFeO4dLC4CTDBqAp59geAC9TP+OdFcUP0B2IqxUHv/x59Agi
Rw3YjfqyFZ3RDnYOxjRSfAGgMGufLi/K4veRLARqEJKT4Gs4nSdeDbGtZVCFbadNOdygR+Xy989P
N+YF4BOJEId0uZo0TN1SeLmf2lHjght6nzlQJrr+aKAPDvK8SMSgEKy+X+waGnQNOMcinQr9mWX+
+KGJdI3g5S9KUNlRiI7BT4NmJaSiVXCvX6Hy1XWTHmnChyATUiXE/CGEi7jktbEt1J/pDc/uWoFu
FfCvs99lv3KAFtYKYBfoUuJJaoNfWTmi+qCxxLY0Eu1ii9zU2ZUgAekCjr+v1sBmEFL0xID016RP
u6Rtt6JKA4NrW+CqL++KpZGAQdOCGg5YIZC4Od11Npu5Vle4u6x22n7tG7G9+vsG8G+4fpHnRb+i
cqfoVpXX2ViYkeZ9H6J+TUZn4ecD34kWT/RDQn7SUBaidwnVLYALIw+KW+OrdX3EBfD+P98/o4JO
ysp1uGci9/dnqu+hm4My/c31U4QLBZ2LeCWDSEZZAo7e0dTWRxNQSyfIkMtae8Gen3xgMkAKj+QC
/AqO/+kaE/Txdx3Lh0grdxTyEFmQJeG1Y4AJsOTKRJmBZiYlzErSuByYlY7gLX6J03zTdisB0PmV
BQOYIdCkAcyGCtTpGNweJHsC2fDILOsdLqlNU4ettiu9lfOwZkf+/SjyZVCT0wsBOwnCeK6Fpsl2
sb2nq7XbxUWBNCHa/IFoOKsbdLpBS1EbA6Qdq5B35NfQu4HppL8uL8yaGXmAjsZjgEN0snN9iKrO
2plILZas/umZ5Y/LZpamDRqzKBJDSpCclXD1Cm//mfV9lOeRa2aQIKEg95rCll8vsibhk4AzAT2F
XInKyALJ6c7pXLOLbOemsh8Hf+8kXeAVz2PyY8qvTl1IY4BPohUXlHIqc0RrdwWw7FoXNfM+dSNQ
MJntylWytEA486hK+yiunhFlIgNplH1T9FGaWwEjB0md77Ht5eVZNoJGBSRQZSue4oUBhqoLYlld
hMSSJUL0hdneigdYMiEpPBB644mKDNbpRiMpAGCahf1csucO+KyKfLPWKKWXdpmHzD8eQLZst1ds
5BwVXJQGRnjj4s5l1le/tnds4CGzvdvLM3YetSKCRHMKeL2QLzjLlWbo4UNqphSRN/eBS2/HbGv7
RmiOz6iEr4RNS1N3bEt5P8bc70aoH4nIGl887xUy90GTPV8ez/LUyU2GxC/EnORvOPIDwKQYAg1e
Y4Q+OT3bifyOzRtvLYG9ZkX+/ciKrSeVnnewYmniRk9ADgbRS9f4StrrYLMIkLA82GeofqP3Gc+Y
U0Nj0vspN1sRgYs3mJGXKqeVW3lxUY4sKItiC+YXuc9FxM1for6Lc6jXrXV1LESyFpDTgOHj3OBY
Osp8VXHHvXKqYES8pdMrNe7mwtlafgk5tTxAl3VH39H6sdGMO27c875ZGaRKXfN3HgEbQSME+krA
G6KEBl7ipfngGmPUOux9cM27vNKfCtZ8mz1za6J6NzXmF1tmGB3ovc0O/355W/5ffgCQcAQ88d5Z
cpjZkKwZDewYjx8q448+DCGnu0a7Jf2bl297tu/0e8u8OiuEeYfm7f9YVfxhNXVTSx1YnWwWNAiM
mnDKfib2ihNZOg7HZpTIrsnL3s4nZ4wa792pvjNwHkPww91dnkN5hZ8+h04Ho17xU22nwAiMke/m
QcqyIF0BTi35QuiVOLgJgc05S0VzNF4k+TRik/CcbYhow2QubzTf22Yk+a65ydvlAcmjdTYgPO7k
PYISsuqrTPipKY3nMYrBb2o0tzqtg17c6qMRgn4wKK8EN/3nEEjGNQe8Rii9KLvBp8DhmkkiIvae
xy+WsxKCyVvpbDhHn1d2QYnuDm+o8XnCHqs+DcGRkoKwHiWloAMQ2Ac9lLbSmXa+8aSmKB5c0k2e
v7pMnmZI3yaowtcv/mgEVr7NEnPDstfLK3W+9WQ6BFRkyFNJ6Kyy9bR+qHpQa1VRHThTsvHx77KB
862Hj6MWBigSIguAZk/9/JwalcjnqYrSna9vnT/+hHrYtlxxg+e+XlpBagdpLvynxhXQH07nbIAV
0F8GgQnikysBethiJxbUB31dDKXtSQu6tysThMYr87SwEHjZAbEl+ZSQn1IWIm3NtmfQC0cUeaAb
M4n+xTLgnrVk3xf4lNRloPY8puaIz7ug58r0oBi+a1qo+yHwJOFlW0uLYaJnXmq2QfxAPf1iLEGw
khYVBBOfXLwmqi3UMS6bOHcw4DZGGQX6YihLQ5v8dFfxwXaLdBjriGRFqPd37fxuuwyPiH6bVTsN
3PSX7S3t4iN7ahYhd3rBRIkG+AZofbCnBrWdPVnU1wPC6D6p0EB82eDSHELlHsk46QUMNaXQObkP
3mBSRTnJ3gyRI0zKN1Ppr4xradfJDJjUdQLY3FIcp5VXHu0zF8d/roLbKV3LJy4OA+8J2SQOTLv6
ptCGiXp01KoIMCBIVLifegUKKhGPq/zv0gef+mhkEwFwBVspQJWYtdMdYQoDLiDNQVHAy6Bjt1pz
W81TQByxNbW949yC9H3udfyIOjDEt7LaXl6wpR1ybF+NNq2s70GiV0dOwX5wS7+n4K4NAP7cJbx6
tCp/BTO3NLOoLEODDlV5SWl1Ol4DzKleOyXgYS43FdBgnT7tm/xfbI9jI8qkzqDta8Eo2qLVKdSa
ID5cnrOF3Yc9AWAhcijweKrPayezRyGa8sgOMlSq1vzQ4ufxcUMmtQBnk1N49JZB3w2f42piUBhK
gnZ4q1dC38XvS7o4lBIAF/eVw8O1OBc5x/dj9krRz/1yeXYWVlgy34H2BuQNaG1Tfn4c627S0xxo
5z7dOYRvCzBhrzm2pTFIhl88YOQlrapJARTZNkiWAb6W/OiGLOjESiCzZkD+/WgRyNDaA6InFhnO
W2P98fWny7Mk97ly7uWN9r8DUGYpb4d0tDsJuKRxMNg3Ah1e9hfC3i+bWTjeQMACpQRQJPKvKki4
HulQd7NdR5RwaLVyqwmMKkUTtfkWD967lnQrZ2Nx9dGwARgZOOQQSJ/OG7qD6rLz9DqywcGNlDVK
PU3iftF8fiV+WEY2kHwClBslSzAUqOp+Uw1W7UoYTZT14fRcrRFzLm0Ay8TWImhmQuOvskB+XJTU
c3BKEijK3ImJikPdp1cC9v8O4tiK4g6rdBpi6JqwqCbaXTFaD6xfw4csDARkACiFIIqFHo4K5LYc
AHuHxOgi8iHaO1FdnRBB7eDo88oFMjdwMGmGz/fgnnycyc3lDbz46yWTBiDoMlutnEOQ3iKt0+Dz
yYfVfze1NLj8/YX9ijscoRi4WoC0U51hzjytSaeyjwgkwwhq9mUdumv4raVBQHMV7QxwiaiAK2Vv
NyPa0Iy0j6jNNsU2ztqVKHzBm6B+Kxum8F6RJKynp66uM5r2dtxFk/NFsLtMfJmgHWeF188VcDeS
dgbyBqgenFrxu7ZJcg1zNYGKM6k+AYg1ILZ22cjSXB0Z8WTAdOR4BwBaamfAXLX2e7Ppq5XLb2G9
oQqIJze0p+S5VvaTgCIo74neRlp8kxsbvgbiXfu+4jZ0Rjxa2/g+6+40/3k0NzNbcbELPh2Pegcc
jFKy/mwZDDBZ6sIruqjFCnN9Ci3jva0Oojok/dvVi+GDsMQD+hQS1mfZTtJyHR3cjEfvuo/m1JXH
3flSA2yA3hVgZYALOEvB9a1vd0ZGrAjSPO0+7lZCzYXPIzzDFQRENRpGLcW36rNhs7QSJjx4EnCe
B2v48EUDuBoc0JTjlaV2W/VEg8yHPQFgknzeDenva+f+P1KZgLCgynzGeFIOTafr+WBH00PZfo3Z
SgCy8OMlTgkNRHjq4g2lbFTLRLM2eNcMNKUZO7OaX3V3jYvm3CuBCRyv3b8I+nPYd17ZbWZVOlCD
PEjtDffBJLu3ryRDgi/C+0+SpwCfCJiJ2l05ZWlHaD/qkYdm0dLZ5i7ZVY53tYeFFVygmCoC96Ry
ejVWI7xYawyAWMagdm+1acumiFgrGc+lKQOFG5w4aEYQ2Srer04cd4I6ixHVerUnNl6CaCP7ihwr
pM696zXbkVlF5yag8HDoaIk7dbWel6SlFrda5IKQ4C2NXy9v4HNXCEY/cE3IXAD46f9m4I88ObSg
vUZvmBdlQ/fSoyW84mbg69rLZTMLG/nEjHE6iqy0rYm6jRdRowb3YjCIlTVZMOCgSoIcoKTAOiv+
9U4H/RgdB9Hiv4xno1j5/XKWT18COCEA9f3NouEtoxzE2MwNp6oNO6Llr6TbsXdS3wtjR+ZdJv5c
PVVYb6CQDYLq8VlVGcTqbVY0JpBYW5Lc5Vf248iTCEeIWqwULkbGXglzZttM54FoTlQZQY76yVq2
dGkhjr+vJAO9jOQT0TM30p94XAResiYYvnD6ENYgeQUMmeTzVpZi8Fu/cutEjyq0E411BzrcPGgY
BX/I/uqVAHgLMS1kG5An/0uFfnQ28kKj7cQaErV3+fAYr5HQL8zUyeeVmRqMJs+0oiURGEnjIOcr
znDt88qRA+0SJ1Tg85kd5ukmW6OqkPOsHAkQygI0AJYHgG/UImuT9/acJ/kc0f7QO49W8SHy650T
2pGQVUbkL5P8ylJPGhsareaAHOde0ELmFIQYllip9i2OA28KRJugysZz+NQ1pRYpZqfMdVA4JUEh
ItGa4Bp/vryVFo2g1xX3H8AiKIqcGmGm12s5j0nE6LfZ/gSDBdgxrsaKoHkLhUsEzSgYA1R3aqPP
W6QIbcACHeMuKbrAnr+Nxhrz58Lpk3kK0GyhFIKDoQxE0CbO4yInkL/4Uxv3MWhKNCCuXi5P18Le
PbEif8XRySOTa/G6SUlk2p81eSzi3eXvL7hzMFdI9k9JxYEk/+n30zIHOLysCEDUByt/1dpbn96a
YC/v7Cao1vqPlkZjIfAB1BHPyrMy+gjBQRcUciSCitfWHcF33K9t4oVKOUSuZS8QJB9QKVeLVPGA
8m5DOYkMMv3ko7HtKQil55jtSxSxU7vZe8LaOrWzNdCdxnGbrTwJF3Y4mhiA7wNsHPGkWotrxikn
muXPEdde7OnBTG/L4fbyqi3NI6oJSPejUUyu3emqdVnMtCox5sjJ3Xtz6L7G/rDyllra3gBBy3wS
IskzmLUeQ+GUl9JE89OgZsD8KhgnGyXSlcO6aAj5Y+CUZOStep0Oq2CzZoTzJ5BYZZVrBWQSoZOZ
2YYx8Xp55pYWB6V5vKVlj4irKq55GTgnPBBhoe0h29gDEijZU5yl4WUr529eBBRHVpQbx6szzeaQ
9YyoZj/Qug86sMfbww8t624csuIizof0N/QG6hPsCmgekJvlyEWAdjzhmUjnKO8ZKuX6RregU6u9
Xx7SohVJaSKDfXDAKZdDnDooYpXuFOmxlkC1eX6cxwqCa3WycgupmmEyWwNV2P+1dFYDJtnE0K0H
S7oRUPoUu28+/WNnz20L8vQe/Xzp/0Oa4nwbos0D7GxwGfj/2X7vC41Y5WhMaGcO+mLb9GC2CiAF
dP0syt4F6WrxxlAf+bHhCPS+CZwq0LCV04SH/qOf/7ps5Nw7YChHRhTvYPdNC+KsaY60nkBca7y3
zXZlgy/thr+XKxI6AKuruyEb8352WnuKXP+GzlBH/9YPN1ePQrJhSA0KAKZRrz/d1nOBLqs2b+vD
N49bAR4iK256YZZcPCyQlQLeG45UmSXo3gFv7Kf1wY6rwNMhsruy1ksGpMIJEp3IP7pq+4XB7Zzi
FVwd+jKcql26cuxXPq9maYu4gTd18fnUeEnmnZM+Xz//EPoCqleSsJ5BlTPBQTTo6fQwd+BnQk23
XoGQLw0AL7C//VtIp7mKRzESWvIpofRQBG38XtdXv4MB8AAZDKTm0LmFdLyyf0jFXE+Q5mBU1gb9
4aRa62c8j51gwUU+HikjvLXVW7iyhN7ptd4coAaWkqD2v+R6QOh9lQMGu3JLnk8WbAH3J0s7YNdQ
7y1zyEZWk44D93zPpi/NzK8+DugaAFUdamEW4F1qIGikgPqls90c0qkIwU8ZpGsI7vNLUVoA3sqC
d5fJr9MF6TutmiGT2BzC1v/q+2Hfb5xAX5NUXZooJFERFAH0ek5EQombtcnos4NFSRjP/gaXxrUH
A+M4siC3xdF9K7wSVR4BC2VfbcaMhOMa3PT8LoIFlAv/ijJAHkOO8ciCT127qH3CDk1xR2tA0vZt
f9ddSUGDexYpIpkiRL4ZKTWiONhkApZ1xjE/tB3bQYOpstceFwtrASNQ7QHwRQLtFBfrpnkq/MRr
Dmb2UtWP7dVRMKQdoMLhg9QIiXPVg2txPetlltHDFD+KfFNd76DwfdQgpToeUo7nT9Wuc/0yLg9d
2oSxDaFmbX95Ky0sNKTEkFcBpE6uhPL60u1sdqbOKQ+9tWPag8Pv/CIsm5WLaMGKxK7YOHcSJ+bL
y/xoO8WOXpbeOFQHLSj452fh/1pzHosWwKCN9AQoA+ANTy04PasbwgRWwrxj3o80e0aPP1oOV6Zr
weHK/IfEIHrAH6lIlgJZaGGDePSg2cV9PtqhNlph0/k7QdCEHTTt++XlWdi/J/aUiSvTJh54DntD
Om0dq9uStUaA8zgKCD4cdGTWpICAyswykHwWhXCrQ9zsvBjKQ17QWFcHUigYAz0jWc4BQPurAXO0
/Emtg4U01utDP30YxickSC/P0tIYgMzx4a4g5Yacy+ni66Xr9qVnVAf3yewCn3/JypXK26IF0Isj
04mQBjzdpxZKMM6K1moQ6qD3x8uyjW9Dlixfq+Uu7WLgtv/HjEo52xTopuI2zNR0a1WPWv6EBqA1
pa+lPYXaParrqOMj8WycjgW8bMyjXVEdGv+TPvVrnViLn0d5DG80nHncUqef5+XgAuNAsKF8RCRj
uQWV48p6LzzQsKHQb4+tK5/tauaLGI3mtbleHTyiBXq/t704TNhnnudbqoF2GdWfkZGAiTU+s6V9
IHtk4QOWeJK8Mq14O9v0wOZP03/Rm1dj+nN5My8EKfD3COYAGwDKUe1et9KsT+iIqNeh/kavzQ83
KW5mu/rtNWCeTq7nc4EKMc4lZJEhwoJA+3S5rA4PnLaN6WFAN6vJwArW6FvTX7kAluZNtoPJdBFS
yGrwWOfpUE4NrDTDvefeDCI01vqjl84OSEnR6A2UHvaFEtyJpNRyt8Ed09MvQHZss4YG7fi1HdfA
KQsLhDwR3ugQrcKlbykzNhpWBbTjlB46Kt6HSg8RCoKmXAucbtiK0X27ej8gjQjgJ0IMvNpVAXO/
6Uxwr1flwacRwX7LX5hhBhP+kfj5sqmFowsMMvTp4BukPoT8+5GfLgRFgDzYCAbcNycYjOsvM7SK
gAMM3TyIAtRNEE9zzDssy6F8zvoNJEUv//qFvCsyhdhcwO1BTcxWo6WknrEyHGFx7vxM3A0V+Y3X
0U0x7Dpyk/i7uM23dfU1NtYi/oWtd2JY/v1o3rjjtrNrxuwgtPGhc8bQFeZ9TeNbULSsHCRVL03G
zLAF1ULZwI3QVgnYSJ2WoGBCZG6CZyzJv3rGgzU85Ow77f2t4/1w/GczY2HsdJt+7YgtRD9IxRLs
Dfh1KA4pRwwdnYnOHY8dmPW741988x5tGFt3uombfTLOa0Nd2I6IF6THwNPcPlNO5Y0vWCJGPHPm
RxQhNswTSMyyTVLQTWl/OskepJIt+hwM0Hux5tE3t7X/fWVTLZx25FHh8GUyHWoQSmyRscYtLGPk
h2HWvukxdi0qVGGcZjsjMZ9Nauz61nxHaQz9p9BbNsl2gLZGggcBnaC510EvQc/A3MfN+sfln3b2
y/BElh3PcjXQlawqFyXUG9I5Js3TKL4BGRNAp5DzrZXekOTqTBUM4E7yJU2PRFEpjsEUbOw579mT
SenmhiXFylIvDQVvHFnGQl4XLuj0ADmTNhmp1+H7elAb4EmueNj+apsfaf3z8qSd7Sk5VQTvNUde
4xjUqaWyyDtTVBZ/cjaz2NJ0d/nzZycEzzUL+SoJAkMFUM1h2JUx6TN3hifb/FNUT5m4IRxiv4fY
Bv+QtXIzLIwFBJE22jFBF3GuZm702shNp+ZPFUhiyZ3+eHksS5/Hwxnc+Mj2AMSonPaWFvFglSl/
4uafZGtWf67/PEpHwFShTgU1VMVpyty9VzgGf0Kz9q9uLeBY+vHHX5c77sgls546vZuZ/KmhPzaO
uZLZOwtnkE84/roS41p5lwyWh9/+kU8H7WPsX6+fG+SP4HAsML6cVXa1diwHFKqap7L63kH2tdet
qzeqbGPGKwCJVXQeqTWvGnQymp5hcVP/QQiEzc79aP023S/TvNfaq981iJJwKQMPhlcm0iTKpaVZ
uBi9OudPY4qEG+02tNrZ7ku81k15vuqwA05/ACEspE3U2BlYF78ekp4/6dm2zrbjtfliOYyjz0vz
R5tKEFK2VYnP9+19xl7Kqwm45Pcd9MqDNsPHuVA3reXnaRLj+wRCsqJOvjUN3eg63RAPhL2m93x5
l53vYoB2EEEgPQ2jZ8pjpd92bjKL8Qm4xkAfPxP31RlX+D4XVkSSYiL0h2Ib2PCUIY1zUiCszMXT
CKkbu+ahcbUTRIkYwTimDN8/659I4rYE73M/YiND5u4h1a7/PsrCIKOUzxaQZSgDwNQ1k0cK+6nb
tT4DXu5qDBVEDnGHy9MOBeKzjpOZFuVkuKn95Bcfdv6U0R1Eetd6GhaWGmcPBx1vcnRIqZEboO4T
4pvMemoPpinCrqXb9Gq+QAzk2IaSVxg6t8Nug40sM8JsfG3Mtbz3+e0KCwAUoionc7rqE8+q+x4t
rbDA0pCaX3Gx7Mrqk0y3mrUtyBrEYWHO8NpCw5FUJpXJsdPTTvqhBizFNJ68mewLAv1j6GcnN5fP
IIK1hSMisWeynQKEdWeMkQ3v53iMHfOpFZ31VCWk3IsMilZAohkHNBfW3+J8rDZG7Jo33JjAhzqi
kSvwZyroxhdkglqc7zQ3wqblfdN1P1vP/UkK4NiYXfrdVqeJ+2PW0+xlhg4qh+Q2yl4by4zjW2s0
fzkWWlyAJTJvm6Jys8D3RR7mkN7ajn2l3fjcEYdU9OKgTb7zw8LjsQn60tV2nc50dIAkf1iT7no3
B1lVBjhD02gFvg4B7SFxkSTzhX6bxfnPXCug4dU5PPCtooSORNp8FkLv7wXoAL9UXofEIzeyj7RC
w0GQTpOBPdrBF5aJtZs5Gps3TWp/cNrZKA252TtvOqcI0Dv/pHvjazm2dTi7c/FGfbcO+0wfdhi+
CdmwSmwGPZ73WVmQALJfxZbFGq65rngBcUhy304a2Zq99nOeLI8HQzcbaeAmHv2jTSINemfItlbB
nK9s0l+gCVW8cJD+7nXGjY1n9265ScoZSu4pGnrMbR9AvuatLzr/fUQVq916NCc3Out/FM3wpvuV
CPR6Mr54PiY9qHyII/KOie85q10sTm3PaMCk9GViNd47hubHt5Npthtq5Najm41Q1vJ4Rcuwqkwv
snpjRFUgpZu4oUAmFDpPHl2znn5lZPhkPGl3DWs/qhm5sCA1tUQPLJKiklAO3uvIylfRem/GPE9p
gJYtEnVuwQIg8EBrrU1JSObKYwEdEvD3Ob6o+abXtOq34wGHUyZxshnauDpkyMvsLZ8/A1v+Yesi
Sqo8NcKxFdusJZ+dPvIgrh3xzW/nsQtbr7frh1ar+5uRV3/K0XLjHcD7aOlvB/vZyYam38QMnd+h
3pkgT00Gr/U2npiyJ+Aj3iunq3CXaI5AGmQ8FDz70Bs3mvKOtQGU495Hnf0SaaMFTZFam9gX6OSr
+nETW5kbZCz1di1z+K2v9Y65zTJWbUuWpzQk6C370s1p1gTMbMAvkZgQoMviYes4eXZT53MSDHbH
Qh3Nv39YIdhtUdAXiJAlAakLC5J0yVvfauarUxn17TS1vxuna4fAYUl1x8pJ2/Sd/dEn5uyGmmu2
3p5ms/57sMFMDfSpgARN1m0N8PjyiHQFuNMaEDTRsR9BjljUiGmyLCwTPEBRs3mlOoDve/CfJila
uove+hYToAjmls9BY3d1KGKz2IjBd0K3zP44eVOFbpv33bb27DKwu74ud54YZmwl2wiMkdznk0mq
wJqsprltJ2oFoHPTN04+NpsqacASVtYgiNdBr0XQJLJBGqkLyVRERgoCkM4SP0EZ29w4JU02Y2zZ
G99oTGM3pqhtbdrJ+23OWkvvx4I/FOCzf6jGKjewNfiLQen9lGtR6dZMu5kHVtFNa5EBTJHZcyzK
77qXw/GMmW3NoZ2N7wxMTOMd97L83h443FpfFYMeaMx8bYWBqUM+BnrBJkFHUeEX40tFaDLedraW
7EebJU8TGBI0tAP1DKGWXQWFlpg33hwnt01Hq2yba24f32Cnfis4ueliCPv1RvHuEvS04xrkoYMf
sGldVm/SQuv7IEmM7MHwRPrIRVyE4zAMzf8h7cp6I9W57S9CApvxFaghcyqpTP1idafTDAZsJgP+
9XfRRzpfQkpBOVf9GDUuT9t7WGvtzeQMF4NZ4/JVmTRljEbn/ivBQ7kdU2a+smbbF1sFdPbGZAPO
P1jYN2NuEwZcDjohVp3pXzcZKbOYC6d58hs6HVEM/AXVZ/Oi7NRtVWAzDPQNfwYwyUcnkqxNowDN
gJJQ2uD6pmlbhXooxqgA9ucycdBXonDM8WffNWxHlV8+oN3Zg67yF5Bn5JlPaueSFC699GscD9xm
I1KOYiEQWV2YG2YWIzvKQOSupq0GSOrS4MyoLqir1BgWpf4FpaDc2FEkscnvuvV8COd1Non5MA5x
D2MfFqntxigU2nHv1jUgSJ2jzahwRRAOgx2E1C9eVU2HqDAUbGsFhgdaOqZWecVnTY3LvgQcZ0KN
uo2bwrAFJMidNNiIErIGHTHxDhF3wFs9Qgwuk1Bcb/e0n17EVPgxOmxkoSS6vEh0c9kOaRd2qgAI
zyp+BX4KGynTm87TJEbvR7pxHAjumwMMqzMoO2xtabzg3fgz2VlmRp0QfeyTqcEKKzh5YdWbUmLq
LLN2Hp4/Hmv0p+S7aapKHNM0EWi00tE06vqsCNMqAP/QEQ/mVEuJdpNIptGOjTEwI/vcMyJdgONq
VRVUIPETTVriVBUD3QmDkk2WEj/Kej+/oiMvw6IvdtJhIbOwL53CD8NL3d8DiGzekiapIpBzcUdt
VUM/I4cuc1gXXfUIQdFiKyeTbJyMMxxa1t674wihQybrw4DS955C/fsSGMlkV4w6Df1u+DNhKSM8
uDLyUQS7dUHw382Zw7gM6LBJVM5wH43upZYFx26w4aUuoGVmWvkt0CpsUxl59wJ7OLyguegUw1SL
c+Gn7Z2PJp8wEp5dR8wb+HVHmLWBjFvfRhBErDqxz9JC0Cujt4YfkComoW4aGgFTiVvYWeylacpX
q3WdrQtLEZpzq001EoZmoj0/Q6/RYhd4/W+bdnfmYD0SadfAghj+vS9zuvX71G2ibET9m6JYgYyN
y/YWbdqYyVREEJrMIpsF5HJK3TxM3Ko9g22uwir3xYZnjXfEA1dfD5T35w6H0gYnuDM9EV4elYjD
dgO3+x0jfLgIApaEfjr6BJ5rp8PKr+orMI/tF6ryp4746ePQoYmfM/r1RQHLEpI8B0+rhTclvRr3
aYSLd+vrOpDoljXSMMlp9bvtTC/Gb8Ur37YFekgz83dSoNgXK2ke7W5sx73hKt7dKNtKX1sC/0bR
5rwJyKGzy+yy1lNRntl9znlooVNDE2nRXJqZd8fdgeOAW0XoOs1L4ne3Mq/F3gjKDG1X0h2cON8Z
IZA5bvOU7Zq2V2fcNezYMkb3DNppXQRUch02piJqmwnIljWWnoFKeMfpVLYRqUAc753yOtE02TA7
bTajYSn8jzYOkp9N65VRXxvNBucF+i8ujTMp83AMfL3DG/yHTtavQQ5b6ClUAJGjAsCDnZ37cc2c
3wmtTPSPY8Dig8kXek0GqkdeIlGXpWGQo4c4cWUXQVYLqwzp0si20NVWDukbmJDFdpToqqhI+0R5
nUUFcV/05GTnvHNuBkogFeXLP6Wo/Os8MfvfoKqYl5nP+qP2GdtZRQV+vzHkD1XSiU3JzGmfSHcI
NpNdmPkVNPzr0CiD5MKsAw2pVLCSfW8QQUya3ulCKgx4ZRxMgE0wTICg+njpnKoXP1DlzJwQHVfL
ZznhGQzNmqb3NoRkp8jIavqzH7zmhfD2BxRZfw6Jy6JSpy08uhytRIYjQ4/4u7rp4BCmMD2XZtsp
GRfcLcwoz4exiXw8Vr9HX/s7iFKrn/AmmhjZHCcs7QyFlLxr6k2aGPXGYcW0QZvb/AL89uaGlIN5
23Zutq1d6WArXM6jPGnLIJTZxB54J4HoY6QtvMuu9wQJE1tpHSeeQbYGMf+wtFM3BakeGtctNzDJ
iCXMrN5blcsghSKAF1JGmfzM2qqD89q4DVanDdIdeqjD+wAo4IdtNOIC8QQ0vLSRjsNlZZc1ORbS
rao91DwzdAeD0wsRb5ZveVHzmGfpEQW334LD/RNOHlGnn2ALewQagf4TBKqDeXdgcTz8ejRCdDYl
9/kTAFn+pZYk34w5cNAT7vR952q49qLufmTE6Y6GbdzUjQLKKfA6xEZTH5lOj6uQM4Q+skqtI3bT
73bWlGc5C0WFVsYXZCqrFPL4ygh6eK2oJnR9XcOX1NU2GUzQY3rDfVHYoBdWBE5y5XRINXsAoO3N
bBT2mVTWNSqZCrqEioqotNGdu8gd2m9Sv0HeJ5lQQAGA276u3cwHO6l4JbkDPxfSe9dWkA1QuBzS
c3R3FnVoIUH1aPQiOcsoS4ZYEmhWGJULnSSQAcR5UJcwOjD66dPoJn5oeAXWAcAcSGlJARaCRcUG
9J+frqO5CTw6fGN79G9l18qwbVK0zWt1FvEkP5rWlEXovn1fmt2DQFb/3A4kXL9Ed3j7/TZiaVne
CLOsohF1xafKrW61TOGkmej+5PYmbnUq0jOLQHAys6S/g6QDwWWmfgxwcnUOOUOzuQO3hYS+zerq
KhnSuryGZsVd55o/0D+o7S9Z0tn+gZkmxIa02Rchq4vX0umPJi0eSN04OK+2ekpNRz74RWvJ0CCT
fpJ2P16rurn0y8SN8YhynPrA/6Ey/WT7v6q06hGHGOY+cR3jR17lZgjdGcC9M68m6TZDy8U7BlWY
JzfBr7eF8H4p3eMZtOkBos3OZprko8j7LKpy3IvSb99a5Se4ZeLJHsYqsjTCxHSsReihlequdosq
aikoL/0YmEf4xA+pb2dPUC73fkLDKz3XjlXjGW29IixGJq6ZIGMfiQLBbQEixqZA/f6yh/aSubV0
wu6EXwVVjOYEldxru79rK5cPlxmfVSkLF/FeGoDC1Q/szVLTG+/6C1XnEIJ2y5+Tp++FS6BvrRz0
Br/qU/+Vohd4WNaAU27qtMejNJhWD6k6HxAb36ug8+ZD+Qnl205gw6G6Ts6CTnggz9j1mSPMX+bo
/LKDPo9EBQPplOYv0oKTSGCKQp1hMVB9KlEHHlOsWc26Rw2ISjT5FsMNKtSf2tZGWDheEk2Npwuk
ItLksqtUfy6p0dOQD/KS6cQAd88ByiQnyrFinrhPowSM3sqm27FwvRhRP6LAIcthWIJjY7InA73F
Q88p7J3OChlNmhZ7PfjpVuSsx0/L6oM7VArhvZzJBixvfoCE3sWZhvddcQmDnU7ievQp5jCAe8d1
oY7GoIufHE21nsH9q9QeaaLmJgfaOCR4elQ0ePa9hnLUQw2lgr03NFkekdTkl5AWcx4kTzLccLfp
gFhDw6IQviR9kYC7nWkyDn3MhOHV20qU7k719daRlfmEWHmIS2CgrhXUMjdtKVog76n1sxBdP+1V
AsIy4iog/BJYCryCQRh0Zh21fqB3cvSfsfQshFcC+oQPJ3bS5lEU9rDnGRIDntojSNwGWRecm403
oPEBy/rrruONfRmgH+KmdzJynrV+E6HU3MT20D0ia0r3rkFegrQew1EED6nCxCh30GDeuWS5eT+w
Ds45T169Vr7AMfM2OqXB2dAgNgxQqR89PtzLJO26TdOYRdSYQ1NEhmlWcU1ZFjc+Yp1uYr88SFhF
jlFAs88u9mVB9qR298KYyiaC+1yHnqs3NdyrwC32tHn26b5z29CanDcyJs22raV1QdMUqERkY98c
JEV+pl6H0Lwykz52i1lKtqhuEIY+kjbhG65UCb+zzbdD4LUh79vi0h6QXZ1q82UyMnmBJvFeGQ9M
/gyqjp5bhWo3Tarda2bbw2FoEoZwEyozppcfy06/5olwdgqy1VPY0hRxs4k0j0plgJPfOuPRL4KH
yjCLFJAqF9m4IlMxx72IeGcFZ3VhlHEOlSIRMjwsrwyvyAOgGMra6zx/lXARLpKRmldZ4tbxOIwq
NGFkLrQvyU1nlTbyOKVhhspm0Kj1jeeADLe21tauqexhI/IuuxwIxHQZaFhh1ld//NR4axxhh4Gf
33sc4l4SDnMMWvMvxirIizLgiJjOvLPEKV33fIR416OtkQuzeiN4HvvG5bFKGt+PnMTq0Kw615AH
cCT8gMBAs0BWemFvKQmt8Fw+ZFWCoVLvSQVExarwrbthoPIt62t0EWGwnODKa/0s8RzsOopwdzsi
PDw0LkFM6bpSvraUQy60re8aqyMQ4YVgb9Tl6dBFFqmOFXfHc7yyKOhNQTFeqiLztqOSv8aEwxi5
augPfUvqZ6jGaGgcNuUmaYzgOq1qE7YGJI4cxEIvbFg5In0Y/EByII+SrmyfNJBdN+5IkiTyfaYx
Lbgq5y6pMxPNQ5i3Hdg0RGafQ1qe+I9T22RvATKht5BTegLyyN1rMtEImWEN45FO9kYz98lCKq/Q
MKoulNwhqZfy174hHX593hZIL6g8i5O2pz8swdzHaUISKWMDDGCQ0B8dgtALQ/v1b9bPO27at/jd
bTw2bOqiGomzGD231QawoPrIAgS4lgruiEpZpGzhhYQKXMSqHMLCzuxohMHZdrZIfubAPNxBwKC7
s9pWb4nurpQ70Fsg2fI+HEg2hxcGt3GS6DjCxCI6rlVj7apMIxcC1C5QBhKJqnNN3XFnm+V0C7qc
f2UPaJw1lU61mw3FXdcMgY5zs/LDIjBUmJrokBNanTYQYXDbjWqL8pWy7KmaAxRGrLm6AUbHEuwl
pW3Br5rovaeetLdRdC+G7xe0oF4CaAJ0LEAcsRdlGu758CxKTlGRi618n6yxkk+VMwAU+QvDsj5j
1h3ksihyTvS+NDatE1lrQrMnvj+XkAHiAJ4f3SQXgJySmyzgbeDfd84vmFAcxK8rMie24P33l4BI
t/UGJODw/UIq5I72dnWWIBP39SArk1h2UUeSfvKR/vFRqL7EM2KsVJVOfR6ICkjIA24HAtj893eF
aoKsD1qJuB7gw+dvyZri/uevQ+4OaG4AXdCdFNpQH7/uTwE1aNbTe2DAjDO/3H+9NjPw44OYAfhF
7z+/wJ0gfLNJm+LzprwMvDOlz4Zp5yEf8fUwa7NY3ANkKlH+MDp6X+lXPR6zX/+/zy8gD0S2MkGx
mN7Lbo9EN13Z4ZOLhPIk1AVQCgWD7eMeQPCrcjPp4NebW5+HkwztN7GmPXpqiQAQn/WKESJ+0vBh
0kq5zFH7LtGqO5hEiFaW31+lWbFilr8E1nlJsczytiozSODe28hNZvamFN9lreEwvR/AW6xTLnQu
oZt131MVDn7MzDUA9alFApIerScoOLsY6+MIRq0ock3Evn+U6I3osjVyw6nvQ9djbmE1Y92XRe8h
8HlGZe/eD3gP4bF7g7GyCfMaLC7cjM/AzwfW8nMD057bKKfanXevhmudxJBfGHbNXVB9/0Z8GGYB
mjLKnCeBj2EkSghxUqxgCE/cCAJ8ogMSC0Dzn9qa1ALpjjQVHhxk54qPsVPubFSOGyRhvj6znx8I
aGYBpgh8NFi7ICJ83PDOtagqZYDYwtbZ5eRU96hVODeyV/bKSCemBPYX6EYgncw6RIuRkhS1a8J9
896y3lDTioaRoZyXgePQf38k4M1mYPEMnIZU78c5DRkUKXD4pvtuIggH6qFRFwAckB98yJCFTH32
bXAhEhoQjgCwF8cOgvQfB0SdbQL6rbPv03bTqk23pqv9lyqzONQAkhIAX8EdnoE1HwdoqIcoRcAN
sQIk6RLDKaIyK3xAhpv2Spc6GcHsl+hGjaJPEhujNQANYXthp636Qls+P0MJMruzgDIIE8TPOySZ
vGu4rtMlLSfT2E2u299YqNJe0/EHOo5BtMvdc8vptoWZDJuqAUsoM6VXhczJ2xtTe8lmdEzjV1tw
6y7P4Xp+fS5PnBYQTkG8QcdwAKaXMsgBWjGYrm7ovQ9bGhTHiZBw1Duk8b4e5zMEfWa2YihU/OAD
4Nx8XNqRg4vVZza9R906pMNtDzkGZLWmFgkqVMKT8bLvd6Q8QxiIPPOKsfrM/QFmDYfUxcMEAgaM
+8fR6Zx4qnyT3Vs3redAnTfBAr9K+yHIRGRIxH5Ita0oQny2wTiqQOeAwIKByZJgxnpX+N4o2X2a
JDtmGNvD10t64vugVYO7MLfkgrzcYkW9yRwKl8nsWIvhurLKc2p9V54ZP/r9CPPheecRirILWsg7
Zsce5dZuY7jfhkbi+8CWzRgzSFP6i13hDtoi9ZRnxzyHlxCtUvxOrhD03l2cOODllqS1oJe9WUAT
794iAMmUOwjc/octeDfAwiC1bLTlVGMAaW7bo0lWDOzn34+ABcUj4G1BQf+kU2iqjlGB7Ng9mH1c
Qlj4234Ovo8dgGTuHDouyQDcSoxODMy4L72LytoN/sq1+/zoAZD699rNWrDQrfl4fojRoQeE5fCj
r8+q4Ji722o6/+4OfBxi4R9UY+2YgMfwo2PEYDeVa7IuJ7bgLwUVNDf4tJ8uWQLhYu5U6D9nm2fl
uUi+fQMCyPnNoipzI4dPD44a0mIotZEfq9cUAGf1/QMEmjmAjzAQsH3eYnV4XZKyngJ+pEiOk1A8
fX/x339+EVUT1bidp/D5srrw+6vGW/n58/n4+BzPLPl/f/6ykbGNKiJXNr5v9ZH0AFcgIdLzqJlH
mb+mFXjirCJzAvw3MJVgNC9R4GPuumkRlNXRcx9Er8IRHc7WyEmfH9tZZfZ/Y8yH7Z09rcsWuipw
z47GRg5ZqDbWnLncfHtTPgyyeBZ8twL3n2EQQdE7Lb/Q1bffNcwCMlTg6oIyB1dzMYvaYWObV9UR
Bn2j7emcFf3uP8zh3RALuzq0zK0YK6rjYztdjfm3nzU0noICEARuHDw+S7PEC9WMCQq89yX/1YmI
khVf54TNAAMN8OwACwUK+2KbCwFs0Ijk5v1oxtkZUDLfXpwPn19sMDdAZgXi371X2biFDpjg08q9
OzkBqKVCiQR+C/z7jztckMzVSg9YoAbQRw/9bIaVEebfuLjZQBLhXUNjKaQTl/FpzloLCVnfux+a
LQBvLt8ytf16mU5cNvT1QIyNtN/fW/1xEgJQHiJQ4LyHrm1k59fCuJBJExXfbmEARUhkLNHIE8KN
M7ny4zgSAUIGdUj/PsnlBTsvV72kE1bwwwALI56SNG0mFOvv+R+AitJg62SRV4AuunLplk4yKBcA
g0C6CvmhOfhZEuSVZbNWjp5x7Dz4Y2QjCnJu9I8e2At9f6aDKQbuC0WJdP/1Tv0lErw7DTOXBDEk
ggPIYSFqXXJwqy6jVsJGepxGQEvAzOR2mAD/8BDoie4y9JhG+UI8Zp0zvLGS9G+DcIOLSg7sTxm4
5XnFzEeJnhjbkrAgNKgmqOYqINOogdCiq1tIVExF6t+lXY02Zj1JbyDSO6DLO9T2o/Jc0QhEk6FO
AEMYHwy/AjxBthu0mw92AEHIndVTYNMASDxrgVVBdw8+ArleBry4BPI0vRsC5whmpxl/vTCLI/zP
ulAkTEFzhJ7LUqc6IYEqU0/RY+ZcPO9Edcmfvx5gcdH/GcCG1igaVpxwP4q27QLT7OnRVEkM3H2j
yMoU1kZYPBYt+i0TO8UU0FfC2LH/MAECCVuk6+C/zjLrHy9fWiGNJloLn7eNXZan+xX/jJ7YAtD2
wM20wZU0P1E/6ZAhj+bX9Ig2XtD+ZJxfJ54lH6xOJLemA6Ujw9HoXCNYHjMoB0UOl84VCtKJE6rB
a7ce7Z1zSbh7V7ai2yFlQP64w3DFAJnbm2TwkZwx8rjODXkW6Nba5Y4BmoDXwx20WiDp/FZuVQdQ
lQILYWfZ6RhNGZhxEYr9bSh5b/6uIUQc9gz0Cj2N9ALIpDV50hPbCPOARbCQTsRRWb45OaikqTva
R0r+BD8T+vj1OVw8B/M5xAZCWBCkKfqZoyM75gelz+gROcXQBuxgHM8BEP96kL9K6wszM5NywPCB
bhsqZYtJlNrrRh4k9tGbvFgUO9Y+BzuF7I39A2A8oMGpiPnbDHx343L67VoH1/uhkCg31IoLtVQd
+GfCUFCCFoQHj3AZeZGgZZBRFPaR9OKqqYvNYKe3Fnr2qgT9iVJ9TRmQThA8oMLaECFWbuWJUz0L
sv07/OJWAlnU93mG4VULKCUH0eHWkBeJrVcCwE/zROp5ZlQSyB7NckFLIrxu+8BhuL3XyBXeGBAL
cSWM+SD5lhZ1vhlyflP72fNobKyW35p2tjJRMpc03u855Fn/0dtAyhCZyqWB4ANFjI7c2g3pUfIV
fWBFxDCBGBTyWNZmcYW+R+Iszbk9p/PIGc5OB6QmbiBHRtsx971fJFGigj+6y6HDXSYSgMERqgmN
GvaAvK/5XourgKQmFgpBP/IVIPEiafbRorUlr/JyrKvDZEOwoNs3xT4BOOHrq3BqEITjUDSeH3zw
4z4OUpTofoam4XNHzLdS/mADOl88fT3E/Il3C/93Hu+HWMzD58BSBi6GkNlPl2ZnRbDzWRBh5UqS
bPt0LcF+cjzk8imIBIhMll1e01L7FTGy6qAMtPjTdmRDQc8o0W9Y3cj01cjPvp7fwiL+nR98ewou
PXo+fdJpnOzJAHshRWsxkJpkG3vTN/vW/jPC38Yef4V9lj6ywfzBpWkNEDDbJsbb4H0vdfLp+wsj
kEubdxXS3Qeb05CMb1yvXL5TS2Qj32qhPoT0yVLAre9yInrTQJNPGjVYpbVi7KlTDFgbSPW4LRTy
Jh9PccZNy6igmX7gQcTUmWFsarr/epfXhlgWBBJWmUGCDpvDUG/8fjhYfX2T1d6K631qGMRDUIey
Zv2HpeJgJt3M9ETPD2iuEhTboduVa2WhtSEWVz7tAzIG6cAPhdJy50O+aQdXlm14u+q2rg21uPr1
DPIaa7zf2Ldbb0iv3fFMq7uvd2bxhP09vXP0DkLvvPdLJYhaASHYKJMf2mqT0712Q7OJ2K+vBzl1
gt8PModm7xI2EvUtPwkIB+Mm+A0W2gSmzLCy96fGQIYXoAgEPwR1wI9jQFXZAp8mLw6QCp7RuGuC
xCd2Ay8KkDWQt/qrwvPx+w1eO/BGMnkw2mdj7ODm33WgkXx7oT4MsrAlY5P6eWLlaEfZbYAfJsbK
g3VikT58f7FIqaGbwXcwCZfmsaPueOOuzODkMs0yRfBGfAhNLbY6K0tVlomPHo46nF7ACeUrZ+n0
AIAtIJhDvj1YTMGjoC6VSotDr9xLZ5Lnficua1bdf70TJ95BDxWnf4eZV/LdkeUKeX6oJ6D5MQVs
Uu20S+BN9+GUXNvWS5a+fD3cyY2BlsLcJQ1R0jIZWOFpFKaFWQ0ZeDCeH5L2v0zo3QiLdWPCMeu2
NcXBqvx9AGVcy71pExmN3q3t52FWPn89o5P7hJAYTT5suK5LKFebOGDjuFIcNMnB99B/pqFGbYoZ
Kw7EfKAWDpIHV+XfcRZPSwacvXTqXhy8mQ9REOXCB55AmR2BHFdeZ9wBbFSuxLOnJ4dWpYDpejPQ
6+PpQFKkVomL0zEg+1Hvenae9CtuxdoQi4cmq4UlQaMUhwAYdvc8OebyP93VGW+HkBRApmXR2hld
RbsG6lm5c1ept6C+zuTm61NwcnfeDTE/P++ukSw18BIS7p0QOuLOIeuARnV/p/y3lcffHwpIJsjp
oFEi+kbNC/puqApCt3bRsOrQp0FERHHFSgH6h9WGhbafrBKUxK8HPLVD8Jvs2dmAEvEy+KQzXNue
0NebILjMUrCWBUjEfK2Z29owyzcBJttKPczLIL9zMYS0fnXIiqbSqW16P5WFcSi1mOrG9jEGFLlb
ImOnQCO0OuzMZOPqu6/X7YTLgUbo/1u3hWk1El2KpMCEAuyN3Tw6ExDfRGyYXLlCp4yqDdl02EvU
HD81JTRJiW6wZiIOpHIuDJpcggKwMsSpzUECAKAL/IOC82LhvMSd8mTu7c4DASLljTYe+2/2j59d
tLk98b9jLNarsQaDgT5UHcoxlk0IFYmv92NtDvPf310cZ3JtEODwfYR9YavB91QKbOsVO31q1yHn
gvQ+RagHlOnHURS1wNlwx/JgjWRn2DfQ3Yhp+Sq+Wdb5Z7WgRQ0P0IWky9IMtNAKgBA2Lw/MuMuc
M7aWizk5DxcWBnJHf+3mx3nQcmiDDFSqg6l3XSHDPkW+t9j9/npPTrkf0IUCFB0wa6QKFw8MspPJ
CHUDcTB0FaVy3+sftEbbThV7NIntds3x/FuLWj6jOGKAm3oQvv2UIxfUKyB6UIgDmoTqCw/Z2Cg3
Ghqbo2Xscr+2965SDyg2iY0kzrRJqJtvQJowwwZE/NCqkcGZKNL7JDNElJFAnDMoR8VfL8upo4pO
C8CszTHeJ9lFD1yDYeoCmNzqkRMJOchn0v+Ht/39GAt7CzVz07BMozqY5GDUNyDBQNhi+/U8Tm7v
u3ksLgNqQFUCyrE4QNbq3CPDnUf1TLQ8r3MZI+tao9ESX0mWrq3dwoyUFlHF4GPtmufSu27KWNX/
ZQQAxBAjzejMpTFE2lB7Vh3A5RNlVKuzVP2qJvUfrBUs7b+DLKYxlr72pomJg6pkZBsZ1FaasM2P
X2/QycWCdwdcLkpG8Mg/3nIP1HeoVbjYIJCYB73TxIsshDRfj3Lq2YXzRW3k00Gq8BaWN5c17YfJ
g4+noJ8ErRWxK4MmnOpjWvz+eqh5WZb3+/1Qs1l7Z+TzWe7a7eHrjePjoK7pyudPrRdMO/LUKHnO
zbU+ft6rnMLjQFkh81JcJj7ZWkNyZqT+95Crf4075Mcg8TJTcj+1D/RYjRyP0ribNsQH0Ib+1vD9
X1+v1ImpIBWG7YCAOhIif3Px71aqEUnFDOrxA+9ei3xTW1vurazWfHoWmwHoJvwSEK8QHi3Dh0Dk
huM5Bj+48s/AwFUMosAAb746g0BSbAU39VqPzROv1ocRF9EE54jROPYG2z+GnF7VSRqW2o1cc1o5
06eWD53jXehmo1jxyQikmSrNDKI/h84owzHfNhB0Kv0Vt+vkdOy/rQvBWMe5/njcoISbaq9JkexJ
np1S7ri7z9sutsRal5STswHi0Z2bcwN4Pl+rd4ehb+oKci44DLbxBJJpaPnPXb3ifJ8cA6rlgG+i
aA8xuo9jJNC+SHSKvUEnWm3ENL0xh7evz/Sp9ZrjcCA4Zy7DMmniijrz0UerQDbDidCNPTStMTah
a9FPK7fHPWFoAjSD8NEBEYUiOHsfZwNxGaWbvikOgZ21t7Xb/6hLVonIoXkJlFZp3LKK3QDssTUO
OTgCRuFsBfwSaApA1w0I8PIZpT6+CTrdhrXMXYSNunou2ZTtB034nwLJ/G2gSXDF3YaeK6g5QDoK
yiSOdFA/MEi3R8OV8QAQRhU2wzDuuGHnMWI4dWjQTOJKDQa4xSYUkkTRGReutAzIW7Q0eDVlb4+Q
QvH7mPY9ibWuhz+djZa0VE7DWwMNjIekdPLXRIhgL6A0dO6I0oh9sNh3QOg85KpSoUh0ss8MV+8g
GG5vIWgAyQkj1QhKFZo+M5vvC55Vbz2F0pUBZTCo2QC5A4XHNSrayW3HPUR7mQAx0HLb2xxif+g4
jrtY79Cs4Xo0Qpnvvj5aJ/cb0k9ILdkOsEALT1XowqNQM+KHElCPa7NqNl9///McoFuLuaMpw9w8
asnDcN3aqOwWNxByKW9QSth0TfE0pNZlSbwV0/V5KsDsoInNTKA0gYNYGElHgN+hJMdQO9ajDrIS
AS2x+3i9ZkwQKqEzygKxw+KiC2FpSDGhPFGiaAjB1BbOS61R1BFqC22+80SMF2Nj/piYf1lwvQML
99nM+crPOLWgqI2AmQHQoR8sOwGYvEI/ZA/JeNB4DmOW702FONwR7R56itHXm/fZz51n/L+xyEdj
4AC+R52M8kOvm62AXp2rz7hG3/Dmzm/8q3zNXJ/cQSRkgAQgABovH1YIpXs2/HessGJbcAAvFXG/
fd4xJSQvcCrB9fjUGM/iTdD5SACiYSlMRfLWlmt9Tk5OYm7lidQi5rHMK6nUqLJuoPlBbwP3vFmD
ep/afyCVLJgFADhQVPy4J4nREOEo1OLKtL8pimBj5VCPyKBT0Pjeir92cqwZijY/najKLMYaIGvP
A3RKPuQ6H84gHTduG68dY+VB5SwNarmCTZm/99GxApsRcT8CEGBqQd36ODeuJhYEQEMcbLLjPrS5
kL3afn2kT+0OuDdzBgNxAVgFH4dw+9rNhScwxJh428QjctNDZG0lCJ2/8nEis/sEKW3wqGBcl4CP
gpRVCz0nVMymY66iDmqEPF8xd5/HwGLBz3SQn0Vni6UusSgsm0PqAaVMgBTN8tGpf/l6a6EklLhr
xPSTY80N+VAGhPVzFln6tgPE3elSjlRzqY4u0o2RgyAYJS5I4e6grub90ix1VkzdyePwbtSF+Qng
eFgM1MdDl4772YOIXNpbESStxcpanhwJaCh0/5ixq8usE5SCOG/zhB8c8VKNLYQO7oi7grc+MQaO
NKTCbewXjvnicA+QoZmaNMgOGcIrreKgIrG9lrA/cbw/DDL//Z3Dm8xgiTzHIOVPdEqOc+Qjvr4/
J2eBCi22xcFslq67OQmzkH39f6Rd2XKsuLL9IiKYQa9AjZ6q7O09vRC9JyEhZkkIvv4u9ok4x8YV
rnDffugXd5OlKZXKXLkWP7djl0lpf2kncedSdSUXcWkc6IkBEjZEqvkNohFIYDUwILDPFRhdni32
9P4oLn7ehQ8FAB6ZyzXyJ3a1RFCNz+cgXA73Ljim3jdwKVjA63MpZANkv7RRv14IEAIPs2sbdvZA
+HsLKNUTYPjVtkf8CWZahO+RaX70VhDcgbtEg/1W1se4EeFtq7lzDSJycbgAeANU4aOWt36i1NYE
2iDjs7NxrUwbfVeM+fP7A74QKjjLA2hpbQQKfH2CprF3usnCxhPeZ/SQZML2d8Vw23GSOeAzbr0r
K3hpH+IBDogYWMFRrl7Nb9GGQtdRhasp7x+roL8nHdvLkX59f1gXbsCl8QaxFAoQF4pEuZmUbD12
7vN+T7X9vWhyAFTNmSn/2/umLo6ILG8uODBUwVYjigdWBw2L2TnqssgGQOF+HNL3TVzcBy9MLH9/
4R26Jda30Wp/1qPTZAt0C/zE4trev2ZlGegLK73pqU27CI6u3LvefTDu/3+jWNbsxfcrqftmiPH9
GRROnm1OAUDIHzeBVQdsC2ARF92Br00MgafBCZ7D/dSbqs/4lTjnwnUKpU0kWQDWBrpx3RNLvQH+
1Y+R/pJ7N7xx4ycCQjlzE3kfj3bg5JCbgNLqoruyGgdyl1waWRZnKDBtNSEbzxMf655cXkUwgYwb
Xo/IgawvBGC/JRoAWHEuPoGE+INUIG++vlprQSYWUoavEwl6utvB2by/0Gto7hsDy1K92Ex9O0wi
GJaf73RZA9nAcnBSi09o+4A0VAG+r0qZ35OWd9Q3z217LV156aIAIgnSrkDvgcVjrXQNny/kpDp6
pqX7EGjwOf6o0W7iClDGSiZS7gW7WkJX0AExHnWeSudfnNeXv2BNnITG+rzza/yCIfRPdpM/a0Y+
HskBoYayD/YIesLWMDUa+t049i492+TWWHdVf57IlTN1wX3CBFqcHeT64K5Xvq2Iwy4SXkjPLNgO
Ffipjta1nsLLa+Uu6HwAYkAXsIJaghe5VKDPoGcQztbf3EiDrG1y9N6KpXUL2Dfd+SB5S5oot9KR
IC1VdODkjiZqHUoPAmPv792LI15UDSNwNSzZ7tdbd2wbtwd3Y3GWzklUX4PuN22uJGrXzVDL8YBM
KFLc4NVCH9waDwYhYI3IuGZn+NtfqCX+LKgPTrvfslNbJ6xuVN0/g7gNohMS3UXvj+/CPYLkMGKW
mGBwiCxej0/GwKN7ZVycY81S82VmxZXr8OIEvjCwxDQvzr7VT+jbRLvKuZ1vnRKyRKgWfqwJ8j/z
B6oOICYAdnsTLit7zB17aBFozt1mBBFc1X36F7MUg+kEbXeoEawDzbhUtRwszc6UjzmUjqCm3Aio
D/z/rKxOl+S+h0YzWOHaTXxAS1TnXjFxIYJE6zc6FZCMRCV7/Z4lbdyQqK8YktzggkwYeBqfOFi0
b+a5KPdT60wPEPxwMy8y1zKHF6I8XPJgmcfTD3mBdbkeBKacjD6CdatTx9DIo4jnT+6on+nkX9kQ
F/fcC1OrPZcbwFDBRI4QLJJ5olXR3rvNPKaxza9t74vnB2U2ECtB7vINNngOGg+KHoj6I7Wrn0p5
JQy7NGlo+IQyGTqhEK2s3E/OStoSNbMzmhNFY+5j79YRKu2G8EoQc82Q+/qYevYMpuEYhnrxnCv/
xhoegdhHK8U1FMWlCUMPq4tkdRTi3bly77nhkteNVZxzsevd/XQlKXTx80ieIEYC+cobzbCJirKa
0ScJ1MD9+Jx3/+ICBGj3b/sqUFNr8WiUjVqHT21xhuwI2hhn2j4bGoy3YY82kPe9wcWLEHrn4AfC
UUUeYPVWaSdwq7bGLc7TYMk0rwHZM2XZ30e5NG3icScpWLEzIaQ3mNJZwCF40pZ2+Nsb1TWCmSWG
fZ1rQ+cjkEJL0RIJKm91okwRtqOC7MhZCSAGUeaQaeHN7daJ6ziLIl0t8isCGifkGeJY5orXunSe
YRUhDSAAC6rl9eZEmxLYjPOYnkMT3ziCQRwozwqxe3/CLx6BCGu63INIwK3i+KICx/ms6+JsN/Jn
zBswAJPfZYeCmxyuZF4uDigGmtR30OaIhpXXA2pwIwdjzIuzUxK9GbupfVCQVT+O3XhNvu2Sx1/y
2Igu4PaxeK9NTZbS3cSwi4pQmYdBADsTdKdgCKeMogvtrqedn3l9N115slzcvhClBS0BysJLbeq1
YWKxsLO5KYCWqk9tQTKBxhwpJnABtplEGVJEUE+JBoKOGldm4Eze5pP3cfxuDPquKFpaN2xk01aL
yosmbudWVHjwQ6EA3CT0W3ftxX9p47ywsW4OakG8lbsxbBi1a0adBGGbhNPBG/kVl3DJuQE3ghZW
JLQCED69nlIXXUFOWbsoUZf7yE+j6unjJ2BhkgAKCfczeIBefx8p5qmfQl6dRaF3Q/cVZVHwyX52
rzF0Xdr+YI8NQRsILjw/WHkT6kK7S+dTdfaKOVkYD4GptgDq+fho8EiBB3XwMH8jXBh4tKak1NW5
hxCQCx6XA1jc/Guaf5cW/6WVZc1exLdg3+hrzxur8wjloD7oM2H+4UWR1NavfzEc5EqA1YXYY7R+
e2nbr+sK4ntn7mVRn0oCXap/JvlvfC0yJss7EhmyN2mTHAiIPuwGcVYONKNID8UBT35XQXnl1XNp
D8DGX74yBKLrMiRnxiMG1Pbneh7wmvNol3ik2c3V8Pz+vF10RC8trXYb4BK6J44RZ8cDZ7wpoS4U
344WSUoRHBgLs5Da23mOn+YwgDYEg7CGc+VgXTq4S3oTR2vhIVnX+OjAB8cSszhHsfwONutTA26N
K8NcwoH1FY2CB0jvAMkCXG51STptAMUrVldn0gWf/G7OypmBaALDK5sUlw3w6v4Adk5z6wEGVBpy
rBp+MMM1GoaLC4u3Bcq+6Bx4m2vhoMQAnUV1btwOWnpWl0EZosgGYIDfH/FFQwhF/uLpECGtvFVZ
lYyhtxwnz5RgtQoY3aJLE8QauYrzK7YuLiDAqADvLaHB+hYt555KqPoBmT3syL0U/yJqRZnxv59f
bdEqj/JAGdwg2gmTEcIk6sv7c7Xc8m82x6LBjSQUavPrykHPVahrl1Zn2s6/ovZIwtSq6qM3B5tx
kJv3jV1cGNCtgeIFOJE36AmHUGkcAgRiFD+g3ySxhwcBJsT3jTiXrSBYQ2QDkeB1u/2gGBGguaqh
C2WLhDTzQ5DHO+jtbX2qtz6DimYyJVDPgxaVO1t3TeE85E2xHxTo7t//LZdmF2U0SMIhu4hmruWn
vrgDqjwfae2gkT5GFz2ZnG9dA/2tCY+FjemiP6oQ1r+YYhRkor8gTwCKFmfwwiK3R3DOoJhxnqzb
BVRE2Fff/ef9UV262QKcYcAeQ+AS1g6lhTyQ1AYxvxfv3HLjFFuX7LwPqtj+Td4sGVlI3iN7DoLf
1yOJKJQOROdXZxQQd1A23EFZ5X4W19gZLoXBAVJcSA8tAWnkvjbDcgehNiHVuXK+kbBIc/rbhrhP
EX1VYZUoZ7qyPS85jJf2VgvkQyUN+ncxHAYEaoI/LqSo3l+dSwaWggD0uGMUV9c7oNE4f11QLvf0
gdGb4PQvPr/wNSJ8BnPm+jFUVbFe+C5KxM1jEoKwpO2uUdRdHMH/TKxT4si1Q/ckBsK3LmR1mEwn
7t2CXqP/uphdRbSEjjcUAOCMVg8gnPapt3vARAJWRd+m3LC9xawqDXywapgyL3dgPnIgqilywHyY
v63VBCGc96fzkrNC2hyl24UTHU0rr7cf1Z0SMtSIdqw5BbDnazmbfQ3Ry/fNXJrShd/URVwF8NU6
ZRBBGtaZq6UxLc/TCfmA8VpW4pqF5e8vHI9CFcryGSy0XhqLxJT7fzMCUFEghgHexl59P8iHuIga
S5zn+E5AjvNKZvBSHgMF7aV9GDX6N/Rfwms0H1pEt9q/jblMwihIITuW4G4orFvC3TRwrgRml9zo
S5MrB0cRarOGAOwrEZrEjUmr/uCiiufpK1P3F2GwvuRfWlptstmXgPNVEs9DFu3rvtxDH3KjKr5V
LDiOIEhJRESPMagFiCW/1HWY1bH1SeX8ytP/4h5BCIpAFlci7ubXeySikBZtRoT2vhmeiRiPQKJf
GeslE+hwQHkIgR/+WZkIOits2gowUXRkFZ/ivMohSKjN5/c346VLAw36S9iEVno0PL0eiG6AmZni
uTyb0GQFffY5sq93TXArA51E1uP71pavrZdvYXEGEgd4FhBYv7ZG7ZkOpgJqzgtrsMNpAhUncihK
cUdL74aASvLKFXKpLrswX/7X4uqwEWtA/ZwD3Tbx4U63VZHWdn+c9IyuhErdmI5uLR0mU6+hBQrN
0ySSY/b+oC8u5IufsAqd3GqaZzZX4NboE+NlRXXlmXn5+4hEHdQ9AqCEXk9qoD1QATkd7jH66Iqf
s9VemcRLnh19Kv814K4MyFJavMeqsWqCwFhTH0AE/dPzr5EtrE83gAULgSXYt5fSTfwG2mb3ukSu
F50Pg7SCDTNO98h6M2WaExBbguz9HuWbOhv6Okp4EUJKwhu3LTRK7Vb/YrUqr6zcyq+h1QOY5SUd
DJwskLLroNfjtuhFJdh5pG59aMdS3kUOC1KhQPkxs/Ca2MdFe8CLwCJw2W9KIcQeVNXThp+LImud
pA/PHuSGvcOH9uN/RvXCymo5udtOc6NgxXF+kVkmeCi9b2C1X94YWJ3yXguDUi8M9PmCKH529GOv
N+/bWB/sv0YWzN2iMIB4901+eXCKntQGdfpxuilZc+9b3i6yoL/aKvVgIHnuBHmWs/yEyCkZ6vj5
/R9waZB/ubFAyYQfs8bCSRkziMKhhi8KlVHm7YbooZ2+vm/k0oZ4aWQ5+i9CkYhbpedAY/7sTujJ
ZjwpJmi0WGdLf3rf0MXRoIRN8G7GyVsHbyoYCeRMSXHuu+hHwZpfaEUBu5g+v29mddv8Z9FQZAY3
EzLVb7rCnNqMDau94swZw5Ok0HiqQvCQOU+tGKEY4v3pnA8+i/7a9JEhRTYZkf6bdgssT4OIAoUI
Ev4gwZ6zTxU7+j1JOjIkY1Re2ZiXZhKlZyQ6EN6Br2/5+4slGxpviOnYFecRwqf9J95/Bofk+7O4
cvj/GdHCGA2WmBj1v9WdXTpjB6Z21IogXR87TzX/2MNo+X6EZxGmC+CyhYz39RBqp5gnAoXRU8cp
FKg/uepKiHphAEvTo7v0PeLCWu82UdfKcgefnKpxY2+ja77h0ufxpkfz5hJfu+vcuxO30eTQgJyE
vr/VH4Ri/J0doDghj+USAGbW5J3G9mrHbiJysgpQOX9BWvz91b1w5mN0OgF8hAsAHUIr78lDi3tT
MQJGFSQ5/wlspUuSnn4saFhG8crKMocvtiklhtUj1XBfot5B3PqfqC+vANUvLANMoK4PrnxA4tcc
gtrO8eoEdcg5nNCa5+U3qMBl/2au/mdiNVcVHWQ7G5ig7tFDA16QFvVOXqsMXzjSqBb8ZYECNSEO
9uu5Ip5uOw1Uzmkp703eY94duqf3B3JhrgBBhvcFcytOxDpF5MS5nHtUOE9Spn6/h1rk+9+/sKnI
cuWjCoFGEozi9RDQixuXk7Rx4prftjUmNjm22k1H+2OhIrYVlhxIL2C40TIPrPNrO0bEAXV7Sk7z
T1k+iM9Kf9h1wECAlCjeD1gTb+VeaRDXfUDj+FTTW3borjVXvF2HpVNtEUNDYzmez6sN5eC50KJf
ID6B/Xe6C67RXL7ZSchYoOb4VyAIAiTrhK4JrDgXrHNPqrnxf7vjjRNv3l/oNwOABQdP/4V0DRTg
a9nB3jJ5b02Df2r7AgQh0MudP/b09bCPsMRLQxq2EzzsaoqsUMdFzx3/VIlEV4cqvrJV374CsMI4
Zt7SWoUC3fp6CzTVQ52386kQKqsgZsOLHaiGE4sd625KyvieTU+j/Y0Gmz7f590Vt/U2slzsu9AW
Qy4VXJtrQJIOZpAgVWw+OcGj37tZkQfpbG5mKGCDwPyh7zPQ19KPBuXYdwsUFAlvUOO8BWE6Frro
c9ecwnpTWzelvOJgLuw8fBWoHmzqC5KjSnDLr1Q7nWyR5erOH45W8dGwAUPApQgcKVKRKHuvwpK8
HomX+8DRC/eX47HMsX6/v7fXZc5l68ECQDIYihe8YSpzKdR7aTcabO4+QXMk5MRSPGBG+WDNJ+9n
+C3g4SYwVTINdP++7Yvzh7c1CCcg0IfI4rVjA79wYzesNSdPkc96QnZzCp+8/hpH/YXj67kIumKQ
8PiIVldzWE2QewQGbzoNna2xUKw/iFJck7hdpWH+ziO2NrIi2AoL8ur1YBiprEFzazr9VTSX8EX2
b5tPaWCDsGV6fH/mLg7phbHlanoRaYQUCuM1qA1OxQCV5yqDeuw1j7HcXi/SSv8Zz5IOxtWDhof1
eJweTw5iBdjc5CkWUJcPxU5131pnTHq3SKuJJtWwtYcrcfjFaVxwi2i2Ac/BmlJYj8gIoBg5nQo1
8CTU4ScD7bAybFKUOneDsK95JuQA1iONlsANQTkUoHCZrzX7dAuJ6KCc55M1S7Yd8nL6A2briEIe
2enBslmCtTXGHDMj7uey7jKLC5E1AdoeSmgRgylJ6dS0wMXKMJ83yMBNoEmFvvdcqxo1IkRsC/9y
t9foXk+EV6snqjxIUCvR71nlxhs6Dv69P43O2QO1YiaFju8aE+u9cOhnrx3GL5XvmV9lUJF9QJn1
uZz8X1Y0ig0EjvhjWJTVZjAAZEXw8qkTjFibuP7RKgcy08BotlWmGlWzpDRVvp9JW20tKptDx0y4
p36vE6nCOZMh2BwJm6ZNZwfNczSULPU77oOBz9NnrzJB4rmVl416goBz0bZ3am4ICHxCsh2Eio65
hlC809RtBmlS8FsTbidOZY+bqFvE+7S03K2bWyA4d+j0GDHOHke7Zw/En6rE9+mfJraRLQx68SBM
gK4SJKTS3AYTES3BZtYAa3pXeaW/aauSZMYLxqyDnvxG9fIf9GLw1A8qJ+vjycngUwEPKar8FkRy
9n3l1vbjUPm3FKmfdt6oqTZHn+TVhpEyTIq6p4eQymnvIWRHOcbZ0jBaKB3iX0FQzRnjPUtAn0Mz
wZm94XaAKR25tSFqKL9Cqae5NUFtI2kBsZXED03k3ErGHtFQ5qUiNPkZnZ8/vKYc91OpW42pHwiU
5JEf2Fu+KhIZFN/I1MPNmrH96swsHlPZ+FSlfT9/m3oeDGntxNWDFVtjBli++wO8vIOfjbFLvrOY
2t9cAA431thbPLWmKHp2J7f+kUeV84nEQ3NrV9iNnUt+93Ytv8zeXCSYmidsjGmTV/J3ZRnrKS/z
+baiU/k9rho/PngskFkQKRNmfsDiBHvRbfbIQ/0p9Bw+jgOK4oySMaviie5RG9BpyHS4QxqneKxt
HrcJ6bj6jJzx8IO1TKe2VSDv0rvjP/mAuioUKKwsx9uepjwqrFQbEd153fgUWaa46RkYiR5aX9Ed
ay3Q3hoQO0BvhB5MVfXg1JT+xpHwssWySaYgajIzTqfWbzTmmf0svYl/r2msHhbYaYKmROeZoyga
HnIA8bej14ZPU465T0LUEAE8UMW95dT0k+ja727UVl+G1v1W5kD4TOPUptqfISk/WsO2xCrNlgm2
WCTzgLklX7xJuimE2JyM+Y3MIKfZbKFvFmdNaX8LZvSTZpMcoHHGVJsiJsa/enCcUiHJZzCyscRR
VZ3Z6EDbRMYevlOczDYlUUXv/E4qDBSVMxmP6Gv5EfEfGl4Y5N+J9n5TEcxJAHqNzBkrhUVu8R8G
SiThEPGdU/EhjUeisznMmyyQhG/l5Iu0Bm9LimeMs/V03x28hvhZSYvoefC5fdQsp6mgE03rwfPB
QBeTZJxzkbTU2OncDSAfYlF/7NVopVyEvIQnHKDly0a2A2F792XQvvUjRP0ymX3OsipqdeoyAV6Y
go27WcQVilq1n+AM2ykLeJW6g4LKYsf84QkNQ0Pq5izeVaJv0l5F5o9GcHDT4xHzQzVMHDy3CBIi
m5JC7qaS6QT58T0cj502QTGizVU7n7lXD02KapK6rVhX/Ags3D0Jw3Mq9Xg/70gf6qPHu2DXjla0
GYWjv7iqVDI1cetkltZyR6cx3rdB4Wddw/UTRC/ihJd9+cmtJNv1DGVuDaL9Gw0E19nkqoUbt8we
peU45Y6y71XJg62wAI6vwnA6czGoTMkYCqz1HGYqLpuTtmR4tECHupfKmje0DcuvAx2rPZ8mJzVD
UAMEa0c3E2uaYzjkdpKjggCgSjc3vwdPwNlNgmeWLc+BY+qU5+RMLSfPIJr+C2JrLGFjDRyjEF+Q
463ApGNBKTYPZaYrn21tK4LXIPV8X46SJVbcOEnZdbgYhpndDV08pHgX6cQVaPBoZAluQj+vN4No
WlRBh4Af+87Fb8KPutVcqi2Tpbqb3YGAqSfuNx7E8TbgsplSqBI0WRFM/p5S29nmAFtugOlDkEQd
9R23r9hMBWeb2eAtFFmtnxpm8U1bYk/rxg8PPYChqQl9yCFZIOwvgBm667QSadjXJB2I/0eQcH7q
Y9o/trytdoMHs5Hqg22c23VCaGk+11JEWTfKOQFFhH2fF8BFeorbh5LkctdaQ7sp4PWORLJxIyod
bnug6rcDHP+hX+hJrL4MDz5Elp5UpcbUGoDAQuYa7cEt9s5QRu4mKnSYzRUkcawJHS7p2EJFx3gD
zQB0Aowwl/6tmGILLe74V5BHdToVwCGRBroQ1QinMVllfwyJcTa8q8vHgaOLzRu69rFvRAvOj1k9
dz3KX84U++d+cPCj615stKXlP6WaisTEU5cQB2q1PJDjrlYuRccsJitxCa03gRjqpGxJfRBuDnio
13Q3bY03mTcRtu+xiXGkmXzy0Z/+k4eKZ7qP9N5lZExyFyRkfFa/msAbEuhx8cR1sM1M2Tg3OLJ5
ioShu22jstiBTwy+W8bzHgh8HDJg8jNeSy81VTcn3iz8g6wtfY8gPvSPqAFNY1LwnG+9IXwqOW2P
Rqtu00gbezac0cGeNyDLVHZ4bKmnt10VREms3epuRpdhGg5tlFlNUEGAC9EVGH7t1DMtQkhafytr
G+Bhf/YPyE7l2w54mO0Y+yqxbREnUx0OAN4oYMDagGxaExLovoY/41n/7NHc9E3r3EEoyuDylGvv
et1w1JQgQjexFnRzfevf8Kmgd4NVsJ1XquZzOVt56gZK7kpRe2k1kD7rKOOZDeWsbWA3/a6G1NIt
ogLswQk9ikYV9hbMRWQDFZ6zogUJEvDysFR0fbBjeQPdsAZtm9m0XDZgBcOaTgYxhCn9R+OjYO+X
FrQGAKazUl+jUbVz9ZjlYWk2+TCwfT0U6jRzke+bQQ331QxZIauX4T3O0bQxnNKHZijt+75uClDW
utaWO9YIkDrqhhN0oKKkEjbPkM5ot7yUucyUitTTBM4eETSp8IKHDvHlxlHF+CWMmZ7SBjRi371o
Gk5Op8pffivLr2QO6SbgZM5Gu/hZOqWT5NYoUsQgXlp3xEsHjVAWADp3D14dspV9bm9Qcy+STg9R
Fsyx2UjFTJpX6ODUrU+33ALBCrjF/D1xlNwIy8Gmw5MtcXTzbWoIul8MqR5itJVlXl2gYO7PE1hZ
2jgxyJ9sqN9Ym8KZ2CYMaGGno9O6wc6vp1lvQfDfgs3b5Ilf0C909tEWIGX/DWFEEWx8lBlPhc/1
bQC1K3HkhLctglnIfqHIqTLug1It6MlwT2j0a+zLMWkbbHo/b4utUQZBKSCc+5yMuHYqXINMNOFm
4loe0OSlnsYGULqINvU3zxXRLUoZ8lMkLXEchmY+hRZlYVKCY7i56ekc2CjP5V3Kh2F2UiDl+MNg
4BAKdzapQloEVwrUjcCtItFNHZSnAZRJj4jMQNeWt2JbIKF6WxsdPytH5G3Kx1YdjaFgypG5PXYJ
2F/Yb9A8qJNvoaFA0Ki8kZ1GgyPXlCVjXJpUov0n7RDh7fJGWlvST3APAQtTMHPF2ew64140XbFv
yDhkfhl9l9gLd3nbStBX5dVnAz6gW100EFStlnzRpNlzwdW0NV7YZGqOPTB2d/an2G3ZyaUWA58d
K/Ac6tTOm+p441LdPGvR4RU+V3VK2nIJelQEtaSAHAs515uGtl+soR82NQ+r25qr9gbakvIOLx6K
O9/rHgLRm6co7OjB7jm2yuCVhy7gf/B/8awYPQUhQpzNoJj0jkDE+4DnVnfq2g6Rfe/E0JLyx3xT
lFSfxNRYiTVGfOO5UiSVjydGBezas5cH7jbsA/uB4GB/knbYbIoir7Kaj0XG7ArUd6bTN3Y519sp
1NMj8yv56AOrDffpO0k9qmHbl3ka8/iAHsbPZe5bmeIQk6LuWKa8qvW9a/BWGuAOUzQFDFvXFf52
kZFPvcEed0WgnSyX9e+87BWche6OTc+c+8aNeSrsITMhGC37edSQ/YrlrecU8h9RDwDqss67A8Vu
DKBQ7WQl0OO4qk15LOymTKksWoDK7V3hWAlIctvEmt35OKLgt5E5744WUXTrBTn4twEdfURpAHAq
wNUzI/vqZgFibEXLaRrPY3zrtLzMWk7IVocM1zroJj75Tv2LMxk/2B7cXEhahC1jZ6Go64nDRFn8
j9s7FQraucpc2cuHsKr9G6cm8hgp+3cYNXDQqneO3HjgaDfcT5CQE9s5gORngUpLSmrpJ0HfTJtQ
KQY+xTjcWMY4OxrYKmEi5n98VyH371HroQtLfmSNqrYlHe0U9cBiM4x8TuDCrc3Q42JgwVADsSoR
hBJIWKK5rD81TjDvrcmPk6Js4wxMn1ZakkIcIEcf3Ji4aJN8bIsEgPX2m+xAg4AG5vwwu+iim20x
H4k7lf9AmS3cxr1jbkFu/2fipXj2PQtzGZSfRzJY20blP9UwVE+9x9sT0ItQszSue2rcSCcIR+lG
u2G9QyBO04XHNUN+ZMzQEOUlDtbnoJgFdcmws46KgtIvQebEvreRpUyVHGUmnPq+cEbnkKN/bUPJ
ZD34EkmJkPvNDTLQzZ32+XiumGWeA+k8zbKClGdrV+QpJ/6Dp23rGVQ1DmQDRQMSP06KU1GO30hR
mLsGrR4p9/M/pC7VDTr/zNHVXX3wcWWlrDBj0kD0zIMi4bhQflZD2mByLJhXdnQIczpmJeeQlah5
m9bMjpNx6Gmas6C98TrH3unajtOujfW2KvIy7bzgs4fiz35mov4DCrQgmSe5PLkKsSkDqvEU67uH
UIIVSLpkDpKmdebHEIJyh1A5PEXEa++iqPrTi5LstduVmaEh4jI2eDcdOJ23leXcFu1YpTFt7VPn
6WUKo+kgiUUy0Pv9U6FfYSfw+NryXigkFbwyFQ4SUHVtIeLGCyw4AtNgnhugzbb5bONFaXj1tbSs
/gtQq+ExxNnYoabXJU1H9IOFeCphZU6zuOuQ3tKVs4fE+nyPK7VLNKvCc8cgNoeXa35TxrG7qVpj
7X0ZiS4Z3aFAdBEVW5v2DcIAIRPWVmRTI/mZUNX9jpnqEoEjvreQZ9pABAMsC6a3NnPbtmcEzHNi
AZGUdDZ2FCXBmLi9ce5i9DHcFlXPPn8wU7ok98jfBn/HWQD/rzOlvRnDYCbxfALeOXRv5+ZKnvRS
8nBRQcCX0Z0M3rrX368HOoSAzMwnqe4NPxTulRrDle/7qyLjCMnM2GH4PnkQeWquwZzfpOAxPQR1
J5Crob/oTYOKiWLccSafT2MjkCk8evZ24tewbpfG8NLIqoA5BFUwhhpGyiItreQa2d61z6+WgAA0
NhiJz0dIOTbnjn77+BYiS4EHiHZnAUm/XuIp6qawRPbpVA3fT4P3z4e/jjYGNHmBMTRe2hpffz3v
R2n1OrRPII/87iI9hAzYR6uL6OFd0vgosqCWDCuvTUBieizboQ1OuV09oASEvPrk/Xl/GBc2EmwA
k4D6Ct4i6x5TVBCIB7RgcALFtjOc+hqZik/vmwjxM19VJJZheGgxBacYUFXx8vcXRQ/lNz5EXpvg
pHBHgqXpKRAaOXrxPUJv65Wa+1tQ1UIIsrR9oJkRybeV25iQaOzmtg5wQZp9WenjnKszOkY/uQP9
aU8K6ciPCtgundYLMBKE2LCJ3pnXw7Nby8Tc74JTQ3kijsX/kXZeO3Ijyxb9IgL05rVsG7WaLanl
XghppKH3nl9/F3Vwj6qyiCKqDwajwUAAo9JFRkbs2Nv/dX365mMgTh/lcc44MCHgCsIuSNSYeCbz
LFfNfk3I94XjhlzqZuDgywpZoDWKGLGDAtzCrC4PnetclZ/Jf84HZBSOk2SBbLpZZyn7UvXo4zar
B8MjPZwH+zjsSNlmnwZN2vdZ4W2vD3fBKwAl4vXOpIL/EIv2ZHUbyeQ8u0A0tmP/EJk3yqH8Z3wn
FgS/0HGnB32kmq4PaillS1pv2PDwkM3VKWRQQU+cT2BOsGyTTWJHIOxMjaXXqeBAzu+3N4rXzcU+
2j6Yrj/CK9TMzy2NCnF/b7WaW5NCC8aNRB73+nIsIRDoIaSEDRrZomNR2A20d1ZyU1aqO1Ey89tj
mrlZ1W9oKpyK8mCk9RepSb/Knn6snewYkM/Th9/Xf8PFlqDUjRsHfQfEVTPEWCCWS4NnrDO6dNJs
4yB9N2n1Sjlx0QTyNXTb0wkPlvB8IgveYuQStNHt6+JfufIerNQ+Xh/FhRucR3FiQihngzSK/KRS
RzdufigZrEXZ85Alm8A4XLezNhTh1ub9Ydu5hx3ax3k6hwTeK052yQLh86wqqVClEql9AoAPED2E
WJhTgT499nR2r3YrLBSy4SzmGM1Mbtyzol8dS70sU7V3q9ryM7BmaFmXQ2Xz4nfqepMFQXmXRHny
OA5q+JqboX3Q+uzn9clcKGtDTTYTSdBPpsKEcr4vUsnPIrrWgTqQA7Ho8rRVAl892mhKve3iG9VP
5vOsa1iZexb/9HWdm6NtXLVaU+tdA/5hqM6HFqk2cvh1+0Vf4yG7uFdmW4DHaJOw2ZjiwbYqpBGU
fOjdYZA/q4Z/qEyz2hgUqggzxmhj9NkuNJN/lGlNvm3RMr3xYLKIXi9gwb2uFRUNmr3bIhDetxai
nsrWzO492I66l7rPtp5U7q8v5EVgwGhpopgBRUhgXbQTBJ1hUlaye1eHGmqXjel7E5byIIeg0G7o
ecGZIR+t3sj2/mdBDWii8NKwb7ONzhdUr+sWpgsHPk3ugNQ8Bqq/iSSVd62y43/zG/Xd/tibgTlz
4zfhjxhrJc7AS9rS2K90n6VkBdcwdRfxIvMIyp9i2wxvpKJ+PiAKVkbWdjlnn0e17UB80ZA4bm6O
AmYz1Nm4/8H/QpZ3boYjANxCrQd30q3dMBnPkMzfX98RC14ME/gvQONzU63gj4NRosZRdYMbF3n7
MtpkknmP+B+vW1nad5AuU9uEfR80jmAldbzKMKR8cNmSlEDvjGqupz0Ubbttjbuh+3bd3MIlo5+a
E5x/047dGHrl4CoBEI7ht61+Gh3zMEX/XLczz/9ZUMr6QJEI8JQYW7loXmvlwgl8IxtcUlsfDK/A
CY/fokL/bNUKemfh1ums9ymY6u11u5fB6WxYhyWba4EGbvFA5UmXJCgCj26IsqTiSWSCyr1h1GTq
fpXOa05s6ms/9bU+oaVtTycAoRbtAJc4SElyjKYOFSCJ06vCq8Wo/i3WGF+WQi1kAdiKIC3Z8iIi
1pRD6pf9NLi+/GzggdU63ErJc+uZ29CqN8r0YmZ3mvwUqP9K/f3tvVC4Yrwyf+o8lqGfOz9zep9X
iRbKqltmMLSS9PXD4O768i2cuTMT8zSfPAXtppzz1pPq2mlNz+FRUl+uG1i4r88MCHFcpWtJawSM
QYkoHWmHoL3v6YuOom+tuhIaLI5FU+Dl5hrjeSa4KBj0VC2iMuha5j+m92MNl7jyeVVIIA2xM9lj
lvD5TaFGmylZS78sbGmaXHk7zP6PZ4QQ2IedThmL/nHXqYAOl2OrvJaghB7iXjFWGiyU+VuCu7BQ
ciaGh78DjjDB1pjX2aTk8gSk39ko4TddezdJ4SHIP+vBL3uaa2blnQ2wTV9JoSy43zPD6vmGi4xY
8wejndwq8j8CK94H2hevdxu1Rlzurk1WnhFL7gl7tC+wMUCEi514hQQ5VJnUk1uo/k8zln8WiGFQ
yaL0EPibMMqONGv/M3nlO60D73J98y9smVkhhYwRnURo9Qg7snUKw05bMJgq3TLQn63cLSufF+nC
uiwOx0Dl82QNSEnvG/vfN/x+Qn7emyByeWyeL5Zfh3Vk9+3opj6asYNMxO3ba0Qy80fErUjDxP8b
0YRz1XRyJDt9CVDVwwBA5g9ZbLyStf81BJQ7ZPmb5EzRJrOH4/XRLZ03CGPI45ms0QWDR1VRPFC8
CCh9/dUkxm6OFFOvm1i4/WdOmv+amFfwxL3qtWkOXZ1Obmjt9B+VAs/6XW2s7PHFbUAjPo4Dwiei
zHMjtZKqWj1hRJt2xoio+Mo8LQ/i7/eFI+uNklwY8Ba5fXHonKOvHHoY3deydsur8deKJoyiscc2
67CilXtZ24RftbVxLFr4E8DO0jsXmdXcHOkVD/6894GvJ3bwPVHr90pl7K8v+oodkRfLDoJan8px
dA3ecQPkfT517I0R1O5b7PBmA2ptXRKreFkNvq8Fjm/kTxnA6doFoHLdxOLWsv+aEKJXx68saEUx
4YN0quN8Y6xJsy1uLsJGGupVhwhW2LwSwIe8jkySMISPWa+C2TF3qGz3avWGseCISaWqKBji0M43
WExP9DhKOsUT0qdA71Y+v7Tqp58X3hUJj1YnBdYK3t7aqb87ALn6G7zJTHLFLBHeUIQ4HwE0tFo4
RrnsBuUuLLb+PRAUc+1dvrTkc2mARCYC1fS/nhuxOmmK8po6mT2BUZKbYhPZxuv1bbW06GTe6Lwk
HUu6QZgrO/G80Fd82bWtfu9E1V3k5ZvQUfZ2dLhuaWk03PxE8eStHJ5H56MBPUsCQhopaVV2d1TQ
rNr55BtX6GSXrMC2Qjuvhbzshd6ajBS1KYVEU319kPYAkK4PYmm6WAvFoKOa2qvI9GCmgCO8yZjc
UQM46pfbxLL2bX5nNith4dIeJimDkCjPSJtK0/lsqXVm6KjmDC4l/U0X/8hA+GTpypNjxYjoHsEf
11pbzEZy+JLLL51OUmQtXbFohGfT3I2FfK24w4jVs45QZWBFqm0q/YutTbnWtra47AR4JF5JvV60
Xank6yI69QbXBiT8UE+FevT89t/riz+fBTE8YjX+a0TYwV5peW1l8tBNY1KP5bcM0EGhfWNlnPwt
pqifQmBJ/eziAdLrXepMFrD/aBhRPZOrR0dSXrp8ekLi9LUCA319aIvz59AxBsMPPGSiqymSSq/i
Uqczyig2tsLDUFtxyosn568FkRk4JgtY04w/uo51jKTdBJUPwMC1AExZ3G3k9mbSVmJtkZ3bQ+a7
aHQmLgtGeJXtp94cN0lSf/GrpHn02hIkDQUTMsep/VVqkaFPgUBs0mGwj63T0l7T7SIrbVcCt6W3
FhRbMx6B3AyMDOfHuUM9L5ZaygJFWv1MlfDJKNpgK1lNuG0oh20chC+OZZbe/g6HFu+vWWHHjn7R
g7IJRrcy+i2wxP1q194frl3xUBhzmyX7hpLen1ffSVxtOWHrBPTZMDKvJ+MJUC0b7fRAsG0+yqNS
PyIW4bwH+U6rRQg+ZsikdB+lMc3xKDoefTUvt1KrR9+u7+iljTB3yVJVn9/xYiHGmCC4RIyAE9Q/
Bl/bcicH+zdYgNkBkhI4tcn0na9pGNDSFsIq4yqAUGO7Auj7mtdraJalc4NwqEHei2Y+ep3PrZQ2
SPLOwUcng7LLpuaBZG/d0G9xoyjFnB4n1/HXkLBXfDvLmi7CkDcC3JDzHdio5yEdIJRx9C/Xp27p
OMxEx+QoSQ9B638+qD70J/w1JcVMkp7UHvUjRzrCDfdSKtSNkj76Isvh9+s2lyZyXifaWOlMuEib
+2UXeHZFS2TiPec6/KTyBlZydNSvm1lqPiZs+a8d8VKVnTFSq5GoLUa0NKcRqQaR5qClLMefreRR
y8mwcOCjhy6R74tmjXN4aWpPzQtRfDqWngeIbnJBrdbjtpq+5PWDYuxSdSNbK/HD0q3BfchkcrfT
2yrszTAeytBsVR6KFdwjhd5seDmGKxO6OCAqcbDWA/QBr3S+V+wotHLHZ914e3VHTZKmd1rpe1tP
a0gfxYm1j/Q+/linwRpryKJlAhdCPYc/xCBfS+iy0w2msqrvKrXZVtQNJvVTqOgo7bqKtRK6LoQX
RPoW9U3KYfOz4nyg1UwU1Xpgvgzphcd9Oh6K6pF5NW8m37BnIWIiMfqRZ2Id4fTpjTnU8CXILl0P
26n6RRtEE3y+fgwWtgZt1mwLqATADIgKXLWsjPEIEtnNp0/edDD6+zd8n/73OdTnJSmyOBe5nyrd
UCpujRTIuCntzf/2/dmbnFxrcjX5Wasliqs60TZWhg2aCW+wAGMjbpAwnxtKsED+I01GTXblIN4g
Hn+rvMzs0G344WDGQIpvLpqcGyjsuk9TzVJc+2mMtI1E59P1EcwfEK5+tur8ae7+Wcr23EAjd0nt
6Z3q6kls7Vonvfcig27d9lEbjLvKaOJt1TsTvZDx1+uWF3w5vEegyuYKGyVrYWioEMuZNMMjJ1oR
+q35WXL2XfbhLUbAlaGqTMVJLIJqsadE1hDIbiK36KyM433ryd42cKZXU0tXAsTFEUH6jD4Hx/Li
laT3jirJIMvctjY/QOX+ce4k3Ehp9Dzaa0wLC36NIvhfW/Pfn+xtqaazVR1i3vzd9yT5rlQvCOeA
E4GxIoXr7PosLsRhSA2SsIaViHtXZMrRrMy2KgukaVcCuVHVDRzlmy64UXzqz2anNAeaFcK4WUL+
fEwqvSGWN1FcyLRm6zg0lt+e2iWpgIAvcJDZnwmbvfJ1euEhAnfnXgHjMRrW1GmWPOapAcHjaOYE
rKDRJlcvD2b/0Py+fR142OFpmCILvrDzCRqq3mpGj5JW9G2UH2zN9da0XxYHACugwh6mBC0mvx2r
D9A1o55kp7+KbGMka3pZlxckZC4oWs+ExfxX9PmK6iURlELWsxHSKuA/+M7XkFZuLRh2w83cdoCM
MAZzrw7fzoV3zjN6JZVwNJ9z5SF8DL2bd9P554UjGPawbEwZn8/e2bRyr8VMC+XymameLBsINIpt
4uXiFKNJ13djPNPeE1TwR0zPre/TWX2vGPeFKu/M5pcy905LjwqNpcrw6dbddm5fGJ8zjjntc73x
LDmvJb3NVfjQpsrNrgUjIG7muh74JRHQ3Dl9Vk4xg1TCD2VLe2a6ia2X6wP5A/U6v+RmVCW9WeCx
iDREKFg+AbaICIGfyc2Xh6pLzR5cn2Z8DNow+sIs0/6apx+csW4+t4WqEYgWYbCREsXbTklBI37j
1I+DalXvAdZSfZy8KPzSSq19bPShfdTDwHebrE3vp8hPj4ZfxcdCA+ImjyAOaBRXmztCkXrcGdk4
PAzEjnc+L/5NDR7iHqHY5EdXhv4LlaeBWr6tfIFPXfrijwaMiWNQuF0AZWZbTcnGMxOaFfwp3mRo
fqOZNFq7Pm6V7MjF09HeNhXvI3odgTLr2usQOR+bvPk37CV1IwVyQsfcFDbTgTxYcF+No/8thxH6
sRrt9h411BCsU1ea/w5gyX4n6ijtrq/E5UUy5xhknDwZPvh/hTvfyui2klOD1S6fE7pGaea+mRCS
Q39iQny6abVXZUGBCefQxrRLHa6PYMl/kY+Yxc6Q274IKPKcmRxa33yW5f4QSndT+btIm43uPfh0
IV63demM56H8tSUcwKFs9MSvsDV29tGHtslUV95lCxZASEC9Rp6NIFAsFym5n2klN/+z0h2KvbFG
pHUZEBEV4+VnE4QPIiuk5RekC30F2ZThY8sTqDRmlM+dvpbFWRoG/KtEsFBQzsyK5/diHYV+KSmd
/RzK37vHzP56fR2WhsE46D4mUr6U+iS9LxWB75jPCnyvL4M9Qd8BZfunKdH690YnJytcU6rK7z33
V+gdcTkC5QRdD97ifDxe2/rdlFQZKKmyfOmL8V6x6ZDeV2E8wV5ky7A3Zd9suYj3/RTX760GDqUo
y4KN10BTJoekC2q7dj7muCh7b5tJeRgrPWPybWurFWr8A8UF9WWmPtjmUt5+uj5hl8d89ujQZIFC
mKsswu/3E6XppHRKnyENkGdu+VrbVDcXVxDhw6mTTyBaBHJwPkcBsbZOQ2f0bMnldgIoV5sDbBK7
6yO53FmzFXIxxEML4UpWBbkatVb0LHWPihNs++l2l4gFQlIKd7QgXHT0BL4/Drqcxc9aKm8Mi8Z/
ud30w7+3j0MzoFoE2zq/KcXIMR8Nind58jyG2/xlXONdnhdU2LAckL+fn6fx5DUSKU0f9Aaf94xv
U7iXmneQabyUzTFqjkp5s1vUkY8losNrkbgSV55qijXKA7tLzZIni+ZuiNhunS04bC3yzZRtIaoX
G9Og2rQiu8nr50JF8euY53fXvz/7o/Pp4vs8QRygiEB0xfMR6nIQOlpUPytqHT11sh18kqUueIgN
s3qne11/r0mytRmCfq1/7HI/z5bncr2JgMAF52CgF2qdNGX93Pzqkk30en1ca18X/LA8xrBzRFX9
XEbh1mzuuzfkQyiF0GdC+IAIJ3+ebzQnTuCwwOU9D/AVjJtIW4tHl4aAy2JVyBYyU8JB0XxFzxSd
pR+r95L3TtZWV2B+xQqLj/aTQX4ARV+2sTAEpVXhXLB99bnB1t7PemPrVbAxbeUktZw7f2rDT7zz
8i39u/q2kHhlbJ2mK3l1eyif4hsM6UfuOWgmyl615WS/smMURGT9TqZtxGwPEnXUl7hT7V2QB/ah
dBIJMogx2VFxiLaDpn70+8Z4b3uGdBcFGcg9uNqn18ExR3Oj5Kp/V9MXUsAkZ0GlmEfTY6+W/Wva
cIf3ZtgDLaklS9rWlTzusqqwbn5ZzU7XxKtzC1oXBKkqZwHNkEB9DtRdqcEdf7MHOf/+fP+euKuw
Kvq6NuclGD+m+hfd+HH9HFwGieffFzZR0ylRluqS8twnoez2VVM/KSAmIF2UO41m9UAN30MsXt7s
tthQCLZxi6DCc9FPK5eB2o7NWLrtdG9Fn+xy5cq9PBvn3xemrbSr1itavt/RrqvgPoYVv7gAL8UC
x5oYZs42idmBOvCHfoCBG3jzhwR0hjFAnAeNQwLjm/RUBgkKkN/GLN1dX68/YOOTM0mCANk9DKMI
7UCEL57JIvZTX4Ek5MVTAvgHUoSoixFSwDw0R2kzeGP/Xolze1+28reoi9Ot7pkvchDxe7QOIDac
B/clKhW7NLM/8gaNd1rrw3qWTs1j57evVgJv2fXfLNaoLn7zHLWebGIFGglDSY3spdALGLSkL04T
PHql8gWp4kOlddsMBVdHH+7s1HgHImjbTur99d8gbIiLnyDEYKPjxQhVMG3y9E2SHjSI+f43A8KF
YnTBIAfzGNvPMGmV8crnhTj1P7+fIJIH6bwBxLosl0DaFLC0vORlBmvTU5F+aLHzhjGcGJkn8WSd
qggVxVDGCDyCo0kX68rmXRuEcJ+EMN3VyTyImdVv2o2wFa4JNQv+7GKehK0GE6dtR72cvaT996i9
15Vy35bv9CA/qNIarlBMe10YEzaVDYxCdSqN8Yzfa+nRMwrIGT5n5GrT5jV3nqGAPdT6v51sHcL8
a+Qfri/XPJYLV3CyXMKWG9RcT2QP872xsTQ6MB+SeDf1K6500cqclKRZAC5jMcLsk9wrk97OXqZk
i0qbUhzjluh/f30si1sDQCs3KDnjixYw05N8khUcnzrdq8rBKQ/5Gi/yogs4MSFM1zTlcNTZZvYC
PWfcfXOslbfw0kTZM+ibG22O9oWnJJRDdRkodY7c4bM+HEH+DMcqWrk4l/Y3VCwa1Q0e8ygynR9R
yIx8KkgMorCfu+nRU+moyT8n/qcBmp7rSzLPh7i9qKFQHrLnpIv4eNFbVcv02MlfLKgW/dznevvk
9w/1+E/e3KXGCl7izy+/MGfSL0G1AwI6kV+/nMgY+Dq7OfGabmP2BcyqUWZUd/y2YpMMcA4GRhtv
J5IH0JfZ9Q4gY39Me5hwPElK7hxoXuA85Eqx+zR4MLU2OcSGnWzBuyVbKSggm2vlsvhUF0b/UUFk
dQ+jsPW+Nsrsg1yXn4yojPd63fw0xqT9hMCW9SkzzWiXqfZwPyihBcNqnZWbMrfhToOy958qjBqU
20rvOJoebVQNWYSqmLJPNEvXa/WIy/1rz8gHthj0nBShhVBNg/rTHytq3Nnw2Uu/gQ1dcf+XZ/Dc
gOD+AY/YxRRiwB6PsM3sYGiUmzXxsmUjXGTgckkhmEJkBhNaOpmNI7ujnu3KqdlO0ge9XrloLo8i
eAZwWLNEGv23YhUQiSezUaW2fGFVtpr5NGavtfPq6fnKEblcElUhIwn/GLAAQIDzYE8uTFltgk5i
E7zk9jY1t2O38v3LyTr//jzOk+9PhdUEQ8b350S+fXCGvZOtwEAWh8ADBseF6jyVh3MTg4EKoeR4
4UvQWLuanrAgX/GLS4NA+mMum3C2L6BxqVnIgV5m4UtpP4bRMct2cbryClszIbj2zpdiqKXS8KVr
t2oOhyGP1ZXDsTRPp6MQvPtoZXKjBYzCrA9NCqHX7rq3Xfm+LVSUc/QFtdxE1E9P/vXTFI7dlQh4
ZY7Ee3ywRrOCsTYkpfbFLP7tqmorryXp12wIh9suC0O1Emy05VYe4Vx70NdiSGXhbHO3cuT+Q7Yi
nrkRbthCKqXgxcphf1eKLUq4CO5EyD96r6mmbhvtHj73Nvjdmr8k53cW3gXtIa7qw/UFWx7r398h
nE1H62oPCs/gZVJ3rXqwg53ZvcEEDa288+APuIR8SiRLxqKJwhcYyzXz2Hkfq7UunKVRnJoQjr9V
dZ0Vx0HIu2IrQ03Y3K3qdC4t2KmJ+SecODEv0OtKgrLxJbS+Kuleyu6scmsax+vLsXR+Tq0Iy8Ft
oPhS6jNXHg3od+WamsfiRIH0oMqBBsrF7Rsa0xihBhu85PI9tK8F/I7K/g1DODEhrIVGIrerE5Wd
3cCvuLWzuzd8H3kqnbgRDLEuBBC1pMRlE5rBi29uJBmG7ZXbanGhT74v/H5HK9qcdFjw0jrvKY5H
2XsbeqrwLYfixIqwnRAEMcLKM4IXIzmo0WOMx7fXqvDsyPNQlGj3xISwl/oRkq0qtViIr2i32fYW
+GzWrxiZL4xrRoTHY28nwKszZqsPskPZyPBSQe5q/Gj1fWu9wGaX5B/+t/UXbkljCJQAvEvwMowH
OMSjNde8eARPpk24IjuNxkRzmL+PQrnmmjcq9/HcPlsWsV4uhZljhxbfhzaz/p2sMf6s/HxDeFpp
TWRVVcSCTOqm/Gr+/J8m3xCuRjVuNBtfG7w0zYNRHlbpOBYPH5xZtLxRrgHWd+5lm762rRGFxhfq
rkYJN937EFpl7csbRnFiRdhCQx9YvVrhBWN7a6Qwbe+uf3/Ry558X9hCNVxuuW/JwUs93XdulN4P
/YqTXZknMc5qc9XT654R9MDSKCmjqdP/LryvN4+DsgD9IKRqlTnncL4aZRMDLR98/6XJN+WwLYrj
0KzwKSxsV8SvNfKB5AJ4FgpLARQn1Iugleie9zaO9auUhxVPuzBVqo3WB/9g50KiVtY9OeZ94rlD
r+3G+NGJPlr9XQo57fXJmn+p4AnP7MwjPQkQFE2yO4oQnptI3ylzIqLxojr5zkTPZSi/q/nKxM0n
4Zo54QJRbX9AugFzsvY1jVwvOI7pt1h/h77pyoV4uZtnDCclNPqw4DgWIfYepGnTGHuya5h3iCpY
2XtI7K/P3eUumE2QNiMnsJB0Mn1eDRA0KW6mbi1f3zfBWoS4YkGE7092EtXpHwvht1mCYy0ttzRJ
IFUArSByRYZRWA6lQf0lywbFHX0THJTxoUjHOynvjtcn6nLVaTTXZ8wuGUbwyMKJLCI6K0DvKW4O
cw9iTUepKn4pXrnvgUWWdbtydhZHBfuDQ7cW5G1imWYqhjEda0aVSt2DEXobO5PRx/jn+qAuTw4Z
Gxk4Ec0VSACKbyG49QEQB8QKVTA8RmX/obaqhAzZ9E/vGY/ZNH20g9vTnNikKD+vFQ8TsQsnCDqn
ivqERoIUKvUpTn+MeB/0pu4qLQ5XXMPS5gML+d9skRCyxppWGVEeKK5T3zfTMxHS9Qlc/D6Ie+Dp
0Kte9KYYZgfslsSXG+sfw/CfhMLEdQNL+wAGVZWzSRfYBdUI1ColSCyDzv0QcQnbC8wjOrJQ3XWa
ubLlFscy54bhAgH2IUYAZd8XSicxV7pZ7yjAbw3tLbN1YkG4ctD+Vv2ptNlucvExiPKPlFbXspxi
hyeXDfsLiSkITSirX3QganLfx1JjMWMmOt96xA0QyO/gWX+VAm1jKZO+9av6dz7RIhMEIZKA+Z1X
KJs6kjZmWeyvr9/lHUjPlQKAQ6UZjE4+wW2oYdvJ7UDTiaFty88SDUCKW05vWDljZu+kUUqHvkrY
5fI4Wl3rGYobaUF6Zw8o45WFtdYasbQ/DCD5M1cBGRSxZyF2ENaW6ZRyQ3TG/E9cuW/YHqcGhLmy
C6/rcFeKa0XvwuHxRozpn41x+nn1PEyodMOPq3FS3MkDl7DLbw5tWemT6REWoZw6o4MXS3El664r
7nN55fuLOwmUIRKHkHxrYjDQFkMWp62uIK23bcpj7Tw7yjuEca7v18VFPrEiTJJXprTAZhoOs4x2
Shvu/r3+/YVaPhQRNCkS+MGAelnlkoyImAOsSJh+MZSPmRkje+IG6ns1zN9VyN4ajbfrkgG5oueu
X8nzLo0O5j/oSgHwgUkTYoW8mdCPpkfZtW0YUf1sd3d9dEtBgoXToc3SAuQv5kiRyMyLRKH5Mx5y
L9wYsl1tDSluPw8EKIdOlbN7A32plYB0aWfgrum3dgAeX2BQs0hp6xZYldtnoNDaPJmejJrqV94Y
7QPFvnalhrhkb+7JpH4I/eoF20M4xoFW+bWMLzOPaWPf1aiXmYfIW5nNpdU6tSPsxXEEP5+P5Twu
7+sUV3eov3y+fcHm1hkWCxmoiwCoRFdychRYXrwxPxpB9ARfCjqo3fCUqMYjemS357iYshOD89ye
vFWSQIkCW8ZgVn81uofcLHfF+KnT+zf4UtrVwTbDlUNbpeiNVMkre0uWIZArtq2zlad8d33qllYH
MC/RFZV9wKPz35+MRJvGgoLfSJ4pRIKmQFvo9uoVgQ0CxLxN0ReDMPzcAlqloW9M877uC/qn3cJU
EH38eX0YCwHWqRHxVhuTprKiACN5T9ssMTLKthYABVU9vMXQ3PE3g20v2rMjFGjjdC6/Os1dLf3y
mseq/3TdxMKScDOT6wdPBl2VLMRXcZyGoSXFmpvqX33nN1Cy699fOPg8siDJ5LFFi5F4BeVKM1WS
RAN9lD9V9deuPMaBgQ71h+tmFpaEcAlqyZltmetO2LtdWSr5SOO8G6KNg1TUV3Qz3mCBTmCV/j91
DpzOdxaKQ8ZIrggmgKHYh2n/1AzevqzW+n6XBjKD3eExBePJpXBuplAq3R5t7rpJepIn9DunaFsV
K+XRhUWnsRhgFyUKUOLi+zcfsklrJu40L38vj++T37dPlQYFFjULNLDo/j4fgyk56NHadN8naOQh
k+KmhfM6efKKr1+cKq4veAsgZ8HYuZkRDWJ7aHu2VqceR6k7xEXzNQzilWr1UvgB8YJhKyrd+Cji
CDEm0NS4MjMf/+s43qygOW61JLwHtXGIUSndNFFwl/kIFRXTu6zK/4Epot60MI5en9WFQIGfwQ5k
Rnk5irD4wQwQPHci2D264dAnSB4b6ec2Mr9oXkD6fvx63ZzI2jrHvmB9OLvUbiCAERssO/ouvKRr
IGugq+8wFUr0q62cDu1zR94F5dDtRwd81mBKydeqtcxd7ul9tclRPn6DDyGLMlOq0c5y0aDoV3ZF
AwC/xA+GDW15m9Fztn5Kf99aT6wIsf3PoDVNg6sJQxfk9KORBmWNLrOrmnn7FPjxl1gafOQV4zY4
Jmaev08kzXyQK73eNp5p71rJesOTl4PPkxpYF1B+0ZeZXoLsbksf81AHe80uXhrNuhlgx9qemBAu
4qynHarW6MQmJbAxhyfdkXaVj+CgvwZYXHI18/MDji+6hIARnx/SYHKQVlaSyUUX1B82yY2st38W
jOCI1eJgwNIkHM64n0hUTfBf9tvOf2/JK3HyfP2dJ25REp453WB2o9VQfCY7EW/kToVjSUkKUGHf
w0Tel8rH1Pdpkf2AXsH1Q7d0W+LN5nmiLxBU3flsIS0XOJlXje6jan05QN3z5fbv081r4ECoydKE
dv79ttSp/8XN6NJx2+zM4P2kvg/XmkAXlpzdpXLD4EHmpN25ER5xg1V2o+FCmON9iqrX62NY/vxM
WsFVTxwmzpHut6ZETzQKJ98z4z4kZX/dwMKa8/v/Gpj//iRKzbRaqpIMA7iCY6VWjKLbOfYn1ej2
A4SInervrltcHBLd7DTR2XM5TT23GMR2P8phYpBT3Yf+MV257hcuSjJoBuJR86nnnXn++abvqqyu
GguNKvTEt91LFr1hAKcWhCmLu6Iza6O23Gz6FVOsCTVrZVHWxiBc9m3oQxhZV5bbentF2cvVrl45
G8sWQJ9C6c4/1rxIJ8uueZqRk1W33KB+IDWbx+/UNaLIhePNQvw1Mf+EExNSVspjTeYNOKWzSaXZ
G+rx9+z19t10amX+FSdWjMRWp2piIKF8ZyVHdQ0NMW8XwScinIhCgALROegU4fuOmWegThPLNYIf
Zv4AVXYR/tC/VdPt+DSqGVQTSFTM5QaxAUHJINyxs9xyp+RbLf12ituTEmffF1a8KFvFxN9armd3
217e14ApPf1XMa7ctssT9nccwrI3NRJFXcc4euXY6XdegGzywfvptPvrC7+4vbg7FI2mTP0CNo/W
iTSS8DFdyfiZ0H9mP8f69sYuxvnCZdL+GhF8Vem1aqbbnunKjf0lSNU7KEN/XB/HPB+XG+yvCeEx
F42qHGq9ZMJMZX0ru/jgZ91In9FaQ9WS2+U2hAt6VtxAXOz8oAy5j7oS7AGulG/GcuevUY4ujAO+
T3JeEBsTUYoPlHJCEXcYO4jUnKOR3re/rDUKgYURUA6bqdgpjNFiLFy1ql53TQ8doNsiKP5PGK5s
qKUBwJms2PyrgigQLg6zlB0UYg1uwgJgfFRugwrlgk/XV/tyDA4WuPnwJTOVpTAGE14oGSlg1a2H
7ahtnO7++vcvBzEzMM7SjDP34wUuYkIRHnkw0tM13Z1AC/a5Gh/9wLz5kGMGOZCZPpdIV6xR2uD0
80qRVHccwF9IB9N6SZV3TXxU5dfrA7o85ueW5gk98e9BY8pxXmFJGj465UMKUFsBTInO73U7l3HQ
uZ15Yk/sFGYkpXnioKYCIYyuPbdlsikad9CyXVW9a25HydBfQr2cMFtjN4unxXYq3YdlTXUty2cX
IJntPyFBuVGnD9fHtbThTgyJKZZ8LBJbng15qCQP7fcKINx1C5cOH3gMrEr0FM2IHHFL9/TnQpJb
GjDGlrtJjxHzifqfRRMfwi7+qU791+v2FkYE7ofU7fxKuRRzkyCL7FplGFyrt34lJq7Gim4ug8w+
BuUKSqQk8EVyMEXLdUjV9MGNjA/BQQ9W1mThkCoERub88CFI1YS91iB0qwY+n7e+xO27KnhK4pU1
WZyjEwtC1GJYbTqkHvzZXhxv2ubjuBbcLRlAi3n28/wHf3Z+XOTAtkJNzaDjReG+aMxN59+oQ8Xd
S1LgxIQQBKe+bQ40Y6LBQuTYTLue/GDSr2RbFhI/WEEY2yQ/CI+auNR+Pmpq17KbuvoegfhM22Tl
0fSPvrTlOBrjHtEEc63IsTB71NeQGgX2xaNRFa4av6vSuGoaUt1qv7Xrltbh2+8BLJBIp+wNuEzE
x3n6WCuthqBB5v+0gwyc166Lj9cP4kL+COEukrcIy835T1s93wRJonlJ21GrKYqn0RgPMS1acmZu
5OTeb5/8/CHp0vsivzmQ/T/SvmzJbZxp9okYAXDnLamtu9Uttu32dsPwMsMV3Dfw6U+ivzkzEsQQ
Qv5vfDH2sIStUKjKyoRV1DuQvhfMMnI+F4leN5l1JNm7HEKwy/hraswtKc3vIKK5Ow0OU+gJQ0SO
ChGy4ZcD1FOLUTJUSLp6h3L8a6Iv2p3EqmKXX5iQTmqW1+itGRrkW3ttk0/8uetyxV5Y221gAcDv
x42NB7cUczQao02upchtZmMMWrD+RScq/taV6xOBJZhxULdBfCOXopJyMhahRx1qk7djXnFijRvY
DISUTbSJKFSw065RuNHVcaF4gLQI2lWujm6uZXjml1gdo499CxnK37f394qbxmZC4kgQT+ApIfm4
ynbH1K4jHlbpM2lyyFBn/pjef9WA9wMfR1gLCKPsSCEJ4eZdjJReATqhrF0CpnoorUzThQXJj/Ju
0bKRwgJWxP02qLpYxf9++X4R3Gce+jaQ0oHsmbSBa7TX6K2l9WFiNY8VS00/oxWI4/lLk+kvbtzY
fk5NaJCoEj1r40L3IXKh6FQCEankRJs5aatkKAeEUFPQJVEw3Y9NwtDwoAB4FnEAnMDl8Tcim5sD
T4ZQ6yff6o5c28+Tb3jb2/ts7Q4SnL6CxRx1YviaSzsV0QCK0GDHAAXgUO1IZz8T7dD2j7a7HGif
bPKy3MfuggZFRVfwSnhtiJQDLlrM41VGGfWqRYuNfIAuyZu25EExPPIByLbifnAU5vLMkHRXcKMX
CfNiCBfbAANz5WcFCGRvT+TajjDANYaGUYKXidwgjvJQ6mR1MYWs+KLlgLIpzuraZCHkBOcTQh6A
XCVHWujDHNc5SnwNc3c9fCkd7AcjdqF+oXBtYmfJh0pc3dBgQCnuihUKZMEWyJ7LMZy6D0s8bfP6
R6yheBHFu7T+dnvW1twcHiHAt+L1K3AEl7vPNJltlj12n544B3sG2xDLqt8aIYpwYeWKQOniPzvS
Dli6kU7QhRjC9G877p7bX8b3fqqem19/sAuQqHNwbVPgLmzJbfdVxgqjnvswHzdgY1SpOK1Nl+Aj
QqUEIqmG3N8w5Skby64bwoEX4Yx+uKhpPziuCtq+tpeB6sA2I/A9yNtcrooNoII+MRvnJU82f8VU
1Sa+5raR1AR3FjYzCqzyqldpQac0GkJShlX2tzl+QQBPh2ONfqzsu1Pubm+ytaODrYw6OdKbQkb3
cjiuZrRlUcDPRB0EB5Nvbf2LLSgcq9IFK5Qh7yyZ/xoS83r2jvcm1Lb1ThhiL0aXbcxyPi5LdDDs
+q0xBp/E/cnMqx0DV01gFr+z2N5gkRV7cKWMjp9hI6+Oh6pok5eujo7U7tITXE6l3jxbff88pSWq
uCRoLRtN//2mZwyiGPmxG0vPB2z0kLrGpz+Yc/gqFEMQwlw9zOuJem014MDpg+mz4uCOr47ztYpU
UozvHkL2Vq4ncAmAbiEfK+2l0S6sWYvgQawJCtZx+VTx+VM9jeiAbCefcHvDMnOTll/cPv45D5CI
sxiU0JcyaIn7SydQdavml8FFSZMKttzi5DC67YiKTWDt6AL3g3YBE/LkeEFc7o2hjFFyTzEhhX2o
mmOOLnA3vx9YJqhHReIApJdIwUkrjyyuZwG0yUOTPJd0T3/cXtQVv4C0Eco2AJWBOluOFyuoqg9g
7pshCt359ReL3w8yxoMR7g2XKCCatiMm8ewALWAki6wSv7/K06BBPkxJ3LfiekzoCCPgeU+xyE0V
jORxTZppDrXCCByXIR392vNfhvUpIT8j/uQ2H/9gzs4MCud0NqS4rrzcjfDGb7Sj1um+y77+iQEk
deHhsO6yd0ONE/SKMZlDy9y23mb+g42LVyhQzYh0gWBypAEUjWXOi2ePYT1H/ourvzWRomq6EnDA
AnauowMkj8eONEV671ZOQ0ZIv2RftcXb9Uuf+h6AkXnVJf5oqeSxVy6Ec4PvuYWzNTHNNO/Tlo6h
A+GeYt6B9Dqo04+kv/8Jf2FH8k1zlTtdC+70MHe9Z8LdxzYZPiVeu7u9A1TDkYKblk56WU7LGMYT
Em76i91+Ksdvs4rFae30WxCTwb0i5DblzKFugwBp6BCBQvt9sY5Rp7gyVjwkemjAB4o6C2o5Mpit
WqasbpJhDk0++p0OCAugH92323O1NgghvwPqI8RRRKaCtk3+z3EslxTSpx+qSlGdWDOAlB7y0Yhv
0BwkuWAvqVtSTO0UDgnCyy7Z3//7zz8vBZitawxZtXRT2MybxQlyVYS5dhbPvy+dRZICZ7dM+L5r
Qg/Yj8o9pY91vZ1UJWeFIU+CK01tZdMMzbqh0W3aAhp6rx4PCgsZUMUrc90Qem88PG6vSwSl21ua
m1RTaIMB2jPTIIaKX+58IGCxnwfF9lrbw9BcwcsJRFfXjLpTpeG/pzNWf/lW5x9dcqxNhVMRKyAF
PHhf/GtCnjh0LXSz545TuHTpHlRnc4/GwKCtnor6aNupP6m2xJp7OTcoebG2NGmXLzBojz9Y8TSl
x6r5VlDFJbA+c0IbBzXEa0ZgjTsmsLJkCjUPlzLal8wEXNpoOfmD84PL5v+bkc4PatxRASwwtl21
WSyESOnwcNvC6vqgzwP5KPSGo4n78jaDYgOd2xgOoGnJ9AQ4QvOMNG8RRHpbPjmzQ5FlI+PB6bh3
SHJuHW6bX5tHBP9ITQKdfU0havEc+f0ZbclV9JGSR2PejKq+SpUJsWHOrs+uQgcuALokpNU3nscb
6n300CpxexxrfvQdzQhAo36NM7fnprRZp6OI4HzrNgNRhLJr9QMge9HqKmbpmvnQjSYe1cuA3mog
9KzGh+RGORx58YtbmV/ZP0zQ5Drp/eAqD+2PKPagmwWky3LesDISiKnoCwl7MMwFuI2Kl9k2x9NS
aypCd5m9X2T3RaslhCtBIwBKGLGM58ukAXJMZpRh3JHvug6iBK9I9++QWg6sdtPTJSjgeI2p81sk
lzVIfJBHG0oS07ZkkW/Sn/V07MtfZED3UP7QNCqFDLp2UtAEI8oDiMavUo9u7fGyNdCqtJj7qHeC
KqInY7ADPJtBGns00z16XRGZggHwh2U+5M0rDm9gzggLjNdxfEBAsqkLVcpaFwdUdrAgW0d2wgCa
ARe5NG9OGeVQdCTiFW+yo5e6fk8ORJteWfVTK7NXe9g2VuUz5zg3z2n1c0kYoL2jXy/tPjK8x2Go
fa2NIXt9mobs1e1oEHeTwl+uLy+mT8Ag0Loqp866vIRALcXyNtlnz018vryQ/sPSNDuoAQU1pIBY
tG3Nh6j7ZZZHZjzWZZjMCR7j5Uan7bYt7MByoPNSRT6y9K929nr7BK+4CdHyIPLyQjz1vRf4bP9F
rTvNEUPvw9h1/AMHnfdRyHxs7ZKrEA3Ca0tLhnwH2n5EaAosvbRkWTxqVtthyWqtq495B73DORv5
o8XHLnCXuvvk5kP9odU8TeHtVy2/U2gieYnoQuzxs0Faem7RDDWWcHLBFGaTDeUvHX8p23g3gexi
ae91i8iTI/sHsBNw+s5VAbKkeWbWGevD1H3S+dPft5fs6qrH1yEyIfY9KkI4Wpej4YtmTiSnqKdU
lheUQ574wOcOARRw0wP4QmNFx8fVFpHsyTfJ1Gjd5E19OIGOci4S3S8JEAnIzimm7SoIFIZEpQjZ
KKF4IF3KAqiZ99M8hLQZ7QCc6+4Tuh8M39XSN31M+B7zrcIprU6m4LFDSwsqOFe+3isGZthmH9L5
2JkQ4Mueluqtu/vBIYZ2ZkaKaBBR9KM+w4xRWhti5n4yf7u9K1ZWCUU8nC6RlsHmkPZ4ZxtFTenS
hs6SfB6WpvhQ1gsNDC+iX29bWpkytGRBxRedkQL7Ip1jl9nAOqYlLEX2D/BNnTTmPURTsR2LQcX5
uDIqE8B/oO0QrgCELo2qTBfqxI3VoB/vtRpei+KBOJ9uD0dhQs4zoJ/UyVgFE1R77CCZ1tCXSdXv
u2pDB4OPjYMr8j+XR5ahvpmkTVSHXepMyJWwcVvTonhh0eIoDtHK6sAlOK4Q6UVjsbwP9LjhXl/V
LYq528V9sJZDNx7m4uftSVs5qgALoHtZQMMRyEp7gEU1EnR21obeyCzmVz2dD4MG2QmKVMpT1SfF
wR6WVAHsuE6av99RglIWlWTkSSUPEXE2pEaMwRXjI9o26uipdk4OxXk9mai39F/z9BQ1D8xVHC5T
vrqEXZBvoxyCZ8BV1mMZiolretWGdp/nD1DRXQLXcVUh+3W4C54LHGHUk0UnIqKay23SOFCln+yl
CuOh/1RQ/cuo02A04k0EWnHAXfJNMtQb2lg88KAcentJr/eoDrAWOIGRNLLwvJOOGo1AQzmTiYVx
Nm5yEoPjg/j3syWhG/nMinzaTINVTUwWFnoleZuQB4sWd3t7IOKHXsQZkgnpsCWWDS6/ibLQZn/z
6sOASjX4Xvbm8DzE3+skdO5G6EgGpdReUhu6hgcDCxMj8Kjja/eqGOFuwqzhuGFboOUWovCXG2Px
6qZze1io/m6fCsWput7clx+Xfn7Wu6Wbc3w815843YzRh9vrce2RLr8vHVoQ5M9QfsB6aO5j84nb
B5YdzPpw28jq7rWRQIJ0N/6k0gUb254WW53Bwsx5jNsjT55sS1HcX5knkVdF74VQ+LJcMc6zKLIr
vTK3s4SFBMyN/pgptu3651HPBdQHWB8ZMd1mlWkbWs7CGeqduuMviSqtcu204VcEq+Y/FsQvOBsA
08cRiD/GwkK3d3MB18KSQ505e2pHR86ZYt3XBgTQL4pRgH8jIJa8WZIOdtWh/BT2letPRg5V7eD2
ol/XcuEkkcYV71JQl11FjCSq3CmbZ4woj55mL/0aL+wYWQP4rcmT1mtBbxd7kw6PCdW2dJmDuame
U7tXPKLE5pI8zsXPkCYWksedV+WEhYs15kGaziegRrdd1e8dMOkBcv9X2i6KK+mahfl97Gj1REwB
KpErKgGQ+rpaN7LQGp1w9opD0qVHCAXsWnCy8oVtIYjyPCfcp169MbolyOcMNeTslIB5lrT5tkG/
sn97QVZOIYVAJDQcLQDXr+6QYfA6e9FJEVLeAlgRgoh/U9SqAuSKg4cVD7U0iwredGlj9U4FOS/H
KQBJOnIXCgynJPuQlHZQt7nfTx/a/PPtYa0axIsEzE2iD1mGQqD9RlvYmLEQKovO2PkJ3zWO56fJ
c2s6flcTZBLy+x0aiO0hdg61mZVuGU2rljHr4Q6M5jAUW05j9Hkr0hOry/WfDRn6H1d4/PQ2xpUg
neYmsJB+TxeVgNaKFUHBCOQnegBEwubS7bgLsrA2c8owLr/MzZecveX62+0FWnE1FyakA5guppPT
ySrDgRz+0r397a+rBiD+/sxv9jhMEWkxgEQ/2gD6QgJMywaFL1u5JS+GIN0u1ahn1GhgpKdfesL2
BsvBscWDWMXhqzIknZ6mbdsZd1wZWoOfGJsYMML8gRmq7StWVfKJF+ORLmQztY0lL2HGXoYgz387
BdQqLYiOJjukv7dO8dNpkDuEap07NfvSLnyb7csJGsrVyRu0oED0S46ELb6tHZsFcnTVNzxugml0
fM/LDzyftq7e+DN4iMsHne30tP+0UL5bvC3kRHxP/wvEIX6ZfykgpVzqJVJam8ahm5iTTQbNLtf6
TcbPeRn7efaBk58zEht9pQPR8OYlz4Sqbt+VPYqjhsyGKKFfy5Wl4ww5c1bWAmNg69W2szLFnK9b
EOyaumiWl5ONlcXL2rbyOtTpHEwuegRVQNSVk4Ax/GdBChVj9HvzyknrsKKfxmifzl8sbXv7sKkG
IXmLoR8dz22LOqTuT10/tuXm9vdXtv/FEIT9s8M89i2pSY7vT+S5mICZfeDLLu4Vp1nsbmn3X1iR
XAaxrWE2dSyFY9hPSGz5cbRHLOTb9U7Tpq03/Lw9qlV7YEeEjh8yJVfq9TQnhUZ0vQKCnwV1XPhO
FRJ7V0/RRtee4rs79C1AqnE7obUHlDZAj11OooWMidlPURXOi/Fkdt8KdncJXVhA7R+knVCbBiTw
0gLXDTxD47rGo/6YOX6vgqStbrOz70sj6Dnp0QVb4TRaX83iZ5Urgt/VbSYoKwVHC97Tkjs3imGZ
m1bHBoDATjV8SPXPRYNigwpcr7IjeXNzQgCcRhR24OFSZ9g3w1Pkviwq1avVDWaDxALLjdBORqBr
WZeDAMeuw9z2Uf3plkNJ/Tr7olXBomrjXfUyZ7akI0pZanhxhbmLuLur2bIZxvxh7Nz7g1XBNvnv
kKQzWi41c1MdQ9KivVtb/lxu+kxFaS+tD2pmFqDGwPsBzYKOXhn4VWa8icfeM0+WMfJNbzTGi26m
fA8Z3/KYzENzJ13O/wyCXAYDwzVzRQ6MJmttaVCQOunFxiY6euvv9NDvFoRkt6AewkNbrj/k1KUx
SGjNU50Yr5SjnKWVCvcpNzz8zwbCe1hACAwk4+XxHyFQFTW9ZZyS2lpADGHOvypWWnsw9QwBHXvr
yconyMokjQ7icACgrQiuLnatRvFL5EIjfokLJTmQe6M2hnKOzDOFKiM3Cq/twhQl+kovUUQs/SbK
tsn8pY2elnhPo6+j/T2qM0CHD5OLrursozu+LX3iU4cFBYAfk/n3XMwPDIRQdfNsjorUnTjkZ7eN
mC1dIJk8qA5A40nuFU5y0ynq2KInXkHoN/Fbb9hU8bbzNia573r+x5TAZTnwzDB8uTBda+IpaZio
AdtgrHylKnDse6JGGgsA0Wh6xtH0AM2SDKBqViV12dJTS3L2SDKz2VnDOL5Gdk+3ABIb3B86lrY+
5F4JctuT/Zhxl+66KtZ9U+PW0Vq8ftcimn6ZGW+3lZXEn2LbSXd1g1D+Picibw8Z6NO51djbQ9+F
dbettU3lHPpcMeVixJczcrEDZQKhpDBYjcp1B1aDL1WK92DmdypUvMqGdN4c3ppJa2AY0H/Uq+/M
6P1RhfCXrpB/pgok6YiCUTywxN+fRV4a59k4NFkH2vJkeuGMaKcM6Xx/8CboWi6VsZlH7Y2zoj3c
Do6uB4ccgWjSRuPhe0PypeGo453RRoZxMq3dUj8i3lNK4kjhhDgI4n2LEj+KBIIK5tLEkqJQW6AG
d8rGfZVsuOoNLVc+hAH0CgjwrahjI+q6NAD9T97W1BlP0JrooNgbNW+QI0wK36vq/IORJ/qnpbZ/
cR5Vu5HNdA+Oiv4lsxl4dSovUrFIrDlotFChtRJMNBi0jFshvaNNXaNNp8zMh009kGJbuqPbAqYy
uw8th9Y3hFmTjZt4w0c0FWn+1HcWwmCnv7NGKKbm4qdIoZYFPWa9Ifl8WtoHzdvFxtFQlRRWlhe+
FbEcmD+ArpX7xjLeJXxqYYKXLwZPfW38eXuLroQJ5wbkcDdfspiSEgasjyBV7M0DKkzepDgHilE4
UsyrW4M2zTmMaJ6ftSCCvdsXihvo31lyJCdicyyxnpfzySXfWRrayb5UCShJmbj3tRYWwAknToKc
S0qiHmTDE+lPbcEnE4JNjE0+oHrl78b24l92l8aQ//SWYHYqffERaamktK+dCR4lApwMBTwUAeQy
mYH2hyTtjeE0T/oQeHF8oq2DKlZU3T2bF4bkShlflsXKI304aXRD6w0vdrOtCG6u4wZEgKgHIFWA
AV3VGy2TzXhAgCB24j4S1yVDh+yuN18HVe5jxV1cWpJ8fz0tfbUYaX/y9M902VrJUze/6eXOQh4m
7zaNvU/7xwLtNreP1fWOvzQreU3wPw0QPofZzLCWB5bY1iNKyCow6YoVKPSCIQ+oeFHqElvm7GIj
NEnNkTbDCfKm/pJ9Yarn9rV3AM/ImQHJw7G4nZe26IYTz7UmyGttDFKIB7xpLJ/AqWCoVA+vTxnC
e4q3Nw4aeJZliWPXhU5dnvcY0Fv0RlkANdocgL/AKPftnYTyONEC3QEon+huB9uJNHnpDPGZxcn1
U4WHfrNPVHpWK3OHmhfqT3hM4AqVy2r1lLPKMWv9NHXHLNt5TkC7Hf95e5+tOAV0ZaMwCzYwdI/J
94NW0XgpcU+eODk02RPTN0ouVoUJ+YboYoJimg3wZV7gnRGkgFqYitOiMiHdD7xjfekxge+cn/Lv
Y/bQqnpKVyygM00HLt7EH1dcrhDc0yqjKZdTTjpzUxb5Q6kD3mpbKlbMVUNQQwHNlWAyk0tEuV5o
Xpbz5eS29cOi609jzFI/47Yq+FhxoYLWGTkq4C9waozLsz9YXQyG0g4jSuetu7x1JAr0tHw2k1qd
fhVe8vIlgEeXkAOD/AMC2qt3XpR0U2V4VWhnmR8bf1vR69x/tYeHtIoCp7kzQYKjeWFOLg+NQ7pU
rIG5YfluFw8V1F5B8H7vybm0Ie25hZdzYelaFZbac1EezOljcqdi3tUw9MslmqGHWCYJkpWa9SCy
4t2sOP3X/v9yDNIeyGza9DpN6pCP2R402BFEKm7P0rUTgwcTyQcB/gD2SX5e6KOdmQyPP2eeiM/R
axfHxuTHtbOLTBRWbltbGc+FNemyNvto7sa2ScPUnraOm70klrLFc2Uro88HSSrxIgNWVrqZx2GE
NEHqJCFnm8oF+vjVyoKB+E33yuO32+O5dgaAXiJqF0SQ6BWWMZ6DaMZvEicFcIP4jv3Y1rHvqFzb
2qQJFwCSKFB0IBK43GXmmAyd2Y5pCPHjj5ZKyGN1CGdfl/YwQXNPl1F8HfQ9r9zlL7TSXiIS3Uly
J84KoKPAuKATwQTmTUq7lynvqnmiaUiT/Zw9xcVDVmZ+rj21fNM6CmDx2h44NyZNWdKMxuB0BC8F
89tkncii+XqRBnkMHljrr6hLFOHu+iT+NzhpEtHki9YvG4PLR3sTRbGfIT2XquDS6xsBUTWK3QC6
y7uNgVcxRsiTooe8zd/qrGkfHW2gij29ZgWwADSPAPmBZ6kY61nMmdaDnphWlIbW/HGYA8/5evvM
qL4vhZyLEfWsTNMsZDp51dm3vtA/37awthrnI5B8GqmM2XAoRhCzB5IdarJPKwVi6/pyBv+GUOZE
0AFfIxctnDFtZjZiwdv+U18+Cao7Zuq+DbkVs7uTv+b96JwbEzN6tiKupeEFn2I3E3va8MoN+K/b
E7Z2XM4NSEsOij1nilM9DSPt42xt4mxGIbz0WQ2ZqST1U02BDlnbAqAoAGYZgRTImyR7esRpifdn
EkaP/JuSTlP1dWmD6aSv0rwYk9DQTP+lblTB7Nran/96aXv1C+MT9fDr0wGx0rBFVjMnP8b4dH/W
AwWes2kSy3a27otZMjRJwdBp0n65O634cXvZVRMl3ZSZVjppZuL7YB5sxsDe3v782jFECg/KCtAI
ug5gnaq0uOEWCTpVnQ063zZlB+yhodIwXVsOPGKRZ0CXBUIZaTNNPI7deEySMHP3nvdIyQeDTntN
N4I5+317RCvnBHUDtDRh54K2UQ4tqgwayZHB47BEUS+Jph3v9Ucyd2+0hvC9QR5ArZgpQqaVWYQk
GigAkRAVFStpeDQqSdN4Xhxq8Ub76XZ7S1UUXdkGQnUEFUQULRFkSJdlztweDH0toHVW/MbAxEMW
RRVpxQIQ9aLRDwg3gESlE2kY2qSlZhWHUfoYP3qzwhlfTxHioneCH+w1kCdLB1KfU1ezTW0Ia2r7
Wjw3geuOn2JdxfomfublIwl2bAG1Ee3DnvwiMxmzJ90BA0KVu8YLm8txgzx240dz5exbfVT1+L0n
4q4NCiYfKviSZJJLayEjaed4DFPH9SOj8hO6dftfqXPs61Mbz1utX4Ke7m7v8uvVwgOQYKuhWoaK
nwzBKAZcoKY1jWi9XSDrVp6ShG1vm1jJ2gkbEKrCywPgWrmXxNW5k/J0HsOiHP1YA0NjFdD6UFWV
6DgLhrLy09j1Z3TgmkxTRGvvNRN5XvHYFXxgDhTVZdQlpJT6Bm0zfej29vOcguOudTfULsEanD3a
yVD5YC/yG8PY8pLMftwibWkzbWtCA9ep67/q1MQ/Jxs0xSo8zNpWRrcYGq1EqRJv8UuXr3WcVYvV
9GFMDC1gVmY9JYnr+l3UeopZWNvNovSMDBne/QgnL01lrlF0oOHpIEy6qRIwhyy7Ahh9lbzR2m6C
5wIVlKi4XxE0Je5QpFqmdyGz54eqoB+oViii/bVJs/X3cjoaYoFVuhxJ4owtsRM0RWrWFi1X/tjl
flEptuzaOM6NSF4SWsstclhFH3rFcdSfVSDN68SoKCNiHRxkKkGdKy886SmK0zq4wyzXH5K/0A3p
L+mPynT2DXmlRdi6seJmWR3RmUkpvGCL4/GaUEH9SMEHRj8xQ6WUrTIhRRgAGUcge8OoyPJMrcfy
TtEjRMYXs2ZLK19HgxnZGb4fl38x41et0gVc/f3IuuI0omcffWGXO6vHIe1MkoPzxp2CDK1SpaoL
ftUC1hvpXcTDoAS4tFAUxGps7gxh1r56QVTdJ6v0PkFg+0eLo8C0AyN9+XnatY6ZNMaAvF56YCba
rlo0wSbjkRXRW2JkP3JqbBS+XUy67F1Fs5cgv0A/nexY0ti0k455sJnvvfkrBNTQwuHnselPabxN
+2950x7Mdn/b7NpECo5P0C6iZwO5mMuRTraTUJIREMEVp+THzF//b58X5s9i8YSjz3vwFpxP4IX7
H3mnaJVa82GIjUwwfCLfe9XO3ws6TmPBYdTbzymaXQdr9pX6KKsBxbkVKU8BTOFAOcUkRS4vfhSa
aT6wKLY+NU2rvVQLLQMbUpg+kPrfUq9LTrrB2X0ESe87UtCK4opDFH2lrmeWUO/rF5BL5uboFztL
U+F81mfyXwMybsYdncqJCzRtVvYm0ze6u/+jvXY2Bhk3ozlxSuYZp8rs063eaZv6r/t327kBaZ2Q
7IO8YoMx9M5P62dk/Mnn0fCH2xL5nSve5DZLe22x0A4fH6iOm99V5XnXYgsRvRjUAYs1mAouT4tj
5SnVPI7DmHyLebxlbr639QejVZA7rR16F3IjgAu/83VI94s9QdmvGeA9SfSSPpL6D7zn2edl/VkD
MnH/857EZY/DVOw73TvZub4lNX+JLXQHgaTuD1beADwNzfaCr1S60byiBEKthPP0DmnHEJSpbn0x
9ZJ3BvMM9DXB84C2P/k9Ca3hCNQfHuC2DkHLw2vWPgxN80AG0ICUf4JhI++lMryXMBxpH3T1Mmlj
1DWhV5ngEBv3RJ+PZa3KyKz5NWTh/wOASftArz3Nsvu0Cx2WBY2JJtAXr+y3SaH7mRk60A+twyX5
evdSoUEQQRsYhN5ZTi43eVI0bUktGDVLACOfaP379vdXDhHYFhyhkebiRWBJV8404srRB4CVs6IL
0uZ7Z9j+rO3G9P9oRzjUs6utj6k7xdSoQ9PcEdtn9jH1QIylyPmtuGW01kGpReDNEB1I8XNtWBFr
mqkO2yHo64di2UYqprLr9IyLDANAJyAnRcOuDO3VdNNouwhbuwDFm0U/uNUJPMxz+zmpHlIV5nDF
9VwYk+KNKCMFWVwYM7lf0yDXFY5g7ZyeD0ZafZOneZwO+D6tXz32jTeHuPvd6QkKGIrn09o+A3oB
VJV4CIow8XL9IQdU65FHutBIfjhpF5Sol2XWxmh/3d7PazOGO1+E7EB3X+1nvZ5nUAJ1XRj1mu8P
+Z0U7CKyQGEEGwwkzyj+yYRDaMw1l8rLeDh+1elTWj3c/fORhQNgW7wFrhVHcmy8qbQrqCUcE/u7
Y375g8+/p8QBs75W20x7xLV15s1hnH5p0gx8Tn9iANckOkaAk7hiuJiRiXHpAvbeEWx0mradO6Ub
Fm5WulugiQDCcFDRorXGkNywSwt7Zh24YqvBo7vUbD82UffFSJqXeXQCJwWv59AeI675KDg+kdL9
zZHYcme8DKrlkEFTRS/sx5S1v2vTBjW4SvV1ZQee/z5TulyTmFBtTIwxNJFLI3XtqyBBawZQdRYX
K3wccnaXR8nsHXueaz6Gjub4OTCrfa5YxRW3gOr2e/wMWNNVOiVrKjYNrTai+REcPNxqProDOzRN
7ztJDixfN29u78sV7wCDIP+lnmiIlmOgTtfLwhvTKYxayBF1w/JzchsnSNHaOXfT37eNrc3fe24V
BEAQUXinjDu7imK9TnKIzkJXA/LTR69SeLqVOwjjEOoM4MYDY7Iwf/Z5I7JqcI66ILavt2W2m7SN
qcp4rE2X6JFEclGQ18jXnGHUvcugORNyTk9Owl6HbApmiDTMlSqJumoKvGeAhhP9unEq6zQXPfFs
DDMz+9osKXqMik/u7B76QdVzu7ouuLeBQYPM2hWXW4y0ZMQJKIa7uvC3Nf64ve5rAZxg3kE6WIC+
kTW4XBnPhAOIhmkK8wpUWWSYnmfSPFMjPjSJvjygI2M30vzFyow9L9j9b3uIYWFvI5YjyEZLibC8
KiZUewXzsP5qWx8yxU2+tutQB0AlDxGwAfL3y7EVTkZaNvEphNyxXyU/iHmK7lSNe7/7hMYS/A6u
QUA1Lm2MbVdyvOHBAd3bm58a0tm3F2htr51/X3qQ1gtyVx604ZGeyB6WnoE2M/8x5eMnD7Xi26bW
9hra+ek7RbtoOrocSlUPRbws2RRa2o8xP+iq/s/V5UAiWlSM0LghX1JoaZyJ23k4ocNRb5+M9DR0
f7ChRK77HxPyPaMlbevxHCZKLwORLaj+FVtqbTmEPAd4uPECwZ6S5ohrVJt7m4dWtHPZC9dBLHYg
h9sLsTZR6MhEjQRoEAO4rUsjcW5Dm64feDjor3rzCrrhVgU+WltreHkqCBxw+t/dwplDpi1vKuh5
8hA8fFowzB9vj2CtzITnE/zx/1rt5PTnDHbRcSkaUIw6Dfs6AYK6KUwHCntpY/ikX8ot8t78sV9y
ezONZb1hZdu8trNHFednZaBgYQWAyxOSdVA9uZzLsjY4mpL1BfQlyLF5vc/a7e2xrsReFxYkJzYP
3QTRQlho2l3XBrH2MaLHHCHO4LP8OBHFgFa66YC0PRuRtAUTDXi4KLNA7xl3Qc+/EGbsHOvFzSPf
SnZRkgQV/xD3fAfpi6AxtmnSgXo78om1j8d5XxZhRVSIg5VjgVcM4mcXxVK0TEmz7EDD2kxJjRtR
r47MqQ69/bWJSuAyi8+3Z3ttPRGlCypONL+Dt/5yPbGviMVMSNj07RhYbGumg8INrpy+dxUhcO1D
jekKYZR4YF2MHcQqseaCOeK50F5IWylWcWUY4J8TrA540YAYShrGZHQIljrUN+bsR+FX49e7Z+ni
89KezObSyZwiHYErioNuXxWqq3Xt9yPYslDgQMh9hf1o53G20srrw44H2Y7eKYQkblXQo/33ebHf
ztyTk3EjbWp8PgbZETlBoFmxyKrfL81/UUM1rC4i0Lkurs+/LZmqQLayi1DoFkzGLjCDVF5gYiJF
Nc0JyNuTYHb9rHz6f6Rd144jubL8IgLlzWsZSW2l7pnZMS/EWBZZ3puvv8EBzq5EFVTovjhrDjCL
SpFMksnMyIhu2kjor5oA+xey+aBMwsv1cpLmySzHOcWjr6n4vsC5Cgbp8h0Za1TrER9C7dcB7l55
uc2QpOI2Z5BRscMkKLa6wtfW4fzzSvjEOiubF5+MJ51FZRG+Z5uhdmxAQAVFfTSkXE5RNri9Nhop
AswOJIv4eyPeWFsCJNqhRS85Hq86m92kXAAUs6dTMYTQo2zzcHl78z8qNsiquQYaEmTR9XIIQzLR
1B0XpCdsPYh9BOlvPiocPJyhnCaPIuBslO97zOoHp5tOxhT2JBDJhpfKo0ZJTaDpDfUmSEWDWcCV
HnC2lfEkdMSUYYUpe1rMLqjMJjT5k1c+CDRVpdNGOW/lJrowp0wX8sWQJKV0xMYOf2jfW7CDO++Z
MRCh4RJGhv2qlSobmkEDMfN46rLdku+TT7cXZCWeQIcbdpskSsG7SPHZbijQ+FrUWPBJJw9IHLqH
NPHa38ZSWSHIG0gSkDlnD2wpnXhJ62QD1HW9JZFmw3tG0rRIknhlwVKfmHSSuZqR/9b0YAJH/+0B
bhlQlijvu86mxEAy6GU2HpLp7h2fhySZzN7jclJrhIWuI/pM8YxxR1RWrM+GveHR8vddejQm6MyA
cenRPehxR+ohMWM1u2mIG3GcjP17xuAgQpf4QE0FpYw8qb2u8SBgVD8zcrSj259fGwHS9Hgngbsd
uDrlUCeW3Y35UA6gYOaP04DWdoTrHHmz6c15H+QUpCtD+wtyo+rruGkAUAVBfH/KtTJ2c77X8Pc0
byVkVjwK7IQ2VhwkJlJ+73JF/LnlhZWAPr07OiDIMrSt5NKWASVc6IQBrenMhAGI3Y0eBcvahlP9
fdQpXoU4AQluBD6QBVYDhoF1SdP7MCHKJJ7tl8r+mLV/7PFLPh80qw9YVwdzl4ZVmwX93EQzbeLs
7bAbRCxAq+jI1ko0hHIZIAFVkNmrvCOpx8Dz6tCxNyq7K66HF60tmRfl+aYGLYbbt1Pfd+7RqMzA
7Ju4KI1XG9IItz18ZcGQ1gL2GXEL+hLVgWhj71tVVrvH3LZDPa/DbOrefozh6WxCkRxNT0gzKaGL
RT3oD/vCO+ZOFZS5GWbaRuVubRBIzOEYQ4MTKKcUCyb3R43o3Je93LItZHj7SY/Q/b/vKweZS0pq
+4Pwj9YcdlnUfn77Gpx/XnEmrrnDOHf4/FiFU16E3Nuqcq9OkAtua6nWLUnSLvd9zbqxysANc2zy
PMxz4Pe2ekG3LCh3VdPM5VgbsJAUL8s/eGbfnqLr4Ah3LPQcwYeE8hmeCcoAjKotPJrg8414mi3o
F9fcH0CP6PzkXn9oIJuhW+8Z07lRZdaAMUbfcZP6x6kWITjmwmKrM2Btk59bUGatS41m9m1YWLId
EyFv7/jbw1bUYGSbIcizgaNV98aUiLRtUcI/zqYW2BqAw29ONGBdcBiDMk63cd+rd4pZIjrqqXsc
w3L62LEPt1f+Ok69/Lxyo1T2uNjGgM8X4B4R0yGxwWV0l271+674L5rj0PIv2TVA7adscc5MMxut
nB6hq2rwZ7v4fnsYW99XHLhcCuBYkd07LuBJr3fm29+HeNEAYYxUDxI7V+g8SJPhJloaenSnVxHk
4s3vt8vPK9MjGLIYxYDPg6Gl7wNvicy3R6MXA1AmKBvszFp6WEBvRB9nb28ZwAAQNiDXAGdFv9jl
ATIgUyYKt6O457Tgzkq1jUtuxU0lNSBiEvwLVEXKFeRxotFiagjOv6IJCmZHeVmc2s4MUB3aCBZX
bQFDIG9T1CLVx7ru8AxMZCPCXf9H23+1zQ+D8ZVswWHWPBaX9v+sqAkNA0oPY5vDyuLlkTP4KEe/
Y8lxH2HT4WzHQ0E5Xyf0TXCzH+kxcvI+9LotItL1Efz3feV0navE1hJvoGBASQL2YC7vuCAsSXWK
xiQA4oBYuHQqtBORdECXxLEg373kO49unxkrt8P551Uxdau1WjqmOLr16SGzfzD7h0E2oum1KZLS
iUBCgqse2IvLEbRZV7XmUNFjlpSQ5dKeGNhtb49CHtBKvI7KJTgbgCDHVDnyJ5zlNYzMrY0i8f1j
naIraHFZmDt6bJf+3jXYDuyCb6QFRU5Ucueh9IT7GVVTNS8w2b3NBh1j0okVtlCc9cC/bxanOtkI
O1dH9p8htTa05FPWDxMMEf5qjC9J2UZmB2W10T8SunXAr216qQT4l9EDHWSKrxkOKWdLhzObXezE
wyFbHmb31+2lWvMGqQkJFJw8VtTnbk1ZD8I4BHFLJpCxgV4c29+2sDJlaKxHOCLTpNftCj01hUay
0jma3idRH2owtCXJF0F4YJcbplYGA1MQ05KUdC746y/9ruxTjzXF4Bz7J8/4YG8Jqa6sB6qnmCrA
0pxrnbO29ggTjXBBbqpHPP+ZF+W9N0ITqNq4Wf66kbKBHHm8SEbTv71olwMx3M7MvGp0jtNQzkGx
iIc0Ke57x4mSdPoxjaN2h3n9ZNhjNDpFfHvB1oaJpk7k8ECIck3/z4psBrl44h6HqbhPrEPy7Jc7
lvtvP4eg2YT0swy/rvPDwEhbTV/CTK/vWdz3G76wOofn31ecwR4nZFgoVqsBVXA67e32btRO2nxf
1lXA8ioY+gPdYi5ZOb8vBiU3w9nJt7ROKWiDQZGj4/8DGNn4z+3FWdlNFwaUoAb5sIkMJgxM/Rxq
KWCrSE4lFQ8Ab8T//3jb2sqGggwPYHNSiwyNuEqII5yGJrqDDUX40SHfar6V71wbDrgjLBQKTLBH
qCmPopi8Ev2UBERpTlDRTzYbA9uednpW7NK03t0eztrqnFtTXCIV1OvwqCRHZug9pLzRXs7SB9DH
bkzbmh1EhICUgu1LypJdekFeJFTLqE2OVbPc9VX7yNFonmZb1fW1yQO6FO15uGPRo6OkKmvfHBfW
YDgGzwKKvtEj0iAQyEYDyMaBtOIHQHsjxYWAAe9xFQlFnDHNWouAvsaqkW0LU//rm1cGjGigrEFD
NrDSlpzRs33T+5nLSyv3jyyLbD8o5lif97dNrI3h3ISy+G5RGzavCmR0XhIHzMobvrXyeRDWyA58
1ImueVC0pSZWX3reEcx/d01ZxXmebOQH5X2v3Aoo16HQhdBK6pYp76UFoec0JHjQ+BYJfetT5byU
zs700f71jbbP7WZbxtqYzg3KPz9bFV4uk2+ZMNh9aVkW4g7Y8KuVjQKhYxxNqGmDYF/d/gwP/Urr
CtAkgKKEHPw0IOZGMmFtDCgSQlYZdTbg3JQgahjFWIymiTb/+8UF7uNw26tW9iAY8BDnIuJAd7ra
4YdXX76wTmenqSnMsO+8oE6mQzX8ImYlG+aWj7ftrQ1HZvFlcxGIC9SjpdandgJkKIG26wN0co27
d3weZAiy0wcnpcqZiqIwn6y+gWqc+3vqROBv/Py1Bcd3//2+celRM81zNlCo0qXVMIfOXEWcDrHW
WW14eyBbhpS9Uhbgj6hzDASFwS4L8yxshw0TKyTFaB+SosyA1UpVKsW1jMXxuNuC5KOc2K51q8c8
hXjRZEa5ZzxmhZsFKIdFaEWqgwLFi0T3kYmd0cR/e6h/M6HquXD2O9RHiWCsN5eBspPlkvbYmqld
xhDpe4EeOriKMzuNUXSoHqwJQbjX2V8y5nQPC9hrg6qZjV8apDNv/6K1g+r8Byn3X52yJXVLTAwu
r51WJ0GXfQR3MmMnQ5JdAeo/LhsPM1W4Wz4BgWRFyVyX2rZXnHElosnCdbAxfKw82C++AV4UuHr9
YUKzf2BVQ7t3x7IKda9muz71q8AouRsufT8EdZNPkdZWdcRZzyM8aK1ICJ49oLDU7Hxrq0nresXA
4AwSPXCoSHQKutAut0FDfWaSZqZH2lUNcBG6/kIT97dVkmLfzo2/403WBFRnZaS5zZ+BFF/RsMYO
izvbRwi2T59uL5i8+648CM91iTOG3I2aa++EQNc9mH5PEJh7sbPxNVv4kdlp5PvVRiZrdWOemZIH
3Nmdog/MSUknklPtmgi/vidA6NF0Y2uunZKyaACMAOA5ADFeGnHnRWNju9BjWxihnR3KYuvm2rKg
RBOETjaFVgM9Dv1pmGPh/XN7Rba+L++ds2nqmlQkmYPva79zEdnDxrW19XnlGTFrDshPG3y+oMjf
h1a18bhbc6jzBVAc3GmFpuWeTo+j89Bm876zaJiKl8zaotlYu3/R0o/sLkCsKHrIgZ7NU0FFlRse
pUebPhH/btRF5PV6UKdgJ96iw1i1BY9CowvyvkCaXtri5qQhIW4RDCp58hM0DlUvVTeDk16PDXej
ALk6g5KUUOJGQbWszGBVZ5qPs5scQfAUQ109riz6OSnJr5HV+9u+tmoKzztQH4Oe+CojyIe6L7il
IVHe8tBkj0Y7xwZ7zPgWXmvLkPzzs8UabZBgmgsMGdk9h7ZI1t2Vdgfy8o3LYO2M8QGBBZgeCMyr
Z2sFsSbLH5BlXkhyV+Xiic32oZ3ZxhKtILkBhD2zozjE2OPNRP1eVmD8j0nKv48c7VW94cdmvjwR
boSl2+7K1tx1mrbvzPzL7YVbc0isGxTCcOOhVq3cs8wmWYHSBx4E6RAU1RiQCip65FOGXGHx4bat
v6ln9Y44N6YMtnQmyMXNDj2ywul3mWUxxBbur0p4/b1JB76vq84JzZprITF19LEVIIM6+I08vuBR
gTF0ZTACcxO7s1H+4on7mej5g0cdhAhL+0gdIw/8OTMebR0VdyhYiF2XETsYNPBWlug4CgkCl8Be
Oj/KEdCADr9gr06a0ruqbfyHfIYmpp+DuwmSHH5YpC09NBrtEYVZ9DkpBKhMZt1/8Fn+vUqn5mEB
2ioC74PYj5PlQTA0He/qwiqfZ2doY1p0Rgj1d/rUpNmfqee7nvd9Hthj3oSacIZn0rVV2KQzNDEN
FMnmou3ujB5VE2DNrXkK8uxBLP4QJv5shiVFGZM5gsWlxfJDOvAvM+mSCArq+MHO8gOxWxPkfCZH
Cl7F3bJYfjC0Y7K3lhy9vOY0/rG5N0a3l/XqIgBGQ8MBiqoSwv0rBtTKSGzm53kKifHAtF8K6/T2
76PvDMoBeNXjOlZuYhBHJcWS+unJglTXcUk3QAJXJwp+vsxdOy4aARGWqadkm9T+xAwwEdnfrTIc
d76xc+jH22O43ufSimwGQbMZWs1UUvUsHalRz7Ai0x/Nh0lEjnjIGELGiBA9GLslmCG+C4ri24bX
FgdEYHiG4QUrQY+X5yWArzp0nxbYxfb4ODZ3b/88kGcA0sl3zBV8lmYFxJ2aMTsJPF/FjvMfb/4+
Tkd0lmDh8VvV/NTM7G7xTA4Gz/7V+lrXG+mQldm5+LwyO2k6F6Pw8XlwjwuLR5AXi24P4OoeQS30
bADq+QoJrk4fM6S9HGrdt432YRrBRG435Ua4umoHWgAAYiOV56kYPQNdFW1hQUNEa5uo9X53wyPf
qrxu2ZB3ydndm4vBLZasBGHzBK3iAcJevArTYePmXV0TQPQwEDDeayo5YNU4fNR1wU91veAm+qiV
G4Hr1YaHr/o4R0B7hSzbFflVDe0TIYiHuHsIrOVlFw7GtzcvuoR/grMRL4dr3JFJcY30HY5hj5zG
4RuY9fJ+4y5dmaULE/LPz9aCeAABtfpCjlkWlktQbYkpb31fOXStGcV1buP7YM59KN9+oiPMlvVv
QO+uj9xOQHXM9Ck5ajzpgyVzn4jXbEyQqvaNpUXFEJ2QDiq6yNuprWkLbQ3UqXEuWRMUb2o3KXao
ytJ7r7dQpmQjKu/emAUAEFRhmYt5V2hGs081IUJbr/hPrer0yOQ5xHEXHBQBqf2tZrOr4Ev5icoT
yhwgstu0GTsNfv0TOl9dXPfzi0v0p6VuQl70Gw/n1UU9mxLlqnO0iS56ytnJ5UlseUnIx5+3PX91
RJJzA3VHtEip15xRCeJUCUHpyvk8+1rY5Q82ek+W6hWMabdNrQ7GRUSA1IaUkVEGw0aL5wsYXk5U
zJ+y3PoAba3dbRMrB54GsP7/TKiVbQGwgN07yMzayaNf/EOcMOPvmbAzE8oNxGndiLHU4AIeqLbb
X33SRy7oQ/kXDqH0dwwH1wPK9HjuXiX/XcjuUa1rGbSIIblY3Bvzn47+uW1j1QHObCjnUoW2RNss
e4Y7gkT5DP2L8UfZVEE7PEzmVpvZ6vrItnpkTnGQqMGNgR48xAzY4hAxjJjxbcyNXa3Rd0wbxHDA
vSP5KxGMXB61UC/zwPOFN7unkz2b7mxwfpnu/va8rQ3l3Ih5aWRhPLHkuQisLQvBMfuj5dN3bUo2
4rUtM8ryED4slVbLsqL3aU5P5fKcvyNKkLsRig5S4+OKTHpAds6oJtRjh2oQ4Uz6gz4NAkrmW6u/
dgBArVVDWVH2zqkoJMsEvNC1AJ5z9pP9T6FvXOJXYYLUCXCQm0cPtw6iTOnpZzdsNRIwb/U4yobZ
fzZ9/cC4ec/nJNJGK3zH4gOEjhvd9QFxURYfhynUKqmD+1D/6iS/qHtI3swlLUeD3mE81FBluOqI
TYAD6hKjwW2Y7imPLCNmVfyOUaCYp6PtFq3DKklMXevWBElMcmwrkdzNkODaO8NE90VbbyVn5cV4
kUhATA32UtzXCLKQhVcmLPMgJdeVYCLR+/lD6ud20Jfsy1LwDzixfzcLEmuTp2+x/61aReUMPRyy
MUHNpxXox4fAXKcfqz6JmbYXxRTY9T+CxvXysIBq+PZ8rhyl0OGS8uQgjYF3KA5oe5SRofS1Iy3/
sALMMZwGI9reTfehBpnlbWPytryaUTDvyI4OuaWU25RqM5TfRAGxrGKkD66JNN7Mh2zX6BBPtYgA
Y7Rrx1bu8MAS7pZc28qxBAiPTIhiXq9hUSAFbsaUCf046F2oGV+a5pUmZGOI13Ae+RIDX/PfGsU1
VRsTVeLzVtePnvGSLEbQj/dGqQVs2Ak3YjRGEO2nP27P61+vVyYWWE+kLmTtGBkAOfSzY6SjSKpl
WW0frTKtY4gsgsrdJEnM60475FprRn2uf0qXvBkCt1na/dB1RbgsXfvba7wpcnipP/tV0gR+5fZB
qjnd3miS5utgtt2HommWwKzn9Gms0SGLW8p4Neql2OkMkbU253DUeuIvzex8neY6P0zuZISa1g87
pMPy0AWpUxaVGS9jp9GSHVnSKW5r9IcHYEdi4YSj5EgX4nzoGxcUhHq1BfRcOWYv5kf++dn8sM7U
ktbq7CPkh6NW3yVl6IDsENm32wux4mJ4TErSQeSS8LJUdlPWW345Nbp3tL1DqT+UeA0ku9smVoZy
YUIJ5yuExHlWwgQSOiaAQdN9Mt+RX+8wgk0CUDrwDpj+y/kSS5VCx3vwjl76wdIPog7LFK6RbGyW
lfMAGNj/zCiBQlcnS69lMJPZeYRsqW7+TsZoqo9VNQd5/RUchLfHdV0KR0Hz3KKyUTKDkLItO+9I
Mz9cOi90BQC/lMedXwY0fzDmnYkctaH/mPK4d94eGIHyAv/z8FgEiExxj6l2WWWQzDvW3H6YaueB
8vbj6G2Bs9fOIAtKkWCRBvziuq0taWYrdQlaANO6DP0JZJFtQBLcI6QMnOS7kd4Xlh1s6mGuef+5
WePSa3LI5Tbp2HhHt/w4NHuRhP5WY/OWCcUx+cIJ75caDXus/GnO6Y9h4vGUbz1i1jbZ+UgUx4Q6
aenqDBNoTp/L7FDLZLm2H834tjuujQbNSXhYAiUF5hXlPnQ5eseq2XCPYOEJKuN14B8zb4tYcG0s
JnA/GjgIIIOt7mUNx7ibTEBiWoMZF7MfmosRVvn3lm+Mxlq1BMYjkMkimATh3eX626XZF0JjaLeC
ZOVuEp4bVssyfDJzH+2wDm++uBYnO6prc9BNfNzZUPs6iKL29xC5TFiAAYD9hhDzfuRFfVewqgp7
0xVxZSfpvWiy4t7hgGmMxDLCBfzaX22nnEKnrrQASOAx6qfW2Ynas6FjoI0FC0pbNK/dsDi/RVbW
D5OdeTs8EdNdW1nIULig6mx76j0mnMyR7fFmJ0p3etYXwe9mX+Buanv+3M1oB0CXVBlUrUOeRNO/
mSJMZnCBlpKLhNZhtUeHuYnFMmqiQdReECX8Sbt6Z0HeDYWb2y63skbwAgDBZGwrYRSXa2Q0LhYJ
kr8nU/9RZPcl/9kMkdttwZpWnk1/ozxdRunQYFX2qdY3LLcWSHyNxhxRP0Fz7RacaHUkUJuWXZcg
71Cr3IueNZqTzlCSQnktcLTq4Inik+mSA6m2mlRXNiqG858tZTjGXPO0yWErGww/8GtGw2omNDJs
umzsopX4/y9t2P82kbJA1tKQhRBs13r8BO51q31sHDPo2/tqeRnz3Zu9QeKZpdQA2FNRgr30hjKd
RgcRnnMcBDRj8kNefoerB6P+etvOijug9wzoAPgC6txqDgUQvkaI1nKOi12Gif4NlbyNUGLNguyp
kfhG8Aio3pDbvRBzz7xjEjZ9EvibD6UVF0DCEWxxgDj8Vb+5nKqc9sCGlAnubqC00kikB817x2qc
m5Aefxalmj4kpC1potVfUmhhaiEVj+zL25cCsnFoxAS323VCw87EbC1CQ7uB/UroSWy479o6oJVb
Il3w11UEPBocl93Qwn3BEuukYL6YN1Za3iLKW+cCk6bcMkPTuQIIG3qETlVYDcMvHKh3ZesFZoIH
RVN1G6uyZU/ZkN2Qa5AQBUiDZP2z2Vj7gvUHZqAYT/37sus2KlNrfuYicMP1iagAHn3pBEITrQ3m
QACF0HRPfg89yD028CBbJuQanvlZQtrBzTUJl/afTP01615LbwNXteYGEuwh8+Y4m9W8liU4MM41
p0c+1d8EQTXSc/nhtievFV8s6LKALxaASjArKWltkGq1S+H4qLF5iw6pKyh8HVAqdBJQdYkDacr7
NoNrcLGnOkg3Zv/OIV3cu/Rzlln72z9mdcCoSfzN316r242FqQ1mmQEUkejg2BLZ57bd6rNbWzdJ
iwvtL5xAuFov1410Tc2swoAn2pIMtap3dW9NwUL0jSBh1RB6L5ErBlgHb9lLQ0k3VR4HadWxc/On
Xjd3epo9O8vWU9Yw5Imm7mUINv1rSF1BS9PZX/yjP5j8oa6EszM8nu2zkX5GfnfZaUCUCNKYT5NJ
6t0ym/Su64cqXqjt7IqkbWLPrtto0Yc66KsUT2LL/mkCNLPP5prdF4vbRx0FYIcYNI/RNQclhXwq
9y7zvDEAFzRsVY7/1R5LF3Jqfh4lbQnEDQLqfeZqPK7mvgmaLmui2gC9e1brkPbMgOIp/GF4yPjE
7/zOn8qg8YC5cCl0U4DqbMKBz/auqMrivmOmv7P4Mu+mesrAl2IXAZnQRd6CX2WfljggmWjHg5YI
N0BFefnkzS4i12FM91PD7YPQdRo6GuA7Y9tpr5aLjPeCUiK4BwO30uZnjTLIg9jLpxz/1XM7+EW8
uMuyb3Prq+tkP5bUcnfGRBwIB4tHS8v3GR65ManN/MgLr96P45SFZj0WwVSZkDlaGAr7syDgp8rm
MAO9WOD1bH6FmGISVBlrwqYSNHLcBX+AtHYMIe8+gvRt+ckukibq9VKLeqfM9uics0KIy08hOqu6
ZzRVO3uIDTpx72nsAGbiKeINGmmcofrop96oBwscP0YSJTfCseudEMUrIKjaChl+xtmTm1Y8qvm0
BBO6tYLMXH7Xs7vg0te1eCyNGh1aTRcUKd4PwGL2z0NRarE1zVk0m0kWG7k1PLQj19Hq2w/4kfRb
3zjGJyoG/d5v3NEP55QM37uC6XZUEBN9PlB78ru0CHQE7ztoM/3Jh2EKQMWc/2E9+W6MTfG0ZHi/
dH7BX/uZCFC1j2MIuKcbllanhej5SL94/i7R70f6YSo8/5SQ3NkvdkfxW2f3oSrsPmKsRvcKhJK6
qOwX+zEteP6UJ9oSDn3lB3NbdZFR5NWnxHDr0+JlcEa4UnEHfnoeaOOkIYfB8UrR0afiksYAYGtw
9Z3GNeD7m/SrlXV/3KbJn72+N0MUJYw/Vs28nZUztgeLxvjoC9OLeqga7CarrKKsK+YArK/tMavR
ZkEMVu2Kuh3ueZGlUPlb2iJ22p5ELm7ih9YenXsUzDDQKedRpmW/x4b2+2FM+AsRnIfQ/GafDGfU
u8AXA2q3jA3anVum8z6vmjowmZ7c64L4B0Pr7NBdkgQiS7q3L1t9ikp9HOK6aixgdFsaLsWY3HGz
rfbD8mfojTCB37YosUUmiIM2wo6VAx7Mfej8QqORTM0rZ6K7uLQxllacGisGZMSKb98fK0fuxeeV
k1Drwa2v0UbgwUSB5BfPwtPuDFPbuJdXDtwLM8oVQpOh7UbWiVO7BB79VvFdUu0o3Ygxt6woMQyf
sVo+rcVpIfd2dUesj2UbO9rbb6mLsShhjG4lbtX5WBEO2tyqBtDAemz9jehvLWMIKxIYBuFaZO+U
dS9b4Ek1SxenudIz7ADoLhgcGTRwFs1PfYkULDZMCraA3MpD0edaZE2+iHKWbqGv1j3wv1+iuAhU
NQkrE/wSl0bmHBNtY6hb31d8o0sSAJZcTZyMOXYi0JPd9vCVOBodgQDiaHgGIkmuLNc4psQQI5Zr
al/y9MnoX2l6MvkdJHQ2HGN1IGeW5F47i29BOKO3Sz2Ik0V+AxywvJkwR2JRz74v3f/s+01OHPSz
YhP5DQhVqGWlYYoD8/Z0reTGYQTlKqnJi0enstrzQEB4MGC18wzX1xQm5MfS01g2DbRsCPr8V7vV
GrqyQhIBaUtZV+2aaVUbB3d0ypIeS6eUAuZ9HbRFssN//Kek3aPTbAm2yolSwz/ZDCFpKrG11ITh
xHqzYVAdOtaTfzBrNKKVU3soG4rAx9jKF614hWSskz0RiEmuJFzK2fRK0CvRY8IiXDzVVsPQ6vdR
QQWG2JCs00oyt2+EUQiOVpLcgqx5o7+0c7GV5Vi5JSRRGp6FKC6hyK54tltAFsVvuXNMs70GwmAR
k/HtNYoLE4pzo8ciJfYME3258wojMCAwXLy5rQfJThcvN7wIwBuCF8DlDsoQJ+tmwrGDQO1634iN
N/TKUmCBZT+K7D6GK19+fjDw1ptTG3vHC53IeXNPFX490DFo1kXvPBDJykFJNH2pcm/BxZO3weii
aDp/vL351waAhxd6wgAOwRiU+cl1kjjJjPRpy8ImAevUxuGy9X3Fjya96locPPzkfhbWbiIbPrRy
kAAfjDQ2HBWk1mr2t2INKDs4MLyV7d9z/x9wgYhlCjsX1efu5zum6syWMlWI5+3CX1p+mnaz9UHT
Xm9/fnUoKJ7g8kfq7wr/M3nE85y5FKchc1/QAoJ/WrzcIbsVFVtH/pYtxW15YTrViCfayURPfjgx
8WUZNAD2OicLjbSwAwjwfL49vJUDxUVJFIGNzCdcgYKINjOzm4U4JQWIXenjzMt7Tr/eNrLmbbKH
FFo7OLbgFJfbkbrmrA0Iik6W/2znQbbVRiXnRblGQNCO5hBcXUBEq3kgw+emQB5KQGXJDSa8ITvt
p07HmPpvR2tdGFI2vjdwz8sqbHxT/+V5XwpiBbT5aG8pLa34wYUZJXyGjIZe8AKBGF++lWjiqVo3
QPEhsNlLa3y/vTYrDnBhS9k+xINoVKob4tRXJ5Puh+rEx/07TAAJ+rcbUTa7XS6/lSSdZVRY/pR/
6axYILrUNtx41QOA0vJlBQ0gTSVYsufcKfAawC5Nsxm8drlIPkKgOXmtWw6lebPSNlKoa88CUOtK
2lgELw6Iiy8HRTLBOjsZwDSC8N9HlAQSit9eS+6NoozsJPljtFo8oRQSUNePB6r9Ti268SNW1u7i
NyjnRQEdWjD9oio16IMTNoUXg0P5BS/4d7x9LwxJhz0LeJd2ER4tNfSXeM5j1iF6WlqPxLfdZOWU
QE88OohQYEEeVe3tLtos75bOSk7QuIQoypbqz9bnFUd3nXlijDooF3qRjiv1xzt+PSIZwFHhh1CE
vJwi3e8bzWDgccgh7IbOOv44Mp9sPGxW3FwSbf1rRBlDD30dfRz75KTVJ9P8njjm3jDyUDc+3B7M
qmPhFSBrRDKppdgpkzm3W2nHd+/mbo/UCrI1WxiLtQUBqhIrDTweUsCKEZd7UJmtUzT6mH9Qumfa
Rsvd2iCQIJF8KoiYLRVRPUL+s82EhwUv4jKL/DKGbOrteVodwpkJZdGTIl+yLoMJv44Zi9zo9ufX
R4BIVvbUAROgbDtk4oyKzYiSKwe8qZCOmLs4LzdyNfJZolyePsAn/xpRTudSyyCy5yACwLPcbk8a
vyfkkVSHNPve1z+6YQOBtTUm+XPOjpIurVsmGMyV2keacDBf7O0tHvb1Zfl3SGq8UZRTnmooOEPK
9i5192RjWTZmTMVq5GQpvHLAsky2Hs1kOsx8OtRaH3tZ/9Ra+WszWjukyzc2v1yIGwulVn+qGljn
dkphlnxjZh8IevKNkyjG/dTWARC8/y/nMxTf9se5d7Qck8hmsi/JkoCbxKBoYOw3HmsbHmHI1Tzz
iLGnE+5PGHLKXzR5ccDMX0yH24NZOzjPnFxF8bvM0JtGT5C8ZTHnh7p68uug3qrfr/odcPSy9g0N
clULWDDOHXfCW4FAIYGmIure0dMmJUv+taDc+Doxkf0HyOrkllUwfkUbR3B7oraGoBw5ztyknkfg
ZF16LA7DFmP26lpLUkqIE+BeUXVJGrdA7tkhgAVZVsCnl3r+XNCN/jP5E6/2yZkN+RvO/Illed5N
Hrj2db8Mi+H3Yn9s+522oBH6z+3J2rKkrIbptmy0S4Y4fYy7pQkqkAAY+hAKlGnaZNndtra+NP/N
nbI0vugck7WYO+IeHGi68I3zRf7aW/OmXARA99qZTjw8pPVHQX944p8SVOZD+vP2MFbNQDsCOU1J
5eoo50rd917tLhOyzLl/GpPyoeRGUJMlFKm18bZZXR/Qv8v2c3D2qXmacsjnrOt9fmrGfEH93+ge
hw7Fcivtq4ehYSiZobVrYxpXl+mv1BOq59dpwLTsLKGhfH7ykgVKhTMZA6vYevH+H2lfthu3znT7
RAI0D7eSevKUtp3JuREyapYoiaKGp/8XA5wdNc3ThP3tYOcmgKpJFsli1aq1pEbwlgZYEM3F0JW9
9PG5Qj88Elz52e5+FNDoa5ginJVu1I0BwRnQdty6RW/m5zz1jpwtsAzcZydLd9edQT4OtHGBrJE/
3gRnyKuqB90Jjpti2usocKpoTlXf5/++OQv6fLXbJcHdUn6G9pmn4omRfh7qBSBV4xpxYo5+yDya
gyQataHyi00PCM/eMT2b7wv5hhlFx5JqeNaWa5SyR4zjf/u+MP3mPBDXz7ri7E9xUO9UTy7pVgdX
M+c8AuJdlMNZHea1YOxBlnf9ZTpLNDfAZ7lfmlVXzJPUWxHo4zFhQyZO5z9ks8zBYKUEATSuRcMN
Ae9Ap7oROZOKg0Q2HiBE0AsGABoy8ELsSsZ5Ssp6QlYWwuvIMdXgiFmdeBxMxS1syAZkgb9JR+oX
LRiiRK1VEGKmMz+5MnbIkuajNqBXimlFDbI1YB9aqH6UGYub7DBVazwGS9jV3n2ZzAcQzB08FRGc
zNFtiAoDmoycNM6FywlOU+QlGx8VtWU6vtBJEZ2pvi64udV0PWMJrgT61VpiS9WSJZvM7Y8XvNxe
NNKn5YKsXbZvhnhpwFP+cn0jyTyD0/mhKIMUJ+geLudn9Zd6mjrEHEFph+SjdzvW0dyrkI/80BVv
aM5NDiV5YLhfcUqUrT5T6mE/JWkZjs4DRQtneZzaJxIEIDhQFZuky7IxJ9wBvdvPC9jdirORf8ID
1KBP1ydN9o5C5hlYCqiPQp+Fr9t212auW+aJn55X3fpgjdMSZ8myhIM13RBqxwEykmkyvoxM5W+y
uAAMYjiYsImR4xAMT5quFYEBaj/crvt6mmOrNfez6R1Nkz73U7C7Pk6VOeF0Ws169kkDcxmg1WSa
96Wrxaj6QPp2+QCcXXzdnMwXwTsCpDJIkFF+4cu6mdaSEVCVrjmYV83ipbNK4EdL1Cu00BlVCl2y
nYUyFSQNAiA9X8kZ5Fo/OZQNYEl1Y9YdQFAFJND10ShMiJyhOglsl3qcH7V5MdrPQ/pzDn5dN8En
RNxWnC+Js/EDSioetrR0aidIUa1autty+JqpVIhkQ0BBGCkcztKCvovLBZnzrE59Jy/PTYf3gT3f
2sYT8VXgUNkoUGQBSytsgdJGOEThZcgS+WUJVfMfTfp1fjMtNQ81N98XTtGGaAX8FQRcUEwEeKjs
Fclsmdtuv8/Ht3HbCmzVieXg+0PwDGyhnv3R9Z9uqXgcqmaJr9XGCrozfYj0NeV5Gj4sdw5VDEJ2
Qm8HIWz1dCyLGsU7DILeTVCO6IrfFYQR0vEWrSlEU73WVXMmeJa2EOaZFObmMYKYSJs8OctBmdZQ
WRHuAcieLUZCuWfZQ1gML5nthysgtOXnt+/D7eQJl6jrjVmfDxiNT/70EMSZVOTtr/UZL31YPEwa
nWMH26o8l15wpOy2DG615KQln9r8V6HPEWueaP/TCk6jsbcM7YapNpFiKv8SuG3cz/DylVYFfkBC
omWO0+yYruiiPr1jIn0ur46CKADPQr01qzxTm8wW6CrnYAOOovi87D4D/+Z/nxeCwXoI+s4EZPOM
bqHC2Ze/+3KXGIc8e3nrMIC2Ay8u8EichUrsjsyWoKrZirIu3tShjQwnU4TZr1cDrbgoDEMgDgyc
eIVeHgY4b2Yv82l1Rh9mOOVfQY3U6zdzpVKZfH0BQOceZGAwBNTYq+iwXQrU6TzQ4xHywpan3rox
HcXBIzMBxXvwVCDVgdyjcHraQEJOes/yc6NRdAZAzFKRDn59cOKJvjEgHJyTvTRW28BAW9MQeASq
7LGTWEDCBOwFwLw4oPkTVqMwfEbXrK7Ptwv51E8frzuTZIIA4UDFBJAUvBJF3hDkZqeg0zSsdTWE
VGtAWVmFQaOqlL6+AOBQYKVxkZYBhYdYsnHTzl1LJ6tQiH6skx3A2I9V/jgjUK+HG5u++f1+aU04
mbXG7Z3eh7Xy6Dzkqu58yYJYEIrg2BAAwdHEebk9ZjOo5y7NyVkr/HB+8umk2H8qA8LPR4cD8IYU
BvwiBqHgPO6ur7lkf18MQLhQGm329JXg+w35Ojs3Ux3R+aZwnt9uBfpD6KMEehCtm8LOyIuZdkFb
dGfELeTIrFOfHktyvG5ENlV4duMwxF8I8IS1IL2RGEHukbPzsws+2+an65+X7A78/H+fF1ZinHK9
nQ2XnEnFonaI6jH2kzV6hxEXUTZENABrE29fz9PWnNgFOXvjTZ8F4Yg+zXxRBHjSkYC1xwR2Fg+8
vz3qmxu29fJcy1qzPXv9Mh/LvGIvdl6Mn+ypC+Lr45GtCYibTChj64CVis2zNekcp8hLcm7L27Op
vbksBnjJ5uvcuTcDqd21cp0SX6fOTZ+T0NJJ2E9vbgeAERB6QncX+Ckwk18aKQ1o69UES9KmM5CY
p2U5t+hgUalCSmYKBX7MEU5fYMBEtUBHWxLPA6fC2dYfSXMu374QF58XAhINF682VPh8gv1Bzqpj
SuJSQBAgt4iGRpOruV9OEihrPK+brfbMNHTjdICrO6gmxsFqUEVkJbXkgEgXGVNuSrgCHb2oHatY
2zN8LixBa26wPJpA2nHdcfmqXj54Oc7mnxm+XBvXShCFssSCmZJ87voZSMMgNJ0PiX6raWdLo9G0
/LxuUTqwgFcr8MC20XZ8abEbmoamq42ln+sQwiNL+0GrFeew1Mk2NoTJg76Y3tbcRt7/Ant7TP3f
1wchuU54NgwAHwgQArUs+IGvuU1ZQcnqbJK7dX3SmvGQj+1RnwbF+shGsjUkbH2vLnwNWE3QqEV5
iV62WRX4SpYD2jacCstFJzhiiMvlYF5F0GXKqWPNF93bU+tkq/BQkslysOURuqPM+5pZAMzkM56m
DJpfwbNdgFXd/UG9Llyn3fVFkczVhR1hrtCPGdTjADu2O4Vt9dKpCOdev3YQUXPxMnQxc0pL4Wps
0nwBFAqSMIHZYaf4EUnNcBiMCEC/0Orfzs9xaU44kVE9TMqGgLW2LL/0zn2Q7Ibs0Njx9VmTMATx
dwJqVhxNALoEwQNoO9h6Z2Zg0DTAxN+jvbTeGxCioOTT7H31wBleNh8TMr/ds2EWwSRnyAJ6Utij
JZA/SO+S9IzGzvplLv7Hz3Nn2RxsqznWQReU4Dkthyg3ea+q4oTmqy0cnRcDEM6AwdHLIOjBcIh+
tip224OWf9EztB7vkuj6Ekn3qIMuBvQboqYggpoRxZRFlYOrs6r1J0MLshP4CIeT0byjSApf2FgS
DmfLa9FDyuVC/B7kV1FFFJGMdIvioHHANgHqDPFNZIEkcXQmEKj2P/X5kBOFL8smCk9GJKChLvia
dHKZ+jazS1B5zyl7obTdlVZwC89XBJayUWzNCOcArSebrowzhmvmC8vt52V8z+4ASknHLYngFVR+
l+6beM7Qjw3Nz2l7u/TH+XDdo2QnGWTYfRDTgWwIc3X5+WG0ira1nOzceJxt0Yz7IoiL9qbN8pNh
KW5j6ar8MyZy6tt6S4Km9QBVXctdljpfIMQRssn+fX1MslVBSh3KwwaCZU88nUEeYLSVBzOM3vwu
dMVul38d8wXULTBLYoXKT4mFtmNAkhc3Hti99nbefk4t++/7wuVlzrTBuwu4aps+BV5/AGlGBEYB
xakoW4qtFeHtCOk/v7N1jMJpP+617IvrKQzIHAvctJBfRd0JCHzBsXI9Z2xosTU8E63YPdi4k/qJ
6vOpCLRdphWqJItsWcAt4yCTg7QaIqVLR56agFhegn2CcC18GPGUvO5UsvFAiwtfBqMQ9JmF8ei1
Xtk5OgfOM71x2b0PhnY0egRx/uu6HdnC4FDkgTi/VEQUjzOulT2aHez4dRG6Y3Y0NXLvOyoiW+l8
QesZUsk8RyFqT2kgxunnDvNF7krmh/noKiZMbgAKcaAIwNElksi2AZBWxJjBXtZnOx8S4IWKvFgW
TiJBwbm++CNCBAqtuV94iz/j7Oq1uJiScLQfxymLwQ+gGIvcEmI9KLUgOBYxPelg+INPF8R70LLx
6pCFJcgUZldxvavMmJc+vNpVmfoezKQT6g7APnXAd7fDcPDnz9e9jHurGLJA8hM1Ws7I9gqFQyDv
Z84r5QFsSK2jM+1t4w5NZu6IF3+U9IrbXiJCg2BiY0+4xdoEJNAgi0jPCwLlBkAVq9+jYbUJ830F
HrM4B9avfUeG4cKouGXdLisy4DHPVhWRKtZUSueyreqBzp4T4rjI8ApHjgFiLstooQMQBPc5W+Km
u818lci0ygj3mU34yvTFLSrQM5zX7iPzekgxnbxF9fiX7VWkEQFRRnu5j0jg0ogVmPNUenhctu4L
ZU+LfbzubtJBBB6aPpFjgPKG4NhjYJltAMGo82jlH8Z5OY3NdGZQJ7luRtKAhRQGFIw5LzueZ64w
Wdpidj5EKWGHaAO0npObtEv2llaeV2eOloVX8+yoZWMIoY1oTKbYrd5Odnb5G4Sb1TVzp2idLjtr
wd7XbxemKvDKbqLtIIW9lNlOHvQWBsmm26J90exm761uDP2Q0NYVB5/MMXxDx2MD/o0QUXgSjjPx
yJR4CNPpcS1P3un6gsn8AjSNELkErcxrSBu/bX3kttJzY9SP0+zea+b0OKBj4roZ6SjwEgA/lo4s
l9iX160Iyw2ADiENsQz7stC8P2bv5KqXpuxQBYMZF512OeBCWHnIjczgNUAs3dsI2Vrj0JBTUGVh
CvKxzJlip30eHVWcJbsztkYFb9CoWVOTGtnZ56xWTQb430uXJVGmq3xBtljIdPEB4pgAwPjykBjq
pAHVCIA9k9/eZxpKZkGbR3kw/nz7am3sBEKlGn3262gxNJpBaCVOZyPOVKwM0uuIa7UjlW6Ayuz1
SmlzYg5rdp5195as5Dmp/Q/NqIU6S89o3v8IwVpgRd1zWY6xVnS76yOUziQy3whesKkA2rucSd1n
S6KXCV+z7AG1xzP0jw+Jb73nggKNpsdRiCiwiMchGpNnYGAnSBmTBWWuPzP97RFVYlIyGHg1+AiA
+ULJXLw72iJlttlXaK0wIS7qaKd1mA4Qe1ccFRI/hxkXWtUI98DnKWyuFORUtWVizvLZQzF7BrGP
G6XaYzr+evPigOgE7D1QroNWuYgwYCSb8pZCz8zsi1PKrAM1nMgcXEWVRXImIegGBgDcINBacAQf
qA0bdAuguzhr/jHNDqrSvHRV/n1eZOszs7mg5oLnF9FACLdQUC3+ZKahuB5UVoTroQG+Nc1LqNgN
zoDIJAg1JMCWRhUDyTKT4M4Hgyj0KACVEFu5tR5UZzOyrudi/BJo1b5jSVTZJC6cNWSgPTTKZ8Ps
Qjt/vO4Lkqv2wq4Qt6RtMDkOxSI56KbL2gzUcJ+S9tSsYJrLVNeHzCMsDA6kCPD0Vy/Mhc2r1rFJ
+4Byz7eqbqIhnz69fTwAuKLNCn+jm1rYRCN1J9O1oa1m0K/92O90AN6CH8CVx1ql6LSV7FcPPWn8
xYw8nCfu187rW2DDuxT6jIjyfYhxJbt1RJvd+o4SMj9EXYA+0eSPJrvL09RObeTiW6Qy6mXYlatx
HAGmCTpnd33u/uahhTfThR3hpm1cOpI2tYA6XbT7RHMiKK/vZ3045N0TuF8OllFFdjJGDF1eKDsd
B59Ec6tqA+DnwrVfIZwbtIDOFXj6cDtSK7RpG9UlKubzbbl+CZIpLHVQQa1P14fOR3bFpogdKwaj
BuQKgY3nDsgUPKR+Ec0jvR978+C009mlikShZCt4iDLABYTD8bVM39QUHW0IeqjhYXFJhnhQPYAV
FsQhjV1hMYsGCGbye4CYQ5f+fsecAdYAmBroWfHyufTKpbTIhCxPejYa0CTGC+RQjDgoP3bTYXoH
0AvFgH+2+GA3b0QyBdAOtCDlliy71Lr1qmd7VmS6JSchTCCdCuEjBBNibWg2UXrIAgfP0OnWKPZV
eQ9udfuDpypCSddlY0eYNm00UjvhZU4reFwJJAl+XF8W1TiEqYIseAu6M3y/z3eeeezdCIy87Hfw
drYj3vOB/zm0DEUt4WbstF6DMFSNl43rpUd/ST6T2f6UM5uG00LtUwHaPsVlLBsanjhQWcQVicUS
TE564xNvRgAbOE364C9BGmc4szgfbRcVbA32wVS2f67PpyQC8HCfBBDiBa3Tq2ipH2xzgGILjEJA
jvQ/UFr8kaSKu0RqBAkkpPIRs+OvS/8eDKizgK01PevDDxpoYTF/AhGSYvpknge2IN6XhuQXrq1L
I04zU3dY8LxJiiGcHRKq3k/S9cGDlrNGIUwWg5jG9wYNAMPs3IbefJsHt3aHSsuXt8eVyLIAbAi+
aYBFxLeF16Itoy0avC30l6K/ybq3NxwhGfDPgMh5isPGnla9RvrB/ZV7u7SOrBJkN6FZRbMTX/cu
6Zrg8EShHSMCacflmoxlNQQjTfGi1m60ne8r3hQyv0JTOM531L9eF78o9CfGpvO1D50LepyFoB8G
hEF345So2qZk0dDGklj5gpC4RdMWFXzesrcOj6ymEaRow8p5O/rTQ3czeOhQ+YKimhgeLHrisgVX
gZ9CnQlE+/5tthqNIi6WBQQbK+LtWTtVMNY8b+P51YtpsYd2dI6m7TynpX9E7BkF5a/rniBbKhfF
JJ6E8vFkEnZnZ9KuX1wuz0IPdUbD1IwsWzF3skVCFx0yhxaqIq8kxd21LQH0Av7BHNfQ0B9qA/GU
N4S+sbs+GJkhVBFQF/mrWCjGBkyrpmJuYShxyE3SpkmY2doBlLJx2q7vKIzh2uapDjgFdD2EwzMN
XAb6A7SNtoYZQajNezuzKi+z/jPAR7uJPgK0LzhMR3P75IC6GYTM7B3HACyAV8sG2hwCAkJGaCVp
orWpjc7XAtzWehMqnEuyHoAJAM3HdYrQyiuMIHVWSn3GcezZUoUUW7Q1vchL2e9++H596WVPWYAq
+csI7owKsrBB67Uox8RFHTFhyZ3ft7+dbowyUNCj2fGYpuuZ9cVNQOwdbZnquc6/LcTxW9viKeRW
c26nLWyvKLdY810NnN+k31Jt2jXOS9fnkTUpTgrJCQ6TSCHzVjeegb10jgo5kCCtkHrtctDXL4dZ
L6LrMyo5GUDFCN9A2h1zKm6moZmCOUh6dOp5ToSgJ7QnJ64CVb1UagbNGlwSE9GOmENGTXDO9XJF
mstyb4zRiHw/OWZ2oIizZfOF6gUy7lwREzK2l/MFgIbbapyE0/KOQwrGd0WUIzm5cdcBA/038fTq
WVJ3jAzwShREyjpyukPCjiALY64ftmCPqR0V84Uk6PGRFMT7HO85NEILW9equ0EfGqvEc7WNlqJE
RRsELObRy9Jj7+2uu4J0c6FXhHekoyz3irmypUnfFUFXnvU2DTUIhWVVEGbMwLE0hSZI8IMR+ia/
a0f1PPrb7C5uLZSGebIjQE1V3NZISnrZYKKHEFgz7xagpyrM+t6+pdU8h0j31LFrER/lqLaNEuQX
oTAxliFzpuXGd2uwz7nNXZL3RR/SzCuewEsyoNnZDXZd6//OvIXcjJM97wjiV0XAKHNsDvXmlGs4
ZcWIoTH90fEHUuLWKz+29gIsk41rolUBmWT5EzSI/WdIDBrcsiULqL7Kc+cGc9jq+Wno8jsPL8kW
wr3siIzoXT818Qy5DCNt95pTnQZorF33EdkGA4oKSXHOL4d+tcsN5jZdysDJU4O1gB6mTDtm7ygA
gqT3nwXz0oI3k3EdPVio2nDQb0eVqoxswRABIZz08R9eRZfft/rOqrDd6vNYrzd99dEHHURq/nzH
NOH5YANVDu4MkRyLGGZZW35Snx3GmXjiSoVzkR1E4Nv+z4Bw5+adbWWkhAGgUPZjNe6mBeoY2C1/
ULe5mXq9Dpday+Lrw5JViJFdQBMkF1NCkU44j2ZgkDu/CCrQwraRVQRR6oJ0qvzt5E1IvRsoKgfs
g+tWe6/7lQPqc928bOm21gXnGyvWOE7ioeGM3CV9sKutdO8PKrAFj4XFswgs1KhiIMkLcTX+KzYB
GXCPPlQJ0ho5lCG0x+YIhdFTknXgCanM04S8QMkr37Z/s5rsS7OYt/5c3Ldj+vv6aGVhle9zjDRv
DMXRePk7KMSGx7ps4KgdmoTtoCc7LaVkB0K0McxSq1VsbcnsgoSfU70COoX7TXgjaE1t0SFoG5R5
mwjYvSj3ngz28c2DwvGOjAeXVsbBLezuQG/qeZlxgQ4FAEfA6YXUhVosFKxDqEBetyU5qy5sCQOC
IrJTJ4lfno16bwdhaUbXvy/ZgxgGWDZ4jhVCfEIsao1otHNmtAoW1lNuOLuE3NHqT1fdj/U3yGAq
rBmS8HNrTowFkrEHSDqBOd98NKBj2Z0MMLpm1b2jQ156vs8XiJx8J/4YLsszTZ+WeY4biO5O31ny
p3H3WvDn+vil8/tv/GKSzhqtlaHVtzrPbL8+Gux0/fOK6f17Fm33oQUxnl4rK1CKaFGwPlIfYkmP
rH1Kk8+V/u26MQk9ECLGzWAEZ/EaY2BukMNajj7y9Wuf3pLlm679Jv7tkNBQS26rdggTakZt8aGi
J5RnwsZWxPuyPbj9FXzKN2PuDIQvuNqrszY8jySs0nBVUWdIjhUMlKeEXF5y9vi0b0wsngsB2QGr
Vjrjzlm1vaNXxzIwPwC9d7w+qfLR/DMlbJAR6lOOXsOUXt3WxQBh+hNV0QRJImQkGwCTRP0KBWcx
uQkIGckbB6c18SE05n4LJj9e7qpoSF+uD0bm7YjD8UEbDXdoJbuct3L2cKH5uPqqYk+gW7W7/nnZ
smw/LxyMmU1pb1oYR1cc8yrWfdCeAnRwuG5FtiKAC+H61nnXlVjBhFME1KJmeSZZrFenqYcOs+L+
VJkQ/KsKhpW0LUy0uR1X6X3LY/l3aJMix4QGBSDI0RGli91veucu9mR4eDCEuXeXVu+4OjimCjcv
HkNI/VwutuYXI9pQFwTbZAznB9DZKB6S0lnCmwHYR7wiXzVA2uNQOJ0+4dmQ1pA60qOK3dmu4jSR
hWuIEdGWiGc3KoFiO61umGxpUswSIf7daOSnVgf22gFxI1j9kUeLzE6DHG5qhEXXPPduE5mQfrzu
cjLHBj0AVI7AcOhi/1xOZWdPLZmmuoIcwqjvoV3m7CAuUB/LGgJl1GXN8zvsIeoGEBPPE1B1XNpj
dtDYPanqc44ZXZCZObDsKwpV160YstsJQIP/zPBhb45R3qZhBTOoFYrJu5tqN/TT+qEqs11je7cZ
6Fz0rIwbpIcyb72xiHliDTjrbfbdocULNauHMSc7Yrn3bud/VPw2fhQJESw6d9CtjUY08HSK2V6e
IjP1JanOyPr+dDtKEbmi83WEfMhNWoLzg5V2GXb6Arkbo7hzh+4AUmym8D7pwm9+hXCXGXqympA0
xIG5QHj386q3kNUcwsH+9K7hwr15IyxWXdisGa5nYnVOdbaW4l7TmoNeGQcrw6VdNAS6l9mDO9tP
vbd8KOvmk7uoAhX5QP+zLyLuqmwBd0sK+8H8bM1PqRXqPcRFFB4nOzFQWMMt5/G9JB7deVt3HbXL
BqPsIos+NOhn1vP99blUGREO78GGWqJe5c2ZOT8aetTYz9VUHK2yC5tzuKJODFjLqzprNyyBl6Zu
fTZRbte7u0ULIt2dj1p10/WuYjwyqCKgpP+sCdcqmNRmu2u8+uxl31DaQbtUFiFJHjIL3eZFFqU9
OIbrG9u+R3OtYsVkR8TWtnV5RJDOJnptwnYxOmFtP7Mgi0AwG7rYfEPxCbU5xaUiS+BdjFbYch5y
AHrW+/UZ4rz7eQBpp/5szM1uHB993iLe7QwbQoujSnVW5jaOawacWkhHe7KQU2F9m3rVSpGzQVOH
b90s1XdjVEF1ZY6DhD98BpkbzthxOZ0T8QaypDhxu7V/Xp3gtm6MG6q7qGbN3ilPVFgKqe9sDfJR
b474AdTN7QR28PPY7/MuBGHsasWDf8hLkKGGzHys3CNV4UH5KMSzm1/VvNyJfnixAG256ziBRwBg
ay0qD625u77BpZ8H1oBfT4b5qhUnqOx0MF20FbVgA6vJfTccrxuQuQJHZv5NTSHZL6xS5dKArjkw
jcx5Yu1JG56SQhFRyMbw9xQEoaOBBAk/jzfrQls6F74FlQuzua3ZFy9XRLCyfYtAhd8lf0UqhUg/
mXOzzRiG0IBMrPWdmIzaIxI06HZYz1bPdvVaP12ftb8tHOKyb20K51RRgXWuywGbBZv7vmrKCCw8
h5RL/g7lrgQFb4os91hXMTqc9m2X7RM3j5ESRiIYbx2/OXfVGoF5e+/T9q6m2R0oSE6NQ2KMJspo
9quwy11ujrcUNGla3cX+SKHwHtxaiXfqbHen12t8fUxST7BwGrh4WaMvRlgmoLRX8O3ylkJ2Gtud
1x7qt3NRgzkC2VU8W3AiADF06QmIYAvHzwm6e8cYGR7NVewW6RGwMSCWTk10XqUMEN2z6/ihY50W
ENA6tNq72mPl7YbhkWo/e5Cb6b5q9qRO+G9oYvbPMpcOTQRAII8aiPC7sPc+pvOZDOekpVGlYh2V
bqmNNcH96mRyzdQECr2m7JlmS8zKUvXkkaZYtpMp3IfuDGBiUKOYmbjlsRnckPVOWLp9mOf2yQWn
XtesXwF/+GSb3b6o/cfKQaeRY0XZDO7Ayf183T9VY+b/vjlGWIl6kc9rq14O1kqKutKquI+lO2Az
q/zfNxbaOWHoxsCmNqBftCTHlT5ZKnC3yk+EXeZSLTe9EStXtCxK7I8LiOrS6rSUbF+2P41AEdOo
Jk246YeSOsRLsCG08daCVEbRKRJxslIg9jRe3eCD+Vv1vpy0tACt7wrR73MKiXnWf02Kj0gm6MnD
bDw27MF3nrR1CLvyEyNf6qoLq3ZnQ7jatmhYsUNbfTXaH3SGoraitGzwmXx1RG9+mHDY5ItXp92C
H1a6D6wtYh+Q+bQ/68vJHJaYWAC1t+fR/LGSX3rznXX7LPlTDKeGvVz32//PPvp/MwRCx8sZQud/
Y+QVTr1qNaJOcx9mwPvC3Gj2DuKSlerhAK6e1O5jbaaHlQ6RjZ8L3umjkeg34HX6df0HSScGqlYO
wHmo7osvE7ZAy4wsaCQeljG06AmtBsdJS+LBUVz80v20McT3wmY/rdNor8aMhhzbXG4a1KWHpr8d
lRIBsi0FrCQ6yEFCBnCOsG3nQkuyrML9vzhOhM66wZ0i4qQhFJ1AaZkeqkTVIC31ra1JYRevS5b2
a4/TvhpYlI/7wP82Iw9Ng8cy16NZR59GmcXz8HXO9+gWikxt3rnTw9Ai3A5UEgzSZwQUvhxQKwNn
9QpFYQSaVRHek9SsXxZygMxkWE/HkXxwWB4y8t2mX+fyfN2JZAfL1qYwA66ZVQbjB4sT5EcSZmt2
vG5AuqqbQQknV9MOibGWGJQzkR3avaKGvASuFq4DjQ37eUwP1+3JnisIIUEub6GY+IqhlA5jMXsL
vKgn+YF1czwlDgo0073L20ZKUzE8+fz9Z06MVCyTFaNtwoPANUaALWeK4cj2ngdid+xvoIXAD3K5
95oSjP+ejkPHBL7XYQcHXcB5s78+Z/J9sLEihAjwZXscgWs4E4bqx/Jku7dNXR7AQDP3zw17sosP
iXkHZdLQIx8JOGyT4Wmm+7o+Xf8hUmfZ/A4+25uTBlwYppZQ/A623tWfgyJiQ6hbu96/cz3VmFUz
Kxw3w6ibU1HAVpZ916pH5vzC+ZnnX8uFQCLwc+ec6XJwi29+d2AeCXnjra1iRpQGupDXwgoj2Q3Q
vTDxK21WrQU50tlqHnX6SV+GqKDHonBCUAlHQQJVOc8OXfexUO1LGbAFj3re6ARAiYX68+Vc+ytZ
cxDZoQGpmrodtQ3/ibLlW+GQOkRr/W/X7aqdnhnJ3nFpAaB08SdfzP55zJsfUzGokijSpYeXo6rA
xYlFhIs3zaBV5E1rvd3vulQ/Z1C31PAKy/tyX/VlPDLV609Com1gCv7ZFDYXTuE+IB4a9ADffADQ
acdKc1c1/c7Xl71GWWzXxYehHr7PRXLU2zzGURkTmt8xy4zf4fmbnyKshuszs5n4S8BevBDk2lHO
Bf/60M2r3eQfdfLluj2p92/sCTvN0FijMRPHpD7g3Ed/OdRz/ixe9f26GdWqCpvMZ9mkFyOPW/tj
YwVxNX4mFCdY0kWpjkIbfO26QR4NitHidkmF+8xpOgpmf5zHedo8J13zq57nU5a0YbOA9NcmdjQ2
bIfCieIekNpFEly30O2L8EVIXviaNVUQNEH+KBvvjWq4a3TyAoGDXV2Vt7rWnPJyjT32jn7FAE98
00JuCTIgIqqq9YC7NBr0F5tBeczX9tQBs0eBlSGOo5hZqcdsTPGl3pzNbWa0iZ1hs1jVsmOG9mSs
Y8yKWgE24gv0agHRzeI5Ojo9X9WR6pnmdqfDTNnQcMhvTUAp6l2vQvlI7+2NGcFPmmU0iRbAjJnQ
76Vm/ylaTzESuUv8GwmPVLYTZqVJPa040UC1eJ9Z2Z1JxirUFocBYIcGwar/spbLrl2gHXp9E8gG
h7GhuckEixVQd5eWU7B7smmATJDTlxFEO8KkU4QlMguBzVM/AMdC+lY4riYyFgazAfj1mhN9IMX/
+HnhdAp6rUByAp/X6m9L/j1RgXqkP5+TbQKHgceGWBylk4afvwJSjkbwhzztH7GFFPGFbLug1v+f
CWEI6GurrNEAwNv249yJahZlqlmSOdjWxKtlbmk+OiOiNprcBmD18giDRvfyoV7GyLDL37hGP2hp
H133LtkOhd4lL8KCahEUf5fe1aZr2jfZinxSjqzcSneWNX62q/QB4GbFJL42hVw5MHHongCkDH8u
TTXQ6gBxNFTp4ILAPebfOkQiQ+I9tq3vxteHJYnFeGIeYbZlgUfWFKv2Wl6vQcG1lMC3Ha3rL8Af
wnUpQq09DNMX3SDYRsj1uPmu0FQvUelAwZfoIhAMuHrP5UC9ka6mnRAIK7kT+keBY470iVgHRGi9
Ebrgs1FZfO2fGC2K9dCzAyDQFGtH8wS8NDHxqO8m7RNIoSGHWyLRo0gdSMfFOdJ9D9BVdPJcjiuZ
1qSDZATIzhZImI5Ov6sM+6YagztzURGrvd4OGNHGlrDjXFdbA6fHXVh6BbjxtduyNmO2BHvSJ3Fe
1zuddo99zRRtntIh4u7lHgPNItFt1tIlLpge0CA52nHfzOhXTacwyOlN2UG/77qTylYNemmuAxgw
su9izmdNZuK0DXhzTPIrWIDixE73NEUs8/p0BGUS0g9/SRD1V70pZp8YXTYgseQs64ykVofCW6fi
g5IZMTmsnktZwAeF29Ezx2WyKQKm1n9Gp0Xo1CrOAdlcbS0IAcs0OWXica6SFbQ4TYvqPaK/PLF2
b18SSJQBvOuCf/iVBFtqJmiHGFE5XJObTjs1bjhPihNXejRtbXAf3IQSIOdK9Z4iql3aIpwDSEx8
rvsldotDMk7hZD4m9GGZh9CwP14fHJ+jy2gMEcRmcMIqgdbRqFYLz5LC6nektsNMf8nQcErWEmVM
BgIClV/IV+3fdAqrplEj7ZkDiyR3Po51f+hYFRegSFPsJEnO43JowjWWeQNw3gsM1fWhSz/qRRMF
7dEw/2TZj/8j7ct24+aZbZ9IgObhVlKPdstTbMe5EZzE0UQNpERK1NPvJf/7nL9bFlpINr4A34UB
VXMqFqtWrcVIEVJy05svaCD0TeNYgpLb5CIw+MFJn67P8ZIDOZvjOY6lhiQcZNBQrnBUlvpqbz3q
FT8WjGw51Q/Xba2spze7ZzKauB5q68jye5Emb5He99TCj5HztMc3Z639dW3fevrlvs1akZi1heff
6N0V2YeqMzQUYcM2vzgUxOIKHCDVhO3/pfUP1we6anp282SQN9H1fppVGqr1K7DSWfPRe/fCxY0e
vxnjCcobvt2T/5s7mMMlNLQKFamCIXvdphQPjXYY+MrYpkN35VDOu+1o9v8OJaKil8LUDwlL93kK
IW1OQu4oKydl2VP//xPpzZzP6A1GbLqYSaH9AW+3L8X362u1dHGfH4CZk3FTxco9Bg+qGLafKmBG
6kBUK7IONBTpTau4ETe7+57/A05zcgF4QCMFh/HNAXsDq3OlJIhODDfdFVrqj1q5a4UI+qoOxmZb
6EeSZGFXbnPjxu1XKluLywiGAB0MFMj2z5HNo6a11lDCAXlqNMShHRdBLZ9s5ZsEMPT6DC+bmsp7
1tRDOYfqVUneCNHgpdCDOE4Pujqsk11qh9ZaDWPRv4DB8n8NzX2Z6WTqkE/IgBiELtpLUwt/AiCW
ya1u/nHqx+vDWqiYYAHPzM3cGbXKvLCqSe/SeyIVcG1lDYnyZ7s5qsbv1jmV+b6nK8/6RXd9ZnPm
05Ia/f41smYgoXV21L3VqeW33cnyVuLKxWN3ZmfmwKSRqin0hFHFtpABfKHD7+uTt7ZUk/2zmMLM
8TamOsbBBrbhje4b1Nk4wgslaGWYXocpQ037us3Fy/1sTNPfz2wm0nOrCkrj95a9T6GTToLSCK+b
WN0TM3dVUZOrWYl5s8bxrnKzMKmsh9bIjiARDEu8JRtV3aEEvtcGuWJ70ZGBOgkV9Al4M39TVWiT
VcG9CEdWtYFT3SbABUEoJn2Kc7F145/130tEYf+jfAcuZJSA0Th3OZ/AP+sp0EsZeDO0bV16732Z
h8jTfVyf02krfLlwUCuY2mChsDQvQoGUzxRuBU9F8ibovffGWYF+rRmYjaPRajHaCS7NTilfhx7K
53by8/oYFrf72Rimn3C29Vwl79uyggnLkr6RPbqju0sE9evuQctfzGEtvlx0E2f2Zls9L5wxaWvM
GdWRXfqW9orfe9t1gfXFqUMqDlTONmpB88xBGosuawawQOQ8gLxS7O6uz9vikT37/szdKWqXS+hV
AhDlBkn/CFWqtYh/aQTIukwBxsSHMGeAalMwZHrSwQgye1OjwKK24d+P4dzCbAxcKjwtpItbCawV
HgZiGs0OZc3rVpYuWbStquiNcb0JMX65w0beOHlXKbhkwfWhM76R/ZuStP5oGkHRrgTyy5P2X2PT
jznbzjVe7bnewhja8Lcsu1PcNcnBRQtIA6AVF5mbL4DxjjYeI66NsC/3/JID5cf86xO2ZmG2LE1G
upIOVnb/zRufc+fl+teXDiAwACB3RfHcA8nB5QzFDjhRE2Bi71u/VvayD1BQHdZ6EJa8CmgidWRk
UH/5kgcfTWFDWh68VVn50ZRwjlkWgG7RL3Diq8Q38hW4xuIec1FiQqYB7WTz0+7RpM+cHvYkNlZM
fzSaGeTu91ozd9J+uz6Bi8uD9PgkczhVY2bBVQ1AtDVUSANR7XsHvM/v659fXB+0WSP9Dg0XCEdc
rg+NDYWQAp+3e2ujdEM4mg7IzbOA9iuWlhYJrAmI8fWJhnce5lNUrXWuIiLQhRW0fR7kyqmqbxrW
T0XIKE2Lf9jYkIZCO7dqQqdiTqvBpSsoCC+R26pC4RM1uD5z+uKAkJ77FHaYZHYup86rSRyXdV7c
55KraC8gqFonI/LEhoXa5tCPYZOBaQ6l11cNoPYfogIvQWrFdENGiGuXiRgDyN1ru77N+40C8jUf
fbgNuEdkf5fZTe+PCXpgY0/7bdayRqNc04QgR0YXkeINKBUbakgU7r6JJh5XdvjsvjGRgkcWHP9D
Ct4BgHnmRWlvdLFS8j7iNAsqNWLmD3OkKzM4C9Q+jSBXi+z3pEEKfaLLCXQBcuAkr2WUM6XBzQbB
bMlURoC20Ptj2tXKa2GayaNhl/TGBCXLWiC8dLZQ/bUnJYsJpj2LDpq845YNEuJ7JYVUigr9NZyC
tTLgbCoNsKmp50ZmU1kPRKEjwTaB/6NF7rtIGPfGP1xE50ZmF5F0WAY+DBhR/MrdDmuds4sThfck
AIF4U34pjBiVBzb/lBWgDbHbo0otCJiMSr4Sfy75ItMFldYkT+YgG325H0zJzATwSfSdqvlRJYpf
imqDRil/bMwV37C4KCDsQhMWarPgkbo05bht0lupld+rZiP3g01qMPHGjq86Tba/7ic+c03zuB3w
Rpwl8E/bYE6+tGUQxy6IYqIHtEMbkjXinJeDY9xZZgVNidTtXd81qgEow5hv2jFGAnlo3e+Y6jdV
dlWgCrMOW7AvHRxFmNg7YvRVqzGQBfZYhDuXhYaqgPKnY/13kkE8NmNMHtHLzXwUvoutWeGJ57l1
uoulKmKQXDHzjpLuTRUyvfEGUYZI8Zgbl2To3DS5e3JRkgrG1HXuS8Q3gS3r72DOGB6ZWo07y+Df
kYp6l6osHrUEXZ85YFU30rWLTYdGJBBB4Zkni5+qpMmuG/OJngeItkqOSPXpw5NIWQ5dY67fDo4V
+52aWT6UiyIQgtv7vnYsv+treAFSZn4nyJvqyR8pKF8CoEnGbVq8lMM3d3yogZYE78oO5GtyWzAO
EZhq9NM478MeaC0InrYCBE4yqBMriGuohTmau2u8sgxpi65PozbQo20i/VkbpA5avXOPLmBvAUVF
bps3Nf0XVwA0AECE6EL/yr7DazLyQuDxO4LxQ2dlMJqvtVhx3UvBybmR6do6j0k50VuSpDkg5GoA
1eQXnXibsYTETJ9sseIrJ2kBkD2pv0HLVgfeE31VM3ukw1g70uX3ud4Jv8ri/t5LlfpQ2158U2N7
B1oqh42j6N6NxtX0qaWoqgWNOvQndObaW4Pm5DggWbDrEmKs5ImWDjqK1jbeZMjxfTnotoEuHOnR
/H7wxoCodZipaC0qnlfOOOZ0fsQ9ZBDRtgaBxS88DKSKm9xkeNpkpk2m1rL+G4LEX8Qda591pn2X
lFzsNNw1t7ZdWSv36GyM0z0KpW3EoQA+gVhm3giEw9e6cZ90EberPXfkE/OcoAcB08pSL90CQHVN
40SyFs/By53VELcwu84m95p8RX9evDKJS/HU2efnIF6ioQAzpvi8zI50OAIw7Fhb0WyM7FeV/cO2
cAHXt9CIi1WbP0vaoVZBqIS+fGLH94mTnGyQbHOyhtZautFQCwcuDBBonPrZtczzOtG416E5e0LQ
V+gqNsO0trYKX7lkPgu18x14bml2Cm0oPaMCymHJTu5y3qs+V/RDDCVWS2YBsNFh0RLfa/u94Yyb
3uuiVDde7XQIDNnsO1KGSq+Hfb92p8/25mf0A/6FqZkQsSSi8cs9k+pqG/dxT+6Z88s0f3j8w1pT
blpyeOcmZgFWZWiSNrkk4PB/79qnxLvTm21cPCbg77t+zNcGM5tkAhrRVKcYjGVK3ysP3TD1Ma+c
5uU9gwmbYiA0As3ChXbMwONateCNQQI9HkTgINeTOQdUKFcszeLv/12b/1qaxd+KrbIsrmEJrSVq
AOoSFuTZaBz1OM+2sYH7KauheZs0uB1Vibrr9dlcWDeAnhF+g1EGqdP5QMFO1YAUvAQblgVUjy7s
2zHOD3Fl7Wluv1amsrlub4FDChRfyAuDrgoMFfCUl3sxNkA364lkANYMQnLFcGOnr4qjbfM2AixG
ictNm36nHvMd+qc3+yBTjw375RpPeDv4mEY0Pmd3mrtGbvjV7yEmhDQNHsXTu3hegYLAnpImSSyj
SnsVRbOx6XeZGYCQfYyteWy8x+vT8HXaMd3Ty87BjTixPV/OwkDtQlFMVUZN9tiXP2n5RsDAXWpF
qGrv10193WAXpqzZCxnU2ay25SijooyBxdl6+aYA1th1nnlyT2UI9r7rBr/eULjr0TmOXBPYP1B4
vRybRhQ9hdbEGJXGNhdhunJrLH4egS64YlHB+5Jnaog0pLTIGLGEhLX2x4ifrv/+hXo5BuBOjE4o
RiJxMVscAvE3ZGcVGfHhzuygvqMfFPnK3Kjotq15X5ofpH+QVrfi2BYH9l+zn9Wcs5ixGYEPaIp8
jIB4s73H9B+QdaDGBjgLWEXA+iDjd7kwIrNI2uTA8RcdC0x6k2VT0+JOYS8rE/h5c19ehJeWZj7a
tiXHmydHq0yFdmUDSICt1as/jYS5zyW0QMFkUNvfmevkh5I05qEw7SbkoBv8UcUj++k4FO3GFn6e
OjjttkPbGzpQDLkt1fYFb0YrAmoLXAhZYW8AcHeekzj5XXDH4kE2WvGv0VMlKJmHdusSyr8bmfMt
57UeNK1d7RLLFN9KbciHTZJ72R2rdf1P1iei3dt4DtygDYU+K4LRoOE2FAD72L3NymZ4pGXJkBdS
uofUVV5Sp/AeoKpRbjxSqzsiB6SJkqpIoz6x2Q61X6vwoa5gbJwS3EeByFxxEG0BWmo7VfDY5MAx
Ej1JfAFQ7s4QBbocuAJhicQ0tk0b85syHZpDrlnMT6gYj6bdJwezxj2Qj126U7BhQD+PxvkWZAhb
QageJp0e32uI6lFgQUeSbkpEvV3bBrqRJZ7PLdX93lelcpfmTFLf6i3xs3d7clTHrcv4n9hj7yYw
2H2m7MfcCB1wvjymuc1uWlU8pEpn7qqB8kNu18MmrQGCQpuKipcclYFozC5wQK50F4uGRRxlwTdL
z5TfNRpattmQiyfTU5Sb0aNjII3O+UHtqVCTdeWdxSTbFbbMscLaKANNWukPxjX3ocb9CPKr7PcI
3s1tOyKD6Npmti0b2m50L3W2Y2bVgefE/RH1H2j0GWW871OvwSMW6gYAvgCBWOtDoGlFfkDrjo2v
9CJgg/6T124F+gE5hqPlpiECsy5QKuBGgmc104JCGYpHtXPK57Fm7mOh1/kpBZuVX6P2dFM5iXYn
YgI2jpiVQIRAjqnRkuaVlpzvpEucgICRfueQ2DppRoI+FjREgJYeWQapt1CvhIg2+uidztcs4hyJ
VRnvqjSUP1qHOMrLQYdgo931wMqCb0StVruMq5jsvoSAhtvnGyTroKkg627rKJoIdavlBzuutaNi
cLZzEtDXZjFe44rUaEDbWAR6nus726QIKkrXWvH7X2Omy0M/c5tmrDQOY0V+hwavre59p9nOA5t8
7P267l6chRsN6X7wbqA/1JxI3y/9GNJsyVBUQ3Y3GKn9Ti0nLyGgZLXH2LA5zgASVtyM3Y2jduMe
F4ntj73uhY1N2dHRCs8fykKB9PcPZBsDC3okp4HlZaDzt8ZUIW7rdBueoRW/H7vxPi3V/qfbYsfo
drZtu14PIJmiB1TtzbsKL6UddIWHTd6jRTfnZRtSRupTF3fGIypGdKfoY7wVMaRCBn3s7zOuKGHT
klfptWyfWciMKGbuhIILMLqCMHqXlw3/yTtSbUvb+yUr6P0lFFlXZ8y8oPZi4yQp0lPMc7e6xdtH
VY79xvVcClRnYYsnahRkb+ClumFF96dsDeiUMFAYGFLlO2GXDFGAwtKgJNgQAwhggHhQ8RKJDeE7
bdb96TLN9NVc9Lu4hUZQWkBhlZI2uys13gRVm9KHvpJrmfzZ7vnP+xn63IhCce8CMXC5qArG73iS
dxH10sbndX2DWHBb6ZA/UZmzwgA120GfxiYZF+QdJ2rkedTr5YVXjqjlR05phYOlnEBbfQ+lyjKI
XbdA05m+hRjPb71WVsLthTseZ1ZF7hxNAyi/zK5gLauJYgktvYOXq0HQht66CtxkKwcEUzW/fdGG
C9+gQ5jwSzlJjxOg5uWY3ul9aAiwbG7GPESpP+fhdUOLozkzNP39LGKJs1wZ4T1hSNzFZuZX5Urs
uhSKIUcHoAUKPGjvn3NrVqkmoViqpHfUGKNUps+E9wKM3/2fMesf4tRC7lY/obnjtk37j4YOzysj
nKLj2VwiyYKZNCeXg9rm5RAhx5SbIGKMI2esZeanduntWtAQPFt6afgUGiCh3bVkL3JLhi136C0r
Sbvpmx6ioAPN39DIr50gQh1vCOQcg9Fukudac8rQE9gBDJKz2zhWvT2L3XGLC+IP+mjoiXqkPSRd
0jBgdjSyLSwqHisy2g8pOlwCrSXytk/RgqqjBS+0M2cIkdxGqnb0iuFNYlUeYimcB1CSJn9i5tbf
EhWR1PXJmeOL/nOM8H4xoYOBp+M8F1VosdVJ3Wsj03tSlT0iNj9jVRgrBTQkw1R5ZX0Cl7OSW509
1f5j1QQnJgA/6Nj9UlIsKHESV20h79KECDoEHscgJKgUpHeI5e1qp0x3Q7yGTV54stlTahU4+old
at6A05ZuK4Clyu6I4ZzqOIWQSay/SIcevYrskjR+WJnd6SU823o2iOAmMRu0piC/eLn1ioGWVaU6
8BWNU9/aWTfcUmS4Nr3F9c1YWfkRs6AK+ErduzM627vhY6ocUWCO16S1pl1+7afos5/C0dukCTu9
mygh6rI9ekbzOBrDX9eeIJ7poCAEMIeDl93cO3Ird0RhpXeOpgW4qfzWfqYSJdh+5fm95LjODc3e
J7SgioSAa3rHvdcc1EYEoNPrq7dkwZoEzCG4B0WieRlNUq+xa5cjVaENvmKpEAha8fKzY4DEkYcW
KRw8E5zRcE6zyfJGr25zFftxVBBBuiP4/SqfKYqPKlgIAvxAX9PIWLIINk2AZtFzg87emS8sJbLS
WdtgeYjr3ODh79yOljputIp6UdrYuDlV0qZPY6evCQgtXQTga1SRKgGv25SputyBRIpCdePRiHSN
yl3eG/pzCeavR0cfy4NHgfWyUW+BVJbdbJMcV2pKM2+rj1ry568XFsVXYIqQUP7kj7z8IZorjT7h
0ogaQo5ZWR/XssgLO2eSeZpa0kCRjHTtpQGdVkWRyMSJqlvNuqvW2qTXPj9fxF4ZstYAZU8njoTs
Uf28Pj8LruLi509x3llMUAuTaMD7ORHyv5X4Dcr3dk19W1+4lIFUwK7HAYPHm6P+AcIzNVlmdtQ4
pIhBDKA44GPKIAUHroDeoRsH2gQPU/5R7mgGiDcqs81RiYFxbFnyCFFPH22PxrYQTv2QK5q6ESiE
vRe0km80Q2DlI+xEwl6z1qCQs9n/z92F0+MBaq+iY3Q2+4WXj71CcXcJyfy0sJ8Ayvh5fQFmJia/
cDE5swUAxWhOCrTiRY7zWBwY+zssNkagAtgHL6Aif4ma3mwEbgV4QGxyLeIFlMLy9hYP+NfrI5ht
ocmEhU5qwIaQezO+gJSkUWvSk6UTuanOfa9T0hc1jXs8wARfMTWbrMkUAJ0IJCb5s0mg+nK3gklA
6RFWCaQYEq/0SWryn5mCxMpfjwjeCw3KFojv8WCd+Wqho+CNt6EAkgeYozoLuHhNtb9/Qn0+KaaY
aCJXn2+ujCLpYFWyj+LB2BCQ2PF0Y6u3HV9rvZy20Fk48DlrqNiZeIBPbcJzeKfGurhXx66PNI1X
hwZyypuUgVGvddM3DUcv/PvZOzc3mz1aO2gJtmGO0txHRiAcxmRjWr+vW/n6JsSc4XGGxCgqkl+6
MHVeOVxX3T4S/SREbu9cGZlm7+f5ewvMp2cyIOWK7XWjC1sdoR1eoJM2OiQRZoGIA3aVoWIDjA7M
H/R7m1E/M1YC5qVN7gC9CiIxFOBRm77c5DhmndECyhaZmeOPL3H7l+2ln/vh3MDsFNmSchN7vI/U
F8jW++bW1NZEEKc1nm+5cxPTGM+uFUjuSEJGmEj2KrjAlN/BGCMRt+I7lzY2QIqgEUY1CRJksxRW
pXZuXHNYGYWveLsB0jBb+59ma8pdAUsMOKkxW/PEcXjbp4WI0tbbopbhS7wlTPvj+s5aeJwBDwIF
OndKM4CjdnZq7M5ltNDQ4121OJjbDM2GAonRFJCem8ICpdqLXCMcW9po5yZnI8sU4H6NpBaRPBn1
pq/214e09vnZ6vR4iFPdxcS1yUM33kE2/e+/D7T6xH0MHw20wOUea9xa19AIy6PG7fx0KkisUSsv
HfdJMssE/hYrMy/EM3AbJUB58yjNn/XEDon4UZLv/zCKqfw2QRGxj2eHcSwcaVpWwaPWR5gemM1a
DmtxEDYKZKjAoUg2v2a6Pm7BKa6KqNSRcj8U3rardv8whjMTsxiGM9vRcq6JqGuPQu67v4tR4a+m
qh4yFvhvQo/PpqgRauHmzOaR19XHpmtPdvsITN3fjkGDoDbkZRDMoxI6v/MHtD9oVTcMUdMdUcpH
duf69796RHz/k4ccEbAJ6oDL3ar1suAc6MXIBBOXsP9w1EjS8RibYkNMslJ0XTTm4Hr00FyFdMT0
9zP360LeNlOTcog8rTqU8uQBzCjVzFc7y1fbf5i5STcD9yECZTQnXxprAHP14OpllLw3xt51VyZu
wTMCZQy48yTZg2Pizr6vj0ZFCqYMEeph94bOQa7kNgEIQh7Row1CWeY9m0XxpIjk2Bn98/Vl+3p6
kJDVJpVaFMBQH585sUGwxOQG5xHX9BfSqN/QKvNhtPHKIL/6ygszcxyXabMRnT49j/rS+aNK8Csh
U3R9JNMhvLySYQLCR8hno38cCbnLZSo0KjpIyPAoGX90hrtFzgMcI20IOpXwHywh3YFYHTmVL8Lr
Seu2iuY2PCoMeeNQkQTCokHKEAqSoV3pRZ6juCbvMGEVbdT4VQ93wbSCZ3s99uKGGs7QRk3d11tY
6gO1pOyh1xLnxuv1YcNtNTCLO6CBc5+5VXLMbatBtZUVTxKSvJtUzzy/aexxU3Pb9GMhusP1GVk4
jxe/cVqbs99ojrVGKiHaiBF1U6Rg/iV9dRzBmmNq1assm811e0trjZ46JHjACDSRiV7aQ/rPFSjS
tlFC9drXE2WvU7FBe+KpI6vsQ5Pnmm8s8Bwh3z4J6IIC9tIY41al0rppI03/GPuPTPnuGM9C3mug
2q2QTz6qhXKwGLLn9PdgrLxvl2b23Ph0sM5mlumK4qWctlFbtSia6f07dfrnoVC9YKzsvSHWOkrn
Ekmf+82B7CFyvcgsQTj40uJQTCpzRttGRK3aqfyo7amRQQJZR46gHHh+0xAjv+M6eCIyZiWBxwCd
spjGA9w91spKL/knpFYQa6vmlFqcneqOkpKIdOwi1qNHom2Uu0KQjyFdw70t7ahzO7NYEVrMSH2p
KDxW9KTxPFSIEuQkDbrqL5nl/zO/iOcRqkxFpHkNyU1I48YxAzI3VZKfoI1p/aLI09/XT8jivKEy
AIyljaf+HEBmi3YcbKl1UefRe1nJvdMMm6xNV1ik5kjvz9G4qAZMlz4wdPN+nZZ1Rkp0AzWXUYwb
r6/GTawBixR3iuFXiPrDBGCIIDEa8k1UpNxI0xlD4Fk09BI0lk91DRxGFYKSkqt/CZucfhwojADA
QE4AAnXzKwHg4aGTWdFGFQhFUCPxjeSo6EdhvV6f7IXbDUgmvGxAD22oyENdHpnWQgk8E7Aj1Neh
/NBYtXK3LcUIFxZmMYJEi3TekxKgxGHboAvMgZC3yEqAd5+Yho6R/gVvd9/Wx+D6yBbcz4Xdme8r
S1ToSxt22+aFmkngtmDD2LfFYx6//L0lEGBMdLeI67669LiqvHZydFbxDpWPdIhE9dHiDT8+Xje0
tFhnhuYtelyPTfBkctxVOhSyb9cEo9Y+P9sLntqmuRljHANgIKYngIVYy3ct7obzIcx2A4oeZWko
06XQRBJ3u1PH6BostmX3MupViJ0SFFq+lc7K1C04FTQU4Dh58FxfGUB1K1ag7Z22YOQt5YbXZreZ
eCpuEwMaKtdXackUaF+sCRIByaF5eRON88SrNWSmPa+4dVJzn8a3zFq5XNeMzOaxKnsd8t19G8Xd
CD2Z19Z5z9AgdX0kS0fofCSzI2Q7LZr0XcRGqXtIJpSFvTf1Z8v4Znrh/83StDXPYgUK/tKuIRjO
mIaZE+Cl3VpB0p7ybsXrL+3x8yFN83pmSBgjMLXqiJJ3LG/UxHp0CuPn9bEs3Mcg0vvv+k9/PzMx
ECgVGwpmzcZbKKl+ZoYW6ADlrfF0LA7FcZD/QIofBmfxhd5RJ6UER6nIpXVMbEsNB2WsN9dHs7QH
kL5DCyOQyFM56HI0ZYHGGzub4lVSeo+CoZrDCrUGGstwwy6r6LETI3u9bnRpCs+NznZ32ufpEFc4
Qhq5BUIlNQC6uFWq5+tWFoaGPiMHWWpgUiAwOQvFWVq4CZQeeZTJenzQRzrsVVK7BxfMUaFwZfeQ
e3ytu2kpSHUQ1wABgeZTzOnsUAkVJ0lq2B6j8mC378yxb1jWb6AHFaDjbEdtEVrpKU7zUxwPIRtX
3jsLjgPE7Cg3gFcal9V819TcAzA471jUGpXfJyYE1170tf7dhZmFEfzDrWiivWo2RqgzqLSkJYtS
zTtmCSByDbvlA6T6yLERqyHGtAdnzxxQCnyCzNEHgHrj5R41s74riyRnESvzB4vEqq/nDFKhxbvV
TtD2osj8RJjPpWA+s9NgKGm+vb6XFg7jlINADwJqX+aXxjxB0pjJ0qMoZuc/PPqW9Xyt3XKK47+M
8r8m5u0HeKCAJqp1aFRoe+RVT7m0IdnzpI+539jdo2n+w06Bdsa0hGDpgbzt5awaBB2liWnSKKua
d5sPz4K3T8qA8O361C0cdpw9fB9h+ATEmK0eHyydjZ1NIy038Uo7lfwb7x7s7O26maUVQnYFYS5Q
D8gYz9yy8NAd5CSMRvFDZ53cNZXhpVHgjTeFf4CQfNnysuI9VoJitpRNT2+EeG8dwMJXvPHC6QWQ
AeA5vCrRITnPqKBzvVElYHFRSaxjq7TByKEKVAwrZha22sRuMkG0AIiB3vDl0gNKXVSUJCqKacNH
k5pvcef97rh7W5ZK7EvkdXwNfwqur9BXq1OZGkUjAOGcrzCtzOk8OTRSjSwwJIcjH92Q6opvJyaU
IookkDFaoTW5ln37ujEms0jAIyejAQU9YSTO7msyjD1VKqJGjRaaz0LbXR/V52RdntvL789uUDws
cX83+D6IQYkPQmFo0kPQNuQDiaAKuClKc8f77pee1d/xonlnbNw2CpI02lgFCmnjcNSs7SDdaOSK
76U6iMfM+zw29rk7PDTCw1nR2xMZqQhVgz+D4/nbkCSBnjS72hUbTadPRdUAOCXQFpcMmxh5uA44
foPbLwwM9XhrZ6ildy8Vs/dFbwW2YgRap90UQuxwc65kwOegE7xt0VQysXwjNQhPOa+reJXt5nbR
Y8KbtLgbC5cf+7rVT9WgiX2S6tojBEAz4aOxoL7zTPWXonTsSSaFZ/s238X2afzRp7whoZK5xcmL
7Sq0G/cXaxhyph2XK6fh6wb5/JkT572DSs08raSYvHYACbVP0kWnzfckvL5BwN7+xbPbKAEBmoic
LHrpnek6PduBDi1kKuvWOlWuXQY0czdWLr+3fAwMrd9AzCXzNZqENEYNtTK26DI8WswAhyStDmC0
fEerg98OHaDJLH5QHPcwmPm+qtgBnwtryI6oRR2ADgGhm+zA1AhmpMoteCgHPMCZm9ypXVcc0U4I
hRhifujSvUlqHRVund3zJrktifdAa5bcDDU78bRG1jijG7tG30ie7XJD8j+JQYFoj/M2ZJCm9hsH
lMVV3O+Gxn2t8i4HnGiI0qHq/UJrN4pGbvQp+MgMavh9ChFd7o3tgWZQHSt7U/eFS/rNAHHxMCuK
UHeUP26TBwPac9ysQttODSFMhfqOAAkNOI0yv5BZt42RL6Z+nJK3wbVvRdW9ZpYX9pV7MBt6Z2nt
ycrz0DDSx65LD0OsHszOu4lBpZ/l7RGUxa/osT6kpr1H/xDIenk4tmNY9GSr2fqpHNp9XtNvTswO
o5XcjinZ1shNjd1bXWth31ob4SgnaMzAL/fexuobSIDKfS2db5odP5JUoG7sMTUsRvs2YSqykLR/
B5/Fa230IfKlkV3qG9p7aHAhUVX06aFUBJDn7rDRU+wEV9+kmfUT4ldHNel4UHl5ElSjl/iDJOm2
1pIMLQlZNBo5Mo59/pgNbWh05k+lspytCRWiEFh9ELb01Q8jcdiRZvnO5pB3Qz7LbtD9Y8iw4MTc
WUl5MJ0SzR2g2gzQpgUwshu/51nKjoR5WuhQFQgSpw9d4L19tJ2lAU+aH0MH6jA7tlbwrAtHEARo
ACqDBw3JunkjYVnVWt8WwjqZivdDq+vXVKwc8s9y0aWbts9NfGYuzg4hXjKkawdunVSvVaPY1BOQ
H/b6q1TqSgboUYNvsoxQU7cxEtgyvBNMP6hZrm5Y+cdQ3V0FnlwFvMfDB6Vhh011qnmLqqhB7ahU
Gfp37LAypNhA/XsMwRk/vhS51t4W0JZZuXO+BiNIbFoAqBjwtXhszFLCWZyqgEZow8m2m6AdohY6
U6x5cpN0Zda+eq5LQ7MnFPDSltMZI4K2cV8rH6iMpX+f6Tg3AZjUpXPkVi8UPKGHUwYBhfxbQ7e0
++tkyv+Qdl47cmPLtv0iAvTmlUxTLouVJalkXgi1DL33/PozqHvO3ZVMIgn1bkDobghg5HKxYkXM
mPPSxOKGLjJ6Dot5uuJ0P6E7KXwTt8JDc4G05NJje5EyF3mwz00ri5miXaXwgARrJ70yMnDSU3WU
zfZDBqZTChTHoiVJsdp4N4lTf7CkUD7IxdTsKlH4IdfjvlDanRcH6d5Hf3zqOvhkLH2+HO87IX4V
9OxLO1Q7mtT6+2lIEjysHzxFDTrX49CU+6KmuzGeyk8DKtj3uhA5lSd8Fcvi3AsiTeD9azopZ2HM
4IBTn8K+j0+D3KUos42vupXtu1Y9ylwAbaF+8eLkm5UGnxM/1Wx6rCRHqiqCBmv4nkXdN01qnmSx
OI2qtAu74mQkxb3fT04cWIptwm0zNuE3ijeEMpr2FFLcO4y+n9PBKT818E3HtfpRHDXustJRO8UR
q+qgBh2JLrBjQSc9cjTvwmj6ICWKZveR9URi9sPtK/n6/cpiAQRAOw0U6FX2PUhM2pjCTj9pTedz
mZWFXbTjayuHr7ko2J6ub7yBrkPfGXpOjU6jTEfT/CLhEY9xnnbxJJ2sKYNxJQhM72HMhuZDH1so
k9JfzMkKxuaU1WN+uD1Yff74pefDR+t00ZPgWcFUmjLlC6P1+lMAadtTqVTlJyNt0vu2KRWnI7t0
pKcu+ERNU5iFPfR/EoBXDwB8ICH1ReUB+YNqliI13+jf1Z6qsImRri4S1daMgCafoQwLm4688MOY
JcM+9rV/8kr2P7RjXsSOXNT+yxCJ3SsvfG2vJT4kDZRgxDe5UMQftQcDoto1XMOcA3iLJxCZ8P99
9UStOVi5YX0yPRkHNAoZabayfzKm2ntS66J7LM0gPAlCWO5IMTd3owQZcdd6DZwEUvjY1gO8X3Js
vNSdN370PL3/1GUFHps4+Jck1/RLszOdkH5Zzy4DXUgh89d9J/K6Ck7RQTnCE72Vc539wGIxcBDk
hfDdEPwsq4ZxpPa8ks3upNTNl0oO9qXWOWap7DK8RKqVh6n3XsNNhuOVDQjZ6/xwFaE1uXpYmrUh
mKEc9qccEE8b/s7DT0FznwSUEWmCyLXvG3vuepQ8kdlvZBR50C4ribxXzM5sx5F7Y9+2bpfeQ4au
bvn166iBUvDcAUODK553CRIrja4sfDMbT1F5HjP37+GHQF405KpUJNE5PYvERY+YeFOKXBup1aeo
GKuCLbX+Z1FH+Obvp4srijYGitrAqxcXFKysqTH4ynCShg+mfGDTDcZjvwVHW4kagNP9x8rCCbEr
pKKfz5KhhDYqicdE+drMaX/t0+3hrEQNF4YWEyeUEOfmIobE/DcPCGgzRfHzf2di3hrvorlBNgct
ljERW44/nGrVEfqN1tfrS4Lln5+wM+j9ugO1iVVPatJ5umrcG1qSwfeycWqQBuHfh3M0J2nYIVUt
X9E7FdLQTk0udadYM7qfYSpOxxjJKDeMFHkPDQt4+9uzt7IT5m4oKtC8nbgJ56G/m70kzyu1LfTu
BGMn7d3xncqwMpAL3rAlQr4yi4DHwG3LpKQ1yZx/yjtTojapY8pNd+pqXb6f2nA6ZkVR/kwDa/ig
NGLkGENPv+jtAa54BnpH5mwdECWc7GKAijfEbSkk3UlTq3JfjaJ46IxR2Fi3lX2ugb1ECXVu6bxi
O9aUqoWrs+hOUl+NL+UwxuRzfGk/tsoWNOMPbmhxb1BxnIXESdiBJlvEl7Eo+TTpxN0pmLrouUvV
3JagxnFbvaxfgmJSfsRjM50MQ/Ofq2kSvkdBHCItrPfAzdLsazOZ4YPHrb0vvGByaplGvrQ2/Ver
s3iO55JHIglZFyWbJltPNbl1/CZN9glKGPaQBHBkDA1c5GVeHoYuMXd9NflPXPitU1iNaHNx9nfB
UP9oCrUD7ShwZtq83I9DfhzEgddmV0B1rGTQP3JP26M+7KsArr/ejEOikMG3wfs5RaT5B3XQqF0k
hnUfKg2edwrknVwK2n2bIXajR2rymZ7iX9LQaL+sYdKdumiafaNK7YMs9d4+DJryGGVl7IpZC69c
S63kFyh44ZSYjZzYihTBM6JXdX9uIq/PNvKca9uCLQG1sw4G9CqfVKS+PIl0l5zURvROfZ7X32Lo
XZ6kJh83cm0r0QRpdVJsANcN8riLfT5VXqEEXdyfaqHNDpOumW7sdZ5bCohEwtSk7L0mT54MOfF+
8QwN/sVIZzJauHfBRlBtujzccR0LIG+r/mRK44+qpc9bj1CZ8pMtwPmKF7l48C7G2UpJoMA1NJwC
z6Zn1/R3ZnceI7fbUrVe8Yw6oHOJObWocC3DM9haSktIlO7UT2fKdhB2PmbqZ0n4eds/rYVjBEdQ
jZtQD5Cevpy4MRISczC87qTnhuP5amqnY/rFGOIfIqSFMyfN2wQzx4ZXXBucSQnL1FFkAJK6mMUg
6eniirrp1ASgMnx30r75UuxM6RaX9ZUhQLs8cgw2BvUFHliXwwMsbullX0auaj0hreI1XzIgIMbX
25O4ZkWnxxy4JUo4OMdLK5JH51usa6HbdWjc97BfSEgZGAC3wo19vmpJ5Z3IaAAjL5criguVKokX
upGmPLAXj2qX222SPyS6eXd7UFc3F1NnahRI5rZB+h4Wa9R22tTr8P24Y/poHIppI6i58k183oIz
hFCT5oqrRNsoF7KXgtt0KyE7lEb8cSQjqdfTBgzjT1Hv4rqa7aAAT8nPkEGoL9ZmsERSEgMaA5aS
7pQCUl9SyB/C+OS1r3SMRc2HAnYfyjJ2NLxCOrSx06/8xR/zYP5nIPQ1MNZs8jhtxCZ0y96Yc9cf
ikH41qIREXnFw0Sj2u1FW51VXm3/Z24RjUKQUiSBBvFLLGsQFcWOpH0J/rpNYjGmxZSK6tCn2tiF
btbXtqE8WPXGeVoZBbtOMSCJR96clbs8T34AbkHtGQWdvY6VSk6qvqX5/e2pWtnfGIG6GPCjcY2a
FWIjgL7MpN0/+erpb1tYgZWFB5elUsWhaQxE+uL4sO/EkrAlcguRZIBALfIx89XuOyQD+i5KjOjV
gqdsd3tMqxOHTIBIx8fckLtYmT41/amXcA/0WzuyWTqjdR8Eyd87IUMELjoD7bmYlrgzXSuFYvAn
1l8J7FY9Z8NbVM+ccRsrdHU3cflhZQam8gca2MttoKYBkvKaEbvNH6SeOYiHpkAoGBqnTwhIl3ZP
B6WjRoV2vD2NS+oC0KlYptvblMnUzz/h0rJQlmA6acp2lTLYS4J6pIZ9QGng2yDX911e/Ko07RTr
004tsye5/X3b/PUqkkpA8gMQIbx/IPsurUMolpioQOWueK4HJ2ls/69BJMBy3llYVqIzWUzVQscC
RV3ttSnL7PsQy93WRlkdyJ+EHy6eFPFiIFXke0og+bk7DIfs59D+0s3z7am6PsQ0a823E0869BCW
kI6utZJyqrLCVSOrdqJerXZi0W+1UqzsB8zMOsBQWMrkRZZpkUGO4kqqCldMkmdPlCEGC/a59aZE
n7JIfTInaRdIOgw61ACbdONQX40RGAloEv7hcbcC+Oh1cyojaXLrurPu60ioD1S2678N4BdW5l/x
7nkszJTLqTmLjnnHcAT/AAFVOpr7Mr3Pk6M6NTaX5+3FuwpmMEmWCRwLGWna1Bbbo0RiCt3cTHSN
bvCeMh58bjp40U4Gn7mzlCra2Cyr9mRSW8QzMCEs02iWldVTVHmTO1Rp6PSFtjey9Mkqoh8tnGK3
x3a19eexvbO1mE4rzxTFswIUzIvJNZX62FXDqz5J+39jhisSqQxaxZf5OqHwKc/jiNwEnRh7qhon
GczMLqt+I7BYmTvIFiBeg0gFvM6yVwKFMejPvFFwFflpKj7H1bPSfK+jYGParkGL9NiK3CsQwpMV
Akh9uQ2VsolLMCqCK+byq6EM9hTTMjE9ZhraiClEy52U7apq0J4CwavvOkrne7NDdPP2vF5dPfPP
4OYBXIvk5BVzlDCMOUAMWDenVrJFf+/n+y70oI/6kMUdetKH2+ZWdgvmCBWk+dKhC+Ny1LGmC3AA
MOoweYhMiKQ/tVtUtRsmlt2FVhkKmuq1AvHIsxB/kfVjvYXjm/f0Raj9Z9L+/yiUhZdM6MMmy9UL
bpIc+uwQxxtxx9YQ5MtZMsOcM1sxS12c2yBm4RlJbLl/u70Wa0tPUAO4knwGmabFKFQxT4VUMD23
UX4EZuJI1kvf3EvCozVOvPe3qO7XJo283awibkE7tXwKZ1EgK74le24/fQ3hyy6rLb7wpVY0XRDI
0r0zMY/4nWsfha5o5QgTBWnRJz1V3mI6D3sIn10hKdK7ehwsO27yqrI1ZXqRLT9GjHf8rgzaDoJQ
x/OU1zzU0YIz22LjwK+tKblYU5ZNQyTGW5z3SokK1fc8z02mxxxyqoFSsLWVtJk/styY+Pv5jgGX
eSWmhhi1OtajaLojqYb7j96jskWxQw3ztg1rgR7ogjxUa9AZrjyYkjsmpGCzDk7jogc0U5sk+9Kh
+FFEhnXoTKX/kutlvq8HxbjvwE5AG2t+pX8eNuTI/1kTFu6kGrYZESSuo5VWtOtSrXvIMfEgUwq/
K0W5vfezTiBj2ZGLbGSjOwpinR+llBPuw73V2qbY6rYKydY9xMzRjoJraI8zNjnWJQnxgqJ0ZDUU
bU8LvxmdLu2HtsvIimr6rgZ1k6B2DUGiKezUUKWD1CklOsTE156qtDl2ueNXQ4CYuuWkYgLlb+QL
9ujnht1USELBRio/K6Gq27Es1XYhKQVCfEP11EdS+iT3Rn8n0lJ4jCw9fwobK3WAjAsnIQu/lJkB
pjU3h/RL3Q3kdIcwyXcktEf6vsdKOJZT0ew7JdL2TRwUL5EvKXf0XxqfUz9QjpS9ld3Yhs1DX3nh
Q5brCf2KQvMgoKNpi2k4PtaGWLtBYAAp6AoAn9DYHaGkegtClFS83vD2o2xkD+pUR3expVXHNhWL
vRXQBBGQ3dmhyKqD2qkTl94izwk9LXGIopnPVG92mcBF7MWdsq90JTv0NMceGkNAJM6EIXgY/P4p
bwL1IVRAzfitFN8NslfsKRVQmAhQ4IH/x4Jme5CRs1UDZyyGYTfQZGsHgzE+FWPVskBt/+SZcWoP
aq8fxUlsP5rCnOyODM+tjMg79OSl3NowQlsL+9BOqHbAkgNaQhUF86Bq3rPiNcm+9mLQ6uD0EJwR
xU+3venVMxiowVz5oAgC8pr44dL3JLpV1qFZ6dAQak7gmbvYG4+C4T11HqXMJN5sJVpxKBjkjMMV
y0W6xHxKUuMPzdToboQoUyJMH1VBPA2W9vv2uFbNzAksMrRUXpYvArEYI94lnu7KainYgiR/aWWl
OeayVtzdtrTqvIgLFEiiZsz34j5KIPfuGk83XSRUHSMAntxL6Q5U9FvUyp9v21q7+yDC5s1Lxuy6
0yc0tYJIz/dca8hMG1f6qCbxSZAHwH9mTmdRvJMSa6N7f9VzUt4m1wgw/yq0LJIQcaek8Vz5m4na
1f72kLa+vggaKsWaciHn63pO3wugTK3dyGSubHHmC3JFGjIYwXKLgyVMrEkbPFdKkwdfCY5JGe0y
S3uB6za3hVDf2BBrI+ItSvqFSgeNPYvkhGn00dRRTnKtKf0FJf2+isJ/MSSqwDTzz4UBWoQvT+1I
uqrtlN5zkaVyGlV8MnI0FaSfpdbsA2FLK3zlLKFDAz8rqBDegssaKQ1YXpTmkgULOW3P9LHHWnRI
pi109ZaZRRgURX0HJ+VkuZPhhnJpC/09QdPGw2FtM7wfyyKSb1KlB26CESl18/4+LWxleCrA3NYb
QNW1o/rO0B8Y4LugrmijaehMDCntsTfOff6qp7BrBQqqf79rbSONvjF3S3c36Y1QhfWItc76pAjR
sdHHR4/L7PZhXTWD8CgsRRaonWU6hx4q4phksNxxcvLoBfCRINzfNrHmTmdmOhgEoaS9qonCr1Ko
5jTT7/qe04meDQ7LzCOHZoDbhuaVXgadVGlg4ADYh0zNPNZ3C+RB/5wVBqpKAnDD/ndInIWMe+Xt
rZBYkG4MAH//ncV56O8syl4ZtV6ARasuD0UOP05xHrRvCGnZfX4XyAVNLVv1jdVt+G6U83l4Z1Pv
iWWrEZulmjpxlhJevekWKPsiPdRJ6fSDuvEKXF1AkmGAucjJAZW/tDhSdRf9IPCQej1MqO/4GjBz
72sU/rg9m6t2QBXPdQg2yxLaPHaNH1OgQhWr1qEvhIah+OZb9cFrNk7ymj+fbw92I7VzsDeXA5KE
LgaE6FluUdFPaO7Ddksw9jp/yQuQPivgftxG1AcWe5GCfaJU3aC78O+4WakeU1P/WPYDy6S91tG4
B9qT2LNOAJyswdGKlJ+3J3PlYFPwIA40dapxV1pNQtz7mhSmuiuN8L6mnZ8744TgpFkK0/62qRUP
jCm6CcFBA4FeFl7iuBbbnJyYqwufp+HO73lJxPpdiHbIJvXD6rBwVMAnacdEFepy6XqxjOt8lHW3
jhrb8JQDSvCHvtzKRq2ZgYJuBmoiKUy9/NIMsKm6yM0AGHZbu7Uod7ZCw+ShU4MtOkAYkfnWwm2x
URRjpi6A+HS5VWZoOLqiveZW8CqeR8FoYaX2JDv0Kzp4nrWucxDWEagVBGW1L/WQ2haSzrZQFb9S
scs/00YzlLbcVNIdbBUQ7mtpBQpcUs9l7PePBJXDQSjzcKdHKRLWSV9MNrFh42iIKe34Vb/GWAJH
IlXdB7/Lhx09S9l9X7bFfRgkul1blY4gim89BaVHUlDrage4EswloZCVz75gKS+yF9Cz4qejo4dG
TNpu0o6e3ASulzcxyvaNv5fR5SUWzLu9n04dUtqa9orQhn5fAsq1K1HtdgVSAbau5Rl6o+108qP+
nyzlF5ih4T/0YLqdmisRsLaIfI06xA+0KUMpIM06JH5lHYtSVE5NVyNGVHYf/V4cjkPOneZrkflo
giA6Br6XOzRpDI9+EjcEvz59IJF/N6mHCBhBLpWPGtmZELfQZvuQZn8ep6bxUFAQuwOx0R0j8D2P
UjGJ7mio4zmteusjFRf5sfY1cS8IYmZHciza6qCID6k+GL8yjwHFlTI9BACTdgnKJg8I1PzpPLE+
xhXqWfT41MdZnPNggthy0KKX7vmvyVbi1nfaImx3idJkIOgV3+Yxh1S8WdMj5Ss0CjezsJDayLsE
Ldud4U2tw+HJHCmPmp1E7+DvdjCEY+aFuiMqofmQwnFz6kpNfUCHpX/WB9BBPnReT2WFRoCnRsJd
3PXSWxyIDRtLGQY77EzpU5ZU3oYrXrnNqDjS+gGwDZT5suLYa2ahprWOHlIw7bPkk9D+6oaCfgj4
d/p/inqrSHzNUsLz+L3BxZWtBIiWCaam0ePjVunXQfkn857D4E5TzqQ77VqcnG4LqrXmTd7bXFzZ
RG2+2QrYpJXG73YVvXj64bYPXrnSIOTl1M2VHSCCCxNh1MJMoHkGsU+z63gge8XxtoW1QdAlCSsF
eszzal26xNiXaQZiO7ud8lPyUOyaUpB8Wx3jf5jbl94Q9W5qfnO/5BVx5iC3XKpgztw404QDKln5
XVVAsiW0+T9D26qPiPsonxNVj5wR3nMHybRql1QRELjYKHaMoD5HaWP+fTgO8TH9bibbFC+9uBC0
PpbRP2B+NdPOxc4p8dKN7/z9FMMKBRAcqgPFXGY0hTYRIr/uNNcvf3c+Ik07q/x128TaPnlvYvHO
LIqkUQYLE9pTbSYoQm3hv+ZtsFw/KmPwhZKGuu426COvRSo50Sjc5l/13psQtB5G2wvFN62qicij
rSbb1Y0JS5pMvpl68bLmXcRakg3xvGNK4zcYOP9JVvRor8RQiG9M3pq3mjUbCaxIP1zDZMglx8E0
ma5vRuUu6OnnarvyMwq9siOGxk86eNKdB6J/b5a9Qm9HFB+bLJpZsWAEnCzVf9ZbLbWpcqByE+bh
oZIm4SkkUKTmBWliN8IUm6axeC+YkYK8Z0WSHiE5UpjW4ORhKt3nBT3zZCv1R1+v9aMVDv6eHpvs
LYS6bK8LQntQ4X9OGw32ILK8uzbL+X9eXKRF4wHYK4hckqkDSclB3XOrAJAWoT9TaQXlGui4i2uI
ts0KFpHb87cxfUuaC32QlTHxJNM1eg0+KO9z35W7UJd9G8DQsRo7R8rQTrltdHV7QDWn6KjgXMM6
cyXXG/qRMdqNT2ORvwGx+4ioobFhZ+1kzYSp/2dnHvy7d5nli+WQIZHn9mQFxjC01WlL1XflgQTZ
639MLFIdspXQIU0S1IX3TE4ea41drn4ICMf+qyn70+X/bigGvVGZWjEUv3xrdYno5NOm+PufEHrp
KN4NZlnfLlGnSIg9TbfISRGG2cdEF2xZrZ/bOvwZZ/oHRlvCgqLexUp4iiLR1vJmN2rFRgSyvj+4
F8APKIDT5r9/N1ihzhAa1GvT7YTEEWh5TOl0h2Rkf3tOVwOPuSkK7452D6neSzvaEGRxIvSmK8be
zoNcCQlVu5PUO3VUvlaa+rOJ6Cef+ns07DYyMGtDJCogOphhmVd0uo2YKR1KLPN6OgKsrOzN19uj
W7cA3hceKVARy/BDrvIpza3CdPXsWexT5vA1q7/dtrF2wIg94GogCKElaxGAiF4jdgS3hos4X9Ad
Gn9jlq5ZIwkN3xtYnGBNsIoKnUJyleVzJHxNzRbqhTvNeBLjZ9Pbt2T6euuub1GT0k5tcRrixm77
n7dHubpP3v+KxSEvU7oah4lhiukzAql2FJioH+7jHKIe08mCX5IH/9Hv21Y35lZd1FLjQQZsxS3g
Gmnu9on+VifmhlNZHxiAbcI33rtXyLEyDdA/CCLDjYbYLcvx0SwALKh5gbKp90ULk+88uz80lfcj
ks2NWf2D51h6m7lyBKf0nMFfnvLAEL1ak3Li41YpRadBE8cxJq++N1u1vdPLInR0088+JeHouXXA
m5W+rAxlEPgt0ApEx6wQftSdzwrEXbcLfS+4kzrZgLJ86HfJaKT7wpK/j2OlU0e2rH1r6RH6SqL4
1ukacBZg/4d4RJLby9Art3sZ8PXtNVRWDyGFEYCGAHkgP7v0MJlZg1kKDMOVYxxl+1uvheyp63X5
zpAL6ZBHaey0OWwO5ZQTuzeVeShSOeetPVrsZyE9IywmHNOg7c49jCQUMCeDVvI41PZR3UJJNHqp
ZVOo8O58wiMciS4+DINXHSWyDQ7ASsEBz1A+8EhXnyzEh9Bg1awXz2vzfSGUylOpUUhN9LF8s6oN
9/DnwlguMRzywBJ1um+uID1+00Don9QkYzPyEaX1TzVKXyYNIHOTvxpNTH3SO4tm45L6OEtCBShN
gap98m05mUiDKF9SMb5vlKizS7V8CszfQRcCVFe2TsLqYSOdShw+U5rJi3WCpqOeKgIQN4TST9Ha
va7c3d4K6zvhPxbmX/DuTgsbNRs1ideK2Ia7NK53QgqrQPb3ZURLh3STSYeF+grkoQUBhOOmbLhm
UX6UUfmaDHnDxLrT+I+N5ZOo6CW5ylrNcPNWeEhanZypPv0y0SOwh7hzVSnaD4PwkCFnOwVbvGJr
8da7AVqLx5LaqFYaccjdAcZ7X/li6OeczBpc5reXa8vOIqk5leD8pIRBlkhgoz3SPOflTt6i9F97
mf1pAEHWnGW5qprWAfTRZWa67Vs+gX+htl3aigYz60YwsLq/506T/zU0D/fd7gMdjgYVyHh3Uh2F
dTI3HN3W9xeBQFDpNdRIfP8LNAMz/mXjmbL2/ZnhlVc+L8or4Vs0RuluinPTlSoPziILumoh/hdR
J21L4GJAYFGDXWwtSR0CxY85oVm9E9NX/0uT/YtV4FU8M73NBWV99hHvVkEoAj/QO8UgUy7beg7j
h9DJf91sS8g0U/fAQ453v+peBxJTc9lLGOmyu0mBtWGL6H51MaCxnimsqWUsSUrlOAjlNLZ4Jvj5
Qam/e765sdxr52KOJ2fYzPy0XwRcYilCEJQHluuLd5b8D3H0Poof1Gq6i/0Nd7bml9+Z+uPt3q1J
AJtXTJWLaqt/kozMrlu7UT7cdiarE0aVDpT3jENcli5KS0SwPY8t1xDHF0quL2NjnP+FCQMuCQpb
CtnGxea1an30Ja0z3UAkMVfZU7hVWF0dxDsL8uXmjaPJSCqfx1KROnVo/wv0rzVnMqn+UW686roP
praPU488DomWoftVhSg1HG/P0equQl6Itg96g64wKl4h9ZKeepgoaXSPE4t7o0/EnZTmolNVrXw0
ZNg+bxtd3V+mge+dy99gWy+nrdMaP1OSuRMYKsVOe8y7x8HceCpcXVYKLdOUgiXeyn8qZJc2kiFS
lUCI4rMvCpKtTe2rRCkDPfXvKnoMfzmeP7Yo880IyOtnpZkFRisKWXxGhuRkjOrHUE13hpL9vG3m
aq0WZhYPv3gwx1Sv8/is6TwtfZnaFFx9vrCP4wz/f7ht7WqRFtYW/kYSM2HQVAZV6DSxQNlWUAQO
9Y1w+LaVa24t5J/TJE/js9A9mv5BrNx8SyB+y8TCDSCA+78mjOpO7o/1T3mLrGKe+IuQ/mKqaK+7
3GtFlVYNL9L4nCjt0xBIvMlL6NW0syJ5ruH3H2pZ3pi39e09Y8NnhjWCmEuTeoAQRmQN8blCnSY4
xvkhoAKqb3iHK/82DwxFcIS1kM8kCLi0oih6L5ilGJ8t4Uv8Yuafb2+x1UHgeyD4mN3cEk3GU7e1
8qCIz10hx7aEABnV1ruhHY9mlW2kTbZsLdZoyBoz1cc6PhsKdes7xCB7bV9OGzfn6hF9N6LFhJWB
WYxJyogMz4pgbBp2TaU+dZN5jyN/7MZp3IgKVoeFkjLxmaxdZ5tSWK5GsfKTc4AEcHxOi9GpDAEp
pY3Yf3UnzD0+wEVWOtkRAm10uUyTszncS+HdXzcEzhuNEBYuJp6aZAYuNxpN8lOZBOa8nb+LwqtS
/Oiit3+x2agKQpmjytd5Ha8oako+jKBJnUm7jxK7S+/gt71tZXWe6E0G+cRbkwTq5UByX0k6f16P
JvV/cYfuc0H7cdvE6pLTMU6wbM4a9oudLHihFcZGlJzj0cnRKIAMRQL/vbGxVnzazBhIrRvgBaxs
i4EkmeyJQutFZ6kt7xmtTCamqeyyBxc0mCcjE97GiKTE7bHNl8rCk15Yncf+LvLM8yTRDd+Pz6A3
nnMw+jgPR9XaD3U2/ZYH4btQtIc86P/2mYNeKzqCUE3znKK3azHYrNCAgJpxfDbNx6qI7dp/1Put
kuP8kaux6RoRPGxgM/PK5dj8gcAjNeX4XCrHaXoGLRtu0TSt7D7YH+iRY3tQ2lym1oqmTbIC9d5z
kjg1AIG/39wXn1+cUjPLilj2+PxEu4j/UBp/72RA+jL/lK5BxIizd323+k0XjEmmwqDfKPAEO9kG
eHltdt5/fhE/tQV05YPO5/10n0SfBqPY2L0rJ1NVQQPAswBtI83Hl7/fN2VPtiI1PNOVaZs57T1y
cDeiNDSU078xRbxOlyw+7aplNaRnqJQpwZwNNbDLDI4s+bcIQ9EAfvn2kVxzBHTjzu3uYB2utIW8
OKrELGjDc6vlZyXR78QGKs3Rqm21EP4f/XJfb/jqtaPCyWZo4uyvl9HNBL0NNFNFeJaj5GWw5Me+
rj71yOveHtrahuDdj6vGEBm0xW0tyXlhqmEUnqfy7E/Pyt8fFwgkEPdA2YpE7xIb3U2hXGStPJzl
6mB+DZv97V9/Dd6kN/D99+XL7ZaafWkAkxzO8E7FmnYo1OdBhv7NtKX0obM++tWXiX5mZUvCcSXI
IWPDqxomOIvLejFtKRIAfRQr/TmFBFbrfyTKYyrcIxFcbNW6VvYe5IZ0XEKfQ05lmX4y0k7JRN/v
z1N+FtrHMQJuNX2DE7wcP4v5Fhp2ZddhjcQ8Hppoatlsq6RUVTpB6c6pFZyESH+pM+1T2GzxPK/s
OvY0STXepnMnxWLZhlKbNKFrOpx0h170m9VuBKFbBhbrY1mNPJYd1RFkFdv8oP41GB/OgfcDmO2/
c9M1NNWaOn/fTP/xhd0g7g3/5+29vbLwFyYWnjTyzNQ3pn4ewkexD3fggXA1z7qY7M3sscjE3W17
K1v6wt4i7mi8Jug1feh46ED8JmeUlEabX3CIm5fK3DA2z88iEIALlPI6MQetDMuO69Bq+ySXiu4c
VR+0o9R9vD2Wtbl7//nFe7dtRdVLDT4/0k4QQ2S0sxCQ1pw6OJbpl9u2Vo4MQ4FWhjuPfy0dtW9p
MPSVeXdW+meoKHfl9Aa13IYfXblWTSDbFkENaiCI3FzuN4j06Miu5PYMfTkcKw53MIR5qICY/fH2
cNZWhkeITuiBe7uiMBTMOII42m/PATLuofpj2rjXNr6/XPkiEzp18JP23LzU0i7Od7d//tpqvPv5
yz77HmW52G/4+Yp2H0aP0/BQlxsh2spagA2ZK5c0JUA/sgjR6noQG4NunHMoPXC3JApYkOd0C9nz
h8RucUQwQ9mOWjgdP8sM4RgnqSSlFEBNtbMj+hG88kvm/ePJb33yia7Ut+Cu023jJfglmE6gH2rJ
0fy727N5PVTecXAkAg+U4fv50z3/zs0VtYV21BQ0Z5XfkKj3UYDOwvc8/+uolN5+mC1IuCNyxGm6
3N38hjwR6B/huEIMl5Nj22J4uN51lxYW52eQi9wqZwtBAQrbLuKNbbf6fYhoCAnQdL5KUwuZUeZi
JNfn8A0G/iH/fnsdrnc1P5+5+bMXroMAuUyqrhCjhmDwTg0dujXT7m/PPY9OiTyxOOuI82xa7Oou
akZPg471BaBihxIN1c3bY7iaotmAxQOTwg1osqWfLDxfFBM19l6SJ7RLuF9uf/5qihafn7fyu61K
g3k6dhqfR2tMams7En762kYCbWsIizmq2xAGcy/yXrxWQbE4Bhuy4efXLACZ5tCTdLymM7aU2hcU
v7Ve8vG7Z+7TIPkX0/TewHxzvpsmPbeMVLYakB5VLh6qmpIsZUP1qYAPfWO21lYEL2nQbE7ticW/
NJUpwhAhr229qNJJQr+klBKnHzfSFmsTNvegsaHggKKccmlkhMVU9ctCeAmNNti3Upc/JpmQbRyO
taGQngUxpzESaemLuzSO257m77PZDmfV8h+N/yHtS5bj1plmn4gRJDhv2exBo9mSZcveMGzZJjiD
8/D0f8I37nE3GtEI6Vscn4UiWI2pUKjKypzMvdEV4fv3MOd7Bs8NjIGv+HwwKVBt5ZSSOEIyMPLH
6THTp8CvVOqHF14dRwUGbBuAEM4zykd7sgcYYa4G/dc4MucWseS0sfv0EQBxKHtUigtEtjwAcaFd
ygD7JxzjuakC7CLxmPvJsaoq/bnQE+vFjv13w3QwoFMrPKV2MiBzNZZyGik9hlb3ZnZv11dFOoa/
3hfCUMATCF+3pmaBVEGbHLMFAAl/dJ1wTap4e92KbFF8pODQAwgxUURe52OA2MiS9+CFPvrkT7f8
WNh3pn+fq5/vtoKkKTo2cCRBuS0+94vFHrLeK+jRc0FNjf71nqBLrA77TJWd4St7Fr7wbOKJJT6r
J2sCCvF81vWMHjso77pteRzJkgVQmP1Z2ekuI+5zycivD4wOZDlgRCToBhTbG6c0c8gSY7ctIGRJ
kd7O7b2+PKSuqr3gkoqLj+7EkrCvGVjtOtK6ybEHN2Bo+k6xyUBYsu0szX5ONTIF3QKprNSo1k2m
Awlds5UGRdGYW2TgW5VXl2weDBc1fsBRJbQHfobuYqp3ybH27U1TPWlrFZjWN9P/c32CJX4QTZYm
aAXRhQ42aeECNPqFGDNK10coaSUbE00Oe+Kj7a1i0P26boqfqov9c2JKmOG+8Bx/ZEtyXJcx0pal
2tRrAQnCPg6KdgUdsh+sK/Cco4quSLpxwTYGZk24RzxOzzdumbGFTOg8i3Ib7QFryv4ga87TmWh8
s7/oy/Ddi1vr/deygVkFrAWFRpDwCT5mbjKISVssOUKLbV+CpFEvmzAGVPX6pEr3iY+EGV4USGCI
xNmsNkurcWhyLOYFJaClMx5zCLJsh2ZZNnmZeop7U7aIvLCJmgJ6fgChOp/L2jDH2IFKG9yN392W
eHbunGSpH8fhQZu3WbOtDIYaYTOPh+sDlW1UXDlcxwegJkQG54arca0ILYzkaIKykS5pHjTOurWs
RDGhcjt49f81AyzruR1wDE0Im+FxiL1DuaYdfvaqocjWDIH5fyb4308cKdepcaw8occGYOQmeevc
B9++z/3P12dMcsthvv6ZEY52j6yDNjMNS0U1IAGL/AcY6zfXbUhnC+CQvysC4JMQERaePpmj58Fr
ev12dR/a1d6WA1VYkY7kxAo5n7AGtIfDYmBNzBqCD/naFjeVZ6lcrmoswtaGuvLKxiXGWBJQOiyA
oo01Hsk9qgPXJ00+HDQzctJHE5Hu+XCscUyQLuXrP/vHSUe2jHbvlV6D4wHlB9o4CVqvLsLbBqVU
kHlNceQhNgyMriq3dFo+uTPRP7A2oJpDDZ2P5YKE2XEZ1KDcCo/AhD6XlgOlM6LwObKFISDt10Gc
zmXFhYWhA/yN1tdxVLaLH3bW8msyl+TOB/jhvYkgTBueA2iGBuoRyBDhyORxY1VolY+jjrN5mKS1
9xB/3CAWZRun8FSoYNnAEElADgaQYFz0wsDauRjNoYXzbuddXzaB4xxGVAOu7zaVEb4bT7zNamm9
uTT8hgDtofOYtw/5qLjZZSY4kRZqGrwmJF5C5gzKicVI4TPjrfMjznf27/eP4dSAEDoseFtB8iNJ
jkNekU0ZQ93Pmp05sIdKBXBWjUU4nFCrye24xlh0OEsXXMD2b11Fxi61gXMJqm1QzF7gE8upsknd
ICChuK0h2doduw8kNni8858J4Y5ho2mXK3O0KAY3ejYgw6TC08pusVMLwllxktYgyYxBrPlunoxN
urJtFVcbc1a4S1nIcWpIWPwVNM2ENFj80t/U+S0bH/3iFlQblheAWyhVoXZk3hmEAQgBOZ8edH/O
z0tleig3axhXGdQNAPqzKicgMwB4Pt7O3KdBKOHcAIm1Fl0HHQzUvwz2pqr/yjYXvL6PCgYyThcR
4TTYI/DTNnIBTAvjlTwW/Uudqohc+aSLwTyUUDmRK2S2L4hTBqx4n6YVYuqKlWMQF7qzT1wTbUoL
GLvniS77Ih2nFkwSXqngA5BOIIciQPET/DAiIMTO9aI3nEKLLOhwrkYd2Jliy0nnEC930OKDHOYi
2Mwz3HRTm2sRc53yONd6fFtktXkou7hQ+E7ZMeLMZoiUfU7gI/gbp09ZNbJVi2zwz076q+Wgwy3/
hvOruAeks+YhZwNkhQ9Ev7Dtur5e0ROPbWfSrTuGVIUXVn1fODfduNK2THot8pN7sB65zcv1O0D1
fcHfmMxGDODyYzOF/pgFpfftugFDuqdPZkhwNG3c+X3HLaTexigDIw2yL9ob9FvfjL//jVqoWUH7
x2ToMQ8gFB8/X/8F0m0H1l70puGVimTOuWeA7PpiQpIUTnvYQscConCGSmhJYgLpTogHwD0AbXdR
dlyNGSRj1IuWgYB9cNnEqwnqvl/XB8LXQvAOZ1aEgH2qUFFbLM2NwND3pfTLXT0nUQripE1STr8t
CDx9wB7iDqAswUGB/X0+cY3uxn3r1F4U2/HOH+qDPeZBhVzVBn2GN6RHbfW6QclmxAMYvJTovgHp
nUjiaEPiq6K09SI3m34sfhnqS/P1ugnZSgEiAuQeAmtOLCOMCX6899bajdz4gdBnc/k0NooilGyZ
cBPxoJpzaojxZxdP65JVmR85Wp0FVWE8arQDTZpVfrWhkoWEU3ZzfVCX7Nzoizk1ySf2JBrtiNnE
TZqCZXyY9hqIlxK73tLSe5wAuzRostMyb0+z/sswdp/0dd5OrHhyFoguk+LGpu3NwlSvy8s+R/6b
QD8A4Szo71yQmHQzXU0/wfvCnJJnpqXHqcy32Vje9jH4i0f220jw45pqCk2qooqT+ByQtnGmOEgE
48IWdi60hfIYmAo/Moei31tO3G8glcf2tE3Ydiib+p7R7GdW+KNiB18Crfio8WV0qME6Wu3OVyIr
ckgFxZofGdVg3a9IYh7mrtQfUij+3YOgKtvX4Ka6H9qZPZVzq297YNtujLL/rdgS0l0IGQDsQ0CH
cAee/5DZcdM+bVHnc1LT3rR5ZwXJyqZ7KCQbBxCajd/LpsgD8NkMn9qOtvcVGnjDqmmtz3FH6jCp
s2oTs7nZg/8tmQPaas1D1ST56/UfKl2qk98pHMjBYKY5pbEfAc9BN5SxJUAvp/PSL1O8Yb1D91On
26FPa9VayVyBfWJZODRGMyFjMKRx1C9m6FHIny2hpip4SwIRcmqE/4iTkznTKXaKGUZ4uzLZUm9X
j5vVfS+Mi+86bCwODeA5CmHX5a49aBNYO6PWtHb+2O7mVJUSlc/WfyZEPMoEqEuF2NeLpjX/UgLS
jYbS4zQpQ2CZHQfQOtR40K0CFcjzCasmT3OcnvrRmDwlHZKes7VLht/XN53sooH/N8EdgmD7As2Z
gZKrWA34yypDAQCqu7P/dN2CbN1PLQiby1k7ncQ5LNTrgXmHxvlZvpkqomDZ2XFAH8L5RcFCIaJG
Xb+q7LbwvUiH8GJbA7LhfzeGXyspQTNfb9x0e31Q0rVBqghtSxDEA6PZ+dqArTyOs0n3owJtglun
GBmCnRbyYGgx2Fw39bd8IAY7QMD/Z0vwXyWyU6w1Jj+aLe+3TSH13jkPlr881CUDvsY+QtvthxMT
0NLqB7TshstIotklu+u/Q7qODpIJHnh+0QzC/35yfkfaaZB9WLBTIIPbQgjBtN/yFk3a6EUq31Zo
ryrucpVB7tdPDGZZC5Yle8XGeVnNIqitH6keNIfro/ob5lzMLjTeOMMp9o4uIIkq0GjlWZr7UTe4
0w36Nr6sjBhgw5iLhzEv6q3e5UvYNo794sSFeVOUK9oU14JtRvQmRCmFxsOaeuOBruWwt1jT7jpz
GDd25U8bH5jP3ZTTOKzHhtzjcqkhyOFTxSBkNxyH+TnIxoNBSowWs14D4cfqxlFuZnvTOdj2wdah
j4xujGIMr0+YbFVObfGTeLIqxpQ26AnwgZqpXfbkGUV8GJaE/vJo3W/Y2KjETWUOykWSGXJJKEMB
4nJuT6tHI0OXeBzN0874zlS9+tLPIxODlz4gB2CAP/+8rbGiqjsAdLz8zomMPLo+W7KyLwFIDX1a
iF5QqRcchdfNxshKK460NFmeHRCm3i+ul6GPzgWBQkt/jGvsPGiL7UaeW3k/F03XExBaG+PRLTNX
EZRJRwsFPgIkOhQNHWGz90lcQfwMaXuThrq9yTXF5pC5YQT76EmzOBubmElfQUTX2w1F4lGrvzfx
9KVi1bav56BDQ3TQluxPGquA9VKbqC1DrBgVpwsAujuSqmc9NuSk3YOEdrC+sqbcaCPehT8anSoy
+DLH7/LGDkTzIAsU37cMVY7EjXHUzDVayVuGRAG6kxTTKF2mEyOCx9drR0s724sjHfSxNS0DVc5e
ZsADNMnxkRXiYKvzXV9lU28OKWKxZWuYN16tmCTV5/nfT3zEYAwMMREOFZ3NP+D3/YSKWnj9YMnW
4XQE/O8nJpoJZJRlAhOL8cm3b5Npbw2Ks6sahXDh/aWDBP0wijWP+vjcUsXnVSMQrrdkMNPMdRM4
Nl2/Tbr4+1rpjy4kj/63iRL8NY2rzl4SmEmrfWyG8bAB79gHTMCjoEJjAPknlmf8DmKDyej60eKF
nnYYPdTQFLGAdC1OTAijqNBF2XcdTFC8gkygZBRDkN1qKC3hgoE8OPixBTdd5k42z+MIJ6Lv4wTZ
/127fm8KBWpZagW0M+iXBO4GkdT5pjWz0q9cvcFlMGzop9IKuueyV4WL/KeKAQ3Qk/8ZEW60Ab5w
BC4wjtqqeqQWC5rcfBjn+Rmxcx80HmL8gUudrHOYDN2mYCqpBlk0cvIDxEtm5onUvsUPKCskfZLm
bq7s+6kyn4tkhjKX/YG6OkgroBfDCWIxbsEVZHk351z2OOrTAF3w2roxNcX2kG4/Ewp2MITsn8//
fuJtch8NG3WCp3lL3V1howMJ+m3XD5HsGkO3IBJEuF4AIxJ24EpSgCnwQotaMOwiI5GZL6jrkp3u
9sZtMuT9AdlCCJc1aLi9bplviIsNAx4BECJAcR151fPBmVBPLqkHP1eN2SuqbkcrM0M2o18sr7c+
hMQ3mrtCziBTeCbpaYDqDvTKuR6sKJvb9eZqusOKyj4YTQ6FBnnKDnH1foZ84wbJ8nZ3fZxSe2i9
A/c/APGoJZ+P0+gRi2Up0nCp+TlJ/1D/sUg+t+zluhXZ7oeyLKogiBDQCS4cPxfhalFMxIuAetsa
CH0mkC7WL1mDhL+hgDIrbImZiBHp90zLTKSlh59F8jKRgCFTRKHg0Xy7PirZATgZlbg7SaJPzjjB
0khCw9u0Cqel+jw5X5p8ah2tx7M+yrwfU/P67p5SJIX8v20EuKEQIQp+VwNDD0ELNjI2eZDkwTht
PzI7vE3h/31fWPOx18yVaPi+Ub3GUG1JM1XxSxYs/BsB0kHnE5QYXjJNzPMip340nb0db/X45vog
pAnbUxuCH2hn18Q7kudQ9OSmzo2QQPMPz6aXrtaePH+6M6zyychHJ6x78qpXKvIEPkuiHzq1L2yC
tjNRdsXNGY3Qbii8l3Ld+60bjOMja2hAp+O0/Lo+5EtaSb4xkJHnAieA/+hCHBzDG6R9VXiRpjfp
uGdQrEC6d02fhja2fvl4dn4yshHJYZbG9KF3l3XftXGGekk+BAmjr+My5Qe0ADSfHOSxtyPLoLpM
4zmkBf1aJ6W912qnRaZmmt8fS6DGaoOUF7TGuDGEPQ0CW8tZYgvPxgkJr/JxW+MfV4W/kxxMFI55
TwZvWb7Iq+lLZhojNdxognjmq1d8v74Akm2NrDxqkT6GgtMjxMBr6yygYkG1kCXs2U7TH4utd9Bp
KA/X7UiGcbbO/O8n93fb1ejBWzMvsofbiQVDrLhapI4Yzeq83RKAfxHXNTZ+2yRuwr/f7FCb3E8x
lMPqvVXWIWitFKGCdDQn1oSlxxMaEI8x96K8vM3yG/BYfWC2wIfB9fc4yRlftZPZorXZGGNReVHj
mzdx272Mpvd23YTsLsbD8z8T/O8nJjqytG3jpl5kxSzQizcktjZWfNfPn6/bkWww4iPvgkY7h6tC
CZ45GbKa2uDFjFAszjaFY2t7yEnM4PPVCoX/lO4BNBL4XCAB/xdmLTNxDaBw5EWEdQ9sKHdIhtyO
BX1al+JmnN/NMsVdl6fznLeDdk/xCZ9omllQaGki03vTZgflM4K7vgtvjPQAp34E8Y9IZWNrrW6n
fYt4dFjy3wvKtZvaLf0imPVJ2xu9T25XlEFWAIyxARv0tx6qHDiToMmMJaAd08CqWuiKiEe6nkAD
o7HUxk+zhYNcaHXnjA4qyiuxoB027yD222pP1zeN9Hz5XIgE3QScxv58c2puknVZV/iRC5bwx56p
dFAk38cNzkEySFuhTVbYlKXVj43eIpjSv2fA/KiYBmQXOYitPBT3UTTgopPnv5/VFemM1cfVYMyf
7Iz+MsGs5xRZ6KXaZ1oA2OyW3Za441NTmff1qqJSkBW8Ad2yOcwEzc7oQD//AWSEZhWrHcAzHC9w
zQcTihhd/5yXHPY87qB7uaGVu9Hd4/WFk3iVM7tCBLFCWZVphQe77vLTr5dXZngH8PuuYOLMVN2p
UmOoGxhoWuJ8MkJIht6HuV5cYFB6q3duaLaAK5OucWi50xd/zhyFeyHcqwsHEmg+kLFCjBdweLFV
KWnI4A5uCVeG/urPtk2TTwUZjCe3NI0/6eqDsQBki1/7xjTCtSakDXRENw8oimPax85ob9iQeg9e
ChnqDJpbNw3Vhw3TuilgrTVAHUSfg77N3Q3t2ume2qtxnK02AeNX321cP/ahJI2nL3LTBa7o1Nhe
XzzJ0YYmr47UMdfVu2BF8M01gdozbrV0DAfoX+n1Nnfffx3ABnrGAV0HOEk8GTViwbjxcB14g7tJ
/HlXNp/szlPcn5KbgKsLozOCAy8uiHNbPR6mpkG0Ya5tMFHrECfWI1o4dzRPtcBwNUV0Iz3wvEMP
eH+kPy46sVcvtTqSDLz6qX0fU/PZSdndnJfHZSVdUJQU91Ec6K22TTPrqfDfzRGFyPnUvhCQ5FX8
V+UOd1E/3I55ctfbKpYr2WlD+yFCXWCJ3AuO/ynp1xZScOhC7ipyq/mkfZ7rwds3Tu7dmHS2FHMq
89GIf1AT552iF5DzlIyjZVAklQz90QYMNEtUJWuVBWHSCjZaWoM7PjLnHXG2qptS+nkuEw4AGUgC
xZuSzlAVqmgN9ADgs9oyBH+uH1dZWRorAU0yEBggNSam3RZNa+vJm4G0qvZOcjv8cSu8ELfQCW+X
7fQzXras3hRuqH27bpjfjqIfJFyqC50tOGFiYEIgN9vXDZ6Jhf5Yxl+I/dkaa3BAgC28fp3Wn4Nq
6/GFuDAI9UbOrMFrhMJ1CoXmWp9LxBxVVu5QcrgnWnlbl5B7MCFrFPR5bG814KquD1O2fkCy/WeV
//0kQvbbipYdKC6iuTQ+l8vwOjAUj6/bkE4leMqhJ48a0EXWu4IaYFqiUyWyICuYx1OQllmgrd/K
/jhYT0OXhcv8dt2kzMtDJATUNGjwvuxNmtx0dBtqwwNXd1a+d9qbovjARXJiQsyKNX03oVFY96Ik
y376g/Hc6v4a0NhVFHBkbh7RDWrHOGCQtOV/P1khu0wtlgPdHU0pezNtdlON0Fp0Tee3kQFOFzNL
31+fPOlOhOgCwiq4JqRNzy0yJDGw/Ufk+9x4Rl95v4R+7KVbk2blRu97fZsg8AoXK24UcyobK6qr
SJ1ybQtb7MOLiyZeyGzRY7zetGQz07C3921+4xaKAF+27dFqjtQpxnfZIbWOvQ5dwJYeibeZzDvL
fj8+DAEGJ0dD8wXUVITDXHl21xZLSo9WfacVoe8ojpTkngIxHgQYQLnEU0pC6Av6BTMZkQuIxnHe
J6MezIa9raDMpuKWlRqCY0fGwXSRzRb2An9sGs04OVHMIFRuZDf6vN4AaFmoKq2SFUGTAsIltKsB
vyrOWGo3ll7rvR0NmROwPvAXVeM//6mCg0XZ0MWDhQC2B96/823dAqI7rRmxI8ueosbMP09a+7kv
3s0ZBC4GeFSUcLj85EVaY7byoV9BchFl0x1HbZfv99g8MAE9BuHgdBFnmjZGCVx6akejCZXdfd0/
v/v0n31f2LpZkjNir/i+Pm3r72WXb7s223peCxrzIfC6959EF/TVwMRwJe0LpYyeOPkKtmwrslAR
xdte4csuFbmwHKiloc8GmL3LWFyDThFjyWRFxlrqj3O8+t+8quiC3mrG26SGi3Enp733KjwJzLLS
UfQ1/H2N7OzeGzzc+NAw3De+M9/7k5LaTrYlkclBcw7agDhRyPmWBKiv0Ve3tyLoFDwjTDvYSV2H
rharmFUkjhXlZt5DC5eEPmfhGJeFnrHYqazIzMcARgIbjaEtnkBGChGBLLy+hWROA1y6OMoouAHG
J3intfAXVi6lFREtgvZOaIJu1bNeVvKBrWqjHgK4FgqKF6rhnld1VkIbOyL+M3XLgOgPq/6SW/e1
djeoAkLZWiEZhL0KAtnLHnFG89pp/MKO7GQaoYEHHgQ7HZzQadwPNCMjH/bPlJBg8GKQvIF3Hy5k
frbYk++oIjLpdgCN3t8q8GVMgWTf6E0tDt0EgcSt5S0pJKX15SZzIYY0jtCr410hiqMoNQpxLTxY
wdp20bnllMXgzUglRUg5hnGRbHOE8ZZ3D9kamr1d34GSEAb5SgTuYKzApWLxHXoaNCE5WuWdZ0cV
qf5YlG0qt7oZW+OL5fU/lqn6HDdgYrluU7ZB8C4G4SI4OGGdj//EJlSTl8kvsRvBgb1pysggB9Ot
FEdLdk1yDWFsdzyLgCU5N1LFJeTGG9sC/+kjAx2awxSgKukoLDCtAtmBAEzE1g1oEzLnxLUiRkK9
3jUkSFXqFZL3AOp5/0wIXi8z0taFqJoVDRpa0Eot0FI3HLs/o/s4VkAqJnt/fr2+Nn/1RsXLn58o
XoJDECByJUH9vBtKH9cAkDn9p3Ue6W1Kc2dvGY0V2gwFdMdB08WarfpmHZ3urvWG7rGtF7Khefab
uWyOcjA5O3RXA/iNh3rs7tnUgb+jJFBBBnsEGNiv/2jZgcFRRH7Tx91wUe6x7NFs3Yn/5nmr4QVo
HqA4S1GqVGEbpZsKmaG/dSXjImSxxqwCehj+OmkgFlmikmQ5jgoMKB0NF6xAuQePPTHAI3pNNLcZ
rGjVvy4EXsf1g7H5SVqg6I0PkAa6aEVCwArhN64xc35MSIEcpj6tVqSvnzz3Burz15dGNmMACuCV
gn4zEJUJZ70raJloBEGSxtKXNp8eC13VLSO7RE9NCOEqpWDz1LrYivKWrIE/alARgbNECLtNxjK8
Ph5ZLh0dDWDXB2m5iZ4WYcJMUysgiwV4cNIlzqZeitDU+juaVdtpML9rhfmQls2WVOmXYa3ej9AB
h4iOOwFMnsD1CSNla6kZU6vDdt23YdvO3RYwDfhRy5h2drE0istB5uKQLoVqCtpd4KyFxWO21fcF
W12U441gSMz9tBB0csz763Mq2yM4VP7fzD24pPnfT+6DtK5Mo3M6N3KaKNYeiuMHPo8WWJ6oh1SX
2CgxN6ZLCzAQRtayb8JKRe8t61gAROzf94VZMtbOza0M3y9Ku7ADq83KqFkX55OXGZAPB1TB3Dea
PtQbW7deu1jP8Mwt42ByqbZp9LLYF6SkOzcHWiBHu25o6dP46rRtdlyGGaWZOs5v66X2D0mD3KEJ
6d9vdUFVeBP+M0XHjxKYwZNP2GViFSyB9k8Co140+OUmX82gLY4M7JWzl9xaaMC7viiyQ8tlC/GY
AfjrEnpJMh3UlQuQBvXB8r8sd2lxJObhuhHJ/kVBCM9xJLdwn4kZIZAxGgYjKC+UxXNRTQEZsTwq
2JzKiHAo9SQfxiLDo4jQcm+t+2VEGcNXjERyRICuxuZFVIgCpYhiK53KIx1DCdHXxxfIFoR2QVWy
JQobYp4uTtAr3q6o1s1V/Jz0y72Xry/XF0Sy6hgGAAAc6w4iJGGunNROBqvFXBX0hVRfekgQV19S
xWNHOg4wSHMBC0RmYlZOc9ohA9EHxjEGBDpJCqol2efxDsVrGUAZ4DOFCyBBXW71xtaJljmolrB2
FHGlJOgDFdG/7wtvmsaoJ4bMhRONrN5Vbnk3dtPTXJXhaKIxxVt/oL/hG1pSFWb51IvHH1sLb188
psFWwn/WiRMmSUf8lDZe1E3bsgr1m/JVa4Kp28SxIvyXbAJEGv9ZEvcZEJIeNYrOi/xGO9LYeY5t
dkhAS5ARFaBMZUpYK9eMNZqXDG37ZQ3uRjtcPRakKxLry8/rO1uyK84GJayaUUHXp87gPRc7TBmE
jBVxlHQkeE0jHsS7+qIau1Rjg056uLIhs28bUH/q7nbo7Yc50T6yEU4s8V9yshFmdGXrM3eaXf+j
qoxg9N88aw7BYBaY3a9MVR2QTtyJOeH29GJap5UFyF/hkKBw+YNB4TslDhrSmf+mTnA6th6Xi7/A
6dT5YXF2ZPpaqGIA1SCEw5NkS9biiYOLZoL69U/LUkRIiiGI0GzcCKNLKSaJ+S+z/V1PrcAtVDA2
WW/c6USJMJGyab22W8CqYXYzHm/sxbLW18xr78faeIaY97PlNb9ZrO1NO91aYDGsiUpWRD5QXtMA
J+IlQ1oxJZC4I7MLAKL/mDXuPvGTb2zSFadJZYav58keT3JqWmifBVYEuiW5T94sw0fRlyiOktSM
hbwbBx6YF7zDhj8z4mmDG6XJ1zr9zpI/RarICkv9AnAkHGpg+CignI8ko27l0BFIR6o92ODdd2w0
wGWfSfH5un+TYRqQdf5nSDhFORv6CVpJbhQvbdh088bz4k03fmq0NCDL16Q89oMbdHV1s7xbnwN3
LeIFHdkp1LxQbjsfo0ONfGApwIlV/LCWN6m1yVTsrdIDfGJC2BBQh3XSuoeJrg3scU+b9wcNGALS
yRzziI0tXERmAWLuJEFMksbuN5aNX4mpop+WrxBiEm6FS6cI02R3lBlmQZwo0b8lCbT0NNb0m64C
aZqTdqDzgN6qu3wqa+1mXPvdDLaE63tEuhcRcGN8PIwQRSAKkuJ5YWduNDRBY4fOawHAQa2IHiTh
ER4n/4wIMxkzvXI1C0YmiJyga3ZkP3vNqr7WvTs9ab4+/KjWZNpmS9cD9x+viie4tEwC/8SJBqCA
cAFEKQDIIlnJ3MiYnVta53t0mIQ92vgM0n5GW/N+ocsbS7Jf5tzdgOrkmBXjrVeOYM8eb8tBpRAs
e7WheQ1dcsDF8H7b87MxTck6jHXsRKs2JEFG+/E+qdMy0rNueeqob+0TwlRJHalRYHG42gc8o4hl
0cDGq896DkBjcZuad9CJRaHdsg5robi6ZYsNn8Y5EwEOu+hfBil2VeBHOBFBeAXdXoZmL2sIsmp8
WsdV3y6k3iXGcKDzB5rmkJBAaxka+NGeLRbYE99L9XZNcENU33vrDRBiB1Byxz8sqsBb5npOLQmR
Y7bGjdMsmgP0+N6MwcASXj+VMgomDAXAVlwQaNsXI3s9Lta1GAwncgtWsqAE7VhoLC34CNKO/Vhp
8wV3fh6QRu+2E9WLWwbRivvJ7thxmMbxps/ocmhSk20WbXG2TeEcr/9C2TV58gPFB4FDM80hA1Z5
MbPbvkaepOoC5nzABZ9aERwHzY1cA1UJCvQlasGhqUrbSkeBSx4eHm2PEN05P4lFZ+kxNXHZQ/fr
e2fFt7FTv8aQk7o+WbKzBw8PXLsPmZcLHakCSElHcxAh+SD9LzsGYqLlsXXiN6OaXs2Wqfogpdvz
xJ6wPd3et3ttRsdJsuphXNaPcfMBGI2LwSA5DE2LS4JMvLJ7gnqEAwzSJovDrtlNzjavA9Lemap3
lHSVTmwJr5sRhHuLXcFfstwLnPqHYzQbogrXZRchNCBw1JBRR3pd2GpW7qEXPkVCU2M3dUyDuWoP
TaYF5qhqcpAOB6hCzB2yaRes8+XaT0tpT0BYm/MbW1BBXt1nRKP765tOYUa82aFqlM1NCzOGtUSN
lR6Q69+ajirIlO41EIL9hRKC6JP//SQsT6t8blPwi0dGPP9OivqeFJaiTUt6fE5M8JGemGj6Cm2i
DTeB5JC98fKtpt2384apSu6SPYDFR8UdYArcX74AR4cK7DyhNOZETgadWax9t0PJuLFerq+MZDww
w1H9Dq7HCxR6aoDDumOQeSwn/QbZAysAx9uDsQw7k/YHc2UKkJ3sNuGbGtqZ4ECCzIk4gTTXB82r
uRslTxb5yuhbcu8Ua9i4Dn2K9YTe9gVFt5U/gIi4NKKyzHexk4H1zyr0H0OulzfoclIlLyU7FDVe
7BkkkzHhYkc4aYeGQTAbkYJzp8XfZg3iFqgAfmCy0d3D4bucrENw8TQzoXrSg/PcQG8cb6fZr3rx
slbuF6zCrY2643V7kvAHEsv/394FFxJrvHrNGBxjkiOEDL2B655tMnezgLEmHTftenPdoOQA4n0F
Zne09AB5JSK/SiTR096dEYu4odkF1dP/9nlh/uY+dytdx+ft4XW+1d2PfB6FC8iaAHyC4v/52faq
emx1DZ8v3Tu/fvxInx/ylv++z8/iie+YEC4tXYzvFzfE2DXp7vrsyFYb3fcAfPDiLyjazj+/NLaW
Iai1o64o+6BzvDBdu29octxW07itoEpneLkNJh1VZCRzVaeGBbfrTxAtm8kCDAgEb6Z82Iw29CnJ
2+TF4fUhyvYXgCtAkgKWRy6uq7yaLAfgFhs3/ZdMP/qKa0rxefGampqymkiDz2d6DtCWE+jvR6vi
rcUTvXB8cO3CEjkd6cdlmMzIcltv0wFZurch+qSwIlsP+FfeBc1J5sR8R08TvDyYZkak3BfrbmoO
pDssmeIhLbUC2D6g2Vw6WhyL4Q2TUYw1iRgSA7Pp3nglgfS21oUoZqncM88OCdUFJK7RloKb0OT3
+/nezgCIntHMTqJuMRM0BkyQknG/NkP9DUr1ZlA4fhK0eDhf326yE4XKLJiPQRTMVWrPrZa5lQBl
OptAnrO7BjBNj6FjwMx+QCF52gxp/Wr6yNQPha+i4JHtRIDteDOaCwiIeEui8SwHJUliRvowfKal
f5evpeImlt14SMhB+JvLiwM9fT64Kp2bgnrUjKruAHWlINbCgX67PoGyZeNQU5TOfeC0xKcjeGsA
C/BrYJwSZBUCYyrfSh+UcqRyqj8EylmHAuSeYVxDPOW6ZenocJVjv+DeuyjdggPONpmOM2B08/id
ee38xWNOETIyqZR5pab+4qxQjwbzsnArFauzEFdrrCjO64fUKw+5QW/jOlNkaqVb4p8ZMYePAv7c
MtrCTLlvqk3OFMGJfBjYB+jF8QFHE46YkbldPTv4/to+NMvtEP/wjJcPLAq0XPFOQ9MBwMLnW87T
qrSrUVuNxrr9YlvTwU/jX83g/W9m/kJwTu7ZFXWueGodE/e42YQ1of5uwY2PpAV1FM8B6aT9G9Hf
nOqJKfp/1H1Zk524svVfOdHv9GUSw417zgOwpxr3Lld5eiHKdhkkEAgQg/j138LndHdtith8dsd9
uBH90I6yyZJIUqnMlWs5ejumhWcdBXAWJEWJiQausxJpp52fBz+g5f7Yth99l1dGGpSvqa4SIKup
U5kBbqDanrulvVFNm4U6B4ynt1aRV0tLQ40O10KMZkOqZRYfRkgXTPB0+6jzjWbv0+SWZSsllUUT
gCLBAg50YKLO/UG0itoD1wFfHvOPfVzdWTnfEIiC/bzbAfj+p5npJHu1f46R8JSUln1UGq8eM2rT
iHCufepHo10zNV3N5+8K87yo4CCkYj5hdnUfDJ1bVpqQI6RE7aCjdrdtGG3CyiV5G9CElTd8VGpb
FlUZeU3shEJoQ9hAIxMftgLeOZPZXkKeczMkBmmDHpq5u6YdytAs9ebKg1hbwBzZB6Pb0iunrE4M
o9n3OqszaAKReJ9g2mirgzk0UmUL7XOMkyjHQHivna8O9foEzWupPyAXyQO/79uwT83kReMmAKil
/plouvYRl0Vzo6WquWnUgDwY/UOM59uYEUbt3ICoom69I3FiBIymNLKLTh5qUtKt3sVr9aqFsAfc
PnYUfQkAi+Z3ei0zkyxxAQAUxkZFIDm/7BsLWQwej6kFUHHZCH2zkFSDLh7Yu4Ecq+ZGT09led3U
e8rXRogXV4HEBbK+KOe8uWZnogIrV2KRY26F0CES+spNb/pSZm4HreAJSYzcH8DbmYt3VcOyqm/I
kYs7Vz6NmJCnK8nxogmUfnAJBnzgzVCySgQ3h5iTo0y/VD0JwWUdGeOKkYXXgUiHKQOAFLGWed5T
VnRobAm8vK/7kWWBY0urMe0K7onM/4Xz7rWp2ZalSWpXfp+SY+KDSOS2RoFhjWJ5KXCj1grkIHgT
MHU8c66c+SPLXRypZSdvptKxKOMEKnHkvug8e1uQNXLIBTebpNXQwNPB7fOGs6S1ZdK0mm0dgWl7
dl21BcrrdPmDWXCDMxOzbfNpEnddbiFtNIxIGeTBH4x9XQyHy2aWMseJKt0DmRM0HN+cPmU2aEXr
WqAJ5u+lIa7Getw53AYQPxWRBIFekGdrkPzF7UNsQzHU9ieKwfODYtQSM+so8n2HP0CxhbQre7fw
fB9dth8k8LhSzJtt0N4lWesI66gcTEN6NKhjuuLVCx8Qbg1T/xZaTj5OvfMllEPcauWAhAQK9V8T
U+rvWouLDReavbF7w1m5ai6uCJ1MgBRwOXsjtdfLphvaDnNVrsU2sUmiqlu5piwu6JWF6Td4dXj3
Wj76fQ4LbRo/FMTft1p6Xbdj6LbFWgq8uBqoaoArBndajIef2/K1sh2n1PjodkHlapuYGNvLbr3w
9eDc/9PCPImH7B1qJCauJYrFz4kDuO/Qiw/egCj3C4Ywlg3gNbLtN3OxUOHq6zyOrWMvxYsWG2ng
jVYacLNeszRtyvzoQaj+09LsBQnMmo6mgsdpHyXb2O8nZQM3bFkEquhR/TwiBhxGk64B2tXorE4R
95U3QLMaczMjUmG7ke9tlm08XgBV7q0cp+6SJ0xCN0BbQFj+DeWHbY61pE5vHuWg54HSOQDGNieY
zmzaI5WEREXZ6oHfjNaDRZv2keiDCiwk5DJwajYEseNWKGJLzbvRWEb3jE6SJBBr2ppEDh9zb3BA
3Nt4N5aom4PjaeUjiC6z0Ehi8Q4vL7vmIwKsDd7oUFlVupddDJ6WWHG+NWO7uI4zNPECV4B3x01t
Z89rWd+D5Sm/9pM4jVS2H2V7qDGA6SWRl0egA9gl0KYboLynhUMSR4XjXbOksm+RtaEKzUUd6eC+
eUghQRmWml5fG15HTqTxku9IVL0N8VmzrVk/bmvl0W3RlQ3mKPU+FD3S09apaIgEyP2uSpcGfsnM
wBStFtl2M2ys2Mu3gDbTBzfTkn1uyHwjO31ceXFL0YK4E64ABULdsadj5ZV/2NXIKowXYaQBwPOH
KokKtokuf1mLJjBr4BkotYK5avr5KxNNXKc2VLfI0Yk3LkQ4KU4Kzr524vmynaXvCnQff9qZubor
6iTF7AQ5puwpFZu02UAwMWN9SAcotAqJcv5alW0pOr02Ods9gCSssgRNwdHvt4AIOuM2WZP+XN49
T8fUKigIUXc6372KoO40+B2ySB0XE1qhOJ1a+7FnnzR7jZ556SOeCL/QG8Z5DhjduS1NlKrrGoZg
a16Z9UtSiJWL+ZqB2WGb99ySmYABvY/iK0dtL3vA4uNRyEfVE1MObyb1O8cWPDFLC0ja6ntrdfdt
uUYGsJChTqKSUHKHJ8OjJ4945cxjxY3BF4aJ62q8B9230N19WTyp+qTpa6DJpdEnGINmAlhBp/HU
2XaVnYLESs5RLDHlBqnxI3h+tiB/2wF2sTfa7p5Bndt2eBICG/V4eS9/JIzzYwqoK8eBhCoqXHPW
l0E2GSB6yFutKqvDpravZertTByMDGLrY5ORwMgExiQ97ZM5ECdI/WSH+/oQ8AS0Dyu/zeR6b34b
TP1grgSMjEg4zvfdTNs2HXFCHJ3sqga+KiZVIJIvviWjGCJippFFqbil+pfLdpc+cHuaC5xy3KkG
d25WKzkxKkOZR+5dm+MhkVdNt3JCLzntaxOz8Cg6Q4ykH0xwVz3J25yupINrj59t3Iikr7J8HMxp
+9FyP/58jRWdy7/2ZxYASSWMDlO55tF8TwYZOYkVXX4Ba7/+LPxZdpsrJWGAD3tHrwLcOFZi0lKA
tXFHR5oEvVVvPhxtlJlva8DCAzfQOkFPub2TyoB+ja6By9GTv8DWPgFGwSqLK5MBboBzl6q4O9bF
aJpoI5AoHRU+Fz3sss3lfVtaFfAck0oHKkEg4Tm3whMcuQJ9tSM1iqA2Hjzvlhefs+zx75mZvZ5Y
VeNgKZjpDOB4zQfLvRtw0zSSdCUALMVd8DVMIjIYmn9zDIJwuXBTKswjg+iuqoAoaw2oaYG1rxwR
CWKyu7ywJb/DsBEuhJhlw/TnbGFZUnLDF/C7wQx7ygIb4e5vWfgxF/7qJOG15rZK6eaRdO8G+QQY
+a88H+1tUMb5IDGZ+ZlHbIrkwcKXU8hoIPSuYWylmL+EzcXhZGK6zAY30hsKNPCPNrKtGuOoqEMe
48FPNm5Z6k/5UPdRKZzsvUFcJ9KFLR47TSWHQpgqZGYbR5yjOFqntH4qKt2/Bbsjfbq8AUsug8Ie
ptJwM0XuNNuAeuyspGejcUytbEd97kW62d6acT0ETPBrWa82XZecBoclDihMDdlvuu0oCWcK2FI4
DUaGtrLdX17Q4uMntRrwQ0Kubj5n53EwI2h1ijOwAPDf/ZJma7FwacvAnIrf30H5/40SAnd9aVM3
No/acGTlZyPxQgFY92hftf0vMGtjZvAvW+Z5hFLcbYSjJ1hNGkKjZZ/zbGW/lvOnVyZmHZm6LwYF
8Lp5rL2RoypalrdaZcbYO2KCPUzpWyKLYl8yJQD/wBS5YZW/wCUNivI/8/c5RAIgZqbQGCDHTDcg
kUY3fbESgyc/nqdG+AIhfoabN5BS00t9FUhMA995aY24hEBE1S4fJmQzpJUv+96PdO+NFeDd0WMH
fxQKjedWmsGtcu6Bt8DoC+deFm4fDCACIIGpja0ISN9+TTpR7MdYHwOunCSkPbvKyG1v2eAC73M7
Dp2Kk7vE18DJaXaxHaJUVVdBqQyGIMit+wY96A1YLdHjoarZZGCZkEFsoHqBYOF8VbqbHsa0w5mp
VEa3anCcj0IHt27CfRUSW5WbzqrMB9GxLkhMUfeBW8Z3PmK3aEWYJDtN7nJXb19SJdjJHOk3k9TJ
+7Qwig3phiIshVUGXq7ya4S7LOjHst+aw9gFPj6LvR6z/MvlfV36pjFmPDG9Ad+HRP98W628dWUp
MufI5JXnX6Eacvn5S86B6Qlz6lCj4TF/PuuMfihs3O9jXFbqRgOI1DkwyMhfNrO4jFdmpp+/8sHc
KC1JCXxQr8LWjjqxcrNbW8Yslo9mnSWFiecT8wZ6CMQ8tWuEp5MDnzu4AdwDBjtwjGEWbj4xZGiD
7PMcVCO5lbgHvwVOJQWqU41gDsilN1zToW+jWvRkc3nv3q4NhkEEAoKJaRZ4TmSek8EzQKZMQD+C
aw204x22QdC9bOTtCzo3MntBY86BIM5hhNU7zsPEW3lBa8+fvSCPCm7F0/P17139LmveXf71F2at
pt8fZWbU6lHPnJdBiJNX2EBG0NLvdqVuh32lBXHtIkVv5A3vrZ052HoAPnZounfFF21c6029zahh
GUPuKNy6U4tqFmZB2qG1rHfso16Lg4UrAzTq+bYu+Lu4kisu8XY3MbSGvB0lGBS/0dA5/5xMHcit
Ubj20bG3onoXr428v13L+fPN8+e7ZT9ktgsGl1Td4D/UFwtz69Po8ktbW8UstqX2aFtyWgV3wuKh
XQMHv/1upkXgcEU1AAhad7aIAcBWgDexiFEGKH/I4imtVr6aRRNkYrVCkgtI28yrOWv9voJjHdWY
kCA3hxwjbirSrXR3easWXwiYUQEuA1oT98PzF6IJXGMIsHNHH6ypD1ZO6LbrY/Y8JknyWNXjL5B1
IS8GMhSS7PCxeVYCEYFBclUjnsaP5NbqP11ezuKbf/X4mf9aROqdN+DxhhEY1+ZaJ3rx8chDAHKY
ynzeLBexR+WXxC7JERB8u96ztcmi5edjfguKuB6YRWeOazqFQIcIh6a6KjXgJJOXX9geMEb/8fzJ
/qvTsjFVoWsSzyeYKr/1y5Ue46LXvnr8zJmkLs2+ns787oOnAqLv8jUCoSULIDdEcEJZGunLLBYi
OWviccSnJ7yDMHaWyHatECvfxNJbeG1k9pZZrEhCLBhxiusqzIaV0tXiGiaC6Un4G1y7s8ejDxSn
niPI0fLuzfKmMUNlb37+PU8IFpAjo4UNW+fvWW8E+FB7j+D+cUBOW/7KCiatAOi8o2o/h+LEIEIC
6FU4R72IFH2i5d04/EJeN1EUIMpOg+Dz7jikE4gybKSnUIHqtrb06k3f1+X+8j4tRT8kPhNgGTSg
b7ALuMNzHLw+OMsSCAZodnoLFrydnrQ3wNtGv2AL2DkUx1DdRr3v/J1Yg4K6H9B1R63z6hDcwvyK
GnG9G/MOGDHTSq3TZYNv3RhQaMgDoExqQubPnn0rPc2g/jFK6yibA/X2a4fsWzeekNaTf2FJb1mk
QNGf2jwt7eNg9SGUHSKWGFt/XOvcTPWueXb8ysx8uopyHaSVo0DGoOXS3VUk5kerN4r3Q1qYx4Sa
GVBzuaSHsRQKTPhD+vQL24jWvA4pHkCU5wJ8DddS8HwBCBCjjlMMYdGoFc9YfFGvLMzyiU7rUlSM
XOuYPiq6z83D31vA7FCJ5R8LYCMLBhHmxRqN9ORJb97RqwVMC3x1rJQCkGR9dAABMtMwr7ZGg8v0
3n6GQvRPhwU4HZIib+Kpm7LUc0tClVladLgrEf+Ld0iNz5e3aqGuiOejCIOqPOhm3zbyOJrSPxht
Y/Oxle/BXIq5etBvBk7CQ64U5rHGgKKdz9Da7Yxt66TBHfv5Ci1+ix/4blAATUwc56vkiqiqTtF6
Hb8WNpLLh8urXPI3jB2h7w4mEYzhzjYx8SvK47Ygx0E/auyD8fPgHHQXpoEFANtwyM1Pn6xvXNbg
8Dj2qLuCKGTFn6fzceZtII0B3pl4U4405yosKwLhVBfqpRSVndz6Mu61z5iuCXIbkljdWv1/IcyB
iBozybh5oU4yP4i0uiC5mVU+iEDjSMS7whPbPtZ+3q+xVegvTOcpUpvZ4aArYYPwC+IMFghA0Vbo
f74aCE4VQBsRrkGtgovkuUtVqWGJttT4iVfvv6rq8bJHLWzShASd8D6mCdLMWUojATW0skIVJwsT
I11UWJ/9bsXEgtOemZjOidcxhnOWkB4myFbDCVCvsH0shDCA5ycoITwXt5PZC/BkAU50r+Unj3YH
KFaEtnEEUSHK+6E+bi/v1pqtWbzPBwr5S73jJy3dUBPLCbVnFyKX1rvLdpZqF2eLmkV+A0S5miEl
P7XlV3xSQYNZVqu6pSq5cjD9kuTAmXVKTPCmoOn8NUrthVeGaXV8NFOREZNR8zA2KMD4k4afXHIv
ArddeWXLy3v1/JnXDTbjpZA1P+nVlsRPpndDKlAj7SetPJkehL0h9NZOVi45i6vCjMePHiqygpkj
4nICRBimEk5pfyU2brXy+EXnmGC0JjBtuGROn9orP/cNarUmK/iJabedM6JD8chajOFDbm9IfhoB
gEkLXMKBMQQhKTjcz23VpVGJJAehEx9CvdUDkrYrcW0hMOAURT0J6Scg+3NcdV0D+koHDx8SWIoM
eVujZKLZny77+ZIRXIun9sAkh2TPlpHrdddDeys/pV3IjDCj0bh2pK2ZmJzi1VsRlNSKgfT1BAbQ
iPVP0Hyo0YK4vI63txHoPbxax+zVZ5Ve8IpjHXEeES8AMJM0WyTXl60sOdhrK9Nv8WoplceHLFZ2
DlHfNiyzb83go2XxlbKd4628mMUv9LWtWQTQlV8JjcKWN1YYd9E3GpCS0GgJVCde0lZtpdc+m0kV
Jb46ajnGVP7eWmcRwgW/jW8zJz+phoYZyjW1vBH1Lqn2NlsJ6osvz7Y915v0HdCnOt/WnGJG0+zx
8gYbQE7rrnbD3tgSZ8XMUvQBF/UfZua5G0fDw0CHAI6YmoHPqkCaK731RVcnSIJB3/qjT3q+EGpq
KU8rE3s2fJbgzlHeF3Ntunpxs17ZmH7+ygct7stMAiV7KtKIuiFDSw20WmsHxMJKXB2qM7i2AcD4
Zm7WaqoStOB5fuqAJ3ShQluMj37607UQpNCvjMwiAxhbdB3jsTkGku4y+m0wr8o1YP1CO/ncxiww
FKhoAsiAdETInePe6H6APKsxtilgvP61535q1qiOl75cLAsQPMh+g2VhzopV51ZRZ5WAn6ETChKH
Mr6SyXWBJmXrfHHcT1Lfa3qkp5vLH+z0lcxy+zOzs9SI5Rpz4wRmG8CfRng4WqFDaKqgbzfSxGDb
Wnq/4Im4SiBzna6vOEFmZ0dG/MxAnT07mXmEGAHoNRtDZ01hc+HKcmZl5iTSE7SJlZOdUL831cG1
D03/XPsiouAKasYvlzdx0e/R1tXBpwZ6jHkTp3OduiqZlp0K87uhPxnlXV+uZA5rJmbvqehLIycl
TJT1tqVfGd/oa3p1i67wahWzNwOsTsNzFx8Wrhx7o/hss/c+xDFE940UH3J2VcQrmdfammYvaVBe
hwFNlp/00t0I8dw0h0LvV06kRSOQ2wKKZmrtzBkfNKPrVOwNiK7kuoh3HVqHhfsrC3llY7YQnjdN
JtsR0TUPMXkjywgaTj/vYriq4nYBbg8sZHbaFUZGPYAwstOQPuQFuGre9T+PP0dBFsUJTEahEPwG
eAu6KxO6Xm128jUQOBzMal929/GwhqSfNmMecYA4QjEEZdJp8Pj8KNKypAPGpctOpAurbs/1h1/Y
qVfPnx11mS+mUbLp+cOHLv2klS+eXEHaLvnU6yXMsixq8p70TGW4rUasveM0+gV+fbyMV6uYJVJO
A3mIkvfZaWw2iW8EVnaQdC0WL6wDpf5JKQhF97e9QctRBgeapDoVHii0lB4J77oy1wAJS1bQdvEm
wg6Ay+cnG3daJ4lJU50MeVUZe7s6qHTlA1w4VJCg/UBWWA5qVLPQ1WmxgBxBU8N1u8iy9xlGaGr6
LVW7y761aMdHJxUw/QmGNXvxqdZXQ1lgBMD260AqP/BoC9kLFTTax8uWljYNanEAQoB/zIPK4vlX
gr4qZ3Gr16eqyCLBnilg97IwV4LjUqIDxte/zMw2rhoK00tljwUZIkoZw+hyCaKaLkysTabaPU+9
oK+sQFUf/t76ZiFT1Vo/Km2sT/mYhb1zx20zKNYK8YubCKI4sJPhVH4juORWJHHKEa+r7oarjva7
cXiK65/PR3HPRm9ukvAEl8ssMttSCs92ZH0q3+s6qi6nGJNPlzdrIWRC2QF13alsgPRi5nbAjVj+
4MK9+0wdfJJHGHtbyS/WTMziDbIlq6U+TBgclN3J8M0E9u7yKhbeBrp+PlrhOMIAOp352kjNlnsi
rU6K5fu64Xemqra2t1Yu+lGOnh0wZ3ZmrpXnJtCGuFGd8jxTVwCaf6s7F6RrJbduMpcaB4BVzBAo
NnejSB8HWex6t9J2X6xOJ6cq0clepH33NCYgymRaAd3Aymab3nFfNMFaqMRAiKDWRXdtjzw/1Hby
wloU9UZbe3Sqyg4bixVhM3jvadchprr2u1Fn1k6rXH8vfC1+HEvdvPWSNH9vGwUNncY3g54oDLgo
k4ZWCw4bt4rjwKh1igJL64eFP5b71CnqbZUWPeixPHuveDVi0pAMIRKDZG86worQZCghK0DTx5Jl
zWHkph6mvWG/9+1cbsDx4T4Ch9jgUqO3H7qqaMPYcdpNktY+furr9ymYra89Q4CA3DOSD76eOJhS
VH0W2BizArh6+t+E2fmmpJu0vILkWHaFeRoCjim/va9Lu7jK8grsGpA3CgaXocg1mNqu1UmzsWqt
DVVhguAvr0A609re5rKPLQRofIG+h5YVWgegUjwPm0Ylh1JUaXlyy09ddt+MQ1Dh1rSWKq+ZmUXn
QYAvOeNJOZ3OnAdpdpsC7F5uLy/mRx1t7sm4xiBXAlJx0pA+X41Kk0SDl5Qnbo/uPrYzaPqhbR0W
VcECYg3abiRUi8yqADi3q2jgmQMPBuoYV9Kp5YlJTveWbOkNh7JK2Kb6eD04MtuMkLx4kNxi4SAs
O6RKB97RauvITGQell4zPA2S+LuC9mNgVhXeZCWehaQvXVuwXT/47UbTwZuYVF4S1j6pIp1AtU4o
dIPRJfKCnJtFaODKFBhmf7JjqYKiqL2g4V26UpaedmG+S6/jyhR3XtU2nKRgI/Tfq1PFXopkw0De
ooN6VvSH1F/LmBbulSis/pCsRDR+A05M3MbQKxaLkwkUiaNOlfbBQpMXpA8H5t8YP09sBQpwAApA
KWItcLsJ3x4pGn7lidXINA16x+QaA9BC4IcJQDJABoaM8w3wbcwhOuhm4tRXY4fRVqZtZcG8aMWV
F94RLi8T8YaLb3N+grGalhRA8PJUH1hyg636e4+fnV6qSRMxUA2PJ883fvHl8tOXvna0VdCKBKp6
urScO1hKDa3VW3B2J42EBI1b8gBkt3VQxtoNapArW7XkzhD0w3g9uFGQOczc2cYRQ7U+hbWSoSKz
z+okkDqyChZqcq1jtGwMNHfo67qACc7OZJsWVpPXuTgVFdTpnwiS/8THAEVVB423qoIy9bnnXyow
tX9am53MmjcknubAWo95+DQeg0SLpPfJq06J867inxK9CTr+fPntLX2ymL6b7h/Ty5sXZ4y0B/NA
75cnu4DCT3eoWx7EthbKYU+HHXfq8LK9pTTn1RE0zwdVbLqjoeLi1IzJRlM3QwyUxtpw8oqROSxD
JrVstQFG0ka/thN26DXjtorH/wyD/NfX4b+Tl/L475fT/Ot/8OevgOvUNEnl7I//uqVf67Ipv8v/
mf7Zn3/t/B/96/NLUdNi/lfO/gUe/B/D0bN8PvvDppBUqlP7UquHl6bN5Y+n41ec/ub/7w//8fLj
KY9KvPzzt69lW8jpaQlEDn/7z48O3/75Gz7iVy90ev5/fnj3zPHvbl6+PBcL/+LluZH//M1yfv/B
ONm//PgT+R14LxCigOPDwTufbmlFWcsUf9H+3cGdA5kuehPER2fxt380ZfvjR9bvOjhhAG2Hcs2k
6GH89sdqz17IXy/oH0XLj9Bqkg1+/R8Y1b++KnAjTXA6dEGsaRwe8L3ZBaSWnVcmPDNC6EvJesO6
LPmW+1aXhtz1slvQ9iaBy2T2CcR4aqe5qmZRqzLts+vVoK7IWVJ+axk1+rATiAFU9vEXCPe4dlRj
TPsYx9BgDItCw/A1LzBammS6DMy8HqCUlWnZjW/5WbFNaj4WAW+MdgQn9zjUAas7sM53gsV5mDhG
LyLdj/vvyPzIUwFe0EfWFdljXACMFRSj5r4r3R6TOGVnixvO2/6RK0nvtK5FYsw6mty0tSGdLcIV
SDwsB5OFmOTQ66Ajqv4oLQNqatKv/SJySJvcpc0IxSvXaZyntkPRPaq1ohh2I8aDxLXRDfHGtzEz
FqRtXmaBR1rhBDWS208JFd/yvs5YVGHKCO/QrDeVhul8hCYd2Q6osZIsNJNe/wx4snXrOkP5wUqN
u5wUmOmAgIoBCso4U1vPasHhULUy2ZopdBE0T1ZmAO7AbAimWTYjsInqHFwVdP1K5F1hbS3IVX4m
uZ70QZF3U4GhNaQWFE1lgec89cCRZiDfAb2Y1KrnwtaqMkwgUeGE0H3r33XMY3eYrdLvLV1DpRsd
v6YJ8tJnWWhLfP9Rqgw93rlNTx5oU6jPkBri/g7wIhuT9unIZFD5BWTq8hJQhQHg8XvW1k4eAlwe
s8AiYwapYjtvP9gxEq/I7HvrUzz0GMqyPafUwhK8H/vWaM2vedllO33042qrfCP7Doli5xtNc1aB
sKrJ0TYuNOcF21XxSB81xUNbZBSWFD9Y0CRBkdNv+ZdaNULbOjoDxYc9+L4KBMMRta2pnbKIOT70
URKW1SfajEYTyJhaJEp0L37UrbH6Xlq4kYR250otzEjWPNqQen2XuznLI42Z3AgcS1RXNaBAHwfV
E4i6NCi77H+EkP+FMHovXop3sn55kbfP4v9ENMUh/19/xK830fRa1YkaJzm78xCMf/TvgOrpv6M6
M2VX6BhOJPrICf4dXB3/dxCNY0ACyqngOkPN7c/galv4EaBPU5fxjx/9EVz930GmCxZkZGvAMQON
+zPB1ULJ9SxnAaQb9VHcwTAsB1YOEOfMrnpKKzIhHDvdNzWo3AKXjuOGxrm2i1u0SSzRkCJwclu7
G+TY7jOr7g8uOBk3rKy0PeBT4rqvu/xbLkztPk8aCgGG7B10t8Y6BASt2khWGQeZo5MddE4rbxl8
+Xs1jGA0ymojjkiR2y+glWs41LO4tm1bbj8C+oXgNjSQJws55CN2fLDeV54SelCKmB7dAeo+QUMo
vmc/LuyPie1DxqTytSsGMDSEGhs7q/BALb4vOEY3GoeMgCYhmkKqdq8bjbdt8/zOLVPVB6UkECOg
zH4xKE12TZ8WW93k5cEc/OFQDW6dh06qM1CFuM6Jp66FIUpz3NQY/P2Q0q45EKp7Hz2n/95BOBZc
n10u9pDTsWWUWQkw7W2rp4/ELfIrHXzHZSD76mvDuYMTKI8Da0jvFThBQt9GfSRKxmKPqtsXWpsM
hQQxRnDAFPdXdLXd0grsxmHb1mU3ugXuZi/vNimFuC9LnA9S+9pU/N4DqxhktPIWotK+hhJ+4gTg
r5Zh2yefGy0jd3S8BfFKUjsvvZR6WDHjQcXis3DZRyEBVtMQpwOHN6DcgzB20lIDxM1oeA+esxmL
KgkKAtbZ0a2/9D50ZEA3UfkuYIaszD9RyJcEY+1pOy+lt0RY9YaMJcIhv66dUr5zs0q9t8FQlflk
U6AVC/nYvcMt7GK/sXW1zx0c9rpHr1Insa+KIvnW9zLqmA/IRRuTkFefDcY2qcp2Te5pNxWTSaip
XgRpORZh7r2UigfUqk+t2ZR76ZHnVmCYrrKh29L4JNA5t0PLiv2g5Wqf9elHXB7fp8SB3lmlwQ2D
lHv7WLc2ThobIWO8P9hOk4HG2jDbvZ5i+rR3lBsMtTsqKB4z86sAjCsNtBgBnDs6XOCkSQcxGfN8
zGzag4+hNJQNG9SZJI3KvG4jrgykM2YOh7C5Sncx4d5jo+cU9QvTDRw7exihDAz0c4cNq3r2NU91
BwPKYBzGLV279muz3WokdhMMEEJNqyftA3XAkq6rSWQF1K1bpklhBhlPIQNgYYS5tt+B20x9RNY3
7IZ+OFC/CIgqm21MnOpAYirvPBOf2Njw+D2Eu/kHSR5IqnCo1pLtEvCtv+vysQ3Qp3BVxD1aHwV+
shFZX2GaMLPsQONehjfS1U8jGE9Z13IIUxeol3Aj30pHtFc1M4zvbtwlB6bHYau77R5VmeReT/Uh
KmUqQkNSHO0yYyehV+LKtMsx9CA38Ky5rIg0MVwPpnFjtqTYZw1/6BMjB9Ourw5xUzm3vh4ngPCJ
fV4ghLhDDRhfDqJ4JvWnom61gPGqeSYJC1hOwjyTVQAqSrS52nBs/bsaY4t70rl7LY4j5EN3mYIq
SMWKcuNlwg+G/D4v+PdGS8vASirAhOFVpPNwu9T7J6YGlIqqCCFHHfCbDre4nn2gEgxs1GP3yBA+
JRaWw+vuqunpO6PFRiadGTHRAUw/XKXKOxRtscnzm9GNT0PP7nI1XDVIt6wkfa/ykgQV7+M7ZQwh
ZelnOoDJtE+9MuC5eE8ZmkROjhpZ8aKlFfg4Uupkt/4wjnsove8ohtVDv8vwW+ufHKdKrnElZyCz
Qx7RG/jcp2TCQBYtde0W93LjpvML81rDLSqSKGnmWbmLx9aKuD42IFDN4PEoy3UJv5XIYkqNRur/
kXQlu3HjWvSLCGiihq2Gmqtsl6fEGyKJE2oWKYqkqK9/p/o10JsGOnGVJfLeMwbkMZyi1hqhwaVN
UQribT1cKel4GDBIFsgAy71trQ+e90YW1SAEyttwGjSncN5ghSeoW186vZfDDMW3oz+8Rn/GY7d3
qCIrkf6GfFioMtPeq0sSdc2ZjDHc+lr97KT66cgiUV8YuLKn/NamgUVAn1mLsInUAcV39xDS+4OO
Zvm0Jfw8dV1V1/NYoLstfYO04nNoO3FJ6Pyyej/I9DgQmd6rRZjcS91p9ZI9m0wFBO1K2qEA7otr
JoufWiNo0XXBiMmXlw5/yU7Eur1FRi+nQeIVyrqvoLcN3jmUqAnjEM4nli8XDH2ODf9f2LvwayU+
+icmeowlRci3Mj8yn6HfqqNf6VBXKWFevujR+yHi84wy0qc1Hhwe4Frcqb+32XiKl38qW9UH3g4c
hE3sbmsSTCUC/MZ916pjoijfU4VYQKwsuNvkDQHJz5trS6iW2fuUhe9J1rVHJehaBhgrsaCEySfz
7Pnh1Mp9tJLWlpzjdaxYFFqIfqUpmdTm1Glhd0rIoFBTQ9+HGVbQcImG52329yl8z4ijZqqKFrcD
IY+ujW75IT3WBTnuvGgPpfTRxPGj8Wd5/PKuHOtZMWXWFQHal6MCvqomnzp1QICcf2i6GjkIKoVG
c8zKumEdXIItpF9YGGEUSPapEJ99FtjL2Pb38JF/M7vwHAdq2aOv9jfSmb/gjEV2qeO5qUWHKIhu
26FG4zYmfQ596JMjyNPmXQ9tIav3iMqPion6/5YuPYaTq3OUqD2c7ibC3wXPUqyhFWaDX7LOf5Fy
GorRJ8gUbeU7XC0Hny/6se6gAVckwWs8B8FuWjngornX5TQb7+LjtC1i6E4J2Ms79+R4YXYFp7As
bYk0RiRTrJ74kKHc9nWtq1i4fOEW+RJ1cggG4HYI5ayEAa0iVAu9Z1TxKW2qWDdRKeIte+piXoJ8
340iM6c4GqrMU1OekW47TP6wDwiJq97S3VbHOZk1+q9tjXFA+jbvTOT2irP9Oo87ZAshO6PbVBkt
3qegEJj6gdwHU5p3LvR3a4ybKUjFLYqaN6a3KMcIdyVIFC8mrmWBlLK08AzhpTctojJxhiN8RUTb
xpYDVuZiQaR2EXvLC/YqP1/EOOEW78uoA9Kejv2ujhiIGv+JpbyrsOPbCmF2x75rWBEqnMbYxXPH
wMBGynudyXqJaZfk0IzeAj7x3B9ldhEcix92/s/Jhyl6XJMVKVNef7ChGyuOeeTKY0xNOrk1ECik
TXZI2cqPicWwYLVLc5EYbPm4sgY7fBlM+0dFDM1BBNyBnlbJpqMzpyhIz0myDHlQc+8oajYXYHaz
cuyV/4lm+LlY0YyAd+YAnK+EyjAo/dm2f1uPLjtErScHGqHhLnYaj1wT/NaIJ7qjgfFFoTy4AHWS
VAoTlo++Ndy/D3likqfkFQOpLWamVb6FDbKf4v3I638T0f4LQn5wk5nxuvTyuI1jbiNkEjOh/ht7
+sJbiNt5Qz/v/DU1O0TQHKHk/Btveql0nR2CTX8NS5CeGWVzhfThYAcat/5lwS/stIn93dhPM/wb
IjaHGBH2HOHn25cKkC9J65UhYi9czs3iwba/YWBbLB6rLR3990zGf0IWqL2E/TrffDCZdAOR2M7e
ikeE8OXVmxkW+DAb3ZM0808qh9WWouv9r4hOSU4bBloz6gRSw9L10MbbHgPYcfHlK7KxL03jSBWZ
Vr4OiOmvEuQ1AyKqp2Ke6HghXbYVhvtt2a18qpTgKKXt1XaAgxQYEECOv0s7MAQGZrM60Xg6OeP/
U2n4x98mXUICf1Z9hzQ/+UWbiT1PohcVnVSyH7JwOvT0X2hxayBL9DlN3eeCbb5AHGN0oNP0MTx2
kxjNzHmnRgQW6cXs+ij4XavhkPF1u2JI3CeYqZMWdUvcNTpHHux5JJ5fKZoNKNmUbR4knilMc4vt
iONmCP/Wc4yhfVGHNWrmo5eS6Jlomtf9s8nC+kpQ71ktQA1e2m6JiqDG80/dPW3CN42v+wpRKv4V
X6n3K2uWPEr0tw9NynOvwcfKzn1srfo9p+0dxTU3X/IRz7q/PrNEjjkSmnB5ibkp42TE0BHZsWCO
g3e2XbCeESRuTyGmmOct1dsTH81W+Quvz5Rn4aFNMNuLZJLlnA7eDcVDO2nlP5bxovfH67A1Ik+R
kcq7GZMa7nOuN1tGM4wH+DvCivf1dLWa2R+IoSVFXxPzhr0xwv3aZAUWWf2vSTR7YxP379SM9htp
c30BCtbeAoGYLRwGcf+bzyy41NAQiGoEMlc52WhMXkb8QLKK3LcsCP801MznPoSXD62ksjSCvIh+
CY5b06ESvc92XLe5DsW/WECjiWhclCngV9AF/UftkWbfgdfGqSF+Rj64zAccSRnSj6Z5Be7YClaa
TFOSw4J7DHmKsuBwy32sJuUgXANdXrtbXNcfUh2YS9eKozbQu+Ct0zfjcbGLLBwfXK4la3F6jgyp
c0mj/iwR+L3R1yVsuRu0uBrkSPu+PeDSJQR0lGtlvetmgP9NzdF1Vu0FGeIT5VzkAeNFkCmMJpmp
eCKXks61ugLYugaon0ptUGShdZXk289xU8iHpiSWTxnrslMU20ogUukzte0rkiTQ7ae7EHuf9Y92
cL+HGu9hztX43bH5lcp1h9BMXNZtknP8rxkHzU5IF92a9gWLwbHVB4JItqk7xqS/NqM4OogNf1kY
Iita+5/1nB7C2tywom7F1s9/5yHbrWhBRYXoY7EEEDBufr6uCcwDvqusn3DoKVh8niYelFhBJeQH
M9jpTkEZoOuilhs9w7KMDg/4eJEE5aU7qoeid+JpWsZdj2/zVcQAUIYgPugUQN2EEvIxHs4exRRj
N7qeWE1oMROPfYLbIblBnrKCOmLwqymkXW4W+K2hJAUuiqr2U7hAf4LBObu2GptmN4VyvzD3opLQ
fquxjUuZoNx1FZn/mo0xBgP72BFijr6VnQ2mueLCh3HGDuw1ywRknAxYYQX0ylxWGYi3YdHLxXNz
PRfInGt23ZDU9wA9w1W31XaHbXLaW+Dhx7RHiU83bazUxk8ZmuORm6XqrRJzFOw90f3qCbzVpeIR
3l0/sSZni3kV85aeuR/PR+otGFLCHthxPVVc0/6MLKzPkJrnRUhX9Nr518FHBo9MxMWENYZevMN5
NvtYOCAVTSuS2OxMjTwZzRFFDYr+2EEfsUc+milAVrQ7b01lzq3ffKB7Hs/4NEGqEXvmO2ox01Si
T/NkDb94iFtV9vi+MQRgc/Xr4DPue4ybMu5EKfrMg+xg/FoZ32csyuHZXDGE6hOU0RwLOQIAN4PS
yliRaQd0mBUyIvw0IO+45FEf7Mk2pB9Ous96xaDW9/F0sJjESogccEBq8rUiNwVR/cHb5JbzEnTj
Hjp5r3Azspgdm67BhjcT+npUHwLRGde2xcpP8D6ZhOyciJt3hUMtnWWAa3Xsr5p/mzjEZcTNWE06
HY9ei0xskQAl8bvg3dMiKvFc9zlP6ZoDwnRHz8+uVuEiqJGDWhARQOECRX+ULwjq9ZkCjeCi8TL5
0w8Q0mbnaqhf/Fp7eeLLcL85cQlw3QRtBsIjGgKcJtltir2hUM3we+29YTeCGqs8jkGqTboTUVmY
N1qPOXQeV2HJHw7KjxH1V/cdimz4WyLa+gP6i670JfELGg82BwsYvHgrf+5hff1ITYzr3vb2gYIN
oGbQRDCtNfmefNLuYfh9T5LVzycUQlWTl+x4m57DId5tzs9Qvl670kVIXO+zociaFrMO56++CdB1
v16bvq4rrfw75tQ6Fz71ziJOPyQs/Lu1wVoc8gtrmxIZpU3ZiPQ5SeIfUq33dnVH3Pw3vcC4ruId
ReOPCKIDmhlDmA+mHGLPItq6QxLbN9bPbZ2DZoHPPfDuCVR9+EBAwOIRNkqDiwKveI19NsSIxld+
ySSvf7FoBXS4iLXdNX3Df3JwIaVVtcsBrfCdChVmsmXAZBHTJu+3u684+cX6tr5uKPsFT1GfpPWS
smbkwwc++ldMuHcWPaCNFP8HCsdGqHHCese672Edj1gD/ZIrhw3MILoZ4WGz7j/AOB8AyIx/o3rB
j8e4RH58z3f9iJKThYxvzcwN/KBp8hg+m6rJIL12QbjcVromBbrB/f2QrG+Iu46xF83mEx9xOqKy
6QcwXvx0I4J4BzQoFcRO456hzHYXzGn9d3T2PgKEQJwKLrDEEHg5kHEvARjkKgCgsGzmzQoAVd6M
daDTiSknvVogc4A2RYPvqHbjU4jfNxAqd0ctN4DBWpl96Gf7bpy/gcTUld87SOvoYqoMqw3qxdHE
u9nOfEkchzlOmzc6R8dYjfc2ES+gtMRhc4l8QX4mNioXfQ5ufSYMWI1pEIhf25Dt5xWh4dpGw10P
TXBvUJaJbabZR5b9nAS/ajy/kNyQu2Z1cE7UVr8k23JaEprlpHVHu42meFjGMzfNRcvXHG40Asxr
GKvaN6fZLBXFa/0OcVXyGzFvCiBVD5wvBNga6ewSe3Z+siOm9g310oKI33pjBWoN9v6kk93GcH8G
2cmi/T0XQ/MF/Ph9DNd/OOK7HBuWvE2jKdMEXhoRzRewH0lJfbHCH9JnaLpiEqK8ROL2EkQWDXCU
am6z9QDd+nIgwIKbbF6wYTr7LIfpjKB25LpyO2CTsMsxG8R0tKh57JoTralBEiRxuc7AUPrJhqkI
h33OGcCmjiFWJezKhLYFJWorjS+/iBxlNdD1iJGWFBHYgRM+obkxbM9UAa2eA/ZYhSyUv/3GsalM
936BjXS1I8GELu075NYaNbDbiRvWnad04DcMigrwcvdeW8CINYUpPYNm9U3NeGxIRy5dt8w7tSEW
xWRfm+35M1rP9kzSm8widHvJ7ey64FedLM+Bc/8yTLlrs2XVOLCTBEOT1yNgjBjw87+R+S9q9s8L
IM3ME3VBF7aTAw/RBP0v0klWMoLvFfu6KkPl3ZcoeJo264GHXFDEFft9hUooIOZQu3hqZufIk/1T
QgkcSTIcv4cULEbg7gvn0ENbV2YtSNfcLWiAF7TuysaLrrFl3t7xQFbbguMp6sa0muR8mRMR7Wm3
4ICzBCeEmmghWXDgyH5O2LQ9dSO+dlyqzW6yXrHA2ZVM4jJKy6AgtAVb112fADuPMYe+ov1CPPOa
hJVkWGCGodZP/dycvUg8gC5sMu34QL0QdcoH/doHyY1h1FwngOSYozQ4mP6gu2naC6ZOYwJ5YLIC
uetwMnn6JYmfaj/mla88vhsTBCGgm2LNI47KEjkP50xn2y5GvUclx6RqMBcHBI0VgQ22U+RjEAOr
Ee8I/vxymdUuCvVVZeSIHRUoC3V/x7D9G0JkgEC17gX3ZX8cBN+LaS6bPpGH1CyFDT/SOvD+AVfr
sDagNRzLX/M31eQnwxiUz9KPjnMdeyiC83UB1zzApmZve/JCKBf7sJXHpfNBC2+m3xuRHNf2qU2S
Q6inSwr6v6TA2JfF85EojvKNwW/GvahbXi5+A3t0Pz7hFOdg27z6EFDDLhTgH/xPvPH2mZsVQKcf
YxvwkwaIg8dwDd8FNvi8DttzPMEw3kOG26YSPMSyyAvWiz9xH77yBoQavtZXg7ZhDGk+nJcdylJz
KHBQJOIvpgCZ1lSzEyVL57mo61qVFoNNPUEqITRacIbFxZUTZq1khgct8IPl4GcNTjm7zh967Xvg
YjaSr57T+g0U6gXisacAyua/WC/vEj0pV70g6PxG5aIwytEaToKAHieMTuuDzXQTv4w8ZneHprwK
k6YCHkQ3HFLriI6Wxs179qAK5NCTu+HyOVHenwipqdXaDgPAfnMAUwDJsYxeBaT1gCc3HJ96T7MF
B+qU0F8k8m4IGi48/5KOXhkNKTmiXxXbyTyCADKdl2FPWn+L2m0VW7cfwTa6PVIG7gBncRZoYLgo
5A4jxLL4AbrexTA8Z/10CBH2ymyYFOmSelUnwkPWvTetKIGM3XEmkkJJtAYq5OqNAd6dtV37ooMf
rArS5btJkWldIkXjg8YRFlbT7ozuUPOCpl4VDC9Y+wo2+ysoXgQCStI+dy3VpSDm1XSRzEPNK8GG
3WqmAxF+VniZeXLYgbD6BsXUQ6u7tQysB9/+pBjbTrz/4y8z3+EcpMgEWi3IE0/cnOrInpCB3NxC
d2ZrrnJcs0NkQSZEZOJTDrBM56026bGbSVjGbLs1npn30xrhv9cLyxuWZXmPISofcMoNVN5Yqj49
hNjmPoq1CqLSNz2Bf3ToiIYWqHFQS8SIyh6YzVU201ONPLHZj7IPL5S8qnGhFV1odlPyLPR8QpXx
ywLGF5WJTVChpxvQ4GbSwunEx/4/XDuW3UQaPHUauHZt2nLDQiQMLyMFmY6FQCiH9vjgW5Q4pAI5
9WZmqtgCQFTo8wWSQCBvAXUSvjIviMt1yU41d3jZEwSYRl5TdpF/xXaPVrApPkBwg56zWWv09zj/
Eo7hv0EFgCxWTCj9CE4kznZMTywqs3SroSahPUYgxJcjalHX+wlDYpQ3iQ12c9pFh2xe/ePIMOiA
fmKIHMZQz0t/6Lvn5RFCn8o2eAcBe+ZdsIvREoS4nWdcmQcFUxIekmG9TJq7DnBJgnId2Cjw+jvi
7bGL4ONGYzWMnvgZUB28Uj78MGKzz9RbG1EOUYr042luebGg0xL6emORqSPStkKdJctblIW8kLZ5
qmEUwtIQQAq1RsEzs8J9zWhH/qUE884pGT6A2IoSIyopapI057CpEQ0V27o0W33vorUt15j9Ckh0
8zGc2PEHfrMFhEFwHox11Voz4EcAQ9vo9xZXmw3aykscEJmBHjBpXjb5oAT0icQUPNAw5UyNwEft
+iRYf3dqFXepPQAaA9alZd1PHUCInkJwsOWt1/6McS95vXnut/Upc13XFXpZZeEs/6PDXzqWoJWb
zvA8zFqwm39o9F/BgKHJTrrtJRVAB9o2PA1zth0yXzV5Lc01RausaE5Nl+zqUF0p2qhXPVSDS5ay
AcJ1b6bgO/WlvZK17cr/fuTOfWdbX5pIlf2M/XSbZpxI2kLq1tc4yk0hkGdhSP1H2OmTx4fRmT3a
p3D7Y3Md/OAny2RdisweNySNY+Tzbbbr8TWAfhix5/lAADMDggLZj0UXkWPWTXI/hjjGOGJ7SqgO
fg7E3mcpKrQj3/p1/RqiCDg2lDRo7T41y1ghkfreWpaeIqazPNrCExUYL61j4XkOQXJM8klsoBr/
g1oHkQKtRLBeJCnoJg2D8OhRUiaIpiwzT+JozZowH5pUf7jRZmVsUfqZD2z8sF6zFIySuoAx9NzQ
5brq8ZDG/R9LQzjg4c9u5UjO6GQEN9Wl2OzVjL/MrA7Orea0bAATEznPeV+PGDgTLK/I2CpIizIr
mS1VOk9YuOWUXBO4iyrPg7UkT8YGYB2cOt9jV8+lmvm8CyFSeNtsPUBSM0/ZEXkCYZtnCFY8NrMM
P6NghZLCxYbvuR8gruU/NqKnfdwWc+LwS9NpO/xsIQP+XDVCxHg9xbc5gshj3/gSD9JAPqK+SV4c
S8ZrqwAp7toYq/Uahnhqp2C5jXSpL1zH5DkzgfrZt8jSmac1+2YwK6f5ttruArDB27EtBWXhpO4e
dtwJP5eshyPIR1bRpA7PqmFpCL6ERW/K0GkPzWEC7jfpqsQJyHZov4EkcfHeebT7juLNFiFLgOLI
QI37qQ1Rgthntd3rxtibDhHt6eGx2/lhEz/1Ygx/8ODB23oWvaaogMiHZKZ/1rW5rKFv/gC07QrH
6l0PemjwxEGu/o1Osr3g2xKXZZzCLw+ez+fNLHq3IA8fjh6DsabnWJkQkcRMgGT3rtv2qGVBJIF0
9B5Cjvg9xNSr/BHqdOGYw7Cn9mk8AO3HcnthffyZ0eUDioEANCrbRY2VOxmZ6LeIpmPiXb1svbqI
gc9I/ParpQ5TRPJM1+F1JHDsPsp2V1on+1Vg6M8i8SBY4zvrATm2+KfLF9N7/0Zu+dPYSnxIaDkv
2Wy6m/PSKukRS1GABknkjvUag7X3rkTKbalWgjQm2bQFRFuqsMSowrUS+WWw1EwH6aP6Y4ixifTD
em59d0bkGi/ADGXPE1clhYAzDR8BUpN9vFYKnC+0W99RIPsCuz/0MQGEBrgIyhZc5RfcbqQ0q7HY
49RSBV0bvqQOeEMzb0PRLO1BN9wAnYPFHqRhfARcn1aQOvgY/dPEf6un3uRuFvihcR6DDQga1YKN
S5u/tVTLk1O+vxysmIByj3ML4Ob/YzUtVV9HP+ELM1CFCHAHNPpjBnThDXQ4pA+opd4MAqkSMpYg
17APe2l/QhmiLZIZmO6wIGgJ0jRyNJ1LP+VsdDVSCZo6ceTUdQnyn8J0W4poIO42r3jDwQaMD8zY
5ZvCxMzR+w5TEXacXC/z6PJYB+Mf3omh0kSac2LVthNB0+/7MYzOvjBNlSrnfW4b/ca19JWE2VE2
ll6APuCah/g1/uUanp7nfhxxobnxCnAvBr/ZNxfom+lVG7m+ToCj8etFasFLH/nvxAaIkAM4ay5G
i+m7dU4d4H0fQuwD8YJbeT7zTeO0GUk7XUWYDLlhTH+3S9290ljrH2sgaV1GqOPeCoCbwOsDuzGD
smWWvK1BbA+NnpsD4Kq2TPhyH6EcfnkYYM4SL/5x9d10XHAsn9GiMF+yJoLYiFLW7UI1rNfOG8l3
jbaWau40/+01qXdoAmHB6XlriOt3aRAHY9l6H+tAlqg4GUzVq5U91RFivAfSgZroUvidFoVrDHIR
LFr9E4LTT8EirgGGZ6icTfJhfP6YApPmaDsANEMMB9MsJBQsMfQuUSL9V1jB6yNdhgUUFfYb5Gxv
4mkEcHJAL9MGXZixIUJT+a9ewFyFriGo5TorjhRewE/o7yQExjARegn9VqSZCyqkuHq+j6pEEtbv
kAzbpEw5QQm8rp8gzPIes5+bwHUm3BxHvtjfCSqs3nzILK/T5CwKf64QreH37XukYFvYP29ZY37y
aZ7+eWLxIbej/XAIJcpeQoh3ADR4tfnRqHREpAjJUBnp14CUR/2vpk7fWL95FUDctWpnCOboELd3
hFuZHN3qEImspn0xPcUquXRDe2g1HOXAxjv2ElgcRcrDq+21o3/B+6XKLfWSvNuAeTlYd4+hXkJR
NLzHb0ytKT5Bxn+SJXHXMUsgCwNGks/x3By9et52zRLOxbaOeoeSGX1O7UwwENZ1WRuGz90riM9J
sr4ItGJ+EKRHvuBP6s7Y7OLfNLYzTJVIeYLvbB78d6gEWqCOQ0Sf6jR+rhP1GbWw8dVQ25Z9XDcY
cNLsUGs/vXtAy+Y98YLuqd4ycx1at30tgwbl223Dz8ygN5R3YXaLO+goEn9bSsjJYaCOW28XdvNw
E9OEjPdp5oXxYuB/KLW4DNgr8ikceNW0E4NSrquRtYwGVxQr1egJCRKACIj6Y4yse8uHdgeNPBiE
bUpufq+ac0+XrLKSLVWrwgLBvdC8aaQEKD/Fc7UaWrRr2p38HhwbImoi/iQbYb84XYEKOilNPqsl
+23Yyl7RCzi/W47YsElKFP02lP7r+t68oL6KPSm6Sgvfb9wfwChkaIPhIjsA+38MQ2navyAkBr3t
6Sj672EzzQcBQVfVENOfs2zubqRWHy0yNFBG3ye/2kf5/GOhqdgMJ2TJ/Gm9hD4U7QN0ON+YTMST
C6euUMOM/+aJeGcJzvrMJ8HbRk3jwSXRRHOu19gPoMKF0go7rUivzTZFhykIbclDs/wb4UPYOW/C
aTIBo8MRiB8hgevtMIxN86TNGpdjM6iSBT0AUh/CPSTLwwYgeN0cCFCoOYc0M7lzH6eXGoJl1y5Z
AngN0fAotweiaOppFCcTLzivIxX6WP+n5XtJDez/MaIXziL6zyIywUBNYl1mHPK8lZO5AJOw5eFI
6QnermW3rDM/umzTl8iwFspXTQ3IuiWqiBXeDyYyV4E1A/WmXsKZA8jHCkvw9JS8WV9k+uq7kD/R
rt3eXEzVRdW2r4uFRg8dHnL6XB9Bt2lG/9yCaagWATUeYhc3HEo92U3cqrNvbP08NmFYZgyDnUFE
APC0UR66fhZL7q+UnwcKaB50MikhhkMbqp7sZxOsMbJAM+9B7kHx1Hjjd9jG6YtzyfBnFVCCF0n/
OGojAClq8L5bagMAdkPq9hhz5x1MJv+c1aPMVTsuBuNUNv0JTExKCnq2jOIQGhVq+h+qkeOzo1r+
xvIPpQzkhFwER6/5M1l0zIbQRLm1a//5yzSUEzHu+iicUvkUI68D4b8gVYcZXmy/N/GtZc+q4RZ4
bCheUXILySHYYe+9BamMX81CsjewetDWCm+onIWIJo4Z9XLcl83fIQwUZnefbq8NFJtF54b1W4QP
/y7s27+B/dZ3UD8Ahjd0JvFlIp+NxmHbM1dDXNIbKE0VZk0EZtxgigYdELj5r2eD4J0PVu+47NOL
g6EHlPa0nSnUBQdPwT9LphlKHg+kTm5HHCGgwdGzsbZT90LwCU/QZQQIPiHLs4+s1jsnabzT4eo9
pF4G58A8iDIgHHYPOG2q3sGr7A9srSwUazGItwUPrlkjXCtkxg7UvqxrWJLQk2gwxxAMmVCLjwxp
Xbk1MizmCFrxs+VzDeA7Ec8M6y/y63pfIV9VAxXFE1LngAL1a9AAE80nq+hLSkCcqdnpdxIs8XvU
LB3yiwX4WVrD9OxW0cMQNa4HKNnVKRLz+EdHGD1jtwzYGZXeo+2mw7Ugs/d50PE3YZiCmYRTa6r9
qscfWHK9qjPmO8j7ifJ5HhPAQtgS6rvXUVLxAYBMnTT4sjKHJ3lI6Q9ol/gFy8h09xGGAOizfQyc
67DlcGFmLzztyMs0NyipSv7H3nktR25t2fZX+gOEG/DmFemTDvSsekGQVSx47zbw9XdA6j4qoZlk
KJ/7RYpTqoNEIrHdWnOOiTwvSIv0Tm6r73aD1Hac2NZZgZRuGPzOqvALQSuljS6JWMOlpc+tzVqe
G/nkeiHTQgPPWSo2tlo6xC9BYx6VoaivOKfEl0Ypmd/6sozXfYJ9HIGX0FGEBe1hFNZ4H9eKhJK4
VTBZBVRAvThH84RQAGdt6qcUyrUm3kdRW1wXPWIW13BgGqwHM4h6t6Ecxo65Ub/prRn+CH1ilbXI
Ct6kUVCuazlGhWnkb20bkZHOUKuPukpJk1LvELxoFYooI7ezK7uw60PkVzJDztLCvZEGWrMn8nxY
CY577oAbDVl2aN5UULjWtp+CQC9Hommm0JaRtEWsfthIHodJlN8l6nh3lhPWF2aDGDhLjBE1q6rY
8FvYdglR2Q/wFUYqLQrtAv4rRgHHSW/wyTW0zmuaKDaFa0ANASg23VesnlC2LFepn7XauhlEtolH
HcFeFQT5Tota6poIFmiyxIOSPnZB8M2aODBvJ8cQ35DFUtYpYo7fE8mnLN4qAXkJWVz7zErqcFWY
oXHJy+48GY3oPJGVCl+es6ZLKCrnELtVqFqbsY0i2e/sTavW+rHvzebR56tfYIjpXL1K2xeKyQnq
rg6hsYZGc51XgvIrfpV7LUoUF6tZvhJdLSgWWNGuGrJ7W21vVEPyL7oh0jbC9qcLy5KzZ3JS/VXY
FvzDolDYxKq1HgKOnRxWweHQQnnt4qorVu1ozz18Nd5DB202iojibZGjzkqo+zykhh6uOsOY1r4Z
gnOVfONGaaUIzFjTX4wRlx7DUd12E2rssLH81WSFnA0nRKwZZSVJPARspC9KRZKwNmrqo+6UOgYK
gMiBXfmXXekU92NlZD+LHjeSm8k9AFxDodXboCDa6HZuzi0oUMDhFMjfNSRKN1ntj0g8WDFM2TBu
Y0XvVlTy5e9xM/SXup6xCI6dfGMHRrDiHc9uNKfNvaoW8bMWB+22QVyDyz2Lbgb2Fkfa91Sd1TrF
IciJjbWDrnpgy9GGAoG9yRPDunEGS6zjUSViho3Vc1lSwR4107/sg3LcxpVp/yTSKf6mozl+H3Kb
UDUUOCtz0vD4+Xq2dVI8Ry7oWvOaKHfru1mnowvGL8EcM0ZOjL6lCPd2bMF/CLJJolJLXVgaUOiO
RpOv6DpoByrC/jfZidPbQLPFrqzj6GUyk4zEeGt6CyqtQNSgtxexNFj7Jp/FVvoUjJSWiRnuJAqJ
csSNS4YU/yBVUzwYdtpd9qVSH8dCK49RPrEL0FgNJSHhsbEUzIoYcZDKA6Tk+Ne+D6GILwa9i38M
fRpsRFIjAtINw1mxYYmY0xsnhI8BwSVwOzR5b1mtGfwNVcEX4FAxLFnTXpXUiX7WUXLHBlDsMVO2
Lgzk4gei9OYi6eLk4EdYT5H2MU5ZZW0ZbqjTh692VfS70GEicxq72FKiIwyOctKK6ZQOtY+hoMH2
sspbZI3E2GuHAZfKd7by4buDqvFx5uqEO1AtxhEzKguUU9FpmD1JDoK+LHgI4oH+fatIzl6zhL4e
LT5RgxVMY3DA/5rWxZVQMduImmjxtQVQf+ebVsFxyDhIY1KrrFZTu+EgYt0rM1JDw2oWaIPy2qiO
/lQqZrsXnaLh6QUzo0QFx3/RGJQpZ95rVYQozsqg54F2uvBmqTcDvh8T5A69cDuy4yo35+2FIjIO
nB/8IxO9Sh9d9W8ixI+/JLuiStIqYUq3ccBoVFUR77YipnZcZXYf/oyMXN9rRW9vVaTQ9GOcfK/E
QbkyGEJsth1THCsGKLugLksO9XzGorAyHo266n/4juo/BiFuXaq0dOyEZVc/awgrWyNEoaaKmoch
j8rdlApqJepcD65FffNH0dNfJQfX2bVaFt8MVg8rGC/LtK6opj5YXZy6IaXvPbXzn2qoaNnKYiKj
vgKFR/P9MHd9OXLCzST12V6NZZLFVGQp6P8qvzqyAKm3mh3y3wwl0h/Nqktf2L/Yq0q26/Uf9Kyd
upDDYN/5Tr3PSq39FU+ob9A1M1FmGF1dWvpITRTgnYAQEGp1/rTpoHytqKpIuzwMmgNMcmrXjVpQ
25rea9r716aTI9ccsoF2Tpeb7AZtRaOtqmfpQ0cfNN0kdCNwCeZ0iLNWL2n80vbBy8xu6FI2unSP
n1y/rIf5HJ0kwzENxnwft1rEUTug+WJbInqerJLeJW8hHSu2RbfsJK7sNureIicR2yyN6s0oSeFD
1CJK3pQWnXahIWeMtaqDYIPY3kZEtu5zBkjTBtF9JqQXM2Un2daperQcOTwWUd08iikUODYy/TbA
KnTMa71YW3IrtnE8hrd/aG3PmVy3oj2W4WSlVZKzLUlc2eKwj9yoROMbK4+sT3Tjib+c/QoRIq7a
mDhtSFX7Iwj8aJ2CZMQRXWaAsoKcN8yy1Po7s0O+4egybcEtwGMaM7V0/9CNyMaoqDnYYrpyy9ql
3Gp0LC9VI7SvQsnvn1H9l48BQpn1HxHiG1HIg7kjvjHexWGIGKThYPxH24SmHWppuBdI8rwYs/OD
ZI7JhsC8YRdxkNl1OIvc/3Mvo7/4kwUBy+W0e/l6Zjn810VRv8Mc+Qsu8Z//11/2ZUWT4TyYpIaY
OPY1ksX/x76sqPrsRP6TqwMyCL/y7/ZlWWa2BhvHdO2QF/Q3G8L6fyZeaBuqOle0+Oe/sS/PPJW/
yRCSqswMeCKOFjgc2OxUR2hy3jkWhSx2icoutCf5+rdn8d8kit/JE6euvqBSWaZPB8evpNs8Nr5l
vJLEAX2V2HDq2jOK5zeWE/QIHNiUAu6YWW4QOtnrBvrG9rwbX5B1NCoFVQaFCExr/L00VZWqIy61
8y4+f6Pf7lzrGwouPnfeDGwEKQhf4FLT/hqJ/6Cx/P7I/4l9+fsHXWB6HGPSqXKkwR11Dn/TDVLx
muYyShjaJYfz7n/hcx/4BGma+Ahl7MRFMSRbK5X9L1Dnp35WXvjfH45dMsEjLPVvoU1RJdP1J9HK
jLn/DM0PXsdTz2aGDv324Bv6ctMYRc6t1RfstWp2pCyf4coO5S/em3+ShP7z9GcQwe+f0BZCTLlJ
Iz6wyukqHcpyXxsNvBUjalnuZr2z0r1JspXsPv9KJx6Xshi/KZwm0VJTuo277npCmkitRf8Kx3jq
4ovhazhanueGad2C9sP/3sN7q43nz2/8z0fywcyjLMZvAlsAvGDX3zaVslErygsTKcv+QW2f7Omx
qHECsxFPbpIq3uBIRXe5T7sfvn+w2i3/LJwfyI2+GDTq/KEf3cxivHNYb/SJxsVt51coMYftFFxI
WKHjK5ODqqG9UVN2BbXLXj309ovFUT9nyKYVezH5MnOwKP31r6o35r+T0SIMe4u+y7iRil+zP/6L
x3bqTheTB9s7PxNh39/SYDxo2ttI2dvkiWjiAhuhMuCZx68p1TbCmq1EwDXoBAIlCRHJHTpy1RcI
q5lb9OETW8wziLxjqVZHGnzZbI1wECxXrp21O8XkCWH6UjmPUMG9RRJGqZvt7GUxwoaBroCCzdd9
V7RI1MxDkmyx/Ljsmj5/QtaJUf4npuO3UY6eI0EfXEa3VdZj36qtw4D1GDAnOiVEdW0qr0grVHGb
lveKlHZu2vRI5Y34Cd7FZSNXv6LSuSS7+MXRojt1lK46J3oRTfAoNVCpcODjAzkO7CXrcASAKV1Z
HdIQETaH1tce6bm8JZm8HigkYFgV31GrbMK0WjtheNFJdDt9f1/bMUKq6dpsxT37giMCrF3XWRdS
GKDJkY/zEyOBcE3N4brpu92kK7ex1HyP8uoqLxUyjWFuOyi7QpIHItOh8SnhmEmxi6fp0yAN21Qk
m9qIqYbTVFdTcTSi8ohzedf0UDvT/lpT8rs0LbdBn+TIs3yPovGZs+BiDleGLMBumFSe2rPAhQK+
xWy23HWpml3JTa7TUdIa18fE9flvfmqiWk7sgnKVMXKYpwm+VaOaMkW2OevS8mJGjwc8lg47c08f
eCGm1sSEWX4779qLyVsvssQGxVp5FX4hNzT9a9uO7j6/9olRIC/m7l5qMLpZRuUBxoH+MCKUuI2x
R9xQwQHb9/mHnHju85b29+UOOd1o6cHYeOPg3HZ6eozlxDvv0osZ2aobxcHbXaEuljp3Sou7DoXb
+vOLn3o4i0lUMoQtxVrQ4Ni0h5VkJNQMmkTeJUgXz3xvFvOjMGynrEyl9rD+epMkoRmCyXvmc1f/
+dw7BydcT9vQo7BguI4R1HswZF/lT5/6VRfDl5Z03Nh62nipSOfysAv28/3zB3/q0ouBmjnhGMlh
V3sKqn2qUJOnyzTDz7m4vqTbWTYppP3AtJP6ik6K64SVM7POGqukXP7zkcealBdzDchLhPNjSqlO
FJH8xV7o46dCkOk/r52qBFjpRdR6WWPv8hpNd0Nj+IvJ+NTF/9cYHZsqsbm46vhbijkTfpd/GZP6
P/tdctf/eee+IWqcpjazDKGYe2xyxjr2YTx9/oPOc+z/3pUB+Prn1bOejsiA0NGjPti5kI+2fZrc
V0l8Qafq16BHx7xFJmpQgf0CFHzqYS1GbWOa4yQn88Mqk1+8TystR8v5+bc5de3FoHUKK0gGlC+e
WpfM9g5UgULX959f/MR+jFSlfz4rjLc2OEIsIH1r5a95ZkjfJmuC6Nf79maqhLxNeM1g4lTqNZBI
YAIVZkhAd8odW4bqBjq4v50smpOCtNjrlJBkNy+BzUgkyLkIe4ZLOpc/EzpVtEoVc/35fZ96KIsJ
AfmMJYQkt15p2++BwHrR9e0X156H5gevzzL2y+8yv3aQKXmqlUj7zKgtPOPWkwymwBzS+rLDIrNJ
S7k5nPVdlgn0UztkTk7Rz8Of6QJkp+PeAvs47+KLOYLUGn+mLbHUjqa/kmqrdcle/m+I67+sGsBf
/Ofbo2iYqnAJtx7uzAhRnpFd6EObrZtOUc5a0HV7MVV0sUGP00xqwqILTgzC1EG9oL467/HM79dv
m36/0kCOC7vxrHZU6Ug1P80RA+XnF1fmQfTRm7SYFmDAjVlEm9QjAkU/yG2Bo2yIflgqZmatKqdN
LHq8THaYXI20PuhCatUmDWm0fH4DJ0aJvZg6CitlljXr2puy5q4o64sud36dd+nFvFFIsV7XWdt6
haX/KGX9J/3On59f2pxv76PHthjcqBG1zp+pZnEhuoNSjSYF+tzhvCrh6Qmws65LPArrJLaezTDU
10OlVG7CZHWUQCRCU8Ki4Uy4vXCnd/dWlktXyNL97YCpgNPNKAGT8rMVPD6WYz8hsF01001eys4u
DY2HqveztTIN1RqMmrrpJfpJoR0aKJCgLfRKm+1bquVrZOPa1oblBUemqtDeGuUhxLnktoB+riWH
bgkN0GadqZP9ktDt5+SHXFrDhXhfjKJ98ZNhPCqVUa7pBIyb0ZZ/gFONV/JgxesxaUp3GpSM1oaJ
W8J0Xqw+Q3uCtwi4Xw9iUfRvMMmrVZVFZ6421mJANIOUjqMoKg8ZRbIGB4Cco82+mOlOLMzWYjzQ
Ibf1PulLD9xStqKpa836p3fMq9QcoAnhAy79EKQGJ4+pCIPd5y/UPFV88D5Z8+38Nsj7OtSbQDZL
j6k8PGCgwPHkZNVBqP0Xn3BioC3DklVIlgmJrCh6av9SylBiFGr9VfLlPJl+dPuLKTxRh8LvsWN6
lOI7NJc1GGXHkqgcSONBGaXki1/n1JdYTOZiSrISgH/jNWV109X+dzkvHs77BRaTuIgS5GvVUHk4
L7Rvdq1ld7k8AfYxE3n9+UecuvvFXDdOVZJb0Vh6AAwv8S79jBP7+fNLn3p/FnNdXY5qPATskeo0
Ui/aDoX1iNjtyuBw/MUyfeojFlNep6mJBfHQ9NRIBogFvoreel0Sd4HQ9/NvceIBLanxndTB5R5V
0zNpsCOsGB9jZ/hXKQn/2c+bi1POZJlV1JdcW0qBr3ZxfVU251X2dXP5+qN1DMhGMr04XdXGLjzv
MKzP3bPfZwUrsaXRgIjgpX17yJzhNdCc8/Ysy4AFVQizqhvZ9KyIpDvSLxM3HoB3nPdDzj/wb9NZ
7UiTPxJZ65EAj/MKk+ZqVMJ/ldb09y+5mKK1QfRgazPTM6QiXtdpe+2P0r/LhPj74osxWouqVTsU
fR5CuPJ68GmkBA7mhs5RgN04OsZEC+vL54/pxJBahsJhIKmtptcMzxYV6sIYXbdt19I1gs18+/lH
nBpSi1ErOU6Cul4xvKGMMKpVT5LqvJ91aWOxZgURMqmyHvmRK4k4JJloWGGgwjrv6ovxapvYT4DC
cuOj37uKnd/3oXLeMrKMiE9CvIAIM2svjwtovciww1J/+fy+1fnJfrAWGotBa6KhCGOyEjwRX+at
tZPtBKPzVs0f/BDSUXklImMtKzuRvavaW6o9y/p0oZn4xOYInWe5OkZTAl7ji3nvz37ZR/czv3y/
jUU9FMWYxJnl2ficTSFW5IACysFT46C09i9pVOjdjVXFh6S/Jp4IqSvzY6XvQM3E1dzEqMz8vHnB
WMwLQxwXk2mmhcfmYFukBpl6ddydefHFvJDrbVRylCw83zaugMEdB1X6aiY+0UbTjcW8EILPwyJq
Z54NS+AHCIFupji8UpyPtmhaqIFWwJFwM7+Ffv+gK+UT3Cz7ToyTtioNwFGga2C5JcAOepO+VdEr
0Vor1eGmV/Tgtmj4e01rW/uiKL9FDSrcTKjfaTZcaVWVnvmEFrsEQfPf6Pw697AI/VJVnJuOjZ7w
8xd/fr8/es8WM82UFWaF1SnzKpFeAahCEcHBDrxN9kpOxHkjV1/MOQMdJIygQ+pZgXjtsIuZw9Pn
t39iotQX8w1qVzBpSNI8XzibzInRFZVfPXf1xESvLzYIURtOFXSB1OvoWR5CwPb3pVbEV6oEUqaE
zATPpinLlWNX9boNJHGNAjy9g1wE53Qo0+2AbnwNA898C6Oiv7S1XN4GEaXDlpMgWgjlwVAFSdXt
8C5qDQDDgIFinWG32GbReR15XV/MbEEKcbXLex5+C/FADXecKM6b7fXFJIV8OtfSOkg8RtEOAuST
0aZfTMinftjFnGPZBifXtE28xM7fndJ5UcwvptZTV15MOPIgFBIEi9gLaiPY6I1Z45Fqdue9j4sJ
x7BqEtKnIfLwjGQbJaiUNRDJrwbrrLL6aLT++ee/rQpaLhnlhFLcy6xtDyCEXQ3Fsdu8O9Byz2ZX
TAypoHjV5qU9QnYLgUvHnoafmdJcokzAwYw1JlnqB0+2Hm4NiAcBUXP+gJheuWecYgx4SLA42+Uz
wgb2yG6iqfd+X20aqpN8Umu/DPwp6Nq/PlYJrNV5D28xFw2ypKIoT1NPTPIb/MNVM8tMz7q2tpiC
6EYrsZYUiVf3Bb1ysSXU7bzfXFvMQShAA1NK8sTzq+CyUJubsjtv3tQWExBGrhhkdTbPm5R8yB/b
BCJ9PO+BLKaFlAkmxEuYeYZ58HWP2MvzrruYE4oszZXBFImnITnGw5YFBwS81va8qy+mBbKJ8owD
J1cvKvjh3Qt1uefzLr2YF/KiypKshmYuTwmYkC4BNolzYH3e1RcTQ2gUtil6NcEHjEa7KZJr3Ved
My++2CGUhWrCXu1ib0yDZ8UMsZ0IeBvn3fliVPrTYGu4g3JvLPOErCzX1qwv40I/ns+W0fCJLqN/
Y1frKbHTbPoBFGPmQBw7686XWtKJqlNgKlEGWEQH+5+/AdL9qhWo/FmC+GDnpC4Gpx+USdKZeeTJ
ZMQyEV8y7A3zibnWqOyDnNZulB0aQmaYo9H/b8L2GSDbRh3V1RhMoCk5YmfSbQAtTuu0XQ3hcmh+
askDV0gpDGupcUlUmWtixSQybE/t1yVL5KApl9hUSJ/hJS2eC06fJnO7lsBQbWGOTR4TeJkb+6I7
9PJ2nqoba3BLOd7xJxOvhTTIB9YP4ljh1X4XRWGt6vaK/6gmOhsECAP2+Gb7P2X7UfEJ+tJvOOxe
shhok/2zFgeyH9bM/hI/lo2huorDeVkoujmmQN/x6ZXVAguqXMEXicq7ODskfB8pfPfHkt/3R9NB
Q+JzuKRCLRhrk9vHV/w1W9YBmh4MMLZ2Rgk3++sxNlACam3X6uxfYP/hcsp6wMfb2H/v+nLLA2E1
6+Xy6Kf6uotkoJI+ZrTq2Mpbxw/4n9t5jRuxCGR9elMocLlE9ew7KC3LZ9U4JAMJbRxrlGw2HpnP
3ENAfSXAoa8qL3WDAzc3vuGbvPBz2AtkHJsyVogAW0F7pZqXFg0kAm8hvwyrriEyDt6dmNQZsL+f
H6FCaAiHsk7edrWJbXTbtt+A37nyMF7g51qnIfLBcp2U+BZI4+le7MSEpe9AA5bX1ZlFhT8PSb9t
HsKBdq8DT9Fr4oC4G9/4jt/xi6V7fuk/GgyLWT8ArolFnGOE1Q4PUJcHOlCw5DWYu25Uhy1IDZzw
5w3rxRpgF8AIejQhXhIGl+BpHvXA/CIYfb7ER19jsQZUSYVBr2sSz+xC/YD3ErSpsIYzb3yxBpSd
cExwapyjpeIlG4BotNkXNdg/k8g/uvPFElDRtDaMQYu8nHc/FOGKhIEjAyzsDBzr23nH0yS3INba
PtyHk3KttF8cwU799Iv1IRVtnorYjz1bS3/R85I832nKh8y0k19aZDjXNk6SL9aiU19zqWeuR183
y8mMPPKNq4vBwYSYk/8O8xxYfkeu6FVuxxGpelWH/RQEJGNScQ4lkRGQH5TugMdW+WJ5OfHFl1Jn
y9RSAh2z3JOxN1/hh0ivIRWmL5GsA73Sx4DYirQ5791ZphDjeQazNMY5tKHhFVf6SzYGr5+Pp3mf
+sGrsxQ+p602ZTUiFk8JwBJmjhXAqcAEN3ugDnJSO3vJScc1CMfivCOYspgtcH2Ovi2S1FPzuF8h
cKHbmJ7ZaFSW04NlqACqxtRLhuJbjt02k9Xvnz+pE9PDn2/lbzOoFtaNZOtd6s2xCIrZf6fe+cXL
dOrSi7lh7KSkjXU19lpLfvKbGHaR8VUZ7NS1F3NDETd1K2P/BgsmP8Pn36ZV+8V+XJ1nxo9ensXo
V3y76FJHj7zaUrOjGGWc1gYxfw3YiU0Yq1HgShjVBfiwSp25wLeWbuG5dYwsXoeEz+2KIlRJPpCy
tTRW/QZIPijpwKnWFBWUfQ2A29X7wNwmfIn1oCp5Ate68r/4AqeO1Es9bd2MBGOVTuh14NqJ2dzi
J3RBApAFYLsiv2U/MyKo4F8yOYZJTz+BrdZgPhvAE2LDm3dUE0YiVvVm8tQE3PUxJqMvjYEpyFsO
1a2ZbRIrI6mHoAJ9M28dettfzbutSPueJXddQ6iXTk++0fdt/1PuXvrui3XhxE8vz2P+tzfWzCy5
NGK+HRvfaNyRMvr5SFAJ6/34l18KemunqAeqo7GXKmV4P0Zlt6V4Oj3q5mDveygVG1Iw602iZCDX
gCbvcgnixYz20XaKLWNQhBPLDodsLgcKsrpCZpE9JWpIvUJqdCJNGiVbR81QXw91RNG7ME23t2Is
wV1IHpgz9NeiMBKgNbaCN8MgV6hXC8zvZqtsQYIlF0ObN6s6yNSjXJfsROCa9NsQzSG/kC492oVz
J6fy2hDKTdiS2qAJqJ7ALwy3nUbiXNOydq2wnHGquVW4ed5DaI0i7VIKHY2d/Ijpu8u0R33Qp+2o
5gCAUyn6JXVD/GoD8njvi758D8u4uZmwu8OIdJKNA+J7i4QbMmundM+k+wUbRojlkkaZU1wGHx/F
Qr70EfFvzVKkBy2W7HWhAWFTjLc41MaNj6t/BQioxqgaiiM6O6sCjhCTfuMEu6SqXiO77sHB9PqV
rWfvuqYGT+EUfnMIrHkmj8a4IK/Q3w0Q6LeGXGYrOSPxxM21ob/J5bTdDa3o9qPZmesUgcpqDuo5
6hg512gr2KkOsDqzInrC+FpexxKMDCn1qyfORBahB3ZpvurAj2/itr5luV61Uqjvx0oPNlw7dxWZ
iLBk7BT+Al1peLEDKTJFskktK7jxkya6iciP4BDeStiu4++DgL82JkwjYwZCs89GdV1LSr9KoLHc
S7HFOC31XwiHiOpSg/yGy6L0qKXHLkVQnQQClWAPi+QY9dF4GKfIx5Ufm9IbKCF1reUd+SlN1O41
pZLcYNK6bZRZ6roJwn4fJLlyiHWFXwd/NTC7dgwOcp5aO1PLxDcZ1OTaqXRiSnIh71oHDRZRb/DY
iKHZyEDEPcnu8rcZd4/5F0HQFiNtfPTNOHDRd7Mrs8bxIc1TqMuyFFLfh4UCKyA17catmVuRjwHv
6VoHBRKsKLgQCt53F1rgkK7gw06XDmvobd3qwXtr+gUG+FR70wO9zjgX+kShAdXcOhKsdqL45F3h
q/Z6dCRY77aAODjJ2nNmNBr2c8lvX+NUsw75UAabZkzHVRzKZAaoXd/8knWDN7SQk6ON3+4VqHa/
0kdOl90MbxgVKdl1FVCK3gxiYAZQWKjgYn02SvL8+k60+wnuyqEGR//qG7B7y8ECVlCkpWBEtPpx
sIA51T0H3o4jlVYRDKa+GABuHDU81DVE2EyYw76KrAmrjOMAVArzY+5M2rdGjrQrZerm9MDRiY4d
A5OtZwrPCawJYfOlswlYTXbyYDfVJm6t7Ekht/rSkHSAxPAj6ZiRCOA6Vqq9G4mdmatYk7stApPm
ou4o11A4jZTrMHQSf98rcwRLKYvkYiJaWqJKGisHCNr5jV3JibNRHRXtqGFkT0NuxLsMR81j28zg
VkOrCrzkoS0IHsgSACdVpMDNKzBQTaHK2Qx++XQPhspciWqYfjbGhGMFF/ZorltDyOMWJAomBNvO
FMSvtsTyo+oFSCqzDDp04KL9EUvwkbiQ0T11TkJRK6mHXyXUGVCU3RyE0qtad2tPjbnpVTWbNqmT
NutOrwZoxhUAbUE6JLmTE9ZBvyuvKzXrd1NbaBuj7HBX6VaTradAzY8xebn0LPg2OUHe0Mw0okWI
hdzUxBhdZgTcXlSNIm2yoqaIWdhkw0wgrkmMEsHGyYfuVqZAuBaxKW+aFlVb0g/OKso1Av8AGoG8
sYr3uG2n1wZtnGuMkw8rOlp1VbXyC1zvU35Zkn9TELqDqCznhRfET0nWPm46dW1JADRH04EZEBmD
7vo9mVWwl+Twze4rnEyDbHhaoJiTy1Shr/EW4KUrWxLPDNBQAP4AhquEcnVGBwbMJHIoVcJpRWYP
+9cGrGIZtqRVAkeo13rctOa10hTqzHNov7dD2z0PxFZdBkhx95XVCbK4fDu5h07k34Zt1FM1qWGz
G+TVrDvVCaG1+LiyXD2XBdlQ9GwIWgAP6KTAvyJTedVGo30boZCtYNVX1y0wF7bqQXbUBVEeWiio
ICg5+RsF46gxqhJeh2bemGPUCDcxC7Y3I3353IcLH9Y9qZFqr29kJ8sfAefn+xDH/3UJU/FXHJrY
9IS4sRuffUvUaDd8Kw1egxjefX8cb3vddlYtUYNvWazbBK/00rMOwOMwdKX2rSMTlrcL9iA4TeY2
gPtuEMvflSj+IWfWTRiT1Rs3inabFvrk6mNPCofSDaSe+PeDygKQ6YBE7SYn/sEx4jU51yVvnuhI
XTZeJ33UXRW2zcpWRUosCT0MO5QmkhDgtyCTa2+abGjcZmJb2fcazEONnMJIgf6eairIGawTbhmG
xJ1o7O2qRAKDkyLRBExurDqLaFB2re6Y8eeB9lrmMVSKbEWabLYifK28ZT/zQ85JbYqNGaKbOdIV
zvn6kKGOXaelYbNpFWhd1K1TpYcxrKNdVs/fKGiDbR0qpGYGhILJsp2Tn9la1zU4ha2TlPLdYKbK
hsZdskl0X0PVKyfaLoLOxufXkPZysNwPhDxq2rZolJR9VicB89QsNVyT1Skf/EnOEXKO9bbrzGFF
co+5HTX7W913PwqC30Djqv4mhTu6M9m7b7QsktYplFxefpEdQdszIhij/kZVRbu1kg7Avl/o7aZQ
DWfb58E7AYTAG60o1QGa5X20ijIItDgno/rBHG1A55wE1qFCDin4wGTXOMW4YzKihkdo467OyduM
Z29mBIXvqCk9SPJywDVa1oFz6NNKu0S7dqdHRDnpkVG5ky4RqY2BGaVD9T7vbK8x6nYujH7Ao+Rv
BAbJgJwkCjWA/hjW5CXKROlFRmnsJA2qaZmHoGKhoWyyLoY5wkpyzAoVIjhA/4tUcl7CKTYPeaRL
l1k5PAZyD/4fte+hrxTtm+kQvhDrya96JEE4aYsnqySTWWcjR+k0QR9ST4b0qMNcfKUCKq/q0si3
Ods5wmLgOxm1A2J33IaG3X1ruMFVoyv5dSQZyt4uKv/R7GCtTiyf69nfSQTiPZPJsG4l0T9Wkxz+
sMEak34mpoNaBdUWVGWzZsQWLigYweBonGinpY2zy2H8rTDZS3DRhaZe5kNfbKvcAhyk9TiFnbol
wE25B4HFRtHBG1s2lnlJmFJwUcZmQv0x144xexNiEevcBl1Ui3eH8EprNTQj6ch+DjTAlXSYKAoT
hFvq6WCxo3E4Q0n2uOoGI72uCOy5NCvB7jdQ+o4gQGE/FHUNGjdQI+0H+RnK1uzr4ALy3A17RvUh
7vsncmP81YDsH6JbIK+Jfsru4qRgp4FeBOK75tzUft29y6RjHgMn+mU6pbzRykgllxrkoIu1nRyu
QFX24f9n7EyWI0eyLPsvuUc1ZgVEKnNhsNmMxnncQOh0J1QxD4rx6/tYVHZVenRKR4vEIhjuZBgx
qOq77757SIPF2Z+Km7wi/hUYCco7MVTzOW4oKaIyl811z25WVT/MK9bKmAtDwLA5NqZBWrQo37MS
5FDkk/wO6FtlrIXE18o0BDWvusvcJOJEnLr6ICUw3THk7K+WosjXQsl5PwXFNxo+9U3fyVPGunvq
mTDZTpp48zguf+We0CSZge/jgsnL7EB8iC1OfLU9tLhOrXnbpt4Cr8wJGYDI2pULt3BvOQ7Loitd
urYjZNq+X8iRW2ZStIJ0imZDhWqTgTdiwQ7tdhu2pqsj6YKmoeFN6pOs3wozDs7kwnI65BDDaG72
VTUDAcdzBbMDBixPlElo8GpwFybLS5PTRRvap1EmxSoN4Ikl19neSszTxlDZL5fkl3vHaedNj0C7
neCyaCiDRvFE+FjBCESBss7n/tnXxUBuXQKt207Fdmprf0dSRHFochFy3u3LLUml2Nz1WL83PoHf
tQIo64gFrB3qOBldirCirOnWxjD2OxAs3XkkfGZPZn95009WtW/1QIxuPAPawhMfpT70735w3OcW
Iu3Z0y0Jb1gBVqHmkUoYqIA2yfJGlmBOMQAerKrYblJjBsQ0VIDCCTJnn4+DiK6DOPhOXb4EYKg4
N/jm2eQjEHWjfOznnIj9mXi6qczbiyUTTQVL76xxSdN2p0quifUBSif67DGd+QQo5+LACI1U3Dsj
JJOY+LoV/Nb3otOuswmqJHhptNDpapqJ9w4A7N208bjc5hw+orwW7veCrrCQyUQEMXVs3D0NM0SD
wJz8nwm8YgJZRRtlPsl/wSQIv03ktFWe/1b1YxANJvkTbmh8u45pbgmEcciSisn/YiqMkDqmpp/C
hF2PhPXilLi9f5or01rXVUgiWU6iP7/esiUe99ok0v7RLC1sLXVp/6hIfmtLRr5aKgbKm9S6HRdA
OyvPLUlPVN01cvTTy7yhIi46lxsyqn6OsVSbAuj1Kretft917Ni6JkLS7DvzQiW8YINnpDJrG287
Z6xQQd/Nt0PP6jbX5NqOaTI/UEqFD7NtAJpJ5bTpjVGtS5MbxNQDkbOEg9KFWgBpxIIJDDeobspr
TeLZfbgBzGkeDDPwNw6J0McqEMsKcqT3mAeU9KxCFHmzMZRRwNP3UHeV3MQMOOD4GQRvgu88lk5D
8hslJ/lZbcXEml0YUYApb6stAnEHoIURXM7mJZ0mfBss5ECq1XeSzDoaNLRqOQbWmimlfGuFdrlL
y37YVYNvbcaUyeDSnkAbD1N9GexWkQnf1d+yitUbhOTkxEYpnqtGZwfDs6/leuOStgoAbUnimMTZ
lupx6asDCWHzpQpzmMr54u4cUIGXmJ+6m8wBYHQmmrUVYIOMr/lldQ/3jFGj8Z4eLRe/ksa+G+zl
59w4/prURZq3dbjcqZn2z1AWX8RiGfd+Phibuq3852Ap4n3N8fvUoP6ugoViYipIkwymhVOHE6it
mzIjxbCs91TUhAEvuRvfD23ZrgeP+YeC4wmn/FwqOGqW8wBTiJB+/E2HpFlaxgG94ZmZZqoKKo3D
4A7txm/Gt9H1Gasj1JAuoghoVIpur9mgYHup/hTTUlipWQiAunRY+6YMbjqzL896gkah/XAGe1gk
w362sByUhdvxXJTlzgIbC3xzUG92wWUqhQdwJhMu2Qb9R6yITWQbKN5hhHbbEiJQO7i39jCHu2mW
BHFqlV46xvFWohrtOzDtd7DITJ9w7Mk9mpXsO7IhTbg3kzDkVjfBi18Ji3hH9RYQHmmbqQb4s/yi
AnvLZfyedXnxTVK3itperJWYzHU/9UDhfGLtgKlMH2YMdj5gDHyTEXsYOURpgoEF40c3GqIUQs62
U3W2qeQ0MBQ0qPPsGYwhGbzKia+bDS/752zLbIVm4fFOhb9icsOQygA0Wpo6tnc6dUTous9w4V1D
+soNcBNwWqTLTqucU9Gml0RZ5H3uPbV2ax+rktXKLcf9PDX9g7VMxjZXP0j6XVjzoH1m7nxHeST2
FN5DJK7xRH1evaYyuXWLgSe57UaqM3961Z0pfoJVtnkr+jp4yOg8n+zUsB+kq5ivdPriBWCKexfr
FqglCaqrgRDHDTh4XO4Z9E2EEwsWHAVyZRKn2ZnhW9cvF0e6p9ilj092agU12gaDVPnzKZaZWo/E
tDwXyA03JkfTn2kPwgkARbof9ByuNLzcrEqfuWZkrrn1z1xbDXJS2G/GAgr0XOmXWQePHMjuyBKg
bLbsTxXmT7oo0wNmXhGBWimhq3oANZaYrWYaUSFm50Ktole8LDfQUqN4TEvIhUt+IEq8gk9iivSm
V0Z3NpjpQW8oCTPMg/kDdNv1kNFakQakBK+tXTeVB7olPId96q6y0hBAb+Ke7yE5culnOAU+yfMk
cSN2h718sUJJknxw1rntbLT233zPe3Zdb3pxeFz3yqras19I/wmpXxEpLfXO18T7tkUccDu9ddz3
u6oLip990oNAbsVIFKpjVkfp50SMl9rcu5XjRxQD4F1nn3zgscR+svIKLNlj7dxfgUtmGQQbp1QE
whOQcjScjsQB6vl1VSgIleQ+rk0ZuvsCVACQpMLbkmcKD7gp5CbnHLT2DUOQrenOkdVMxWsjQ//Y
2/R7ewmFIi3Ty2J380oQtnfARnI06ytNrZPso9a4JaZ1PpOVadyTop8+OylXnTsdngIbQmEfak4B
hn0rAotK0fN4vQKCa7uSCpLTwJenCcZWldtFV8g56xZsXzbPm2ZxT31cnYWlLHAZDeaKcmiBOpFN
GDvzJ1GUMipqDimeAAJeTUW+M9xs4ASwfPlXFQq336No+zCCfSNWIiClmr6SIm6j/bLa5s2QV1ui
qS7DhNWPdseCSmrdT3lxsp2YfILEeVkKQWxLHUJzEedmZFjI7vpz27aQanhMVuRfn7uKCH/I0BCg
BuvLYWtrppqg8wISiTkY1Ab9x4Ca4nAGtab43vVCivalmPdm0apXAB7Glcwjb2sKisM4V/aJUDkv
0iLwIz8MmUSr5VEs9tHv6Ona1q4BuWihegqreZaNHdwBb6lYWszgCKiHvEibOm8Cm0uXYWBbDsx1
5vs9zMTwoGQ1bSSQk5XIrhwFj/h2DKbpl9WDO6rNZ54ItkBDKWBCWqws29yPmpQsMms46+39IT8v
ZvLZOQAd8+oCpStdFcZEgPB9t/gENE47JVVDe2LE7eEZyTrw/Hbruva+sWGmCCNcLU15Pfe9YQ8m
VLgM18PMSj8XD8MSH4PAgBgrCfVvOGbe59myaZzwpNngtA62M97gpFwG0l1L4FFFe5uSwNgaJdGR
Rf9M8/SObJ2TFU/3XcfdL12ATlbmuVGRL+N+GMa7BCsUUcqqX8+eKu+yLKy247QMj0Hio4ir5S0p
7XqrjM+2Tj8XB13fJe0g8gnT5UORt0pHT20D0cJxKJZjNQ/DXhJcvVIpj4rkmAbELczrl75Pn3J6
Xq0Wz7lbrpuOSP/JKN9F1vxKuhwnNZtFXObWdSrzrNjooX5ZN0aZPNBiiZZiubdbszjYNuQBbdNM
WxoS7YNCvkxG/50Ozt7xcb/W4UQB1D4gF2S71B+DdbCUcpVMw5ma7pyPpgaoZ+0h6lhRlsUyEl2Y
3cjJNC5C8vGtcdm4qXlqcDKz9BQZEFgZPi7alPiIuGYkLiOEktuxaDePmsbbEG306PVzGfUqJjYq
LNZhi5I0ynqvsgR3rF0Au83KfFXmvX5tYMNsXBmTbtDJc9aYe9Lh35iqMjejxTGJM15PIGYXRkMe
oz7N001dY961ph+tq/ccJA3S0gsANemX34bDcdGyRwdr98FU7spavaeNOlOfn7yZvT/Wsn6KLefU
iJ+eZ79WZnt0zGTdTrccDdaZQgzxw0yd0lTjCkaap64ZzRHmSNmp19IvvzoQlhx1s23rqLcx1uLk
TsFwDDSan500zk1hVw9oud4Ky/pThsK+asfl2OlW41BlDNqwRiOyxfiubFaXxtE3WU071NN37lwd
uyp5R/usQM19hmWFAEZ8Nbb5ZkUq69lsKKlbZVkH2dpXwCZ4vjZZD4rhlqG3bwkIJdC3BdHJ2pQe
mp5ZjXB5LUITQMBY72aMLSW5VlFPLy0Sbt3wnNnucQEGC/yZUBOQLndEvNerKfhgub+JnV9jBwwb
WzWnvX7RN5MgHtrNp1+JG/YQLVkiZtf4zhxjb9l+c2BG5UDJUx5weqW0Wvr8xxhXuXEcrDnwdozH
pAjZSyLaNb6wnI428HEO8k6/okx/ro1wZl8JnIQlU0whXjbRfnQ2jHeD1hRdTude2sMz8GluNMnM
NBEE5ZtVuxxWjAFnTx0i0A7gDzIG2I2mv8wtJXrRcIKg3M+e0Pd/GblR7w2mShsi7td5VoPVpvwF
J7jKFGOa0jS9jTP470jj/tqure8uDx987INWSThcInMdIWo2Gyeuil0T/1AkIM9GX62Nqe2QH7PX
2VJB5OYFmJgz/nEzMuFTZh3vLHyqZCWAbsFRWw15/avn/GfaZJyJ2Go4yZZ45GaTzo/pbg0s69Bm
oNZ5/imHtF4lFFeg1HJGdIrTwCUaZihtpiKe2gTAxF9luhd6Z24+Xrczu5lOvdmWt5M/PTAqs5GO
3gm3fxWhEqtS6PAnSZ8702fDiymE6Il/JYVFLPs4/0qzbmXC0/gyA1gnbcfA2kwUmpHfBW3yYDaU
3LVTCpqSkLX8eDsEVbqZ43RPXDFc5aKUN56y011o65exa0U0++UNPU7g6xNtEmcg2CTmQI0686PK
McP17K3LlS6VgKRVVvqO1IU25suMZDwabX3frDsD/EMF3d335czaUzwaU/Zkeg7Xp7s4HgaJuP7Q
PJ9R1+inAIDBRpb9wrTp8tFY4Q9QPh922P2gx7hsjMCuI6ucyjUbjA/brnrsF/ucmj8ttxXIpF66
d3FVn/sxy1dLouEtlaH7PHFY3zidPFqk463LgKZGajjNA6Hx3rrW1b5QmtJJggYsbXTxGADCyrCa
/KeaWi+qc/O1Hgy9NlJEh2YuishbMKc1DhuUsMv6oZcUTgn539SSc/tKFfgQkyK1I10Yi6eYMlal
2d0HsdFGSgx1ZLpWtvf74cWrjO5ixireLIGFFdUrARBO2fSYu032AsUTYdiV3WMgkOKkTMYbOn/+
xpgC/1H0g7ivq/69ke7M+SMAEcABYbmbKh3fUNq4j4WhzCd2AudBJJCCQ3BG0FYnEn9aQrbtniOK
L8WbuQzNThRdybVmLY/N0Xlo6nLc/HFUJd0cvjmTPv25Zgs8A+/FTdjN1ZMzV+7G89KHKgDKaBBI
u6IqKdeL1Yf3o78EJ7spWUlIolopV30yylruCg7JhNqPRBlYtLFwINg7OgsQnhuYv0tTPEFv1azc
znCftx6s9qnMVmFPXp+sEL/BBBva6G4GjgYnvxYKDBB8yMqIs3Vm9aCPAM7vl7HaLhZP7yxTY+O3
TvLGig3Ysu8+YJN70CJg3zAeZhA07lUQEf2kOVlZ7R6MybY3oJLmiCCGU17YXUTEdnjJk9BGCYx7
hk4YnXuSlluebXtR5JOQSimy+R66Dy6AzGTgzrFSUhq9lI0yJjMvT51bjAnTvWyMq/vG/HY09ysr
PefJdcp87RmaxmPbL+upMF6bid7AqPOWaoIm/RjGj8J3ke0GFs464vVwGl7BdF6jLxjPpGYgLE3M
OPMAQcIWnQdy2u6bvTWgGaAu+t5aBcFymiQXcZi99pDEMDUibDKJvYYMdoVMueqpzLr5WHlGvc5H
b7wbxVVycEcB+TkvOUgZ6mXsScZc5i6EyTU+oS4Qy00b3WU9j/s9vKbwMi1BcrY1dJV4yvETjGO7
G1QDQRRsNaAEj5ys2lHxzaSn9OBPyvlslLusF3LhzwrQcwuJlk4WiAQ2BU/KnVaUIhk9th1dX4d7
VhfuSbmxQoaNg1Uz+sXPuHOJBhoKiwMiPhIbh/hixj9gWmUHP/Tsg2665TDavXsmThp6jvTT4mvk
tbrlL9duJBtzefEHTXpTrgGf+Z35ICqdf7iZ7Rxhr1Odyrh+dYPR+UGTzMcDA344pZMXYe9ir0Ax
dddqmeUNymcSTUliX8qgDVeeYxYoyD5iqmIC9myXExiuHuprrQTjc1nXHdo+R86bh2BHF9p5bQvT
uhu4KQdbl/rUcrp5yjjJP4RN2v5MBnuGJ0j6+NosTH1ttuHHt7C4KI11xhobY70YvbybEM2+XUMW
O2tBbgWhV41DBDQe4TuPw3JdpVlOXExjoORrUMEKfNMN9moIYT22hJUFtvi4DFl6AQe5/HSWUvOO
tKR5DnX/2ZoN9UVVhvtsNlkZgX7syGZ3f/HUw4VI4FbgXwwelkF3UQB5lcR/8qFm9GjPe0/AXd+0
bVBus2GhxLcq4nZXdGhdxrQqPcndLCSfYZR+twaE155HZ5J3ukyss+gSY10oUW1SsK3gbWnZIYYG
u4bfE2+OI/C/NVPw2bt+sbc6hGvV99e4AZjcBgK1bX/4/gSLKiir+Vec4w2lW0izNCmTz8EQ48E0
HfEkmjztiJhxx7VtdxP9GhZeGtJofKgBvgkIyw2RAaug+U55cq207C6p4GZii3ODT49e6z1N0fLT
Vv74XYVDsErTGIHNDrw73QoW+mZKviffzR6ULsRa9A5tvzgej7BHRQQugk6O5aTbwuWYm7Ddn3O3
YwJnHk+577SH3HexTkyZ37wuFZtPmP+QiUi6q3KT7w27GaOxaYlnDd14n4E/HXG5A/qeK1Qlg7mB
agyYdA/khb7YS1azc0J44ykx48c8TOvnpZ2hFyaoGtWm6Ar/y01GpCWDn56MU34MbdbhFKz21rYy
6wzA1Ywg9mmsZ9h4YtTuT9MIk0stBtpMGWxC2r7itndcIk6aFkpf27QwNhfFmigX7xfYg4HxNnSW
NAUPGgYAYwHrFDcwR3W2quma3FXY8ragh+Rj19VYBJSBWQDCBwpdyVJ/NW5vO3BLW2fg4xh9Uh1q
5lXXMvDsjZE1lOqick5lEMvPNKMJacr8NalKY1WyEhgRoWCeWjdW2XyIxK9eR67JRngTuwPzxQSr
YQGaB2w1K2WU2a6R3eeYAeXr3PZDBWLaMTvd3WXN2AHQDu29TXLlJXd950Vkutu7ai7owjlIU1PN
Sb/zZuqb1tqaFRA+MeQ4Pbx8jIqlxq0GmYmPwmG2qeYP25uvzNox3tLFCSidA7ERKayDMrUy3Pj0
ixcYD9swMOgXj6G+6ZbMp2FCbyiJiWC2RkevGho3PyHGD0jRMKZ6jD8rlTPTsoA62TnxhNBlJtlN
Ijy40Npxkp3tuDyUqvTWfgerSAW8CezP+bt02va2moIvX5vt2R4TFoXuipoHhvnMmj9spI/mqZ9M
QqAe3blGKmgr5xD3sB1cKbLTjEZ2Lm265rocDJge7XdR+AVBVLo4j2PacLxNyeQcR/044s+kr+6N
L94UpzQ4TfobRIQzkJwh1Dhl1d0sdjavrRjoKXlG2dbPieGzSaa69dz2ncdfHCCETWsqtmI/FZ35
ngXxcJzlSDtZ4F2CbmE+p62BkzOrHziO1XCy4a8nsTRuR6+DiSsCscahZlH45RltRsywKtZqRaAl
dXXS8eunWDrhmnz0ybhgCPIdXou23AhZVRsdtNRrdR1eMP2nWy04TRt0t6PYz3/KoA52Q4hoJaUJ
YBOq0Z7NuDv5bEMVnbbRPg3VCI0WFvmDsmdIp9UU7xwjfotjbe8mCYxqkr39GTctXzZ6Pmdi8A6S
Me0dQHd5yKDl7epqSB6yCV1gNYyecVHNMEbu4AxfGjJlxe/mPoYwWMkbHhb8NVLVOxEvtPHb4Qvo
GyZiqv07CCNzTWc5sM5eItJo9uhINY7lHl3MPlDWu779zKp44hb21BEwgr+y3ipPALf8O3I6MeZn
xhsM9/ysG9qStmsXmyZGcDLEoCHtOOMO1W++LKnRr5OiLCO96OXNSaRYy0I4kePO3SNo8vapGYt2
O7aOeyCSE1QZe8O7Gsstjjew99WAdCIjV+GyMMz+ASEdGbxz3BWQuuY2nqxso2zfTlY0tPnZVdVG
upAsh5YNh5o+JP26jTuoYVvLBidwcaARvh6DWcJK6soj6HKu1mgOT0M+NxtjmNWTWjCNicTuvwI0
KkS3pT02c+1txBzzZaLoQHCGqFbe5L7wrd3RY88F/Gp/SVyUXE897PxY5Z8LuXjPo5vpLQtDfG77
QZ5K7J8ETjjhxl8Ye5itTH9a+Co+DLcLfN6cLl4Xg/nS81vtuLruQwzC9TH0g0au6rZXm6ZamnU8
AQ6ejGYzg7M5WQNRY7a250cGJWcy5FxnLea8vG+tGitUVuOJt5sgvU3CwNsTh8bZu7X6I8aF6WG5
Qo7TadbrwW7Cm46m1CulMhWmhArzZUxgwaO4pg6qU4G03dv6nFrDfEsF/SycYt4Rpgqd3Er65pxY
43O9UNfazdJEgxN8DsqzTy152Fdg8mqm8ZjRisQVybThAxk6H15afQVxkiIFKPRVwhqQLfx6/Dbt
hdZPBm+VRbXUa2pV4MOSGoO0PvOHLWJnV1ReenDrsGa0jZZhvLKTxIG429lTSww8/xkKqrGfvSTb
B44vQJKWH8Y44wFdyKjb+6GCyKpmfFEBk46iBqDXlnVJ/9UDOuOrOyuu6HAJ1d7P3TI9KUFIXU23
jpE7OuayyMZdlhof+RSkEU4sb+/VtE6ya3bkjtTE5JQHQJFpijprJ2FxIHR0aC74l59nA9B569b5
oSQ3MxrAT8Ko9949rCsnVQzOmxdgR0nlILfhFL/4+fRDEd63zorC3WCIYBiw4pFqYyd+qLJgb3qX
EdK09BVgPb9QlyZoywev9dkoYSJhXrEWZTA3KBcy6nG9J/QuVn5u3C55DRLddX7ULMgRu/t3Cj5S
e7ukuTedTl9sSKoXn+nEpfeTTQxcaxMkMrwx8/kHaO1ybdUDYm+XBuxdfclui26XF4ISBzBl8BU2
JLEBMcdNJRfglbNjdttJNeTyoVNstIcJtAtx4zFp9TZ0FYw+uyd0x4yFscb06z/CuG9vQWfKuwYH
xHuqquXbnqvyyTYxYgjdWw8YOzIWor5EbzcEGMchffWMjrFPfH/gLjE5rjHd49I07H3cG/XRCKkA
4XXb+b3OJ7xEaLYNbb9YND9Cm/lY7Dr1psaEtbdoweLTVoRlg2LCHpxbET5Yto+xcnczs6m0uIz6
TiLNHabQVvsZFiTNHas7kwvOkRIgQdyNxSnPRxuKYR/Tdk+S8bHHeLfD7MWONeYxDOp5eGrMKl9z
qp/3dZwmkYXWfpbKTCJsEyg+AwWOTz9l9UdIbWwgSyRhFiLROj8CHSO0CctARswWI7wdJw7iY5KG
uxCz3c+GHivl+ILRyR6yTTeo8qXx3Qr/YYsWEvUw59ae39g7pgjM4CSDjPZdTm1xk80dAAgGLhVu
G9+7V0KzV5LxoKkmvjtk/Evvpgo4qz8E36IMsKj1+HZiOqK7uFj8C+BEpB+lysfxyq5nXg5VUqfz
jxBn6rEyGCesM+TDwWMcJ06H9HnAOIUgNYwn3dYYIeKw8rdAFceVBRyIXwQHsDGH7U2HcxUpPsVu
kOTiQZgFlhJjsFfphJuPk4q5q+3mDfERhlsFJHdJsJAvcvhJpkjxIzQnfaEGj58LdK1d2CzVsVqy
if1MUZTUPKCt8uc9FZEdWU7RHsO+VOuewuhlUQv4hm7Q7EMAUEPpQ4yvsu44tCPDACLFyzHZ3rAL
QL5eyrgMP4cBVa/1u3gjiqndy4zTTDVUE/AKOhzHZRzsPSMbA4dXn/NMSIkmZzyUU5YsKfJw0Ly3
nrtsJtbClZ+q6SwUg4qciHyYnBwfACbQ3XQsqKXg2/QvbRuTityuqt6Qq4uHqcP2USlwkg3xRxvh
0OtdLDhhuuzH89RjpiRUlJmZgprkCgGjB5b7D8KSj9Js4p1ZpvTjCusdI02fRhmbYeC08R7HbLUr
x9g66Frg4HITJ11Vie8+OkDmzjOOOZ79Nosa3iO0HWCCI0w/Jqx8lHwDpPBIhPArL3l6iV3MpxTJ
xYsOSRxY2aM/o98EndyEvTPeQqxPPhL+PEqDgao4ZfOs6pgYj1n1R6sI0k1HRPCmDhPgtyN1fu6h
aiQks5FoxZqLXv/oYW1fk59JHzFRzY8OZAb1QDruE4zbkWXM/Wmw4N01aswOZRh0W7WE07fwYt6F
kB10x/ZTRyBCM5qrIzQNoxuYSenSJdkwjsO63KkcqSaZX8EYigh9+Gsx+34zODgrTSeZZURuu7F3
/eYDdD1tSwxGG4w7IBEwpYzMiMDfQCdlxEM008/RW2CMZrQ/ezHIdToquWt4Ay9mujBt1Jv6jZZx
vqkyJkIXitWDOQf+Ma+DFCdBXH5kWf4+WCZCp2QNcQVDHXE1vxtGtTAa43p4wzsjqvHzPmRMMDBC
n/Mqz57wMtwjwGr8pOd1cEEP/jHc9b9+S1/u/vGffP1V1TODRlL/6ct/PFUF//zn9Xv+++/8/h3/
2P2qLp/Fr+7Pf+m37+Hn/vP/u/7Un799sSlRoeZ7UCXzw6+uz/UfPz/5VV3/5v/vH/6TcfY017/+
/jcMzKW+/rREVeXv+DMG4/6bzHT9+f/8vusv8Pe/PdLM+bfQNL7rf6BpoW3COQNT4UCh50/GX53+
+98soGl0qN3Axa6N/HdlT8CS1/Lvf3OC/wCB7qCVOcLBOXGdsAV0+scfOf9ho4Ygj3gOE0Qh4Zn/
57e/+6/xyv+6IVyNf379r4ytP6XF0TTio4V8Olc4IZMI5p+mMT18LAlsh+QONst8Jz3ouoNXtCuv
H40LzMSKXiPrYhvAlwa6XdMtr3W+hwqkz36XS/hWuRusmOIeb2oe/jXHZRBOcSgAd9rkTP/F+KB1
/UD/Mzb6xweGiua6wvRMX5h/ZuO0tQRQp9vkjiES4x4LCUKbnfXbvLWTyO+Lt2ZyUXrLkKknAzFh
15C18xfD/r/Pb18/A459myvGP9y+PyIB/2VGUmOQ0q4gdshIffc2XoT9WQxWc8DoS5+yM7Nu7TZa
vv7Lk/Xv7tV1yPn3X50bZIcWv/n1X65P0r+OZko1ddB/u+pOdqXybzWjUO9e4duX2a7UjhQpcV7q
Onki4vY6PDFUlr0K6yUIMLrHmdoWUxnc23qMIbBnSbnB32n9BSbv94nw65UhMNwKbGH6oBTQWn7/
iEXsdHNfl/mdDufyPLoMq8iwg7Hp42Rr9mYjrAODgt7FGeT0V0lNf9z7P12gMBDC9l3eNeGG15Hj
f7kvndmmjgi78k6q9pKatXyC2cuZhri6G4O295FMQmRRWAIgRF2rPXRYJtZhrtJjNktr/Rf363o/
fvs4jilckyBIIXzbYdTt94+zpIK6RlfqjhqBV2qonfFrwfl/McOpK7YSmvvnwhn0uQobm44W03kr
26vnc2JUZXKTwa7GVTDM+tn86zv1f79ISAL4vx3TZksXfvCnpwmssKdI3Ahum9qsaA1UyyUY7e7d
sga1+0NKD3q0NAZg9ClPU+NYWVX2F5foj0f290sEG8r3IUde75r952RUmWoGYREW7yYsGTvf6+tn
i4PFYcRsdd+VoO1WXqiZKMukbqJCehmq3yDx44W6upul5NRtpLkgcjHJX2bXfeQYMq1qT3bAW3um
Vo1OeyeqovErHi1xP7kw2eB0MNqSTU/N1I9YxgmOx1mLryJOiYgwrXpZ9wwhq9WYlMVLGc+8SPP1
RpnmopmqmJcThwe9SjQeRLmE1Tv2Yz4qNGLix+p0ttZLpux9W6n5NkzK8ev//WT9PkDNW8ZMEMu2
L4gX5bky/3TrigEIgTvp9M5Vo3/2SjNjBmsa3qRrW/h3yPeUlbQYrqoL+odd+ReJA//uf+95LIC+
bfuO57E5/etrloT5gjo5qrvOkMaRtkS2tkgGO/GU/m/qzmy5bWTLol+EG0ggASReOYqkRGqiZfkF
Ycs25nnG1/cCfTuiRLutuB390hH1UGW7TAgEMk+es/fa1U3R56i5UAOUG8B2bwUsuPu///QX+OP7
h8bVEWGxP5qG0s3rlIqx81wacn5yr48VT0UXIGYsXWte7aypfxNK4gCYH2rgAuKISD77KSqF1j0r
ExceOmDnh4IpJLZWNF2rBkl8tSjaWnB+AGyxGElMo1fqBSgJKbjLnRYO4tiUerj1EUkmC4HvoyXk
mHdmYVlu9eRpw/gywRPGYol/WCDmIidoFVoDF6WlmTgSGM5H9+Hg9wsSp6mf06oTR9jm+rDMKE7O
lst/a8Lt3/A5Wwf6XennQO/Kc8Psa2/T9DgEl4XdrnTnAWpc8ZqGBX//3+/un75cZXCPbAMirrpe
QzurNrO+suJ7jS0eITNr3H0hTH9nWKGATTSN3wCe0m0wx2Ctjb784OGaH573Xy4rkqFMYbk83OZ1
QZIieqcd5dUn5g/F6+gm8xs1f5mMlIpXmdXWB5u5mGEWV584L4FUQITayl+4gn/sGo0j0jbRrP5E
fcNLDDW42icEx2AyIyEvJ7lxZYUhnjPd6dDxq3I1YLDRcAj8qp7fFc/virHfNwyTDVSSLCIcXEzX
KUoeMzTY7mo4BQRf3zaqJqq5xRPWeX5gLipLD++YkHnrPk7j2ybjaVpg34cPlTvMvfEwTVPUfVbh
R1lCv+3qJqWmbZHTS+XJ1zP//j/uEIEQfkHRo58cuw+3YuiqvTTMgEZ8br+KHOGndEex8PMp/OBp
uIBdrr4caVsm/hT2CGFc71LCan2FhVDiKC2cc9F1CWfOLM8WFcj4Nzqe4ig5rt2bKMKWPjivxUQY
Ws8ZjnleHOjFasz6/mYIxvxG+U4z/MevC48MC5EwbVuf35j3t6bUayaHpSFPutk357YxOR+WbfuF
XkZ1G8yZqc4UBx1mBWEh40nsb39/XX+veUxzvjemIxhgmRwl3l+AbgNnRVdFGZq72ks9pnRPictb
CcMHWVk14dYpRXjnV1qAKjMa/U+d70Xwj1hpzhA5/rPQg3lven89V+gYJAtpF/eBPDFT+owKfC/c
6OcHP/NvhfD8GXwShwBBuXf9UCjRRZXyFXLpagz1pZqalkDVId9lmLxuWz/xb6MY8nSmA1mmfW7d
+Ahvdk6XxbsApVa7FFI033Mcj2vhtu4HD+3vr4tLthRFsLJ5me1r6I/PETyREvq1P3jGrYxlQ1hW
iDuJI7geJjT9XEaZTibVnmQT84P17PcF1BW2rhBrYkpyjWuCtd0kBCFR7d5XPYk0iySwm7NKlH50
MLcvnYZA9Q+quCuUD985cn3TtJUzV/yUc1frQxBDskpVGz1YYVIt28CXJu2THCtInuPomJdRzkMF
/BbR3CVOUy0T0jXvq6zV1k6RFq9T5qLKqxwivmoXgfWAvjJwpvyuIWPsgdpvOPQYRDw/nD5dTi1x
3urPf3+qLvFN/1xqpCUdh+OcbQmq0d9qUQdxJ1rAsT3B9Shu3cooD5Ys0WTX8mlsErYhX8TYXTts
YAy747c2Ls+VmNil/NLHi0GlubNDGa0YkDNhZAQXrLreZt7vpnd5lH2OQGOpRSfi6Ys+tPmW5l+F
T1yVzyow+x8xfrH7SwWQR3a+c+1wehyoQ79jt4LvrM+Gz3iwhi/pZBgvMc0j9AQe1W2Is1FXFVeo
SvPGGEuEp3TCN2XfAYfumcchGXVPHjJWJJoAo5vRUuvO1grBg+mm27yHGajcMfyKJ1hW0EiSBtsf
LpRtOER8QqT398pBdjhNxSeNVe42aug6dlbbPqWSwmuyToacIkZDk7tAOah9TdHuPdTIUtZ2OlkH
1TSi3caVHqB+D5CjGk38M3C17OxIM9/5TWEwAB+6/IzQTz9EjJhumzaa3lRgiNcw9ZydklYJnpFi
LSstI/zgKb5+b6RFCSA4tDJGEoRgXS2klttnY4R16ISSjkJsaDksWHPlJq107XbR8EER/6dFjA1N
5xTG+VC/fmkI2JrczkatxlbanKu+Krcj8IJ0kVYDoKi/P9xXGdW/lmXaTzzV/KPQhb7fJjSrGYxM
4SjD8kZFFRZ194nmfXBQaT28pRyyIMVgFV+YGqM2Dp3dWpJZcUsdfVZMrcA3+9x9H7TCCokQCSLC
ryAU6H69nZ3LN/oYdB/FB1xAcv98JdlM6JtJYbKk/eGMOlmu1VtGLU5lW8w6RsbGy4rK/RYJApeU
uTaexqIym4OD+PnZkfK7O5fELdK1n01v93uDhQJqapwt7FpLnjte0vMHt3buKlxfpMHDQ/MMnwlX
+/7WTmoStFe4yLrUOwgoqDuOmRNnGymSdusnhbsbXdd7Jn1cHFFs9mj/wlWaQ/qzuvCHRZrfR5Ct
P9441jPKZ4tdSFx+/x8VG5+JobNkil5PlnWoa9GcgZizgoa580Q4Q3ggOnHYJUY0YTVJ8i9d01H7
akjilB6ZT1rTmrdR3nAsYQLyJoPgf3XbLu1PUxq84tegMag0JEBj6aCP1Ysjo/bk3oq8F7cvEGfX
NUK/qEhugMbkB93VsWwU1HuTrXYcz5uT5gcfAM9+a+rxrFHJ0VyTcxV+3brycYNAuuvFyS166yCz
sHjtvIIFOgkQO46OUTEB4WZ+8PT81s+cP1aRzEKnyHbldVPPbUWbzLack5+5/jejxaluteTUU2zW
a82Y+ocIFe2hcgvnwTQmHLiXQ+D/4iqUadkuFyMl4bvvn2E37gdfG7Bax0i/E5AGqkaVZQfryBb+
guHhN72cvK/4AgFwzL+etc1HBPw/dKRoaAtBEUtT3BXXfQUyyFvHHIzpROchOOQ5+7+YlHyLQymO
jtfnSHCS49STEY5Fjt4ZcYzbv9+Iy1Hm/cvMNUh2f0lJT/E2H4//8eI4vSgQEEr9NHDwwG1s6xyz
5xfXZwKZLDwU7BDC4tjeZOMUHGVQiqchK/MfeRsG08qWVvFKyBJtCTB0zTlGBr3TOmk8OPDmDtZ8
fPXDLt9Vwq6ZVPYo5ZKRYShmnCTcYP/TDQ44IWWCcjj0Xvq0xAN8eMznts7f6dWPyo/JNy549Ez7
uoudZB1687b/9xqRMAA7SqcIt6gCnQfszeJQkR6wyv3ya4R47JFdXT0Q/Wsd4KlzMPYtuQ11Y7yt
MuPJD225HjTgN7kLdC2xrAkkgux/4Lc1j4wJP1dmR1djmHpsMKTUYDatP7ExzpAMhmq/WqTDYJqn
ckLgs+pcPKoIVEsmoYGEo2QM4yOkixKmlgG7IpqgzYi5mzrEFh1tLTetAxVMjL29Y/g2aYeuicp9
W+MKdePGWsd6n30uU59+hgqyNe7sHIhyFT9YcvB58AXPVoy6uRGuQJXP3df4qnY2TrM93JryeXSL
9ufUQKVEIoMYqzP8u4B9Z+smxoQAUgPu0mnaN+auOlFDc9lr8t+cWLGl0WHKrQ7AR2ZuI2wMd16i
hi1nNh4VTmXqoeuzfKeYKzyULtiPtADiMcXeXvrOi44tHjyE3Pq6DxdFK9rwLbcx1V4K525qKFNE
ofZwwqI9WVPh1qKjPKRRsIlRVu0xYQ/wFIxya3jdcJh6A9HK3AaL2q5H9FmOPzIniI9hRO83zTzq
zDTpD6VZ1mTdSO1FZf2PbIrdI1lQUcHA3oOu5gEeDMz0axq37p4zmbZpmxhWUSSCk3Kxh6RIepD8
tOGIQ9e6F0nUrVAu3IaxBmyvb0W+Q3LenNPS7B4hV7EDMY365IikRHZTi4GUSogoi8sfknoCtiuo
rKdKxJBFWvyCTkRkkezhF1SDm/zaqwAgGlgk6PpWDeYuDf3raxCV1i6lqL4nmEffmhb6nkVp4dKg
o9ymC3c+PIaBkQNiomdctiW34fKloSw1lh4Tum9RHMs7ujHONqsZ87edm6FNoPS/GXts9n19aAo/
/2J63V3SCQeZpcIQZWXekg3O5hRhIaQA77tKdM/fWnJsngsobWjhLes2tGq1r+JkWDaQDxaxUdao
VWQaHy67EcbeEJF+OdHD1DLzmeNlcSfGGDy7VNq+SPJkjSBeHkMjzJcjveBvfV7m9xnc6J1vad0q
HBA7dJmAOhn2xcrp/GaLKNcBv+OCWzDT2r0rM/exg650m7nlcFOhfFuFGrHLHk8yZiwfwWQhA/GK
rhqHpz6CUmlTJHirBgPnUko9QE/m0FsYQy1YCbQYS6Oo5Etdhszbmdlr5DbBB3YRpdgFIAZkK0v8
WJ9E7Rgspd7X1E/ix2ZwnK99G3z2al+sVSbTrQ878T5Bv7AsKrz/l1Ux4DU7sw1tGKNwYWHWrhBI
p0texq8Ti/Ox1FlL67r7YlYB4oMhy7u3StVYFOYDR9TgK8YU02F4bjrzKyaM+kzZ25zl3F/91cof
yoSHUJcSo9SYB1/jitVPi9Cd8HMyrOkctRUlRqzJ4wA1jpV/62EY29ocg84lpOe1i9p2M8zkgbrV
6/uoh+U0ysY/aWnj79AZgOOwsvSgCUad6OM1iBlKIuRYOHIa1whVIhIUVPmiIt07eoUd0LRxWF7C
yBrWTjM+EgpBBJZuF69oJFkIm4GxBFlUcYvD32YAZ1rsMnUVla9Bie5lcemUXO5eMto2OFq8L9GU
vnllmCO6I/NqiwcYKi/nvzuQmckbrmTrs2nV/ffUH/K7QQvVyU5z7Qnjy7ive8PaVENt7nSn7ndC
TugvvaZeT2FabIBnwHAjGhRKXVQAKqnKpR0lzdlRI63wZKJkngL6NJelbByM5oxQF88yEC/jJiBP
/sGIsNOV7WDt2XKMT3bKqu6a+bMR6nfTwC47ZYRdLQqtsRZGiEm4zWG8amLap2OZb4FXxLe1gsQU
+iOfNo6i+CQ1XHMDkr2enzOH29k2YAgG93PayOJH0XjM4pwCFTL+Yv01t8PHrDdGJN44bVD0HZRv
+jd2nMhNlUzqrjGVuZPCsG4UMMKl0SEFnTmieVg0T6OBF9qtlLU20LTcpUF6b9t9dOjaxnpQc7Xp
tg7f3KXDDWpfFEsqQmeLFarv0+7J0E2aCZO7piidfoBTne66Mcl/tRyjuTiKQk2i2Y2cZchXtU06
kwaf6Wv9EsE35lwfi4StBfotLbAEeYpbQxrOMd2Wkc/epgWf4eTd2poVgeTx+4PeI+JM+1x/TpnT
blVTjm8Zdd+KzozvrKIJ3NpiUk19xhvI6Ll1y3BVeOK71If6ReaFhmMjQuxresJYwg2lNVdH495w
JbGxlZPijKqYqXllfFeFkB4nvKKAS+OjGFoTB25M9gGjki1EHPS+af8jJ9HuTiCA28eMpNZmyRk9
cWT4ZMS6jbW8nXG6nbfBa+I9JtrQHAynyU9JNtLik145Y95465H/6md6NMkJ2AiBE8Eoui+wsWoI
Y7RKL+Ue8KjwoTTj9MfkmYzz56y8rI79Ra3Z9iq3pLdQMWc80XM5CyNCqSrH0jk5zJ8XmURX2Lj9
+CkZNW0/FVk96xOrI+lB4ZZjTb5z9EwuTb1UeBy5kWA7KDVXhlnT8uEFf/FaOJZMTd277rJDltFE
KogsYdKbWcUEwsD0X7cRb/nUuuxm+QQA2Cx6fG/zu2xQtPllbj62c/Msc3F0g3tb01Pq/FWccKda
pWiRRxwBTV4z5T6NZm8fWnzkW8ogcdY1gHYxMiUeO0sxXggd1B9dpB4yP5+r4lk90Pu2/UVPBo0f
Pw7Uw2AI3hk30Y3XgrKCQ0RVsXeXmKAiKA01Kw+IIH6l70tOlHMdCZ+geEV5z2/hmY94A2zVPkY1
vzohgjz4zlh/9mufJ9BVOLABDMo9HZxgH0bCfnPBDB4rN4anrZCJ7dBg1Qc0yAYSrqkuv0lZ8nEJ
s1larhMOOiQ2z36htJPKQ3tTmtMA90FM2S6/jHgNzYHq28G5wVvU2aO8lxgJtPVYAhE4Rh4SvzCM
h8c+C0+xZ5bTsutmyXNoOd0TA6b6u95q3eeGSdktJF/4HXZJNaH0YXJ2ly4PKDzjO/ED2medqhd5
bGnWD2ZblD/yymASDUMsARxccB7HD99iBKibEGaQEaIxNjbYQSagReXwysqDe76zLRraII7ggChi
dqpC/4L63jexGQf9YZiMc60K+Yg8+H6MrLOT2O55NAe1Yx3tsAf0XLzQNaqujLcsZzbqMVs3KDTW
ox1pK551FLLUK762tFOSUYvcwAqGg31hOsWj5enxjrnNuC5r7P2JZluvgVP0tyJWchOYXb8xHc8+
EKC9l5GVUUSE0Iic4Cv6DSq3AKrTacQatDSQtyOIR8wTN2O5lQFcvYQEEAfLmVm9DaqYsT++PaEA
zrTqGzrvEqV00njHjBCLbNUMpvzOs+e5OwhRbXSXB7Gqljbh5jdOiik1swvriLen+Jm5hd1vtDEM
4Fq7MnpJRn3eAeh84sEbzOqz6oJauwVZ3cE+jIy0vHXwin7Bt+ysClG7/mIYxm1SJ2rp4T5c4AA7
pcrcj33a7g3VD8fehpBnREl5F3n6jzIEyIu/KkwekkyxebMPxF9ZEc0Rb/3gpks7ZDFb261l3I4w
et1FX7jO17qjlgfFVAf1Ps4y+SnxSVgAqN0Op66u3fYe93NQukijkzLekmapfxL4Bvj71EDX30FJ
hSFyCrdgkrN1Ah/oASKMt8ScJZkWJpwAJt3MrOVl+PyrfkjsslYLgl68UxGa7ekyp770aEsN8yuT
73xX2pxjjXGgik49jffbSDteHSPNeXUufyzSRTiuAIrlO92POAOZgUCIdKk9inmpjVJOKZc/WnvU
W8k88/bplquVC6hpIyuYu4FtNvckAakVcA9xZNNk+mjTlErTsHwNo6p/Yz3vcWFwlGMb5hO9+dTs
pwVFAbD2Fx2HNhkANr7bJcmDxSvSTBKS3CG0f8LrIDT7Uksm2XwgyPw2Oph2bh1su41XCYCaCPl7
mH9q5gOvn/b0ZdGgICUJFWudHAXndJABjFlaoI2szXPvr4kly85Q2E3BS1W4DSLfJsZsqIYHrNT1
SZNOczYtjIm26/MaBp7x6zLyouYv1PziskpK7lo/axuwT4HrRCCu9pBOsK1hCDniz8g9FPkZfVGh
BXMHjZ888HF6B6osN7U7DTdjGvxsO4W4uRzGHdvBfV9C3ulEle3SwPVuWB2cs9+TQhSELZsUP+KC
cte/0WIv2WudGwFGobbSVOI/1Xlq3PHOEm/jut2wjGQjHvOmbc587dw/qk0YzkPgr5sYbBy4zvQh
ld40Lc3J1PdFoG361oJA1dRgPjONf/GTr5dOiOgtDuM19gpDj72VO3GKUCL2v7uamu5GVQpIMb4e
fMtC/FSLGiM/g5T55jhqfsSyurunF2weBs0E7Duimv71xeIfO4tB0Dp0YvsmZUfndJJ0K3pQ1mNc
pHDd+GqnSNc5wcS6l6wzydm+r5v0m0Ph/QTwO1+HffqiJQHHVRT/AJoika6liOznVI/FjvMfuKpJ
p/kRQ6jOkUUeYaBjUaFCeNLChs2WdZDnw/dCnO0xp4a0ZwZyeYKjmKaeDxYF/gUY/8Vlo/i1o5pw
upYlk/ddOXcsAugfOzrlIw7p/Bxo4TfHlNYpKkG8sAPKcaUMjuRIz9vbvoZMJZihPrRjVb1hR1WP
dVDGJksDN0yWrvajduiwLpMeNQ/sCcRRvYyLoz9iitTsKRgXUwRvFViFjjGhbiBKz9PLIi2HbwIS
JX0tnTJxbL1kgzkJlgzJZDcySPSd0pxk3ashPk1VVPlQHMMvlwaNn8BYXJDqBSdkKp3x0y/hlGPj
P/S6xDzTxnqRyYzWjJFEf9HqGApWYyKmuUiMEl9l35PB8+4vj3vpw8TOqS18yl3e7jiJ3SXdEPOh
GZLneO5f63ZOoJchSlyRiLZYRXy6JWWvsRqRDV2fS1vDl6SZoJh/LUfCwEXu4Cxb8j42zqJvwilf
JCi/7LlvvNUjo5rN3SQjgTGgA5JVD6EcKeAtra8A0CcJY4qJY3eK6bGBPFr5uDMGr6TY0cHMbRri
bXnSPSP9Anezgw9tBqfL6iZRU9wYlvUUVqE6djUl3+bSJbwckeh0lCHW90Tce2Zhnau5nLwc79iP
aBYipuNQim7mATQJKAh2Se8W+L566FEinKfLQlzp/NCZFxyiJofoFQyonFrUAHsJMvgA16o4Dga8
Mwzw/BIQ1xLA6zersr21GZb6va5XAZnOWvxqhWO1Cwe5JrHAOtIc0x6JwuLwMnf6ChMpViMyoGI8
a+ldbxXVayIrJPlI/bBat8PjpbPtAtA62GnPoWZIN31pyV0DW+iUXfRRc2vr0pBEfpe/JKRc7+3a
B0/Rj9qyKjx/reVzi6ju8voxBsN2TNDVPHRuB7d/aLtji1pkq8A4qUXhWF9Nw0kO+rzxYaNqj4GL
3XXSI9xqXaTTFsEFpVeD3Fgm/ssF5n0PPgMV9JDqIPFBed2kzRgwgzDdN2ca6dmgLe0ypwWwrhNE
N+ZHYU4CZ3lDRIare1RFQm20Gj2jE1k8dFZJVd6psQBAJK3gaIVMkOVQ84g0PsSUGvYDp/gmCdcW
i9S4okMGMTp2k/a7wAov9+0IR5gdJ+rfWovRanyRHV72eeDz7FHONDcCnFLnWbOdhO9hHgDlbugt
c9dyZgW9/wCDfdjSPXJoXsDMvjxLqIfFJnclTQNgMnu4K9U2owe7a7NC3ajSKnYllP+dW/brIvP0
W6F3wXMXF18xbAS3FDQUZVYU3wKavMHXbnyrC9mck1mHoQpH4toA7QFdL7gTnA4gjA7jc2y4wzPo
2PjouhQGNlzPrRWR7ZB2nbHJpTo6HKpv3VwzvvM8ha8dstrD5Yn/e/P/D2Ij5lCOUpZimUEOfzUC
Bt2jchCLjBudJnmmef5dTSEEqh7PYiesbF/lutr2KXDOMOheuq5jDGpoylyGbub9+KXgLdFpbRO7
9+7/fnW/q0oYDikdP8AsKXGuRzTtALIkKeLpRPoGfh3UNfFFZiBlYOA+zOPo0IK5gEJdlJ77Qe7W
H2RGKC11SUFjK9RY5pWw20uszO6dkmRHP8QUiIOmeL2syHSpSOsJ4/JOD/RPfZZEnCKawrw3izz4
EetJjuIjDTd/vxnXw3oTHbeu6Ds5kNh+VymGFVk+raepU+FQj0GRZW6hz0dG3aErGEsW779/4B9u
gOMqYSNvN8ljMZwroRfldhcVqa+dRo29K6GnGC+GUHe/C2PUT2ORy0ctn+3WvnLvgI/O+CoubtGX
TbW3Q9v99PcLujyM78c3XBBTw3m8i1fEmMWE/5hUGaGkJmgmzJ84jx8cL3Dfqon+rg7medPU9c+k
69ytbypssdNAXEfvP4yNKn66ktBwhOZ6C3qqAESr6dF6qCvvoGcBFW8YqrPkhb9p+zb8YL72Bx0C
kZxCd4SJxsb5TWWhdxgvG2WYJ2xq8Xqqi+ZGKwP6RjEMg7L3vqB7bu79LILyC02kW3tZpt06kZcs
25yZ75zcMkHOBPzjQ327r/Smuul9sAaX/ULhdHr4+40W8418f6O5ZDSZusuQ33UvcVb/uNG5jDMM
d4F1cmInIV+gNjddIONtiKVhQ0PZOjQ91bXyR+t1AHW2if3+lYQpTsX/7imR6jCOwUev5O8Da66L
HUM4OGG4uqtXEpNKgTO4kqc+qKNPhLJ620iG7bl2wMzASDQe0iFaRRVJMLlnu3uHMQ8ZQQh37kQ7
2Xs1F0ImitGVZ9r1W4t3Y0UOULb+4P79rq9VOidPm2tELO5caxFmcW3vA5Y7xZcJz6UHFo5x8RpS
5i+4MiAUhLHszCr5moVRvMJPSKd1nuf9/Up+XzQUN2p+V3gETedaKknNxaajM/C8DHR1KAvfXczz
KLD89OjNE6O/f94fpNTIehCAI1LEKqSuhCHAOLAodYlxMnMv0mkkvjGOybZ5EUnEeco69GQq7MCl
dgxhKAr+/ul/2M2Uzhidp8PQXRwNV7tZiFF9SjJetcET8OQbm472aKtj6yY0sZtuz4QhvlWpDMGW
os6LrbJ8sAIX13SWam9DXjwrfP8PqJE+ujN/+CYE0hS+BBO5HQj592tXlQe5pfe1fQoTVLMXgeBF
Z8bAuHiFmVp/oNH5wzfBmuMg6pj3C+Qd7z9vpPCVSC2tE7FX0Y1FIBX7eZg/pUnOGCc1MUtWZPUk
mFX2lrScxQdfxe8SIdqmAs3qvIrg3rj6KrRKEI5SKOsUa1a7w6Hi32Qqyd7KOWtARNZKjLOEmBHv
p25S2Z0xqufaJZE0inv7xiff6gOf1p8eDi6IJqstEIkK++obMHErFmZh2yd6dva5inIfEZ8Z+ZsC
QRGNDNv5KSXzhKDiBfFG7aYt42YrgiAjZsDAVC+ItvrW637/Nkyz3OHvd+wPXxh3iVuNqJpF43pz
KyBXaL7pqJMU8dzzriQjrDbt36J5SBuLeHi7FMuX9WoYJkYTf7+AP4hR2FxxA1gCMT7t0CshSDPk
0g3Jwj2pLhofa39ODopibMJjfMitpjmkPsAjQXDCTTgMyTa2adt+8Nz8YY9X6CxYQaQhSTm81kjh
eMjtiUX93rXaPZLyjHnc0Gzh/zIO1abpsxp6mGwVbR+GkXLYGOFDbMftwcwDEmGSKobuZdRfWx/E
A1yHEOC4aE+2RjulJKedfEGHFuHfb90f9iUqMsxcktcFDc3VowUsiJMkNOn7el7j6Fg5D61hIKkq
7PlUMo/9Wuu/t+n/a+vxXfhW5XX+s7n2Hr+zK/8/Migbkvv/PxuUz9O3H3FYN1/fuZov/9Mvf7KD
n1hIB9kX7xpHi9lN9cufbFn/otqx0MOxcpnYk1k1/+1Plta/LH7BucgycU86/NZ/+5Odf1HbzOYd
3DumznHqP/Env3+WbNyckk/mo3BBc4XXbqSmDmyk0Ulwk3rAsiPEMluoOf2WyVC8zmrDeO59s/3g
pPV+8Zk/lFIFLTAfqATK9qvVeoYlAHF3QsChqT0RZuKKcjU1DB8WuSAmiCgkkdxhbPOB6SZBTcho
kAwf2Uffn/d+XQUWN2Hh0+T7cq6voh/6Mk/YrkqwRyGTOs8gKtefjH5JPuyX1JieXdd4+8fDcf+r
qn1nQWLxf1fuzp/rGIR+4a1Gm2xhNn6/V4bVqEG2qWmxWE1/bq2aicRojo8dYviJ78EcHmzohcnB
syvre0iPTK7KMc+XjmhH7FOgiN4q2M/yS1cVxosfMRC6CaPJtM9DkMGddU2LWQF+owxuhhUZyZMV
261xi68o2TblNEeaptkRJBfHj8R0/XyhtfY9VQjZUDGtEE/og0FiF1L2gxfGzRLGg/mCaK9Y4p4l
8ENQVyFNsctol6WumSwjlklWHX+SxLHmkYzhCDeQ0+zEiM+2G2Q/4iJODbxDcsnkY4fM1NrB0fB/
uDYtHDs1gfv1MYy8wne3xhTfFwxf3D54icdGrhwmjw/jYHrFLHx4ouIud3hGC47qMVxeO9N/Jlpa
L+C+PClsGU++TLQbDwn8EhtYS9XNh0ROZGymCb6dU44JcrLpZCOFs1aB1r6KsvpWet5nLWH4TRSE
sXULU19ptKgXxhg7S9VoP5Me7/3Cp1OWLToyRha1rbK9ZWI6aka199PQXZUBP6INsPUHYBLrTXVF
sZLN0OmPECRfAP5Uaxe+zEBmI1oADdrKOiyHGE1/aIdAsswsvaPNkJ+kQ/DKmMKzxbA7/oCV1dTg
U205LIIWi8MKtRwWTXhdZCLqcWOcGApbP/PEgsdkM66KDvzh/gQfzxJLLxiBDeajLT9j1WJggeI8
cvZkCfWk/gEkIDQwjocWEV2mydcKcli8aLw2LR+NcOqrJ9o5+nCD9dX/1roAPO5g7pHGYGUugQCE
goBOcbOuWTe8aIqYpTEdltPQF+2NlRnOnTbkYHqskASUg08awzOYGqy9cURnmag5q4aO19L2y83G
XwfU20ysjTBF5acionYwNBDYUxCW9mjETK1ugJm62W7oIl/bwDATb+7gtOcEXZK+8VPNLZYqr5RY
krdr6UvRtZzOmdCDQLzzSmGfJBJI4jVMGWKHAWM/WSsp4xFZl+p7B69JhRdlkUEv23hG3EB0RL+U
rAlZKx5jFCzWyrCj7IvD0hotB9r8GmlDRSS2jKbGx9b2Gm2X5JkonrtGH5NDMYwoMbEOV2AGaZli
Fet8Q4H8QjW87GoNMFqkArKIsB3n/ppchTrfG/ywzz0eDpJLkOYbyzRlUVlBXvSNHSAhAOm56cbl
U+gTr7QxUepvkCGUsO6ahFZ1wmmduoaRir7TGxNQiUjosDi530kuAJTLYoI+5a3RpBvNujNUA3Fb
2XJ8jVpcCLcw/NzzYMdm8jRMrsuxNzLUc5l5/acGLPqTa+lDeSQIaUhWpo3clawaeGarPqvC+JUX
uonWfmxY/ktnll21CUdENAgXAuXepLGZ3UUZKs2lHxnjHLYU1fZTW2il/RYbOm0vHR6fs2d3BKcF
f7FND65O2g+z+4GJCqO5dNWOk5Gs7NQV3bNXGeNbSO4SzK+K6d4yLZMMHpNrGkCux6aCiRS40yZK
+v5g1lnwaA1pb200G5HQSoKBDzZ00bO3KYnFSDKVZ1bcSQDh5O2N7ZkRf6XWaWS0TzBYFTQjD6Q2
ygEznlLuZJQdeGkh2fVh5cVrKxqmR2zk0GPICwXk2mSDmx+NAdXUgn2j35fElkYraYzVDxfkOdkv
VSBOiGlAIWkyYaY9sgC96Z1siS4P7eJ5rKRIvxeGZR+tuMO6WiZNBR3VNnvAmdLpvv4Xc2eyIzeS
dekXahZoNBqHrZM+hMccCsWgDRGaOM9mnJ6+P6+qH0ipE5mdvepFoYCSSnS6k2bX7j3nO6RQDUgd
i0ZPOy9IWyJbpN1dE3derCc62SR3iqokyGRZ/fqbL6vwsRX+OO484qKWqGt6MsZImfyoqgGi7Mqw
DcRoronSsCH7+X5gPSuxOQ8IP5d2l2FduCaat86iVhYbsZhqJSOpz3OkPMs8nniFkNPUaUicyzSW
ajgOabEYiNisCbeiQwVAcFqCMs7tsDOeEDN2CLw8Eqf9lXbn0ep9sIXNSppdNHoSj9SqC6SY5dBB
8FJFsz6UquruLd3W/a7tOlkhv+CYyB15TAadhQcnzuaRr9pqHdkeTW5mhKBqocvOzpsQewrqc5ha
qCd6zZNt37pufhz4IF9YN9N7B0geRMu8qs6qtjOoXXp8c9vtiqCaBRFPyv61KwfdvHUB2KELUqG/
9qaBLEMcKO1zkcqOHEOvIH3ejM57Q6voozeVXWGOF/CCNn/cBszvInjSpgO/vLC0V9KGyi2Gu9qm
hfEaFs7SRM6Amuygg9Z8LpvUeugWG0HXkGrvwcykyvGEZ4F9nN2aTjUyAhvd2rwWDvm6KwHqcjUY
7XK1QqMmWp3CZ/Ic/7qkbY+drV8twHmp3YRHt6TTFk9dQgR2slbfVcVOEVfVVjdHxQpjkWgSpPnV
YAt7uLaJfsnOS6dW/lBPEWHDTkxv2gruerEuTxy18+E6CIYyO8yTlvqAa7MissTV7bFd3T6Liorm
0W1btYyzyRcLkmu8QNWIMstJqAtct/1uFnu6CQoLyYkZ5nCKN9GrW3bsOUQgY/yPriRtA7ryNlo8
5GKz7yadJz9MMNn1tcmhusZjL4j/8gZj94eyCDnXUYTPP4p1ShnF21hbyWYJ4HI6hgIW6LogAaDr
U1If3KFKyetDqD31ZImPBrCor+6zTljXrQmGvSO74EuIKt1ZxeslJTBUFrzPDq5j7pgqHsNBH0qP
mXAg9HlO6uwkmBwV8GvLZccgieSoUXpsibbVqAljTFfcbNUYfBCml+wYdpufDqqCM/7f5goQhHtC
TazPjSbtve1ndOPWpeXYlPqH59dDDGUw+UxOcfmeCsRpO/Y/ec30gsBQ357KG2bJ4rvO0Hta0lvO
XdizU+cyPThhkX/BrQk3VnVP84AXd1eXZIHVCTXCLKanLRzvKEibQ99VN4mUX1qX7K6qvrxxVjdc
TYCBYyDVzgkJd4uUYQT4m+v0CCD/3I+TfTIpSseV3tWumvR6ymydX/taFMzGLchjIdlkeWBVd1VQ
01CEwanHArOoHTyh9qACGGdx9EhYCRyU1QQCxKRQnpUgPTlLO7TCvYppAZ1M7Z8mVGKuWcj8cOe3
QLoJasFZQ7dNYJVolne3Hou9XIbwtp5XcxCTP51YHn6asC2PyicNJA1jDTvvRPv8xUbWtIO0tl/E
1KJUGwlwWrIzfyc5r+PQfUud8g1bB8EZeeMcQd+QDwmtJBsPY1g/UiC3EUOBR4DFVE2WOqVQewFN
umxTmQBut4aAIQiij9IOdalaQeLzIaLQ5N45aQ3ZC3Xx0AmmH5lurVt+QSRHKKJgpcAl3/WOYrZq
zcmtRVToqZHzEPEqLZElXJfoO3FAot49ULjj7tMTnDfhaGjlnaU+aILMl7AD71k6s/fBBDm7m8r+
i9om9SARhN2YwE72XesjX3GtBzLLl3hUybNQ5NpChIPDA3ncXv03P7MvRHTggEroj46QgStVe8es
RiDUqladpeVncT4H29ep3KBOV0yys3fHeCKeiyT2gP0SkLBvq6R7083AWxT64a1BEX/sBpQWjqPR
JxdXIltIypmyp8CCpUc2wVVS2t1RukQLhfb3wIGBjBsKVG126oR57gZStNF/hecxswgUd2ukT0RD
joF4pXJZycaZefoaku3f9OC/FHMg9kt1iQRPOuan6bI3Dbw3DTe9JhbQrJqGkJdFGGfkTla1fHJr
bHUY6x/XzX+SmSIPdXM8Ag2b4KuaHSokb/UPQdBf84yaZ28oGXzIG2a+DRxLoNFzcdtIvL3Q8AkJ
hdUI0E6tV6MuPTwdvSQpJkWHO2EJmaBtb/PBDkXNflz22AiA4p1dZss0j54sZNVlPjWn0TXptS17
/9uKbuktmKf0OZUDEMQurN7WBo9A5uMM38+r795lGfaCvLuM4WpPPFYWsHULonDEHANWRwH5PBBj
c7S2VX5PZJ6/1Oi9DnaaBzemAU6OmqUkpnJ+wXN7QQx2HSBgOH82tiOKJPNIS9g/k2f/bCNCOtlt
778vQuJJGmgBdD7MjWby9SGp1zPQatQllZWfGwIMTt2GBopBURW1M9pJzjVZ/bF19qe1n91nRGJ8
v4RokeGRJ/BhvefBF+nTVMzk1JekfW+IFOLE1pBhZN7GKPZe0JxcA6DJD2tdED7aNhftGtRP5Eyr
9sD7e8ntxgJ+LZEPljEILtQtpAzWZiBUz8gjiibOYTNwpDaT9t73TNyKtY/LzELtmrV2TFKYuBcX
wr7XEmLjEPRxzEMSmSzjkheaCGl2Yt2as1gTKXZ1Y00ffpjqxyLt5L0HWRu0DghfFwvxtbsW/YHM
iWsOnHms1sV6RuHLHF2aRn31cd6ExCd8YJfbMg6XKKCLOyKxCLzIKXyn2PTmCswB0KlsoSCvNExW
m8CgoVevPj/z7eRbRdT6urnNsEPVUBmDcbcwyTkIQoeOfeCBqFSpfm6K6mZuhIyWsmoivENuvE1U
A9uWlE+D8ZqzV3ux1/bB69DRtiA2qvbuJUlHp9pew4hUjEt0W9JcZ1n+qvtF/xwN5QPQOXufbZD0
WeXmG9lKB81SPt7WuffNeKyVU2tf+do9NbY8bh3hxhWHwl03DeE+CbfunBOHAmmGxxUdz7rFdtPX
C80EiZyL3IAy/JSpaRlJnuoCuTygXQgkbsIkyQqOn7YcPVIMJrKs992CR249cj4bVtAf6YBq2R5G
B3br6Phlb+3yXo1A2xMGXmk016tH7t6W5JTPpE05mdgF89r1X4OQzAWC6a1KuZCnF515e0RAzC4O
DPc8m82cdPFMHgqg7e36TcwiDR/cEUrRjAYPmjfMo3xXbPyt4Ha2beMEe1tNg3nEmE0tWlWY21bO
SXk7+W/pRV0LrZxkddWcls4fPX2F0GUIKJDyocnrQ+dhc16O26agZB8nT9aB2vVGMtw6OP2Y5tV5
8dZRFibGRWDjW+GUuEjrkCVYLm4LZ+69QyuwOKdjR7JS7zoHmdkGm01FNs/WFuIyd1bobtIxAtJ/
DGvnG5sudPqqGD4NPZ44TI1S7N3cWg++u8w7JLs1VXT7swVpe6grvtPR7z+LpttvAVrN2WvvB2Od
C9IN9oWVbJHbk8E40cuPQ4ytLDAFCwa/4fsSiGHfLzyaPYaXna16cxpkRcQGkG4xERYwX05j9lut
xvrMqzgc0qz0H3MmJLcEI3NmNFVxanEAEY3iBeTt2kgPZ2X1cai962Fzc03aD+IkXt46Wip2Eu3p
x9yMktsZl+412LCEEwU3pHA7FvDOSddzdlqEVdyTN1m+CytBw594l0RqAKL7obc8SdIsIODYhvXP
MH7MiirG6FFtOzpJdCTWHmtXjJfUWqBI+dQSIuxIbszC7IimMJ3ibvXlK1IJggVSVWZn8mWppHUF
dSvISRSDa/rZbhGQ5dmw3PQj4IpqW+8WFFJX2gw/CFXExEBqkBoQDNdo1vDcoJJc+yvZEPMa4NSJ
kq3dHt1tTk7tOKT3OIX0Z5wwkTXg3cF+lN2VglPHjnL1J7DYtNzhZxpvBj2JG8uynvJcyiNQDjI+
WYYOZAnfzkFtHQYhY8Z6zbnKqurIDNvSJJ1XJOkaRSvLamf/idhIuOa9JYGNj+unXi7eB6zNfrd6
lbwaJ8/FvJgKJFaWOY+589rJsLuCEFDuaMN+hptxu6oRn6vZnAHdYf8o55Ft3mzyhiipn2goYPMz
CLvSPjku5RiMV667nshnXx4hpAURwtX1npxJ7wo0JURor1sRd7a4aU6+lNatGQ3ZrTONjIdk9nUG
imyUr7RoEPsJuz/BLiPD27V9Mrl80tRdP3mmViRKCFVYGjlW+9BPzpPn2tO+EmX92DKCpeBJlnOV
WMI6yDZXsfLqLgbGWR9ymacAB8iUC/CA8TxbCGrpcGb+rZch4qHWBnbmdBi7KxcXzR6vun+cE5Pf
pOWIUSgt1KfOqTYT2RdYeT4NqJObdtZxNkzvtvK7F0y8PgKyEGG+L2jd7dVc3raWrx5qQz1MJmL/
CaHTsENCGEYM+UguzAQJgawHIq7trsB/oDiNzEIcaqffd15/GEKtvxrbXXczzdpTYVoOB1a9xeRi
zJHgiPi94IhxXRisFMZWBCnZHEGQwtg7o1HIWuHG4g/a7ZUTuyoD0POp8nCj0dbFLNk0o30qS+EN
b/kC7Its1Q5Oe0eIC0fsi/jNf6a3sewVJ/wv2qMpGal0eVFNiR2hNJozUl+RWbgs7IVZRhiCzpaT
oBM9zWI4J6oBehl6qfWy2s3Gt0ucz1gBw/dJlDqOS9+T2laTrOu65jMC7e0sif377mzDz3SkSKZb
TBhJm+BH61L1BPiDrIaN5A9CPs1t0m4S/anF0u9RSsCPpq23poecKK19UbhvDBywtW49atiVIl/Q
FqCOYwcO8sQ/9u3k3NQjokGyUPBCYXaJ9YYfeqjs5VD7ytwvqfR2ZJ6T68oG+kJ2ZX7nD+qHWZLm
QeLoOvqeoAyh1v7WQbM4VNIa7qZqWeLCHrc9Tkvi2LSdnhzGJI/kVL7RiTo6lRVjJiQsOEjPbgaX
ycYSHScNylZyxJ/UWJHbaJQl9kJRwOyGeR0OHHsSDj5Y93YN5rgnjU12N/R+s4eJn53Gsr6w2/U7
HmIU23WQ3dAjDWJAg/JqVWX3YOPxirYeXuEu6/3yYNWGiDR/Jk8UAD1uAJ8898AM8ivQXutYDyLN
dm0rMX+nYTt+pxW1fStLhYonpKmCiGOg7iG1D6uI2SeeZ90XrTVdEepYEntHIiMbvM6eaQM0B4Iw
kbxnnboaBnNTi7q+ps9IUnvtnnLdBHd5RvydJ8IomLOTn1nrle7H5aFI8uzUrEn6GlBvgD9vAzDs
5GAiYFk8JLX4+Qj0W/FyUPLiJF+wjwPGvekX5xNt64bAv+GzSXv/kMFAfJ+d5W41tjmVpj8OTcMM
wlWPiz3zRGdq62VEC2q8zUTSfe2dBoBj6V1yt2RDjgDC1rA48H+3v9BBwOW7zv5W4c2euhM9fv+q
ty8pgFZYg1+nWhfXNh3hsweHKb1SfiqcN2gf8eZjHrb6Lv1OYbF+GEU+62ZfpkzkmNX7RHv7yiyv
U1FzEl9uaIKMEWNHD8F50d2gUar26AjGXT0qCuFVtrQkl6qy77OWMvjgE37dIzDgiAOqjhwnJuCb
Q/hFmjeHJNT+j1XWI3txu8Q0NRtMy6nzDFbfPfsm4fRUyLxAQ2ipxwSLW1Q2uYDiRv7AciHQwxTH
fFzV03BVBryYqkNdL2Wxfmo6p+Ox2cRjqxa9H32LDThvL5Ebk6z4kK4unpjTB1Wc5jOnVl3oE9Fg
pBGHMyOtRdAlJfe6fVjAw7wK9jd8YbyNu7rHwYvaFyvMiD9Kw2CIaDFnz/RfwDBTw0WzJZPrfOUI
NtZZ+5rYLO8MlMLzWjnO09rY6unSMXqkv6POTjH251VVnt5VjWdOfi7DY4XA4HFiV3tuue9sVw9F
eaJc7WI4KB3n32J5Qu3zZfSa8t2DWbJE8zgFoDmDy9dSD6v4snmAL+BbkXm74xNxWNFq/aKnYXvF
n+Zh8cPLRdE41N9WD1/GNpHwRIhmC1DOMLYpRnnijH0JFW9zVNf4aW9EV/XnQrjTTVnI5JXQPRNx
brJjm1wHDk5FOT1r47fHsBgL4tIl7w8tmYt3KGOZxlVzQclsK67U2pNr+qHy9rZtgwja5kAsYd6H
nDNKjx4T3lSLeCgmKG6n6Xe2pBrklinnV1vbS8Gwxk6TaPi3xWfRHG4iqml6b4jC9PWCeHY61LIr
112/OZa4vvi0ACj19jVhCyHDB+ZpXnPNg4hL3Yih+7SacTtVoUnoBCkX1zke94NHI+VuBQ/2RXaO
x3SRhhvCV9k7931pf2X05sN0CGC9hcvg3PmOofxHxEyL3S8H+d73VfYyWwODAWYv+PEtGFsgEPzp
nFLT6KS17L3uFv0jIIbXfirpOMb0L7fnoSQXaC4uvXXHC+PZtY9h23+abDIrK4/A3BWXDcipbgqf
OsPYMinCONua53zwv4TDxxbK7lbPPZD8xCiiKnQR68W9Zm2M6GyXZ50lO4UDtCMs/uky5z0G9EPp
7BXnGdfiLq2Sm7Vg+uylijOvueaGd6pyiORys8fB6dcDFuf2QMSmRpxK6J53mea07i4smgcFNxTP
h00bJrtLu/ZgiM7eLWaRJ3KJn5aLd64fPJhLZouyccCgPRbvdUhOYIkJrsqVJD2U6SO9CgJNt31a
Z9fW1JnDHFb8Of8JO9rcjJKvnAEfryWOeQZ+fIb7tKvzZN7LMvM/+ZwC97BK720rjZIgbAi4C6Z4
KvFAzd1dbpu7KSHfghfyZ9g0DxsnCeLbs+LRYlI8TAbwawHRAh/wmvd0zrOo75byNKy2/5DOwTWQ
KxSkDnJwu/oKrPderQ4dSu8uqeo+hrn5k3jjbgc41X0qc/SE9WrfdvXyrUqxncHh3dEk8Xad9I91
R5ZMH4RhHORNdq7YmvYbXTIM4Zx4tfDy61y5wDaSMqV2J46KkXB2m4bE+nGkYoTRwLaQSV8datp+
6WZu6FYT+aJT+W1TtN5LC6x28Ygh9GLLoYJF2I4HloI+SlNSFZ2WpLC6Hl/5fk4r4TxikK8yzIiN
c93eBynCCIGKL2FPYfpULEt+G2Cfe+VFCIlSbTBIkciid5tLem6P5nKBrqLcaMkE0JC+ClJe5VXe
c37FTlu4K1Mf2rShs+scX6axXwobDA9uWvdiA+3qtkBN0ZB3ROLqh9XVzv7Sn7hkVHwxrpE/L+tX
ZOy6/JYwgRnORGeT/0LICLCTrMgGfZswGFtoLM7efIVNj4MdwFK49aRWEzZFyEP2CedbiFszMaQO
MXBg8TqPTZunN8yI8jpKFTGqSIbF7n/p2l7ywJj8lHUUUu+O00yHRPW6e/trJYrzq0YUHUqAFYWm
Ap1PZm/27zDcouxD7BZZepI6zB4rt9JP8yVpiyOyR5tkCRrb3wlg5f8GJ9CD7lEA6KjWYfLemNa5
R6vgWhh0q8o/Lq5S81PDZHyMEGDYeqdxjlZ7rEoLkdzYHgXn+SY3KBGW/kZ6Df/I6tJXMnJCHZKS
t7Xv+PX/K5b7R7K1/ztN2n33o/mkhx8/9O1H97t67f/L5Iy/FKZdf2wfZfa7MA1F8P8EZwT+v2Di
eg4yUASYPvDf/xGmud6/wFY56LPY2T2QYQi4/itMQ7Pmug48XNtVNIacy1PzX2Gaa/9LebhXUJQB
T2C1cf/fhWloMsPAUdQPeKjROOIH+VUl1WRubbSmB9WmQ+btgiUpf4hOcZDoXMu51qpWd9DZ83z3
16/Fb9Cu/1z38uF9mMPUsZe35g9mBCrzntXHBjflkeBuA9Q5kHqIZ3CuvPNfX+rXF/A/t4j2DiA1
7AK0YL/J12tK/M1oez1M3eyfK2leQr3pg7OxjzWO9Teiu1/lbv+9Gh3dEH8RUPHf3Qxzj+um0Atg
bX/CL0FDPJ7w6cU9nrBDN89zRLoPdHuv/fSPb9PDFWCDtgZei9j2t290FpKBl8UvGfjMJ0aPpc6r
1z2SNcEJeWxP//x6rGcO+mYJjeTfDpk//IID0J0sKaFw1FlVLxRUdFbidNimR4+gtJBGFo2Rv3lq
LpLbP1hYeGpQcgL9dHhgeXF+FzPTVQUWNqvhwNizOALNyknRFX8Hz/v9Kh6SfnSTjg07j3fjdxAm
VhSSdQd/Pqig8vZBp7NTXxTe30jDf38DuIrvcEMArz2mr0L++ntl7mg1eNGWSwphg7W8YrhWdMST
74iSsK/++sf6s4sR80Kbho7Q/+mx0RlGz8SDpG0nOMxoLnxOHbKkZO68//WF/uS78wlywJ8twc8i
oP31rjpZNE1OlBh9Iv8eYvXAvDFc/ubR+9OLsNOxbuHgY9n69SI80ZgfR70cEul+k0gortMtCf5m
2fizrwy7FN8Wq6JNPsWvF5FZUnlpwJ2IwJuO3baRmRq2NxWEwMNff2e/6nR5znhhWTGgNCJWZVT4
2xrsOetM7G6Fn3cPWuRvXpnf/nEA45edxb4ogNl7KEV+vY0Zd9BKZ6Q8wKEeocrndjI8Sa8Q+rGt
qzE/LdrpgL1vSaGY6bZT94IpOlme/voeL5f5w5t7+Rho4y8uGckdAgH79WNYxB8GG2rHg7bnEr1/
m/S0DnNSgKJ8KQN6HU0mvywTsUj/7NH/95VZ9h1yoYQPEs359cqKuWk1bKY6ALuojmveqMNaBGs0
8HA9//Ob5Odkl/dBpjNi/PVS0F4aCaeI6UJm+Z+tdBy+sWGYKygl23FzavNU9oH5GwvMn32zl1fa
Yx0mR8S9bEh/WIeTwrFzf6Kl3+Z0X/fG1/p1Ypx91Xh6GeIldUyHCLGVP/7hzbL+Mq/h2B/we1JE
/HZdx24bxv/1IWV2+snyfNzVWdO8j9XcM6U1UPucyn3964v+9uZLBXwJG5iiBUrfnorl14u6Mwrz
JhT1oV8FNAAdzAgi51xOf/PW/Pby/+c6VFlwRXnzKbV+vU6WJ+E8jlZ9sE2a3CIBdB841yjM9hyU
//qWfv/9yEbzsBWKgOmDzRP6WyVE78iDQ2XEVaYj/SW//+t//WIK5LP+8dULqR9ZWQA6cxoiae23
JVkaV+QevtvjpDNM8/Zl9D1lpZ3HM6EkzOfKiSMgZnaiLv22cCDGNAHQJhZY0SBCSjncV6NFSQil
w/rsdytDraVIwzdXK04mQIaYHQ/+COx+ChRzECSWKUvNRWlAhIA5V2W7ppEMloXkVzmKmMNI/tIR
deFHndXUp2JufEaPNFrOZhtGxGY4DklLckiB6NwcI31tefOrn/qoxPLOyZ4YF2AcH5X1niyreycK
rb75q/K/25PdoKIoDNHDo/bf85LhOR1ASWA5mZVqgHDSheAqR1T0UdfzSWJPt+tJZ+2oQPO7HKdq
3J+feImTOzMO24jwJqATnzclUcbeJi8huZMbIiKb6MHqUQFyEzonLU0k5XIi95ZgdKsMfVjZo3H2
9N4WJIoi5evnjLAwSucFJcQgtNavMEGct6xCILpbG1FXOyjf+Rq5qXPp0PnYb7E9KrDmxrTdwWpS
8sJ9Ap3e0vyiiEosu3rsfa8D6nWRnaWqh6RTFQpFEl1fJqF9MJPGO/TjJZYUHyd9atVzEKfOaYd4
mv3xOSlJeWjygFkg4tzLeHugdxzhZyiWU8IfINoJNe1MuSHJQ/RYXfmpRT5q72mrZJgYdN8TQPn3
QCBs5tLrIPWVVXbVbUeyp3wg5H5+AOg0I1lMwZncmHxrFlZ+ODqMr+iZn9zAiO9b7rUjaezkwy+r
I7844qIfCzL8m4Spwp4AcdlkY5QC7e9iUjcFuBXa1PVtqeo83Wl/YsoM8HiinQVu4mkqS3Qj7rY0
P0HfdwEUtaBpooz68T3x89a5QqTdFQ9A/pbr3q1C6whZg1rPUUv9TtEn5LEVeTEewERa46lKXWJI
1zmr4bV6I59wQfW1n8ZNWid9yd6KzbiusC4NYgWpt0wRf4lNIB7ang6hhWob4FDdm2/krgs7mnG3
NtEiJ+e685zMP3TClILxpbEf+TgF7R17NEROJAZ354ysEk2ht4WXMQ2UiyhFYcaE2/fm+63BY4ii
V65fwpTR485J/WXcu0mjx5syWXV3tPIe44q1kEEL8Nina4xKs92nEAHqg4TKlVz5aM/0zhHbmD5a
pk1cDBCuc+abQIiHQH25TtDvETnfGtETraCqzwI1BiGFTP6acyJWHrkLz09FaBKQlfkynFlSZMbw
ADQnCu5s3hAHWUA5iG3QY8+YBNhbwhnClWQUuCP0D+CvXdpFG/aWr8MwYR9BZE43F1mG46DGlnN2
RDemm+fQRRSKgrbUwd7dsKDEtg7EzBx1qGmbV/78RiKCz5hRZuZV9NugPs+q81/yPLXTQynL9bsV
Xjoim2tr92okFm0kgWJpx90m8/G89L5SUTG23ntCZLm+Su0K8kvre8NrxfpWxhMpPd9zRpMyvgwA
LGBoOIFYuUAnRn5vXNqppgNnEFTb9upS+d8g/x7WPZ6NLECzBY6QIHg7dQ+MsFsdNV5fHYcVFf9e
Te0Kks6z3PQQdpn5OU+LJSLydMu7xFGQSRntbT/wbPDXXMeol07UwuDLaHgEulFaOvaZiH9MYdY+
TX6OXUhUaEp2VUu22zXNc1KI2trPV6CPHtp93ZFKwIg9m9RVmoTWBCcxx8LQbBtrlCeSwew2phf1
eSSs/lQHi0j2mDhBJUJFsauodLzmio715VEb6x70yQaqKS3NhNqoSFxyi5cWzG2FntLZO5mbPHju
WH2byiW71avPX+vtAjd9v5WMqWCCaskupRmS2p7l36RK8eST6RqGexT/XriraB1MqMmrjP99bfIs
CoZJejChjEfucD4taifYB7yT6MNSHYECCsDXLbQuNFvjYO22lfWo1pdWPSYRsNEFGe7+ohLQrg16
80ENRFMBlY2U0RaJaCEeVlTPX0kr/85ZYY5yP7Hva/jzWIxmVJGYGxh6UGGQUts/waEpuhgfXGZi
She6zJcmS9SgLkh2PodavtlyDG9HSgU+07pAjl7zqUPFM5pLTst0ToCy3RjKMRaGds+E76OxgJ6r
OkRCWX8HqAyzukUtwE/+XTEE+TQ75U8nYEppk3+YB5+q3rQgHOw3AL8xaQBvuiYFu3OeVIrvze5x
J6xBUdxKwDvko6vPblARlQIgD+FYf9Nnw3q9lqx0bc6rtbLLRT7zAWbJ+uxeWOFe6R/h0SCMnOqL
0t8fXiBHZbFb1g9QqtM9eK1kV44DoOOJJiU8OIdQezRcVtqM52LldzJNerC6bb0S4HXus9qfbpB0
beN+zFj4IsTJzRDbine+Cdr+h+xF990b6ZPvi2Bonwei5s61vwa7seZ0B+mxWo8jOoN4JoXj27i1
zsa986ztaMI6n7Y80chIJXVsHq7PuSB6icebhlfBjRwZottHETbFvdun24s7ii9hmfjI5JLpfuEN
SiP6K/lb2qUg5wRu+Ps+SFKLemqu82jW2v3eezUNEtLZEvt5QDZGso5bQrCcp/UjUfIqWdWTZ0jj
KSfgVpYad1nmfNKB3UYlsvwnMtwUCWkJeiBvkv6Tn88SHN7oxRAf1r1NDDX52ggfF3YlMjlaMv2E
yMUeSsTwNaGULZj1jska4ZoATblNg71X2IKSqOG/LCYNs/NFjvggwGJi18I0U5/6y8SFmcb4ALnF
if1V93fg1OTXAvzY/KLrdZZ78myGdJ+Ytiqizga/vjnjcl6X7UerfLNvZ4u+PR0A2Ku1ep1SO/8O
DlP9YMap475lyEcyffuyYOx/pBPuzZdXhMetsMk8mVLToWEdpPPe2Qxwwtm1f2KG+LKEjXx0mFeS
Z7SeKI+qvUCk89Mqa3PThgmGvlK8ZUE/vJJ2MkU4wc6CifS8KwECs0yl23A3l81V0Yd4w9axf+z1
nF+GR25DhRIiE5HBz2mBr9CvCbxz9H37UvsbA+hijCGEoc8zgJSfyxArZgmjeC9dOR9z2EuRDVDo
B3E7wUPQbdYO/RGKylk0T14+n0J7uw+srSK0HCLKuVf45+IUpcMP9IQN2yhBfTD2Cff6IOC2miI5
tPOeqtRGsFvrA/62cD/PWFpyRx4Q/Pms+rmzB/SNby4ZVB4HRLVdkewls2hRS3dOtppXVnTLAb0h
7UjDGLI0iQKDOtoOeNnEi/AkvTA2KT917QhrO+1C7AM2KtIwsYGHzknzLksjnjVwIbwhK8VquXgP
hYHi3vhJ/oSzbRrZKYIEprcWE3rv0LrPN+LH4SjxUNXBjBOCPW3nD505d6SlHgfpzrG3oYlf0A8w
ldS8cmsh1MkiEL60YOMH07RG3HN2WDZS8fJqHKlX0ACHo4+gfmjWfGdq05xJ8BnvKQKHSDH4ipKO
8Qo5F4QmU1xbY4QjRz0UMDlfGJ4s6MfLvO+jxKuy40Um+A4cj7CKdVq7fV2xoeNhddJ7urlbGE1y
xYYaFhPzLKddWTV0sJ1nfqVDForMiigCO94jtOZ6ogrcDU1FSPq8OVkVKQ/h5N5ncs45ZAZnUygK
8hOBC+pbLdopv67rBOy29NhOUSCxYqa7qZ/mG6Qc+LZxcbVULKKRe9q//bgPehxUvMtseXn7v9k7
k+XIkSzL/kpL7ZGCSTEsamOwkWZ0zs5hA3Gnkwoo5hmqX1/HwlOku2rT0vuW2ERmRNBJmhn06X33
nms5z35m1YcqYrBlWZ1JwjM+WVJs47ap9ibvfL5eJVyNfwDYJs0DtE4EarybeOr3O12R6yXxilGZ
HFPBWyHqs+cAWuP00Nl+S2Oh9dW2NrV/mgiVN8SkZzAS7T2vqfg25PgSM+N8dU08VYcONPDjtW19
1+SDfbf46n0iGL7tYSiy9YeZnmcOhzRjWRLKqA+TJQ+4bPZRux6unMgJvmwGlVtODFwbLeP13RTT
1RM5ePVhXXSxXzlky0RfHXNz1HKOk9nl0LUsigGuD9oAwSOTTniqM+e2NupVWtDmMlwG2HrULmD4
we3Yhreh3bEatOrpCah4VB98gx+vKskLSaI2iMx93cFybvMEil0+3FNx0l7yyS92fHjc+74iw7kL
2qCDnm5jbErjgH/uD4QGVwenoOiPs8VoZ5S0TTLlUt5zoyL83pAlRJ7Bl7jysmzspVR3qrJe+5a8
uhdq57NzKv1TsPnmVuJyOxLgN1notqDIeT6FW3Sgds9v4Ce7BrvbepIuuE3NhqPZm7io/M1C4JUw
A+5DLpCtqE+MhuHB6zsfe7toKClW2aVX0adrZHzi6nLrEyZ2N/hq8Y6yNJ1xsFivtQZBmzvW/CNK
I/s+q4Z6NwBlhCO5/g7WrrprHVHdQVdZ//DO+onSBjlXY8QHOx9ml5ko9Q29GAdwwfMj25FTuORW
nuhG8rud5GKfnFrqJK+bd+gf13PTXg9OGUEsx8xoHtKrNR8boaFLDSTZ0ZNTkMBSJtpTV+4rw0P+
PJZTbW2IAbKlzqxRtjvVp+VyiIdVPkdVQMyHD7b8UUoW7sl1sv/gZMz4Q0HbRjxLmaQqBoxwxpLj
yLvVrtNT1Afd29J2Npm5daxfsA+RoVrc0U2ouU2fZIp7ZoiCNGHnW4XBrnXy9ZIBBdjBj7UwUWtc
RqBYozyZK1Jiy2S/XdGsT2UT9Ph8yvmXHoCUT4z9skgNGHksP8KjXSUnPFTQsru0+whWVz6nHSM6
9am8MOHaXZn8nD9BZT9Dkli+8jnPCTe1r4Og7j6JrNRS7NRmDtKCZfyG0KD/1cb9tUQhK/Rw21dr
u77YfV/+yQjb7NGB63cZ9v7rKGPIzB545h0h2eh3uOp0V/dBz5cxo+2M1JQJvZezDU8nrCv7jkwK
ZSBR3nwFSpLhc6R1G4RWVN0QhbMeuvJ6dwDlqt8x3FZM4wwRP9IqTucDulpd7YiCiZc8s/D1c1r0
H3Yk/a2qdPnlDl1x26WR/rmwuX/ynDbckFuulx3kmrgk3wEeDFhsMx9sy6EbAGNjdNdrVWebdvTO
aeZN6T7LDJ6GkHh8vZkigGutMhbJEovgTWyykOGTXwc29mHUNGmsgxtDR+bVT6rcjs6wIN117wvj
EbWcZ3rX9RSMP6dIMuoDlwpuhiEMXn3M7FBIpy6YeWJjedwN2Gd5PeVa19vZ0JQTrv0o97xByoWy
9qq6dYMCaHnrjjVxcIqXfk0YI/NrGqi5T3VEesorXcdmeHIchcNL63m7ELf8zAce6lvYhQHsyQUZ
Bcj4VD2r2C4ZQlvbneiEsBd6nPAGyx1PDxpIwi4aHpdVUW3pggWuk7CFrpBQae58W5GN1dMMI4Ud
gghAsKFbHqdXVEDuoAdxVmQKGAdg23V+c0BSKFqOAoV/qQzD9jtlT4zbdK7KNpHoTbfgLqOL0ppr
sIIIMW0jOkmIwpnC2QKLcu4tmMwYWeOJUtml67lKMMut4yVe5dofay5HhA3Cmluhq7icZOnsP89l
wRUFAK3xcPQonntYG8wbgs08bodlGIE8k8vBAIIfah8WlOLw7wl513GAm0OzQqbiJrNmTO59HG6U
WgxWcQM2FnkpLNkmwr+dEn/QvE34aHk8VXwt6xNAdGrMjEKGYXp0xKVZriwHOYbTg+SownbDbxYE
BY/adVOHYVkwg5ahde5KHapd2I9tu+mzpn8uyyHAYbdaKFXEwOLf87U5EF/R1YqL9DejaHvYpghY
BJA3lM2hCWqNJ1Lgxfhfuxy1YluIyM8YsebqA7h5xwN0nas5WedJfHsYm9+62Jd4eNpYWTunFHO4
CaxmwnTq2fqWzBqVmf7gddT6hqQpCmeSv/mKwTfmNkbNdB7ku3DH6HvwVkMJSFWve8+qOvAJtL/p
g46LjIufHvD+12wdKcHI3a7dNcGCZgvhevSSgR66fE8niPem8wKafxtYtjgGXd0zI8KfpE3E9tEd
CnvSFzF2zngVwVA30tbIeYeyNd9JrVdshVG8Vts8tqyI8H4DxDkWWBpJLtTYqU1NYOMwDU7cQTvp
pEDxK/0H/Ie5dwIcRpZDzhmBavB1tLSsXUsCrLGK8D4UCvaAhbiFvXskO4XLKeeTgBQX2JvSC/RH
GObihZ85fsoj/U/qE9NVsuZx39/U08yPBTFRc3BidfbP3UJ+91QWo/9mExwBKME19g0ftwX/PA3c
YOuuU/AEbUMzrUmsFfCinVFTm6fmLiljd/qZ2z3I5SAea/+3jjBQ/IgsMgS3TL34ERVt6V+rMzk5
luUZYvdCDa9/GVsk8sTlPhGtGw/pC5rNkNnDIW0690w9iMcf0TjuqVJm9b1vplRriBI7V2IwSZCu
odPdyyKgvu0cD86IkRvCTrw0O3sGUw42QrBGHI95wa81SMjDNJY8No0ocY3ONDfpZCng4d1HHMbQ
AJDduU23BVd2l0BYuS1Z6gQ7HZsCrvYU4fqoPWZ78A9ea7Ztb3uEX5qhql4h+feEUK4mqYMkZxkm
U7yW6ZaV4QDrBl2v3SyljfuvKLqJiZuHNT/56NgRbS1lHt4MUPGcZCa5f5XCTajScwW6stthqZPr
29x2jjm5YxHhSa65am5BkqNQu9aisl1lGaxpmz5t+3jr+zNRWm/xmtfRVwvzB7TOnLe/qt0TAcQm
e+8F4UqA0+SXdl3rtM0vzpHJO9Mq3vyZHdkpVJWce5peLJYuSMIYGLyB3Fmytky1INeGiHphorY4
0lPZpz+KKSL/T5guxkvrkbzZCu491mYt2OMjE8yy+yr8gZ4TwCa1IDdXefE7pVwsUovOGZivhF9n
24KfKLsJajW9KoU8koDs98licyzmW8tSI4VNWhvvZq5Snyqz8HrbujPZtQo3kmk0ol0J/9kTLaj5
glqvrxHOy2ML/rrZzLmmGy0t0/UVssbon5d5svND6qx1fPEVwg0PtSy8sYS3hrt8JuydDDO1y/dT
0chHdF+425tsHSxrb7ep23BWRjLmPTUt9U5mRHCgG2KZeUtJccuLL2Z/uvfRFIpDEKYW5VWWL4pN
Wwf6F61OEYZdr7UDJDMcAjsfYtO3WiYHxRltI6b/K+K4wLpKXmk78z6xb6Y+7eipC4gWcvxD32Dd
FbANt3GRI4p6dURrivTyOilTuVbHlo8kSdm1ausjFOH1m7E7v7pLcbo/5MvqrR95Ldt0J1vYTlt8
HXWzK2jx8SiQoYmAOswq9Mo/Lg3vmkFHe/EOLdMaeMBmVIVQQbHUODSd7CkyjE9b6KtUhVhi6SGk
eF2bfeEvopPZarzhiQphaH6+Dp0ng686xLNLl5WR1Egcmjqg2WAUMhzgPFUhVIAQ5M3Waaix2BjR
qfwULGNBQoTerfPgkJ7ZDLbx7iu/9Z/KwA+LxLGr6U8sMTGdyS3CuSYMCwrDmxfOX3rRn3wuw7+E
mzXqVmdGfns27ZIbUcjWekyjKHi06sLhPxuHOH7Xnpeu98ipy5OO3S64gdzUmXNMWSMwCGgm02Wy
Mr/Yl6PdxAfQybgfSWGYhYgGOGaBUzsHkCPD2dkPnsb8OLuQJuOrJHRNqwlu6On0B42MG7jpMxMd
1h6BhOK3yal/pNkkucrzTpsTURq/uqY3sLQOvLvvzJD2P5jDgEJQ1dXXh66tI9i4tg6Wy9QqTni8
QuKd4JfVcnPlKrtzIOHbxC/Dhc9kp9JPRpfpXDUcrhtD0YS+ifo+m/er9LMn2cWczDGZAVKpY4VK
3ll+sx0M0+mu7mTx0g0qzw70hpLArybbQvWtsxI1x6GIssDbRlpmHXQiMzvNE2iteO63fpBa9Zln
auH+4FbMVsRGqgUlhuFoL8a1+rZlbGfbaIyJeMjW1N6+d+252lIjXDmnQquy3IuJ9vIkoAagJTBi
Z9VM9rvkWw1aGRpx8eCd4RIf53AF/QkrPVmbjlLGMM+75qmenHLZ9ZQksv8gUz1BZ196k5B1kW9V
HZGWjiuW1NdkkDOfobJyzQ5RIPwNzCIM/x0afElgWqiPeDWts+2p8PuoqonZBeQWZBza1mzefxE1
jSUfujRffkgn0MzAVA7Y57EY0diEb4IvYWzRJg3/WxE976fxthinNdx4xusgHWVhdTNqdqZbz/bW
335l1JlFXsEObSjsc6X8lo/8snbvFC6EXKBndGvGwiV7ccDr1z/wULPmKThODrwkbG9S3rTBzkE5
DLcQuwzRIzIgpEwboSlFNLG1m6oqlEQxWU9wv/MH4Al67jtEGQzZN90qvOpgGszhxECdYDystOHQ
yWgcVP/FbrlBD5yJgN8o6flwl4oNMLsPZHbUHnQUVpwWINipNC9NVnb2Taz8CDBBygX0ZCIwbIkE
Zd7vpLCmaEcOpVU31/03pk+FPOoHDWrfaofUXtgDnXm7bLRbVk/+MjibmaqS41Iu9Zc9uLgZM+yc
hjEpU1S+tC1pPNrXmuMiJBNy3+r1Qh6Y9TKnA68YWRTdHAXtCkipgiF737C7HfikwhLBD+/DPyRL
HVsJDzn7Le1I4PEAqY28qVh1/9axXIsdtP8GQYvoP0MTKky1y1sncG5zDkdyy2jnzKKcvY/ulfxA
4xuT29bS4DWoTPAI5ucxD3NO/9Zb7su55R1JT0LnvLOrdZ97iNyPHjGr+BgYEYE/khmgsXw2AhqK
IgT32DPhsDdLK+vL6KD2jwXf0qmsO/cnQwlAPQK4otrSMZ+++A0kO5LA1vVCagoeDtrJCReNXurr
HcQenR6ndabmpMxXpyK8ZjeIhZGTZwPRJRG+hmzf9UYNiEg7TB10yo12SQFHVTpZ8ZQDPmTFH9Tu
QodSIEy/N0sgyl/LCA/tQYBXuKQ5N5HL5EVobXTWAOXoLDdfr22s4qMuVmfcXofJ9NS1PiuEjhly
3rt+I4Inofr4bnLFvOxK1x8e6YgjBxe2ZUuxQ9ni9mff2HpsroPlGZe/Xg4wZYS46S0/So8W7sAY
yu7Ct8h4A0mR6cmQAOMCDcHdMUt7B14AxIyR3ORJNgIf21LcTIEDCxJPJTk4vHY3WStcoFiLqKGD
pA4vqkz78ECabOg+WiIsLjnxGkWCZi0EnTcsAcPHms3hlPB7ZGGvwuZazjLB2ilS5X/KTqpnw6u3
wpDSruVfRMBnducMYfhDl5JulDjQDYouyD7MMiKtpkM+owSemoIbPpt9gQK08/SyNBx/dvi7i/wC
sktLl+CGvCpNT6JUzS9p+bhtaxw/UBdKAISHmZO0uyGjiSxuOmyRNwTefPsjdbKBeDbcEkEgN0q9
a4EwfaQ/Q+MiEl8wGJP79Nu0kj9Dgrac/PEiV+iIKpoHP1nCivuXA8FvOWdGg8uZqQ6d9lMYEFls
18adb9aCa94unEy2HAPOtLnCaOO7X6ngQbldMq9oN4JmaAX0BDkuoQdNfXrlwoKUghOYhqzZ++C8
MKz9KYDz9dsc3BvUJAoiwofJ5EY8hcOylKTBr0V5rAWKrxmLhMc6gnvYTXH908be8v6w4ESD6enN
6464VKb2gJjVT/RomjBIcqINNz3pq+lxcef1ndVfRirR91LKC+e5Q8KHCfY9FIVl/eAjVb4M62y/
ZCJYPsIxF/cjdy/G2nlqf2NmooZvIa6/JAtR44eZooNrrXUHo+daipNtwxZ5giIvVmdgo5z1O+jV
tdCWANxwUlK4y65e2YvfQssj8pKCx+GMIib4wRiG3tBQd1pdkDoZnLDbUGjDh7l6c7XF31rc+rBe
Qx1kF5WThGYV0XeTnRRU1edEcOcyuGjQH9GeFlSnv8UemdHnJTzqJCl+QRv11pzaEAzRg0w68Dc8
/zqCx3v8fGoCKy/8ctei+r91q+diUXIqVnvR4kmVBJbr1czUIY9hnXFGHG0pCX1xBeOgy0kZxRdc
2/B/ZEFz/ZGhOX1DaBiYCgr6RncBhsI/gYCePvBoabga96lNDouuM5J0HY1uldPp+wyIdAcMq7Zh
JqaL6PQ1d+ea85A1xbij0opxwgr6hiWpnit50a4La5LM9uKeTZn6KPZL25wlEnu1tf3Zf4wtWPBJ
BeTyzKuv4sTKJOd2QWnhn7wYqLBsHGbazdrVpk3KPKb6KkSthpOWIw8SpGcKT0zZVXzXTHNIWIbX
6ax8h7m3dvMUK/7Ef33KaGwVB6tmmZnAPGzvgtE2QRLiP4z48kXpbB21zAq0QdGFcBYi9vmUeXQX
0A9AKWxCw58R3AmQhGIqXsNBM+X35ZCOLKnZaiaqV+4tvXbWp+SX9oI3gph06hflt+PjltmPXYRQ
t6yCl2wQWsMCAvN5hwUXHZpvKz9QuRUWGxwBQ74hPx3cr3BUuDIDCviYkCPchLhb+Ti2SwlLJ4wI
gmn4LfBjWbdCzuHCcz/LOvgxsrv8ydsYX8yiFrKIllw7CRAt45KFlOU9+37fEOxl/xvxaB+BnPHC
k0iPR0B7fRldR5oS0+CGeNL8lnL7B2cLGpWUrIyHu2yexhV/WMEbzB3Lbp9Dt/ykT0E8hF5BflKU
rGtAiDD8xGisd4VZW38nZf0LRTM8Fcu06tc5i8SvJfDlV4gGSpi9Gf1LOtmTvW3L0n2017DM7uq2
s5AOJz5cW4Xg9gkUv4BiQckNV05ZBZ+ClmPrvo+90dkUDm6oo6/S4DuiOrtKLJLKe2olWkxQZgbc
WGk3vw2Ig+XQTzAHcoG0nPQGfCFArmDwesT0VAGMBxMG9Fs1A5vzCh7ZsnE6ah4fOmPZ4d1Klyb/
zsD3uElFSv8AobfAvbA4CYFBFgP11S0UeD6r/twVzPGtuI0K4ds4VIBsbnAVM2T0Zsy/XT7CM2iF
kC4LXDJju8fXFVmnviGyneghR56ppD9HW0rG7KPi+k0AtELZuhWUqpEpqPM4cVXoXjKl4mWv48y9
byrH/o6dYox5oGrFKyWH5lZQC82TgG6Vb1EVxYuFiZmILar+H46zCTeFRYRhM/rLYnajgLmL3WBU
/TO9rH5DZZWQ3p/eL1V3MVcF+jvPlZ1/dlGXFzuAlQWABb9Zr/nuOP/NehTmzLSQFD8BdIT+FBLK
dBloV3171WjGbTUt6hZGIryiVdlN/uJOQcZ0MBCmP4RtJt1P3AXztMvR58wrX1EHeyiZXHPSJkT1
ZDEyl4lZ4KcmhJIr/CrUWO1pHQbMQo5u1FUyVoP24QIqtMBZtBGdusDtUP4HumtvKiG5atDC3Hce
eLiYvzaDnypquvqMDwT6Hvs3tjbZlAgb7R6bQhq8QoavxHsc5YW5DIUxiI1zKHYh+FUyuqIGh1nT
pJiTRcV99TS49XgeUir9tkVU+0jG7YSjyp4sJY+s/USxtcNAF0fD+4xaqZwM+5YgF8ZVPzDoHfDO
53SjhbRLhv6aYsLOYw7lpqZcmSWLRp9ukXyR0ijwkgx8H10JKOM4x9Luf842Pah3TDjksBQnWfWp
DBW7N2AaRH9rleuS5be6hI2dJ07RrG3KzayJgIXIWbLfLMrW3UXc2aNL1QEePmLUa+qLJaMRKUUM
uklhQgMMpahlxDbIqBQRpmkD26LMMo5sSXcdg9+EFTarJYdkIWaee3v2dMpP5nHRuWCKsOoGk0XA
S/aZ+Z0abyhlG+BJDesCBlH2a/3JLAL3tl+Feu9WRc4AfB17BJBK5rmasYpsR1ZQKPbW2v+yTQ33
08EZE+4Am1nwbq2MYvqyWRbUf9jP8kE3S7+85dTKTre6dhsC/UFPl1m9gJtitM0b2z3owhZvSkrv
e+BdXCUdbZjkdRu3vC4l5xFUCMROdjw252HPwwq2yWPLR5GmUVy1y3Y1nhAXm0P7lbfv2h9Slixf
JfHV9OwM44w3Uw810m/Jhe+UqoDOOn7GIOIjhaUmUYsPBFz73DJ/VauMYIJ5hGOSDAN0ZnOI2Cz9
rarl/Mhn3ic/fC9MFbfadHzFyIbxDdAr63Afp608UuQXIctavLqcHaqafoupoiXLqUwL5a2Cy3UV
Our5hhbaIJIJybZwOBq3FRYT8JzX8Jxcr0KWML73maL7qp0NU9RG3wGCBceGGPMuzSDeU0dfFwIL
aYmrq4Vtgsdr74fAtLLcw6KgKswA+67oQRCjgbfzjShhOO0D2YTNfkQqqW5oGFf1MfX5cbYtxDkO
e6tQy9ZZ9RAj0E0qhzOy6ngAEaqhqYUjgYEztsLWTjIzgsyoAl1jEHInVpej7Jf4kMbYq94tZ2WC
4f6j+6OrgdGeMWfX7jajIbtlc5IbuWO/FJkdbseK2UijeG6qjIv63WTDCU5KxCEboxfc4FvfFfgi
ealtdV7dZbw2Zk/XxTg5z+WJT0PhPNvuel1Q0rl4hToZ64EsehtcQFbZ/h2wh44casRhduqsfnI2
ASc6JEgTkYSieD3io5cjaFVe/ZYGvezODbdTBJyusoqH1k11zk3uivlo3NaqXofBoNPjf5fDL0ux
Jbwv2rQZfvakpZ1L7CpNeDFuVyCqTuPn0Z8cBscETChDEHeYxypkanfxV/Z9S13XD8PSONPrJEHy
18Q/fHqJAbOFo9k5flEM7wGyIkMeS3tq5kjFljBoDEMO7374ROHbguskYAhsAWVsKT9vp2fe//ZM
HaddxkCWi3h1qx8EzWEVUxuPIcjKJi0xDSE/zts4t/r+pKhCleA5QtwcJNt7NAr2+NGfJqcq+zV0
Sts6TQH3sAczgpxgsk4LUNBmAVaFQ2Qw03szFo5729o5AB+geCH12NjFcckzw0p2wGWhzKjPjQxk
UZz9Rg61ezfHAJ8inPFW2m9rw47k0PqVVf5AZeubCytLkb8GITaac95kg75bhgbHHlT/Jr4efVCD
oLXAz6QN+ZRTHQgrDZEUE2KsFLV8URseuQCzOMyZ4nCC9JgVSTXgFtzY3Io+y7HFN0iDYYfYhvZ7
jiefS/A48w/Ok80FywqPjIYS6KIrsAakh5GGW389pAvTavsEiRbp6aT+IuxYhLgA7aK/eLviL+wu
+od8Z8QMBW+2/0Hi4T4tw/HnjNYCmhnWn2r1Z/UXrcejjYD6jb/OWRftl38YfBxgVyCf5xhIR3s6
pSD26b/4vvkvzK9t05gxNusEfoBhiGTH09NlH8hp/A8PsFRZBRyw+Tcq8C84cLGvFMH0L1KQFWcE
YBCDmFihO7s2R8XM9xY/eQE8iWP/D6VQhp1EF6VlGoLWMkSHEbD2z66YWAPntrQfFs9U3zmpmGkj
1CK+ONZmn5EUwGJo6vQjxqQLb+3KZlRTFB9W2zH9sXKt4sO54h1rS8Rv2T8UyEoAvm3AczEabOZR
rOWOJJFDiiVvugT2azr/TZf+/zz+f9C4939EoLa/xl//64uiz1H/+FV9/ed/XH41A9H7f/6f05//
/Puv/62IoTrrX4F3fdc5FKgF/jV0/rcihtT0v2wqkjiJfJckXUhG6t9JfNf9lyBSHZEgjx3MFjGR
s38n8R3vXzG7eWJo4d9w//9TRcx/j7ZZxAXD61/O/4iatY2Vx35QxSff3GF8Gez/S76MJOl/T4D9
7y/9P6KPAJrrpZ+sEiWoJtLgTpgYDc4xIj2FgRmRuY9NXIofzmDHt45S5P0BKf+pXcMwUOUmR/BA
7R03HRsDkKetQ5DF9FfcIj3sexD+ndnYq/BvNGnZL+6K+n5wSmSVQUfZK5ROoJlePN+ZcWzvo0ou
L15n1o9qCfp31eXNT8j8rLq6aPwyZAG2C7ECybLfax/oyImfotHQWWVXyxt+y/WOM5aCaDOl7x27
xhOhWeS3laeyzfY9L74Han4f8wBOYTM43pMQU/c7RjTdNvm4DDiobCcBJmtrGDVDPR7dbq6pImcX
f1CZ6E8VJl3u+2hoOyPSNCkZg4ttRV3i62jjEwLVpwLgK1W8p4obwQnzxO+aCpVdzCkNc37Ku5Oy
nHw3BLq6cwG88ggT+s9qKqDY6ZozRXB2+HGDvjuwfDoSpA6OnTV0RCBiBxWn928rV1EqYmohtyUk
2C9ypMsvXxrY/3Mcsy0qwvXHFRvBchtLyg+FspwU1UwTgFW7u3js0lsMQpD+8xCSXMdmk1iQXj8X
dOP3KffZgI/K3NcV7QncMcUj9vlwy8vHfqvN3adQZfHE+kZEx1jPKXd1NvSaQ7hCvQzlabJsDSHO
KsaNX3dcPJ2oOvENCWpjXCdZ+d3eYBkOjzkuWHq9nHH4hovfIo8Mg/OM4SR6sYl2dRu3hKyFy9OT
T9Mk0gMlIMFxLly0Ktu3TqwkCvBPfECe8fUEzbWoxbuHTDHd5u3KzGk8HqtRnQ9PRR5aG8jz+ZEf
QZ17r7AvE1fGEnRnWfnJ1LIzouvNvhPK+ueqFRUV2tWSYinX4x6OgH3wZxZk+3yIiuMUZeji0bg8
YPLst7B5xBYlZdoESzTYCVUk6YtpNCShmosrEc/6iInC/0ldobxvJjf/UI7JbsXgR3fuMmUDIutQ
HAFtufuUwDdKENbylyBYo9/LMEzUVjAWA1kr2lupi+x7Frm/bWi0Yw/YGpt8VteE95oimpMe2e2n
AOhAGTlw3Eiq/6kGP3uYQM3etVmVH1AnKU2Nqu73EGb+Wak2xbMhMNr2Zfcwx3zjlRUpMjOw/Ddu
DGxn00CNhfQ2OEeHmyNXAH6+P5HfA7+zWG6DF7Kpp+jd0Nm2LIiwC9TMohtLhy0dzxRwqi3RPVyd
Vam22uTLh2ZMfrOJPl2YOMTZ75zmJbdZT7K+r+5URJKmwXn5Orq1/xIPWv5QuZl+zRhfHa4MAQ0C
/GZuZiPtJ8H78b5zZ++XN4cVJGCi3Kexm1sk4si7aVjz7DrYyk+y5ZgO69W583Xldee2nIizTBF8
Q4ts016UE8BQnAZMBXY1M3/VcwxmXImG3BBX2vsFl+WZtwL3qJbPV6C99cHFzkOmpIi9d6cK8c3h
2XD5E2aMo6VIpxNfkY8Um6z3QFvrS2px31ihtj9PbciLh2acFGAcg800mfVqROkosdER8vAVXTUQ
DuyKwnuzrUW/Sb+AgtWvA/0HfS9OE7rUfg0yomZhNZz9tQr3/1AbjcrKm1BZLKNztbzFeCq2DhvU
PTqCQ5+XsZazZqbn0aim+XEk5X8BUrbwlAMa8GRW237WXoDKBPmlw1PvMEViMQ1PUKmieBPZIbxE
XBiXIev5bthqyS+AburbS6N1hAQJ0N9Kqerb+OvqHGSl2oc1N5gzbRP1j5hTxLaDknug92G4U441
PJCLneHe6vFYT6b+w6uR35FvErdzYOJ9YM3zKw7JaKONbPWD58iBDBIZRtKAq9vY+AuR9Rj4hzTd
s6Lz+6Rq0h4We9u0G6jF6pdw3BkUf5FilwTmd5f3Pu7oqlYum3U0oy8rbwJc/1K3B5MXLXdqEMkP
lEH3p271xdOq1vk4+1Z06e1S39t4sF/9bqZ9qVir8mUp7PlicKJ8AJg2e1ZPdjI70LDQoFgVLLM0
l5gHwcPolVe/Yt7veWmxVC7FI8PHR55r74cOCw1XhIghxloapQJLrXvCt8XeUVX8nNb/UIoV7Cz+
7mwHGJa38cRjpp179dm22XIaUQBpQFXVe8aF6MVdguFGTkRZAaXV5jkriuU+67LhNA/a/MauCSM0
aoAkrjV+YawINYkXSciDI285O6w0D77nrTyA85gPq4TvjBlzH/dR/uowOO3mru+eFhHGvzPX5WHC
2yl7qXwo4pRnIZ7zMJOXUTfzhe4G8zX7QxhvwPuZW9mH8XbCF7y1l3R+b1bPOij87O9WNOrdgv2U
+GdurLMFZfUARmRhUSRsfFhErCrM5/Vyh8KVMsYsbfyDasSKdd1sX64OwNPMlYB/kUCEO8we2o+i
nsNe1NmKs+Ad+yNpm9hg24tpKqWvRhOR8smljrvVM+sh7qrooY3ynEOsYMHaUpEFDc09gV4tn5Z2
9W5B1Ps3rFND0iW6QwHg4CEXlo3YDghp7EJZO7TSeynRzirI3oa514/eErJVBDSKKA4aoTg79eKl
pGPb+FGMnnrwZ6d+5tncXQGCGMtXuOtEOzXh5tSJMRWypCjCrWga+5yy07oVdujdDIQyL6FmLZ1a
bJSZh3AYp+MY36Y+d3ps+/AQ4IGmd1S6qBsxqPETzwfOhCjfdfDackKNdEit8RS8ZquaP3UbeLfp
4PsXE4qIKFjJhRviKUj30vkvys5jSXIl266/QuMcTQiHO0AjexBaZERqOYHlrcqCdgiH/nqu6NeP
xm5OSLM7uVYysxAOP2fvvXY0HbBaoIm55Q+ubNSSqDd0FeVMT/ySpzDPhhgqfVSxyQjCJ0Ls2W02
97d5DRSC3HR537SlorMjAOnX0pC4Jnsrv0QcoFFPHQLUWNaosqyUAAKY9p1W+AyOkbTPfHCXvY6z
lBvanJy6LHT+VJCOMItVIawcR0UKGx3810Eq8moSF8GnnoidVKIKqKAiKllB8L1AT4sOqkB1R33w
LpMTmmOXDKZYiVhla8rEgdZybcsgPhIeOBW+b/F56zGGY3CHSyBa520GT3Tntc701GSjd8xrI979
NnHxE7v1I14j/xBWRKf3fm1b7+xpO64cgBH3WK3CfcLZ8TARQXsq6YrZYScZkhXPdPPsJzLeVCIh
O1YbsmR+3YiYcB4o8qgWXbOZ5PDdjQ4gj3K4tlwx9pxg0XHBrTxykfQE9Q2Wc+SIjt4nxx7f6EgN
XmwTxi9jNKZ3msXrF5vfZjtK7R+xMZPLzWv5EwUDlxJh3qEEbJea8FbFvmVTpwUoeS6a6ik1rr8f
eFBPQdqx0cRTE17HjKa/CP/fNfD5OGxjd+CIp59kTT6jf80WIAYwfMvxRYNzAvIe5b98QJjf+Esa
bD9LHrEmdpdHoqbldsTKew1cHf7Jl7Jp+GFjJpxfJRs9X3bByvUsdnVq5G1P7UMpT12EmW4Fz4G1
gNTjvMNmP7y5g6re7AofJvW6GOkZ6cg5L0FW/2otiiWKZqbWqm0l+oaJ3Png0gvwsFBXcEflMQxg
5DVaozsz6G3pdCAmCdUedIp4sqYeg7gjbs7D0ve0MuosuCIpjmfkeMnOBUvYPnEjJyIxRyg7Qp/w
2Lwn8iWoguFcaz841+3tK1JNqSBtM+5gU4//wm7VPtC5SyhmmuTvrOjFczJF5gDLmDhs7iWVtTVx
VT6CTkivuVjUGkMDjxOsjbd5jvmoeqNWL9yriP2Ry7noxIVtRmGTuRt7VDY9uGyciakM+0kWVFug
qmDy9rgSb90A9ZQ/xdi/oVcE68YaGnulQGvt5nEp72pUYLjxYCyp8AMFqqNFbsPeW16cMI2PhlbM
B6rIvFWYutVjW47AOMKA5d5og833wNTvnaFhwzv08HGBuqiDlXTpuUpvLA/lVhRItk71Uiy0L2aM
aevKz+K70CKJ6Q6W+0f1qdmDPG4+0trHPdbB46jzyP1dI00+NUL71zFOgMtzbM7Ldpjq8k7l07gn
3NW/J0Ey8apuY9J6rnpoe1M/k2ZJcZN2DfUUnj9tcpGJB87F+LdbZd6buzgZ3JzZnR2mkCnZNcGg
mJOwRKwhl7Pfw1fUweiMwq1pfeviGAREGmHc4Yyv27v0mQn3AozCmsT4rNdmCWMIyD4jqGc7N3m+
8z4cp4EIK/yypRgH87SJFSmyaMg/0WGrN1R/XnCZsL2VIwjCVdLHd8ilziddZAcEV0r1g1172ge1
nUNETvR1iZ3lTOja5l95wopPZwQraSIcL7gRCaQwt/r7BTbbnxqnT7eabk7DENHg3SXf2SPntmjL
s69f2iEcj30Yha9R5Sqm0qyb102A84jj4eYSwAJInWjnU5SF4b/H4SSdh9nY6heSMvGxnO47FNp+
ucICINo0yrp8KAw6b0xMb8SiPNPqt9DlE0xl9+aVafBXjOzVnrs5dglM4SljqR3Lb8qqi3OsHPch
SHjIdZehX2B8DTY5f4tbNJcj3SxRf5e6eY5Zo+NiYU0Z/yDdEl9cK0mOjI7+nd8rLtK8yzf0kaVX
iFDyEyRB9u1UBcnY3JdPoLHizViGrYvCFftHzwTFQ9UM9j5Hg/odOKW3q12uGatADx89EljpLT2r
6bbzet7wMxyt1I1eQfY3F7kIdcGxZ19rNoM7My7q3gXM2+HXC8X97PUIuS1Ik6WynVfa0tv9hD4N
LKY3zzKz7Dv8vROuc+o011Y6hZfRbfXJVdiQxcDkTLsCnBu4Ty7PaXb0KyIdfjuFPwo/4xc5/VtZ
olli/J6DRxGoMUc7LvNnYCpkA/yQbIvvDLsFberNI3H/ByyO2XexSgAlw96A6IQfOvDLr1FgVMS+
Z+HmMHV5lrzhN7B80zX3geIOjSuDfJCMuJOW0D/zzwLhm5Ti98QQQPVHPbOsJlqUn13+Knsx2f0u
TEPvjR0TpT1pbB24OL+gQizPgW4E4Jre7PSgm4vm/Lu91Ptd23Jf5O2j6uMQLjPWAVK18+IN6xgD
1BUrN69CoBrkWLL2U/mAIbaidfvPhL0svTGW/cG2gXFVd7dnP5gAMUC6/wDg/Vz1aiAf5cyXMgVi
nfDOy7h76epgpEWiztKKHYrs5gS5kcqCv5TKX42dV1vLm5xk18neegTcYsHANjUlnI75ySwtft+a
V4nsDIbMVWVHO5t31XYmwra2yS+s6hoQ5VzPC8NJeJock+AD5cjgVnD7ukU51OebQsW7ICwOpKms
i49TgFJOHcJRWLCAzm4lv9BmIvwHJAPHhGmpHNpyX6F0UqNgVdeukcU+y/r+YsqhuA5stKeNN9pk
NCO7WnYLmS6zwkOG1B3YTf1gkEBvpbiBOXAzcU7M41y4SEqXz52Xx59JXrHgabphw4dKPxWDCn8r
0h2omhha7wjPICC2dZL+xVbOm/DHFwG/vmH8Uqjd9yiE1LWVErNCrpqtXTvv8c0p6Le1xr/VDdR8
afyxOC2meDexgnJ4ncwu9GrBlSmvSOZzQa6aJ7pW/T1ZEqL9hksf7Tcd31ZnIn64a9C73VUp3GTe
MeVwFrqC1+GmG1V2MBloBKhc097WioM5Y0AHfBBT2ed0sPGmGzzids5RCJgSZntgcg3PYZtoTC22
rnes+Nur11nyrkN8sLl6eeMWeka/4dJUIF5jM5GroE4hz3l6kuUJPIPzp07z4h0eCtGWNM6tbtVC
cfqRCu12BUCruYxTETx4vUmdzZR05fJbRcv8MGRKVjsOADyRDR4DHMTp2FYrT0mepSz14yd6FNnh
uIuf7g2sEc1usBJvoqjHo8YJdjM4w8iQsuve4wit0kEROvt0nZxqTAM73qGkYeomHK51Q1YqTIU1
rLol9Yed5v2BLQ0T43s64NHAkVTfUl6+7na6iXxY+0bLV09wRDxESPj70sn8OzYOiko9D527xAf7
mA+ovr0czW+xmPGM5e0WaDUtNT+q8/WOcrjxdfJ7a80YKV5H4PG/A7Kve4mSd5FQtPMVF7DuBQcF
TlBRVvedisZPTbYXfIpt3Rzm5fJYO2J49GlkOdF7xU0E9Ikm9hQG01poMTw1cPB/Spcwe76o3F25
9EjD1lnkps0tZPYUnO83JmlYRJVCACTHUZHbjMjPkCpfnpPadFgNUjoKCm1ZfxoOuAL/cahP/kQJ
RljyyS9zVO9u5kJLGo4p0E0JCVV2ZV1z/AlHYACg1JVBFp5jf/kKpoTPnWLZh8vZ4hKqSSq7rGEx
eczBcgQnFT3fKgw+e3APP6wo1YcUQ3zoCt3+XnpLXGyMul9LvABkl3W0V/b44VMgK9dD5jV32vji
q3LNTM1kD1RM9aV3ohy2eAd41O/BYtG2htOIyjnPYeqmHdW8RlmDkq2LprrHrd/+EhL7KD5Ht7sn
0lFs7Ig76WoZUgE9qqo4Qt3gjTwuELNcictouf52sHMQDHN6yE18H2HCoBWk2OgoOTgoE8DrP9wu
TWmdCcROjbQ/RHifaK4hTreqBnukj5pk5jY1ONDsugje2Z3HgpOrRDsMAtzOOA+q4KNq3eUPHTHT
61zq/iQnv0YlbHW3p2mEx9fnpXZy7bHP1uz7lu++jTlyRInPMwSTz5OZieLCntT/lfLBHFYVRa8b
MoxE5x0nIgeswn0mp4WmcNyn87rk69iS9KNlklqEHsI7J8HasiECrdQyUfBXzl1wtkhlcLqSpNs1
g4g/ISOWn62Kl2eXNcxTyNPGckLHlxv1/lSyGtqPnWXtayafnvIsZgImJ4aZZoZ01CcT/Y2LVP1L
r+yMLJIlT4Z7I+sycBm49TFszQRxX/yF0y+OJak6ysb3qRjmLTUk8t5Q/fY4E6hfuzaWRjU06Vq3
2kUsztS2iLzxEUQClI1ksQ5jLLwdfiBmn2joT2Wuq1u/Xfae2V3Pfbi39DHPcBxySU3eSPJ79yVJ
63bXVU67k7i8zAo+u/jGi9Ec4CLP21x09WeYeMHGpy+AgMc/UnraIU8q+qyhYKmgy3IZSJyJiNTl
mBZXu4hwLsY9TnhXyCtKcHuIzZhueSGIO5yyLSHS2X4rfDtlmxSj6UbYgnYt0sm5mMrysag6YgxJ
HjMLe+RpnKACL+9ZwV/FzDS6dmRgmj0U7GxPiV/3gy03oPGzV9kGl1ZMgJkz7ntMimHcaZ05H4Uz
BC+6heRy0hWK8pHEmrSphFf0hfh2IN9mpca7krTe0UnG4c4yorDWAluU+DB6xLzfDJBsdo5bjbfK
znl4XQbLvuBUNC+DHVNCVLNa4xJXe+hcA+6cZMvtXg6kHD3nmwRt/8amEoZfOkd3GbiK90xG/qUd
RMImmizF1gYpwJ5+wfi2Ul5AfHJOMhXsusAqbhnctgtJl6XFgag9V2ZeO5bZhORZn7PeAQsjnC6y
NtJ04wtITOe6lIv1pYWH86TpFhaNsC/GEH3Nqw6cyn3P+b607+1U+iOJBpefgdPQEXt87PBpLEo3
XqiXipy14KT91UXzrcUNxzhV4oOpfNCEAFg4vzxoRQN6HycJOWjq3iS8GKjWUfhIvwYu/bmCeX/g
LIv2VUF31JmfW4/fs3DK6MuHdjccjMF6jWPFWphwebJCQ3UMUSmO7UK27VaWt9NajH75nY6L114T
y0+SPdXlLp7apEPnWLRUhlelY2gbKLLpx2otgkVMcKbe+kHLkCbCxQuP+G1TCnhyq8E+W5txOna0
MXjrpuJ8UY5Kk11Azu+pDLimbvmtqwaHiBJsOYO4dfbV4ma73kZHWseaCgzb5kOyWCCzpCznhKIu
w5QCh70FwzV4xYF9YflUZWFL9UNivaapa907OTmKNVfu6l2rIFvORIXqp7Yust8LIZc9Udj2oaHm
EikzLvdZ6sHhwxAGh28e1XT2LbfFolNly58ys6jYhHTVsSnuE5IyHtHdVZ1W3MtsSQXdpiAg9erH
ulTbdlqUvcJUV3IMLa8UwxQEdbJaEQIn/3BQI4kuFKu0PxfuNLyknvbXid3KIx1emb8z8dBR6Mrl
arZ97t9J1+2Dqusv+CxcGlvJr+K5aXeZCxCQgF6YncnoNO8koZYjn1t9rVWcHEApFY8IrvEpCRuW
MvjdxUtdaPGnt8vysxsH6Gix9Ilheayk1n0emoYTpXFBMVC2kVDUmxFscNufjlOyAE8QYhebHfOc
Om62JXNVrurFhwxe+N1zSeyBTFAvrBX8j/6Z7vr0CdTRvGbtWz25yeSc+VgRZA+S8hLLplx7UTe8
FIAXIFfl8s547nyc/AWBbhrcdZ4vxc5OCNcMde3/8UlEXMNYz2gdi4f+lsZIFdkSNG8ziBHo3U1+
Gmz6OqF0sN/p8lujUa7Hty4tg26VDk12xLR0g0ZoOoZvnQLEFY2zm2AbPKSeaahInDvrvcsj7M1R
0ydw3+J42Hk2AKShEhl7j1G8xV3b5xsDNu8eLkVyCdwbo8geYw8BUTZX4BFMEKQUrK1WBUwt4mGx
t+o8H03fDqZ7Aj/93dzjm1Ya425QQipZ4Wazt8NIbwxWhGRzM2B/kujGOG2qYvjKojkPtsg/wcnh
t2uxBNKjtZp8Z5b3+EkdqBd0xPxutVNtgF0tL3h/B2v7D/fI/5eR5qUq+e/fuyp+Tf/9V1XTKwLO
6O/7n+rmPzH//pNuf87//lnm7//44finutlW/uV/tv8wrDz2P8gCP6Yvur//D37lP3/m/+sP/tP2
8jLXGGF+Vb3Gw/b0E6eV/hdHjI/15L/9n7//vxhoLhW0ySL9/r9+yT9NNE74N+x5LtZ924Yn7sF9
/g8TDUUXCmK+4kcdF7+MxG7yn3UW7t8cEfqhcqT6p73mnx4a4fzND2wiFb7nhRgggZ//59/sATJf
XGm+af/xnfjn//8X3ZcPFHp35n/+Vy5e/0Zu5k+3JVxoid2AvwUw7n8lN0edxT7EVuUlEQnObSXg
6K0JFZG4bezcjBcD2zH1NrJuuLS9TbRvTRtEwITjzgSuVb9mpFftH5k4dABhcwU/1st5/It5oVTf
eRhV9oGpXshv7sjUjFWNR31GhndwoWwGB/cDaaBc454U7cYQUC4giRQR68jMHvE6MNTFDP6tw8Is
98D2sqiRhtWzlb4UxvfWZInG8sUYUh0PEmW8vLNCUTwxFkt6eJOFy3Csc/NIiFi8kd/JrNMc+lnF
WJl5JZnxqTc3fprPpze3Si6fPdZ2mo71aMr0QqsuDA7JLYzLY0i0r0GUnuDJTn0WP8OI5yRdjWRT
fssaAdSlvvUGK/J6DypIP5yLiD7ULdCKAjOB1p2+GCJn1Xka/MrD4s2gjmGd6JU8c0O38RllVdl9
cFt21RVmZ5rQ8+RX5oB71zW/EdTr+IhfGXah1Y/FV7zUXL7z1BrvncpLbUimiUpfAehUlFr6hHvd
AJOhFKPZ974BFlXS2bteMle8jHanmh1GI2RGURRHjg1eJ0Hs11i2kVa1u86i0QKM4GP7/klZ5eGi
1EJPGw1ftFvREE+UFHqaywAt08BnKg+Y7HY3jt017np2maWHI+yOWZVC3VsfUmpva0w+9IXl4G6w
DaWckxHe6xZHeqUJ9m4YvX3ziPRcRyeBJ5OrbeNaBzVlwdYbK/XEk0xzBw5mpltXTTktqPiNrf65
ZH877/tA0WCN9YRbz4Mf1DFLHb8Ut4elG3AgbggrgPlmmVsu8MZMYMbuWgQ0aL83HhtyomOU9AEN
o6aGHjGZhDa26T4IfpNvzAX0t2ya/R1aUD2vhhFiPiI0bzbU+NJXG+wi3fhUdkF3tzjDKD4dngTv
fWTzzI1UtyWelmFCUqLZ0kl9jeBAffgr2xY7PwFroZc6jBRcU3/QUXlkKTUmD3jBPbjUed5a8JyG
0kdV1bEzfQmPpT2XXuDQz11f2tVh1gFsQUo/oxjGkEApGe1lUocwSrkYo/ZBb5l8NzXkZDUoLPTJ
elzTiHRDmXlLazkfbdBjgQNUGcbN2uErnzdTAR2Hf3K3ENnFVi37GdDIcTCXG9p6CGZLFDqL4EvN
YJhshC+mloYTDT4KwGneG+ERv584ClZJZfzwPRzsEJsMKn86/6hkqvy/OiVGbldgUnLbWWVtTrBw
ZTeD39HLUtX+Wx1we4RvM4cBDeVgQSN1SZCZrQAWDEyMXV3elIRT2t9wIqfeUpJqq56Rxn+WSxpM
+2keW++r9mbiDl7I/mutgIrIl4iInr3GewWBpSvDoXgdWAPBSNCeSbcFUh9xwaWLniIb7sZKuJEo
UYhtNrKRx27lHMJwAZU9+2l+goSkwoe4Inm0HjNo35AI8PZ1s7CY6xOLfqkaW9Xa4H1u4C8J8VJa
OuDTo9MMR1Vq+wh6yqTeByV7Mwejn7bNvp8xmHyAiLMq2Fq2YH8Z1fOHhBSY7psJq9BLU80z/Wis
Q+mZ6yvxUVYQkprJmY4iTyiKj3Kgn2YyICg8Mjd3YF7ZqmUNgVQdp7G/pwrRocmYEgOrWYVOOjyR
E6s+mjhertT6avKWTXj2CzHcm7BiqXabEe4Fu2lsyDSag4lLwbf3jqdWSY2BiHHC+owXq/vMTeMd
yYh44aoqWuUdxhGzOSVmgE2weU8rm43gRjA5nuToDMegRnkMnDq6hwvASMY+Nn4LZhUjZhSOPEDG
arbptOSPozOWP8A0l4/ISREX4CfM9Q45YULEWFrmgoiH2GOYJyWwFsnESmSeuWuty771Lxglq7+o
abQ/8ol1IdmpBi2Epo352WVNcJFcq1a4ueb6OGsmI+QEARcqohGelCsQqqDDAWESfSIWYMkLlPm+
updd2j9XTugWx4oCZ34r33uavSbZRS577Z6o17QNdA27Zq5wMW5tMvAP9lK85HnPt2Sm/NeOOydg
sPhHWhWDKqxXQoLjOmktQymNRf5Vclvs3udmzN9obGv7LV+DvY5CyD6024n60tTO/FnquTmOkFvu
YzvgXIjZFJWxkzxNXWGd4KHFdwxfnD8EZc7IhG30LMRgnWfgr8QnLL4hMUyTkXDtUBzHyHHNHpcU
gdZc+/B8Zs/6ZDfR4iIU4QMIEfYsRRdcxjGZT23OgJMYsI0QPMVHwB4SqW1u2jPmwIWvwJjXAa/e
SrazdQlIaqzd0XfPUnTPBlWCh8ylubCcaWqewfZUjNNAb9K+tXmWueuOoPJ+S6s+pJkFTcTE+WOr
TPaco7wfwIF1R4bwkJOgZb5HWQg+WI5QYzdzpbcDwbNDwOAUzXX8aS/MblRvj1d3KuZzNA413r+x
OIqCF8io4vQUKFaOKZxOIIQu8r+tir7CXAgNnAWsepKAMcmsyIZRQi1yZdoenI5iUbLKxZR9iywQ
eGJgggCyaS14C3XPE1rY4TMCQ4YvipGTnHJwHrOlOfR6zvYlrcuvqUVNaVRGcperLLzKEb8UwQLn
O2JdtBrBxDwD1bQB9w55+OGC9FnxTnfo58zyI0H6jjbbhdKCyguvcIaD7xh3V15ADKmjTj1ikBJ7
SFn9mcJB55AoO3xs7TB/ilJI3mTdbEILruXdD15VXgs6j+ECFg9NSj82N1lwJqBGNlj5olXt4BXu
tQpxRyX6zGEM75UN4p4pyd4hwxNHQ5Y8A6+lKQPCf3AOqyQ9TGpQL8aJYayxfLubRKkerSwq311m
rlPIY8lx2a75NuUPQgN8qOlR2MlKiPd46bAj24SYAa7CqrVd56Wqlus8iYKPzeIVmwq6ykWGXEk7
XCYZta4brxGffjf8SsB/7GPpRTtVZAgeDr4LwvYEYu34V4cB+CVokf9SXquHrMwKztvZ3Rr6K0mm
NqeiS+27umt3feiVDzOpPLR+Azwxza7KAwRGHTzaZRDVe6PG6g7n0U1lS9haOU0Tpw88Ex5my9QL
qbSOHOk9VFneXkUfxT+CctIvr+qrJ8iZDUDRrjoMMpnvsmiqAQjxtpg47AKMOSV+j996cdq3RmCZ
tH0R8s23HzTZH77iyTwH7i39zUmzgc60k8GSHADkkNEsC43wMCo4EWH55S3eeHNIs38hxi+yhxhU
Mdi2TnSPNXfCOwqy/HO19JhJ+BbtshYwj98UrU8GPRmCdZ204ZklxXLULHMBh8lX7r3ZQ2dI8uRD
XyQHb8LjvcJ7PUPaoPjD7YbqQmSJfpSMJxZgleQeHjWDRyJ7iqA1gEMn0KYJUSV/LEt2+4VszK3W
Yfafu8wkRLkHy/ruhe2co8L019Yj/0Z8jAJV3q/LWhHp/5XMfb4WmOhInbXNK491sG6nQHIjJYip
ZyfclGzaGYcMWvyk3KuRGTzDCT99N8VU9/rc3XyuQ/sqI33tJswAaR5myHguhFOPqWWfsMZYMQ9x
K4S9t4oTvCxt0iMdJWlwNnSJvw9wILhhh9EOw4a+THzm2skVG6WFOVr0qezYLRpEZA8Byl7wXrBZ
jJhAGCxWliv9r3hoInSuvD/PgjNmGgb3E/FpONpG8+6Qutyg0ek/EGquZETJA/JiuZS66DaJAk/v
ir7cBbR8n52lue+E4zzVPhsoUeTqWIZL8CET86oTEkls4thoJUUyYRGyo01j6buKq9cx9jRrGDvU
e1BOGrtGhCNnCRLQ9mZ4dkTz0eelv0J9jWj7aDG7lT0HzqQzPo+t3pgEvDSzVvsUx1lx8OHmrzV0
sTUuU3NtMBvyTRqjedOCtVmP7IDJA0PSdONwOKGvW6uOoomPfuy+mjApzn6eSsJppeRDrj87hCdu
hQs1woBki1UAXmXcgFizN5231LtMDsEd4CfnnKSsowaHEh9CdfLo5DzEbuY+52FQv+iU3WPMgvmD
4/dLo5fvqVBGIZPcbSwHzGIDOwPzFXZKab55wOaDze1wK2dRPc1VrUC1871uvUhjTY7yByckoNBD
dL2IPhEbLgNgBqb6WWApZNMu5pPfgai029v8Wwrxp/BI7y0ODpt5UWZtzxpK+AByqLd4javJ+hi4
D5NE5QBbxY2fnXVRULOSecthXqZ5a2ZEkpXnljCQ0K6u46jJfWNOiHYBTIaTQygvu/X9YIbCoQI8
VrXwuDtsaGqqL0E95kdtJA3DRdg8M+WDAeWacXusx5LRCAbxlGBBzur4Ma4C65mImNgvbK7PnQ2x
iuT0zTbDWYonsn01VhJ+h/1YP1JQziVAjIzIGHUo4p4pKkLWyzEkKpLkdpc81yrK1yzF+2dCpr+M
CNGw3Zq4QxY35MmrlDSkT7aSbxY4oHtihPkjP2l6gr5DGDDwsiOgPv3KsDt8zsFsP0SkDM+5qL0t
Ed7y3iQyO+F0nVbFDfvO6VDujZ76q8Lffvay6V0wF7yHVZp8BS5+HWdy1JaPpmLzPsFmkKY4EScW
j1XVv1SI4k6bQ0Aesukc2lPzncthOfGa6Q+OXYvPtKd+7EbkuI+Hanqr+bC814MXMnK03OqSpAeO
1lpvDTTbbeqb4sKSGQY1c/S3TLgQBDOKDCu9y6DEsK9mGZ/lMkHSuaVAdZDkJ08p7BOl/1hOmdhN
YQcMvHTBEVN/vDNeJT+YUKbLNDjwCYH+UczNOXyqIe2h5bQvS9jBQ/Jdzs6YEEc6od2FXXKeqFe5
63D/HPv8VsF+a5QBbNhv6tiLNqF2roNjom2iltfa082207HLKcU6IW27ew7s8WdpKaNBnq6R2mIv
OGKuuzXAYIQXwneOauoeRNE7e+WK4S0lbb516ttLRYYTuXB46bQRN3uqIKuXKpSPUIeddaLd+Ago
FKp1C6vTC2ipSGt82PjfnEuIBWFVjcz1lm33D61SZD+zzE8Z0eawXCdOK9lux00Lb7Og+i70rqqC
DtAC3NxKx/5u7Cg+xEEK3YZ/iZWbDRKURNoekMW9TdGQFENv1Efe5/0ZJW9+XPDcPkZB3p7xezN7
Ol7LRSPxT3zx+lQaGpZ8r264eLov6K/eNrT7U+rkipWu3b/gICzWwZhaLzg8yyfbxoQDVgU2QtyI
rzGfl7WmmR7+dYQTXLhGkUCQ6aEJ4vjeFCCjsf/8xu2SnDFkzXB0IEK7jLs/cK69myUkx5bGgpDO
7ZbmqJRL26aCkrZlaUloi8/i+eY94LbZiw83WOrvYmlUuAvYNG7Y2xjaB2Tz0LZ1duXYHUjDqxyY
NqdlfFAxgi80PfmXDRRvXUyWv9U+jDHFVn8j05EdejO3A7YD117TJ5ZtwAeGa0ZXfUJ67d/LrL3h
GEb5YJLG2RcOpi9b+dEbr2Q6dDyZf2deZLbRglulUgpgHTLlmQ06cRg7WjZWyl6/CTzsHHaP/4Ab
MAOjr4s7kk3DWYySEBPRl/XSL9ZpdLJLjULKfllG92G7jDcCjgY4H1MZhNfdBjYd8f01IGHB4sQ3
53S8M0R5toXDxg6Kdlg+pFPqZCjPOLozg0VQev53m9T0QIzwfZupZoauFo9dfcjnNs0a/UGHw3yx
6z4/uK1NRVzWdA8+cvdlnulfNJNGptKzRprGdWOwjHzNIqFUwqkUbt8umO8nEFjvYMhRW+FLvgg4
te6KNEZ7KRThtAhC8n0ze/OeFwjelH4of0uyvtGqK0sP9O2Sf0LvnJ5MFvyOlLvcldMyHt2Etcyq
hruzV2Uc7FKI/lhgUyoRGO8vsm2ohw9hodFKN25lbAUt+5yxQZqOdLDNPMt6ZGfKHgzf46Ofzelz
AnFoxdbZ39udWPB7a5nS8GXDtJUe2S1Ar4/QELuz5drBU0L45y7MJewihaQz4kBb1eGAoc+Cs7nr
NG/DMBtx3zG376Z6AIYkK0zFJA+/2o7IjclQ110c1ODSGo83n+u1NxqckzOfAkJgO9/v86AbXx20
IPQuz8MYEwU98I4+iR4xtM1bq0sW7BXhbc2Zg5LknYQU/ruyOP9uu112Eyx0kOdQt5INLSN4T/uq
b9ceXqfN4N9sqETZnlnDT83BBFM6bfj4guvK7GLvxoy19F1SlZUlMcNR0m7dks633awG85cs5e3+
PPXOt2W65AXCCaUEvGnG1wRyG6uoKtiTV0R6c2xufn4NF1+gMd7gQyx/osmHxE94JFvHzfw9xoV7
7Ufum+4suFFawfQc9LcWP+hjPxVWjt926gj+Gsr5itOOei42zI9C1uEdgSzLYXBHgQ1k4r/FFZM6
jAOiPI0aLqjr8VFKi/V4L1gYOzYcUFD93h68Bu46I1uI/OYxKCq1EzydzKk++GUJFkdG7lcpIXXW
KZcOqm/0uxkmVDwMIOuyAWrdNcv/Yu9MeuxG0u78VwyvzQYjgkNwY8B3vjfnSVLVhpBSEud55q/3
Q3W7v8yb6kzIKy/caKCrUF2KSzIYjHjfc55ziUqI8wkOA8qMANIgkh/Y2v7QUXdpxFieqBo967q7
hiiToPtwa3E7q9IinEjgnkyGeRfGkL2w+yQbqs7yBHAZ3QXzccn6Qz8CrH4hKFBa0J+skQV95OPK
nqW8s6LiVEbLhyI17iQimxWb18feydEAj9+CwPirKTCSEFlm/5XF1fcAPxHFCi3YgcQAiSyZ3Uzw
eaEecMfZRlRkmClqEpNqH1DL4SXwCp2uBz+RSIFiYp2KliOvk3CucrLyZ5uK9PMcRwdps2g6NKM3
Ib61Y5+FETk4UcSxP1c14GRbfJ0qlgsO5vaeZfthtKhHKIhtG4ppV3NbsQ80G+AOUDzvop7eb4L2
hplsfqnzYPxUhard1CbgagrmIQxpKh21MUe39RCWS6CYf+Vo5WwrYd1TQ3+qAiF2pWE82RM9WF9X
V/aAB5b3KYI0MepbMFkXyD3Ga8o2mpnGWXTs+quEFMzn1mJB7NxyBPxDRYEWOccgmt/HMuBECiDO
xCw39NsWVt+9jhP9txBQTgbpsXNDQHock7H5W/WSQE1fSo7aYHwRI+cPKoHEN08JSt66GnYWh72D
PxfG4k6QO1om3q0TiPTCcTN/BSvSvcltb0F+9c29ibBu5ZfxcF9YvJTDrEnfs4L2kx8nyYqjUPp5
SJZF1kpwwmRioLpmZ0Ktwd1ApogMXuJKyuZgTuR1wQIa9nGJr2zVLbiYKLT+1oICK2l1DNgS1VOJ
3PjWUBK4w/ZF/AWAFoahjFaYZXMbWNm8b4IpvtK+PTwGgujFRf9w3RAoQRVtctQOO/ev9Zw8lsqL
bwcddlsUDTV5oZP9SCOq2JcU7E6tcqND6zk0hBvbPmaCYrBfJJeD0wT7UVORtgp0eOgX/cs6HeZT
R/7pKeeyfsza/UnzBh9O6qP0oNOEw1wE3nYEj30/FiHrWtw5Owyw/hPKXCq1cdXwDIhJXIu5Hh5d
ghQr5Cy2d9GkquUs0fMmIHoZ0T4I1mPfsq/61J7I0PSHDtzYHBMwNxL+yA7ZUSsrLh32djhpJc2a
K5pgFF3A5l6niS2DbYnyDX5r85fbKgwWSEcV+sgUbSlfla01UkUy+5Eyd9O5t6bSLA6O5mznB14M
bqW8gjhGLQ6TqSWTBx9b2K3d+OKCgoQPsRYZyQFoW3RNXZdAgaqLHtsSP3SNW4hFzIDhpXSFOrqj
ur5SefQY9e1D56fZTYEjBDWjYH/UkAq4b9MRjyvkxIIVNS346k/Fvo86QqTatLhaNA0H9Eyc4OlT
Xek+y2+9VltfZWhQ8aTkMd7HJBcByNBEI+RDfyCiw72k60Iame5goiRe+M2Yuq95UuE9lyqsP1GY
ioO1p5zwpnUiFMk4AE9lyacQOi0Ok6RAPo0Kk7xD0G6b2ZSQ4iQu15TiL2kvQ4xvqy/gBLETOuhK
3qGjH56rDDbp1HsG1bP6iyc5jKxMu4Ig3zXfCA0ZjhzvJoqRbJJcjwRWh75vaRdX0ma3PycuYReA
Zki/UPM0biX0zeGuZyCKN3UNvoUwiWH2NhQ0AIbw8fPL8o6mcnYfVwH7fy+x1CMHe8fCT1g4n6cY
mU60roI+L9YNn02xrqLRjtZSAld4ztqOioohB3ow2o5dZP0udv4vedWRJoZ0xqoInEpLDlj42Jqt
3UXyGT2tR5O2lX5/a2HwIjXJl/d4ZSX+poyM2d1YCCJoRhtb1NqL7NZchL5gmWRKdkowSHXftFVa
7BoYX09FzReeSmWBXW2ccvJko3xXjE5wMmiDBceoyqN2De/dmTZQKfXfCGcgltJb5+/zDqgq3x6A
vTzoz10boGObDX2iOtbdsWRSXxCwElYGwl3YUVX6YExN+Oza3h1ObffbRHOILEk8OnWuyXO1qEPi
gUs3Db2O+yhzkGf7pj9dimIu6YWLRj0aUoJhJDq+PZZpbXWXduoXP4rcGu7M3uat7zmxDUfDd+27
OgmsL1E4IPXu4jImxKtJE4o+A2JXJ9WAoGev6K8tPH3zyaTA5D0mliZoj3xLw/6qLGgJ6wF6LYms
HpEjQE9pK7D+cnyF8sBN7KighXy6raS8bsLWoCKF4uUBAJHtQLO1zP4p9JraOKatFYTPrWGRcZwa
zB4bzwBHlKb4iQ3Pig+OxX2dlexv+imIMK+wNTuIvsn/mvh47fC4xpyiWzuFdpoj+8uHLgJVFkU9
lVMDeZZj2DtuGDwQw6w3SYj9wknld2tgQV+WRLsGKci5rzpoAjivbY4Kx7Edum9seSHcqnrpMjfp
BnRmu0H5bHHoTmo8MFSLi3kwD5g8yIiJgLzV0srWZq+mnx4fgodM4r4h2ql1nrTtWncJm+pnEy/N
4zwM+rMJHxrYRuQ6qIjp5AKQDi87CFwnLL/+c2GX+CkAlLFydcTxTRWtWlrvNoLmJq0uHaIyqHqR
0MgqT6n5ygVl/71vquzQVzSnkqH5bPUdi6mqTnZRwaZosqZ6bEfSW1D0AvwPU3PTNMv2apDyr6IY
vwaEdl1EjiBFJ7bbY5jo/nbyQ+o8UcBulxUa7GvIZlPGLSXhenBOpt/rfZXzyg49u96MWbSG4FXc
EXYiD6HhFFc4r5nCBshO5OdtvnEEsgXJzuAq4q08klD9OR1D+XflSPEtdpg/iVGEjyPUhGuvBsFc
evRSqhzeKahprK9znDy6ST8f6c08sO3GLAsna0BcD7IqAY14hSSTLlbXT/oCeZw+MPvdB0RG5pMT
0JLUBXbhIgeIv4pyVWw6o0RDGvRoGKDAAzKIXfMa1Yxa1fRoP+uySR4DaIlXJpK/DbKH4grSwBMr
knxsKwyFHTA4PFAtZ1YJYpWeoVpQ8fGS+yDbAcEG5enZsYunxOtO5uC6D8Qi2uupn+/9yvwO+QXI
dBtRdBBUW0+5OXcc0WyP9iLpl3Yx+WRisoPh3c1RhVCIq+i6rUxhEnggcqCLrj40phMeE4TDnLhV
5exmFq/1yKL7KRn8ede6xfMcSJYMFkcAc70j76EAF2vg0cUjxkcXk00/d8vWZnnpkvS6KhADOE5Y
4rdSvF6BYrMfDATVVHUYXtWiklsKS9/I1MK2iDxGrFNdj6QJkbjbTRZtncxuDrxe8kCr2sZlxSY+
ZSLC5Z71/aRxHmJCuAssR90lqus+hWka/WyLUWDgVLB7vX6UV21ZFd9GwpIeBpaAlaE88djnbf8T
ncL4s/IK95AZMUkftMQt1UHKMP3x0pC8ZiBT7wMpbmO3I5vL87d8FQBUSJUeE9/7FhQE7WpZlRcR
vyHa50Zd3tCKQrxNlOxKGSpZ+cMs7+N4qm/HdHyGaPK1h2Zqwtr18gPhuI8O3Pldjwjxlrolqmpw
QtGjDw870KhVtxYwzQtvHDucZ1ahdksVdmW4tFgjvp+HWuYIRXu3oRs80gsYRwIFTQs7WKKK8CIJ
4i86DEOAP0ncfkoQFK5NK7EfmRoYWCorAW7hOAeiKlp0+RU/qZ/dyw79GEU/WwKVma0t6hdva2Lf
qFd9hqlrVXn45iWn8isCgdRtlcV73Tb1ZoI28JVZb4BHmtuHuOiTbeuhOAmB7RJbAHUMf563EV1r
fR3pGRwcRfQDDSCBepOW+UNgJOEDraLh0aZGf4yIa72v254dQpVAarWxAQ6YfnL5uaCVAAzO+2I2
vnNyfc+6qAuQJ0YShD+oflCPDYH+ESIe8vqvKlKOw+8Fme3YvaJszi91b0F/S+pjIXhnL2duxs1o
BHNziQrHIQe3IGSxwemzhMnGa4M+64ZZRruqmauHxZHzF0ZwQkvCNlQ3dee0lPMsSePewO/MyYeI
eTTU7lEsCInEsJwDmW8ExKq4vXScqIs+ZVjpTuYcLDjT2t4ncIS3jSftK8Iv66tcQF/f17RbJmDj
Zi5OYJBDCzxvOQTYwhIL6ikN05gcF2ka42muUG7s6JAA4XHc+RLINqYigQOu37Wzo6K/YpNqdsia
NUbDvoUV3f7MdOdAtRSom1bDlFbxHYkrsr1ymsp+dAtUeRsrnDvBU+JQY36yALTrO+FCK7o0UKxz
Uqe520dbLzNxolO2ggh3KoLRNh4HFdn6qktQHV1YmQJEooxU6m2dhFn7rZ2kZdygJUuDO1q5A4Lw
yrLa58ny+gQZGFGW2ZfZqPwYd6TGhI77g7q8Sd4lEGU3/OqVpkh+hsZg+FuavvRh02Q+2OxgT51d
zaiwS8oaUIaJkSKS4jqX47w2dTxiFPacB+oxc78WSAsvoDJP1zin9CHUTR0eSbv1qk0rUM+MXhls
RQVqxu8g0faRCcHDtPyHVsoDUb3UFNHh4CC7jGmV/6SWVP/twsr5aht26lI8I95uk8fT+IMKxfR9
Lgdxak3P+doL1bqnIStK3LUTh61dTvCNdRqLijk3NTbebvIA12XhmVsXZRQtGx86BlI1gutxFkw/
nZDj0khyLcv1BL4ad0Tv2VswMo2Nt9MWu1ZzJsqCrjzYfEvGbVbUNp/CjnbDfWv68qeGqXAkZpHj
zwjhDeBxPfmUKBBikthJSId7Z8OQbaGTS9Tda5oS9nRjR2URbMjNjiVo5XGI5JeuwuyMZ00kY/Qd
0Sf5pljK4rrrH43EKdIbQBpmgCiOeNiuui0xuhvxOk6tFCVXqqvOvW4jnAgn7XmJtwtKch/jndZt
d2/JkkQE5IWmnU5rdCIBJf+wg97AjQkjsnKDMf3s1rLRm7bsxoaod3+4pqRNijlHKOIe7kNVt+R7
ERwC6fSvvCANCyfNEjaiPKpI0waEBo3mbTFZWfCZxTFNPjcNhy/TtJr0AJYZTwCoVJ+Mj96Db8Cx
3m2RaaRFwDfTUCpot70u6v4mJh0geURDpFqiTEq/N27/+6JE/iMx9lX0TMBb8bM9l1q/VFr/z5vy
R/7Q1j9+tFdfy/P/5/+LomyTDaLrIZn+z8rs//Wt+29XXfNamf3vf++f8mzb/odpO47navSItib5
7f/Is5d/YnqC9U+4NqpmD2X0v+TZ0v6HRgGMblpbLiVbiaj6X/rs5R/xxyAvgNPBLxTen+izxaK+
/qeMe2ExshmyXZMNmGthNrIZbIEgPn+9j2i3gWr8H6BQioFtKgX6NjgpdAnbKfY3oa/mjTlL9mxU
M7d8rx48gWx6dgbaHkG7UTY+HTtMdtDHp8MYOMccI8i6WcJB/v8Ma6dfIEyHh/GfJ9fV15S42TPZ
//Kv/JfsXzpkgaKqR1Rv/pfs3/P+AUoTdb9Cxs+0crx/zyv3H4rTh8dkVErai1ng3/PKZFq5rgWA
RduEJ2r0/38ysc5U/9p1HFTXJs1T/tflj3w9r4CiUDvoy2ZPHmh50DbnCnBPEW15Pz68uC2/8Rj8
bijuAE4F1xJS6bOhOLnmDklVkBJUZ5E9EX0Ro2luJ8mx4f2RuHEvX5ZfFyWVzQuDy8KDWvv6osIk
LUb2m83etKgUUWOZ9rqPyi3G7WZXiF7eG3NXXaZ9XX6BGpM8vT+8wMnxdnxXasW7bwnbXH7fi5d1
xqQjy8Fs9i55Cw+zB5OBsma8oznsP9lRHu9nv4qf0XrHJ7drkosK0eSKglSx+eCXQHj9zS/xlmnn
CS28s3te9V3ZGZLH6wibKmSLReCOfs2EJsvJjkaTLZgtpwwvQl/U1x6N2CsMxuG9P5hYEvspJHmB
LcRj4kDKCmNSn812KD5N4AcOIOu9q/d/7/JzXqxyy4NzXYQNniv5wfze1zfOHiMg0ePc7r2pRjwl
e/QciOf5DMejeyrcZHp8f8DfzEnXxUGDnEm6mHPO7k+USG9skQvuuxntVS51sCWe2qFJ3ooPnoVc
lujzi9N8QLSlHAhc5/N/8ggMNLuaWcFpsVllaBSP0IRIxKE+nX1xXTffOuhBl/0F4PjVWM/6gcI4
6vwMDv9NInWPicLL2ppisRN8hr8ElUMAPGP572kcsD20Tk6ctDtTodrbmtPY5dsYrVy45vswUx5Q
LpuSP72HrrTxDbGEcHGes1z3i9mep2Q9TcAY9kmDKI8jLMFoMTtvn2jA1ftDnX0FmR8M5SiOo5ZH
SJy9vHgvhiIIxAvJwGR+RL1x3Vn0M5diZU8GpXZvQgyKqy7n3P/+qG8nCVPEovbPSuIs7qjXo4YT
GUkwHlryIGkexymJVq7bNHh8u2j3/lBv5ojHNoJOsKsFklpv+Vi8vMC8ppzUtn29n0ZzODWjzcmX
M/wHT+x3ozh8XtibkJHE1uL1KGXeWJAMdbXPEcU8ej64Wh9xdvvB0xK/GYcL8dhXCUxqnjwbp0aK
H8eVWe11o/34qGoj+U6mAFEw7K37v+2pL7/79ButDdVhhx55ggZvNSMYI/lVWhoqERnvsAZSG1U0
2kScLu/f73PXm3aXz6jrLo43ZhQ2ute3AkovvMVC5PvOgMZmazc/lkNjfYuDwj7MhJCs5nB0Nsox
gk3WuxOuakBciZbDxuk6ccpoQJ7g3VQXbRHoi/d/3flyqE0TsbQ2bY9tn+3ay8R8Md0RktS01Yd8
b1hAB+K6uSfiCPEIr3o7S+ODaf7ms7UMp9mQIFeXUtqaTcfL4byuFVkN23I/FNHWFcTW9ap7svrs
U51MO+2RYpBYnOozSWDILC7G2r57/4LP37Rfv4D9NC5/T7Mcnz0NBwmWWVVOvu/bIqOuMWX7JKSc
wBoo9u8P9Zt7y0eGd0wK12E3dbZHoKgNFU3qbE8QICVJ21iFtI2JwaovZEVs1fujnX+HtQkGgS0b
txVKo32+zeKMl7uxnNK9cOMMoYYBLq/tcE6sCp1Vt+h29AGVu1JbkBD/Qtr/R3Pn7wb3cDPbfH1o
6yz09pfPVWvCzVtdpntlJQZQ2XKSGzpd8iQzOvdaKNBxEk3JAEbW3Lx/4ecrNhfu8lmV1jK3JOO/
Hjsgya43RZXu50rbVwIS767XRn9TBriV8QNNnyLgsh9MozeD0vBHe+NJPrTKMdXZNKIKRvqBmuU+
RgVy6JnUC6rJ4c3Jf/gJIEWyTexp+/6VvrnLDOqaOMF5ZaHLOWcvq5+2BESFZNuQFgz+tgaoXdud
PEw21CSQUGIfp3nyPORGdvn+yMvlvNxYsHSpZRqzjHHM5MPx+h4PVezNZaMhQxFMscLqmZMJX8ub
Px7FQqTEHy8dDgrnuH2Z9fRYyJHd6wAcBJ8Pge5urD64i7/+mLOLsagfcxL3kOmxF3x9MY2e49ER
sdobjV/tBmAMgMdEuXHxXtcLBITw6XQaYXrl5RGKCqQAmqprc26pcJltek0hp0s/+Ewsg776UbZn
S9R5bHPQQPIGv/5R1J1ERty53NdZ1bA8UskqwYeMiVkd//AuL3tfFnu+/abgdVlm2Yslv8YI67Rz
KEFiugXMBzM8KiIAP9hmvFn8HHPZ9GIc93g5/+kFfzEKxewerxijqArpZbNQoUwgCfu6k9ah7dHJ
/eFVOYIShksDnP/gNDl7qOx3qmierXRfuiI5oMByN6QW5X+6yDIK9Rb2aqaipricp1/eu7jPg872
QLa1czF+L2bhXFZNVpirWDvRCUkLcU2BJEneF5Rl37/C5c9+NUMYm8WGM58mjpD9xOux2Vb3WBhH
GsNN7wNNbzFabWIRsDUt1HAkUJHA9VA1mCJlGrTg3OA6vv8T3j7U5Uu2LHws2TbxRa9/Qms1M4uO
SPeExOs73dZqjZcrW9ewnlZDN8jT++O9WWW5ZJetgrlUvphQZ6tsVDrayHSR7jOyIzEyCrx4InQe
oFOku5R0rMNYh+3h/UHfvIm/BnUdzlDMGss6W+sst57xF7aIsnVjb0xV9gsmvUvttSqM6oM7KpY/
7fypsqj+e7Sz7bjiJXJU0WDx8j3yZsa5Ed87xPzr1ijLTwVqMXHCtDL9xQa4ntaDg/bziOM2+eCq
3z5ayenDslh++Avv/BgPpVsabBmGfYm/LksI+rSRea3Q1ofwpIvt+/f4zffEWV4j1jtqmxKtwPJr
XqwOvTIxxAJR2PtR5+7Qcbv7LsPY8v4ob04HmmF4YQUFVegX0jx7ZXJ8XUYMK2/f2srpUd0Lb2eV
U/8NkCd6uLh0E0oQdlweCNzS0WbQQ/g1AWxzYTWW8UTwGskidJvckW9ewvHh/d/39i5wmOWzCtzF
YzE5n951l9JzDptsL1NutW5mveuxtX/wZXnzEi2tVY4yIEEoCcil0PfyXlvIs1JUfdm+1QiluoKo
j3iW08ZatHFt7XyCZSA+GPPNlbms+OTxSAHowAYt8npM+JP5kOOy2Gt28l8i386vGxc80B/ev2UU
y2VfIpylYrn8ihezKGlIdzTkQsgrO+9ou4QOOLnlfLD3eXv/ftXWWfUpizrCOlv0WAlCHDVmt3cM
AOuGwunYGZO8pmcVndhdtDfERmd/OjVY301zWff4C0uebwd8vi+lUVA1agXVG9ySgIagl3/wgvzm
MXFqluQuCSDAnBpe38AUM7/Bf9t9iYynwtvpQscWsXv//nN6s6KywBFB4DAPeQ8Bv7weZugDDD5F
n7MX0MZmii0CbDy722SweHfvD/X2iqTJ0VJxLdqRHLhfDwVfZUyl71Z7WpUkyYaAZp3CeP6/GMSj
I0R5w2TlPrseAv9STd5MtR96nBWagKVLL/D7D47mv7sUlge2/OgV2FScvUODnYfhbAzVnrxsjxYw
xV6sKOqDg8zbZ4NHz15ObiaAFt6i1zcsjO2+GhoKAFiq9AVFdbwLnNyuu76uPpgGby9I6YU9RBvC
pgJwXloTBlbVAKT5PhK4QWlHjo9Qhc0PtrfLbXn1QV06FxzLON+DgSWe6+yCfLuikAZOPQ1GWIVS
G89Jl/knXwTDPbTR6YPlYZlRr8fjtWBtVZx/4eiebwndAK+97EI+nGaf7Wu/du9pyJLw5BSiORmj
9k4QyOL1EGbdB9ujt8/u1dBvTmUSHvgUp8M+bMpwO+Fz3ED9EFvoFunm/Sn/9q7awtRsfKWgbP5m
MjpQk2zcjKwUwG4vJRnjfwdpN/4QSHEOgxeACnx/wLerLpFvnmkJDimsu+cHbGMo4CVAV6F4Mjsn
pxaxRsxLKKzCJnIRR2Z2mdpZtH1/1F9L0aunSZlm6c0yomcJfb7YV37t02VHwwTArc9XzZClX9Ik
7y/qpIfnFwdJ+AUiVa4B7bGuHUagy+OOTgxZQrgPiSnwgvkelQXxg/RBcyBuxFsGB5UZGVb9yiC7
00qLmsTKore/5uGEHvL9a3i761kKhCQGaGVpi8LI2SEFYwhixzEG6WnYNbqlMghRvkNvZMHN5MnW
sBoWuTYNgCExmngXtv34yY6JA944vTG06wKQLUEOcwziFh1V1X0wm359/1/cZk+YlGtstn5s/th0
ume7XiBDpQNAVB2dvqRdJ+N0esTiWfxAGhp8J3KXvUJIJpDAQeyVyWbuEoEybCxh6bVEv6PU14Uh
tiZppHdYJnAG+BZhdOsmsYlmef+G0v5++447tOBZhqkbaHW+UYt8KzdxlOZ7rIgOkvmk1tkWyX77
vbI88gYM4o0A/fuFhQ3PGOWXKgrGH7h9o28IRDHquNDgyHogQBjxfx5jU7VgPVJwZf0iYD7vp2uK
Kn2EOL9x262ZhhA1fQfVJ+JEO03WNvSqi1ItoAJUt9GipBYV+lmdFMdktJNt0gky5zCou5/ICcUw
GtifTb9xJ4KjUnLaGm3sojoAiqmtlGKHHQ1mj/oSDMwWj5t6THQ5Q1Us5ggqsg9sDVAIZWuytxzZ
MSNc9GqOPQ/WJYIrWxwIlS5dUrElOInG7O47Sw0NiN05f27yajh6PVWp9ezVDbm6KLazu4pYo3GL
OglTXs6m+LbgRN9tADAFt5bIsN0andmpCyTx8z5KEuR8oi+zLwPhNP6q7idPrEDP1uOuiIvwOhVI
clZcNs5bLIf+vm8SVZEtIMYM6ARoWmOTgxprNsjOZHy5FEjJeVYCZGfaTGG5wFhJUmFVSSJ2JZX+
2pU1spnMTdsUVWFQ2uHWaip480GNGWI9WEEK45lgcBJZKMNZdVTNhwDn180Mka7ZdYOtgp0nkUS7
oUTupPQIwD/ujK+kS6sfgKAoBwvO7Ii5wDTu51SN3XZJ1yViHnzVE0nVsbOyKmyjWxm1EIp8kOVg
yp3Q+WL4CKp+un2uLH8tSWMz9y4UJSRYxVB9NUtvNquVgs3x7KA8+5KOpYAQ4KYZGUbYUsxLZ+q1
C8428Nr1RAWjXWd179FrAlCLAGyOPLRmUVfU3/1proiVUCjZ98GYW2CbBjycGxJV2ps6a6CTJBne
sTlRE5kxAJixKYqqDg4mznf/sm8HLGNFBIZsIzBA4K2jK65JGuiATKSmia2TAHD1YGKKJqOiUOIO
hITAORJn0bgCfDx9kWR4I+b2wnFBk5gPk4DwsY0kJFzmf9Y/BHw9kJNnQIjgh7XtgH4+BfEry2i5
uZhviWVEpLdkzgX1dwACxt8lnO/vYZq7GC/9J06Oq9wadbwmcEFtHatHhNwM4XzXQd32VpANAABZ
ZuFcwhOGg265ybCRWdGpA8b26knUA1Q61dkksBF759x3gr0cBS/h7y3bHeedYQ6eB+pWc7BmJzK5
K0UD9aFORA2DS0zl5axiD2lNEcbTlo2kn6/G3MceMURdM2ONSkdE0NIHd2YSi4bbcwoMevnFPKOX
B0LRxApizJjEt0R4FM2az1tH+m1fUIgqOFp+TerYzzeqYVbhTxLi77EYSP8izWS6bVmjQQ83Zuys
hTtELE2BHV4UpA9h3o/SMCAoe7FPjkKHiF0RXA8r0qKwGXphYj+FuODUxiyF8YXcnvK5gb3RrV2z
to5WkHWEMNoIXDc+umnWK76fVKZqRK6u9l1ov+byAUQoP920oyRKyuA4OW6gRCaHqsqT/CF15qHe
VDKymCZ9i/1Lkk/h7HunduqtQFPrbOMCVtiDM0DkW+E2D2aoJlDZVwM4qSc48XyMjUGVaoWzzdum
uS37HXLOfIAuogjYa/DnkzFujrPJMRyG12ZEOI4Jglwa5LXmAEBIkrp04n2dhouRBvlniXv1WfF1
wz8f2u4Sp+ANK2905ofUzKolIaav4T5a0JbTqkm6lRjH0VhhK8t+mD6/gVciiIlw42ka69Se202C
DDej027XzxFX4cJhieH2dk1Gla+bJiLCE68yEvxFMXTcEbrlIxxl8rkkUy/f9KFZzZtGZTXx82Fn
lpua96RbIVIxv5AbNqjrSIxJsDEAroMBcXvH3fLdlwQadA0/1Bdo12lwq/SWUMRMrklziK7b2Sid
zajLGAR9XeFp7KlaXQzosJ0TOIAlXEKDo7/CjN4VmDgwU+zCOYTqYeqoUoc6CH3/phiTLN9K8pBc
KCosxGtVwpxaEZuIiVu1Sp4W8ew9wkf3eU491a7bWIKHM9m8JDuQZy1q4Fy4zVPmZGp6JMUBcLpW
QGD5DjT6Z6a84BMruzLXJq5OhEbR2N831F/YurUwoOjw+qrfxJJj15rSlri0YEj26yELgwQsD0sL
GDPNBzcJRta4LGrlTyuo+nmjAi85sr1w0XyaZUoqAWFi9SryevhcQdBkFiw0etVrzwmL701KaQli
EwHAF1br86UcR38hc8+h9a20scGsBKTS6NZsTfMzDZHc3XkQVEhoTYpMXcA5zWEzCzvvdiVf+X7T
9Y0yrxRecTB1gdFZl2GushmDrmfKD85QUr7e8Pzan1EGVaCfTHrW513SbnLbHKaBBYEu665Y3YiI
I3Qczl9ZEUW1TioqsvhvqtbjtamrlJ1H0R0l6PTHpqWcsbHGkr0G6Rbs2yJUF2LrtlpfTdA+vQ1I
cktgBkjdb7WhnXxHAsR4A6C1zKDgeHzF3t/BnZ08/3k5S7cHwK3pSetsR+wROVTkVWEdW9JA97ZT
j/jeBrV7f5SzXeKvUWjAsvVGc+dS3Hx98rRzzw6tqsSZn7JFsAaMQ2TkElfoEVPzx0NxHrNpX3OS
XhRNr4fqjREmODl9R3+g7YEQXVGobLRmd486+s+vi/qQRP5tcxx7o6rrq15UJZEwR07PQFq7QeyN
CfwcAYYf9Th+cwsXESP3b8Gdgip4fV2TSS93KlrnqOVYs98azQ0BkSR06Dj84BaenWiXp2VLoRdp
r6Lkfa6gKytFKEXlWkd8rMnTjLnlICKSkPHmByEZiSr+4NBzVij454AK0eAi4uXqzp4Zn8HENai3
HCH9fWHztG2T5gmv+mXTxj+HkTOZN0XxBzP/94OS+smug7PEec1lqD2dIssjVtDU4UU1N/02bJVH
CN/gbLsAYP4qMs3h0OGE/uAG/+alw0+LnMmzKZLhAH39LL1ZNABFSvuIdR0AAlacfWq78wcX+HbG
LNVLZ1GpWpRh9LKSvagB973hushLAb/5y27Hrcy/lmoM4ATvo/f77QUpVkJrUcwirvulxH45FHTL
PIGPMyJq5NBEMF29023/+U/fbPr6dNdcF+QI5biz6yGamZTjxmqPbVLm12HpSaqYpXfTtKr6QAp5
3ghnRiqCgpH60YNYasxnM9LHdFVOpe6OfdyGJz8oxIk8GevvumiN09gY4y2GGnct3b7Yai/wDqnl
AQrKku5ILkRLFFhm//FLwr3VSHiRdEgquGelVWIn5578RfLeHXwbmQIPnDtGd1XaxMSkswsfwGnT
izTR9h9PJDpSiBscb/kB6ryBHIg8UO1U9kc2llDn8Cyf2CQVGz2b5f79Z/x2IqHZZZBf3UVkqMvS
9GLOljnIYaE762iOkn0/EoUN2+yP1lK5fG9eF1ksatM2SyldeJpAZy9g47V+UhKed/RShDFBUEZr
eCntivLoSM75JI8U7PWazYl8dure33p+SzD93BUn0wNaOIg62HNwB448hsYmtIfoaRzInXWgxuxs
1fh77NqQoZ2IFDzHNrZgfKHavH+z3r7gvHKs1BTz+XLzbF7fLIrRUWiqyDo2tWM+laLjKErUbLjK
vfSjxWSZ8C/u2CKhXwRMrM00f22KR6/HEqqSwh77Chkmgfa2DsRD1eB2hcjc7i2QNWQFp8Nw/f4V
nk0HauLIa+in01C3kAqe68TGDEJ1Tsj7gW+fu+3ohq9tz7c+uI+/GeWXQ4Dli56rflOntsNxBPMO
IyQfBJpnTlUHxCEy/2Cc8/IjqwrSWSihSExMVn1rmZYvZvdQkSXpxbY6hgj1o71d+Waznmsl25Mv
e6ymUWf8PWnXT4FZY8FSnHHInCGXpIDo1ZMBNVGcpMDK5/knHSL/ow/x2Z1YfiCF+qVfSDGbw+3Z
Ux4DHcfkcaqjtUQalSolRmuy8sMfPdVfo2h6kxR+UBKjaHp9G8qMKqVePn9J2ASweXz1v9k7jya5
sWvd/pUXmkMB4MAO7gRAusqqLM8yE0Q5wpsDD/z6t0DdF0EWeVnRd/xC0ZJCVDcyE+6cvb+9VmAW
QOb+6VFMA7Qj73d6Kmsy5dejpFPtNISExaEZnGcSBHR4y5KRnC9O6u83IUs/VQN4xDehm/zpJlwa
V8MAH4kDyiL1jv2LYIzRBP7WV/rmn38j2rr8i0kp0iaffjdDWUfnCbkdyAcMBxNY2Zawkh78/Sh/
+kImcWFMGdD0nB/Pzp8u0qYemJUtBh0gTWGe4BNMV+aMcJrQUn/190Otv81PDxUuBDJdrJsJ7dHO
4HC/nqIugYE5u6FGQmeMnaBxVh7VJKa9YcQwWmpA0NSPagkPsC27f/49GVDhWic/zyrs80QAOZ0O
RBs7n6RzEc0NAPwcU53PrN78ar33h5+U9Yqzbhkpevy2oEbgYTDoYvA9sTr7QmsYSo4Nyp1Zpf3z
a4QlrcPR1r9oXP76k9pSh69TR/qBCHoKPaOJ/Bpl9T//7RjI0xmII+9EUuXTWiQPpSFQ2IpDVCKK
5MuFmEDUAWhGNX5xf/3+SCIiztqDiRSLiMHnXi/cd8fuWa4dZr2kfGk7Ce3DcNr+/Ur8wxni7UJa
liol3S3x6Wcziqhu3DLnomfG4UQ1avG6se5veJZ/1S/89CZdL3oOxT3MDpVn7OfdVRm7U9JmnX7o
LSg+CQVjpodVcxQHdJvRnlHc6T5hJl/9YtPxx+OuoZA1n2dz9F+vDBTbGZ2hRserGT81VMfBqaU7
d3JfDQPKvYoX7n/xmwp9XS0QdjQ+j6ZMptGjKIQKwH/SyHIT2lRk2Tfwa//5kbga173Uet0bn7Pz
yJjyNs0TASix166l6UrAnXZ/SVXwH8azXDb7Fm8Ubi3ek675Y1T0p6ejPYYOqRTekPoYTYSKl/ai
dZf/nhj+H0Pjv52r9SgEfbm3OA4JrF/PldMosptzLnpYquhxbWT1V52tKBvTKAFy5DQ7THbjcf70
91P2eQqBtRY3AcX3dfPPllj9tELR9Nwu4NBUh24YbHw2ZMbvHLMc7hWjXpUGZouoth+0dN/h37BQ
21SiOzqYcylclg1zA3//QL/d/RQgmEtjUoZtB5WjT/dlxUNOdZe+PAwyX/wKFtPdOAn1i7TA+nP+
8h7iKIRWGAUlJUIPcz0dP51UZQpNK5rH6pALoCEKpc39PFXhVovSe/R56hcPmz98KV4DzKRaPwZP
P2fvnBnyimksxaHrYiYka9Fvc4lc8O8/3W/XEBFNFnIkEgzKAEL8eir//s/S/pPl+vQbMU3EJeGu
2Svem7/+Rg4i2zTs8Z/KzhTf2rCgSxJD8P3oh0x+UEyHWSRdi5FGOiUtujuoEK1f0BC4aqNReRxZ
2dyPTIN+NydLA56UThmA8WScwg2vKrvdxUIxERmURkGD29CywEWj4Xh1jKKafoUqLtoZLBrUn7K9
cQcaVT66lBiJUoi8CT9NWZ8BU2ZKrK4NSvtZPIO+yZO44W+fYKjiRs2owbtRXKyOgaoCELNI4Ksz
wKKXyW4pqyfINNRNVUIp9RvAADQq6T6+1NDlwiNS4xA4sGaAqDQKNC6+q4TauwlvJtu0fVx/i3JG
W/w0pcUP3CEXj1U3ApNLwOiVjehWdKszlcEICfCmJoCJ3qudOuS0mWqSR8AtG8iiKDbjCmC7mUh5
kMV0HHCz/ZyjBdL7iAbGSpq+ZajWibdqYkvTI3GItXEmcnhYDCoWO1gZ8U3ZE1kIWOjFp8lKKrSv
Y8taSqeJ8VZk5or9dPjjnnGYCB0Oaek8ZLARzePsL9ksbxeNaWEvTuqsDGjb27SoeykupK3AeIRU
j3VETZv6tm1LRngUDTj3ElfdtRkrhr1RoE0QgI5m0EY13NL3KjKW6zisJgceWtJrmwKVVEd7sayS
gIoL8Qqaj9TGl3nJQSgibd4rsTYOIFsM1+/MKPchbEwXIl2SKEh7PnTgsMRf3T+m/eRGNkbVgSmf
6Sxz0YnTwyVLELC0yM+VbC4g0NehfTvZin4vaocSTdZ2/YM7mnO6gT2rP4F0zT/CjqRD0KKnfo6M
CWahZab4yKIM1UJQD7ayTjxUfNqBYWOOzRMT7/rY2QfG2DRArXAav0XDor3r+cgOj5CaY2yIegyX
7FRQEOYWl7Rf4+A1DgwFV+8AudI4SNUk5SSw09src+q8mWLpj7FOECSYRL9YHuV70sf4lY1xM6jg
kbB7an2xszBITvBhp5AaratElCVcFZ7KZMgZcnXa6K9so6dk09B1bvmbwN/h+9IGjRYe3OsuXEA6
zWZdHCfRVLpfacJ5cZZWXkNSTq5wFyVAmK0pMyl4MKe8aWfi50EpyvhBjdzlHCoLvQ+IiN31bMUS
kSfjN8GYJ4Q1or6f+ERAmmsvgoTwYaeLGx/numoNeudRdqApNozAglgz+cMgJtdXixFhe6Kab6iv
HJqOKJC/a0g1igAIGG+m1o2lADKsYLhn6jR+BG+/vAKHlO9lmzTXCVjwewRyzrhNlbR8yqqsu5gk
Y8+em8gJDTjwkgeXmXAriAcCR36uAGjynS5OP+wMYc8OQ0qhH+twWR4iZKUJvSWDkEk1lSQhos51
3tB0KMXGWmrnYFW0iffLpC5vCXSaHNbfBJ5RUJ5BQ2JN72MJu35NFcm3Puuo4sWjseqdEnmqMPdk
G0M06uWsW2q8oSm63JowhBS2+rSTNtrYQJaAS1S+t8w2QLw0lazemejPqQx0hIT82qLsSDCsQVEB
HtZEV0E+6WDnONr8KrIatF9dYfPJV8usZw0ucpvOaJHRdD2AJg8+q027j3FPnFfZ7FzqXNHwJ2He
Nz4NlG4hmmLMlxjeqr2ASQ8eGJ6oGUzMyF7T3NViBvhkYm4Xhe9zjOzEedMrlXcB7TnKCbOBWhbO
ec6VopsSyfoQ9bLYgLCqDi6SOEi1Sia1fWUZfItlkfE7IHvNhWLNVK6vmaw5oAI7svadImagWhel
/k2vJf/wsDOda9OtDB7hOLKhV6kYpIIYxPCW7AuPalNO8YvEevI2Olmte4ubRBdupJrpboaayrkB
Mb3m2IwW0McSuZNftS0oV7tIy3BTk+DUv0V11vL0MhbrQY4EFCAPGhK+pDpYDxCcR94u1JDoPy9O
+b2B/T5tTF5pMSmhxkwwRmgkE+hkl08O41tHWWiQofvKZDEARStrAzANSx8oKHHKfYPW6y3XbXTA
7I3EE8LlPPKtviVSmGqAMqGB55rpke5YTqk12y/z0FTJDjyXsclzt09gXoPwZPSlaCyvTJX2pSFy
UnmU1cz7OjOV55TRQVTkkWntrYiwmD+PafrRgafiQdNjugoMFcrdnmRO9DH1iXyccA2aXkySjiYe
EAXhkTmiFZpleNn9WQXXQ6KAL9ERWIsCCpcaODOpK8NxsCeTF0c8tPVdLmNL31NvFUpg1EoxBO3M
B/R1HE85xvumsXcKelkkIVa6ELxzDHlJ3SwHfA1iy13Jq4N6aJqJhJMPSSzTD+x+Ote3bFDzPoim
Xr3DXwYeEsEaEOjMiJz3SSPNCwkw5sTCuYPINaAtf0Al1Iqdmg/gDtKZF5uvOC0tZxI/4U0Cjdib
p87+MIZy+gjNKCLSI01Uu2VutzqiDLsLYf4hFfOprCSO15MsfKCooa+I6umRDzE/Mjgx3+BIzL4T
KHA/BqxRAiaTxe+iSD6IUjnVpremkSdmHj8pBCa+a6MD/r7DgDl4aJQVO1CmNPwYwza7zyphXpNe
dK6XfsJ8w2lQu7O8Nsa93TfELChDUmmATKkvQaXgxYF3LMwkIHFJ2K5TGnUV6JniWaIlSi6SrG1u
eUqpNmJDCwFHUtOo3QBs7bDoDv3y3lFPa3fkpYeKyf+mdL2iLUnjhEYmw10PG5RwBWjqfqtJFyiq
MWf6iVsYCzr9hTTd0PSd392htOIdlH9D8bEXjvdqF6XgMZxl0PzUsOsraeYJIt2IT5lrq1Mbo1bW
eDWNFwikxphY3szL/xuGUcUNnInCm4UVufSnSGBV6RoiPFseLvlN2hbjOebv/q3pCAPyNWCJeiMk
W3TkSYs5RgDrwxqE4VrlPV/jwR71BXz0WLYp68D1bqGRx1KxpExce3PSwsdDRxxdS2kOxEs6ZHEO
1z5agwZwgE8mkaWmCqO9DlgSJsNW74U7BGC0YOHN7ZrqWdM3t904ZowRWWblrIqA5HvPlkE9sHQd
j46M5bR3hvZNnaI3iKNR4rFIYe/Xq+m8a1lw3rWFFXdBaBLaWeFh1SkTCdlELjP7QppGxI+U6gmw
ZNVQ+8BwOkv6DJJikF60KTnBihAUEPt+ifg8dt37hi7D8Ruzj/Gz2uTqxaKm1Ssep+GksGx919xc
IHSYQEsEeUVEyK9ybWrozS4hYEluW/hgmsJZTYoibwKRKtLat7nOZ7fd2ni3wkW/i8iKN1tp1MMZ
mEXrNPCemzf2Ip3TFPYaOcYM+bNH2rVjfU9SJ9z2SYyyx81T93HRwI/hsas4W8LhDRoMvTJI/Ja9
Nh7dBVAynGSktjzNY+V9RW36rk3RF9hsLs4kG98BQG1Zj/cKeNBb0UcdCQ1DB9MXa4vheCMn5I3F
gs28ZAQKm5eXzjkECNxeJqoY3kI1rmrPqd2W/s7S1RcGeDjhG4O0LeD4JmHNHtlk5U+yYa3XpWlN
FjM1UrlBab44RDzceD9pYXpOdFEn+JeQWvYLW03fQGcrTwaBKpa8rOu4Kl+qUoNm6tp+PutHJe+e
pBj3Mp0BMzT8W1RPQTQrXO5x2Hqm3VzViNhMw9lYxO3nTtnOTDjd41xg7hxLWAzgRDa8k2U+vjCU
cgETt3/KesTyMdlaFoH8t7x1b01WApepmupPRFSx3C4Rfd9tn1YOIjihIRCOnBOkAHPTYDnN7CpY
su5ajLwCCaJCqu6HVNtQrSCxlsqzerRvEwPbmTkV29E1pF+E3HM+SXA2UYp5TvDnbAIwrYKNJX5Y
nITNpHMTZqiPCOUaRMN9bUxcL7SNS72VhEAx+Txrob5s7KmM7golttmy2eNZmTTqVRq57pXW253m
oVo7m93qLLUR1iiJYV/1St8HAuSmB5XTfXAM8lB1eIcIzQTdGC7nrhtmN3NcVoEqX5QkSLppvB51
65QSApNLsh94Pq7z5vRAoaCoLyOPRDPqL8clewl1QqEMwGxIt/rSUnxbNhBeU4iaFj4xfd8X46Vt
L4FV9TdqdEGGNEjT6DVil5hlB1XrJdOc412uIrFd8ppAFJr1xb5rWCYq+uKz9vN7MAkj9fFoxnYq
hEdSg5JykFrJ47Ic7QF20GAjy1ByDAbkGjy2H0E8LZsc9LAKmQlLSbmhPboEocuMas0poDY6sBZA
+uNg8/WAHNrbudCR0ZbZURFFu+m0+t2e2VooNI/Obfg3D7zxuRMIZOtyq4HPk76lxfPOzBFUWxbw
p7Dbl/ESGLzTBrfiJSDzqzSrAclmG2xmie8OnXGVSPO8iOf3JC+WAOXmsLEY7dq5nbwpnCi5U+tE
Pw59q772cu4OhOScwFqwwWajG+COqTaJ7XS+OZrXFqNOQaEwXZLmN7EllGOT1qUvCvGksWD1Y5LZ
yMVAnLIJuGC4vMWb0bhvtl29CIp5gWbl5mZhT+6bTX6BaXPn8J71c23BSNkkz/QTmmMkwYsXTrO3
1OpWF+nNzJOBsOLoTdI6gBJ6nfXkTshvGG3fnR4mr9DOakcl0tkF7qztjMS5kYy152p0rzoLArmW
OYjBYhfDU8EF8BHUirsvWv6oJhdQe93sPGexeHIN4znOxYOg6qmT9w9Tz4ojuAA9+0dCmfczWFku
dPLM9b1uRG92W0cfUbrNefTCt+T9lYVBPs5P05KX1zQWib5Xj5FSzyfi2tOtUcb2UUOk61mt5nP/
7jILcbGRsVg3W/iTgKW1osXANNTyBh3t5Ol20Z2h6t3zgCaBkGfq4puRobBhdD7Y0vF8MfXAWVXf
VdptTRY+Hh6dbdfV2yrunlMUXP4amjPZOYbnrJSrdyOx3PchdNJb7nzpAbOhO6sNjyFbcDxa4gIX
222mAz5S1Gg6hRZCQNqlmYrkTIlxFRP+Z5l/nBT7hNDPF0QJJ7t6xuuXbLu4kKkvneWK19pWFM7J
SMZ9w5K+J7SXtNHkmWWp4y6fZOA6k/Z9cnG5uKPLxIvcQsa/5Fp5nav7pqQOIpU7RBms/BvjHv3c
ZQR/newUlF8+XH00pgPyr5C3pUqDodd660wTlThzjWeu8yUgNi9Kn2FDmNOwlw5MT1zLPC0yr6HQ
EmAH1s502VpugMrS9UNHEI6SoBDCIpqHwC1Ev5r1IkEPJpXTVm/LfVo0pc2bRnNZAasd9RaVmoOP
0IvqWIToFbHbHOUHG+Ci5UuJkOvgwOvfgLqK0xtXxfRxobaprtwaecOUmEcU1lKfeKy1tq81tlAO
TV7l7WWcy+6hIorLDzrVrXWiXJgq27Eo9fZuLnFKefFSy0NPBSMHJ0uLEX8o6f8d7bmILC7/Q8UU
qR2Pbw3NE8YKWpULM3exhBtlXQORq8PcKe9HzkTzii9ixifBDxQY/Zi8Gno9K1v+dh7klMtCnFlO
oWzSjGDGJk5bcuNOOYxkNPtpjHdtLGpU91lTfTAeq0weOSl9T5ZHo4pCxv6jHC1eeV0HxmE3lHX3
TS9k8uqWInkQZdqDXZUDBsiR6vQjGjX7htcA8xLjYFQv1FV04VNSmRBZUt6/61SC+/5YYkE454eq
eV/kIjd8DGvl1RgLzhmxKmM+5DrjVYGKnTO6pBi6Ko3HrLmNY6eDaxLHG3b+CHD11u3Z38oKANlE
uXTwgchlI3oDc3xDByL5Ry+TwnCHNpnwdOu2vtXHIjn1lmVuIhVZel+k00lSzti6ai2fdAaZ6r0x
MuywjVuFeDipfur6GBAovQ6oBuhamvNybGLyUJR2l2G8qvo4eSOJzUTJnKgZu0xHi1ve+EnLYrfH
+ajg/22A0q73wLw49SPnEbhu1/UuYwciGUjILkK+2k2oCuaTHDvj1BSsYV2Zq5STkSI5FzQbKDtx
/fOWzLS+/sYrIf+wZ9QuXqOjndhouZ5dLDaQvyDuctF+oDy3KJyZQvFjnREWJuX66S3vshiP7Iy/
x4sw+VzFCy4WyE5l3fP+Kl3e4G4T3uVNPj5pcxmGgT5Y+juaHLL6aShm6c9VPhZBXlqqtk/UzhmZ
0cmzm3axLyJKri9pj5XgUqBnO3NNK5x4TzozT67WzqhTI9CrefolCQXpUCgfnTvmTyKbxbkWi0nZ
qJPK+sxpslrbNHVotcxDWAsaiFm5HZpVetSPRk2FXQMa4tV2oj1Y/WLfumEpy62OOPIavUwpvCLV
2ic9tur7ulmKWxNbWudRp2dxJjpkfx5L5DVVGeaMWKhMcO0qmYz5F22V3/scjkFQeh200+mrfG7d
wjMyW5mFSJ8ntBAwY/rLxbDaL47ye8+KXRE5PVgJKzIAhOGvnYkc+C+eqkY9zEqtDTuW7ta1m1aP
DdGFDSNy2mbG9LnXa1fckvXLz0YqcVtRmuEXfZ3fmshkgUkPCXpoJNfoo/36QdIS653QciK6TZxZ
HsZJioalUo/nixnbX3zt33tW1pohJRlFv193PreRpzjXsgz63gHtDRQHtnH3I6+QzWyZ3Pm1ad19
0QJae/q/NoA4m5xMMnMr2PNzXlbrub7YzvYHJ3PD9k1rDesFYB7xN+SHHWXIXnOroEiMmcLwkJrj
zuXOwRMMLnH398/y24VFPwtG35pHg65Jw/XXH7qX42DLNDQP+mDUHGZqd5VeWv80eUDSBvawQxya
rBbTir8eRWsSXAymtvALt8POLbP8HKfmV1nE39p061F0gEskdG0LFMevRxmdXGJbCJdDKC0M4Wz7
9tISwz2mY5XtVtRvRYgw5+8/4B+uVCYRSQ/auCIIIXy6ZQh2mQxu2suhTVwaZbzRaB4B/CA6snxx
U/zhXK05LCyfJEXW7NKv3w8qfNOI3lkOk14sH1pXi1PkGO0XV8SffkVgr6umSPzIlf16FNQSk9Us
6oLfKMOLbvZW7eXDEG/7rqm2hWArqWLJ++Jn/BFH/eWe4AutBBHyfCqxis9ZKTNGnKk01nKgY4U8
GDsyK0yry/R3qrE4lmYgGP3azpruTTHODzNVU2vdFrkZpbNWIH2V47qMVjPjXG8ihWKuVOlRtto6
dvX3k/6H34gADWEMiJBsFz6nJCbHRiI/jeTBRypehoQpW3V5gK+oC1T0LF5cE4H9+zF/e0rR5F6p
aGRHOf3q58GPJGcSEHb/cojpsLV6kgWFSOnLxeljSfv37wf70xdkobSim3lCWc6nS006ckxYcakH
mPUA7qpogMgmlaTbjHas3pRM3t0tc6K9/P2wf7iZCPGDr2QKGgzA51RnbLgT08Q2lbsuz46hSXoC
Ded4WZlfDrD/4VAEXSDOAe5Zo43rL/BTUMGac0KbUp8OyJjw2rl4HDwR2f2hKMvsiyzIn47FPQuS
nQFv8i7rn/90LCeehcOg73JwO6N+0s2ZRqqgmOTl+ex+kfP9w2UCABjODwF/QEsrUP7nY7GGj43W
7HkIVpYVsdHO4ec6RXYWcToRphC2+eJa+cNjiRFquIy80Fa07KcjtrymJ3V9AmZhJbelgR+Jbq64
+ful8acHBAAropQ6Tz7yJZ/SoUgZiJlrfLEM0OLbwtV7yZQUrXY8u/qDYg3qRZEwJkwitrx2eZke
ae5aL1NBCtHTRTKdh2EybfokJExByTDa0XeevzjTf/ot4N6x+jd/xF8+fcg2Kau6MZTlYBBMC9ql
rYKu7/ovHgV/OsoK1uVHWGOyn9EwYzS709C48yFcHH1XJHRJpBZ9lS3+01XrAj0iMWjBJHI+zbPF
hdaFQ9gsh9lelL1eGON2piPDtp9wyY+T+/+1Dv/ief3TdR68dC//56Pskm4+vRQf//Wv0weCaRD7
P/6nH5D+9f//H+K+4/ybi12wCl/Z74zg8SfjR9v9178c9d88//8DVRIrh5s/+W+Tg1D/zVqEqR6m
236kqXk+/D+Tg/VvWB2MWpoWA2Lcrfo/Ae7zUX59STBUir7BhhG4PoJ+epylSjFH3Zg2exuF4jXz
mf1lHIfFgfz2sjEdDMmqXuXUd7qBsY4EMaa705tW2aU8X2+qDN4Eb2ZMik0R7pN4RqAj9P57USRW
AFkjex1FP+ydzF53l2k6fORxYm7Ursj9auz1FaE5bglN6TtijPEt2f32FCNc8oy4lBk4a1HRcB2n
C6cIo1vKcsuGsIT6kQF6D1ISmg1NoszeU2zLrl2VLkg1jOrdUiPiwgITOjfEO7WD5XbO48B85CEt
8vx1gXbyxIQ11BupSLm1KgryY1c4R0XTUtWL1My5oO1D4bQts4DgYXk2TrZ9MOg6HzDJ2TdrgemE
DFw+SL0K11wsdH+KF1ppwy8wxHaSsvpIyHdcS6yBTLL3sfKEyoVBlKEJ6xO8AnlhqQMAkKQwrzrH
9p1KjY5tkmkn5qSmPW2n+WZI6/yx0M3oPsmkxdMvdWl0uCpcEyMWy/NQdd2xKBQYyDk1RoqAmZw2
DDQ4uyw3unPckPXzZFLkAc/XfhdMuZ9oSPbvGXTS87R1p9YHCUH3fqLT4fXZoB0k/ZiHycq0oGkX
cTYzmZuQj4qj3JtBBmMXj43mIaRxTGOa2bS3Ws7FW6UX5WHp2vo9Mxmo9lJlEOA3RoTrpToHLTnw
bSuMZu2M3GolXAvRURx06ZQTgfJkVj1Muba36C+AVYhcL8momi91n97gW76uDZdO9l1Zs1RkG2Vv
AAIWO5sxU2zbmLWybCuj2NjHWncSq+J8oWQdsVW6geir7cN0FIFSfcegre0SHM0+fXiJ8abflOny
as3tXnOLnaJlDeGvJqUuUAU65qShN27aEn2fLPJlj7VoE7vRhpbLC5EAgCzOlc7m8nta0he3NWL6
HklY9X3UcXQDpP1e18P4DRBxu5HMffgyZzLf4C9Kpy8C59DezeOH0aX30YomO0LGDCa02jo1UYNB
805xd/ZoI1CCz6/qz6bGx8qyZRPGygEd2s5W3PJZnycTKd4NGbwaARNdcKpIuXrXM5RaFfEFE+HW
geo2XkgbeswPJetwzZwDK95ivBpFSEW163cRkiA9Lt9IlOLhg1lT0MqwyukgTOI1cbJY6+QL72mH
jIEqLw3WkWd4doOoMp+cJHqnn31J1wxkum5+YHa8yhJsdcVY1/S6O+qSFOU8Y4phM1E/IwqlUE6L
zouF5nAL4IJC8pUdY8SzR59FOxm+Jlf4jMkNntbrIrSbe+kqNeyFJNs1fbpr6YSfAOGgbCqDwkKK
2oHXmGxMyTnM3ZF5N6+znXRfY4elnmWUkLuLB3VF/4hCbquejAGyV+NQGPmtLsvvfX5PvED14YL1
XsOa2RPcnxAX4XVQbtuoWledQSbQPWUWB1frVK/hrruzB925IpDJBTJ9WKyozxhZuocGWF71k8JX
dyavphuzdcmIdTxjM8yuML4Yd+/FbSnJIzXRtWNT+WdmVL2em8j+XnZL6MVzuOmHYlV1ZuJkG8sL
qFY1ZRCPTii4JpKSceVilE1jtFhMIBTXVtP0L5PBSdOmsrkcDTPaKV2dnlQKPlgM66U71myLggGt
8VlW0T5H0bMAvxiAQMQ8Yo9EyS5hUdRv87iIF6Uak7cldssPUajiKmpaRkQk3mpmiMwgdwxKeOP4
zewUqg5WaO5NRfuWV/QMXK0mq52yiXPMfvQsd2zOFmp57AORhPlWZlj4u8QRmhMG0TbCL+qoFcHR
7hmTIoCykj6nskxHjS7JWUnPZ5NPBJq0rj2Bcqj9rhiMu9qt+2vdmI5lSVQimYaXPtWyq1LQcrYH
tY09uwovQ9sq3sIqtN9yGq2zJ/rSOLkpt2r2g2AEdtApfS3B8uuQ5LlGfZuuL665R+dwp4wDNslI
uy4i7W0xlm4bm4m2NYns3A1KveKykINBn1gmHmfZhLqOGeowXuzHbpK3slBHzasIxbysfSu/JgmA
V3ncMcp9DqCI0jmvDx6pUWFuYXvyzsGctAdWM3sraJXtvAi0qDXGIJlaU0O8a5sI4WOrea0tehrk
+sdjNxjsZXNnPNmVghiMl7vBxbeMWr3hMYbHNaFx7mVjj/Yz4zprmgst6Tr+QcPB0HPKK4MbBW4q
TY/apD+wBxdFZ5367jGvm+K1amrho+0DpiVJKbNfMDcdLBGNVheR1DzbcioKXsZEIVLFZhAmVfac
RE49Yw5VrCuXzcQX9VTSmx6xVI9gUvkcanBUybuqJJWn0X1I40w4nrPYvBrcNWfpKE7jN25L+ZdI
vW90+BSXutkAn7mKTETaTBzTNA79DjM7hDulD4bOhKORkpiwUAM7zWODwnacjO+OOoEakRPoO6sN
+XWG+7ECv9Az4H+RoAvBzGZaDp1BNOvYSGuBmTdhMXZk3nTwZkhGvtUuMyldXhy0+AMij6QpZbit
9HeUasMGZhLhaT6nVZqHyrA4h/34WmTynHkue51UzoMpHz+GaaR53iijyeNlhHbC028w1MRb8kHf
E/5G5jsxiGvPZ0420hWO/N7WSIdJy28tHcxJWLs+4ja8K6YKcMYN4iRnnGX4ps7K82TJku6lbfoJ
a4bjPMDSihfxnarN5UIWiLTqeCYUY+9m6UWa0d6ZABPhypMkW9U3O6OLmswLDB7X8BOYM542Crmx
Rft9Vi1mgi4ts3kaCnE1GdG8q4Qiz6Dre6FDEN6WxQdpfiKaTsCziEBaJJ9Z5HTHvnP5HkiSd65T
a8Eixot+MLPrqD+qc6h4hZx0EEj10Ybzlq0kMa0l5CQvEBIMj8nQ78V0Q8hX9fvwjdSafh5p1gZo
VdDR0AhipfSNtjuVSrwdGI+NIJq1XfkQlz1JyLL4ppmFv1CcmPUr5qov8m4+qDTxzlJJsJLTEphx
/AIzkPanYflVR382E8s1AxHnc1KdoLVcDR28v7gw9gPP6L2p5w8LabKtM3UHM2svnMQC9A9Wyj4z
hsGTRh8fBiSBtOeiM7uMv7W5YtyWi/Ndr2Yvp6HlxNIvu+yxnmioAsB5c+1l2cAtzMYp9ad8eLWW
hCxJSPmm4GJV6C71RvHsYE0/J3blZyp1CLKUpMnNk51nGo5RAdJseoT1n1zWvdEE68+ElDTfWoUp
LwxDMU6ZdUvL8BsJ/IOpjBspk/xG9NN32gP0yapK9YaWbfDoGM27kpjHNiLd2IflPRbJuxFus6cW
7TnXbMaiq3h03IQGWj0iEc6dhbsM3VtWjbzylsIHCHcFv0UjeWSSAspToqFK5vhNkT/ZOZwoEq2R
ZbRbzRx1T5u507yiVMKdWcSGD3Ot3mRlehrL6rwgh+fhjLnpI2tfd5AUFedO9CMrDeZzbnuo7qTu
JtYYJan1iju6mv0+eU8d86oX6m5kUCdeg5fjWNC5nN1zrV4Y2pZ0CPsrK8qPmWte0KBl7HggPO4m
5bCvs86pAnB3tOKB5jEjD71IB6ynEGhhwjUNBrTtG3PKwPMMb2C60q1p1whFpzLeAeU7NE4ds6+Z
P3jwK0V0nFmLHkA1nemRxppq2ResTRNeK61O1pZeR31LkYm0TKZa90omzsAkmudqXR1dbOJent4w
eIX40cj3uSsJ0TnHVFHvGpY8uhSvcmj+L2XntSM30qbpW9kb4D9k0AODOUgmmbZ8qUqlE0KW3nte
/T5U9wLKrJzKFdAHLamkIINhPvMaMoVWv+sbDtGyVx0xK3e+nhDhxsWRO+ko+8WLNM6Vg+rJPuAQ
t6xiU9DKw4g4BCff3snKXWSJXWNMDwtcli9iAKvqBJtVzDGhXHkAfPCkya3tNk34BROvm3iG64Gl
M9b1K12KOKfr8tlohqwCiW3nt3SKjTdsu1d6LJOG9cM3Fiz38FSHGyy3VlKIRRkX6C9dh1PA9XiM
J9p1gQhupRENLUv+TDC1eH9b+jqOOgIfWx5cs86fzMgEPS4UjtUieenRImWfgKGjYctymLGqMQoI
f8iVFblU7ez6R20AxpyAF4MFnZ9M7hbH918kpd+bRqptsxQQFOAOLZWAW8ncLEbZOICw4CUkIsSC
U5+d3BLWd0x2xy+dYd9G0j6S2hGYbuBSQTsKmcdp2x6sJAqz5L0VAVCLPXQYA8Y323pjJ8UnaTS2
A83VpEOzC3fneacmGqa92iYvg095s4QhduXZTdvurEJH21JFp62p26dsUEO2WGUxn53wYsN4yBPA
VWgC3hVN9N1spQdTmbe9qcOMECqYNnuv1CLYVJ2MSjya30ieKaEXRr3Tq0xE1t+KWPmMfFflqKI4
gk/5OZpzdAvGL15pIv828SOtL9J1T20Jy3KxkWzlMy6++ZrF3DwqAIl2o5zx0w05QpQaMcbG9hfU
2IRbjEF/n1nZ/EB9r1kpkewYtU4HPJ7rlVnm90XVPkaKpjl2BsW/7POjWhr1ri+7ei3l0resC38A
hv9qagkyktgS0Z4HqAWO8rNJ5e5zPph3mTVGa/KIcg0zgdcok42hpEfZHGKOoqVpn2nWo25Lz5WU
TtvYL3UU/KzDYJc/MQoYIJ/U40FVzczx1WYRAFSCzYJn0ctxrw7yI18eqoOuR+5iU5g2CI4VXWut
5QZQPsszu2lbSh+JGFzqGYHThtQHjEjsUpQz8r4C+5P5T402ekNdIpMktbh5tf2h8rOtEQfPSp2V
m7GK2k0jMnmNOv4DLf193Gvfmwi4in0XB/iRd9b3IOaIs9v4Zw7UYyVqzVUERQHMapHbFfeZPTjd
REhtEnlNGjIlNljMoPjUF6A5YWlvgjA6VHEarOoQnTt65RbsZQXg7xASkuKjO0wA+NpYZqMK0y3j
CZBAtZpCe15H8KXWs1wr21mqeVNsaQn9174xgSXs29qdJA1Qbx8px1IygPTKh0yfe1fqgzu0Er25
GWZoa5E78VVXdfVac0rvBgUJ2tAw4nVQ+m8ctbea7T/hOY6LeEztKOHCEPWABGQd3hW++Awt9J42
aOIaw9AcQ9/al6X8LRqsn10RLQQqJXY6WcoAuYwPSq4Ix4wtgg2a6CvuVU/q2+4hV6tXpVc/WVjW
O8bYYrTQuWGnb2SF2KpFt7VNwd2O2nPWdq4ohRMNTcsmDXdShLapaL61WfIpBi2vxcU91bLOCRKr
Wc3QNNMpfQCe8cv3g2WlAOKGM1VwyEaOhKqfJ2GUU4XJrwTVZCdQpUdViu/lcmalZ4pT6QXqlYta
68zdl7B6tBBVDAnAFTSNgBeMUcebU0hs3dB8b5TBX2e65gUiJB7VbU+etZtiQtUuqD1fC3/FSuQN
rb6SlbH/FNTABCSC0ZLyCrr/ZCflVL2okfiWWtwEfdnwk00au7Es7nAXNzdlRV8pHX2xSAZK4YOR
wnCYbOIHEqc1ZK/PPLGj9tljllXoV+HCXmX1nR+W+R4Xweq1V3VwnI1FEaiN3miI3k9T0bi1ajwV
AZM4i3E9RQQBItRfynEk8ZhMMHoUfbqkeorD1A39CMmfeNzA5niuFfMmn4ebOOpJDrKbVP+EWIy1
RkjwNYLlnUjTT2gGx0aq78I2ceFiV55qSbB4rK51JUl7y3JtLUEnciPmg34zjiUJJEGWopmVcACK
ndClrR2rMgtddTNdDYkvg3KFEfPeoLEBMt4CzwNy+bVeDhcEgH1df42QK1GQd/NMqdw1+XxsjNnD
HeWxt4BhTn74knShl4EL9pBFOFRVf6t0igdv5qELOhBnIVj2gAaaNZNxDL5TakFypC7AvOaHWksb
z05MODqDJ6f2fb8Aerg7HVMs9tolVB5dLm4Re72zUaglfk7ufA29FcBuWz/PvVSjWMv9lMjhYzrn
r9oIxdfoF+lfM6bggqzNlCiJY+XyA+qF8HXwoob5PWwwHqjY3IH8NDavHb7tkeotgjJOpwd0Nan9
0OSQ4Rd8Xxyamlhu3S5UzPtBTyYMt/SNEvibWPiWZ9UEKiz1Xa8CI4wPkmYdTbu4I/HcZ63+A9+G
VZgoz2OfNogeSy9hQQkLVjtB/fTaBRHqhoIYoHwyTKlam8WrnRBpwyBcNfWkbofxSYbw0dfk/p0f
ofiKWkgsd82XFJFTSW4OEoAyQGb1nuopHmSyAXSxU9f84r4FdufM4fQMRPQOSsyeLXVU5+RT3yPg
CsT6Be9CXALrCDhVcdBz67aYrY1hLNDtuVQepqIT5FeTo/ftgU2xRlHEURT1xScnWGmStFXj8j4e
6s9xSdSmmHW3ASNBu1b1y4Ooq0MSUubTtbtIRwhXpDurs+7wcwXxlaxHOJomGHvMU/XEUaiRpRWp
nVhy5fpLWUKQ7wzKsmLASn0ji+lWn3JOgSbfg8QDawk+z6oFoX2g1wscuVrLBPqaQfA5D9GtqZL7
ZWgi0KJ3wgrs14DNea7Rp1dTFMGU73IovcBPkJ0K9iZGOPZPKArFqrZZ33LPWdcn6fTYNV3kSkVb
vlJbVOMCy+iBTCYgOgf1t64m/c3s2zeEjaN1Cp3z6C90WHmug1vLrrd6MuyNao49ZFLWU10QZvWz
o2WNui0QL9fbvRKlvwZweJ8MGWCvpps1rol8lD6x+4d8hns5RTCj6wb8uQFYDagMyaoVdwfagWhz
p8kRft02Nz9Djk3cqWnwkE+hm3TurFE8y2hUjmO/oU/p9HX5ydL9tzSzlTX1F8Txvtpp8Cz349Hq
fS+bH1NB4FhhDNRbvwIidY3OhGWqX0Raf8/lEt3TyB11yAK69KrX5s4QhjsP6RaLvJcZNcg5j38g
2v9z0glX2vBJEg9AZ4kdzYNspA8Ctd9Va6jHzgqOfly6JZJNsWyEYIKl2LWFUayamHJqZPTTQY4C
7SYyosGpQ76CTWFqeolFJRwK1gM3r31fzPHzXKf39EcIby2aAj6lo5r0DrMZMNHjEDwbNWVoy+ZM
oWLEeYd3VaWJTZeHX1s5IYz1PRNejGeo2ifDrwf6KMp9MkrI6mqlCiiyGTyQdTOUu67wJkqabjXd
CKiRY/lYd1poUhRF4XrKv3N7kxLChUJhgaUrwuC2bWET6+bXdlCgaQ66Z8qooikUR8yGuKSFLZeF
G/DCqhMW8m3DymqM8YkE7g6n44k/NowjduM7W1SuHRG76uBtj/CWzHU9Sl+6OrnpI0rdUvSDkPLF
oiHlJiVrJiF+20mTYq6QfvXdRMj7MFtqoBAJo4U0GwBsWyk0CCL7p4ChvjLDeDuG0YK+7xzRKzqc
MxkdrdmnTFz/aql1wA0K170W5YeclsuYdusoK8QDwurRloy/PNgRIRqFaCJc7ksYcXbp9sLGRcuO
nAYFoQ09uwJqCbwiyO+FLN2XnUy1Bbs6Ihh5G/rC8OIKUnkkvqgdG2eGXxiW8UGvkPUZ5SijbdGy
+1JRELdMhiTf9LrebDMIOvs+no3nvLJbnMIArN6PaqGjR27ZX5Czmm5qPy++6g1FNA63AIhJoyid
1xkZLH27AQDUJKO1Ugtk3bXgYZgGHB07utQjxf7ReE5LGccayc/Km6GLYTkWst+3Hqzaase5Q/FA
dJ6IUMafZIiEenNvd0UIGyH+Lk/psVBAr8fZIhYw38CzahaFgXVjGeXtTLngW1X6+f2YQnjX09h6
CLSewn03UUpLrQpRhT5I403ZpnyrQNRfY7nP2eLEwAJJ4KzB3iYSa9xY5z1S+bFJAjMSgJSYufT4
wKJB28lgkUFEG9Uke+g9KJCJY9X+USqxROuGwjXyc9ahwIfCTUm8XPw/Km/Rrl7CDMWdIRofExSF
bkOkddfl0MGa1HTU1P28rH9OaN868I9a1+x4xiTvkDgf56HdYick9gP6B/gLRvIjMGUTDT5LBy8y
Q1hcEdn7kZN0jTCgdHTtrp+N7ltgVOnOMBOSZruawX81rq+XJP8SIWUJiccpsmk4MqOtZ3EfC0+K
53x0Rr7ttiXOEY4vaqj9lOuz0ZtNCLJOntbjRobkdTepo3X0pYV0EpRK/WtEcBzOZcmWsUFSf5r7
JoscreupFsmKZL4iqTa4TVIW21pMpNdzYqu7DBDPoamJrbzYl7iJ9DCPYFs1mnKsgoG4qc9QpPeD
FBqhFX1J5kz6IcE8nldh3RmeWivBzley0tMZLifSRvxGZcV+DUZ4C1Q/5lu9DGePTq2ZwxVPIHTh
m/ugzaVY+71dey1bJFnFPibSk9GWh4BC0DYZszfwVPOzokjFRrXJMriv/CPqj+OtRTxzTw1j2sUF
dC4VNURA2BpVBr3UdobahY/IRmt3YTcmrgwhZdOnJPEriADacEeuQ1vOQi6G4B2u/rxDuTCgos7u
/1aHsXnbTB2iY4VkP1oqCbuDWYh0o1LbccsxmvqVFNvRW2uH9Y0WWundoBTaQRns+g3aVj3tk0aH
i18QFR+pseODLZuR1LxhpdY6cz8SVRZymf2C7qLC8cM6wAvAT0dbKwiUkV5T3FMUCSbaj/khzTt6
TmkPByxLWohP89BBmdfFqN9zgBjUaBKoi2JxdIT60pbB2izpZg99AV1OUL/YzJrkP8ql9AjKj08g
WRyLvpJn+7m1x5dZ6ptXi1quW6Hl4KRmH+zQFB5vUENTN8L6klmVvoGGE9pQlRX7KZrVDD0EtXRn
9BCxTW6j8KFJ+oozqGjRWCjqLNl0HPEYyYfqPQbaRrFht/vBUesHUsEhGqm1W8NglBAIehvZG38+
VGpoUGaEOaw4hkVFxrOa9l4YKSS9uAtvLNJIZKIkaXL7DPKZ6sd2+oPfK9XvKFfA2UY3qN7UWY6N
ARdDO4JqSgE4yEP7HKjCVOnJDvpLR3L1Whkm0vWSOQ37TuvGI1U2dF0LXT4W0+h/gWCiUxKhfu4U
+TytrVDxb2oUfNwioYpPpZooQo6Dr5nWJY+2gTjpEn1bh8BOtc/VCD+71zJoDHnePVRmpW1Va9a9
JB/Hl6YKn0CVhQ9x0AeegvMHnNO4Mt8ADASDN2iGRkcQHKfWG7l8L9VzJz0h6mzemoP5pqWV/LOj
VgxDaKDTp8P7hJ9dkq/VmKQ4g5nZ2I4YpX+vQBN4ntVw/pRxKRk4D1Fzmz7Rr7Sf+kiDNwgaNF+V
KFsi6ARNKBo5FcY8HhCqHwFD4IWqQeEspFdA1Zo7pAUMT6tdqlQx1hSZakyvTHd2HDSbgp4k+clB
JvGFKkoZBxeu2unhPBwnGGQgYTVNfZNDy36daTNsdC3zQgxM3KA3AwDbpv7a2ZmJIJkumzs7ZE5X
MhgJF/r38Ixko77vQby4iVGQy3T6nMIf0OJnteiobFf0bCMVhqGJFJSH77jvNVkbAzswR0w0cIFb
g3jhDsd5+i4VfXOYktR/aMQAPygMqIambXbjh5NMH08k5LQjFivUjoDGGJhuklMltAhijDJuy0RA
VB3zQk1WJfzR3pnTzh5XAevlptbqtt5O9BgTpCay/n6eDEqnvllqN9Os+kS9+TSgW2XOsFPLkmwD
+GNDsjBqR/K81g1A4lHattNValN9tTsBi1L1qQQ2k69y9tFBMetq+OZLhIaww/q7YtL0leEb5Z2O
l5sj5bqerjmZJ8i+Smk+90VKlx73+UgGuxKUXw0I14WrasRGRdZQb5WCtI0IJ1D7H2TuIxXNoAhG
T5G8TlZtB9CBk/5mqvv+q54o4gFdUPpWSOVq+PrFw2f4xrTaVHRZ3cBKyPhp/WZ3QuuMZivsWl6r
LDE0acEICMkOb81GUtcUifP91A71L4MG1WoozPle6HJzRIMx2MlEpy5UAORA/h4391xk/PffC9bu
e1GSKGJE8D//ffKrzc9igZs15z908nea//n9x8HPYkGpnfzC/Q1Pe+h+1tPjz6ZL//n3//3J/98/
/Bfk9jyV4N6+s5Tb5V8L0MT/E/9mAjL7r9+P/+8/fwKX86I8/Zr/OP8L/+DlVOU/OCchYsbXB7Mo
FsDiP3g5If9HX/CYMopsMkK4GoDKf/FyJlA6G9X53zKt/G2Fv/QvXk63/4MzIlr7YOlUVciq8jd4
uTM0pSzjNq2aBrJCi1MmyNNT0JwKMwEgBF4/xoiqykqn2b5vjSD8ZCP7tvtjUu7/Qc3/H27LewxH
2gY8IP/WH1h6xjINYOKoZyEKKtD5Ph0rRt0padsIBrgJd7brsoY8PjNA1WcAahxdygmZkLlGCCFP
kyuC3xcHN4CMMs3As8491WQtaOM8UKgXalJ0AFdUbmq7QjKn94s1Z2zhtJS49yg2/rsbWMqshQuv
/Zvg8e69kcOF6QjUGtDq6XtDTYBwVxAtl2pEoVlSqA3XE7jDohxuaZkjdmSMWk4zskLXa6kaB4kp
dqQvhgORHHbZx9/hnE/1z4fAJ22xAUBM0RSnDyQp4AyVwApdZG/6Y6oV4X6O9XbLkpw9f66KX5kt
EGazqCbhYwQcTeiJ/WCh73rFQPBcMHl5FFNhF/yW1kWK/Wz9zT5dAarGkdtOEk37PKfUFoWVvUMl
iTZOJ4XZvTQsqaCkVcWbnXbzL3jtATIZNeZIK1Oe6qMRImpHDpBYVwWdzzhRv5/PWsSFNWMRM5bP
dFChICvNZEBtqGhNP2rUQmiBAZYwagtdhDxsNthp1QcVRSivAUG2roKiuYKdv/S9kGGFxash9b8c
Fqffy5JCHQ8ZK3bBKo53VVRqa5Wyxi0WSRL6T4vdtx5Qt5uCOjkmYYJz3YgvwFcaftdshd+fFxiJ
qPrCEUNU3XznJmLLnZ3D+nQRTxE/6lRLyFhNrFqD2t98vEyXT3+2bf4cSj9769IP/aDSo8QVctUA
VIESvq8k3/+iZ9N036Ukyx8PeIZfX771Mrsc1Qbay+a5aUOESCGyd4jCqCFyHQ3m7QcwduqVU/AU
ngw6fhnFQE3ahDDJ0b4cVH/AlLGSFJLcyqyoofTXLfJsHHr6REOWzo1t6V/NRDP/AbL/70fQhc/G
oIv7y3IEwVM4HTSWJmLPYIxdI6Ph02XJdB+TcLhZKrVftIpiPV3A3GMDUOm2ZtTyB9xKCclk8z6h
grNR2hh5bdHZOmnvSBXx46l//3wcADjlggJfzETPhe45p1BV7BAwbIpWbPKqBDmKIt1GrTT/ylDv
l5WFFDUHn8pFIFD2OZ2KgoOOBqu2fGW9d8BfRhQFTfk5qDBtm00zuPv7VwORjhsBTEZh6sur//G9
s7GYG92wYzfR2tDLAT5v/E4ed0Yp2+7fD6WTMvBuXLQwKE+H6pKaU7QIUuj9mIVqdUmMSlvJGwF8
X2HXKO+XMYShBeOPjvxCxTq71JKlDS6HFbszsUfdyTRpWvDqI0Tu1LcoqJcADa0uUG+Vop6OXaKV
N3iohmu/8e1fdAC716jT7PsqmobPaSNoR4ExMFzw3OoVIu2lR4WureOoga0Bh9fptJiDUGzZ9xPX
L5WCHqFhrpSOcsvihLCWjVb22lwMVybo8qBMEARAmU9PAPfnZ0eK2VeKfErcqCkauh4ZKl6o+Vnb
WprzX6SEIWpOqvTt71cA7r//b1TrbJ9XFogYWUarNITTdYis/iENU2ML5NS6so3eH5YcKBC6Fp4u
PJB3ZtMGDTR64olLMVTjErS1m1ibrSs+0L81/E8vgdNhzqZx0MuoVuDLuwDo030IxWEVUH3cKoGs
uBb6Eq1TmXjuTZjav5a6r8+raBxRvwBKEe7lMKkeJAwFAfR25VEfJvP+4wm/dJoYmuCiMgDnwAs/
/cw9UnDIfRUJSodpsgVqFrhlaxlPXWgXrwiN+duPx7sQMDEhsOgWk28ECdWzxUxdqzVmSMrujMDi
N4Sp5J9Tb1LJ7McWBC2kjOFz24f5fT6gl2i11F52oUJ5gWQ3mctVKPxFy2imfWZEGkzyj5/v0nxA
CfrtImJBvDs7ggakQkfEojHy69rhaUI+UwIfV9Hd1PvkkAOi+OvrdKFvmwgQMCGyfB7Xd0OrUrUZ
MzcOFEQ4YIeJTSTM5LU1+T/MUvDSivvcfvj4PZd1d7YuFcSzIRspvKZyzkJDZ0IZpqzN6KXo/sqS
gLUD8yw8maLena5AOZhh0zuKishMEZjKlWVw4b5keHKJ38eadh5EiGqqsgZHY1dYebhGjb5eUx1D
wAiX1SsH2aWhYHmw4hDNZ8Gd3Zd6QVyctgNXMyDsdVNQ2YnbxlyBWUT87ONZvXBoKqoGdYt1rVnQ
bU93k9kh8NNhY4obDz5EVq5YHr1rfT2TOayVyB83XTf8pXcDdwIbl0KPpuuQ03A6Ph20Vyme9Vjz
uZTbw8fGN/11NMzToUvk2vv4/ZbVf7ZqDMQASN+RsjDgFJ8OlVh6oAwiCFy/i3EDUDSM5FLRLQjd
dpWS5YCGb7PdDGrm7wfWlwGJewRKGmfHKMsViKJCo0wYwfg5Rcblc47TyEYlCFo1XSdckFbJpyX6
vZZCXTgRiBRgAUAJlTX4f6fvnGparWEmGriSZod3aRX8mpvI8PBxzVdxoQ5XYqBLwzEaRQ1OA0L5
sykmzUaIwQdUHqR2eEOT2nylrli+VGGePiq+L67M7MXxcJmUFbwl8As4v3ENqVJRNJXW5dg2+OQq
+NpqRJcAhkIAz+2VXPD9CkJVhu2Bjr25fM/lcf6IJmNTh/Pe9aGLImO6ZL/tvk2a1J1TudtIYX2f
hPJTHurVlWn97XJzunQZGHlK+ItwNG35rHgDbikfO6St3EaJRb820qy7S8bSGDeIcdsPhYpQkTsG
7GpQrFJUOEkjTcmhpDe6M2NCQIeeTXgQqF1CRQrl+kda+HWxRqrFfjFpMt51tKWmlamj/kkm207T
KqxyyploUsv3dFqbEaxxmksIlavyF6X0Ywv5yMlyldIOrjlGXQg8MBUykKrUoVKa6rk2SK11ugB9
FblVi9hYWo6lix5MuU7HMV4nFgrH/Qw1IpdB/PbodvJ7eKFKhUYbL6XBIiXZdAglIOoSoKUrZ/KF
igDPxhpfRBfQCjDPloGIhjgabGAPJf5A6KbP4rFQAL8msNS3shIaMPdAqLYUuB0xDN2Gfhu+4Ilh
Xymrvb8dbIN6HsUkQ0Wb5zyxzFRl0qDBBq6hDHATxix32mIOdllfalfuvEufBDTvkjIvxGNqMqdr
H0+3FG04JXBRWF1gtpNa73u1NNdREiGDZYs2/qQ3o4xzNUpc3yV8LFFpHAdkBI3ZAmnTVk46Z7JH
K8T04iAr/lKAg6uEAi/VVJMWkk46e7ZJevqqYdkG6HvHfJaiAsrUh1F9LPXScgXemoiPASz9+Gx/
f2kuVWVmhWjcRKnkbNAAww5Zg0nhdiN7k5JZGW4T2UaCCtPu5POA8Jozw0u+8uWXc/vsQDgZ9uxc
B1YxjFKYcMjFQ7xLLbWmJJdP3t+/nKrB6bEUbkwStdNvHmiiwJWZYyeC17xDdbx2umTokZUMdaeO
4WsB7SuvhCHKcmifvxvCmGgPwTpjh51vrzmcU1rOoavkiJKmOf7I6kIwwudvxpgiIndcQvskh46W
FAirUNEwr3zW3+Xw9w9BeV41aREgrXL66nbpk7gsDwHeV73TNDALZpDWtwaeEQ982v7VRAZ+j048
PiNRkO0KlFiOQ5JLe5j24kYHE9dcmZn3YS8QTzzkMCdDU4i23OkzKQYZZm1SOCIQL91mrPODZJsA
oNCeWZVx2R5b0BabFqST21GWXX+8Gi6U0hlfpZqrwvpGS2O5Hv+4/joFpD2GHNxCRtV4PQm2l9m2
frSxZ3ZmSYyHYhqQaA6UNP4GcEYFQduY9Zr2qEaBAWmijx/o0vGncSnyQDiqUFE/fR4k2qu+quvQ
bYNo2ip9N3hY7L1YgX7taLk487ZBr4bKJC5jZ6uBDA/Xb3lkIySJvp1qTXvrqaRtSntqAM1Jie/I
3aBu6eGHt34/ireP33SZ2fPViNUMUlw2LyzE+ZuqUWmAkuBo06j+TZX/U6X1/jzWQ7c1yzDeCSOK
naGug68fD3zpnEFehd4JbkkKKc/pFEOnHkEeMcWpXA6bHOdLXFqogH88yjJ9569HL87i7KZLZ527
XxoF7SoLU3S3K3PZjRbCZ9jo9douzOBZxUj+SmHj0qG9CGEAZGDlcJefvpU0NyjGZ4w3R2La63Mt
q6vcr2iOl5DCPxHbpB5sk7S+soEvjWswi6oh67A+z2dzBC0kx1hduEoxRZtemN9CaZLvjCH6pUqR
siiT/fp4Zi8tHC4nJD4oFzLu2QkeSqZvBYT8C+wyWttz1RKjIpW+7ukGvSoGHJ0uA+TdZPgnXHnb
S9sTC2ZeF4CkpZ/fx5Cq8sREHtK14jxbd1mhouZYh1sVBuiVk+DSAvpzqLPrMM/TMeu7DCCqlaGI
AP8H6pGCp02Wtx5iX8aVBXvxQ5LK4GxNxGGeizdRZJEiW6ki1wcKiKwbOpqlD+y5G8FGRonsr7Ip
HTYff8tL88lQywlEPkeh8XTVak3TDD5+JYCHg4UyI0UQOywVvL3+l66Av0MpjlXOVBXRLUs/m8+k
ixObsInGICU2TwR0JqcyiN2PX+h3T+d838MIojZscrhRBzh9o6RNqlZjCl0zi+r9JGrfo3NNA02K
EExNwSH3GCC9KaZVPprAnT0bQPivtpqBszdVtSUIxL+iL1U3kRT6U8KHpIVFgYvTWXnlCL70yRc7
RsRtsAQGmHH6rOacJUmbVrE7WyBipSpHPrrWVbeWI8vpywLGZ2aoT1dm6EIsBDQAbD5yaxRnzhPc
CeI3Qm5oBmfCzo9CdK+wXeYXmM3IlE+scMTM022thNApZoCZhhiuNIkvvDetakADmgrkgUbo6XtL
DVDNNqd/LqK8czV5nNfov6I2AtcbsqgZbSAejVcm+1KKRZEGNAytX2FghXk6agMwGMFXso2yt+pN
WNIGW/cmCvSUX1u6U33izYqW3SgwIW8lJR/gf1TQhSNaterfn2M8C1pLizczk3A2A50msjELtMDN
jUD2NM7uO1CEi6rw1F9pVy0L/mxD0KPSKDEvVoHivK4fBHDS0ikB7tkmirbP/DZ8UzMjU9yKHssm
D8LkZ6wuZm7I7y+ix3W9+3jFXfrclAD5cIR4aMWdXfijVoIsBBbt0nrSDnlXqLvB6KJdGii/KkmH
exf2nffxmBdOb6pivDaJvhDvIBrKSHqMSgPdGgUxFhXgIAS4ztqZ0BK2QKfCl4/Hu3ApYkKKUBrN
4KWnf76VR80vcz1nPPALbgCgxjNaBTHjdfO9K7XxmCDae+XGuHB4c1ewgSiLEUSfSwvaujQCB6OV
wmU8OZU26JtUlSNPHREr+Pj13k0nCQuKoDodbh0z+/Oh8EgrZrL4xI0lrVsytGaDsla1zSEGAY+X
qyuv9n6zslS5mBQCRBuY83n4psgp+t1pAhFA65odtQjd9QH4gb3E2+gpSpRp16K26AaQwLyky4vn
MLYzFye+9Mr+ufDqNLKFzPWIlBnQrrNjY9CrXm6pUhXyXDqa3OTAfmG+uRaoXe/jaV7uwJO9urw1
ssiLGialIOtspyDwIEz0pCTAjn6P6LiRTQbM/RJG9McDXXwp8Eu/B1JRsT19qaBNKPTIrbSOE8mi
OAcXAwgklBoFbaZwMhLn4/HeX8tkOCxVFqkNIoNy4+mAMPbbbqJnu9a6Ghc0hAbW9VBHNyDjwp9V
Qwc3FrF2GOVxfAM31t5p4QjdUS51L2h64Zk5cFGkvoJtVVn5W4Vb3TEppOInziXdlcX+bi8vz0pA
RDucThDiq6fPagdjavtlJK3RcYR/Jqnht7mXuzcFj7nZKfW6fivQjHGtGiH1j+fp3ZZehkY6z1pO
60WD8nRoPUNrIEeaaS23YFb7uBLPjWTrXg2d6cp9eGGtgTYkIhM2XSDqTadDjbOdGAM4dzqpU7Dv
ME11qLJHLx+/0KVR6Gb97uWhW6yfBZizPxQgbmJpbfkCTtNcdYeuLK/15i+MQpOJBoxQifuEvdyB
f1QRYsVX8Qaf/PWYaeqhqtAQEr1+rYBzaZTfVSuydqSDz2sVEbaGfBtoyyDlrS2iWLFn9Xl9Je+4
sARIrciPbbJzXudsxiSMbqhhtUvPKsp2gHBVr9dx7KrLTrlyCrwbinI4+MWly4GpNdn46bQZpYm9
n27r2BGNtTtqeCUk4ZxThsuC7x+vg3d7yqDGxH5CAERRaZmdDTVoJeTsYGCoOlb2taJh5Jro8C+4
AJwmbMK7ydefs6H9S99zvPDIi5EeINRdkC3nRsF1i3VjDCxyPSTIzKS5jztF2Vku7G3rSpxzYToN
Aiz0kxccL3H96XSWgRxYQaPYa10eAcy0cJxoBE7mobNhhrt/PaH092j8Ad3D5P4cNtAbRoW4FEY6
SOO0tVPFFlwuRI1JdJrG/Nrh8POqBwmaAlqKCevHg196U8pGskWESOfoPKZMfDUvMwVDmrq1viCi
F0I3zuB8+OBTPh7pwrqhQkSlmKNKMd7FjrMaa4hfTYBBR2F0qwZK6JoiXfioYYJmOdkYansts/PX
ABLQlRPy0lui8g4IhGIgycry53+cKpEO2cPu8W9Bjw2Dhto0XRXVrrWqhNfwfO+OFui+gMlQwMVh
gSqCejqUD/BUzVMfa2lk1ZAlmft9JxnNlRd6d+svLSZgpyoVBgTQjbNRUHUMhgywx5pAP98b6RQ4
46Tmt6C1xDYYG+Pvl8niWw+KWCbhF+fIPB1EAYaYwsJioFzYpiAx6ZajT1CU+pV75tKrgbgHJUeX
+D1SLhmwrUX7xlpL1Jr3bRFn8IwzjOIKNGyRohjaPtp+vDTf1/OZTpv4gM/GFcr/n360Lqc4toAE
1ziWmZhHTEWG5hFmJW4xBf1jphjopv1fzs6kR24j2Na/iADHJLktklXdrdZoSba1Ia4smfM889e/
L/sC73axiCLam/bCAqIymRkZw4lz0nxBHKsxHKk6rDhPirtqXgZzTuDC7BoI5v+/3f9dO8eWn4U0
OvfFoNm5cUOj0hod63d42OPyB9QX4ehHaAddFmdeP73ZFhgAue9MHEByvgnrrMoMF5TcXDp2DAt2
lWH7TDfBCmkU+vm+qR1PAFCK4JEMhE/GlMTVbWxjO4T/CV7OthvlHJQ2nPDhGvwkapkxnd8yCz2s
nzu3qH7ft7yzoVjm1dJxAtLXXlseKj2tnYVFrinSdOh+Ng81oN+TxQTf0Zm6Kc5Qg5OqEnw6EmZn
u8oMETJLjwRXtABk2ZgdvFuwoF6yyYQp2GmK84IC6qUxAWPqdrqcI9cs3/6OOaTNEgOBV4Il/3q9
KbLAND01B/0XYE/jOplPealBIVCO5l/3t3bvowKfoU5HnicAa1+biiZ36pekcXzdtJWPY7I4HhpF
FswPzESraYqmW6eXJ0ScszcjlNlpGMoY39HkNdkOyrR6D9DMbR3kuOrfxWpPl8jAMo2W9aDctXd+
iOWpsgIUAjoqnf+rdwRdsGaJBoiXzJoRtVXQaITA9yc8QO7Bl7v1gqAANFnNxd0CYNykDxPAPNRy
U8dPCwCEVWKXvjW1JuJxlXjulzE/sHe7MuxJGnBcDQHPFrU2yMHCukXitp+6323o5IgsJh/nxpwv
98/JniEKK6DswXAYeJrrLazI96y+hkBWAwnzoEb4VIibVb+xjx6SXUvkXi+XXaXTcG2pXFyIj3NN
AIjR9BNn0XqIGJWUdTHlPyyKN4uU3yZcdLe911SDpkrLW6lmnpPsAeIH3gjrStK7w5tfYtp8JEic
dN5jijjXq2IoS9ZFa+EzAhz7WWdKRkL0xka06oM3fyqGCsjGdIJh2mHyyr867bXSUHZepWxoQz+B
6WToSmq9rD4OizX9vG9r57zLohsdfbksIGnXtlCatdAgK4WPcOZfQGfnj5AhQvaljCUNbcM68M63
URroULB+rEu2Lq3N2cjtkklTbRLMhXYhRFOjG6R2nry14ITj51P9LzKLm7VZFBJMxkIJGs7AhKZl
0YUSc9J26Gf2FRRCDr2M+7t4U5/dGNwsi5GYju/IOdSyJT5ppuIEFDkYBO5X80MyGUnQuWV9sJfy
xl6VujAKBMJmOoe3ldHI60+3zmE4ty57OZSFeO+6aKn15iKZZeLknFNM9Zp1th+ZQoL9mvnf7/fX
vHdyGNSk7kEogfrBxieTBg5NmpgCce419CYNzVqE6ItzwVd9APOrHYBr5Ee7Wa7DvA6FA7JgsfXM
FSLOqbFwAdXW+jsNewWWsIYJbadw4E27v7hdY5DnAOGSjfZtGbEhQc2MjsXNZU5PZ4rmx9yulgdg
lOlb2958Ru6ETQ8N5Q4GXK8/YwmpUxGvDQoFKqI9CDbrMmDofBV67C884OmnvKn+wzMnx2/kw8O7
Q7n02mgfQcDgpNyQZumyB3pFqLPOUcefVmN+Hub7t+8n8C/wg7QtKUdvzqrp4Jv1hEXCZl6fR2E3
YB9N5dFVq/gg370tfMsNlYNTFICpzmx9DAR/OXVRDgryvHCsjtqA7mSLoOOTCaQZNpVG+Ta3BEYq
sI2HWYN7pU2EeVnIMA6WvefuODz8HMBvDkHF9TaTr2bhOKI+UddLSsfWQjrRjo2D6GjP+1jcCYl7
JG3ZCgkpTReDlhjhabdhYiajgskoNtAhKJfxDFn7CEFuaR88vbdxp8Q40h2mVUPwucUwmI3TAvMX
5PL1XFzMVAehDt/PeU3p2fRLPflRNo5wKmRHznbP8chMwgbgBypx2/NdCt7GtjEs33Li4mOWlo1J
5phQt6HLPPYnQZUxO/AHex+SFJWmL7ma4IBdf8jKXBQoyBYL/oklQlwHVTU779WDqaw9r/Payubd
CkFmJ22yUuIr1QFSzQ7KpdFdUfAYj8A9e6YozwMkINBAqXLzYkHyjfpyAl+V2htgwdRw9WJ6A7BD
QHZ6/+7fQgfZLyaayTrxb4ymyPP7Kp5ZZ+gfnF61/FYgbe/Pc4bUc2SFzl+ZkZTpY5rFaCOhpJh7
CPS1SBpPIDcmJ5r9+79k7yvSCGPeXhIFECJc/5CkNIZK0yihWgYjE2Pf2+/jwln/vG9l712WISLN
UynWKHkSXi8XqZwwctVI+JDg6SaKfCJ8x5jdBHlzPymwQzfx8HMum7z00jXsnmYI9KqDCEja2D6W
xAVyqJ8Re2QWr38D72JeZ2sm/NxVSr/s5/Us7BH2GYBXNWSzWvKvJUqjePM14W3mOMEKTvJkbp2C
bseCTp8ioFaJwwvMQhwo1Wje7FWlFWoYRPxS12jjVRU41JycuRgfRpH00UDG5VmklnJwWG4dnIwz
QPYZ8tTe9IbnVDGMNqROiV5tR4FKiEs6Z/NlSvX1sR/s6lSFFKpEWquX+wfoFtIJppHCMIJSgqI/
LdPrr2cPGnFjnTlYzYZPEEojV5IXy3eqN9MQQExYDpcsM/T6RF9jegaHCD/k3MafjGK2PpmNBk/s
/Z+0uxkSSg3Gnods6y6qsIlX9K8RP7LC5acxq3pyIu6in6LXBKJPphbpXtYa5jMBxHqwH7cOX4LP
mNKm1gC8a3uqwPUyM7bKymQIV/QHpe7g1S4RmojMrBmh94nMo/Xe3h9Mkg9R2qR8jYu8/gK8OonV
Tax3CkNo4vXetj+jHmOpn/W50T9lC6THndUYB9d2Z6UUX8HxSmFFWjybZ8as2yVVQwqP+NMUyqAF
xfG1KH51rfLnao3lgblbT2VQe6T7QTVbk3H89SqXDDKvRIMQwR4M8SlfWtp/U6L+ECFikt4yuua7
jomzr24pJzpW5Sgb3FsuozOkg/BIgJ/dLHfJEf/Uc9PxS4185aSMjo4W+ezmP9Z2cEUAtHr9df8g
7zxGoO/I38muQTLd3C2oYUPXbXvbn7sa7thm1GHxy6JPXeSIX0kG8Znkg4PpylJ+GovR+xTS9Lff
JjmupMI7aVH13UbDnYCU151hOq7scr208GY9KgwZPYQIi5+EqNT4BIAEHuu2SA+82u27z/IpuPP6
8T6RJl9/8gFe59Vi1NpfkGD80vS1850KvPOora7z78FWy893/Qhhy8QGYzAml2nz3BYGA+YxsbE/
ukgTTfC4/bZBSs6eG+sAQsNU06sTXGYtJGPw0p0WKcp9Rq6MmadSTbsqSOoKls+8K2JcXavXRx9i
/xdyEpirJC4QG0crlAGFpiwhaA7tJadB1RfPaO0aD/d3Ys8M46LA1IGLwA+wievg9S7UKuHMaWEc
VzBeV+EIBGbN/7hvZ+8+sdsgH2i1wY2yeRitARJ/14DmdMoS2Og1yBe/qp0eMvTEQab6/+W+vd11
gRCn+kaLEX95fZg0IysXxymYNnKW8q+wzNRfthjMg+d+d1WA/AF4UpnFL19b6erSVBcbRpdiXacP
ZgUbUUvCjLaf3X8eavfoiuz4fqnHyr0kGRe8Otf2KgcpgDSFBhSuTiX31MZKy7NhxX3kxesAuXKl
dZ0O6DKJ/7y/n7uWmeajkm/LP5uVitqxFrcbbN9RsvTrYobRV94KDqZeC979QlMYD1UW/77VvVeA
Wjd1Dtk5ofx1vd6xoZmvoDNACdA1hkvprt176Oaij4OdaDBYp4j+nJPEiH/HbeLGEIhmy1FOt+eW
6BJTxSJohjlgs+diRVixUYTt065p7ACNiehvxMddOGDmJvwPB4pZOcpmJjHyTQLZuRY82jrhVZ/H
qNcMXXaCtqF5LqPw56oUw8H+7n1VMmVqSYROALc3ryxsnpM+V4zcZZXxvIZG+wDJ60cmkZqLC2ff
qR2aI3DsvklgwQDGEEfe9p/CXBFFlNIUagdUxdDAaWDt7p3Fn/HzPyqRFu/oZ1pvrmQxLCIzDkkY
JGdGrg+SnjuANGLV9uHpLE6FEiuBYkX9Y7Sm7k9B78Gjixs93j+9L+O921fmldVtsCz0OUk5P7av
LJ36yaW9cZ4LdfmxlCBmPOIOlIaGQVe8RiTig6IP5rlJqw4Zzwm9w7xO5rOIVeMb29j9gczG8oGS
X//p/q/c85SAMGRfEvAOb/711hjKEnUVKY0fz9F6qdwy/NANc325b2XvFpFly8sseai2iVG7QLZq
6SH+P0IYhTEL01Mzga5IqfXnt5uifIXMOX1FSkrSab/K6TWVnqqLpCpQEuidQQoj5wwd7GXpnOTg
/uztHZU8UjE6BpIC8NpUIQjSSngC/C5FfY7msYJwkD0eHN69vbN5nEFzgbBklvbaypwi95MZPa2k
YvltVlH0oLfrD1WrqoNgYM+QbA5TM5eA4C0mpla1oc6b0PKVdkF3BmpXzywV6zGLiPbf/JFoKbIc
oOOkTVuMarlmaT4iVeNXVJTfUb+Cmqg3EBtbk6Mhqp1VEeMR3rCFZC5i48BNPTPVyEC8FVrzkCrS
kJ2rSa9+rlR7DqLnPVNk5A5QWKYLqfVef6loTOCynjsZ5dj1BThLHNjJaH7qUs04uFA7ABViV2DE
dMd0+c0295Y8KNaylHnqPFWri6Yj45kABguWkZF9mJ0NDymwJmDeGJ2EJUqZKtaaS7zOaMepw4IQ
iJUfoBt3wiGXEqQAM0M0pJmb52RxYOPWS5avDknj94K671RpxMdMG3rWBG/F/UO0a8+mv89XpaK0
DV55soEzNEiPxBDXACTQrBWuxtn4vhih8RDGrf7HfYO735cag8nsAVSg23L20BkMjYxEQcpUT7/T
tIoeJyKBAOBVc9BTesEubh4PikgmRBUUF8iEN5uZTXkIGIonC1rbUSoBsrVMrrRdhRqPln8G3C3+
TfSuHXwFdxqeViJrSttVFjcns0hnSPhQXu59uhsTfL2dXX8hFtbsIF7bQj11lrt+qqemn7161cdv
CDAZEJ1HOZIIyPbEreTbpZUMV1j5Ic2TGLkFdeh1pOco6v+qtBm2B+ZPID2H3DeJTgBmRlvqc7Sf
87UefuuzVNDta2SUvGUpVZje2x5FBAMess/TWg31BXwKYjZp3emKL9qi/SNNdesfKC3FlxgZyy9t
jHS831kKQrP3v6S8Hde7CzskQYgraUD4K8OUV4+EOSgGOegIvMvR67+6ZqG/lVhILllWeXGRMPQZ
1c0RnQo1nkP1633rtwdXWud1IgQyQMxvnqiBBmVYZ/LudmH0nipr351IR633who705ti3fn1HyyC
D6RlL8dYtq884nY88jZadbT6tA9o1BRoLRjVJ82OmQyHBOtgf2/DPOqsJCoSfaNCvbRZYeVasb6M
qvB70BiPZRjDoaxDzV/FyHqWqhS/sYfkYFtvrydGoe9FxMS1JNnd9UdF8jAqUBdC56wT+feeYV1q
kaP1gYlB4+BNlp58e34k7p3CI8VkaPyuTUXpoExLSH4Zcxm9IlHCj1GqWgddl71z8tqK/BWvTmmy
GHNSioR8b1Xsp7wph2c7M3IvHlUrRdiiPOJS2P1sMCiAI4W0mGfz2mDoaLky4eHJYKHervQ1h+5S
mS952nanBHLvxxTc2JtjAT4bTAEA4ojNYSy9NlpGjBaMBqvs+rj7IswkPA3hWHyaGiQI71+DvRPC
DAZgLbA5VCM2sUDVDH2nWFz7wSznh9gcG2/oUnEKXSTb7pva20pwzRRXeDBofcqf8urbkVk0nZus
NgKAIJzL0XI9+qPhN0eN6vdiBT0qnEI73ze6d2AMrjh9Do3uwDasStbGaFedrUQ5l/n7GTr9z2g9
6EG44Om9BgHjI+6d3XWCs2CcBo4Je0stqSaoRXROhP5Xg7ogeE244o2qeS6WIX9AqCK7hNNSXe6v
c98oKTkUVVQL9c31M3tEbqPcEX6Xq9X7Nu9/DC5xd4yMIWOuSKxkqLgcuLTt3gJ5gnRMhnbM0+C2
N2dn6fOKAfVsDajEIn3JvJBvhmXs1UU9+3rhrgfR+PaJerFH0Grq0n8Su14foDDrXHUZkzWYsr79
LHtOlzSbhh9ZuDRPg7E4lzqN1M9uU4Wezmz5EXvI3npZMq8jlMocpo03teuBToaYWa8d/7DTdv6c
oAh1Eub0WBjx9Pv+F91bLUUe0Gv4b1Dsm92tSU3XmOZSgMQtncmliZ9SyB3Kc90tzR+qUveBpi3t
3+Ew58/ILes/7tvfXa2mgVKlrCYj+OvdBqijjICP14ACheOtTFkicdjn78WgaSdlGaID93BT7Zef
l8EH2HIo5EH2K3/QK/8wAYoaQ7Nme/sS9UoUCH7JpOyC/LwWmEsx+Uqt6MGwNOo7U8viP+Jkmg+i
gq075Ddwd2yNhJyBerLz698w09Xo+MhrYObu4k8JtCSpleZeqq5HIy27pjhJ5AewXFK3vza1TlGh
VzRNEGBrhw9mjNw7gm31txHhiIOLumOK68IllaOWElK+MdUnloN02hqEWSS+CKMgNZiy9F2RKQf7
t3VD7B8VEyaQeEvAu21BnmOUKpGqRmqg5yL2FXWdoHValJ8RYf0HiJaQHi0RiDs4OnvrgyQDmCLo
CFpkm6OKlqyul4ADArtDYTzUhhV5WERAGRM6QgntnVL0DLgXoDAFCfvmWobInymWpqzB6OYF8jQ2
IoJhloqHgsbH34uR5f+szmJf5gm9Jm2tHZQbgYIfkeDvbDSjK5AEWoAGeGw2vhC+qcFpe0VFcXL6
rkSm8mRRQ/PTCUqheJXaxn3dHnVad/aZ+FUWkeRoGUnm5hwVVo7GXYRwpK5oSEVGyjm25uQLTJD6
wXu24/1IpugjABmg9rtFLBYllXdNZFoQao0TOPy5OBryUUmhL0Fj1MOz68SAYWJengoVp4PE/Xal
AG0ZxOaBo41NWHu9UkOpZhUBWC1oBcV2yAviv1Duaf0lWtfHt/pZ5oWYdKZ1TYiON7g2lRRt2i4j
OjZFM4BUKvLhaUDL+6muEdc12q7/dt/e7c5qctIcbCb+APLrzUeUQmLCYnI+mBPOb6tO40Nn9/8Y
0AR8srSqfqd0rvbERLp6Wusy9+9b39lY8NIW0aYwiFO2MYMe5mFUmeMUpExyvFOS+N/CaqJPdpep
5/uWdtZJdAJ2mSoH82xbJNMihsVZHFzR3OpzULl69mXKxfIYWSUF76Xv3kFsy/ygnla+mU5H/HIv
M/uvEyIaYPhaMHecVKCUWxKBoaEz36FsHgh0yY2LIcJMPZHx6cLTUCh531GMcL0IKdx/nFpDhVG2
BFMvUfv0c07qVHxswc6lMB5Hbg1HIsKAXjvlzfKuJ1av30lVP2pYsCzCLdGlYQttoEOlK4OG9pIX
U1kffLpbl0Nzgg4xbSxJKLKtWNMdb7Sor7j9Iar0ZuvMgVarcvOomyAalOANw0r8vv8Z963KYVrQ
FnjdzYtctPnKXAtWk2LQL/nSTZceNsgP7lL2/yIRCWfyiNblfaM7pxQ2DYaf4BEBRrgFO4hJKd3F
cdXAyhFkgrHPeLStcg5mONkOjumuKVgQJB022d42cF+p0baityHt6mrzUlum5eGD0XmNiuLgA0qn
tT2RksmfyFhyEmwHInvFRCcmztSgQBXZM5J0uYjQSZBMc8RHN3SVQCTtO+r3bfD27SSeI7qTk3MM
Sly7uMmB57RmAitQUa0PhM7XZKjUPvPCRAdVwp33mdsm5595ol5Ghq9t1Xh0wDMpEUirmo9J2f29
rGgIFiW9jkydm4ce/a2n2TBxfmWbIlWmiP5gvdJlbzcarC0ZEXyl/BD5zV9FsokdiVwVLcdHBZGe
DsXwlIxp/E8LJOy5akRhHQR4OwYZaeGdop5FP/xGogdhQN1omiUYzLn6GlUpFe4oKh8TJnFg9FKP
SJFvLyUoYoahQcEz1AAh2/UCM0E9js67Gjgiid4pCHYDZzNCpNtj0Z2rfB6/Lp2tf71/jG7PL8EO
pSxgmkChXkSlXm+rOfSGg4KfGgwAjjxZ2GJeRCm/xyU8jmZn/iwrCTyzlIOG4O0VxRfQZWJz+Zyk
n9erNZhfBW/Fi6lbnfsZzi0atFmSPyVZHh9c0Z2NvTK1iWSjeWD4r8IbuE5aAGhLQy+PLOej2hrT
eQ3r2tMMWKru7+vu+oAZMSNEwAX1zfX61Goxmrjma8IZmv4114DYbIv3ZIqLt0p86HLqESdHKZTo
44aAc6pFZPUoDgUDcR+qB7b+HhXoL2ZtK2/2qxR9OC4SZi/xcjI8eHUH4VZNRNeuQP/CNvcKKxzP
VeeYJ5Q2lS/39+820pBQDOgJuPO0XnTz2lSdmAw/myqmbH14rCdw7YoNW442pxRDOI+npbR6b5xg
F86WIbncN38DQZWbagKypfIDDMbe6qZMAxJUANCRYV+T5rEvZ/E9HlGzpFikfaj0Hslv2+weyrwe
PvOIIrUaJQzDATfIoTym43HgjW7PE+PhOF8Z1+KStgUwiGJEGwpk4Yt6nU5aWKjfaI7Q9UIJ4+H+
2m/vywuxJSktToGS6eboCvDahbGGZRBZBrqGUfcLzVD3KR37LmAIaf0SIx/o3bd564akTSJLGb/K
+PL6c6u5jZYHwR2UedBrANrWT0IZl/cIRqIXbSgOgzqLfkZv2Q7uW7518xCyGAxy0V3Hz29DyhWM
Y1SUehVUObz3iq5pjzVMGBeFqUN00Vfr8317e7tLeomvJ2SQONfrleYQiVS9ZlaBVUCIm6iIGrsD
GunO2pkPaZv9STXzqOW+t0aKitA1MJPNmZa7/+reZgTthHxqFYTVrHup3cTgjGIukzqnXlQ54s3O
j5vzyt7GT0yW3blVolUQwtTJSW9q+3219OVFdWpxEJvsLo0ilyQepqS3pfOslKyrw26qArMxx1M0
05wdy1r5mLXRcnJr9+0VPIm8p54maW81pvGut3KpujwmR2Er5yx6cDLoo7KqvMytKYJ2sI7m1Pbu
xQuqAHJH4uatx0XbujUyZygDO0qs7xEdf8+1k8Sv2nT2u0az31tdm3lZahQH90Iu5DreoknH9B+L
gU2E1sL1Qs1Is/N81ssgDuPu46SPy7MoxuygynQDMMDPvjIDIuTaTAQz2aItVhnQ1pfap33kG2bb
PTth9Dl0SvMptos4iAFJe21UoVWTstvmNEzPwkEo2DVRcL1/QfdOFP0hQj/JpAaU9PoXwStGrt3b
ZTCuyxQ0ad/AIFAU4CDX6ezE/VHNctceYrZ0pxhDYiTp2l43CGNSerUMoDnJfhUqc8i1rk+qNy5d
kTE/Xo3//IcVUglCK4iGmLVFNIi060nT+bRz05mnltpeMCRhc9bMBVFgzSkOnPvO26XRKZJlNURV
SHOvV9gvJvhfYZaBVkCkEru5Ay2oWz7WddMfnKc97yrLpJKqCS7wbb3bGaq5mxKHj+fE7ntzQvW3
KSv7j7ArpudyKfF5ywD47f6G7lhl+JC2FCQ/gGW2kKaRYqQ9j0YVtNPYPVbzqDwwiBd58NOr3lAJ
zUvpVh0Y3YmQQLGDLJCgUeC6m3OTgs5NVzdvAqhjRioaZvge8vlf1mggHuPk01MMDQglS5G96yYt
P7glO0tmqJOCE68JGf2W+61r43adjK6BjiccvLJhbmByo/WU6WP21Rat5iWmHl3u7/PNaCuvNOPs
FIHQl6P+s91oCBumURgoAQIUrkVAJ2Ut/b4ZrZ/ExuZj1BvhEhTQtH4sZnDD75a0D/9yqyip/Vko
ysHbs90D+Wukd4Q1DgigviXQWkzanQWzfH5kdctj2g1DsLZw8Vp929FPK4xTWBVHY1lbv4xRYm8T
EkQ52E8l9foyuWamWDEy2ohQx+V3drv8c2nRx72/09vD9WIFABKIXTnkut1oLXSpgY1F6BtFYTzr
igKTout2fojmwePcjvm5M2rrhHJv9a4cnQMHtXUY0joVTVkjhlyYHsT1Go1hQBdmNl0/Gur1OS6N
JyNSx6d6olh9f517loiIJH8AfXEGYq4tzS1qQ64NUBgiO3dCZJiS1MlxmuZvtVzLAzjHrjGwOGTZ
FMEZctoYa1xrWlcdeDuiFZ1nhqL1JjqjqWfo6/L1/sr2zgmO4f8b25yTzl2HRRlAlLd9XQN5hrDY
BiZzcCN3rchskOYIYdG2pYB4m6GFo0TcMllz1pPOeoid3v5yfy27GwcghA417wTn/3rjbFRR4wXc
vD/1XfE5nKJv4OGG85I32cF6bkpd8ugB3ACJDx8XDYSNKYRzbbiaIKFKQalSEDXyH41Zuh6PyPCu
bmPNa8IqehjrtbtAGOV8IlB6K3r95Te84DnANlEz3Xj2qW6KxIGVxFeqMHma9Uw7qVojHuchhrou
UtYnpTeng5dzG4ZglOiLgQ8A7BLbsblzvUjNWE0g/olEPcAe23aTl5Z4UvSx2otCSnvwUfcMEkLL
5iKFUyiUrj8qYy1hko02q6xD5p0aRkvZbt13VqE8aVC9+28+RFgDRsXsM6HWVgcTMcY6RV3U8Yde
qx7suhifYnMRZ5uo/WAvd84rRJG8UirANPAGm6WhoJ275eRADKVPpa8ZtXpqKEefUa49wlLtmiJU
pYrP5BNQzc0uzoIsIB9ZVdpMj3Ed/awZBvisdSRC9/dv50kA8OPKmgDcA8SN15b6VBm12G1t32pz
8XkZ9fZP+sEJw2xW+ZU0VrwrwzXy1GgKqXlP0YH5vYXCtMV7JIfpIey5Nh+2SwNsG6RqQWXtrHVt
c5mcrPPbZf55f6E7Po1iGiVY6k6Qp25BInEK4m6e8WluwXxzA4nG3wja1gePwd7xB4rGnWOkV6KL
rtdTi1LAYcxwYN9OxR99W8SPSZSOntkNzoNG6+4gCN/7fKBAZZeCuWpkua7tDdrQ2atF4zXvRrS/
6kj5BTV0/lnVUCw6OTGy5WJ0yvehGJo/S7uLjoiJb1I96WEkDYKcd+UCbsdjTNTJBIVeiDhX4Azn
yWpDL2yG/CfQcvVbG9flOYVesvP7Wpjo16xdHyxicv+gnVvMJ9tN7O8w6I7/4WBBh8sQH00Mql2b
h3JFimToy9X1l3Q1zszPLCfHCK3Hho7g6f7Jkj70dU79sgOArZAqoqh4A3YyI9VJ1zaFBrDpFMZS
1tr9vMSDo52syBo+1GlnBENjHR3o3Z0H7gTO+YUVZguyws8aTkc84udVnHxLGz1+sKu2/tjEkbiQ
GVXTyZh1YN1WrUanSLXKb0lfZSuo/3GlvKsO1U/VKsIjDM3OfnDRKGqCD+L12VY38sjMIfdqYKBt
terUs28Pa4fBeKHQWWs9YmzIh43n+19hx5Pgmx0HfB1U+zxB1zfBqpssyujm+0xVrmQLRh9MFrrf
sY2KxH1TO5eO4gnoDgF1KV9f/pRXhbfJAq2uFbxxU6K0QRzRSsFh1wxXZ73XkyY8irz8ZjZFHhSr
mA+O244j45gxRokfIzHddrCqqEOh3Y1dH8Ci8dDqzKP10HAcOJa97eS1k0psvOLkBddrNEexGmHG
u8ro/P8gYBB9i0CBvMsc+2gQasdlAriSMEGpIkCgdm2pSZpoLgv2cAS5hpRe7J4qhYkUe+1ArZB5
Pdz/env2GJTnASfVZBx187aqSVO0qtG5YFX6gln17GvXRc1FaarSq/P8qJV8M8nHAUHYTXYAofCl
8LRZXzdGGR+pdSE0i0tEQ5LxlId25zW6Xj8tnbI+xI0znloLSah2hi01WVP7fW5wbN2pEw+DJX7Z
/GNvFhTRCzFMBxuy96lh5oC5DldCuX6zIfoANtV1c5exysTgOEfic1uY+QngYhjc3/sjU5u9yHk1
u6LE1JSrxWOq2QVNOyP5ZEFFcXBJd64JsT4hL2OD9Hu3XiiO4iGdYP7wGzOLLuZa0vJdlergmuwc
JnIkOKOgH0BMbMuoEQH57esCfmaUr/mu5epEJzvqtKBG3NSzekf8e38Ht6Vj6W7AP7wU3F4IzK9v
C53XNRQChu1QydZvmkM9yg7z90qdLH8tlP8+QLbQn8o1eSu194thcHxUUCVr+lbdV68EskCTxUoX
wkMHroOTSzP9gwkL5kEVaneNDLjIMgUsrNsBkHhZKJ3qUeiPkO78ZgCjZu5MUcvGm6sm/WuxIv2D
3SrhY9v0R8LNOycUm5IbT1LXAWG+3l+YRQC9whFCkJ/q35sFnNHiWGF+cqvxaJBozxZ+T4IvIH8F
y3ttq0ptiP9meMQHB9ZgM9ecJ/hsn5yV8ab7p2bXkkyA8eVyBG2zKrdEmUVr6tAvjaRRAso9QBOH
sagGL85g1z14ovbybUAPgKEBmjLPt0XqqVZSg+eMIdcfK8qVbmH1fws9HTwbiMVJWTNGekLxfe1R
TImTwvRKaOkPruaOA3hhhYaEkP9SiL/e3TiMTAbBIPgvtTD5M2nN5ltDfnGw1K0DIGWhakfZh5od
8JVtE85IraqPSHBgKlpV+PjawSOfamA1H435XOuhcvT+71kEvUtTTJUDV9uQv6wYDRcJ41hlpYpP
naowoFeB3o3MIQz6RKmOtNq3GymXSA1NYq+JNoCQXW+kAtZ8aBNmiKFA5jaYUfUBBHr4421H9MWK
ZKFjmpzpr22vuCFstMkBhY/gJeQoZuQEY06Dxqky9+t9U3s7CCQYPDklO5z35hUy9KowxgmSP8FE
WZBZiv4oaoV0qUbduZ2L5eAk3sAO5NpeG9wcxUqPtWUsOSR9k43vNIfY2BjMwhMwfnlN07ieybDL
WdU6531TZz+cqYUmyA0jT/RvB0Hwa2RngQIGuC85NXX9PUWrtKUrIOJdm7L5kURQDXtKWyuTlyhW
8buajDUPYkE07a+ZViic4qR4ro1EgaS6VOr5YVn77qg8tnVRL7+Kqphsl4GT2kKHqs4YNGeG95Xe
xhrMPTz5fSuel7k6wgbsnGewgf9naRPaNqmpU6PFkqZof9ZtRp93VcQbg6r/XQ4we+DD0gPJM/gq
R9CWcFWNfIast7XyB7NdoCLNw8nvgLEeHK/dnYOJA2g7pf2b5vVqldU4DMxLMmLTnzIUOJ7qrPm6
GnN98DDvXBx6EzA+2JLGGVzH9aKm1K2q1IIt2m7N/pxPOsBEJBEfHFq6gWGl6YG9bSYpN5El4Vl5
ItEm3HypIVWc2ijwPJMNYj/pbIBQWqk+xCk4SS+vsuybTUvhKIHdXSbAOQmgI7rbwne1ye3tuYRq
1apW55mkZflEDAjxcLaGH8zWOmKC2+aTL8uk0k6vCWlKGCGutzVtlrY0oxVaXi2d4N9m/MRqhwGZ
bc0pPaccigu4B+f9lJidR6N1OIgOdrf5lX15wF6d1XQc+nrFIfqTaa4PeqZkQZfrzlPfIvhsoDPs
WUt6NCK2DfLkojlFUoWPiircKtdGGWWcS3OG1QnWkvoBjCtMe5WK1lTjxg9d2OWPhpbVXjWUR6P/
e8ul2gneHFfDA7CxvKR1m9u4Fd/M4vjCSxSeDDIfL1mq9sOaDc3DUDRv1uSTy7Wp5NJXJK7ddssZ
LM14pLmkqQM6HSLZAp6eMn3Gkdrn+8/bnj+APhsxcY6wTi/3emcLUEHGuMCJvzKRcVpHAHVLlWTn
kWwpuG9q76a8NiX//6uTs4xCG63chhR0ZSudJtUecg2E1VIzvmQRCB0s7WVu5nWtTZ4aUi0IXnm/
icU3HsiOYgXuPoaM6zBUfjeTMJ/crHUDuwlh6g4ZcqmhCujswUuZFHlXSYyZgNgp8sd0agMlMds/
s8iyPIM2+x9ANOy/7u/IzuPCsaJDAN4NAa0t4YpjLE2uS96eqAiHZ1hT/5mipnm8b2TnC/Os8IS/
MJQDFb/edlNthtqe4JIIJ5GeQktJL3NWj6c6sY/yoZeGzWbHr2xtUodk6WeXah6D8UtrV57brrbm
K6Jc/tFjt/udNHOvfURQ2i4C9Jezv8XUmZFXR02meFksUBG0kZ6wg2IeHBgdFHEEbLzdDApxEhwi
0WLyabreDNtVVPCZruGLVOmfJqWdvbxNtCCemqO57NuPSxuNFwlUGsMqN6QhyrBm1Hpzyx8VS/8w
QdD0WLtrf5BS3HpGRo3kcKfE/RKobMJTQPYGtKQpJMYEaWdnrqtHojE4v7N8XoJuqcuv3TQZvo4a
xRuHuSS1LuVTwi/gaUT9m+vV9owiofJi+WHPS9Bpeu3/P87OpElqowvXv0gRmoetpBq6aWgwYIM3
CsC25nlISb/+PskX994utaIUsLC9wPapTOVw8px3wDd5PkNgzsNfXcOEQvZOtp2oFm8L9FEbFUZW
tFboeFXxNk8y9bpGYxnwgvnzNyLxouCprUHO3UKxpFfvnPY1X81TBox1x4hB9aS1s2YcpGKvrxb+
/+RHknXNa3DLNVTrmppxEZmoElbZNe7Tr5xnw9mZs4yMPxc+ve0jZ+vXZ/BNTHPzzdpFKby8J6aw
lClU3TgNJltvg3RukjOyLke4r71N8GKM2+W5zt4g8PkgXqvUp9XR23OcGN71/kfbHRW3NIAv+e50
Nk+mtXNWo4osbJ8nkYOnaF1EzSbbp38xX6FZH4GQduPRPwYASl6LUvHtKSIgvE1Va5thombFHxqC
X2dXny2/LVG3Bwl0VPvZ3eQ/2/JU1Cg4beKNQ1mk02SwUnK3PKtWn/qgIebnopmTQNdHN1AUu7jo
nZEdXB57I7VZoeRcFLlevUzsrs9ED6cwpFsRX0Gc8g5VhurazWr3oC3K1/sf8lUtSJ4paKoBwv5J
udkyYNpu0ltIlFZIpwJF2NGtHyNrWP0sE0VoWMV4iqi/+9zdynfXqL5ouXokC783ZDQOpJm6Tcl3
iwfiJl06zZl5fzdOfkL50on91EWdrB+X+GFR8iMLuNd3kiz504+CwMHwt68/5DtFgtuRFaIQkoUU
hRN/sJvl1EX1t/vTuzs0glENQt8N7vrtum2LlM5uQy0jN4fmpE5gqSZndoLRnos3taYfChPK2+c2
HyAar2e6qhzd0BZuAxp6N4saJDzntrTtiyf1XJbINNEG09H3TZuHQokhbi7CfLa9rL+UXqIGhn2I
/Ng7a7mpANe6EKxfuWfpjdoPONFYZNROxBM05m+DqoVTK83fWnSbrkAGleHg3tpfz7Lj7YIjIhmV
3/5FzlvkY5HH+si37QZPdqh6/Q9hGcXDQJnkhzEqyj/WMitB4aTme92JRgjuynRUlNtdYThfwdal
ZGJs25122tMgihvqjl4+XkuUu75GxfgxLtYjXZjdSLK88BPzAljkdrxaOlENiEhHysE1/oiW0Xsa
TaV/WClwHMztXiiSerlDKTeii3gbqlXteFFUQumgMK9p4RqBM2bdeUmLo5t6NxTZnIaOBom6KvfV
i68YN4oJpJhTKeMVRpO40b+seZ6FkT2lP+5v0b0Lk5MeoQcDZifab7ehimJwO5i5Zhgj0f1NH1Pu
FzOxD+Zu5yAwgR+iBGCTm0Iouo3SrdoAGISjMxNJd7LHzvnqAul8Umz9j2GMl4NB7cwf8kTS5dXi
KcbJehtOL8Q8aYpphsXSaJcqB5LINnS/KfUojmCru7HQe0SGlZCIWt/GMvtewMdNWRZj10C9053H
wTK/G96af77/qXZuZRTEJYiDv6NgvvlUQwUuwXHIpYqxMczzaBnxB1uLc+w7x7UzQlHCjU1zT3l0
qSAefMG9kwW0F49buuD8tc1BeivXUawhJxCqk52RAOne9ulghoqrDJ+KvCgvg5P1mR9zLj1W2dSc
PNrXf92fgr3JlpuCVUSzCFLg7WTPdbS4sg0dQoIeoG/qafOYuVbZhoba9Of7wfYWrZTV/V91jzrp
bTBMi6BERCVPndwjzcroLfjCEsO5G6cpD621VY56U7vjexFSLoEXG39Olskdlt4KPXMaHnqtnIFP
JO5zpKVHQqW7q4mGP7qrKE2S/tyGMmYk74uW5+KM2loa8NxqLzMe9icLGAVUR0D8n6PZ6f5UbKEd
pF17seFK0H3jwOHC3gyTDoeoWw6MsC5T7cnzxIQyI7rXHtSjE7VN1Gbi8lsaN8XBJ92bXxYPVxNI
79d4sHkd1on6rBlWnaNeHKn9OBWGeann5Qi7uBcKLX46mjDYgWRu5rcyLXrgNuVoux7+qZzcel/C
pbxAk7AOBrW3Tn+C10nVaQ6/aoFR2641t7bDksM1nHp0Wae5UxBnVmNke5zv97fFK0YEOTOAaElS
52iVLrq3K2fGVjYrVpphbhsl3wqOvYekzaw3c6RX3z2KtZ8WYPYgiVMlRDfW+lAu8YwSd9ofeGns
lH/4JRyHsuQvB785DlJvQqWzI790eS34SqcsT03tOaQ92teGJi+leTt905pdjFIjhp+eWqosMruh
xplPIUprNEQt48i3cif544iE+ohBPRr9W6JKVFvWGAmu71wZxRlmM8KxKPX6+F0YwTQv8aO3zv1B
dWTnIr8JujmtmqKe+ogar/Rxn4La0ftLBN704BrYW2vS4c0Aw0aKua0gAiaJUiFSO0wb/U/E6q3L
OkA/Bh70pEVq9eH+UpPlu006L0tMshJOQMo7tyttUXQBEUazQzWqNV9NY92HlCzepdpUXmO1mU9x
hgSskVD7E1GZvr8ffm8LI5UCF4UGOoSbzUK3vGxy8FZDNDKtkjDqUaIbOz0OrDSpLr8TCpg4HHDy
lm0WgUpI3YOxoHRcJ+g3Wgl0sqptnzPNPErOdz+hxK5IUCyoKvnnL+4YK8qbMvNo/nUipaFTxfpz
OwoNaOJQhHZT/4Z2NKig/x9vszCNxGp60dOw8hqlOK9A8wOecOvJU9yjts3u0OicQ8MDG0jl6XZo
rrukiFTTx4h7Eb2hTlHMftY2RQz4qZ3eWiZGKL/+3Sim/aT+cQSpm4g2iDckYCn5l23hBOWY6n4b
2avvgeg+3w+1t8Ffhtp8txbRzZEhgXRYhe2jTjnCxq2mAx7B3pajwET3nSoyVRH5K16sjr6ftC5j
Q4WG4vUnI/FcpIgizXss9Fi9WAkJYNF40Zs6XZtvujf3R+Jkuz+AU50bE+wRIrubHxBFS5+gehPm
Q+EKP8sBXBjT5P1b1qZyyir2u21MyllR4iLU3DQ/OHP2Nj2EDZphkhEG5vA2fm2OMA5GbDrTZqwk
n7spBVh11/gIFwAdj/sfdXe0lLOBpksw2XYzdplWVGha2KHea+DNIzE+r/gYhckgxqudpiX8ZCV+
chrNfrta81GvZi8Ro1NAqZu+FQWhzZqiHahVo8VxrnlJmfmqqL6OaqZ8xHJsOOuCj5tPzRB0Zd8f
HHi77wkanGACoAZgLrs5FmYH9eluBinkofP3YzLnAYE9tb669eRdW21m0Cgq+rLUEfQW6q5UU5qj
bsbengLLR8VRknTgNt5+bEPpCw8FWQxuHee5LSKl9GNUXX8dhwVrljojOHwp0butvBfZWNNCwKvY
Uvv/zKLXzknTZP5cmMOJSsUR7WF3VD8vEjh/9Gq2S7gq3DQacM7szQ5psZnOk70uR6WXvaUrMwBq
bZ4sn25uR0Q6vHweefi2ejwbgTJ0C4K1OW70i1i71O97PW5ObHTX8nkia3E4OsX8G06XP3WBAWfj
J0VdZjPYDOCwSDUqbZG2xl9Ubhp/EqJ6VGqnCOt4dvzZHpuz6tYG6vFFfTWaMTpg5e7dOxJ7+X9/
w/bQVLM2zXucPdOFTrOyJt2T1pf6NR+13Fcx7bvePzX2PjAnlCOlNaSA7mbq7XE2bSemZGzWtbjW
1qBfvXQRH+9H2TsJKTXAJEftizibHSoSqpY0HPE6WJv0RzS0ZokBYTGlvjdF0xGuZe8ognskNYil
qtBW5UIbnWFBh5t3g5F1lp9Znv7YpKJIgPMave0PWopxT2UPWewPcH1+lasnXzVSjkWX+lBgouRy
f3HxmfDoC6XvKC1Ywj03Zb9cYXpnjyAixMG7RU7cNq1lWbJapcsFiLLbULlY7GqldxOullrGvpYP
HtjTBVo5WM5TWkiz+6U88tfejfqzMyzFoV4tmrZq4qGUndvcLuqH2s4/1fGyXlSRlm8UUZVv0Cs/
EjTbW0IU4SgE/wSYbNvftclj9GdxLKnn8W0Xq6DCp3S4TlF7eMjubQqZ0FJ2N2Dqb8HR1DZnETsV
lsxdVp/rRs3fCg3e7P1NsbdM5YsNLBToIBhct99uKjpz1BY6DEmtG/9ZSEOKEJlucVnSygwRG0of
h6FdgQsV4oC+tzuZQLHJjrlIKELfhjZH3CusogSJNSbTQ58Uuh8xG49xFx9pI+2Hwt6aDEhSPDej
9LQW3F5MGdhrm/K0OMO3fsY/L43EcJAA7UTiPSmVQSizUfLeROrErKEvAN4T1wQzmEQVPU7CtQrf
tMcja5ndWFy/FKFBOr3CIvaxNqGJgWHOsMR4NZmacoKitrxNcl6X95fJzo2AhYkE5Lv4ZYMBuf1W
tplFuP5QI4nrUfk3053cN3Q9+XvsWgdQLToN9+PtXMa0u+T5KTWQaBXfxnM0nEpUBAlDDb6M8ixK
Rf3UIAy2+IXoG/GYpU3hnme3M5/HZXUKX5nF8uX+b9jZgCwWtuBPK11eYLe/wYUsQ7JM5Wc07ezz
hMTUqS9t/d/7UfY+IoV9qZMoRSi3PcVu5fWqd3g59SDn31SDSH8guFv7EWnIwVtoLxRPV+oOvJU5
wzaTWtReb2TpbIaul3RXw23t91VMZmOr03j+9VFx99iuNF2E8rzJYhaV6vIMyyV0oPmfYi9KHvKx
g2KNCNNBsrLzmWSfAla13AggtW4/k213UI0m0wixppghOBTOJXWoatwf0M4GIBnj6KeDRWFuq+hm
ji6QEnnb8ERG4V4fm79clPN+eEr/3dXT4aAoufOp8NuS5h4IvzOozafqXKeIakqrYVH2zXOlC4Gp
4ihOuiaOEpW9+UM4/KdpGXXQLQyJy2ewtJXmEpK/2tVtp/HUxoeGHvtR0K+XHmyAMDbP4KjNEf4m
HyATqKsrKYn+hFZ4cb3/lXanjZsRiAeQRZ6Bt2sh9wa7LFr6KXGhDGclneDfNpP6dnKyb78eCc0F
DnmuZw/61G2kSu3qoShpXlW9ab5Tq0W/zpKrldt0OO+H2jkLceqCT0RfWLLPN6HKqqKX05NJYnGs
+Ubc4MYYKclVSZwvhlIkyJv2q3rtxjm9TFZPPns//t6kSrFzrmgqwLRvb4dKjgXhryI7r0pbvXhz
97k2a0qXibEuf94PtbdKiIGTBirqVA83BVIV/9eybDlyzbbrA8QyFywBWk8vDoa0N6Uv4+i3Q8ob
XbTpylPAXvrxqzMY6cO6uG1YOFlxbp11uExlY50S1EP8WSDRdH+YuzMq3zpSllNilG/DD1ljI8PC
mb+KqnjCRlT56ODk4FuR9unXI2FhJdNIuCf6lpc1Ywq0qKlOA27M82tVd94fSc8rXY9S+2BO5d7a
vAIYj8Fa9GhlkvrcDmr2Zrcuenp9+dIU/3ijqT5ag5p/iwE0PFqqV76zZmP6jQ1PU4L+rUeDwtoK
IvTAJKAssjaXLDf8ZKApMlXRcPVAGoT3p1IeudvxSQQ7lRUpULZtws+GhnOBMZlhO8w8ZvJoHC5p
XRdvEsOJzt1gNe8bvVT+89T8qKyzd/lwu9EYAlSFNepmW3SQlyclSeht4ihxKWsaPpWz5lCba+PU
q1V3+fWhkuZRy5AkNMiSt59SSe1hsUnOAe3r1sPUJY6vz1EHoTHuZW9R9+uh6k5pMowHO2PvAIBB
SBeEi4Iq++bVOsFHaFe2Xki8NvDmOSl91avag9N7Lwy5rKzVUXCjZ3w7wLY0M1wGZN89L81vdedo
l6bQloPMZG9HkDJIpr3kEG83H/pu8RJHA9vcbN9jeWxdmr5ULk6jILhLGyHIIuVIp3R3ZFxHrFMk
jV9JLw6N0etmysjoChah0LsBEUbvn/vrY29gXEYOBxitCe6/2+mbaiXx6CQhvKKrtFxqMfjwYPuA
/Bz3Mek/MtbpeHC+7IxMXn4S7YuVq7uFiygLcvvqokB/sMZx8p1Mbd50czr/et+RMBJOjNEZiMLN
2NIkRg8BmXQM+Hrl32axis9ag8jF/RncHQxdY3DfHCdgFm5nMCkNmhK5wTOxsZWrHStL5rfjaB6s
wJ17DvY4EjmyUIs9/WYwZjnVajbShrOczHxXacr3yDSct01kPBYgsp6Hbvpbnb3ijY7Y48H32rnk
pCGNxIDLOuK2laQ1gCLKCL8xZ4i9N1Xfug3nCQodnTabzu8E04FiweviDtp2Vlt7hHOcyjZPuXjv
1WjAANwqaRerY1PPBx9vd2TMJl8Ppi4Z4O3Hm/o4XsBYOugQNP9yOLYfV9KWEAniI3bR3jKBzcp4
WJIAhTaRTGTkDaip9DPKtjtHgyJWH8O45ain+UreRoKwZZFJEnU5OLZ6poVQqd21fCy1E17YLHry
NDVVf0oXZ7oWNfy9sBCrEWKArRXBPMX6e3THmnNKbT4OpP8HZEjbyOLw/j7ZXcBgiSmkYNRLSeF2
qjW9b5V1hOGjc7X+nXfJ+MgTuRn9dh6jM/Phem95Ghqa3xpqngZ2XjbtQf6997mlMAsUESq55nYT
1VnbiiJHtYs6mvHWENb4lHX2fO5Q9D3KtXdOVnD4SJKCy6Quts21tdSKcIzDjHCwEvehHmrlslhj
F9gsub9EUs2Bjkj6b6xn3ugShEYmz4K6nWQ1s3t8RgEV5r29/KmL2fU9rRj/LnnQ/MY+pR5NBQ6h
aY4aOdcvqtIdIOfCUioOBd2lGxbhNP5frhdldRlbjDHO91fP3vZBVRRCK2U/WnOb7TOZ8ZLFqDBT
3NT0/H3hNo11NlsH6ZvfCIQiCcRJjtlXLtljN60KLyg4Ymvz7HSa+6M1evO/+0Hkr90koMjXw1PC
ykzWnzejiQfb66KIM06lFvzGqnLtfQQdMEhSfax8MadHr6S9hW9SV5T1B2o1W3+2CFs2hD11xA+8
zj4bJTC6LB/G81hF+cEE7oaihCOVf21ZH7hdF7SmJ63k/ENpxbAf+sHIrx3CT6faTY7QTHtHCg3q
/xdqs9qNzkS4q/VwaTfgJww2fQp7Hr4OFsKJOPd5vli19ZSY3eCXmdMc9Er2liRgPZvVgLgM1+Lt
QOshs3SLdhfq8ab1IYdxci5FOfz6s4gciZtQli75hPKYebHNZjQ4LZGBrciXuLsu0TIFChDFJ2Eq
4nx/Ve5eHZCKJYnu55N28+myuAYz38agiloNzbeu4BUb6OrUeb7iLrHtT23M+TzHlI/f2WucukE5
l3Xr24utfQXRP1/0qhX/iMFU6oMftzfbcNoBA8Br4gW1+dY9JKZCw/wF/GnZfF5qMB6AfH8DNOOA
q+JYk895+JG3sx0nTeTmGsz5sdOiE54W32q1Va6xdqgpvLdNJCWSxBEEEuXx20hk5LMlUAcK1RU/
pJNddggcFKpWF9y+unegCLAfjWeEhgkcrzL55y9WkT5Vc6PltPk1q03+9igTXrNC1T/lUWEflKb3
7j0pd0LlAAECc5voqPAqkgGF8zCHSYpHkq6HlSuoT+tL7AtHzI+KnSif7y/dvQOViwjmMK8JiVS7
HZ+2VIkJkYa92A3J02w1js/Riv5R6/Vq2PTTESpuNyDZCA+nnxCRzYRG40LzvJ5trOJjFQEQzfve
OhB7pt5I/kpq46hBtDurUoWX2g/qK9tyKAI5ireodNjiYhjeFcZgfdaUcjxPq1GgedKmajBEmXGU
Te7uuhdhNyeCBbN1aBv2QyJUPejSoqER1hyR+vYnk7sJuAtNjW3dvzRsRU+kkEPFQ4MXp6UtVNAS
0CdQW9Ip4G2Ictf9FbO3I9BPpi4v32ycKLcrJu/yfgLlQ8syMe13/VIap1iYztvcdY/MtvcmESwo
tAASJXqzm1CxqkYTnkdoxY5pnvilCo7LRyvh8J22t0ioa6EgRf4q5a5vx7TQbaq0En57P9W249f2
sJ4jTbTNCeuKyHcLzz15Yzt8uT+Ve9cw3hBA82wAU6/EkkcwPXHO2ypMoLJcMncYvqHrCRYjSY03
Fu5nZxvcRKBDroH3ah7pC++hvuk6c7bBy6Re8uoFXheaWEHg0GFspZfmpNXvrWRFF7ARg9aF3TqJ
p8Fsutk3RwHwUgCNF34zuiYyIW5bH/Wo976DtCWCNEmSh5zz7XdYIQy0biGzrbownsBzx2eezHno
YWyR+avTaiGqQPVvHLyIESIhDS1Lgkxvo8Kyn8Q4kFRmhiorirXxb5bP2Rtl6td3dUr5DXplc5Ce
7E4+9wrQdGoT5PxyLl7cLDAaFMtYsD9PQHydDezwgr7qkveovzhBAnb4qwdG76nisjshdWuTKyAr
5qL4evAe2U66TGup0IHJ5s1FU1QeMi9+CFKcSm3XDlYAU6lmJ7dM6v8ol8tijBZCvHOss6LBWznf
X/zbzf0zLO5FkJ8gdOnbm1XVUdNJTTUKV62zvlqqsD9lIv50P8j2sNoG2Y4tS6q10QgyG33k2y7y
fXqdxOeyFeK/+6FeJYH/iwUVihwdrNFWrjvvyyh3DMj+Fo+rxzyePQR1nKH4rOv5+k1T7PRxUeb8
0goj+zPWsznAtLNJHnu3q0t/UGkST9NSH8nSySG+fDL9/Fk0vKW1BH2JrRCMIhKkv1YtCsdEyy6Y
QsxngFCyuR61yAMYB+t6bzVxG8m2jrSz3m5hd5ECLahRhaMeJ1Hud0OvjJJqvk4PePC47+cJ/ft3
PO/6I+XTvY9N45O7iTaPlFS8XcjYlswe3u9K6EYmVoeUNz+mLXwoX8kX82CYe7Gk8xZlIulkt/US
UBSnQBJjgJFTQP7t81bFYCJtT0Ir04f7C2vvA74Mta3/ZEXu1r1QwqQqjbBAHeVMCjqdPWUcgmp0
tYN4+0NDHRIxSnAnWzSG5rWRaK1FCZe0xXsr0sx/9HT+q9RG+8/7I9vdMgjp00ySYKFXrtWTk8SD
pvPFFq9evq0GOaBvqN23seX5OcOtB7Vsm7zbisS3y9h50DLD9FsVRaNeo82m1GZ7kN7szTYcNp6m
FNxUikG3i8igwFg4iqqEvePRm18VZ3puQeD4Fbn7Qz02ELHvz8JeRLTGUPRCCYUJ31wES9G0irrU
StgN+YA2r9N/N0e4liAe3q2eVf7GkUidkweNCRQBy5nbAaZjhEWJljHnblVes3KkZ+h6S5hKjsP9
ke2tJAdqJ3sSHMwrGyVEfvNcZJyI0+hEn4us/oIlnnfWnPh31iyursAq8PWhVmzeDkrzsrVM7VkJ
11l3vixT8qED/Rmmqa4eTJ/8P22PUxJuCrHAPNGllWN+cVsuTpI3i8f6yGe9D5vc7H0kN49mbm9N
gPgiH/0fgGgTBRrDim48e9BEBeni9kL8heFo5CvFkJ/jfDhi2eyOimwecTJsiOl73o5KUZ1xEZml
hCOaaOHsZO2HccmwuP7VBcGjARkHULkUJF4ptatrmyDomMUnK7Hrv4qOJ03QVEv9IU/Wpg9+ORh8
cbDHXEb8Y7sm5gE5laKs49OqlWtgDJ53Ua3ICSZy2IMqwTaRp/RDXVwSQ8lnwGxsXtFNNk9UYEz2
lDCc70sp4kvVCFVyy9rxIaFPeQV+OVr+apne7EfGIn55WfIL/odQIZV69cylraVTNfCUUJtF8WYe
Su0xqyiM3p/S18tSRpHgfJN7gdLa7TIxJojMWVfEuPnFZaApafl1UociOyVto3xStCrVw/sRXx8h
RPzZC6AtwwN3sxGipaH1DhMUYfvOe8jWNApqUOunhHLcL1/pt6E2g0OZRdQevNJTV+cFzYdqeEL0
rfD12I7+uD+q19uNUJAP5SWjkwNvwAyUkXU3S8b41M8u5AKt7z+qsVf+xoAAS8izXsqsbwvKY2t6
lZ1o8alOO+9Cs/1HXMbTOXUA/d8fz95XovIv9V1lZ3oLE+0iYzWMOYKajPLdgw1t9A8I6GUNvxNT
iF+PhUwmr0SdW5M77HYNQg/L1HlQFPpw6hgm2HRe+6WfTzZeoQcPw71hgeSBwADlVy7421BmaTTJ
ogzJCXH18rrGBvJFWgukwJqPbPj2VgQXMmC6n5Ln2yafaotYq0c9Oel9MpyGftYutda351+fO0SI
AXswGJpBm+TGjCvEJ9M2OYkud/zIswcf5a74wWjjo9N356iQxrSYVqBABi1is5um2UtENzTpCQOx
+Gmgc3o2FOGc2rIsLq4z2+/vD21nAmm1S6FLyjeyXnT7rWgZ5ZrdWsnJwtTqmVZp/A68/pGKy+vX
jYXCLm0LWvrSGnK7ImAotkbnpadai4xg7IwpsLEhDvIqU97rWZyeUtLng9tlZypvgm5Oizgv23hK
nPRkd3WNXVk1vc/nvHvjlKv47jbz8IvwD24zKtAODg1I7nLUbwY5Cr3X9ZhTHYqgJLd73oNZH7a1
X7EFZRjqbZS/UMdg2W9WSFZDPHeps5xWdVVOkef2AdoU0anmNAnQVtQfpqqKL0NlmY98cJgRei5O
91fNzg6nKcLbw4EcKzGst6vG+x8EKs5Pi9UkYbHW08UdlOiCNpv35ddD8brmLOZ+xiBt8xWLngIe
juPZKVLL7qGZldRftWYN+s51D65puY1vc9SfsAx44HD56LNttjntGb2sk4LmyOQujyyT7gPNpvwy
cJs+t6osPUx1kZLnlfUR+3VnsVJjkA1TWZZ+pfY2L8DNYqvMT0qs2CdjRSyZ0qEWGC2XuN6ILPyN
aX0Rb5O5tnFULpZJPE1W0NxM1IEbmx1McRSy7ofa2fxUd0h/pAEt6Zx+u1hcepRqYXjZSV8T9dtc
Yhs2m0X2oU1Np/ILvAX+5nVXXu5H3VuiFDQ4S6VWJnf5bdSRPW9lLp2u1sKNlX+vuGJBpz167Zgc
DHAvFMcnNGlNMkB/PtdfvG3UXj5GWo9vh4xAGMVZ+qeudO2lS/PxINTeXJL7GFJKBamqrW1f3ZVF
1+NfdKKYX/k6teRzrNL2Qi3HfF5FXl8gL5oHadfe2nwZVI7/xfgc+tsKXR/2haM2j/YQa0GTFvVj
PY7pozsNR/Ktu4PkAOU9BWiPFsZtPDPphySPkuJkzvXbshTc6WNyIf2yL1Ht6UHtuUd5xF5Iricw
8vLKeKVyPemLareeSE8L/sW0THiNAda1orA2Jyvxa46gS9q5ycGJs7dyMNSEmgyVDRLP5iy3czVW
PH1JT0PVj6epo3CveM7wNIzWP7++HaB2U3TjvASXu7mclKzG6TRS05Oqr9Y1i/IE4VHkXppaOeKz
7w4KQVDSF5OLcKviqI9RNzltn56Q942frbgqHnCnXq7LZByZib3OXiTY16EOpkpXxC19dMxcXLZW
JzvRE6negwmun8zhUBP89fpn1pCytmiloeW8rW2B08VZY40qNCCssFPFeLbd0QviWv3eLumRuJ5M
xG9vIYnuByMI3xgM6fa47LW1Qp0R4oBTJeWlXSGrYRf4bI156zvJJK69NxQ+bdnoYpjzkezW640A
voUiPPBtkDtkGrd7LxlFOWrz0J/yKLL8wpuWRxvvlI+mNw5+ZLc9Xqxe9+FXF6dnQfWSswsin/13
G9TNM8esXEQ2eAJNQZ4jsQAUHl3q4ZdpPqjU0jTkEUQ8lB68zVk2R14yKd5UnkCzAQXOYJJGftxX
Xu3DTs4OQLSvMwqi/XSXJ3kg2mZgfKkkt7u8OC2R0T4KjCzDNYrrQHewISzd6o8yMoyHxJmv9yd0
Ly4bD3FjyeMGg3E7oVVXolqh42tnZKXzdlKL7FnY9LtjoXxMSn24VJnOgBeW8v3Ar/e+h94mJj5k
UCbNnE3gVKX3ycQWp7jrxIM25euD7owjni1uoR514HZHCf5CNoJtygFyJ724lwZjBrzbz8Wpx4md
bsWo9b7Tl+o5H5fnvBXtp8rDJCaf7CNZib1h0imhtkKBjItq813NedIpv+O/0Fgq+WA5GZc2WueH
qlPLgyW0Gwqrdweoyc8DaDPIzOIUTXs5o65BJ2ysTpbSxc9m2xxpTO3NJ7JpMPGhc8M62CRqfZt5
RabUxSl38QaoXbu/NMpUn/pI1/6cjEa/LLo1hpjMH3Fx5GuTcdwee8gYIHOD4Z8sU2zltPpJ9HEe
zS5qO+i2GT5vDw38TgNiyO8TrRz+HiM1SoLImBcOIVZDG45xWyO7OGd6GIN3mH1jWGfbbzOl/ajR
j4j8zDZapAqFMB9K/LjboIraovGd2rD/6xTuXzT2zPj74qQ4eDje7JV+X3stdC6v7xS/MZ0BqCmo
RREs6cLNopdJSpw0mcUVe/SqIb8cjL+nIm/Lh3mKXBHqw2gMwdjwbxIoVzBFK/E+9kXX5FfVyss+
KJtY/5K2Wd2Fw5As7+y0i7PLGI/K39ZiedcKV5/e1+Y0dS8xoz6hRmq6wYB0gB5QjUr6kynPltAD
VRniiYTUBz9Yw4SQKXxQ+zou/RaJ8cgXnjXWfj9FJiKViflflqdxFwyZFiV+kk1Ny6LVtcR3WwVr
pSJV1zdTmigoupZZpqIDnQkc5CZefP5SU7q8oDtZfJxibUK6PI6dC4LGYDp7t/H+MXWl/4FtYy6L
gUPxOGaDY75pWjdNfKHbkwgiU5ke8sZotXfuYqtPua0K402CRO6fvAb0D9Oaim9VmRZf4Ql23zDn
wy4BKwnVo9ti5E9eTU8LIWoLE0j8FOxvmsOjIugcV8RnteN90Wvq8sw10zUXLuf0g9or+DPl0dRe
TWdeRGAOqV0Ekz4hlTm1lWL5aj2S861lp/xolSobIYM1kY5rqFgf2sYoOt9bOqMJlFHV3w+G0E30
MKJCBEMxGs5pNpyKDgCgSUCu5gxNobcKw/WRKh/+1JI+eqct+ZCGXWMOX7JEmaWbbu7EgTtPxduW
d8q/ekYW6KcNvuMIQqT5d3UUSR609WwYb/UxzoBXxEXV+JabV2OI/kf5FyjJqA4Wb50euz4emrAp
y/phMirb9BU1alK/WcfqczHFauv3bTQPAcIlfIm4QM0TT3PV/JfKVoELYbGqnW+P8fyXDds2eiwJ
9kOAcCiDsYyxLuStTDaAl9/yXSzx+iZHgv0fSLjcYrkHcPlUlhlFhhyeXX4ynLF+33uG4vi96nWq
H9tDcu4pczt+FlnjfzpVz38S1ROPAgm24qIqq/5pcMpYD5S6snvmJFLJTIHLgGOBBsW0xukSOE3h
xf44KmmPlD3Cjui8llp6XtSpqoPS1PMyqEq3Xj4gT7Xap0LEdonObm0/dYXA1sJUFPVbLNSK/jro
ngdh6DnXYJPnP6YWHKa/lKUCKW+Kv0eesnxETYaaipnNi4bTmWc+9T0QgMDI3dT8oTqp57xf8mk9
NdTgp9B02kH4mtnMbbBGq5FVkO5qxP2XTE8SvgZP7qCKJ0z1xhGZv7cr/91Xs1E080Okzwb0ln5I
OTQGB5n7h0nXmuQjPiptMvi1M1rfynFwnHPjIFryHyaEmAV3xjqop4bc/nnUslGtArNIIjPgR0T1
Y6xoXe6nzpCId3GurZOPz554crpcQUOqqTEtxYajy75YignAYtaqSrCVFOch/j/MnVdz40i6pv/K
RN+jD7zZODMXAEFSXiqVv0GUUQNIeGTC/vp9UN2zW6K0xdNztTERPVEhiUkk0nzmNVXVj9ga6VJG
0MkT+XacbWs5NH06FOGkrc4TmM70xs5KN7NCgPLLPcRv9Km6SWopDm3TjFa8V1bFl0DleR9WZj6I
O0hftd+HTedlxhsE9QsZra7I37WDoQWhZ+djAYrLGEE+oMVvxDluZ1iuylk1uywtLSv0l2zJD4E1
Dh8cJ03c0CtSHwL1qhHBced72b5C+s7YryuyDPvFaBrzerFyUT2Nq5Emj1af1fJNkzT2I4KGXBth
YKvm1hGmmd8ov5iG76WWGPWVT+Eru/X0uTQ/qlSY/o0/toWxo8KmvWnbrC05EFLbxSpWWiXK6bNp
RfZSiPwgdbd4CkpvuHamYlJoeHHc7L3WGb1j4DUdYX0+ZB3kl65Zo9oVLi8x1yTsbNi9BytLJrF3
ijaXuyrxhqfMyHXrZnKr6o8Zgt6601pgkhxq9WDeiGot37XarJJLN211KDhu7r/xBt2oYnppFbLc
9tD84Q5e7WLpmC3vNDWMZTQQDObXmcpndx/wfazdOgSruLAXo00vdTcZfWS5Oi0/lpq9TleDn3Ju
rqmUV5adO+mXRY2N2PW1s647uyzbNtSVLMw3ctOIvGcBdkXkKqvUuqjSWW63HpFYc0C/1+w/lEtp
Bge3LdwuFL1tqbCH8OW9Adeg6V3kyqFK9g0mI/NunJbGQ0Sr6Be5L3mY7qaVKR67ej4UqopGJScr
zPvBvaJcihxmMK5esM/1CrJTqc0DVbQEAUQ79tMuV99za00/KaRiZZTWne/FzeBY70pPn/prkZo+
ZIjAm9JHTKNdsattNwdekdeDhSO6b2bDOkdiCORKdOJn3KZIBLSVhnk5vIogjRMjm4M/DKvM9Luy
NPTxA5T7NIsRik26/Uy70bH2bl2t/r6X7lRudrduH1uLr5mhVKA3vf1UGUv3UU/XadXCDChSsdek
Ng7zbW1DKTooIYo2tHHwFk8EjaYdcj9T1e4qNXUHmtGTeutqer9Esu0yTkW7XY3d5NUNvtvZWnDn
WQjEs+WNxtoLf/A6zD/7vsW3A0fy0Fu9Vv8c5L5oQhiqrhXhk9AG1Ak9s444veopTH2M66J5ntnE
s5V4XqSbBSeA0ivH3UooarlWfSWq3TIm2R06gtUSZ0OyZDcmXjlXvVaWAuWIrrw2gkKrjhW6N3pk
TGX6dRS8wyjX/aLErRtAVCRyFK5jVaohCLGUdZZdNlTBfAny3+jD1UynNZrLWX5cmtG6G+slwIO5
9+YkGup80MNET6eLOU0neyeLXHG4jab6MIxZMOwwqkKSVsxquatH5WgknzoqIAtH6vtg6sUclllR
3hlexpFbgY/KcDvh0gidwTbz+1xXpDaGDZEvLFKVBxBojcHBKsNXph31trlWeyX1pkCre6rN/YID
wGYAWPQYa1jLcifnurciZCzzPGwyd7bDmvbwCBqZEgGLcR3T2zQP0uy7rISay6gZkwIXbKpydeSU
PgGxISqY5WwIX+zLZnaQ//UdaV9IO7PMY1nDdj060lDtIdUSxXcHWlItIpr7KnDfdu3idgUh0CCT
AG54h/GGLZw6uOnsplQ3rcjsge/WToEZmt662H642J7WfSRc7doPXtc2yV1SBSlnoE4cP6FB7BRD
ezVO5kop25yVOhqJW92mQDfSndcVmbqwE1+m/Y7/aDlsyLRyqHzXctyNvZvWsatBcsF/xCc643Co
7DDtDRros7Niw7IEVTqE84hRyXFTVtV2wVJa0xtg8vY7g09bDyvYjDScNbPv44p90O5NffG/NO7a
JiGsi8Y7djJF+ZpUEmqcFSTJeDXZgXzrrZQ5Y9uDP7BL67TSUWGTqr9rVQmQdHa9H/7fytV3HgdE
FmI2JTmJNLUENzPhswgzrpZxZ/RJ/s2ZPX9hvwjnszklThdNXpA+SGISc7fp+uCTo4slXMqAxhvp
TaZ2a24kZqhKW16z/hLtYAmBeEdAg+JOWkEzHxAPAeXqZ3aBtrIy/1gLYRLy0St9k9vT/ElNlbjF
0IUycV74S3ldtKVN/NElqUM9c8I+L9Nlij19U/g7M8kSVKCNwsrihZZLGQftaLxziszrQ2UvINr6
sazvyt6UU6SVdh9EWKKb992MZ3ooVvy1D6Rg3fd1VdVVMPh+e5yrcvqoAWe6EUsgbLYcrlVEDwZ/
4Y7BIo954e1lYWl3tV0PHMGZ5V8Mwly/F6B26wd/Gsw7FqbVkzikKF1Q1MkI8criEshD8s6utEqG
BdnEm6RIUn1n533zlseysysvQ6Ao5CrU72ZtCYyo1gx1E7izbhLwyjW5cpvZ/iB1olgeJVnUUSxu
Y+2k5UxEn1W2foBxyI63gmGxD7Jf+uSi8xG3DeeK97Pzm6S/E0vXe2ExiHSgMjYy2zp33ZU+mfo3
zCIxuxtgtn8duBi/Y/nrN4dFBeJmVh03mz+Meh6WI8dPzFawP2K0pWo0dPQRppNynDLKyXiccMnF
cGDTYcdjpLlx4aO9TBVp8tP9mlgl9PlZH83IstXgxYU1GtdNzhoNKdAmVShkuVZ4HmN2dQzwjqx3
TLTrxo4ptEvyCS3du03vfssGDZzPOvZVTj69lgU3TMsdgsNTIG+JxOAKprV0jL3kBvB3JHbZk1qa
uQyrsRT1oXCK5KtaB0GuMAjLiXEAd/GCMoEqWeS5uPvZmbmlU5q7PFrSN4g3EV28ak3JZ4N608uQ
pVC7UbEu5WFFO3wO6xzK+5thNPRvcOPcIUo7r6j3lTOz/3tSacH+zV3JveAa3wovKFOI/gZBfpG4
tUFC74CmaKhbzpFyS7PcCVgTRWg0WT6F2VyPNh6l4IwpHo0UWd1pwvJaq+0VzTfpfhmzoZ9jru1U
cjGXnREiytWhlA8fr4jruRNjPDhefdHmDfKFWj0mCy+YMgsGqG4jQqPv8Yly7TTrb+ekbG8rvfRU
mLZt4N+g1V0ecVC2PgDKSoawmWQjwzUNrEeRgW6m2pOvu6zc7gZrMK0l0vWesN4U1MWiefCGN64t
zSwc3MwWl3VH0y90hW2/zZsE5UbZiuDDSvwI8zg1PuuyRDdmzd1+u1PXro3QkbEeTMji2r2o3faL
sLWy3q9EtU/zymUclXzFPxpYx5wk8ItvpoqOU0iUqPLjYjYD82lpeRMCajbVTnVNHoTSHyAFm7lN
xFKv7ue2hviNcEBdkExOvj1GKI3h2IWqZuWhLDxj3CUgdnCFuQjR3g71tHiUcyi33K2eVQwhhAD5
YOLWuO4nfW6eqmKGmug7c0A0NSdISNS4tXzdMhIuN07sCdJ7N37nIjDynebUOU4O5cCEuP6c7x38
EL+s1APWXZU2WnBlq8y8A/xsPNZtoGeRPi7DBR3NjKzJ88QDLgYLzo2mq42hq1pUeJHmk++MxM6/
mjBDn9SsAnrTSdscZmVxTZGykYrbZL9oeMqguyz8dZShqn1B6aRpy4Tz3FieOPv9Jir6YfpsNfom
DJ4PKU1fVfh3lQ8eCihVVn1r7AltRbsKZLdjThMRuimeMcnamFAk59WqQq1ZOv1glcQCIXPcf2l1
UQ+hGN1hDoFlNG89v1HXDoSBJqxZCXd9I8oP+bKYT3nmJEciWW0K56QSxB7SvSimtfs4jVjPh20X
UCSora6iXm4lCZ1bTyESDB3BuFR5mecHq0LmlioBJe5Qq4wZw+Yg5ZgTE/rqFy4MlTaiLwSOplE6
mYBeNeatqrxFC1U2jD0PbhtHJqNOdxIpejxk2JyPbqbTghOV1RW7dMHUKgIkg3vk7Kj2KwUXTycW
Sec3guC93meTDS1ATK7+3aG1nYZZK0pY6X4pv1YdKhJh2/fkrHM/+7d93zdOFFTCeLQ03fgclNlk
RLPqzW+qDJoHwYJfI6czx0v4qK23SfsaILWQjDCpTTrNZb+AwIg0oex9tpDXhgvx+xQWeGS7sdcm
k0aANlULh1Obf3TAh3zoAqP4KIVO6UHqS+rsVdJOX+WYNW8CAcUvlIErzZ3TOu6nJJuhwOHByDpN
Ukv/mtuFdT0Bg5siPdOMFnbPmH73p4Z4cCB34hwwHf2Ta2UtJa10xNEMWLq8Rnyh0UjUi/XaXKiZ
RWOwgssyg8Z9a0hhX5jFWHysnT5t4kw67hPh1sJu1Dr3UcIdbTHcW4oPlHDFV3j4y7BriLS/GCtp
L2WFlRjIhXOEf5o+gPJyp7X5uhggtEOlgvk9AM5KRdYUuKxSFAPMOG0bg+gpqcjdWjmPhyoxKwBC
pWMfOy9P9bAsmoWaiD9oiMAm/XZi56mDNjWK2NTKHP/bnHXyaWw6IcPa9xGesxTF8sizzfTNSkpS
Rovsum86ip1lzLJynhaO5ffAxJv3uSNNqg+5QwSBlg4HaFl2bR95eaFN8WoZirXtCb510UvdpwhB
ty7UzGDU8PJyu+0q9NuLdpw4CqbByu8CLRVZ5Hpq2hXjOCTRaOdcQhMJ0ZOhCKJ2wVQ7F9VQtWZI
mmO/VwLgzq2DXXUXcWEr9DClqnqs1bNyjirOHu9Cz/PZvK9tjzW0jktnRdk0OXe0PV3s2oYs9489
1V6yu8a1s0uLImMZq0yUl601j+O+0jUVhEalO3M0uGNrRL6utXQuYJKPoSld7wvgi57XsiQ4w3ll
nR59gxLzIRDGZEUpfY0pJBAsrkorsbQbS5Dlo5gYaG3oK7TxwyB1bNAOhWUQlY9+Q01ciu5xGpHV
2A0NeuahqoIhu6N2n35WZmbiQoCq372qHAMo3Vq7d1WNN8FFyS3/pmmyEbZCRvAfd2bWDKGs51ni
7jgTrtZGY/fRCmHmoOQgyrhbxuqxx3GJNGP2COYToo4epI4b3DTBUiOYpNR02y2COlFQV8MamoPL
veaUjtcRPFuQ1yo5dW1oUG18NOsJhTxM88Qn4iHyQC1pveVKBRRlQi+tJAcSPemHtLaaT7lvJ++G
ZZ7crYrctFeKvoQfTYKMJlqRNLv0ahx/oyrtaIoFdQCDaCZAqw5z5fjzRUOl7lNJAeQh1TxESDpu
+yBM2fvlTp8MY4BBmAw3qTV75dVC8cUI7aSlwlb7jvZpJr24y1ZHve3GpbhvEKfjiPYb/y3bipfU
+klx1UwJ2T0MKd98oweall8UZmqBz1VtveUV7sjvaOMVmrApt3ppU79WNjmhTRIhRqK4BR8kHNf8
EcSereetQK1JOAc7Hc35UNaF3XBFus0Dp0d939TlLLgVIFDt0CY18Jvvaos61mjcEL6NbCUIVY5/
3bfUSK97crZLTEvSHGXHeXxwJmP5PNSDyi8DhW76Lh2keUQ8NfOiiSYGTuOJ4z9pnWPcpRw1bGHE
nIsYp/DgXdtVBnXYvPY+LUkHyBCHeJ8FlgzeYyF75BWTwoWhV1c9hO08yIsx9IvWyw75ZA7GXvep
B3C7oWYTdzUajdTznBS92t4b5BbG+oeyoXy3m0VnvB1su3znpIN9O3U6IkxWr1P5RWd9gZNKYRBd
mVq0UTBogROqIMs+9mpI5BE8bPqQ07L8tuSQIsJu9UiI4BLo1d7vk1KP3Tpw7mo1sDmyWdDEcVN7
prBJrKnvRjdrHzzaYn/YZjeKkMoMgUmaUmcN/bQCmFCuqfMVQX3xFXmcLg3XVgzHdJ3r4rqpBzJN
kyuA1MX15ktKb5UT9qkn84fa2ghuTt03Z0CmLwEUAVDFjRZF0Esb/AQumOhd3zWdSzt6sAm9MJrc
t7o0orXKnLcilfO7X3ehX8FIMqCNIIAPeQ/LvhO0iyyVjSaHXsZeXi+3ViIxZZYcnalcAtTxC8pp
JBUXFUpWu0wbg/1QCe1MK/wFUxWoAWamEAgBrANs8DeoxU/taRa7ysiQKtDdSX+1skYeh0AV37EL
8fA37gWRZIb/dh6Oa8b9A9+rS3eOMSWXEFep0P56Ul5iZWiwAqjaFLt5D6cuEwq3zSrr0jI206S+
JoVv3nZWlZ8B3b5s49IWAjaP4JGBM19wOvOLLemLrFWsp3lzRddy4gBwnau0XrPD330gkD9wgNFa
g7z4Qig4oznalWlQx0E5wm/P2umKLod+pv/+CiBmY6Wi3AsYZ3OGfP4Wm0qtlj9XPJDsOQMqr3xq
1q5/6yQuTNR1yaNe6+bHXz/aa7NIg8NBIxaULQy554NSj57ATflVvGbdFDX+bB3toEn2MmvqM4jC
V/fKDxhDwESyTE8eUCt9dwVBX8d2lr5vB6C81jjKiE5efa1MNzmayJDuG9eQ7xtrRTOkNJu/K4K0
bZWfv8PJVklNLbUmFfC8s9Dp1w9lfZ1ppXkGZ/QKwIFlAqIQtja0yVNhBN0rx2KhFhIzFmUJqYuv
1Im7nVpH+yvNGMIBUYzZJzA17plpfu0IZII3kYRN5+nUJxtS5Mp5JOq4Lu3hOoeSH7VL1oMqaNvP
SqOB/OsV9Op4EJpccNPI6J2qoOctDHqt7Ou418slplI/RbjwufvRoRk3lOqc2tornFReIZKfXCms
WfTXny9ZGJqpjuJhHSdV2SLZvTBS1JhOco2pjLjtZ0u9kZL2XJ02dhGbOGnEVqGtbmjaox+nTeVc
VkNhfvj1PLw89fhaHqYduKbxxs2TlTXUjoVUf17HuGEVn7UBSrmWzOdkS16dbWQ9QG8DnCEnf/7w
2TArMkATVNlKDSAPtOauMCY602R5Nz1RxZmz/JVDCXM0DloMSSgQn4LiM7frnJGUIK5RSrgwhwEn
zqx2qJqB+ULC0HlYvb4Zz1CIXjwlZhnQX1jCOHVARzzBW61dYdhErXUs6zZ58hxRvIcUtdy2xrxe
LDaE3DOP+fJs+jEinOoAcDUitifnYFYhBoCRTBN7jhIXtDXst3YZUDrzVy/KwXhHdcnyXhZF2c7w
gFBU4GF+vYJeHBrbd7DQFgM9Cy7yFHKt+tEWYtFY2LrnhhDy/csCm4adGqm312Vq7n299SPRlcMZ
l4vX5huGBlOOzgNf4GRV0Uaz0NiRTZzUTnkcVJfGAFFk2C7TFAvsROJfP+mr420ijiAGUdY4jZq4
QRdsUKomxqpAfPGzTQbWI436ioyG1UXm2qszp+KLdczcbtRjSPO8Hmgez/fNXAU0AUF5Q2MZ1xCT
Rnk3ZoBTcs2uroA2eLfgJ7wzR8KLy3UbFBj8JqUEzjY4GTQfxtrvBruJh9avwyBY4UbSuQQnWJ4L
UV57vu36ZpQNrxCc7Bh6FqZNl6SOc08vu9DRqq464sBu+KG16upA4lB8rpncw6/f5I+N8QxNxzMi
jQOEno2K+fnJ0mlGgCTAgdpYgzL2RpHGUhMLRjcqxWStsEIL+Z5an4i7NvU/gEeu6TaNSXqdgcWi
JQGwCx0713/MMiPxw9Kk4fkfnCZQpbYYkTbEC/Ivsac1Zm7SxH6LrL9GMS0Gd9we/IDaT7Yu4xn5
vNdWN/VUsPaEc9s1/HytpUGnKpssP26nbomcpcz2s5bZV3Y5FHGWinO82B+L9/QdcBtuhDdMJvi/
5wO2bkUntFJtnEw2ZWc9We8JLtL5KkGm7c5b3FXF/ZJZn5RmerdCr6t71xz7JKz61X5oJaD3vz/l
BjasxAMbLxM98OffaFRtN8o6aeO0JLYMZNMeqbtkcVWXxt4D7XDm/H5lpxkofSAPivYprCbr+XhU
K6w61SemXFj5cejVV2dx09hHMWf/6wX/4prfpIq5ekGtc8kjy/R8pNVO0GMz6ZYIgmUZunpuPQUZ
kKBfD/PyLtjWjw98fJOHISt4Pkw6+X2Fel4XF3Wr70H41CFy9riMr+UUWg74jC7xrAsyhv7MA77M
JjeaCOBcThLoYfppAJklImi8yepii04k6XMBJsPzsp1CpGqM28F2L1QzDbGZEefYKmjvsm6QH8mQ
pqdfT8LLt2pgrQOg3XCwavwTyftTXltMpJE6eAwEAvzkiHvO/EcAY+d+Uk53Trn71bGIK0niKfhj
S/h8wuk5+uCfGcvvdBWWs6XvO0Os4bwsRfz3HwtSJcEiutcEzCdnNeaPbbP6Thfri7R3LLHywkyq
d4XRiTOn88vFuu1CqJc67xEY2cnBQKvEAuca8CrnYpUhVWEgoZlM23P+tttXfn4CbQMxdYDjSfhP
k3HYYt1kD6KPh355L5X7VoP9sFtHIWPHbefdalF+8jbsQad1xZkV+9qr4xEpfWxyP1y4z1+dbIAY
ZStPOWllsO/p0FwARsqPRb+2Z4Z6ec0ick3/in1BZkdk/HwoWAdGCzqmjz3hqH3Z6u79QuQU617S
gqshR3JotQX9mVrHq3vy53FPaACm22V64TNuAzmHDvGYXlSVb+zNupX72skBnxpef4HHcMANo/rH
1e79L7ULZPnMwfTKZJPoUSEiJqQYcsqgWe20r7ICY4W5G9wIRLp+6VVQc7s+OEeVe2X1smRZvgbu
Drzak8muUkdm5Od9vNBU3VFtUlcN5e3Pf3s3buoLG3GUgai7PH+lLg0Y7seujzUp60M7LllcQ/QP
59o4p8HqvtwlLIBNqwAwApvkZKgGHcXU70x2SVf2sV/mLYQgq36a2VShP6OQc+ZlvTrgpsTMM5jo
wJ9cw5k/G+BBPMQJLWQmJ9jUu7JwvoMmgH3gFOWZ3fHa2uDwRFUM+RhgzSd3Y6LSzAAUJdFISK0o
rx0dt5hSjxYm9cyOeG1tOGgGbyay24F9MpXApb25DHoZ98z2gzG5Sb0LXAGp69er47VxiKrJG1Bt
wbX35GxZhrzNiiLt40z5SEwm6hYiSH/89SCvzRtKRagiUdaAYHgyyEBCq2GB28dTFlS7hmbBPvWG
defU7PNfD/XKAYZpBBqam6QfD3ZykEjDUWM/tzKubIvULkBqL8klGJcxn29K5EiiIR/bM9fQK8/H
oFt9cavAeqeOv41WZO0oJhkbFZl70E/9EZrKfbtI4z8ZydN91J84pHAjf76ZDViF9RTgCeALfbyc
Cp+RoA1Hk0/T7dcz+crKYBpRBsLrBrWO0xxWbpRv4icZl8vU3dOF8kJbOeOZdf7KDuZaMwhMsKcI
HGP7+U8hkFsj+jWvNuu8LJZYZE12rOm97VKXth+l5P8gDIIQSjnYghAKrmeLS38az0ykZZTLoOIm
g/E96LMXdjVhoKiy+c+iw399m/9X+tTc/xkeyH/9N//+1rQL/fBMnfzzXzf5t76RzR/qv7c/+z+/
9vyP/nXXPtWPqn96Ujdf2tPffPaHfP5f4+++qC/P/hHXKlfLw/DUL2+eJIXHH4PwTbff/J/+8B9P
Pz7l7dI+/fO3b81Qq+3TaDDUv/31o4vv//wNRZ+f1tL2+X/98PZLxd895nX6pW36pxd/8/RFqn/+
Rvj9Oz4AkMMpuXFPbIrg09OfP7F+d7e8CiQ0JVdogb/9Az8slfFHvxOPYKCCXgexpc+f/vYP2aCK
uv2IwgfxJnVvDmaEVszf/v3sz97S/31r/6iH6r7JayX/+dsPudGfYj1cujAO51SlzYaSEBHX8yUC
Vcxell6rDx0S+98ySwF/Bti25uscCqjG7013qb5AILEElQDQ5sB8RhqMVQHTw5ESbbQWgGAFanlJ
L5ypz2JZBCsIb2+Yqfovnh8hq294exgJd7PZ0kfFxVbsqGqbWthzVkLdNTUwRWW/3rdtIoAIDUH5
IIdce4dEbfmYW1A8kO8AjxrqwXqnN4kaI+yTIBYkyXoALF+AtHVz90M52H69cwCwWGE3BHCBJw/U
sqpc4NgUe9sIxt16MY4oSP701v+a2Z9n8kdp/PlMcixu2iZwkgNK2ienVTkmnvLh2BxmmPJuogNV
7538wodKEVW1m4RjtVT7nlJ4NEjOs3ISN4mYP2GpvUFhpi/ILKVHUvD6lu7qlZuo8jpbaRulThDD
i3qw1sT5mjZjH9pYXN6soyV2nsiHJbTLHoRYUExJmNjrGVmmbQW8eK4ti7KM7dg6XSHIfzZy1qfm
AMDha0BDGzFO66Z0QEgYmfZW1MUtyqPd/a+n8+SoZF0ym9s630J0NA5Ogh0nA4oCSKs5aBagVlMI
a4+4tgbdAJBHsurn7pqTq/THeKhG0MdCmxjNke3W++moJD+3Zk1zwNna5nKvwX67Nh0IncaUZjuR
rP2NN5vzmak9uUpfDHpyHzQBkuLgyZoDpEy4BiCh0DZNjHjB6Wr/6/n8cbecvkYQTP5mcWvQ4DmJ
v2t9pGTXBy2vcVn3jtXHvWldSiu9XEHs7JY0TXeLHYAMDspboC9plNWj+Oa1AEKqDI7JQGHwBtdt
3Fs7mBG//nqvvW4sYqnnEU3DIT553X2algNQ/eYw+B9cpEquVL/CAQ/EdARr9/fCwB/TjnIAlSxU
LTYx5ufvuk2bWYDuaw5+smYXrMB0P4HiOvNIr60otB/QBdmKHVQrn48Cwk/a/SCbw7gk9kUvUgVp
rV0OkNvGCGw/GDxDnDOKOolj/nw0+to8GXrAL4osrps3Bdyp5jBNApZGnavd5sd1ZjH9MMV7vpi2
OIaSKHJV9Db8k8BTgRu04X40hwzS3/DG7y+SXt+JPIibxrgq+zaeqjcT5Vntw9AtOxsIpGrFLtD+
0LW90Qd7APgYAbxbKmikUInWMp6N7xMwJAh2sCKKCCtrJDH3VAF3vXdILPcIrKtM5VWnf7cHG2WE
nnTrC7jei4lCGha8tv1ZoWgTXCTlTes4IWZcYVkjApM8WGlNmXq57msgZeYUVdXW82rDCSQ4uLvY
afI9aKDQ7nPnzCowt331fKq4G39I76D2beAbcLIMAhloa150B5Fr2r5K3Sya2AgPtXBFLICIRZ3V
rfvG4vDPLGEAxJqGo6IuEzsO0lX6VOa3+ai6Q4Kx5qETcGyQRfsCJReVXHMp9nbqy3OL99WvTQ2I
IB/9AMKCk9Xrlva45CDQD4sfgeC2s2i7l79576w/qmu3CdvYjeYP1hJKE/hQ6B7cNw/un8pofyum
/GW0+CzK/H9Gn/8/xpRbDf2//h23vYgp32Zf8vJL/f1ZSLn9yb9DSud3lB/RPaE+hm/ldtb/GVIG
3u9bHEnN19rKd5tawl8RpakTUnK0/mgogS3afEv/iij5ME5C4j+uBQ/wEwIO//5m/4OI8vROw/QF
eA2yRFTwN8uKk4XjyLITlS/kcaw0dSMI4MywWF2w7FZWnWtobx/28+ZiMJ/oGcgQoSs2RicxV15r
OYI4VnesMthPwC67o5bP6W5Va3rEegjy2U/v4a+n/TnKe21AKuNb8O0htuid3FPCGBqK9HkPAloz
GjjAuXaLqsnWOijr+9kFlfzrAU+jL56QmEtHaJH3ykbcDvyf4pIGtkkt4NMeqwFRwHAtXO9Kz/z6
Xo7pAqiRlH8wh/Z76nCr/Hro07sE13ZuLobfOm28yJOIIci0pDb0jikVloiES8u61LJzo7xYL4zC
gzGbm5IPx9rzB6ys1SZgZpRuHtUlCBfnfUX/c993eXWusL191rPlso2F0QVXFt56L0QB4Vg49aqm
7jhNtHGhfXIryMfBghSBchgXVnKmefjaw9HL29S/WaNUaZ4/nDX12rqmVXf0kI9Hlj/Ljvo84bDn
Od9+/bIMQqXTp6OQTbuQ1i3+jfzvZKnk+apSZFnHQ+FP441ZlNqnQXj1ivOrWh+6SpRjSJJixUCr
fRG1WbpTgvwwhGSnfdeCQPtcL2P/vRcrl3BQFisg5h7jjH1uBLg+QW0bpj1igzPK2LqlZ+Eol/Ex
M2WuRbNRZmtsG53xmHZyvjXBLYGs7vIFIkgCIF9vLDQj1sYyHgpw3kMISdt61FVuO6FLRiHDJe1M
3GCwhmlD2E11B0lygAxZBHadXBeZIdMj1svcf1C3V8KEaTUfjCw1sQzpPdQ6U/DDpeJ7mQABkjnM
x8rPLtfa1HLIQnzXOoKy4X80u6SZjvDFvXmPZJ4qPoAtx0M6XMAotaG01mwsd0Nf4jkcCbn22V3n
4WtUERI77fRhmJA+RV2aMux0hcRJgPyASoBswlNzK7HTiiDId1ZXd598L88VHS+crarQ6jAbxtWy
GMpPtShToYUOSipyv9T9gM8iokve9aTjwXlHc0Ufr/E5y+TewoEvvxxMU3vblbiphm67odHHBsTa
vgbofm8yl/luWtMUqrmvfGRZBVIDl04r+s9dojsD8h3W2jRQscbSXPc5FNEldANZV1eauVTT3tJR
e4bF0IpuvzitIa+SqaimyCg8WM/9TDK203WIXjG6+p37vzk7s924kWyLfhEBMji/kpnJTA3WZFmS
XwhbZXOegmRw+Pq7WA8XpZRhQQ10oYFGlyJJxnDinLPXhqdT6T5S60TqD3ptunmQeYu3Bvam5UU6
pBfjs5iN7LHxe3f8Rh+naA/oB+cOAdvSobrTq1pdph2dQddjRf4qKtKuzna11IbtmjfVekD7diIP
bkKLGAqtoiuBydSbswd/2LpVyOOzXaVXYtk1VaaaUBa0IdyB+YvtR2zoWrWr06xUezrXi+rSsNfF
3XtjaVB17X3UtN+NdBLaEHSQZf2rdNLNbOdt5mohwpNujBTACf9Cj32bltvZj5MvfWV6Y4CbrT1K
/qd0pi29jGW9y1NjLvsgFbXIw9pss7zc+SAmZKB3VZuFQlMrb9zJeh/8euONVzJRk/6tto1R4/8j
EK8NJdIZoS2rvC9pCulvzYXpGRaJXT/KFpxTSB+I2R7GbJpMRO3t+GQWK76CRi3oFbNQhqdPm7T3
GmFch61QGbv10QJWk94rN9HX3czyqEITTIx1grdsXqdlSrBuVhL4Mc0miBwRIJUdFb/Ff0wGzUFl
U+jDY4Oyxthr6UqXTePbFG+DuE56JyEphO9mVKJ9+6cjiTqGesGG+KWXLtKD2EJfEVrsuWuABNKu
7xynNYEAdG1v7IbZiKE/LMJaU5Iz9IMdkThMLs/poq8IFhgBO4A7VnlAzqDETiW0jSEjydtdDp02
D+VQgxmyC0PLjzhIFWKXrzYEOJRsVbyvEQmOoYlIY/xilotuBUjYKsQ86RypSmnI36WX/6yxoQXX
kiCqCW1ZxV3Eah9vW4nW6JDh3veKyjH+qefaiGsTnJgSZEFFgsl16yzf9a43sLHls4GkGkHq3cZV
skMjNrRfdhNPbTSaiILbFPOHC8fGXDZITSRnu8RY8Kgppg2fwIYkg2zN1/4wFJp351VzKpAdLG0B
QqYeb3skZHACioR7Ab5J4E1KpOLI6XneKSz72DzRAbCBm0wNTdesVcyIzIwLzKQ4m8xrtwYIEw51
Gj/q4zA/YAsTC8CYqSwP8Axq7UuNhKlBx+vLmxQBBDFNhqUEtILZn/ANcLMnc2wSh66nzHgF+yN/
qFVu/KQGWcCB2273MBIyWQFGI0h11qWo6l3NkdReJxT6cRipijgwtdRMQ1dRLQc1ZbWnzC71MUrX
3i92/bI6lJZXxzzBj+E56EgaO/RCrvWj08FmMB1qkYZmr6OqydsMX961JT0Y1sKwrqWYahUqUa5X
qEfhBq2aNj9mGhSXNW/Kn00r8kNtDfOL78y0DLmierabfn02er+EF+bPeYyUKfO2bzZxaFV9bs8n
s+E6FA7mSFVAIAcfAqNf04PKY1Mdu2HSfs96790Qe8P1ztw5e7GbynspTSm/DgZQ4KBAbCbDRsti
PejjAts9kS3D61RpoMmSCgBL2FdZfpdpZZzzKhuzA33T5b+EUQ9x0HrJyJtr+vZbhg5fD7zUsx/W
fmq/L3qyNzM4N2M7ePuVXqwlwLZF/iwzuFe0Rh4K7HRgvjT9FExV6z22dVd81cjfXVbTHBpl/YKO
7iAGCMVxlYogpxz3UmWd9qRL33kaVvvKqdrxWmvznqrIVPRXQ29XgfLyGdshBDKhrFf0onOXpleD
1k57qY3VfUeX7mVlrdcCse+u6kVzTfkPTYsvxXqbdc5wtMu1DNxY80PSvi4kFM18EpWxn8z0vvVa
97byFrzgzHK2f3eLAAQUG9WF3hizHVaILgPPXQdcsKmz0UUEy0kvHpkUCJIcs/K+miVGvHQX31Vw
Cy4sQ1kWkv36Mm+cSx4huTC3LtFArO6Ltrb2dUMqFiViVVsXGvSjNsibdGwDWY7yVzd74hV0n/VL
jMKIDy6KNc6z+Smb3N95o9SFhTLytq9LHSKJqnf0rnW/7CXVp93UAzIInVmi7hWu5LrcjjJFMeOM
TO3F8AMIEMZTG7f6l7wt050t7eFC89YRweK0eoD+B0M7lr7bU/u1IeZktr58NQcEIFHKSvyVlWNT
RF7hO3fo2NMvDXXre31OX6tct9lYrGS4rMo5uW6Fm6y3spX+ldWsw0GUHon+rBsEt/tyMb90kmic
8yhBSKUDZIshStTHyZtMDK/HjT6zGKKJA9kJqwFoM+TjpaU3qO1Gq2v1aJhySGsI0VpWMOBbKDSj
2E9rvd61irbfsMyg1BzKEmUp17RlSUM5LkgKB0MAmCuaAZ4W6R4bB9XCvaGLBzoXIZb93NJ7EywT
tIQrq57H57bIe++FIEg+eU0z1Q9FVRg/aZxr5LEv5mk6DKWY2y9YMgCpLpRUd4nTaRAS1hWwpduh
OI5Wq/Czk2apUb0Yku6lf0h19uZpQQX5DLW/ap6bxR8v5s4wkIrPGlpFt9DTJlh9oIFhq5LcCcDi
Doc2FwO8U9sNEi2nW15BCQNzp7lEXZNeZc+e0SoERcIG8w4a2Z938cBDhWLG2IOOEwnkguBkV1Ev
GYC4ie53NSTqOk9N84JYp71HtymNe832Odwz0yp/z4mhk38xUxM5C5ukC0wir2519ErPAqpQsjPb
un2KY7pz+w7mVjgW1vgobe7iobA6Lj697leUSdSMoB7+jyzRvfnw0jwm18YFk0hvVZxnrwCJx7uu
r9XRL7bDZQGzdIgxGLiMe1HSxuYxOg7OLP+qU98KK19e+4mmvaAp3fJK18b4Zm0FlZqeNLMMDa+N
58vKiwkJjTGL8x/0pLbDLrMlUnx/MfIbL8+1r45cEggMXsqeOC9FB00kpl070pSZPLNiiXZlNYxP
lE88gAei+NHFGpeEsZfxbRNTefL19cFGLEgcC6/qqvMVxE9gj/791vXnBwX9Po+LN3YGKntVH4rY
Gi8HB1aJYQ1tH1rFNB2hGE4RSKf5VIEHvVu5tbOkneQC4Ma807W6DbPMAQ9S5E+F6XCBEvnyrcso
17B7FldUs+Cx4RtD+Wu7iU0AVR+1XCuDxSG6cN21IQgaCbDntC8DJaBJANm5qzjODv4k+n3ryu43
yB/QVzP3n+NoEPJimNsFo5EOTxXS7UdzLaPar7vTKpsX3YgvMQWvb7xKnPIYCd3sVuzjqIs1H7sV
Locwh4rLBNOx32Whn4zMIZ716iiOufSVkN80L4/sxLip1w3U5XOkunXyVNC/jjEMAIGixeMvjWlq
XOhTThv3izb0h3h2LRAGS05lOwlXSoGRI6pvROrWTmkGbEozPSQbfyjx4oOe67dIierATpCEZtB3
fmxa98Bwq0u7sL4ao5s+poqWNwhjlJ8so4wS9NSEGHl3yoR3u+js1zhJ4hu2eoAzDav2v41qsYM6
IbqGNHiTyuKSc6IPuqyfj51wEGIT3l/XJNH2orYXuPngN0teTpioebovBmOgOz89yti1T5q0pwgZ
yENH2BVUdXrhyZTvMuYjTrOTOFoogYPW7L6ZkJq8nH83LuM+mFxZH4YWM8+lMB/6lIWdj0R5AZLT
9cV3uy+G1XF1gzn4yp9f9kbZNzu6e0uS0e0vQ88v5z4eb9EE+0NouMWVhFFWmYMRdqKZCQ57/6Lw
GZN+6TiYm/Snsypxcu3ODjJ9yQ51OYEESr0MVFhj4+Te3+n19JCAKTvMrnu9ePBthjI1H4YSuXQI
EE87Wa2I6f4r9K8lWQ1zB6fIypnHzWTttdE86TBHnR114xQgFdcR1rhutVGaDdMTRLEuZcA+faqQ
6bLD0BaO+4n5BaZd+dWsXbWbCIsy/t760zOKX7pVGaQa+j451Zh0UcjsdxjBOIEXo11TFpfF3uu+
j75dXM9cq8Ecqf4wmsU+72L7UA5+kYeFRp3B/1as0zN7FALobPb3Viba/eAuXOJoNw4r2d2sdaUB
PdG9a7fUqqsY5uxOkmHYd9qk/TI5HILJmdovq1v9ZqldNdVyn5vNEBLTXRs1YazRnQbHBfLhPnD7
/tpBZQEwSsvnmMMHM1t1ANuJHnhExVzbZAVb7Wno032Zj+O3atQbTCmKrD2VGmBTszWf8GwrQnaz
37A6513j+QfuGBTcZs+/ibWueTAmUV4UFX3J1cI6ScYSF7laFQcnBuliFvLe6QTfAA2oCoxqav7Z
mhFuXchJLyTTnsDnxJclNYSvbmHrBzAhIJR6NsYOOlMYJ1Z9N4vBCh0urIHtJqiemweU9OY3Oj8f
fWhIu1oZ5oXbzZf2yGGNYIpGgLr37tzUql/IGNWvdZGekli2X4ARscFsICp4nJeJltyPZfK9WRG/
4N5YBPEQc+S6o/HdAP313IjcNQLNnMvvjHGSsF52qh/1157uo8NE0DuB3WyXIzO2jwoaE7giGQUN
vYBbAqXH02ORVepUG2P9s9Dtyrx2BnoP9kzXGFy2HnvurkwHG9biahwKElgCZUJn7Aud/DCuCNON
MRT9nRX7E+J3R7Zh7HnVdxt2yPU8dvaRlrHiblR5dU3cD6puKB/GARMmJOnN8BPKovPF8AeHl5rX
X8vGp5dyamUZxaA0m2Ah4L9pp57ikyQ3DuOux5kjmN142ZOTNw6JP/XHwTHnV3daFEF1wpfGTuyi
FlIe09ZsoqzEfz3s86G/WEqlL7uyz6cn1UkxB8Rp9m1nDzWkhjGtbmEgPSQk4YJpcaorqH4CMKIw
Egg4pWaooNeqLFpG6trpAjM+ZHlmVbgsyID3uoQt3NVVejCB/9xBDia55iR59UiezX6pjGH8klSr
3oV6ky6/jQ2E06/L+ECKZbJDx6k7TnbfxjRTKzvkc23njSENoR1ScjCe6tJqu+FHx23gBbrjUocK
h6s7E9iDwfxdqyIcCuY3qvkY08TV79MrVP6jhFoH1h0eQaffq9Uv0NiTzV0v7C3tGo6oCPEoyGkW
6evEmsDUmb3L4Tb7TYhYkPoj8DdLsGEDuAnQgPsk0Ahe20Cr0TZnK3amwbDGwj3YLVn9IB37foUB
tVXkKATkV4D8UaKvVjr4O7i8tX9JQx4QApcI6DT1vaUO9AP26LHbTP6eoXWxQrKpd6LaRiEU9Mkk
uMPOBqgnpzFu2rm2wSE1aqpDXEb7Z9HL9HuXGMSTRr7UkBbiCkgK6JMWZuUiqvusUQ0oaQUclOgy
MeZg8EhUQUDyXDvo9A5+nNbGFircmnT7ztZ7/6WpcgmRX0zzkxY7gPEBGa93PSBSkwPXL6HJ2Gpw
A/gvmsQDyM5hJmt56hwKr7SpLkxE/Rgmj4Wzc0DCV+EqS6KUfkybW9Oq1lejdUBVLG3qladsai39
AHiniEArLPByoPRfL7gCGPuhS+3vdprDtkmku4KqHfppCLJUii6ou14fA+aTXoY2vEi193RlwudM
3fbn0tvttdXPdAIkvGlgY23KHmO2MTCcsm+HnwV+msSshZ09rkvr+DvLAVy6m0H8bm/Dtth2VrI4
QArZK4K5pRUQDHCzol8y4qULh65TdzZt2BORd0eOhh+Rr6E7le4N1mA1mklcu4gqybcSg0Bz1h5J
Jcq7yQRCy4wgY83Uzdrl4K6wXGOS6C05YBIQSAzN8alT0qF13tdnwK7CaSj5DnJOwqzqanUYa63P
jh61gUdnqTPaX4sCvULTV+tz0zFXAm7x5nTS2cBfV2/G5aSUg7hpyQf8YtFZWqCplh4GsE7pRTFK
uezcxOIJvMoavN0wyeGrFlvWRSPAvFVuD+CCHBvck3VtvadOSvcSNqANxLRvphMqpOa7T/4vjNv+
aVoyKsxF58YynMiLYGYm2uXFmez2mEBpJucCRMYA3NGUTrDw5dodATf5plxl45fVEoP2hSZjSu7z
tKWk6jFx7D1RGylau2wyK9BV5oid4XjrT6rp6TX5sPiftgecRQwHvzyASOEbQWkM3FyWeSG9L1S5
vCBiUz/NsZuyHdQnRKZdv3Z8VJhQNnXHGTTo3CgPGmGaA2xRuubRicXRqh/UNBvGvkWO80qEiDmb
PrjVHYLDgu61HjQlrE1/unf0xp6CyuqUw1brqIMyXdWAMPN7JuVEIwkWSH5OdJpYKAicbc+K4iIv
yzDNCq7KECTzODTnKcsD5c8VSQijMThoZ6fw9r2u5U+jzEV14ZAjfIaIO953jkW7hNXZ4sYmx6zg
WLaKZaNj8UFaF0UleDWESkCER1CAxehCn52XoX/1zVk/NTF2X0FX8n4D1xtZhvHighoRLcC1Y+Pk
tbGHhbxipRw72RVHOlHkOHaFxQWb8wVThGr91dvuMO6kMEruh5mD6mtSuXFajV78dtvBwkjImMbx
lzvGjn2S6WzPF7GfuUetmPx1x6y3ucrn8/hbln03HvAOnNNwXla2r9LUu1spO/2ZTPD4k5VNP4e3
0M4+5DGlstGVuD8sDgaHN1yrsut89roE5JYxsG0VRv3Vq7XmOWUfMYIsq2a6QVq9+od0doxKr4C4
TJDXF5cFePY6TMZiY9+5kp4QXPmYIGoEidmUnlnuhNaS3AD2ssCD0tv5J4ATJAoVDPk1GKi0t2GC
Q+x9TWyR70Q51w3wFdPtyPHqtEOBae9+F/CNvuHTKR8Lz6L1v9NTm/yhSJ2vTRZzKGYs8yeZw9MK
m8mBypcIzRLhoEjlBW7bJi+lcDnnTC0nhdDNrSWiQQCusvOEmdfKHKi2U5UjzFi5ei8WhdtXbWPF
7HyzXsE91KSjwJsSTgVyXdIRMwLVm5G7FE51sK144pJmJT/KfLHloaaF7gpjdRlHbt56Jx7IZBTb
VL/MqewekmJiwk3Ut38R0yk9FEsJy79ZPO8HuX3/yiEVUwcteER3Z6t50QNsPfT6SCCSkNRvk6oM
cLfqDqWHE5M7eYQ/k6GZMKxwR6PmArPuaZ058HYUPmzyzFv9JxKlzW0CWhPARl2NC3D1xoMHBcQa
O25tGFm4GToZLDuWkoqc6WkZTT0m/KDHdbLks7IS+5XZVS/hYgzyCYaxuMe+gZNmypqVxQdl/HLW
MzjwqUtNcV8lxexc2J1JKFbhtHojB48Np7AHYyUn6ZFwmpOBGeaDMCxvMw8e8M5UQ/LaQmp5VlAh
CMxn0AQHx+i4NMu0aeG3mfPwZOWuTt4CyHp+m1ANnn4UbZd8Iy3Ii3DGdFn2M60Zr0nJteABNquX
c7I2pIwnKfRpr3yDfta8N6Q4NHWr+ijJXSs9uD1U80On4g5elOESa0tLcbA2tZmY4IB664XrIQ7N
NUQF5zrtMqNWgZ9tvFpJebM9VIWrtcAPIWpjYUOGkqA75yFl2WFpuyy5AiuuuB3d+J3R/1RGWtoH
HxT0M+UEusnlAJ8GdxFTdaSeOMtOHBIL8vquFM4F9+LaJhvDsFwWOEOodpgQNAZmx/cuFe26Gypz
u7NA8v3edaInfILVPF27qb0mO0LixAjg26DdqXpbNLeLM/IE2WTEwz6p5vLr1BnuczW4kwNeM+bG
Rz2Y6gRvs6uPtAEPT35VTM1VIWD472vRGIRbaIYriGBSocCcTGXv1pyN9MRNVMS7le4tQO2LxMS1
mry5ucGXo/5nMJWa7itHW/1D76o+g2qSaS+OQJFzQMBKqEbOFa8FEjeLdkBEOv9My8Z6MjgINWJI
6ST3FABY533euP5XYCMeUf4siBMyuNo3lY6HNl43sZuycZhiDKohtptQ2aSkdxhljETwurRO9HZm
F3kjDWBMzO6LOPXXn4kQg7mjOGI/Sq/L20PdVgu0jlySGuJyCBx1HPw6DzobehwYgE7nOErs9FK2
aZ/f8HptWOcDieGpoSoaTJ5hfAd87BXhWs/kI5pZmj8IPjGt8aphe9WJ1vShPqv8tptsMoRx4nNx
njEfpabtWUsb5qUAs99SZz0RA/Rr6BsEiDu76GFAmjDhRUhEJC7zUof1yBO1VzXMd4/JmBcPCWcI
tg/VRGKGajHC945EuXGQvhFHXA3gsKRL5tybPl2t+you5aPScivedWsvXiF/lzG3/bU+/L3L4l37
D20VXINoS7YstJ7mWbOKbWi2M+KAcBzGyX5x9HF5KrphfpIe94kq0/Pkgx6cMykmzSrC2VRzXKgF
kpvzng6QfznOCtpwtGJj/JHqA6YMAWVXrd1pkq6oK+WpOePdcvWJstokS1OPZfURlOpdHws/w0In
IBxUKKZtnT23uWknKLaPR7011FdmubZrRw/NK5zoD8BJ77qOIO2gWGYoGunpYt1+yn8anippOgvR
xXDE28vpgwRBJvYufXn87JfEthbDd/LjXMvo/H47jNM1lTYZ+nBUgjOqyyHGJ42fcmWL20hlWfqB
y+v7N8h4oJlo1iPQpWnt7XhsswOF1Gw46kNd7yi9isc+qyFNd7H17e+Pdq4vZdJArSG44r/pdBLn
z1bYnetmAjJ14Rd2lK20jU5z3x86GroYcfLjPRm0+tJd7IU0PMYQwlD9hRSt+/D3n/J+vfBLwBeh
/GTWoHV5+9RlS6sAVeDxiNHLSbebX2kzvcRllhzaj4Bbf5o3puMjjwYB7EJwOxuKC1fiJt5whFOW
H+e4tY8anMgPVB5/GoXeSeQ8KLEBbZ19RqD8iT3kciAZRfsUK228dGtDfrAG/vTaQFzQx2UjfnDN
s9eW5jmBz5gOx2WOzTiSha/1twv+ffNlQnqugUs8Ue39+7c6n6F0bdLRjTgARSHi73PVt9Pq3EHb
WY+40wy/XbgyKe0Ccwrzc9Hil78Pds59IiGx9eDRp+oDG7HhSrz9XN6YFNLz+jmi6lf9qPs+43BH
U76n81k/+fpEYESb+6Poe/u1TSaiucoxj3Fd5PsaLtWVIH68/+BHbYv+v/2B//4owlQ2W4e8v3/2
dT2dfkfyMXOULJ4T9qWUD6ZCWOuLFT846I/7NrXUjdXQCOKW1NYHuPgHXNg/WsJ/+BYoHretlh2X
quPZfos1Su7aWb9G9twnWJ/EzW9staY7fXA+6eS9fQg4I4gD2TIsg0d/+yFwEK4netzWyKPEETb9
KE6lp4tPKl22UfjQvr91K0MvOOslnQZKNNbqz1Hm6KQjlco8Yq/KXxIazCd8xP7+Jf/0/rbBNvWQ
Rfvl2XCFWOlHNNQSrTEd/euS0Mhmrtde4n6EzDnfEHgwVH0e+xvtsnQ+b0v5P8fV7MNgczcmj/AU
DS2mTh7AqObDp58H0TKLkrNqk0WdbW6VQezPdXSIoPROvyGueEdwN/M/TkP98O9D/emBfJdtZ7M/
dt1z4ZU5TVTJLOqruqWvIRmyZ7Nqmg/2mj8Msul6NzwV54t9DiIbmrUmhPF7fErbX3lW+/sFD4Lo
008CA4A/zoRDxaCfbTH2gDgind0+WjWynLUF5rhGZf5BIPGnRxEGpuqsHbqkxdkE8EgRoWy0VERz
XL5bMVq7MEiOfH4CQCXdUHkmQDFq6W+nWcn53WoyXSJQq+IuMyqZhb1wtKuc5oFPAtu2LQFWDaBR
sYFXEYe+HcysgXGbmZwjonlFHokmRH0n6gX9WzIu6qHoZD19cOT94TVuwrSNdkWbAlP97ZjM7kLS
ezJHee4sX4y0mqJ8sbzq87MbsBDsMA5voqN3LLqsqcj8UstVdL13dy0VKOCGvV7rn+z83t4h/wgU
hRxviDTePk9T+WQvYD9HrjOr75NuD//g6be8ZspdP+C9vd/sDIRzpsHMMAHHbgLj/25BZLjJBJIR
jSrPNiPTXPRQ1Tj2NC0pqs8uKW4iiMyIE5AG6fbZYdH58ayoiPmRD5yxDGDHfC/9tPn191HeP5DA
R5h8NnIAqIjnMnkQN33duYsRxaOeR1VTz5eicyCtWVX/9L8MxSbBludxxTnbWId5XIsW3HRkae24
87OKIvFUqB3eEfYH725bom+DC57K3fY7im1YnptvPxPZizHVrRxBmk/yd1TGOO98txQ/ZEoj+l41
w9ca+xA45NZHTJ33i4tLAKsZtMF2MTgHKdBAD0xDxEYkzbx8gFy3kL/Sxad3QnosOQiRVm5yjk1h
9N95SNlTt2cDa0+c9PpjvbrxFXa3H0l+/vAs24a+6WL+vR+ejWLNDq0TZcooNtZDoiiGvY6S4Pbv
8+L9KBx/RN8WgSAR6jmthv5SPtesu7yxLKbfd3KMJVRpjnfI3wd6P9eh1bBoAWkwJ94hQGnqBSaN
OVSU9j6ueAu+TNZsuuhRivrT34eDY0OqgRzYjsXzLXZqFK5Ti73VfpOdhHd+0Ef9Iyfw928OYhub
57ZBYKx0vqIov7e2b0g471tpMlkQEtPxKz54bX8aBQEPQiyxzTT3bHs19Ip2O7wkI8zWJmA/7T9x
muu7z34bMi46QjvgDZvA7OzQ1Qoq44Ci7Yiu1eEmMWvvCg+tkZtI+SHW8A8PhJR2E+6x7bFEzz4O
RmstFRnXivStDTR0iFywfjVN9emJbaHiZxpw92Iv8M7ClUzFKIPLyYpEteAM4do0ctFo+sHn2f7K
272OwI4eEzI5LuU65+ycwMZmJB3S8jSLZ1/2FlZRncJwl4JefWz0Wf9gvD+8PZtNFTLaFk5yc3u7
9ZhSWghVdCvSOCVR6XjrkSp+/EHw8P6pwD9CyiKFDJkAFvrbUdjWOP/8nKZOWTfZaQJDgZ2wLHCd
pd1+AacH3aP44Oa0/fS3r5J027+u6ITj9FBuG8h/LhiVGJVHBd6OxDwa8r7o15FE/ji61dHK6TdB
fSsRmZexiabNI6lu3VZro/oPnn37Yuc/gwANeCRVHOSIZ190LB2Plp3Wjirk+Rf0axk3tgZafCnm
+c4y1HzTYbTzQdT7/rOSiEB1wiL3ieHPg8Ku8KirFqUd5cgQQ5t+9NCogRX+fZkL892zeeDPWBes
DK7C1vYz/vOKsQ7U8i7T+yiTE42b0rXbGX+5eZP41F78xevxugu1zIqtXZZRRIpociheF+lpxslx
FT00DhyfNrRTW0kE9w2a93ZwZ+u0VPPwbcAsdQ5XjG6TvW1uohk/wdAxlNA7KEbbq6NOBgnYj/A/
778ZikAOL/5DPpWb8NvnKoa+s+H9DggCe7lDW3CZVETUs7voJ67eHl6uS/ZBMPp+jTAmXpZE8ptg
9RzlhYduByKQmyruSOs9sbwW1vri/zAqT/3jydH84N7wh/EIEvls5EnIyL0br1nzVCxaH43c+Xcj
8rCDamJtv+i2feHRQ/nw98ny/rzmIOAJeTgycxRI377TbLaqAvZwH/Uyr050jC9BSX8yfZXxRwm5
94+GzJjzZ2PKwF8TZ0cCIT0yUa1kWnZy+I3Bjh4gSEy+xMRHuyzBAPLvj/Z+tZE3JqrioDMci3zG
20cbXUURONZllDW6c4HmBVG/neAE9flhBDknYmCgee45tKwkl79m2SQjG0vSpxlRTVh4Sf7Btvnu
YRzB9QEMNlk0j0jhLLCHJT8XgsbtSMfU/pKQhYyJND7C87+bDYxCyEuaAZATyMqzXRFFzlb87VVE
FbU8IpJLj76X0UmDOWP0yde2DUWTjyCfYTjoH95+HcxZpGOkQkWY1onHonL1k9ZVn6Q0snZJZFnE
vZYPf4pX+HaUsadNFpWnimKdHi+MJq1vc1fJ4bNzgGEo75DcBLdGluHsJKWjZXRbzRsj2oCs/ZxA
+yhn7EU+/8pcrt5kqjZIgHE2B1RTjBjBlSpykmazS+vUDucp5395Fi4JFuMIyzrfEdBY2rlj+SNN
803yQLt+EgzTkv/8/LMwjW3CNj4OO9DbD7NYC92S9I+TDE47mrZkL26SbP4I+viHZbOd8PYW4YCT
PocXxqtGVDdnKlq6ZG4u6rpy5qskAwp6+PTzQIlgD+BGuuHHzlZOM8SrQWfiGAE9Tq41GngO+ezO
H0S7W4T+Jmohi0/ZjewcLabsBGejmDpCIRiWY6QRceeHxMRDap8Cr66v56QRt2WiK5wpe6U7oSjs
Nvn8ot1u++SZ/mVMn8NssYWmZR4ZeTRKjMwFCEgy7HDr//4u/01nnz8mrWewM92NbnCOGUBDPc/O
wmM2pZlfiMTKvhX41o6HNZXpXSpwWk1sL31uoEfspYz9vV1k/gfvenuXZz+C3L1Dcog0E9H92ZpW
qiA/42RTZOMt+SXt++ZA41x8EjNCJJobuunWRfQyhX9/+D9swVtKipiU/A2H5NnC4LljVqavohq+
5lWByGqn20q7HpAu/Q9DwTXhestHpRfk7JZhV76HqEhXUWpTv6LTZepfF3SsV32VlB/Fvn96nWQp
fb4ndGIcJN4u+HrBYKw0DBV1vpcfVw7iK9CNQArEYLSHNuv40L1e/vP3t/mH9c80IhW2pYkMzs+3
o3r0dVJeVoq0ZWXc5fE47THxnT+/MW+XanibRPdkps5epFsks4llJIb0xUTfEaZelyki6Q8+1/bl
zycky4Ejhghx2zbfPgtrYcwKKdn+5245EingRqfTNdEEVkuX+K7W6uz3518f3TubgxekEVb92yFn
c+nQEq0q0ru4gG5FSytKA+f5fxmFKJsBuFufQ2gGyg3wDjikF7TGJ3+1ul1SlskHu8qfpgLFpv8f
5Sz7kVWyNhGGqaiNYxPRPw0/4yT83WefxcQFhGwBWxdFh/OpMNOSRA9mNkZUW5v92pp0sxqj+GCU
95sERVSmAsEGQCsS5W+/S8npICTOfpEEcEffrrdbakgGRVJ8EiRLALWNRG6czBT1zvOOhxbnBsw5
8CWFMlAgqf0/5s5sOU6kW6NPREcywy3UrCqpJJVkyTeEbNkk8wwJT39Wuc/QHn47+u5EuDsctiUE
lWTu4dvrG/o9FjX2H0L1n881YIy8PQZnqOBd/WFzyNvZ7twoA/WiFsdC4tlSvWYgFi4uI47lixeJ
c1SMEQMaOSbW//ojIwSFhgsREiXLjwodrygsPZLECG7H9HSsQWoYZtwafn+Vn1Qs1yf5z8v8sLGn
s0FzEJLn1mOUmkYkuHmJY0k4FBjFxnFqr4vMb9FJ4rgql0UyQYOweIGe8fr7n+TnF4G0iPSbDQtp
EtHR94snwf/adpNo2GZRzRCcn1v3ODU5T7+/ys/7PVe5gtEJ7qEFfRNM/KMI4dV4FolsHrbUc6bs
1qg0CAdz402vnC7qBish7K5aG/HyH87tX9we3X8HUDDJ5nVNfX97+FsWvWcO/Xac4ubO6SNtZZqZ
+4cV+4s38Bt1jLtDk8R+/P1VJplGhai6ayQE1DPFY4OIvyi36FvbP6ycX12KjgYaPSpnNJB+uFSf
Lxbe0+z7EKyYV9D6ggIx2v921L1/W+2gbkS/8uoX+c1y74f3MPLbcaDmNm57GZ+SDKG9pvQvFaEm
6DHjD/f1iw+K4j1aA0IdaNg/OkpNSCYp3RjDVmVVvcmjmnmoZpDd8+8X4i/2FvqVRFLXPIMy8Q/v
HcNcaZxb5GbzYkACSCUE+IlpT2vUrA8SO2ucd9zxoA1l8oee6S9uECo7+FWklajyfnRYotKOgykj
BVtgHfV6LMr51UxTsE6/v8FfrA9yQsSbPEZabT+mUnm+oIOD5LZlxn9O9oaGonptMHndrCrmej7+
/mrXx/V9FGLS60OXxtbx7d3+fuGDcPTHnBGZLRT9IuzapW1C121mHJ6/KeXVmETuH+7w52tSBL/2
4diz6Af/qIUrjS7V8FkGYNQiF6XY0wKP9N4r1U0HS2X6HwKtnz834mEEEHDcUPshHfn+FmVee23T
UGeUdk21anGrQ0XtavX7B/mLLAfj+2urDEMX7kv8cJkk1VQrXLIc38u20M7ehGrxFI7jL3HsrK0p
+WRhB7bqSPmuo+j/OpW7Xp1K6nXloMH54eq2psUTMQr7MzOQX1vf6I5QmOYPv7/JXz1KmtEGrEae
JtYk3z9KYE6MXIy8AikN29DpAcR2For3f38V59rDIB6i6P1jK7rs+qprQRVtPc2Mb4BK+Lt80v+w
N14fyPcL/2qxQAJzFawAozS/v5Wp9ZO0xzJ5i2JAhk1a2e9dmqtNlFrp/e/v5xfrnUuRtRA/8vH8
WE5KeoEndzq023Jpky6sM1VcXK8W5s42RvehaNr67fdX/OXN4S90JRZenTJ/WA1JJxTWpnO7jWs3
ffQTaB0MFwxzvWIIovuTl+Avrsb2QV8L3wqaxD9GXDojvEshum7bWjZeLWJuV05azQF8//Rfn9N0
bYnqaN/yi4Dn+08Np53RAz7XbtN+sFDr6ekTmlC17yMMT3//DH+OeBCzcUJDKr6+Vz/2cIemjUpN
UbofaaHUYVvA5z/rmTEkGyaOmvSuVIZ4n0SUL38QY/9iK6EsSBMUJyWq+ASQ399lgxlUE1sEW7pb
t2chmuE4pStbe07GDId3c3RWsJrqsOnGFXPI8b/Of7k8lPHrpa+B5fUI/kesZ0jdaPMF6hU4Ubme
u0hsE5n+4eD5edFcL4IHJmVwukA/Ks57evOycwbQG5IuYc9AzXpIfWaqmz/1RX/etLgSdRHIr/wf
luz3t6N7EyPquAGjYUjtTdxRa2+wkPjDofar+yFwJIfjXadk+NPW2JlFVhP+zIZ+HaS8jimmnR/6
6Zj+Yev6xQ2hAKYXQtkYIPyPlYPW1DqjcTk/EVZlH5NksPfjlP+3b+a/whv/R2jxd2jj30KQ/x/i
ja/GOv+ZbkyJEw+Nh+Qze+7fDhxXm43r1/yNN9Y84y/OWkp539I/JI9sQn/zjTXP/etKiMfSBITx
t2b4/zhm6H/xBZDPafmwnaDh/gffmGYGKhtUiv614Oz9G7zxt3To/441pHxXaax9VceyFV/LFt8v
dq1YBqyR/QwyBVzigBGvfj1VeXsgz1AVE6pztWrAEN22JFxrTXMgflaMZ5tFWn3K2q7+Q3b6Q56M
KIBKABXJbxNJCGp/TE+XmGmFbPTc9aw8/SI7D4YG87wrqdfTuRzGZDsC8jtWhp2HzSyiD6Xhivsy
aZfLPz7F89/P4Ds28rcM5LtnQ6+Ng/6KemL2iDLY98/GqZq8k7DE1j0ECFA8kFZsNVb7co71G2Q8
78AGVaja69y75yDwU6rqbjw5uuthjMRxsUv9bEdNGc6Mo74YkWZvEYUWmyVhDnQoIRVK4BurpCj8
U+/GdOkdBk/bRTw0dv85wqlqXeXjcLSy1DtFeJvdVt0sDgi9+rAzYcIFFfDmczco7cHFFP3WKFz7
xoedF0QgRtIgp5P41VSWsy2yAWYKbuYnqsFuWA35DXisbjsJxqYTrRi2k2l9Zk4vD2k0feQHMXea
Lef3sV/gL3bagtrFMkOGUh6sPL9Rfmw9570DZ9Ms1BueyBiJyts892B9CfOzq2WvTipuJ1k/TQAZ
Ng0WgKFRJqeskvmLl9a4qdS6vI+jXgZMKA9M6uv2sRWQKIXezOupa7vT0jDOY06R2mTS7p7KCZ6R
h4fSvssq5g9zCCv+fEW+KYtstTRqOEvgSfypsj57/ZiAblPOEMzp56LxFEhcTxN30aBN95Oeajw/
aLRLYIj5SwluFqKgACFQjRmTzIndgfqQTmu95VOT5AeW7lHTZRLtGNvDiWU5Ok6160YNvcz4XNvi
xUGKENRx4wcFZ1WgOcUnbW4PZie/MiD2sQJZuc5yU4Io7gUAkVwEIyKbm1R0zm4eGI2FVvrZ9yKG
oHVwGv4VXQAdIPBGuz+Vlkm9wWZkfpwZjLPt6UZgkvVkJEw2ZlavQQvN+9W46KGszE+pD21I6WIv
DbtYJb3WBJNp5IxrJk7AcPIRWGqN4+z8noLxxw8WwT/AhnZraJMIW0d+0dN6V83lCyIdPTDSqN/V
NTUpgKX9LsrsR1pqgImAebuaYCzB9Yown9w7yLwA1DRaJHvRC7HOVP0QDS0FSmLP0Kxaca7zeVab
wYt8mliOdY7hPO7mZfCfkKXzkcK1Oy610Bg876LkECVCv6ucTJ0Tkxg89Bipu9HbzjmXeTkeS3AQ
15XcgnOqIUrY4QAaAOSx5ixZ6HeTvKnYTVawtaZVWdYxI8LD/JYIkd1rjUM37boGEbRo7qmLQTqv
cdm5ss/8sZZ31eiAZkVKC6k3QPBlYNE8zb4KlCVM+GJ1o/R7oApq2UGbmauNayt+HMaOgEUNXnY3
RRtlx9lLuVR7IDwXkdQ2vtnwb5mEjcK5zyPQDlMHpXcR/FNZH0xrsh/mdOnDeKnKjdEYWhFoxP2h
VRlvuevrb2x42bm1mcwNomv3fKRjAHwzm+2PhRVpX4R0B9jBg7jg/lKezAioXBBFbvOOzmmBepo1
G41qUED1lRlvUctTr0NtbZQydu7URevUE9U+ihLJcFC/bJmjL4bQVhKwh58uH2gHDMEEKvSJyVV/
6/njztC7aWdMifsVx5UCFYk+da9VOTaPkiQtCduxcG4m2L8pmFN9uiXWkduRMCwLUgt2RmKXM8yC
qtwqqtuhPbPQWqOdIIQ6KnsoWWHsaSzXc6Fs+ARZx7zIMkqkn4OtXUfyqCI/L6i5vUtqotHZKupx
/RJ40gY/tngNrO9yTvXoNrGsdAOUmMJF2qcOEFoTVAuWlfapLkFBF4TvzrNbCf0Cdfho0Ja7g8pS
nlHbt4yVx/BwrMzSX2ZjWZMvWRPY0Hb4POX6ENInMvepWcLKTBlXtvR+RL7u48LZzOm0SmkTrNOh
00NPJNberN1km5VDWrDaVbW5ytIPQ2QugBarQb/kUVUwtjCSiWFWFDNCLJgsOMd2/NFUkV+GLaRq
9gmo4k3m5k+eN0YJVnmDYV75ielndDePCfBTALKMgZ9Lu1Vnlow6QwX1jyXm4jVGalQX111X6xcE
KPpFY2Di7IPM2U8RSFTkjs1RxGkfWHE2PEqvnXYky8VjjHr0kcmNM+/7tJc8/9NgoVsKFqQ3p+t4
3zrpNH0NuG4KkWrmu6QYCj5EbMjsaki2iuH1jTEuxYPjjCOIGRMSR5q73tFPzX09mQBBzGysL+3S
mK8Ey+YQFsrX+8dEa8DY6nO8iauRefWhoWTO1ue1IjBbq2b23nI+1OxDMGuwGziNPOJQiyGVg6Oy
uwtW2PG4aoA1PvC7ZovbV4EzZOYfp6rO7hkc0eADCmMI/al17ktH6kOQ91qrA4ctvTXY5+WudBrk
zaNlbnVHM/O1k5n5AxSmteHV2ROUNTve2XPFNjCq/lLM7lFZo7lhEQoQAx5UlmXEhTrXI96XEVFz
qEEhucxtmp3jtF3uy7EyA2CsAq0iJOBCr7Xnri7yUDPEFgYOpMA2sg/6tEzr2Mqa13xpaAhFlflq
4IUcCtKkHRqyhs1BlheEXs1r3AgoCoWoz7OXj7cpXPyNE1skI7Pyeaa8dzEN6s3MsZEAGjFHI7T4
2QPmOE9llJrsWkn60jp+9jBIYsJK4BAZL210s2Re/yjA9aehMwjo9XWumXswQ+ZMwjZMoS/dDoQE
rORXWrHeMZqaiyjT+i2xoNM2iol9XgbvLZsNjjoNaO15zAhSV5Cgmg2ki3w3TzJ+ckBALPxTw7k3
22agVwJA40PKqJwMnbywD7Zkrntk4hQItFtx9ju9R6WhW3ibvFG2B5uR5X5ldmb33l8hGFnvrBu3
xYJGS6Mz9uPeZqptsNq6Wd77Iq9PCMCMd8n8qlh9eweNJWexyBLCZ2fZZUCXbNmBphQ39JpT4Ouz
2Bl5k4dmoys4iGN+UIlfv37bIGIysSOmuNErvtneCu5fdFvrINGJ4ARvGsDoZD/ruLOHrKxqHSE0
dmDRWwKTq8kcrJOocuNCw8hbdWNiXPKhsyCx8GSVvwLYZfaPUZP378k4shU4zsQ24/XqvKihS55k
PTOQ7qfStXYjZPR9jc5ZrgqvZcGrPlLbroiI6pzSUOdvx3JjdCDrx67xv5Yy9qEEet172Ql/qEAg
WPolSwXPVp8qgaa3bfVqxZwmI1d+00dliFIuVVgGxfO57YA41Z4+vfhUiUIxxtFZFk7hQ7khuLfN
vn41q6U7Rb4OY9JqLHX+9odEGizIFN5sAti1Nk3elql+lT4MjFU12F4SApzhBiprZn+DnYHLgaqd
z9Iusq+OmVl7lZd8Gc4G8CdoRcVruEnqLDSnfvUAlL90k8b69N100Vd67/BXzli/zssoziOR/7ZW
DRdPcg/KFrNDOhQMziGUUsV001bM9q8twcYUzwN/6llDfPbTFtbN9fHD+fTvLLv5O1X5V6n3pSr4
9aMB5Xd593/Mzv8f5txkk/9I1362FHpLkywh8f7e2/L6RX9n3a79F9a7FGtRfdCiQzj1P0m3g6kQ
LRkS52vVnfE5MvX/zrot/S8GPcQ1t77KOWne/G/WbTp/kaIjvqICRT+T7/hv0u5rCen/MktaGFeV
JZUAyyK9vE5QfZ9ZWnbi5fVi+lvLU5Dzo7F+6rtu+hCh1jm5g2Yc+7TR75nO+JNQjTT0+8oTF0dV
RbsNOzWDJs5PDcXIaARMN6VvDcLcnZ509RP37A43IBwjfROJpVxHiPfnlRM5/YiTeHQzOyX0w2XO
P3ctaUo1CPN+8JZp6ynfffblEj8K3+sgvZSTic7clh4smSS+l5Vv7CbDHO+9zC/KYLDtVl/J3pKY
fSxqPOs4NHyKIuqVKZ7TYxir6Fh7SxEMEAoD3egIb2X7yQGpuFPYFGyuhIY3hQ5lCbR+AqIyNgTH
Le5fsNNVMaUHHw60prBbgKAHam684t0lW+Pj2EfmjbK85Csdg7zf93GhYwk2xW216oyhuLf6itgO
5vixnqL4pGstk7b9CF0XymZ9Z6YKrlo+1M1nf1rqx6xCC7Ia9EZ+roCrvTRpXK5d2Bgrr9P9OLT6
2MZG22YTWCv0Dfqqpoj6pE1j92LlE/T+LF+uRGYqf0UQR8K40oXTjECpKJ5xrYVFD5gN8JY7ZWt3
LryTV6ly73bYuo8UMXcxrOSVyU4f1u2s7bIqSznSs4pZwzjZFEKkX+FDaetykAj/o7Q1CeCMAUaa
a5yM3tRWSH/USfej+pK7ibaZFtHusijLgOeA0M86orOmwpszmCb12tuQOzGyGIt3lan8ZYmohMyC
o2gc45GgxmyerQEgummP8ROsE8AqyRLTTGC8NFB6Cu0KJVoWZMB83ukO2XeR1fYr1g8OqFpc44sq
q3iVa2iCglRQhmJy5ba++g7OORGSNxj9JqmT7q33/BXc+VtftGvdspawBBS7g6XQ7emrNPd9bZh3
pd6oFSdOaOd1/M5+oR1yt8rCZtHjjSxFf1NqhbUBHqnt0zLXn2nndoFdkWhXiT5C/RHFR1Jr975z
5/lrkZhgEa1sTh5rcOJL2CXzAEzO6le1Po/HBWeo4VBWYn51M9IOAezeDRKAvlA37X5Zm6Rhm6KM
6z2U0T0gwc/QmCK8U+pqxYvxqWETCZxiTkOTrCC0RhBoujafbUfzvphef5L4LvS6X63tUW0am8kA
u0PmEI9gLRYeWdRA5gJ4lK0cgJw3pKZrPXbarZTRoY/1B2o4gL2LhVF7az+oiBmf+hqEdMWmLDii
4R35mYEjxNyMHyZDh4BnfG7xtl2ZIv6i6Y9NrcEShlEEWjoA83Sv8uS56udL67Tk6eYFsvsjANsH
QzYYaWOPYBYrL522zpCcTOKkKFL4yqTo8IuelykrMQCJ20tZtm9aOj23Lvx0EHwMjjoQD2OdUaCn
2bchLY2fpGldZGZ8nOXcn8jHqzsC1yhM7N48d0b6Pss4Qa6s1G3da8dsdg6jVgd6p++siQS//cI4
EQmkpR1qxDq4ZcVXwFJLuNhdhA9znkdgRiWLcID5bNXesU9IzrW0vVhzfqx8KzCFWssJkA+uuKIB
5Uspj4cqSW5lb66hcn7OHScNNQiMJ0SAcp9XRbYD5XixMsL0VgGZBN7YfDalBgoNWttG6fYqy2aw
vdULqFLvi+ab2s5p7UM6TZfJTqy1sHu4yfYI2zuPPxgKYn43+iFYVLiI8jAWS2ClH6aq77eOPqwr
wJNhxv4JBh266Ed7LPGfMWNSgPRLaTQPsIDrsPfZ7Xvndp7yFoROjPVM8cTQ1kV6tzKRpNCQY4us
fI/gJ5LywDUFpE2lkqpPr2NLM0wPbgGV3CkAfw2h3lhe6NnJIcfchungj0sl7pQSJ7pSVN7GI8Bs
7UQ5ZVzPSX3Ph7tSrbeTIyZAQrkSHEn3gA3BKhUuhNkKpYYj1xUI9mDCGFOzklPT2thb6iEHKLoD
X0myvuXWYKea0ureWHAz0ipo+dRaV66TvMSJ82LUgC19PqukBU4NaCbxy3vIwndZq9/rA3OqwksP
rdMzAa75x1TrZAiBDSpiPbMCVYJqJLlLTe2Ol/qR4UzILny32HGwR/H3eob/ErRCfF1UGXaLARZu
tO9GD+x9UtfkfeOx1obXeipvI8+m6BO/9WYSAh5VIcQzdzuL5GbxOi1oQEgYwj7ps4sFT+s8xMNw
gzLmtlyYbkq1Z9ssj/qkBam0lkAW433GYeHoVb4S7rzuZC/APpn7KQY62C9+IGogpG4OJrZfl0rt
evsJdimEXs0F4agGlNMt2XEa+9Gu19ujKuwT0XK6teovvF9yxSyDGS6mcm+ifihDO06ztWSDP+px
3oTpLHRICuoi68laZaKb8QQwRHkuq15dFs/RDqVjPeQg8LDAsgR+BFxtSc155Rc5CVc2sXq0wmd9
C45Bl8Ua994uXUggusqJQkWgcUhEOdN2l4Taw7zuzbeacf3VbJFZ2D5MV98H1NckUXaTeNrJjWeN
hZPB4kvScjNmTfyoJewxdNLV8ja6wwMFlWdC+7vFLMxn5eZkoXPkPXloQqEEQ1J1A4rkzFvxpHIb
t+p0g/aVqm6qTp557JtncvskGC0+pk5LziTSvNNMwVfzrRXnq6nUn13NfbIg8S4jw3a+lb4aBeKV
KJIZnnMI71xVFnd9jkvCZHYfXaclLYsk1ak6nFvnEC+cSIu+c/X+2WsicuI4fRvahV3L8DY9E8KN
LsvAdbMrRbBsgtYe2Thr630s3SeA65DxbEpqXZ1/cikW+L2GF0WRNmHXq/2itTELqiHcioF/x8a+
1pxd2STnLqsfZSqfckyLI80KZ1fiJgj13bXz27J9HES3y1W6UuRqMdTanJLC3Awk9EhqWSn+FouU
Q2bLhnOsOZCEXrnpNuEt6T588jGq9kYrNsDzJc9GvGA6tsqSCueo/msa1Se/bw6tVWz91n9VafJQ
axRham+tp7YNgbx/MKu8xoeFFEvWyUcgfF1QWdSuHc09xO58o1NF6IqJvapn5c9aEW0rIXaNjJyw
pTZeC7lalFrFRbKCc29j7V4eOxW1K1ejMFqzUANr2idKNusmbY6pR21hZAdzGh83EbCMQaO1Z0CJ
n1rR82lZJYld3Q4rxi5BBM4KMzP1GLeMRBoTXfdaOBtvqG8yGgXJ4BjPVMXwJRqSh3TsKXrSb94J
iLiseCCC3QQzcBp3ozDSQCSNtbFARgQDUJ4QP754ixzvSdnYBjh5uxkGitX2sNbRzm8xisNchiIs
xfdrF6XTDaptmMQbxN7rYpYvaO23Ms8PWl7eW5KQbGJHCYbe/ei3lFZbJVc0fhivqBkCpSxO/cRJ
mg2iah5yEn9CMoq9Yc5OyXjS2m8aEaJWf+6G/D5alhP4mmlVuQ1d7Mjh2TfRF0WtWyvm+4oROaiv
rrbNNUyrZoMHrNgTkSmwN0Fufym6JDlMtAcC1hbudnP3XBC67eLY20cJ4OOxbTei9qxAVlU4LPKr
TvEijMv2Obv6m7nGM9KEXUylAW4tO4cBfP26KB3M8hqJsVrqu3cq98KqktkeR4YmQJB8goHobcyi
/shciQgEXddQtJSFK0YUKURCg6wKawjjCqMjsL73S588pz3Ol2zUcVKFttOESQ80PXY/YE7YsLWN
5pYplYxOqdh1KnuCqJSEZq3WOM1YxFb9s5PPJ4uOSOMsu9wdPzhYtmHjfDYGf5c06mnCic9KtW3V
2++zcxPHXQrXZcaMbFpullHdJKb40nTeuLqaBhKb3RhR/2rS6qBUWNyA851Cht+yFRzwndnZ3Vs9
RGu35WcYGwPVcTt/LBuw/VO6vPGzvnkT7jOduMWHGSIvnM7AMDX44uX4ySvye3OWx7bDGUZjy1yl
jk2jjaYGHh4t9djYNZKDRr0k8uJ9b+lHWitBmTZUkNSRAhHGO018KZ1Zbms7UUE2ZYFsWxpS1nyC
BwwE2qdEbHKwZ8kQOgWba2ytOvMB9fChdbEEdJJlQ/lQWhRY2XZE67DRpxcz64eQufHVYptfdeFD
4x2BCMm1Y8wXTTgzBb1+a1bJc2tiQ5g1xPVsuUOfrYauGQNL6zfTVd8+UGe85GYsylWXU2paIWuu
dpPPe02zbCBhLLwX3y26vS4HaPBeP20qYIt7cPjOfUPYvW6V22I/gZ3XXsxRuacDU2yMJIm3+Hua
X+reNrB2kjMSxslddmUV71yJoWJPLhGkSumBrkR0l4Kraohi6PZgjCO0g7T86LOdO+YLk0DQgQkz
YLTWdZScyaiwGilVQxbLNF0c5iWtsfBKzrk4OBZvpjEns/SVbn7JyDTYMxI9D4ga2q+TM1zzCTnh
+2BLfU9Xv1lPda2rjd202h2F+fy9mqLqZqwSbadRsV1nYzrtp34Zds0CA90dHIr1qsy6QEUqf6DY
YW4iBsWToGpK54WGG12czMHbpqAquHKk8DYM4Lib2fWad5u9/liJtLQx8DGiJ6dtxs8GOJeD12f1
Cy1TBysZ3BECJArqABpypL7vulXoTnq5M5Iyekz7ytskvmbuBhHLd0Mt/YxpXZshUdCmwtsleFWx
ofmNFzJfqr72mdTuIKwalLWjg1LztK78sgCSaS8coD42ed6IDbnqekF8NlB5JLIY/LCtpHUbX83P
A1IY+6AyrFClQ5zcZw6dHd3pd73hW89To+lvlcnnAMzqy1L67iN+Yf3a6DImTxsV3/amuc9l9uwl
gop3n4gtPEsYy41XGWuzktVJ8ye1partkWxV4zbFJoA6g+bvJkaoWb+Voz32sJP9MGowTNTJM2dQ
4L59iOrBANjumu1T4nvyy7SM48fUUcgo7GLctMVM9Gw12mkZCu0kIsw92mjqD9LXK6w7loRqLVdU
o5Q0GsmkScRmQrdlzN0duozsjNVKutcru6NOjWaBYjy4dNS/wajXCm+1KKIxb1cfmriY3pyu/9Ap
XoFquolJq7Zla9LBApiffBImXSCyJx8oY7QM8LgtzEnDOWtxTVQjI0DKGtLPlqzSG4sO23R1JOLd
Z34Zw0wXoK5Jnd4RwxJSg6gPYzc2p8ZyshUC9zt+bHVJndLZtnrfbIBptmHn2LeNSVpXdYJmv6Fu
+3KgjZlpk7vr4rG/qZyp2iyYZXzSLFrIuqUzZzjqasthk983FKpfUxQ1eycm2Oc/46HDxO/UDONM
6pxi7eSzk+xa4BppgDwiFeHsyDmw5s4lDXPtW5VNxRyYkVVsUM0CT8UULqwwVA0qMKdfisROX8km
vPchxn1hjqboWNVWEzSxBM87G/Elmlx8dTLbvbP6yVtLuojr2uwpPI/ZHC6I8TQ2CZ0xKrLLQ1QW
yR1GC2zgyu42qFXSD5bfl+fMEMUd/URG/6xUgIF0p/usm8ajdJflI4oOdmI52PdS9+atkenzjTX6
w51fzctHjgqLINkrnVVWWcN6kniIcJzmyake0X0GDn3r96GriSYJX481lfiz7dc4W3am8dToRHXS
6Oniz+18EW7HgUPSBxPeB6UXjgswb5TTBlKZqAsr0Y03JC5Mh7m1c+c7sgZcry2rwqbn7S3CuNSl
zHcyqtJNI+xujVNKuhswQVuNaTNUYS/0+k3jvV5xqop1h+pqFbt8a1DfUZiPURR6rig+zF6Ey6Ne
mWvd1qIb1+ixuike6fElWz/C7871iC+MhIJOOxTW4+J2Y2igk1kB1bFJkquYS8RL/8IMD5IWYBo0
Bcr+qjq1DnoEuluzU48U0iMWo2o501/WhN8QSCt9p0/ecNaE6z/HqrWP+LcAnEIaq++WqvNWI6Mb
TlhC3WY6w6aEAhpHvZY4FzWbMY5fzSIpiP31Qjsueoaxa1nit75NeH8f8e4t1mICrd1PRWnsGIZj
7CEbYlwzRVvSmmyr7Ak6FEams+/nd409l9jiJte00OSFnFRDZUCvm3u0bh6VBf4eG7DZWzu+bG/c
ybaxslH1x5wK4LOBrZRBj3xJNTsAOtXtOCexQM6zk+3jJwlkF//3pJzyVedIh6ZIN+ALhw2Kp9G0
7I3W6nZF42jr3NU3zhBdW0q0dvc5AN6T1Sja6IKYxTYSpJmjzEdtNzravpDmNfwX0VnH+HiTjUvJ
PJmXstp7cRnN9ktGBxDyRJ18lobGjDFovgpf32tj+1PbauYax7GSyplGdWJhla0HbPr6Q+0l2sFJ
nF6E7JKohDzNv+KHqevWmyZP1LPr49q8imK2b2olLa/DpGMGbQ3kogzXInqYHUzJvTyu3rpU5p8i
nTLoOoX2vRv9GAE07daIHHHyk53Mcv8C+XrZ9MrtknMpFDhny42ZwWzdhr1xnAcyvhyX970F45LQ
Ne5qkoEkHtbkziafuJq2kzbbZ5kaHl5ZfHvoh8NwLJnm2UwuASdgLh+bFcrg6a4dY//ZQUKAF7Op
bxbq7A5onkaxu9T1eEDOVhAMW7JpSMSryFgDIzBucPRsdwr7+TCfy2lrdKb1Meoz49XSxmGbF3p5
sBZ6cmGN7yIVSmcu3mN96Paq1KM7DEesZ+RD453dQeEJEr4/03GJt++qlBNBr2vzqWuoO2PvtSSX
Oted7SRRXGB8mTphfl1feYp/HBTxrV7q1h77GM6GubZb7O2wy6ZBJOj4Y05w1y61dkpKR31mdt6g
3rVUj4mqK7qvKjZuh7qczigajFU5uR3OeUVWhXWet0Z4JaP6WCdl8tIwjLL/L+rOazdyLFvTT8QG
vQEGc0EXPuSlTN0QmcpMeu/59POFulGlilYocM7doK6qgBKD5Obea/3rN6KY9U+YUgubGV+11jaB
YWG19b/CYSY/oS8RcjhzAq3K1feCIDtSgl3DUNwGYQjrivRqzyJDjPkuGpNTmtSEkoXCW0iB7gPx
mOqVsVMnMYMMEcbNvm4keRf0Ld7XAnRrmzVROmI9EWOegByx3f0K+woou5SUgwID6bGt6uqpDEUg
p0gYl+3SAeM5hhALnpSCgmHDZJAQ2avLzWgEJLV30SD7xYgfUAOHxyZEDnAGiR6JWGnkDoDKTzSD
wW7Qh3JHY9r4Mr6MD6MlSNspq4lPhAWh3QG7lVulUjCYS9Vp11gtjVCnnvrAiBQLqYVrmClgmjCn
jIewDEJ6BSHuH6tS0V+S0GxXRD6XT40lRNFKASn+ESyM8snQ0ch71KLcWJyxSL5BXCq8iNA3ghkY
YNmqGlunIsSs7aFpU81DOyqvFADy6Zk0GP2GjkQqDrMMxcwNUFamCHRhFuZjU9Y3atyUN6ZY9QZ0
k4JQH/ah5ntbaslbXZvEKetFFO3iqu2eZZiDd4TAASXDB3tbkqr4k8tt5VOu9E9jXvEpZJb6ndg3
bKCNtCTGK4IqOCm5sSEhBOBWSlLhUMhhdtNmfX8MVFIKW430xSxWoZxpNbmePelbyPNlO83E6gZQ
igXVWfKP2EzkYpV1M4Ugun4oheEwPIGitandxWHrhUWqwJErTzIwK/dDoY82MZvRLqUuemJZ/GoL
neIBMIpgJ6u7Fzqre1xaIl4htQnVXc4OE7nSorACsjwq7iB3BXsRoJNsdurroWwGj5lB8YuhA7yZ
Al8oRizS7Am9wCfT1r0l2moz5vusAOTHUfau6QHLJPTRj11UiR6RlvKWoWI728g1M89oeeVR2hs+
e1yzggJdu7E6E52IrCz8qY2mnHlyXNauREJHrwMyEbvSvPFeFTq4qvttkCrodp0g3urWtBw70ZB9
HGZk1yBr41CMIr2WarQdqEqmUc/VJQXX2NyS8SrcJuLyaMXWY5ME031uVLmnCXo3we4TtZA2rKoh
GWnLU3bSxNGDjGNP1F6Og1cwqmZDeJMpbJaFearQSoErlWZ135gNWENjNG5mhsVrHpvtK3vLuFf1
eTmIxG3vItqgfVyoy1Moc251hl69plEjc6xh4TEyMvyZJaX0WATtr9wKAXXLKPArEJi9rDJys8Va
yQjSy5lF9WTA7yQ1yG+GZFJ+4Iq4xoxk2sKfg7WUlth/hXA3NgDY061emCqhSy2AoQPsR1xAhAHU
PqAhW/Qpu03IvoGTl1e7XDSqkVlC0XHOC9WbgJ3OE5sP2Agd7YpOjApMXnazZJauqIQFaKHyK8VB
yLQHAoMYpqRKkzsN4sS1whHk60sMW6sos/JZwOjut26AO8olg70pyGafbng8NMsyeMlMilKXt8V2
auRdZiQNy0R/UdSGUCblRKJKpeA2HmuCQWrszFa1QraEg49tfuyRPNiojo8Z0dxvoS7+SM0oerZK
YDLoUkw6MLnWclA/2jJ9X6WWceCDe8Fkpz2Z0M0q+eYEiNo6LxuofAY+WijTzErBrao2n0PS1d0w
XQy4MoljDP1GEUsSn8fiAAfQZVwg3A9to+yGFPiObnm0o+DU7veE5bXV/FIkjF+I4Q7JtOK2DWas
LnHAPGqUX0Yz6g+THELKUYA2LWWhcYW1GZHYZORPBFM+1dlibhKMdDbUFttZmV4FEuj47TDU7qAn
3mRJdRyTwgPi3Sul+BoUxc6sRXuSsw25fffJVNwlY3NYkiXnUSgZvM7gLuwb4xl3ceK+iiEg0ZbE
N6HRNwm1qm6LED5frBw0tBdU0KHuftRR6Q+aIPqNMD3SkIACZOVKH6m6MSrI3xbQ6e2SzAqJVXoz
jDCYDPVnPBHCTc1lGY4wxeUK+hQJS2VCqpYPdDZvJ0HB5G1sq5eRrW+1IMZ0lthUXqw4hRYbLYHD
yO6ETFXj/UkxlztprzE0RdoM9t2mSmi3c0K6h2mRd5YEyX7SR4LnpjHfdCXCMwSg+SszcfrurG38
WtGYGaGbtTmLjyL956rL5mpt0dv1NgmEf5Jq4ibEEoFruVA6jorALtlG2V3KUXekbQUbbqy5WEl6
sBwH9sIVEcVbDqzhJelLAhiZ3LtL2oH8073jJRMFz2KtU+COFoPGTlVpLFIRlMaWez4xqJijT1wf
h5QwtNVdSGrNuIaFFtrYS6c8pJJZHAnkq8RMFiIGLKtHS8fW7EjhSORsJXYNhFBlcUhXT3ez0s4Q
7gJ40jMgakE7DVM7GvtvFuPGX1DzgdPwSupeyZkv73FhnBgxwWgl7GjegRwXoqtppbbJlyzW+CzI
SxEFQYIKpbV7jurxKRPaZo9bTv9DF6C4ujSr9PSa1LW/6qqbtlOiRy9xWbQ7vPrh8FtzrG0sZtOr
QoQYabcwOUJniCHLVpkYxmwUfZmTSoypmr3EWFA4IsUGIMw8Sg9AdcMTXsSEC1oJiQpeq1rFfp4k
ofTCbpKDbR0qUB+FRW1yn7E/uUEJs9uHzBySrbkY6sEwiUmlURY2wpzC3TUmMsnVuAZyKBbsmuNg
F+myoANWhvk2gL2NRMISzAOByHDKibCNPbyCzGciAumImGGWfDFE6T5ni55i38dGPNR1cSdNkqTZ
4ymbXl4s6UCdqG7AuYUI9hx6FvobkbosQg9JJnI26h5gb+mpowrnILNkuIudaWzFynhEZgGepUVh
cmzoXXexVhNeLkiMreiA47lTOWBFcaUHqfFHbtL4diGIjJFwUyk3Ss8H6AwKuXStoWenxA9cSsKu
vkkqdkBmdIOPu6Lg6mksO5zY3B9zSNgC3F48qsPdEBQMnqOwFjzTGOfHQuvLJz0IwvUMCcM2LbPz
F10LjkR2V+vg5NlUvipF/KLVhEaWZmTaliYOD4RGl2vS56VvKpqBW8LOO5faa3htia3HTScR9lXR
kumbiqXuVGQb3i5dFD/MbV/dDWQryjEgnwc6WAFQpZpI8CIWIdgWxAnDMeKWUkqkJUl3RZHqt7Wa
Gq5BQqXhhIphvY2xlm2SuRyYl6sSQwk2MaEWhT8SL9ERtSR6xi9s9tkPlE3YkJCehjnqjUxZIsap
kn4gXDKCsmAN26rPaVmqRvpZCYEBvV/T9iIzhm05DMVxRn2yYbQIVdkofkZB9ZAFYpnbFX0iaCzX
qFMtAeEreQC9orF/mZGjNmbuNZL1p02X5TGRI9npzfi3UtXtTjCyzKNNnw9mHieECobmI6N28T4y
+/5uZgp0iLMUuDRARDD1TNLsSEytB0UwatXujcT6kS05bRNOoXR5Xa7fTXIBMLUsTePIckJDaZhz
sY5GUh01fG9/s/5hiFSd+tyGRbjuFyUCjxIsnz50bSXxsu61nLxrs9QNfxAWQnetgmEcMh/o6xHj
I61rIri3M0KmwuoCF2BdvyPTlJknDd2yMvKYxDWyB0lUrDU8qbDOASHMpFDbgHRJt3lhlrd9EvVH
ch3LQzJGysjHCCmAkA5pE2c5E4kRzWuc1e2fXIyjl17QZnQbKcaaJN4JJoqq/InIUekFyA58Der+
nghgGsSlqr0SFYmXhTmBX/Vg7GMl625IeB38qiFG0+y0/i2o1cptYlIsFzkt9sROBpuM4NntLDds
s5bR3ffaUhyVOYndGrNUR8wLabDTlvNTEXMGGzKV3LjU0ilR8E6J1NmNrUy5h3Q+n/LsDWeszPrZ
GL0aLgORpd2tHowTYpKeiT52yhVcKK/scfJwMn2wwN0sHhn1SbArFtVw+1kk8a9TjHiXqUO204du
dslASKA+nFrlEBfrgJDibYM1/QsAJJSaMGFyV/KlAObcoCOOcXio06dlUbqbWUMBQyZi/l2iu1uF
5VJ/C9rIfCE4Tv+l5s2poChVG0bb5JiTJrlFJGVPmMQ9jW0OjKIUN+bc1lsxH4xjLy6gOmGtHmS1
QwUU9/VubkthxQifeLxsKG+ZEXCvkjJJvWtAC9gAPgfPRiJOqzRFquJShgkcz3V10y9sj42kAL9q
Y9HftLVh/YjCyFhLSt2FtgJ2pNCEJQ9Kw/uyGY3pB+Yf49rqpLxnkTfjXg5lNHwle0djx1as/MLD
rHcZDhysIVdBXNTQgDxxSsyRTxN3AZnNth+oM7sWPQtj1Kq3dQZkj5IEzUAVCm8QmuBnmk+nvZUI
vV8ldJ/bngbedKVMRBqkVUntFSe9n1n87nLKkGiZHwfCsKdGGrZcR9mlwHFeEBH9YafIEV9baC94
X4QLOKkqR9gnd45F2+wRlV4dpgJ80G1yrAm0OIIBoFHaHTF1TY4DfDEPB6TaU+pmU2fkFdsw/FE0
YpsCRzINVeb8Aoxshw9GuGa3LJ8Irf8gvOKnoeI9bqmkHJnyeaxIOZAGOteLtQIMb6FpQhSaAyP7
ls2D+mTo7ZivA1OQ75o6qLeBRrPgKYmIukdpy3wtiLEVefQbbOotE1oHt6tgK0USFiQlU59Q7qb1
0KHrqiikHol8XVwRBm3sf+AYfyIJPRfaY2CBUlYlTAnJLPJw7cwEosvFKWZ/jdd9EIV48WCcvYkT
mR2zYxboQ81pPBWChVfSfe5Ns4+IWG7gI/7PFN3nv+M8jiOOJbR34qiviNNVnDRCVxgrbbJ6v93/
Ea38Imf8H8zy/98U3di1fnjzn7DL4/GMWX76H/7NLJdk+V9Yr6Elk/5NBf9Lzk359i/U3PDDsZo1
SLzi//kPs1zW/wULFys9+na0xITf/MUsl8V/EaqCV5aCrspUTnz0//t/eLrh7/I/S7I9+/ePquUz
/bQgk67FPyypf1LKh1BC2jqRglvtpZtpb97maxnQ29Z33dO1/ETu48PX/Nc1jDNBtBo2IgFqIUm7
d/0xerZHX7gm/z79zL83ir//9Ikx/8FDAglgLAgLf1rZG/fBfngp96Uv/gz/qFfNMk4f6WeXON3V
h0uMwIfdIrfivomG9LYzyHuFQtCgxGsarzNgWLq51UzbbBSIw27bTT+j9R3xRvEzuYfeldTqKu8n
w8bLDKZCdoIdMK5zMUeMgREUE+pHrq3nutGpzWsJvLfK/C4xTW9U5dZd5KTy+lFqmCAk4soSo9HF
yczwdNy22SfaGtYkmKfEjvFiSgTUyp0ZvkliV/4ZrVR3jEpTYWn1uSvEnFecP7lrzYwX5qSAsIqm
oFnpYKQF1GYawHvggHWHiNU7KSUgM/cRRNTUtNNBqDcnRxEvnPLsVszEt86E9QyvsE8e5LjWICxZ
JhwmRV0NTDDsrh67XyJZ8V4AKrQivS2k/ZZLKO+msmubplrJuHljxGqmx6CleSiNnK4+lX+kiIpX
XWfGLvCEdBgiHcYYySCeEMbjjgSrap/CMLCFIERePrcWlwB56wivfzPSHmK0molOPtToByMh3KSi
wUhL0eqdHAWjIyPGhWQchE6eMD8oFQ7pLEAXDhf9ey7FwyGRqfoKKb+WlXbmnfD3WkVA8nEhJQLq
/maqpf1JEK4eMMhulvVpKjLREArGTtfvxnhjWpsQwtuHfeg/n/vHz/ufwpG/L3l28FhBgQWUkCn7
XBlH0A/0eN2cJk7TV6Gtow9majANnhBJrfe/u+LJpOjD1wL/3ujJv5X23OBad8XRVlYyHM8rN/Ru
ZvTZ13hSqXz4+8ZshPV8+uCbUwKJTU3We8hSuR2h31qDm9xHxU61YxsqOESd0JWQlcTbQoCJcP/1
LZ4lJvz9VE9Vy4ffgNanhkBqLXuzjj0rbB9HI/eWk9lEnRwYJ3hFbh2LUmG2lqRuahjfNfXkuNws
5RZ5oANuFmuQ6KSX6NTiwKmE3Aat0Si/j0K1Y0e58rROG+xnD+vMxsjoOj1Ti3bZ09a40H6Z8tmq
a+SRHbc77Vd/LftIPv3Bzy50doro8Ab1SA6XfTKsmuYRtC5ALM8k+5txCur1FXjH9INltDO2Y4Zx
hIP/bP1kCLddv27yhyq9/frdXFjw+tlR03Y0BMsszHt1xXSuR7ev7PXqJyQVjwjmr6/x7tb4yd2e
ewpJEomLUpbOe8Wm797dDL6wnx0oicf0MGw0v7VjJ9/0bukAMnihDbzgT84Rit/Kuqv9h9wuNrP3
0Djmcct0wu53107ady+sz37a2WFlij2C8JafJpkrUaTTt4EbcijYY+uWf5TSXiACjFtGUDYKhPrn
10/kUhWhn33104xaf9GSBZN0pz/p0e12srwyV2ytPZZPDPyXnW4mV5wSL+2k5y50bS/kHVgOH+Aq
XEcOumobwwb2GWUb+tee5aWt5ty2fAi1LDItrqKvglX/XGwAKB0Gu+vgwXoq1sPW9Csn8KJD4EG6
dq48yn+6uf21uZwbxp18gERR75Y9Jqn2ov0ApUkUr0FTTE0QHUdaakN7jBBxxKDpIoREDeaZrcpX
Vrf1T73f3z/gbHfTDVBWZAzLvjCIvu2zZ+K6jrQ3vqklGP0kTmJsBgt6ymsbWi5mN3aRqj7Wc6s6
gnmHbaYX8160cYMa+UfWKKbdaYaXp7u0+G6BzpvWjG5j2Vfz64LwltLXpWnyo2bwFWyE6nZj9hsh
2bflPfIX2RjQquwI5XD6citUz614f/I8KJS7WHtJ5h5NzTPwiy2adzK/sJRGL41FL5DDe2m+UUb6
U6hdc/xmwGxpg02wfOvNVZbKOykrbzHW3M5dsouEAGpDR5+76hbTNcHrlOg2VLsNdpFuXBi+FG/C
9tAV+nrSBixP7il3xukAH9KpAnGjlSexhzpD7H3QgYk6q3+dBk7ydkTA1WlHZYzecAI4oP53v14r
l7Zd7eyzI2Qj6/qFbddcxTtNtsVDtpPW6a6PneJWWnfe8sN8E/fTk/7SHcYHed+uv77ypX1GOzuG
YwIw+zziyqFwKwNfjSSLxnazCXAyeC7l0MGDaMm3pyc11wdReZ3ku68v/R72+ckWp52VUZLRgROT
ar+fsv6AcsBZRBUjBA61PhpXjTncQhvZYOVjq8NzAZHCEkD5TSBpc6X2j2Fbf2ut+2XaFU37GqWz
DQTpTcYjAwq7TwIfFyE/SUN7IRQOc8ha9LIcumHDgoQJiwvDqqpTmNDIUlAkmWHkl2NyYM/dJjX2
ujDQJKBvIz0u4V4KtiG2H0H6vZn2oo6FEIy7h2jM7Lxcz2rtwZTb9zIFq2xXaXrl2L+0HStnZR9s
i2hA3irtkZl3j9MDDMwX4bfOYXBIBU6dr9/EuxfuJ2/iPI83gm8xVguXCZ/LH+P9shn/THtjrT+I
b+WjsGr95bl/yH5/fTXl9H4/u9pZMRP18aJjYiHt5ZXAyzssKC7fsn7XRd4CrCwlzngrHIfNlMBl
dxuchdbD/eCoeHOItvwsbdIMcwCmEy6u4KLd+gVGKeHRHG975EfXsl3eM9A/+5lnpVAOC0dQ1EDa
j9sZuV0p++2i49T9jcQuIDU6jbd+uMWyZlPquwyT1lq57TdVDq/UL6/gPWdWZH/t4ecBr5CmpzaW
eVY47oqWq053crHWHjQ0Gr1GNXYT76d6Z8BojEMnvVYFXDo5zt6QyMzXHDqOrr4tITbDBkayjaZ0
LHjc+UHKv3fpmg/UtvStCfxpaCjg4JUL+RVnyUs/4OzZB2MeN23G0QJhF7cX6Fh7RRKufFXvoOMn
b/Y8Xi+l7IN0XMv7uKnF1ynBs6NB3eJ1QxHYCQbHDOMDzS8lVBtNMslbI1KkbSalFncLXT5VsZWS
M/ZKc0ljXwp0yMMBOXaVajUO6e4YWVcC7sg4qfl44EKP7aT2XoaNwc6FffJbOoyIwb7+ni7UGedZ
yksu6GYX8qyok+dhbVKrRYthp9Pb13//0u5wbhE4mVlfqA379LzFsslH8eIJjuA0HEuS90f4Ffsk
UV+rmi5sDucIK7pQScWYeN5HIWGYwaup6p6Y39HyB4Cs4z0Ud3vA5Ay6V7MrkxsE7V/f5qXHKP+z
F4yjUaoy6Kz7ulgVDK2YjpbCDe7uV/7++2b62ao7+6iscSizsDDnfe7Vr6Jnfn9rN6O7kWz92c+3
xi7xga/tyTPXhX3LVMCR3TfJ6VaMc36mPykWf319o+97x2c/5Ozjws2ks8TAmPepdFDHNxzLpHKN
9CF+zZ/buyH29RXUQ+h8pt2shC2igfgxOZDp2gB/ie5JUf0n/z6E65YZ8La/stW9ZzJ98rPUs45v
CJtQGNRk3iNpYZj/mprPHbpL0keWP2mK8304ORay6WM9rrRqu/RuHK1kUj8RRwrBpp1crd0ymJ0h
RzNG0q71KKfH8tnvOkMm6xCZQp/w3haf/UD40fuDl7vyi06zcOWNXFj0J9z4Iw4hW/qy5IPOot+3
Xrcf79sDrDpGkrvELdbWQf9W3ybrwquc3pZX+bPmKnboS7dXLn8B1lXPqk9wa7FAYMMHnr1Y0aqT
J7tMG5uYCrRaurxaCoFSyFUinWmZG1VvGR5Hz+i0IY9gooPcA054/J15idvodvvTrB3upb9Sol6q
F87djTV9ifLJ1CCuBCK0vEN302ndcZl3KHqH4QmeGXR9pTGcaPC7YRuu9IaBNdS9lRgfFeSEkW+i
5ymei3KtKdsWM2TU8FBZNtlwQMgz5ikCvtu2OEYN0k/sIb5+rpe++PMgzsIo0CWdfnjj41zhJQ5b
l6vZcBDsxWUPc2GXOYIduJ2dO+EGiulGd1fpJnaQoW5pSW0oequvf4x86SWflZKD1GpzJhVU23G0
a/RpZZjfc0T1xl0sYqglOr1ybErLLkZIyxDDZzjHLVZLnYw0Af321Plh8rr0nC6wAjQUaNAY4JvQ
yA7uotyNgoGPk3DNJvk9ifWzz+5sP04F48TOPH121B4OnaYEOhO6y8/6CFGixEvSBckujqLxBDGo
tlxpupK5eDbt+6voOg/36IQAb5aeogsR0VPl9j+k9fwdR/TimHhfvw3lQoFzHocVNLBVrZRLzMxh
j/Gz4tf3ldtui9W8hl2wWfz8R3Yr7ZB7PwsH/bZcxU+TMzxb28COjpR67uiHBzr1TflgXluvF5aI
crYDR/CehUnnR5XTWkepVW/LwJEsn1FFRQCsXdJdebPwR74VfS3F9JTYTre3TcKxJa85JINvDX9E
+RY+la5CNbgzJ7vOt1WFvJb6kCLdRjcbomDM7eX710/yPY79k3VyHhan5EDj0A+lPd6UPqqVleSD
G3j9U+i9cIquppXqi760bXfXGphLeNJpNPhxuzYgOobNwCWTjZrZ077cZavJHzaK2x5iWJF+ZwPr
oEbfzLeShzAi//n1zZ5exGf3erZRY2aSLcXpwvpW2wPEuZNHltrBuFJ1X1r476v1Ax4ui+Ip7Je/
j3WFAN3Mse6rZ/xbJC85xO7X93CppXnf5j9cpCus2VoyLmI9CKVt0KsfdQfUDy3NN9EtN+FtenPt
7HgHUD55Yude7lUWR2bShPJetI49FpGJE5huTYeJwFCwC5Qt+aEqUUH4Mov2xmoOQnk76nZNWfEs
jw+h5TF3gG5ZPGPFJd9NkkPFAVHIqP0Re8E29ePcV5PvsMnDFi0GPj+3C0CetZ7a9XQSeNvoG8Tk
d08AhsG6HDHxcPP+NuyYnd2E92XtmQrGBFfKzPc7++yOzxanKanYDiNe2g9u6uVby5c94rT9ykdz
tVpc3dXt6H7edDvVrfedEx26lbjTbufVa+ZVT1+/43d84rMfcbZQ9UFGP5rz2LXaraDHfJuFDfzL
edX/IVcag11wN2/S7PoBgbD1/QfQinnTPHHUJE4u28MzVM9jhR8L7VTMF6YaTmtiXvP49e+7hHqd
zOE+fsExA3kD6iCAB1nXOfZa7tg8Y5twmKC1efIGdWC3oyvU4V5f2fIvvphT8fdh3WO0HhmaxDUn
kgX8GeOo3BtaPzFc7VT8Q8SvBVt/WMyndMV1tekFOLxyxt9h78jrcVMiCWnvSv1GQJd5LK7BxJeq
lPfh2IffdRoZGqnI70LtsyntaPUs+cAw3uDKTsSHGfnMxOzfEiOP1iUtya5Wtde5T5NXrSSn3UT2
w9dv5X3L/mzVnB35eZXVaHn5JWXu9muYkbqzbOXchT9vQfna4AuMLMkJntuX9KiukxVdIMzsnO/r
JvSUeZ0vfvJN2oWdNz3Mnv6Q3+V/giPmtFXyorSSd+2kvIQNveO4H55ZmE1wKU8bZRT8rEz0wpii
MitqXbkjbmOrYJK/7YSHaAUJCy53dBCW1bWowUsb6Pux9OHiolIhRD2deKU9evkx3ZbORrvzyGb0
HoxrLcnpmX/yLt6P2w8XWbK0wd2YizQshmHfe8RYrSsvXYlMwgLXOjTH+Fb9hon7IVrpK9O5yrW6
UBq9P/MPV84VFFxwwSSwcMVdXEwSfCh0jrJlPdykbrGNPO3KWXRpAPxefH64lgrJISlOlV587Dbq
VnOzx2pvbnEJ5p/8EbrzSrU5yG/TTfhYOcLOcq/lQF04y9/Rlg+XlkcRKxikc3vzTnIfJ1u9wW3j
+gq90LW+73wf/3zY6EODVHCv+Ola9H4bKxRbK2Fz7dFdqs/fV+eHC4yy2GftaYF0PqoYTpZ2pbvm
Y+xUtujiQE+bI/i/omu75wV4RjprX8IAHUejcjnZMVf69vEewz+mhfd41tNMSf4NPlg3xDDYspu7
rfccuii6r1z8Ql38Pr38cKsJufaL1XDt1Fa93KEm965B78ql+zpDhbq5TUz99J46H69JdbX4JsCP
aNdes8m9/B55tBP6CNodbY33pQ1diZP8VrebH7Jb+gFbH5ZdO+bSNO2ueOXDeC/5P/v8zzAiVYmX
Lvl3FSF6hT/t++fBHraSzbRvE68RQ3nqqsdJxGuf0X3a059yH9z0fr6fvG61Bn/ZILxbyf7Moh7X
0Sb0r21Nlzbf81gOMp1QxJ8Ob+lm2Y+evlKd6qZ2kGvb8qZ14WVujLv6tjokh68PpksIqHgGAaXE
OuXB6YpViKmjcZMI28W+VQISgqAjuWH7Q6K8RKTipJ6pwli68hou3upZMWcMIX4tkyntlzfh2/LI
YIt2vPlFtfAD8Z96U+VYZ9rzRnkYN+rP+uXK/Z7u65O3j9ftP0oVyRKrrjndb+Pm9/Ofxa3Y+qPT
qoM87vZ8YQlIVOg21x7whT1fPP33j19Y3gG9QCHeL0ydfgfKQ1/fId1ggd1pvUvZAe5rd42rRq71
eOUmL11T/ec1ZZxxkkzh2c531g11at76EWknDjx7ZLCdrbyST22nxv2sH+L4Cpp46aJn29iIqO1k
HgOranqVtGeS1ih55yu1/6VxoXhWQHVCkhrNwGPUJDvXbfkQ3ld+elAfxG/ENErPXz+5S6vjbMua
JvTSeqZTf8yZwUhKSFF3iN+qDgs/y8SgrApokabkyuUujWvEs70oMPAdEBOuhyQC1e0RufRzfUhu
cEmCGfTYrNv9so03MPf/tGt5XW1ln9mB2z1FdDZf3/KFHUA7T8JGOrGg+GOxjH80NzjQ9ivfkluC
yBYCDOzqj7Kt7ptjdKff/y8veLblWBOGT/j30KEcrTcreMSDjgvpij1atvZbfpEf4t6N8Nj/FQaV
K11BUy4URP+VShYVRobIkhV0MzyU993pGbdP2c3o5pvlj7UNHwril2x5V3rpYuvAVfUNJgPrr2/6
848DSvQ/v8iOeO4+yLAPM8TIGYf7qH7uW+3Kx3EBtdHeaTIf9ph6xIX+lHIIC0jedpvYQ6dunxDY
BfQ1+vHjh7hevMU7HVfVlf37Hc7774303Wr8476G+D2ch4k74lnuo2SvwhMN7BzAD8O22/y1Vm0q
S2e8EV+CF2PbmU5RPccb7X4c10Nhw7hZmCpide/Eh+mP8ozXYbU1f+KlML6gq5d30V1+ZYlfevhn
O1OZLCGCTH4qBBQvfYyvnCWfl7n/FYIr9D2S1JY/q2vfAmJ+jdepuw+/i4FLaJE0r75eORdmWpp1
tiehqstx1T7tfG/xvXyUNoova3ayQfYWeMUjxgb6o3Ywb1Sb4Ag3szlSAOmO9QmH6A6lLzDoSq7h
x6fT+bO3frZhLRhXqHXLSps9qLOsr8gRnczHvtLW3d+K095EXuzXV76aC+QhzTw9+g8LW5jjlmgr
LofVtBfTni0+qQ2Q83X3trIVByG9bbl4Ibs8ikN4ZW1fGMtoJ6/8j5fN5lYVjJk3229PCJpsy+I6
jp30GOFIurPuhx2BkDv5u/yI5cqt4Kp3zVu7i16xl9jI9MS6r2m++K3b5ofmZvKCnXotGfnC8z9P
nVXbQe+KuGMxdN8yPGw6aD8ydLtEFBlRRFc2FP3SZc62qx7ZYZgQ4LfPdChyUTo4C/az+MF6qfEW
6IttkNpG1qgGc530LYx+EOd3oAXl92Z46GRcaqFY4pqgp/1ajFmsEIi79KeRVwTKYDCUIWbsjnHn
dqSWAodgIHEnQGZScJRdop+q6BMu4xTgmsFU9G49az4GG+vE9E/mI6k3FjhniuRFMQ3DB0dT1kn4
bBm2DokX6uE0vzbJY4PHty4+F6O0ilLdXnrcGLHmwFlhlWQvaX2TonTC2sAP9MYVVOJpBi12vv5s
37u3T74U87QZfVi6FYaAUj+2lPJvKqL9yhV+4kLdPHRbgjHzN5HoFuz5Xq5c7dILO6v48j4jkBOb
yn0j/Jxw5RAmD74BFrHN/+PszHYjVZpo/URIzMMtMxQ1ulwebpDtdgPJPJM8/VllnSO5+Y052ret
vU2RZEZmRqz4FkAu1lSc5Mlt9xmM21Dwqb0e7WdITGYoeBPe/v033OfGTy+8iLJs1ygS7LewaO5M
oRR7gq3waC2si40HrNRDgFr7d0inscwzOEXdEzeDSa3UhcnAvnOHd8YSvQ9yuSfsMoffMVfoV35/
qZV0qqQuoq+Yj3FTwIoAYm1QqA/TjtuRh8gHHMGX7c5BrwjdFc7vD1sNd4vomsUZrBcUdF+MPL1K
NPSEaLrSObFHKsH15p5ZJ4c6Fh1OBTGCCtYUJmgl/QOTLF3oBLcaeyOBeKxrXkWIQxMZNTS0r2z8
upVtdNkilRfwqumpgFwBDhd74UVxhYfhSJDbNYX8VS4DBUlfYL+DEtJ6yeofIMnlQHcw5scQcnNI
qgCr2Jjw93n9w2RTFhG6LjoC10d8FpW+Neq1B9P397dc2dSV+wL7tmzhWlWSKaxwIqdGyPkNMtJc
cRskr9UepaS08sb6/UH3X/rTGyxCbE6QhuwmvEELjXQMMi2QGxZRdmAfOVm8b6e/vz9nLRApi0AE
PItMwhKTCkWpY/lW++NjdFas7E19nm/Da7rxRRb9sP+vtCwpixAEBXZb5xJGTnTaQxNkXmxkpmrO
hoZtWoYgAFeKQQdnZVc9Zi4Ujk9b+/XaIlUWoWdAaTcHEw+B4SQA/wCRMRI70atyKVxAgj6ENxWg
JnFb/7727RaBiGuSiUj3Vx0N5ogrojWbkxvbGdI0gPw4ifkCDIMxWVuFxbXnLYIQ4OJ0DCmeBx9Q
T9OvYN0FW91KK5VRSVkEHVFlegkULqTpkJKmBzAJdOJOaPnYyurfl84PM33Z7xKDMYpWLkzALHsV
xj/SufZG1oyHjbzDWtRctrokYtmN0T1ED3bpT25zzH3Q2U1iQ2m7G3adVZrjEeR9K/aB4hx3pN7Y
HIT7EP30ZotgIQ3t2BEBERFf5RlwfVaHwH0OnVQCDsydAcPjACDVMxdIUAmJnsxqgeB5ieCw0Ft0
B6RLDYwCdBH07nJgKGZyFE4by35lO162uygjqSv4zyGQQextywbOS3/A92UuaPvaaWfeHPaDk5tw
qNl44NpnXsQZMJ0bteZYXAhvc5C+AsaZQC+g7GcnfEC9U/NQLZIPnZO85FsHgrXxX4QcioN6yt0f
WVvhOXXvXxswch8ND/8xqC07XeoUwKaQxxMyDxm78dx5uS88oZRqpgE6a93KpWZjSH72VuByzTrK
dTMXvPZyiyCjJCCx1ffzlCSAp3gtnTswCPiU3UT8eBdv3OhWNlJ5EVrYlIaMVuN2mU68QUEmykb3
9wmxliFYdvKTmeE7kuAWBQ8P8gIKfHoROKM5hsJLTh3Ax0lp9gPwyIbUIQP6EIkXjTvjiK88DuOV
d0H8yA79Ee2JvWCQM9c5s2hFf9tPYOHhbJLAe7YyfIJchyvdsekPv//utYC41FCLd8deeo+2MElA
FiVyiM17UCw66uU/PuEe578dMnIiVFWtFfds0EeYm6JQAehTAwdlDmAGtj00Nrftnt6VhbkUOWf1
mKVqOeI7oAHUGp6VI+5Al84r7NSbz/EtfOgOkMNVb+XGulzZrpYtP1QCqxlc0nuSoPa5QoevDbRE
n5sJxPvc/CHsLht7AF+dOaCN7r36mFJPMUpF8K80EdT0PxtfaG3MFpEFPpdiITKI7HdjMyx1YrUD
rF1lp8CFs0KKTQv4B9A4+dHH7myLJ9gqQDjjNhvLcu35ixMNaPBwWgQ0NkCqZ/ybPQz+3b18qyax
sjdIi9DCRSwFoZSBjftxOoZvgzcCaHeSH8dL5I9g+DvgtaL5lcyG/P77gK4cq6VFmAnBFGdVuIQE
AxxnkVLBUdAvPQCEwDz6b1k+6R5Hvy0qAqpAzFQYMtx337NdLOq///SVwVqKt1UqNWAp4u+GQOB1
Q6sPzCGGi2Zq/v731xLw4iIaVKxWadWkAt4AS6pDcVXPEdIegXYejDDgfMYprPzIXMOtlqiVkC/e
59y3gWrhiZPQVGMDkOzNdjrXQm2CyAa3rCQGc8CcIfDi0Cx5KK+xdC368+/vuTKll1Jsjp/hQ3Af
R5TtH7Fg9vXmxXmlOiQtddSMKvH5FGIIowO9kVN5E1DXA6Z3fkuPW/ffFVmAtNQ8Zw243hAHQxnj
iRYaw3fK8+SlPl/BPgd5V9ivxbv6iP1TjWCqszH7VmKpuAgEoHjMsBrGqHUeChblI0zj3P5d2frz
ax9lEQloCKAqO+J8o2jITbGSgY4D8b1XNn792uVzqTdugXac5JTeK5G00UFbHEagLnWoTUBju4Sg
i9s9Z/bdRgxYERBJX2eRb3MbHNsaphHYehRmz71L+xGd60SPvPgc5minQ/owgARz42krCZGlqJh2
hTIA34/SLq5/6CV0/9NCWcp+VXZqG44JEZ3lVu/ojYGllnSTJJiBbahhhZUddCnzLfOh0cZUwfbi
V9DASejSSfzuWpyUHVTGvnQuzOoI0qZc6pXBQq8v24kZQyQCTe5N3bUW4GLelgZlpQoqfQlIvn00
lGfUUSP3dDu0IIXN+ryTIqMXXqtdH6CWYVArtmHjcZDd0e1dxsT5zxQhzJJefh/xlRC/FAcnoQTL
ghE3yIbCc8NAa/I4APiMNfH7319ZxEtdMKyg2qRmSqRgdCFgDgCo6MwpvPz+x1dIA6B4/RvP+3Lo
sIHgr8/ZaxLE3W4KHeV1qG8hb8KeI4Ouo4/1rXrUWrJl2VFLGRnOlMyEKxE6FWZLPRMCtwfOm2MD
xbsEx8tUNVl0gRjZLd4qca4Fkq+Z/G2OMJ3Mpu293FiP729CY4+8Pch27RHYZYAs4PbNU/iK6/3v
Y/q1EH44Yn7d+L89TuY72KoWeBxRvVnzJP4vXxhJYYmpVUoGC95thrvYCI4tuMZ6Lfr87LKpV8U6
kp8NXMigYsrNtAkSiL+lFNhOzi/HGLBZPSSKkfJmjS68vsbMZgI0GJHuRRTecqSY0Y9bV8+/v8ZK
4xm4bv9OjY5RQqFU8K1IMEOGNWl6eVFsYIjMZjfak15dURRFgk4+TX+jl+ktObYA79zarSTEyrFv
qVGfIlj+RsBCBZPN3vpbf4h84YBSpSlZZUB8JI4/ZGhtiwtrZv/xcMsvjjdyq2myck8H3bW+0q70
FTs9V7sEJcrOYF7YXXfunHAji7umKviKad8mCg9HOLUasAdw9m2wcSXZd9faIZdkL71PQeiVQeyW
HnT0qP04kUEO/x9S3ZUMwVLqrbWjMIsJDiSQlbocSM69N8NBOdPn0oiplQMsVNP/diH5mmHf3pMD
FlfjMhwaYwHeT9bwEGYvk3bjn36fqSvnkK/h/fbnq7oPFbiE3w/ZsPaBSwuoHhc0P9GtwunaJvOV
tv72BNCXQEhrJHwoU3ycPf6RTfXcCU/C0/2QjUQYFKQU6k6Ir7EufHL/WM5rgRtQvxFUVs7dS2U1
zPjqAZ5eIvj2ZNBBf92X7bCxo68lW5bK6TyUiChJeD3YsAFf7xVXlrdxtRM9QTM7zR7Ux7A+yfVt
LMwZEuDKqi8qBSD/qYTlJzzJixweH96k+H0IZ88RBOwB3Fh/QNoGl0IpGCQ9Eb3JGWGOybg8aohK
vqsaWE3DVWvYmGUrG+VX5e/bRyrlIsE1DsfF+dhFj0J3ufNtExsW3QzZ+Aprd4WlCFuumFHggJkM
2Ft8FdwOubwJt3s92+N4Y/w+ndfuCl///v1FWrlX2r7DXaFXzr0gfnDxI49yveTmGnCzf0UtBU8f
DsA199LCUhpYXTh1wekZ/aVSeay0rdPBV5bnh53s69b57Zf0hSoBsooTPpvuJIrWNhbc7mvdX2p6
lAGlZWI4Pz2JRx54h4QAQuY0dLbLg1w5AgQMMTBYc2sW2R1U02Flon+CdckxFz8rktlA9RE4QsOb
FyhBDd7ZJQs/+mBmnnoNJgtOwkHq2JkaXiszIjgc8p8smho4OAaJ2Z4oSP+NiS6IfpHsm3oy+8gE
rcPi0fWgdgErvv7+PVb2oa+zzLdByNpZk6oKlWPWaB5k/3PwCx/Wc87vf31lYS/14lSE+REXNojD
0gfbvYTRxqJeOZZ+nYW+/WqQBKM6j/Dp5vyIegK812BQpkebiKqV/WMp/p5l2L0VIm7NI/Gk0Mwf
B1/wOQsXD1Det44A91PoT/NvkfnpJ9gYKQNynYMN+ISe6pXHublH7NBG0lE7ZRtLbuUy9pXN/TZY
MqzauAYeA8EsQC+fvcBeTIdzxe9feK24uRRma2XUsphFmEC4xR45UCNBqcMxKncbD6qkHaoAFmZ8
4xY36Jb97tY46XVTdbUSFpcibV5tulgsY2Rw4Vlj4BQn3uB3ESRoqL7XVzQjcWYrtiAr1l6Ul99f
eS0txS7OUWUKzrwqYVZn3mCHTuvAffSa7HJLNSVHtcFEUT9ooPzHebIUZlPKIjlUYImO/nRU/XQP
SZF4Yi7w4zXgy3GiG9ellcW61GPHTTmQXMWkFzMQtCGZItJ1Y8RWDjHs/ZHfpuDUtZ2gRgj6XN/v
U6FFQjiG/iU8KgJoYtJkCa1ilOHjxMpWPaMSHgqmxKBlMm9x0+6CShTgc/h349esLDz2/u/ffk0I
5iog2bgWduZotZd+n+8/YVOEFgzVHfbxxnF7bWry/z4ljeuqbHl8toZLA5aHYc9UWkMNp0GYBMPs
2ivaaWMRrl102UUoGUXwt6EyuLdPiT7693zofvQATsLoFpE2HvJ1eP4hXrH3YPlt2GDWw2nKXWFX
eLzVOveHRFa6h+ebCcWhgzbYZocuSid6yBzyqJwYL9Z0iiuFtvELVupP4lKQDQUQ9Br314T0BC0y
sGCGbgLNw8ZWTNbwKv/7ivCb+vcVqUoGtoG9bpDCGibH1u3Cx6y1OXRAdn4fb+yKK7k4UVsEkGYG
MVeZMJKM2+rh1ydDH4mPzhpAIKiZHrd0U2vvc98/v32ymZkzTeARnOETCvlJhQbbxEtOzXlLbfTz
whaX+mopDGGiouABst/qOB2fp/2WMHztTy9iRjfA2YeU+NOC8iiItyG0hRQ4hmMVb6Tdf16gorYI
A7Wg9Aoz4QGUc/pLCLiFhixFjdZsQw439t4VZZ6oLaLANBeEwf0Kg59bAOv15VucGSpSvb4AAD89
cLhgtOC+RDDyRdtx/ZfXTNCQE3Dlt4qOK7kOcamThnOtMI8cfgPMpMB3gRGRkgWQPSrg3aX6yN5U
s2RuMGs3yeT03bNKXRmEh3yv2gNUA7j7VHsmAAXoz0YAvr/8T8tsEUlomMBsY8QPmh8Gk9mVB95K
zg7nSJKOfoqNBMTa0C8l0k0sMwk74srU0Sep9Bq6Y2HS04EnOMuvtUp1sXeTuMT9ziQow8a8X6ou
ZXbKdGXfilFP0i2t5EobgriUTTOFokS8hhyBNPKnPmrs5CWBLaKmyO4g2Ykw7omwTwRYuOgyDhXk
Bsxaznlsh6vEPmeBFtiFRbwxJ1cW1lIp3VdlrIU1fgxDC6Pv0O7EA3OuoKEaKM54Q3v08wkdpqH/
Rh7cVuH6ESPEVYo7z6jaSZc6Rq5nYyv4+UwrLjXE/ZwC913hHYoe3UgcrNNBx42lrULgPQT8MEHV
ReyBGRLcEe8bDXownSqY9WEnHAYDDZcW1DpIf/y+EFbCs7qIQIyGbGqu4jGD3b+BLK3f2xPYYKsu
t3I2F5eyYORTBxFWoyhmgIx0ih6okR1TXzaV5/xteOKfFRAYwNmJ9pyRwZ4SrkQm7DQ2a1xrc2Bx
Kkm4Kiv64f56ULekkwcsuxbnZkU2qkwrAXzpfpDBbg+msPfXQ3NwfcBxwFBRQd9YJiuZCnGp6m3n
CG6QDI75aorgoI+3wlYfAEW31FHvzdmH6eCVIoUpnTP39/mw0vopLsW7/RzPZXm/L/OjqSIwuJxb
MnoGAibRJ5SaeLchpgwfOCc9wQK3OdCNJ69IBdF2+e96hakrm5Q8njx9oN8ua0xY2MgoeluRIx4z
mzHIDdwQvKm2T68pevNx9LK2jikrnTyisogWWhJpNEVnOapu0St8BP3ZFo0QAfIhckOTvqQO3fd7
aGRNNO8UF+Y8Nzoo2Huyk+3S7eHbpMefG9/gPjt/WPtLVXAUa2LMC4hco1GYhT3s5nNrw5fOaf0t
pM/qd17El4YTYUwpQYKYH7TnAjZRiTEEWIq30KwN4JKD0JYs0Q4hm4SIa2O5rMTMpRaYL+aWJbBl
CtSE/8t00B6qFKhhmNn+PnIry11ZHHUoMv5xKWPgtGOMZsw22FJsrh1glEUgSUcAOYmIC1sR8G9I
gmNlPHUfgo18WRUMp3qfPGKKWokDc5WAb9wsMTJfeuEDujF0KxcsmE/9uzyUGpTgL11zA3jPG2jB
sK1A9wFMmN+S0Zg+VRjjbSXkV/IL4lIWTNu5jhsJlZMBWmA4ZxoVmgf+sCc4TsPRGXmuD5Cy26fR
H315My97n3o/TPulVnhSGDak9ynZPee3Gm0cOI5+yCZMk73OYnepvdlWex+zn560CDVDJXBzPUG4
0V8Y8Bp0xYEZvV3sa4S5jbv32sss4kmv0oGbkw4lZTXvXZWHC2Kb1s3Gtr12D10S7NVaBkKEw3yM
3kAAY6zBANYoMh65LfHJWjiWFwECbi807vuaDWCWfUEVmVzHv+INiiTYFCQJWq/RS8idqA/fWRM2
1dQs9pueOSun86WyNxXJ/5V1zbgE+I09K8fc0awCIILUVojVmPXGslqJGPIiYrTcRLJZ7KG3QjJ8
Zludyge152CkuQV0XjlhLUW8ClGaiPJ3BUBoA9rdMCaNARrNoUhiCqMBJ4hs3CZXJ8UiRFCYCc2d
gvCnjA9TYobNG7z6DAUA/D56YZ6Z6TnZgkyuHHz+R4cbalImRtDhFokpoNO08rr8T6/Zk2JPbWb+
p3C+RAyLOadKbAhP8hCea28yqXIjmwiwJM0Y93qVa4P++4PW4t1ShjvEfBhxVT8HsUFGyIpTAoeT
5yw0e0gicxMMZlMA2ams9bLwxNkchpeiiU1ha7WtbcdLWa6iqm2mkGEOhtAfyx2cFPUCyKvCYtEo
CPoqHKlnsOT9ZPLy0KMfCPt99JlnQZWzG9PnS/f1Q1RcSnfDTsk1cPnBDW2u6BPUuYqY4/zCKlYs
BGSy5hDAPHU+9NUh7V5pHeLQIBpc+ZzDBLYujSGrH8epMEQWnZtwlK6ociGZKwCRq02R1fS1lQu1
kYcuMh2gaGa4kjkyqK9cvuOrysrJ24hKVMED2cjCdP3aKn9ob//HT7yIZwkrJPWUYoSZXejzf4sr
1BW+YlA7OzQudy6vRao/kMeNp62s+iVPOtHGgisGeH/0RuSyIDiNFuq+dnTn+AA2GL8h1wvWMvDC
+sZiWQGqiUvhcMmFKgcDKvBq0f3NX9sWmaSiOPIRAE/ZYyuj1SQ6iRIYP/O1IJIDd2FdLlIrS4pA
VuZjXV+BJYFRAZYAyLCybEUC1AoxTKwnA/y3npqVWOoDV8ARYdKV2BL7A+3kjTX4FTp+mn6LI5aq
pN2sCCM8gMIOuAmUU2bRniU3JQoyEVd1AAS+xbpEiqbnqcPHf1LmUJXNH1Ca9Sj7mNO3vuQcGn2q
2VPBIaHljSKjN6LbkSeGHHtgmgHv1R7C1EmR1U9AspDIuMuxymVAllsIwMLMrLknGYUcViqOYulU
FaMzLMxSP0E5MeDPa/Ixo+fF89Rk+4FxMs1qYZRB8edAxNGEYq9oqqE0lowW3rHcKJGuKKzwkf49
/DGJUqedBCoti1wAZzIXzi1MJGxvtRdDd8dsFDVXovpSTk1gtd7XkkgDFYJ6EURgPYINRlSiNZte
teHl98WxIuASl6LqBBMqGyUAigdz3MM3RbPTv40DDark8g723lZHfXDmVKN3SKA8D5wFRytJ0Xmj
HCudD1IkL+0Lc7c+at0hNvoWyUxwNIZDB2KIujEh1zaFpRa75zgRkH4sKATktHgHE3snHmeLvaOI
0mfF6Do0wqNXxuCIuXXRWGlbE5dKbCmUOzaaCIuUcAW9f3sWZxQX0LIoH5OnSjWj6jhz17H66Fub
PdehQVV9Up9FbtLbrnzi0WKJDraPPpxNAVUrNrGHcU+pEWdmjqSftCexvHFjX7uSLJXdhEc/NCPg
iMi18DufbY1gTABKA2aBs9roRUPXPgTfzQtbb6VE1mboIorDBrqaUhaPBBrsktmRJ7vtaet6unbL
Wwq6CS3atLi3KQxosHBw++YPUoUR9oZ38Yo0OWjkYCru6E66aufi73BpMmM+cWBAO+Vuq8q1ljUW
F2dSKgtambX3xX6WffICryGH7DmPM1N/2GXHfI/MBwMsZv5HxE/5fU1K/NcM+yH+/o8cXBUh64Dl
bxDn5Cqy2pmlzxWTvhdDf4bXb6dAFRJzOpdCVTSDUcD1zwJ3SaTIb5LWbNpiX9aRySMKFmcantTE
LpvzUD4QCVaBRWrUKDvAOhGm85oZTdMpBHoUNvZ/4rD3u4geGil31RLVeVLB/YfAeoSH4Uza4gDU
4LKphUZew4YyaXZz2CELM1pRFlkjmJdZbAkhWn3Z7sJwGtUbTQZ+pLQ1njPrSTQBctdV3ivyIOvr
/ag91Gj2FFgPmjarK9QYrXtHLrS6STUY/g1bntmFo92r5VufeKw0GBxeV1JfCBEhyQH8n9XD/j0v
YceRZS9Uq4xC+Ru1mqtOrZHOfG1iu0k7u5qe2NxmOuTUS7UhRhYBi5AOic7TUyxmuS5w1SHK4aKr
0hE6p2Ss7LlLra6ffByW1MaDXZYvSvJrGGU7+HY+DSQztbR4hP+uU4niS6xlxtTm7/E0Hrsp9jjN
6SuQQLuCdbtO09HwwLckqJIGICURq5DypABBSUyKXm9LeL8LcHEuZoD1gbjiX9LUyXmfRH/KtjdF
EIBYVdRjoiL6FroyoFVXHNCR0ldsd65H+bVVhYPWaMRplF7OLSWXyceQ8/V7X9Y5sCw1UP2FNmEE
QdOCqRMzFWYEA0mPiWCtkNetomMUqT40Cv7LgZctKg66JCB4odHfKjT42zDNcyw30bNUFk8kf+2y
bgikVHK4STLLIVXdTKSvXEsztxSk9jmOwQjXxOLvXNbOPLYAJ1ukewjj49g/NvIxjlsDPtmgg1OQ
KOrBBdQdJ3qliE9xY6ShZgmRk3IGCX1a5GD157BYVLUeFRqviWHYek5rilazP6Go88lJQDtxvCOR
lxO3q/ypObY4CsdpaAh9ZYbAPU06mHnxqLOdCVorpm6MOCybOeNMgLx3SSD2AUuNXjzDWicTXVxE
AYBTmcswBXELSQvslhsDCWzFgpOvYITpjZ33MDvIR6gkG9ZsOD1k6C5j630IaEiOOgpQaCd1ji8a
DBspGlLK6jCmDxXmrfJMWViM1fC3fJDUPiibz7z+nLDmxAbuDvxbNWGSCMOl7WJHTcUnlOvQIabg
SsJMZiISyP3YGPzq3sAt3YixxrnqWoinObyWI196SsEeARs5Zg23b/jGquHy5dEueuo51Y5k5BPn
S8odcjS2TePrnJY7vAYdUZtkAO5pb2E9G4PW7SgbQX+t+aMQal5X8A8CFS/wtBWuaji2bg4rXCY2
GWHKdhJBUgKLt8oLOOcUAFlhaogoYDVgPRG9KllDzJ6EOjYnSq6gb48U3zyGNW2t2GV9GOa5NlTY
vSuClQ+5NaVwvGjsfJqfhhoN6rB6GzQGZ1F9ig79S0ZlDGp+HEZ46DLgScUDUuUJ5OXw6GAiFLI6
i8FUkbLExvUMTaNwNBmvE0fsRpnNUhKMUmnxkdja42qz4C323usF6ksZFEwRAcy9ZxRzQFaFBVTb
gn2Pef87Ilwhp6CQAInmNYckkmbXbFu6QgxFuyZXL3UlniqehkEePYzjsa8/O9LAuRzlRyetryq+
upwgW9SZ6DvA6sjl0lB61miFncy4iVqEZtEfZrDJ1aQOmDjzciT7IzbNjSbRriHMhc0Bu6HAyA98
1wKhzaQ+Bnh06myPzJMWWX2nN4GCyHZkkbpWTkMHvDM6l+LszMK/PnuFMl/VHmB9wQ7vshZKOgO5
xmumOSx1YQGBbmMiG11mcO/4P+vZI51RwRlC1WERz0HKiIKAoA/wpJKTwwgjmTJgZz3KLyV3SsC8
KqwOF5iotlVu14VnZv4b52jRKz64HPgOmDcooLCnffQ4NLHLkMyT4+wRlu0gracl77S5H6PQUbe5
ow6xYgvowpM0OABPstNiv+oFHuYDqdH2zWSkwNACyylhS5MQBe8ox10kXBHJEwpfGwpk0auEUkIk
7TTcr8RiBIJCqQxJcmN27oyirPCEqOv2daEk79xDk9iTZIUZev1kg7+XZ6G3zB1BURw0gwFwOykG
Jyc6Jo8VtaLBlFCgJOhDik6jxJuz0umMCitFZd/CKUaNEERnL/+bzWC7oO3jUsG7LQXc2+vk1OhK
eNSRYnwR2/44daClA0iO1Ae1iiyAlVzKA1cGJ7vB6jm/EiwmtmoBNWNQbTo8V9WMeEw6tFhg1N6S
9NCC1J3iWjSiB3NfzJ6Q4i4pfgosSAOiScsDYR/zmdFLZAI6X5EtrkWJpXkEOsqR2iASzShGX2Dd
n6XyUA1WC2SXiEQAjFFz+BN1D/N5gMCHdBe0YhZhA+e8wgKlW1WsPoHbg/hIKeJRMdkyWs9bvjc6
OsGw2uzZV5X8UeBk1+EaYyefvYoggU7aEnEKgheIZgGI57xSEwyetznO0pprEz1KpS/cQ4UuD/uy
2KEaFeUHmVoNuL/IUIt6qRhVhTj3wkwP+XwtcWkRe3MIPR49bb1TdK4G50/k+J7naIf6o4jFMcdv
sEGyVV4LNLne45QH394RmXyF66y+zhGHCL1UVPIifNEqYo8ibqFZlXQBge9M0TQoR6E8Z4j1bGnz
5BPAR6yIbbHF0PQIf3a94GKLyPKb+ho3VlLMmLTEEGTejdpsBxSVP9wHHxlddUztHg6h9QzSe2kP
CPQVvgUyN900+eB2GFzdmwU9ZKjSD7VyajpD6/ws7kx+qh3aD4VRN3UgIQ8gw0lbFOpj3QU88xAK
2a7l32CtXNAQ3fndcBIS5oSWE6MGIBSUyWuvIKfE+DID+9MaiMlp5HRxMohK9uNUCwhPhQyPzrLZ
9bxSGtpMcbLiXD567hWkjHpRwaGKbXHYw6Es5hWb5lP+Pg/Y8IkimCS3IV4GJ14rHTGSbSr2oDC1
Zj8Leo/sP5KW7F6psH5TD5uAIqKJvJx9kao2X+BayctOXI/HaXxGvVivxdZgwQ5s8tHk4cFIS9GI
pUDLJOiyC7rT5hr2xECKYGNL5IdqbG00VsI/Em6yyAVoTA77ZDZ+LkLFYcI3FikDZNv0WfM15QyX
U0eLeBif3iczGoHCQtTVc9M4Uh76lab+pUIkmANhTnnhhRX7xhEYCSX41NJQO3w1YsSQmX/sUHaa
HfUBQnJJUnVN2UHwXeMUMjevlE6O1gDzNNxy7ZVnb918EymOdVaVnWfYAXCdTWGkAtR06MVgVuIo
YPAyuYy88Dmgv8tgYQUI7lsPVVp+rJNqXw4arwsF48kVZizTuMpg86XD5uRDVGor1jogdO9lxXKG
eTzMWZtCtsZMJjq65ycY/kS7usjHYJRbuLoVXezFdPIHOKvoaOa9DCW3lzsauwI7vJTYw130XmpO
2bxxM7EKon1OEzxWS2IM8o3IOL5Dso88e3KCtTtMObn8PSW4mAw53NtGEF+G2mwzyLdo7+M069Uh
sys44sZV6MBm9AZ8304UGYeOOOIMRfJX0GA9E8EsTYKpvaK+slTBIQ3TToY/OaIlVBJlccDmvBOg
Lm6bYCavifbCSggVByXVYj3Fgi8GmHoC2p9aFZJMrdRaTI1QMkzA7KDcvWvnCfbOaMXSE62Pg6lT
3SYUjpXSBBKKblGV7+ZJQwsbLgNNaGcRMUuuwPBVrCt2JQrlMw2mKLeTOTEk+sSK8ms14ZrGFbuc
w4JCxpVIn6R9iXFC6vIKjvHoBLBqSbLmvj3ySWewgh3z7y1qvapQPDDcpQI8pRkf4Yka5GJ2mroI
nQYq/hKMQQ89nsC3FDYmGcWhTXhqm/KFCppbtumtiMcbj/zMxJ/qPpiK+BPOIDBvhHUXTJ4GGmJf
RP0mZ9BMp4fVNYK1I4cZ+NDBYAhrIbXS6oAIW5YW3+5SFKE5m2pOnj1ouA7grHFfu2LldxrvcgXM
t7D71yNmCRzEr0pfe3WCsFtLJmWgDOXeRvYqU7Mn6BwSuU8+65+l8Q8moYn7GOKHEea51cTEDNPJ
DOsPWYHduPBZDtas1AHFQa4dk4ATWJ3pPmWV0Tm4UhePgnrOEzNXQOFGqrsEhmJCLlUoXgSJnLSQ
g6UHk3oU7SS1TBHjUEIdS5OXn+c486laPtYJ1ANt7vKskbMAWqOJJpNMRfMVnBOFDxKZiK1d+ioq
GCQjQRsGwcj1bpVYYnIN0V1bPMeCqQLgwTKByrr5OwqMjWREsC0tXkbhWVI9nBLmyUlbZDI4Pxnh
7dHGvqLZUo2dGteUnfR/SDqrJceRLAw/kSIEKbq1yFCGsgv7RuEiMbOefj/PXs3GbPd0ly1lnvPj
PFzWyTpGBGbgN5K70pWge/uekZbA1NFwRtKs+ozMVGai/mde6YCl7kL7CJcgJTe+xS6eFJGnpifR
3A3sS9aY0uzHajf6snHMQG4JwaQwq8/8xtwb1YnTs+WGGdMnDa+m/KwSLDnz/tS9a8kUkVC2JyzX
tv5FROq0NGOrOx0OMrwvrzHChOaRP1yovrm+zVj6utzpAZ1oAVB2NS9Ucwo1Xw+Plk1hlMOmUzPx
9ZI7mKdeKziLDnlP2u1qnyymYJE1nkIeFIDw0Gaukg00SXFkM2V3RbSL2Lg0O/MitgU147WW4dSu
Swno27v1Eh0Jugu6no1i7vdSH/u2QmZm8gASEmpSGy/qf0NqMZN88Zux4oyrNkkbjFHQ6jlJkK+t
IGMnKBTPzEN+iPaQ5pFbpRqzceIa8nyeKnOnR/DtQvuRI8KoinbL1X6RJuFLuR+SsDh/hPg32jLf
LbKnGfuq+DM5euaStcNTgEvDdKeirNxY2LZhcnZD888UuxFxfbXcu/oicH2UG/ilnvovToB8w/Sd
jV6+bMpfKow2TWW8Fd1OjU+99EG7dyBNlFRYhAQQJsenb/UuRaSWfVRyJqPwYHPVjhUmtbSuwMkq
Pfl5REOyLZvm8BxX0/SpN/L8KcKmA6q0BrGXpMrXpjlIy94Dn2icOM58g3bosGfzVbF8p9WfxbsW
lS2B7JPY5+28n6IkUG06kYz1sioqjqnM75dxVyrtz2oYyZER+MWWo3KL1MQhseml1+prU0x/UcTi
JohTCMPYDPq4vNYW/qnQsq/yYhub2YjZXpaQGlbpuVIXp6OOmp/LlZfhy8rHOIhC5U+yFK8awp9l
umbNae2c+p/WfMMRDlg/2HkGV8ud/NsgYCwdW28ZHgOc2R+qd0mlp4I0OiLqrOBBtlhsZOJYJxj8
PFOivcxVps1Sesrs99W9Svjbb4TyIrpNXjuxeNgTdryxovKSfG8pvt5FTtj6dAoBMSzFB/mUDIIl
kl+3lw8KiF3dUAa/o/PYti9FhV36z/hSzuJN+5QWn3JvJVAGVzHcuvPz5Dakx0HvHJhj/dJzWeuR
C1iBk5Vc7DgOsurU8m9zfrwZtG3T5cch3ZVEb45OmQYNiZf2WUsDg/JsRMWl6TXUDLEFR3uJQad6
NQiVCq9jo3pDsRmz78TwQ1Tnyk4cNZSI1Ura4peZZps8hPJ8a3CtddtUOxRFvUuNgBJ4rK5T/xUP
rprswvRXiu/h+hL132O27mrFb0mjql1WvxKYMGoJCd5Qqdo1nl2fK3PlOEXOFoGBZXsGubWu/NS6
22N6ynUyhQ1+Ga+HTtFBTeGrKJ055dHIdtlNqyM20GuTetwlS+qqJRFYaXxETRw0XfwkrCfjrNdP
uMgtgnSQzdSu/S2NDVu2F5lvBchEee7GnbLSCJ9B1RMb1hjs4Yc23TMmSNj2ZXoOMFXar4W9q/WP
WMGAmE9XQ3ybBPSmAEyU1E8cZuWHaCknlAxPNE9F6cbyT6cS91t+2ejnir96vOiw/xre8soj6FPR
ATiOavEJztTH57DeNfqtzI6t/lThnkcCXuCeR9wkSx6X3tLuFHXHQLBWP2Xo5fSW54VrAtr1HnGo
GxWsKp37hw2RRPh4NNz4jysppCNuFq9lJzhm/UECaKFEdzgyjtS4zL6Z8dym3ipEsr0X1cb64lLp
3qpfvfGj5iU3dgJPPj33NHz0ODuINO41ezyHRfVMBedGq/kwKaqXr3YY0MAYW6/8LGb1XN5E/BbN
Z7KGpfW11Zhs4sRJk/JU9+zxLNVGXCBlGgJD5odbj+F7Ka1Ypilv0XeCrLisBrk55HYemGXKG09E
oO0q8UXaCzKkS5LDn4qmejO4JXOGMDVmmc3f9OoSLZuqeA57HvmjwTpTCr4BJIGyIP6Z4sjFiazL
kt3sdWXsO8Ksj+0ZudrGNJ+W6lJqr0140hloK1iw3NdCd1S3RX5I8FkPGuBh5oNbpeWuu1acg4Qz
dyqPLHvNrS590/g3rPtCAuMNmn9dtp0w/pp3je43mUsT2+D8j5/LjINJpuZM+S7FFnBzk1d7PfEJ
YaEG3Tb94Ze3TLK9XmxhQCcmkPWSmK91+Tvkd6PpnsHbUSFo3VPdOyLju/vg71qmn7PWbpoWytC8
Iha1+fo6W97GYBF19TwXn0tyWkkIiT66MtoU2nMaBiX7eLQx7Vcxu8Bu9iltwcG0QCt3qLMck5Nq
ZBEDBMrpYDffleZgIDvK4sPIKMs5Yjhtx/P+lHLvDwbrvMKZskou0BAjRVvumIBYlhPeR1r1eBbC
GUf1hmR2UC8bI5vth9x10V1U31P+0bWOwFNECI19LqvSIaLXACtRDl0FjmKcETGMJW19gZle2J1K
lWvTyDem9mYxVoROtToyitjuuSFLsuDy+Mv0i1ZditwxoiDSfnQ7d3XjJYucPN3FbTCILSQH1/Bo
OhN1DvUrucFpTmyZdFzKW0cZdH0a0kvcveslAO6hkyZvxDOQ5v9me6fJf0x0jRQ5BlOKyhwTH7IV
C1vmSjMaHKdpaMXYlDzzTC8y88gmbq3dFIpbX0XwJ/x8BLXQb6Zvup+p2vKm1LGbtoGVbtuW4eWl
oxiui35D42CE+xURbOyaeTD+NCmjGglO2PR1L36bKZKdXbU74xtmFuxY8NQXG8T9SaPH12JFAVyS
eZcTrsDAACWR0l0T5W7evmUGdd4FhMchHRgazZ3U3VfLdIxkX5B3SA28bG5LJM40bahcp4F5ymZP
qG/rr5a8q3SCSyy/7yE2ec5lo3Tkgm+fYkQ3Kl2TE6s4IiWR9J8OuPVlERbY9qYgNL7lHM1pdu19
CcMkdZ0wAvPPLLz+QBr5oiABAl584QYyQxLs1K1qfGfzR3upuFjibUJuC2Na+Gvk7xNKYKCsnKNW
OFofumh0RoPxHNgR/GMzdbsFtaRufkbasRMk5mT+FPMhza/qdOBJyBswQkfDjte4dneSe6SdgL2u
Kt4TwAfzMs4u6U8ae6TyJsF3C5BkqTHccQYSQ4xhbszmtwpPE7HS9k58GuA5MWPzdrHOFYWRw8aw
yB14m6TKRfe4WZefBx74iezXlJ/k+XlGUsTqX1fB0nl16suTU0lu2HldvyO2Wk7+WeMuS0t3nmDC
5OFZG8PNalpBFJEz3z2XM28Y66dOswEqvXNaX6PRa+ttM+3b14ZSVhLm/9g9Q6SQ4j1CrWh54W1A
UP5p/g2ZGytOJZNQv1XtDS4fa9qO+x7+YPBU7uhfLd0rv4UguZ8wwSgU3hD9s/qPWXkWLxoxBOr4
3H1oS1DxN9K8dVmBKq9lpGyZQajidNjiw+TfqsmOhmSL8AS9NHdcyeAybAt8DkH2gOw4es+RflcS
TkqvLw6A9bb6G0du3n0leQDSSsWzNb8q0qFr3WzehnLAwmf8icx02s9U/NTDHZCXzuNN+k9lpL5l
pcVDVj80DVoVFCDv+Smcm11rHOGxNxTOC25daQCF9WsNfHC+6dp9IAHAepb/qurKKpEbWxFVm2Y+
6BXX9MzeujOz70b50fTrA/8nCIqTTS0u/wFLj0dObNKnJN4SHWM7erWFH0DFJQMMxeuXke5kKg3l
15yvfOI3rxiksxt48wau1Qxv8g3epKPk0JiDZn7V81vKMxXXhIkTVTtdxa6vT7UWmIsbzj5oCYIw
ygAI4S5QN7LL8HaRbxS08q5RfJ43c/43cC1ET73umaEzREFYly4VvdV0W2MiDw52cwMqnr6HqHGq
DyFufO1y5+YklRvB2PpA1ROWh6/VOKQhtQYGWMLgNAw1UsO3trzp0DPJWyf9rhTY8+CYC7zH4VFE
IB46NseOCkerPVup3KH4Ie3BjLz0srbvmgBfUbgJid7/ICtOyrZM0fXijeilJK5/6ueRAFDU135R
J2zrh1wP0mybK47N7EpFjkW6WB9YFme0n7P6cgrR+y0V22wIeDWNwgfhlmgxBE7Kfdl+i+9Lz6Ze
wE2pzhhvdfOkIPNTj32ztdXviX+57kZzV2ebUnoP69f6XqrhPkxfYU4eS489INJvifnqPrqjANJv
Z83R8ufWOCgjl7mCbfnVDt/nGFFI5fAlMKspDNqr7qZQYpzEHZOzAUM+buTxEYCUuFmFtpt/2isT
Vf0i5uIw0weqCn/i2cqwoW6kFwOzQ/ErNOWzUvDe5mB5M0QG7qpW1bg5Dkvp9kZ9NP9/vdPYUNEA
tUyTE9PSVFV3Qf8BzhXj2WzUDwkAYiPpw4PDrgqna2HtuYYskGe9yECJaKuJupdWa/bdEu/UsnKM
od62dfgnp/U/e7S+JDUJGqjlTWYkjui2Rpb5xSQ80/JUY+Ri2ZSRL9hmLwiZEJBuLMWt4h81/lJR
I6iH0ApYwWnRbbWdUh8eMFzsysYflH3xQ436NtEI3cazV52b29BE3rD8DaPmokDpuLjAnLeC/7Ks
ecqqDcHcN7FDfJs/6l6r+Kvll1At+pD8zcZehTqZreGzFB7LeNM5wpqOWUMGcz8elp6XuAATU7HX
AFKryam62t1npMt+OhHr1mR+ZGbPQAB+Njzqu9TrOD4We4DamUbjun3MyTLx/lxBczt7UcPxWq9H
MLVwHT8V65Zo6XMV7lJ+ta5LVyHdyBZtM64Jgu4vcXzk3pwWf7WZsZ70v2j6nVBaRyAAGwZ8IihM
VxGHCemiRlpWRKKWw1H7GHphhvsH+rAAfPeXKdqW434BiYWsgkrQome7hL+A59npymE1gNxVr844
Bdd9tQAT7dYVNu7ILZwMjmX4Yr6V5G23m9DwKgyaIS0mwSh3u2o5VT8mmqvMHC+Ay6AU43iRhr10
Xfsn6izwUI7mp25FfLpurgaFubXrCG3Dr0FUSnVWb7O2KzKy+3aU3G0y+rk59cbBZ+EW7Yuwr6hd
iJNGTiCpN5VHnzmZ72gS7hwdUqYMmQGBvBaLKDUIo4ggqXIzjfxCwOvuKzc/h2lrqruFpCLquuaf
EU1gAYF3HjnLxcC0VngZNHE4kzeuxdtuPBfpm20cl+mUwbIC9Op70aO3A9xt3BbWufHzIQHt/yAa
B/bkxpDHiKKQz/g6LudGufV/9k+eGJsh8Yzwu54BsJLkNhvDp8LNsPCbh/i9qu85SjB7Ooz/9f5O
iQ8pqvWuhL2rHx3rqRkVRonPjOmRMTL3we+0eWNvbZqqwnOeBXl5s8endvSk/CzDLQ/ZgeJiS7Pe
l48G1PNXZtcG9wzqnyr81S0ns1n60SpnssPnLuundXZ1Pu/ZITnXcBbB4OqUb8lEW5JSeHHyWTdH
+cvi1wyZNxc/YfU2kOgqsgsrICQk7JEQx7VK3V5wf+IY7JR9VHUH0cIBkkgExVjIu3VkkwA5Burz
eZd7Zqejkb9lK3Q6cpYBcUDe+YKPN38n+mYWy6FhjlMN1+6fVuWcN848EfocELThi0NoPrq7hbc0
n7MMz+8I7Xd5yClQ1Nge24eGbKVh2HjsN5nKYIGKJHcqED9GBpQ+Nkbf9LN7UVhNaqfXtvPqaVf7
MrZvzXtqOzwPgKCAFUoEuSX95eU/Usnqwrc/SwZN5aMFZonSrVza7lJuIhSyhauZmzqWXfWSlNDh
7mN2+1wWPwy3OIFk66uhSPwMeo7FGqbobHMdVAof+hSIfl8PbDQ23R/qoRm+sOQ+mWR+i9WXoDHX
r3BELVG+TJ/SIwmmf5JQabQ1hZq9n3BoyLuZValaCfo7Rhqq2Mc9A6ug1l44HNfolC2fTfIRxZ4t
/5Oh6BLxbmR2oD/NsjcbcI+HHATehv6huENOjFdbkb+GQjpEDTdNSNDjmwW2L9UfRsox68bDXSEE
fbwTmR9nLrtGicrQelp0Iq4MvhyE+uJ3DvdFKgUy/HUc7uSJDyi9DWPj20UWNCYcDsTdeq7R0kUQ
oAixx6c65JyIXINXu66+0/iUgExHkdMiIonardUWzkI7GwtD3H7p0otWTIiDJjT52D15QyKT4R3p
Yxn76VoyQ4BrG9xSjeGZ2eQtOnqcPAJ40LJzn0+bWjGPA4w++c6So6nPQ3SjYhKuO7IRSG2Yt0ez
Zb3PrnFNIsCY6y0aKBATtd5mBuU2Flt4kfsxuyLMM4hJ/27Vd0sJeC5ZxoEUpenYVvfc5plIAFyY
Tq24OimW6pTWs9S5j496fBb9ueAPjPI7/zUzRcZoPefiJ6xJy35PZeT5Cgu4+iLRHx/r/rz2xByx
7DInh6jCOSqKrfKnAtrbsQ8y0iwrcshQFW5pvEv0rduHmqNwvVf2VxdFj99y4PlPUcUYEWvCUZjM
3Ymjius0xyi/ik+ubEsBTjSNzYhEuzCzf50BhJrPZNq8g4Ng00FABjHwIXdPZfzXwcMvbLvj3yo6
9z+hynnVTwPUesSO1nAmypb1UTESJe3HmGd7zUKTFad7lb94ZJkHajEPxazcBjIJpn0pXsLsItAy
RuGb3E2du9rKeejH0GvVx7RZfcZ5GhQHaf60FfBrhG7OwI8yvCX2VVVHf8733QpPFT6XEYiS9txH
+0qFObwq0la3vNUOXWP8bSsvhl0xzJ0oHKZdvdwl0muijkza30b1JYCYkn6nC+iWTdrSOFmCvGck
whbXfupPaaFecwFWTX1ZXOx1YhSLb9Eil+gXGdaZOvtyvU8dF2ls34ix5p2b2y9jTl4lG669XnW/
VEb4J5SPWlvtmoE3vB90zjXze+hBSriBlUmytkNm3cN42dPT9xIN+1l9NZEVV1gIkuZdl6LnDlC7
ZcFITGk8JrD7wGmW7JQJxG7G0OLrmhz7tapfTSNKbppAINREzPTlWu2EHd0qk/IegXC0+lajzFN1
bSc1qBmL9X2VHxAQR04k07qunvIYJhchlAgfykD2RmG374VNlZ5kjXsxjXgByFXbiFLdDnYcOk1q
Zs4gN2MQ9+Iras3IhwlFtbDERytEQCK0ke5Qhem+PIeS3+dbodj421x8B5M2vUnc76F+WcYX1s82
PdgW3okmcUsUSeWXbgjXpAhh3egt61RGmL6FE8Zpo79EumqUFLGEYpWxtemZiiZIOAVhQ6bgMZt7
jZrAprrmlnRoFGlyLEnzdHI5VF5U27X626AnrlJuF+2uW/BfapD3PA3qvZ1Z8QvUFHUJVwJnaT0I
OlKIK80xCTJa6+bUxvW7YSi3iHsz6lUPMbvYp4p+HgneBCZYmGItICw63RmDt4kBV6B9ipiMyjge
d21XPI3TIGC1QtguAoZjK2gamS8Tw5xjWkXohFInNm0jFC+O+LxNG5pkUNPFheA5dmV7KVTbsThF
pLk+ad0/O6XknKCRZhwqGpx0d7bRoepa/aNLT2ZV7JJowBs3JOD7RSCHZ330U1pQbGxZGpXUi3TW
LAJtSQooT6nG4OwwRZrKlhIKjdtijo74lBKmzqV4XYy91Pqqva/0IJpvo3UQtJliD+Bt6+v+mcc6
8nsKO6CzxApWn0rgkRoaMAVpluKlswbur5ivWNW55ktCmpL1Xze3e/AVttGqd4r2paY1I2K7OUNv
S+ZBxFdD9zqiJjrXTsCZIHoTbpaBzSJft2wANgYpLK2W5Q04GjQP+YNfEWA7LKarRfy49S5qrN2w
xP6AAmFQWSybt3jymmHYNrm2a0Qv4N4YmVI0h4ieOX/fmmsFnDpY3ybnNsNvP97z3iawRvus2x+A
s7AtT32UnJRqm6vT02r/Cguwu2BDadX9onf+YvA51NLOir80QWmL5GI/Iy1qnytd7dilfJftgMpH
t62Rv9hteG/LhgKdNEREghpvVoQrVcY9MZWVyYdiwG547xV5q6bxbQkzJ2ws2u6Eo4cJSohKQoc7
dkvQtSZxn3M12D9jW8veIC+WKylR4il6+KtU6FF5qbWho1Cy7pENpzJ9C4WuVfwf0AdxzU2+FjKS
zo5GMDOyD0iwNRcGkLejGwo/S9Pt0NiHeJ5h8ii/QcU0QchXcwQ2VuuzE3eVD9RWVQLJ2Qh8Y41l
ekjnBlwqvjSY2hrgkSErjxJknDYq2xUl4jxUn5Ni+4mVnZHnnrIkfQ4fBkUN3GlgvF/xrRSobgzD
kD15KAffqB8KsdOsH2SRWtcVaWc1GbZfPkS76NydKSYmP4x3xrhZrWJrI/XXGagE20mKN6lCpaDd
el75BnopLFpGtl72jPE+rv9Es1XZOzXkZC1Km5jxBI+e5EbGtVNPs2kz69Quzdahqm/Unr/iX1cT
/RcaTxkKhJZBuTSZ0o17JjVsMJLhzsV7WWevirUY5wWaGywhZzV/qLeVTHPz8WzWFyN+k1pQ6r1c
Vo8XrkzInSyMr9rgQdM+0LT4Q4YdTUZBHGvNX42UP3NG6yOJokBLICsaULhMFraz9NaO2iCal/46
MmG6mRnHviHhaMfzWP5k4Vc8AnfyClvLLyKDiQm7SPHj96AUi6x4reGvg9/hjpAvowjM8DlUTlrY
x5cM56aGCvGmz+tPUo/TPu3erDzoc+NXLxJqVsZARy5Gl5+PUr7SzsZEb8CYQ6y4fe1k/UtiqI5B
Pqw5OTlq3Ezrt/1DeUfeNdqQ2Ubza3lJnwMxXKrmuMQInlCvWmoBy1+4RtxujRgltke8nbnQ5MDT
tZkIl3oMtSX8hAyzJ23tXMI8+cHli+wECVeLCkRm667/JST7FQrHq/Dacjqt0y4JD6p17vTUiThi
svFtbK+QTlDLUwGR6tslyBuiUxtbriMpuj/KXGswNPGY/Rul+JwxjYv2MEv/hsn2ObSfE9H40vQq
NEH06oQ3QXPLTNKfdWa9IkfOMHactPlzZFj6tm9XMkAY/70qHOBNlWf++6MaO4iYGJB5aausf0rY
xIpiPUYKSd3gFBogUD+m0KrL2cqNh4pJCQp5m1f3dSHxYxZOu6qOonz2YbW355yfAxdsdjdNtFP8
xu4BB8JDKn/FgABW7TYmmHyPV6PS8sQFDF8XA8spSEe+7m36q9XVLeoYgoQg78KKJnQFrL2p9FtY
BgpS1I0I7ZM0iCO/Jh+mAsDOku1YLxb73a6xxsssL7hbxi6pCVWF0C5ziGvRs342BKIY3QLmoPnj
+Bc3pnVFGdBsxrgcLkMMos+xP8NrRbGyuLKMz8MGqEqf5CFtnLEWbyYyFAwelaFf6lILEnwu+xZX
MsYVqdxaBXWOEoP3sFi8sCsiylkNY/eR6PRR1+T+Lut7to4S4o2t0sslFyDoSJv0gRodZ5qcalNY
m0ZNz6Xk5QhEhoqAOU1jXTQlmAXZwvWYt1t1lJC0zmCADGLPgxTdojF3l1mznvp5uc8SuKGmy61r
qaiHK9O+NgrVafZ8BXHN2vf2sSl3avRX2aTMJ8pFYxAV9ZQ5lW1e1A5WOT+r4Qsq9dzL0n8NhSPz
+9ByadbNLbSeNQKs0RMOMk0C1tucfYcsX23zHk+fCodbbL30xvusg+oqrzKgYfpQBL2nArJY489x
eWxO9oR3IIyb5slcIJlCPVe2ZhKr9xC3agFxGq1wclUYujbDlTz62mO5GyDOw7WxQVLN3dRm4t6v
jTepDYbm8GVOxq0Wmm6RzcqLbP2Eg+RwLehNkrwhkaKXwUCQ0Wq1iSJ4kr5aOcKBkt67rviN1hiU
7L1eu12Thm8S8II8vCQzkGxsILjp9Dzbxuas8vqg6q1kt+Dx23AOWbqpYASInoSxzeXvJaZk0NLQ
FWvfRWIdAS+G1ZKhk5lNsOUgfeMc1ysOTDMoyz+tNCAYeyKJZmU4yHOsEBb8XU3vxoBPCExeCJv7
Lgu6pdgaoHjRcK9ISR/iF5xYyN1RIY583BwP0+swIQ0Vcsm2kro6iIq6wg6ZItn2jNEg6GBT0+On
SVu/bJ6hZXM2edv67Ez5GpX2v6IuGKDBL42lkNAWPMIdED0GRdG+9QbjHYBbaoxHAolTyUc3HvVz
YGKIQsEsIEQst23Zdtr0IVOnImMTS9AbENqFhupFN5B/16kefgD8coA1v4Zaf418s+g4lBjpKGF7
2YUgY2AS6SoNJ4taGqdjv3CX5p1cR9QsWuQUEygnackDti5l4JxkmSsq/bngn0q2ev3Y7wYZEchq
HWg53WArnhVELa3l5H0SJOFCjzHwjPS+RHxjjXKszScgyGM7AnxbxkWJqi3y6SKa2o+ZHtlyqPAP
oVYj4dns+d8l7AfL8rIGxDPtupYXSyfasP6bQoC8arY/hqyFeo7ZuiUczoUhwGVE7WNOmMk4PSFr
b3Zdblvb1W6AX2PxVKagfcxCshtVdnPUBpRmltIiNpb3ocownHZumupsdRFPYSePzKU4UTodbXps
wxaK8NmYDAAkUz9JpnUzs8ZRwlO1tE8GE71mxX5nARZbDsfYIbOZVyDAou69yRCnTPO2EtqZUkCo
u1d4yAWPRTBNv2pjHorU9oTFNwz/xZ/3ArrbFtM2Gptdwl9L6dDwj6+VMvl6+o+Df7tUxSGxzW3Y
BSzH8XDUX0M0O3VNtzeqla5SnBBsdzVHBxn2Pg4/w5bTkQcFcU2crE91pPs97LaYZ6BY67UmIq6a
aKUxLgZSb+zWUM+y06y/AqVWHw67pvxn08VE/MNjcprQxpU/9vAuidtg/qADi5N7JEOkoGMb3ES6
T+R0C8PmRwXRaKmOyBZ3qkdMZCnqcTg3IP5MXLT0M5wujKdVD4ZV8xYjupBMX+6lm1q1WzvW/Jb4
eGd5cDHaHO3Y0gPNQgG/VNtRep+aLDBIsrWTgzq/1ZiR1JFeNyE7VtI9aA5DyVsnHyXAyMdLP3Gw
pwS2DN+2PsVboYa7TDf/xfTbjk0ezKagVhzDW4nxpkCQp2YGKjOECYZySJiDBObNsIuO3XibpiSo
F6x/Rr3XsBBgCvQIVHz44AfBJyWNkJ3IrkyxYUcesc9XoGWsSZE+7zPUHjooXRHfWuNLSm6y4eIv
Qr72uahfav1twssrDamuw2dVrnhA0+l7mSu89XX5qVTppU4Ise20/qLM5mu8yuQXFKtT28tByg+1
TcRcR7udtVNAxVK2ysfnEMX8NU0siC3fE4YWOYp/ECVxHx/Ajnm3OD0rMwuiCvl5BpV5HOpLHN5Y
ZuIKUvhQRA/bpN8Mqdfr6bcOcDrdFumVeT9pwsuoQ13NBADI0YTYOuzZN4Dk2f/3fYYOXJ+mZxlJ
6orS1l7Gbc9yYllJvlGt8qQ2i7vqxX6JdfVKXxaaWK3HM5n0s2cNKHAVJeLszpWg1pdv1TK/SvVu
5pfVGpy8lRC4qB2SrMKOTpY+31GwV5ntjSEi8nCWQZWrx3RUhcWr0oLmswK7UdoPPBflgwl/pDsw
2cz1wq5L7IZWQmUt7MR1ZG5ly1daShYT1KXlib4cv1dbx+RtJhtfWNohKyCXeyvcz5l2E2nsZ7rm
RvaMESOo00CRUJYibR+Eq7ZBmZ4kK7xihuiT72kyn6PlQ49+sPpC5bOFGrrkqvFV0Z9TSbt04Oyt
WZ+kWXYMYfmVIRtXc85QQsWm5rPEEeBUTD5WxH/JhOtqIqGtsFJxN8OMtNmxoQw0n/4/rks5olIl
Yz2xGgnirMEKPAx8T/rsrzGaIwyTc/luWXeUf6v2/T/Ozms3ciRb16+y0fecQzJoN2bmIr1RKuVV
0g0hqSR67/n0+2NN73NUbKXyoIFGA1Uq0QQjVqxY6zcZzQIB5KFZdBI5DAEle7CM4Y4z09Zg10kU
eiO2K182kKCk6rUbwksz2vc5nQ43XfhJBLXCBDTUb8KuX3uWeymBNci74KAH2U51dTgynb6qM1Vd
wP9ZRnpO1Une5Q5VAz/zHopQXqLfyxDAO/FBDKflqorbS7d05i7tlXToweUPwUJY5iJKWzB0Za68
ZINteJRWkHiVHkuzmNc2EXWDgwOF660KuK3FDcCArbaIXIq0R9E+EXhr5dHqt5rDR5tDsyTZvxk8
5FtArd+QYGfuLfNDs6/Bc1vl1ubI7Fh3WWLQjbkdjFWXXlRkEkpO0UCr1q3l3LK+Ehk5Pek9BSQv
unBeaDWrJMoAJtoZUKkgkxaKsKq575YMsJLEu6hs0aKjyBsEi4KTu+svcvo1edvuzMy4wXwrW5R6
el2Wt723FmKh+WKfUSFWxH2Vp6TQLgeBZRo5YpbnUNLSlUzXVVjdPBrVlzitiOQYdDXE8UcobVtb
TtauEqrrQRneOuOmJTfLhitb+hl3j7TDOaKPjFBMcRDm1a1h7qTBinZt1OvgNq1dDvLBKjeyp7w2
ZQbION51FGLUZGc1P10xAD/330w1ohYusffZ6II9VKl/6BABx5DOevUGDmuOGPYaHfyBXKLujvBd
qKL0y56NvD9KLOxG1qEiKDO/7n5AGarsn774UIzNUJZXsX6kk0mbuIdvLOWXXpEsBIz8QC8O0XBV
aNEaz9dlQe9IxNdF8mQGD33BPgjX3NpHLVj2Ari4uCzQpgoLiyLl2K9YpSbUKX8RjShE+rM6SSso
tHIwD4X0IZDMjeANGwU0mBGkVPsZ3HxrCYPIQ5eurDb4DM1j31vS4u1xTFRh3K4AP6uGNXebZpEO
l5qR8I/pyDk0RHz2VimntAgQFUpiEm367CJWL1TyG3ldDTs0YynszwZ0kMwOQuvwMDa+3GWabWHo
+lQl9S0FI01bV80xr+cxZS73VnOXeUKSDTpbe89HbywKI1Z4L4HuACcBUsm7AEw+C8WrxfmZbgL4
Kqmh8VrA0JUuaw8oCva3IWA8m0O5KvhGdAf8Ix1NSWd7BVmRO/HcL5NV27cXWUlz4+DX+7J/6rVF
YOhzNdxXwXXZHQwAo6p/zGSJqemFT1msbU3LYvTe7OyqkJKdYdLlLWxQmVAjpVfSji3Hcsp9ELWp
Iy3LyFsMlbVLbRtbQIhbHHHTir52pz/I2oceJ+C6jJ3vDvdB/mIrdQxvBapD3ioL2KmLXq2AP4Rr
KQAga+3d8Y3qV47pfHnwUlSnof7VmrNMquxebuoLn3ZMbSIcXeylxoUmJi29wr1zg3FW+Ne67e9y
Rlp1lBVdl7ko6m0lDpbc6yiiksIGbonbX7iRq/ISsjHJ3Z3lpj8gagAAoCGwwoZtGahbJ0QoudEB
lfRDsuibV10XlItqygNutkYXi3pqwcm/rVEqN+eq3W8Vue8XeashyZlcpEGEMotHFpY0FdUVo3G7
lWNVeK3lHHvzrl4POISJsIDdSeWp7sp7v0hZ7aUr43Cno7GiVap65UqKcT/q9skLg/P9wm30emsr
FA5cm1qCZoPbtDpgolCgoKRI/WM+HIF2hsqPsEjnQ4lSAXj4nN7zk8nW3rm3OU0gHeKEXaycoHjR
qqvCgCzRwwdru/g9KSE796VDjlqD7FfyBxPL4SKuSb/a6s0T6kWRKztr1ILI4qsM7SIjtfxN2lwX
FI7pqQ1KOHMpglk0jk2FbRHKTKfrq9z4ibkROkdBt3XadxeKsu1xgPOca7shTUqsPjsmBSA1+PUN
J0/8Z3W4fa1ydMbTY0YrRMhPkaL/QPpISuttHAVPwoWPm8T9jYmXwC1V0w2pZ6VR82qu2gjgkwKr
YVmy1or6xkKuB9i+77311Vb1paWsLi2z3tJdWWcIPWVRfOuhl0XeNABVQ1uQFB1nBtB9vfbshsc4
XrjAs0GF+j3ohv7KR9V8Rp6NfgDQX08yr+JhmIvWmQfl0ivLN7XK1qylRVN6+5qTkwiluU730Yxo
XefOWqUy5HW3Wk9iZtxaVF0XpdMPczOOSLFRx5Li5iMeJ5y/wrZsLYwLADu5c9tqmDJa+Tob0wuq
bnn2DOW3bleWD5sNfyqDGjnvCvUgV1eAiKyULjV6Rql5lMHwBZwvlBAxZwP+sVN0HakElDf4i54f
LYYkYR8fykuzlUZO5DXVnTS4y/MVxFu4+Fc+zdCe09s9eFH0A2TeunNVeGMUGVZufGfVS6e/UdBk
kbYsSyitmb0qpOe2AlgTrGp93hXP4L5d/H3lm9LZee1dr2wbZxO60qLzr5zgIgJ7ai869TbKV337
M4mXdvLi05U3nn2d5tRDRRfVf/KIFe2DHC1NTKjag0qBU0qQp0k4zw4l5/v4qoupmFvKCPL0L1yT
xOYYEjTs5trQF0l3qTYPiXZrNcZRcvXnjL0zsi7JgRdyc0lrspTr+9zb1fajIFnOqINHjZMuS9tw
jlbdztWSj+bD8ahVSGAcVrD809raPNo5YoclKPs0MrW9GEm1eW4h+UlbfF6gcR4rJZloeWnrQHuG
gBA1xNQYY3GsCtBYIu03tWTRiUrLnWOmhIW6V9cNAKx5Du1KiR9z+S0K+nUOl6TPcOkthgEBnMbn
H+n7XjhbJSi2RZZvIgm2VCStFUgAFoow8YU3+sF0S2/46VlzywmOclrZlJiNXabInDwU0NNUNbc2
Tf+Ssl7WPnkhRvaJSgJj0NtQ1sI2b5uULB448L7QSYh66Hh5/Izu3IUnc4hO4QQH3nVjJoTffm2h
kdPF68o4CvWoiq1FSYgOpGxeRBzVy/5g6cpMz/Nip5meswg8/Qe9CQRHaHMXHhJSNBY9vnijaG+u
am0COF7hQEc7BIFPl8NrBEtczAwVThYCWXLwGlugXj1aM72qrSnfZhpJrTXsChEeYlHe+hqQXym6
l1x/74DN0CX3Ui99MbMySGhVsLEtb6MOECJQWOvSfoHURkMDMLlG+2cmiocsgM/QLlPpwqmRjO5j
fZ6N9KOQLvF1zVRtCK5iZCobIYEuzw3Q3YYQvGd1Q3Wb1nw6czgtemoHWcAv41mdyz+k3HmSAtrC
dKYMA7UDT/9psFkX0VIBmG+X285fGT7pitd/uEGwT2wQ7BAVyKD0lCJdPyI7k3Vt10sTGJunJEvH
uPZc/1CBzdFlqhRjfh7BwE0Me6cUiDrdqSYyciZYoJDCLp21Kl8EcOLxMNdhF5bSg6sWC5vOQBV5
ADauXZ4IWHeg54thoLeb9D9zGxiIREsG0ZemhxBlxRcmVcMCgGntAykCFTgT9APjKFmWWn7jpMnR
iLwr7J+3XWxdZfUhaBFVqut3gDSBtLGkoxvqCyQ3fiiOt3diQ56HHuQEsnzakPaMGtYhdMA4BR2A
4u/lqJQT8vfaRPAudJMhNu0Wus1Mnr8OjxCeZ6Nk4nU7gzN4RjLxhBz11CM4C4NGl1UdBJ+28qS7
rLqpnIczLzCqFn6hpjU1Cs41T+4joSp7WW6zESCqFode9QKgiDrdIaXP8qc6bKHG6oVORu/Rc32v
XYu2kjZ4oA/OPMcJgVsxkToOKzUpGht0ztBdjvK5EXx2WoCrYQG+C56SusyjOX7p9Dwd6RBQb5DP
3No8NQTjI32yfikqYQyGyc7QaQjrot1luI4MIa9bUssDLX0bYs9J7wZ6bVxH+0ZsW2Vr1C9dhdBB
yQST8nVlw1WEDeJXP/JIXQaS/ZNdrPQ2rF8Kcwmjacxyag9aea3q/VztydRsXiq/8frHhDBcvohc
2fjgP2QbknngGi9ee88eCvkJSubcgmHmZB3WE/Um0KVdpJXA61F+H2oyWojzTGwBFz+eGe4djiRm
gcJZzsp+kRtolckmr4uNEla7xJPAImmYtJIV/ow4H6j5TuXvugjmnaCL+/0n/fXpvppa43T+NK5N
FkZpnMgDRozexXER75yrdO3PXhcP5SasZvIaaIk8e5TmUOvAys527ey2XlgzitNzd/3hzt/gIB1k
sNDL759I+fpLU378/YkSo3X0WlPiQ39NPIZCaLzH2UolOo3twjklHTLi7+/19ZpFkPT3W5mOl9WJ
xK3SwFO2VlJA9UQdoxtL5N/f4WvpVmFMQk8lFYlr+j4j9KEtpUsDJHR2AHV5Rrp7VCr869cT+njb
T19PA17iKtSFDj3wkGh4jcpzIefrmCmmcsmOXaZGVKbRQVdn6SU7OwkWVN+a/fKjv9PY0fWF8+ie
sVc5MUz6JLBIKfJdfs97hOQOD8WddEMJdhQmTM/cQDVOxa5xCD8NlWdJaimZrrhw1WaD8pkMckjK
f2Bc8KMw1VlmC4re7pKC8NhaBSsNFtkPWnhvgtMeoqD0xKKKnH9X0wRtONBscmwUXoPy0efEF6OT
q1/l3pWtRBsT/kDtouXf07tskcWVdfUS8PRV+yZn95G+7z70fryBiQzcsImTm0A8SGhvZkswUu5R
9tBCG0Enl2prQZt7bEB9JsYOFrVWLwHRXuNjvjRv6XUM3n2vr2REV0JEaA8SaXK9MDlYgGsgUO3c
p0qBZwDIDMrrctBg8q+SlkbKGtnLm5GkS/X/ozVBUEFoneMXJB/EG8KG2VVbvwh2ezIiQk4c7iPa
iEN2pJPfZahHSDtgvoXVzVqk8ZqZg8JYQlWNWmX7YD4CCtDFhSA54hRSNxsaYtAoy3ZroEZVh5ej
9lss7jokmgEnqj/LjNBKZcUBpIKb3QAKp33VNVDuXr3y4+ES4it5i+epM1k2CJ/uVVS4MM20h0jV
rvzg4KYgrexjDKgVmYuAwmO5rPptqWqgg28t9bJ23rFIqrqj6PKlnr8OyR6iGviHhwJmn4FdTEbY
R54LrpVCfVS9DQnUSn5baH6Nnrt1q2bNVVEnr2poLmxO0gqJZJxQOUD9EMWRfh/q9pzzqV8sO/Qn
KGFwLphZwavqJMh6ZCuPzj0O6pm7iZ2XUr5MOJ5RDMo0C0VkBNVUNHIAy23CiL1MXJIZDfR8BIDu
hKcK2zWYZcCeQ4A6TsbRQ2C9Jx57KCbwAIPyvuh3dbJXwa0UIOhBZuYBYgJ+wK6s1x8WUoCODIlW
a+cYnRsDNSbsF2HGmN1VrR3i+BptIcXd2gbCS/6SA0hr7vMSdmMI39J9KlX/h+V5D2GySeS5nd2H
1XWWqAulcW8kThNx00Ckx2AuseZeDV+pFN66S8MZkPoMYG0dp7ffx9Vf9iV/jXyQhH5fzkyRxrL7
DKAwGj+Qn9ADlZoXv+T0BAa2AR5t0Ef2OAYMkXItacdYQUsAPVLQFa1XzIBOdQI+a0glLXIObW5+
SBqo+bgaKT4vGYVTmWIFp8MGEX/vGjg7sht7D5g8jJ2wBhZrFHPQwblJjszyCLdKWdIEPLTSrooO
krVr4p1tKIB27iL6uBGQq6i8zvpNH5RXDWXGyKYBlNXVOqIdMNM971r37bfU0eep9bN09g4gMhnS
SFzd0mlYZlV3HXbtq3Cajdb1c4EqQxchQq26l9rw3CVbUR3MYfh7O5c+Sbg6q2gTDSmQA6CoAQjh
pfGk3gHVH170M9LNJ/JyoU9yjzCXFEsE3MJ96d6St/BD+yivpRsOWpWytt6qg3LuTmPu8NfZIvRJ
8Ofbm6oAAH9oPzCNI/rT4QRWfaNqKJbPi533Xp/RMT61I4/76adtJpBkQ7YcOTxICcHaXNpCOvNB
lFOXHl/u06W91lH7yBzCgycBxUtdJONKvYZHWEaoIpYyTWQfkYwkHvRlSxF/IVUmTo9GWV9WZaqt
06hKd0oyOGcyta+zJ01MXrVGVzfCk0u9cEJWiy+xixK4wWalyDV+v8ytr99Z+6VP/+mdE9kGvx9J
3QWNOvhiSDEWSPQBTkYwWHeDmVVq8MSjFXijQwKKJgsvJP/NQZ9ecgYAfd0ibi4HsOLSe5jTifDD
rVvS/iuklZXsvJAwq9AfyGAhlNR942ahx/ZCAJ/2R75HnqwdmsCcxFFaDEvrxoveFOXWC5oFldM5
m2qhHEoE40RJuTz0n+rkMgXEj6KKHbFnKM8FTql1t7Klh8x7U0L5uhho/gbxovFAaSrocdsBTRup
xs3wIdeuGzzXq/gSyE2XYYXRPWc+4vW4YtQ00Hp7J9mgvTjzXLTJWzfcqwWNOy++LDpoTNQC6JUH
tC39KDPn33+CE/m4JiYprFxRktGNkiZTtfYkJA5hZf+QNPdec6Ey7ZwYxWHkEJozJ5KvU0FNHf/+
8xdPkrYHXCPvKzczbs0iLI90KiGUxGlqo8OfJIjIROYC+F2IgJ5l6ldnXvREhqiOMuGf7ixLg0yM
6MVeKgu6vIOTrMLeuJVq8pYE1GBidi5UyqMuV9RI3+NcXjZSCd63paxSUwVPKa7asm+dmfzqqQea
ZMWtF5eN6+Vi77WlBEs3qhyB20AiPfmpjNqXT1f4Z6uC5NcakxagocrgYHSCgVZFiL+YWvdWhNEI
rIqyrYEiP/qpSZnsqxbKZB6qxXVnkrmoqVPetbYRgI5uFfAV46JDJsIHrBkNaP/UVumciWK/ps1f
Q7H262U/jXKtqEEgo0x7MGoDtUaTily6ShHdhEY3rx2T9ixNPDl7lsA+61bK0QaNp/7oCn/s1oHq
Kf33pI5vs6hfawDWY6CRHl6kFo6SLqjjoqg3bUEzD55yW2S0bpD2NP1l7Bq772eKNU79r95hsnF1
mu3IaminSIO1NDFBXM3lF+cFPfKAJhEiOZaAG2ptdEFZcQFoNgPJ/67fZtd+89LeS5wh6Pa+tpcs
K+Sc1sNeAszG68M84IUwpUFG6dUoEGXZmMEL1Wzkh9WZ/Vh9hNEF9APm4XuUXhqU3TglPRaYvHC8
fCPnlMDj9ByZAZxJ5TLclUhMwH3HrXANx6BKkNCb5c9Q3gt5Fl+hYmppy7C8RsZm8FwQpHuaLckZ
p4lfDl9fjdMY1T99a7VX8nRA9usCOf+V2IQ7GlgXYG5nHj7j0uzOwiROmxs73Hbn3soGLjuTcKnL
VgaGXQZVhnDhzMhIN1Rgx99axHPosQuEdOYaNbwXsYT+uI7m8FCPEF4uozVJ8gW62MCo17SNt9G6
3tR7b2mtIN393Rk82fcMy3UKI+Wt8NueI86wVtfyNaRllMHxhW8XCGwtjS3DPOtm2gJV2/n70727
CFecbffoAeRnUg1ljANfDe8kIfCHOuyI+irWfvSnF/CM5uMQGTMKJXMkIGb+yrv/fsor4zW/utck
3y4ID2E43ss5SLfJFgOLq/4NKfZ5svybFVR1stHYFZChQu3NC8eGTpCHl5YKbjPpQvXMlzsRT395
JHyajpXc5FYXtuaFIo0k2RpPpDxIUdKXVnaUnzUHOhEdftkyfbpNIuwCYf6Bkhp98aytF1p/z/kA
gIq5ag38Lcq9RanGPpckndgxf02PT/er07bJnQh6RFNjNoCGqZTvYkr0yA8is9MuMhVvmuTMRDiR
9P3yN/l0M0EPXosieqtsHOtBfhEoAhjnhu5EtqdM4qqrGVkfagJbJde8bnLIm8hofj+BTxU6f2XV
nx7cNGMrNbya2nWRom0VFmAvQs82qjlMGwTRO4O0WTYhVmfgsI5KBybA15Ejw+bBW8a6R86J8y9y
6AJ1iTqvqHiktjvrBrkGSa4iH9MDm8XVCBF9WfL3RqnK28jy5H2NtsiiqyA6NXD+kSVLrCdNRc0T
T2YHOKI/2OaFFSsowToOYmmRbP+skSOeR1kHySPSUhQuEC38fiROrYJJ+KJPXgwgUXEEKRFLQoWd
GDJHb2Km6mfi/omDnfYriHwaa7/QDShY3MITob8uwFKi2+7py8YEmqgrprxsO7M8qE3mHH2vqHdR
DAcRCd4A8ls2LAIC25m9+tR8ncQtr48BJphGx3fLOXn7OwvIW+/nZ7LjU4M5iVmSIYxA7tz+QsoP
+F2o3cqy0fY5Z6TyddCVJ7lw2Tha2gmsG/yooKeAWm95aFR5+bcmgjzNdys/jnJQyxeGhcaPJtvP
JQK2atm+Rk1wZrKdshGUJzksZGBvUAeZm/SUMuoATH+cNrsg1sjovL1lD8dB9OYMTfqFqgEX+v7d
TkQSefxen2ZgjvZPnjtqBzfxvo6f0uBMHXkcmy+2QXkSoSyT3niRc11X2YXJKHIIZl6BA+stjeFM
3n/q2ce///Tshl/VeZKOzy6BHLBWfpic2QBPXXmy9AuUQswi5sqjil0V3rbyGa+vE8tAnmQiNe6u
sSMpXDhaIADdKwtw32gafv8xT6xhebKGi7J1XUnl6rrpzTAjcVRk+9ffX/vUB50sYCBTnRuMT27D
wJXhcY2aAcmNpc2BtH5/i68HR9iTVezFjjs0EUAjTYWGL2jqGwhhvFE7/P76X+//wp6sYz9pBxdB
4vRgANx35cGZKaapbrUGsUOcCi0mKrHXjsA6pCqqrN/f9evkE3zI77PUi4DBDVqSHmq/fk1DoVMR
F/E6jBC7SMMaBgoKx9/f6kQQEfZkNRt1ncKDGoIDrKjwUr4fYojic+m6uxezc620U19psrIz37cy
PGGDQyVSkvQk91H0za3XwASZm6FlcM4P+esZJ+zJ8o4631aEUyKKC8UA1lPkP5jdXuqhCJY/Gi87
U0f5eq0Le7LW81iKNA307aGRLf8+58PvHTt1Nt9/kq+XpLAnC95zA9d2syI4aO6q8e+C5ihnZ1bk
qUtPVjt9/UpytCg4SCimxmaHevEyL87sqKfWymS5tyYZndIwKvEDmvUJ/DZ05xQEHucDsrnn4uyJ
u1iTFa+LoAEsO4497a1mXfyk9xHgneHMOiRP3r//BKdWhTVZ972lVE0fcZcAxbFiETQYVKBlMYOX
WEs7ByJHfiaCnXqfyVoP/SrEJJo7AbOGp0DBEi6zVS5R4C8wzDjzQic+vDVZ5TYewE6YorLZ249N
9BRFJWIkb98P1qlrj3//aU+tYt12Oj+OEZK4auAeo1LuVf6Z4Tmxon8Vrz9dHDpcKVRA/gftgGR+
Dd2PSvOVnC+19EwEPLGYrcli1qq6aZqEO9TVA6pwsCXPPPqpcZmshz7JrMxrJQgkQ4fO8VsJf7Y6
E4FOzBpzsgoSqWgD0EfhIVAX6IHIKHQgrTfSNhY5eoPn7I5PjI05WQZalPWJNbZFUvTrJPUoou33
c+bEjmBOZj0wO60w/DqEcxkzXSjVmRrVd8C0eqI+fH+PE0clYU4mvVCoeViBHx5aN0BW3Uia/qhI
SQ0OmnCkeNTzBneUtLbTYAkqsV3aQyI2ZCyvYWVJG8Vt2jOx8dRATtaIrTtenRhZdCi7o6Rd4Pd0
ZpKdaCEIc7zjpwVSen1k5VEcHTIkNWxaobAkEBKY1W/OjxI+MSZt5+BDp15islKyQak9K86jQwAA
PzcfqvJMBDk1G9Tf36GmcTZ4hh0erEFaa8jlFJT9fQwPzHN76jiv/nq2EL+gb59GqY60QsoS7lBL
uCdU6NBcOdJHVaA8K4LF9/Pt1FtM17vrU+HXwSMFUNFr7TZ0gAqAckiHcxb1Jz7Ar1rwp7cIjbQ3
lM6jA67GD1FZgaaWnr5/+BMDZExWuhcIyS6GMDoMb82d8pp9OD+gBn9/7VOPPVnslaiaCL57dKh6
Q0cPT30sNOlMDeLUc0/WeIVczn9AYDUgMOwxH4yVd/39Y5+69GTNdjKQzDxwWVnYe9AfBPypaqj2
DIGB/R1K0E5k/80RGkfu04c1s9io3YoRgomEeVmNeMb373Bi+zQmSzbJ8aVDEZAZUwGk2Scr+cpO
9tnLuX3o1PUnK9euSz2xXOY8/qbKHX3/0XC8gH09A8Hx/Suc6s0bk6S1yVLfk0ecX63P4svyJbuS
btgwxLOYu0/WZu4sgUt/f68Tr6NPbqUZZVqJTAkPOT6ywKN+uPf6iF2awTP4/g6nMkt9EiVKuYW5
jpnhIXmD6w3YLbJm0aP6Zl47P8iTv7/LiRU39Qe389SUsVSIDqZH7ZFiaFoUZ17g1KWngSKTWzDv
PL9MrTY2sTQNnDNPfSJh0iZxQo5FX8D/YTINoDsSCWa/aLIOpcg2X3w/MKduMQkXqWwiDzE04aFB
zQuePJIeBoXhc4eTU5efhIy4Tnr8dNmM45guy7731613phJxIhppkxARy6LCUpJLt9dIdmOoUyy6
l/j2+2E5lUVo4vcA1OW+LlktQA88G7u75grExegGfayey2PzXL6euc04yb/YhjX199tEuY/8RchL
4O+Gd0w/ekfMkDFT1j49FUybxZlZemIha5OF3PmO7fjAJg9gC9Dg0ivEBtetM/PfsnO72qmVPKU+
jObVGmp3bJke9rYYrsD4If4tzWJFSx+Nf+tcF+rEmpvyH/I6LrFdZtjyCoUpaVMTCb//Iicm7JT9
EMhKNzg5VfBGQsoNW2XpKUUo6/uLn3rsyXoWrVQPNgzoiwrlN5ltwVFufl35/7x1/+2+p1f/mTLl
v//Jn99SZNV816smf/z3XRrz3z/H3/m//+b33/j3wX8r0jL9qKb/6rdf4sJ/3njxUr389gfYs37V
X9fvRX/zXtZR9esGPOL4L/9/f/hf77+uctdn7//64y2tE+hpN++unyZ//Pmj7c9//QEf+dPojtf/
84eXLzG/d4fBGQxTv6xe/vpr7y9l9a8/DOMfhmUbqmXIimxq6tiLbd/Hn+jqPzRdNhXTVg34MsJm
WSRpUXn/+kNT/2HatmGYwNEpc2rjU5RpPf5I6P9QVFu2bFCEmgHo54//ffvfPtD/+2D/BUTkKvWT
quRhflv5XF2YltBsoWjIklGMm2wfjeOKJNLRu1Czoly1GgqVnmIro/S8vm5zrz5TNf997v3nfpYu
82aGgr7FNK9VjdJObFROl3GYU1jBYGxYWJLrnOt7T6LAnzeyFMuWBeKT5rR7oQa5lUqWatFh7BBp
CvK6jNa55mNo56K0SCFJAlRsoHqYIk9kOMouCm2RgX2nEXVmwf2+mnkWTTHoijK8mqUz1JPqgKb5
lqrpWG1iXxxurFxx74zAwmeyHwjsn6bfnx/48wf9PcL+upfFhzQh1pqQo6Ylgg65ixyxM3tZd51E
OM/lq0pHELdq7PhRqQpvn3iDfyWpzbnT4uRc/59bM2Nl3lCg2qVNdttA9kJdMRobzTSlvYA96l2z
RxYHo03ZS9DMpUtiKQZy705THj3GeR1B4bwrOx2QoJwZDjrxaXz//YBMYBx/PpYlQ5gSQpHVaTdc
yZKgkTTdXuppnq2s0DM3iehhj/YqEiRIvMA7wtRIFIhlSKh7o5UgJXvMsoxFrzl4KX3/PH9ZcZpi
oYSgMU6WzVyYbO0JXrCtXo38/aEnjQ3C3ACBGRSgSdu4bbep6w7RmXv+ZdWN92StY7zFgpetyZep
4rg31AGHqrTDaDiKIP4YCUpW37/ZX6aeYQnZHEOdbKomc/D3bAIx4dKSfJy4TS8rxGWtNJWHnFlY
J9Bgpfitk+LQ3jZqYmabNIwx0vz+/uTMk2hGULFRbGD62ZowxRRUEUjwxgtsRFdZJxsCf70Q7e6Z
MFVZxa+hrF8a1ZKfu4H2f46bx70WykpxYfd2joFEmaUvQCKj98gdCR6RF+uYG8l+Paxw5FLQb/JL
JIccg3IGHBjJU4+JakTHNkADA2VPrb+L3FjO73urMq5VZO9x8dRc9UNL7K46SmVcy5BioV3dB3DX
M4z0upzKqZXUvY5WRF9wxDGrCJaM5IVlgRiHakFpzhvqRlqhqNkcOW77wqdGVy2lOkSHztAHBLvU
CvOIIPR9hrhHlT83dOySElUW7TpVSw+1NSnNUR0vc90wjjl1xAeRmj4yf93I1O3KOLdfYzQU0cLF
4wbzznmRSSbwUy/BEC+VQ/gVZYlA4iJTVHQk4e8p2gfYb62/bQpkJzaDXEbllZcrw0fcZ2qKtkfs
veWy20kr4emajEdYRL/Ran3QvTjZVcqMVUnfo+0r9bnVTLLPxPGGZ1+tSgliTI0fF4EEbHPRZtVT
qNl2RdSIOUJ1nRw8tYPUaYtUk0c1X9UUIICUkbCsovxoYXoGSnzWZrlbYelFMJzFufDtveyLosIe
xQ7Ajkk2Qi7BoCLzM0hyqS1KZFbjteE0mrTJdFVCNVyt+0NlthrufyXW7pmXQacCvKlDFHeyaBOZ
wiALRIEKpkVZofAuRI5xJEYASOn3aUntzEmN5qNIbQ/ZAMKisZNjPe1M4CIRQkVmWIgnVWBvxFsb
rXfl6XKKKWlUxPgUKU4A1MlrPPl1sAubQ2pbpMltn/mOstfNUrEPqanavrnm83QBEoDQYx9rRq9b
u3oVwd+U29JCLzUlNuAj7+eUHIYW9wEFqTeCEM0NoenZkgpWoxEl46qd553DrKu0igOBFZgQXVK9
pclSh5qDmaLkh7sw6lDJQTtz1Bxgt8cLQ7KhynVlA/LBtNSMFx96G9FDGyDsMi2zylsPemSAHSwj
HE/LTmD1i7Q2GimFFvh3ijlSc/o+bRe1renhIteFi/SobxvI51pGsHbyDica5LcrmGYA5Quchrow
WihVlF8i1EV3y0+8eksolXgXzc4RQ8kjrULmaYhefFEa/RpX6SJYDR0ya4DaPVBMqhJgKW2gCTkz
5Kp/D/jfS+gI+LakCIr6g+lqVBe9lyTKvsL8MIUXY2NaMbTmEOFqGpXNsy8SlQnemK372iUujup6
0Dk4aCtIha0bbOOfbFMJoyVZUCet7W7wAmolmYGnopaV8LPdFJeHQbRyB4IVtZExjuH0AN/awTJM
iGEhxy2dqM50O3UD3hnhPj3CJDI0E2yNg7rKDNTvR3np/+HuzJbrNpJ2+yr9AvAPoDDe7hl7c57F
G4QoioV5ngpP/y/I7rbMFs3ojjgR55wbd4dsEQRQyMrK/PJbRe0CKWqR76Mb7ZmU3mYhT3ZdpJg1
4dSB4bkzeLG7qrMRNBb2GqCyslj3nmYZxxeZ2aPtr6oYME6Gb9GwwX42ZDAIY8bXLLTMYIxpeLB9
WcZZOUfNc5SkQuyz2QP6YotOe9PKQTL82yj4LLVM/G7Vao3EgEsajPGNiRjOspT8gOEGt9YPcw1U
dhPn0nYSesXSZsRbxfiRrXlpuFGadp3eFo7Uvra5411i9AoMRZsNbI3TsjSxFo/9pNs0pRU/eMYM
MDw0vSWQhWlV3mbYQ6FJjcIQk7HZ63AnNIxEwe7IOmaXcLW+mwFG2GfmLBakRKcN4QYfF0Zmqrhi
RE2EVZXtWiRw094rBr8/Gyzbm/YaZN9+5ad4JWzbIsseiyEz1SZXzcDJQ47uPlNC+05Y9rFJD6WG
bi4yxaufkh6vSZUpfBhxB6lU6mIAWerXGMQVlii2hGGjO8UFLp2HZppxxEeE0IpgdvOoPDIU0Ng0
gUzCzcqdIyvdj5rduIxGFqBSzN7UTOhOVTED+ChFdCYqWNy43BTVzSyQxS9+Ce514/gMXxTYbPVn
Tls755U3engoWCEK5YZ/3GIp0cMDwpq+w6GzSN40u2I6FDdD0ChuZXsnTveNd67Hljtr+FPVjYFp
wpB11WmCdA0qLp4G3GYqnPzyrmLguB0URqz6jBS8z3pcsWKiH+rhLMQpM/FwlRzGKhYwYhjDWyVO
wS2mYeIHxazjktIhGToryTcwUWjLWIeMG7Xq0nWrSj+psLbjx07LmvKstpAGXJRzGuFNmPlasxnR
hsx4BwCoL8xLpm3GBYtOnGTILTbyFDa8GH1IXk2XDGBURIS/XJdbDRYT4cQAAk9TJq7HKGXXG0/s
FN0ACcF3nRM1vQq1RqZn3XRsxjjqn4Rt2ozYp4PoqKhMprdPUyMPMB5tgLOMdae+Kbd1i0vDkUjZ
u0pDLG+5dTmi7e8LHTM0o4r7yyrJ9HAzsmwfm4p9b12PosD1340zmDlTMt42zSzVfRfZxXQ+pHWo
XRVm3F65uDgxHFkbTBSUuWafa02YAQymfAstOcpjeetrmsQMes7rs6Z0IHSbU8Ng4DxUWXJk+E+2
30JzrOErZ1PUPjUVAyJ4NVrFeOXUVnsVuuDuv/RGHD7GlpYlhwyn2HYT0tizmRpymNsUEZ/8Y4kd
BkY1qS7jnYddHKlh7Nx0xsRznnoMkHd6akhcwmD/XarGh7rSzpUkfFW+pOBfd7gwG43KnqIqhB1j
Gy0xJQxD3BdtsBhYgZMTMTPreCHk6Flnjr4cfJzMlFv536w4Ge6ndCicbav53hVfvvmC10oEwEhr
I4jMjnpl6nW+9qsEVJUWiuY2qSPEDHM81xdJ6LjVSU7JlH23hlLedL4zS8gfGdPPY7/AE/SBDYmG
daS9YFlBztenbkYWwp0bX8aic9APx3nX3LZ2pJ8njsdoY6dZNAKMxmw6DLo6nPIiM4Mwmok0JKHQ
o/w61ofFTMF2OZtH0n3U8YPXsGb0INi5IrVBjVu+zZSFpzd1YCv29u2gXFwrktzHwLKJiQUopRt0
vWgDYH+4UoekC59G8zYDoW4Ea0qYgTQOOBjWTRhnhzTBs3gjqUTAujMRFRDrRfSQpQVvF2XPeKf1
Alwa86jpm+FJA5CRyhnSGbz5Kekd3Ihttjy8FLoIJRZviF9I6ol+78Ru87UslWAUvTONJ+yeQQS7
0Ry9cFSrunM5k50NUJxGt7n27RI/qqEIUwBv9eR0j6yH1ntNLfSJX3S9NvuA3BGrjm0TDpJENcHV
KdnkrZXYgTOF/ghIwPVtdYgzOyq/khqVF0VCB4yBOYF3ZW5lwr/FT86JTgK6hcHou/J1Zn3zIgz3
s4c2lYCWmXaDRJo822ePLKT+3TYrL8M5yg151F2mm8BKkU1H/TA+a3MaM8099v29FtdjfuGTrmLY
aja45OcC3F6kJmyFG02l97BSJ8EokoCBIpSVeWub/LXcOpQwoq1rZA6jsaoDl6Ib+Gs5IebtOxtf
4Zr/PK+Y3tOsCV/nqgm/6zY9MiCbrX+meIA+nn+T3q8a28ViSC/C/KDsNEn3mNrga9fnuQDvE9vu
Zm4s8SybVvvCZmN12GuGGT5REceQdVrFw7NrJQPTP/ZiIe21sa+WoXCcuHI5sZsIq4iYW8/cptu5
jmqjTVEmbg9vAZabrDUUh7JcrJJ97Amuiw7Z015lCUONpVADxJ8wY1dOQXEazKP7ndxUeu1+01kn
OAtXfOVYxXY0mkw/m9ig5AzsyGQ3e7Xj0j+zQtcP10VjC6Bi5dyTV1axiblT1brXeNyn1UH5nYdj
nGt0j0JJ192V42IpbKex66xFzmoqx3iYt7Ivje9dWdDwLgsd4koJxTw5mFj2KwSN3awfO02zvlDt
E9Yh5Du+iLrIfbPNhDvAfFfhDZj4xlVvV4tbWxqzPmarcs56r0oXv1SZRIFC/vBmtAsVrwX4y2Vl
7cd7YU3mY+e70wjHRuuBlagFAjDnsXs2lwaETLg8Obbpvug5xY/G6JzHXYT1et55Ey8gtVoTpxi9
ZeTbIzwM28GqK85M3TyAUBmjhdimo+mffBNPyhnZpIV9q6vB5eDie8M1tHhnYhmqbWMOxvpKwkh+
pBQSeVttsjnEZqVkRdVNPFibkPr0V5EYi6P3jFnAviv64cuQpHB+i3GYX4opGfwNSxXPVaUSXA7q
1py9xX4tEnvV6VQARVP07cEszDp7zW1HFt/0zJuywLEb3T5EmAJphyhxTMDEkux6V9h4c18Sn5xh
bfMH2Kh26fCHVcp/VM3+sFT9l/L2ZfW9uO2a79+786/V/wNFbcOmRPNTceXfytqXbdeUwz+Crm/6
6h//849tVzZl1/8D9/OvxevP9fE/ftTvpW5Kur95vuka9nJy141lkv73UrdhOb95VGUcx7Y5i1tL
ofmfpW77N9u2XZdcV1hL4ZLy6B+lbsv6jalJiwKu8G3K4UwF/Ce1bm9pM/3Z5+LHcMLlF3B1HXiZ
Zb4fuK1UXjARkzn3jW28kqhTQNEbzp5sYefljP2R6SRQKArMvT33YjbyeYczwVmnY00WG8M5cx7W
62jVZCkMstAu7sxrRtXr67bl+Jkrb8JateluwsQs9pbIbGCP2Mtmg/RhA+Zn7YB9HXkU/qe9klvp
M3Ddz+G3TBfXbsU5Py/qpzwy0p3pdvCxdPmKySWmvxrULkyfbnMlgzbxvhiDuK7wnQav3VbbsRiW
3u+S1wKJhy77goj4OcxD/E68OFnro3fXlG6LE7aGtzf+aAz0MOxa6lQafZU8++n8YNby3ozy5xL3
aRRrXmDm2tfIgLPWZ299WHLW060L5nB3GHc2gSg74EJm+6iaCpFeUxlPeZ2+xIZ31yoLyxSOO7rJ
xafWuQjRl+i9q21FUTEFWkSnqG8pEVmmB5enYdw98ex1bMzglbuh2vURvx3+z9NS6XlAU045Lg/v
eidzVkQnZ1UIHlZdZG+hCS+h8/UHPW8UliFty6ZkYBgj+QcYmldXa8mMdO4be9XqMjSlsw5dXJIZ
irpqZwyfCEEYVefQbaXAX26Ki/5gDW34PFZAEUj2AUrh5HqVDdi9DVllgQKA8WQsUqIpGxd3lBYG
r7SOfjc3gU+TYQ11ttoajm+vk5jru7NevTh2aTz1FSsgduWMW1lW7eq5aTeOHr+iYL72Xe1ojNy0
G8X5Wiujt0KL3gDpvsXVAjcWuLQqwEdpxSOSroXLdNNDa5yUdogHOp0sk3jd4ap9kGN146bFQqY2
7IOa2fr7JvFZtVZ9VBO3z7fAbjsM5x1y/RV1DUppJq6r0lQPgxdZ+4HcYzUYQ4OjvUqPXqGnuwKL
wccMas1KRiwwCUhg1seHUMvU2m0hXzLwdN1aob2SoS32GMNeaO1gX8SVVX9jEBp1uQe9UlbWNfq7
ihk04zotk9cxmR6Smt+bo/qMvkeb7vMeD4OuYxXJHkCFmIs7x2Fkoc+0GNMhfgpuAVdFI67TmAPH
ahp5i5bo2o3PNABGmuFdWCcv2lzhQs/bLxOeQVohG/7xzIuqJa3FKV0zoLnXXpdg3hoth9QrfRyQ
I2RnRgw1ap6Lao2kgpcCwWGdFiz2lgxgZU/23jIxyk1Klq5NFrzRtFGe+bkXwPxicZfFVS3c+Bp9
0oXJ24QTVT1pEzVEbeCYK0obekF5qxe8PubSnut2fpCAV8AxmQ9hxzpRI/AeLfe6DTWds6wprB2g
N+gBzEFwm1Qwq5b0wYi99o5EwsUYFuIK5ikwKcgxMZi3t5nWbGOLe2/0/lx62dlc8fu6yr9rzeqq
HFhPuu9e1DP3pI9cPYryCkyQPqO37MaNa0K4LW1O/Tgc1lnZboQJgrueMHsAKAY4p9HACjp1+Pwj
/pVUZ4AIZu5WydgBeMoqysL5QWMoaq1DJdpSHGrXsBfwFDJ4x3UGjISJLHvtZPELFkbXOnxrqrhO
eVnkYM+8GWG8HjPDGHvgFnQKtStRZ9U613gjZWNMrKghNaGZkYuBNuLfy7LL0BWC+sp9godbN0+F
0TxpeauvGApsqSzU3mZSBa4LSFHFZLU36fIiyT52tg5RRqP0tCGmPqQOq6dovbtwYBfQ+WVWbtE8
9RE7RRV+tZzoLbfHJigzDHncaui2P352IcyUHAdL7d4FjTlLzHwxKE3n9EUNmb4B3I0DqyyHFWVV
3JLGgpLUKPZFpB7COHkzWxwtZ/BVR3/APNfQyvUo+WTxPwEOHmVQQ9OzmvmyFdvehd+O54JDxHZu
2JY8K3lG0PvU9Ll57LzIWGH48FC1WHVVAwvRtBkuESPDnuvCcXBVLnwtqUkstUKt22Ruzn3qvLtY
VzqUGzNGFuVdiEpcDyPfnS6rWz8vnmstwSObvE9GrIW09uXG7Xm1FqS1FXX7eG3PqbWhSHlhSEmh
fC66W5FW7hY7dQpU2uJlzHYw9e1TVo/pcTSS18rAFb3uO3M99ppaj44pjpk9xAdpWthOeJ5BkRjn
qmEENtvN1vUoFjoulXyMwP2tHLCiGVu8qKfQuSszzPp+GOaPGuul7aI3cuDb2SqvJjt9nvi11kry
Hyd2/CIVf1Wa8LZr9aB1zsVQ1jUgj8E9xF6GCZrFC+1k85TPmb807AhPnvbdl/wxWWlQ+Nkz6+Cp
mFjUruXe+bn/LdSiV91zp61pzkTvmEEroWYQDlNxlaXqQWbVE24sw7qakuYcdMSA5wPcBN/RvrPT
tJQ24zdN1zrOjAXmbHn+bGjhUVUObYBIvmo4vK1TGjdru4rKVYzjOpbY7dMEPm0VS35Hg8c8qNAP
NFc9TOUYHlNvwMZ/ypNriApspYY8OTo2niPGWtvGavgV7PQ1m+SbmgA9dgAmeqJMVUb9QauyEl95
fJtIwLH7GtnrqHT5q8KiFmrpM14bHCX4PnmxbFiw6yQE8LwceUha8ubHfG2NxrszRvbA2OGbMfr4
ZRDaMbf5nP1cu+ttQnnf+95qtpcH4hCc+4S1Ty0sXcucQjnOH3jFeh7FngbuQ7M8wWgoKWZI3GFN
vSybtWWHCniQYT0YEU9DdgRde6witbHK+MUW7LxUCUEeCAuyGDhKwa37iV+shDY9cHqnHZNyfVy/
CEdpeBdZ+nUXU7705wazIZsPY65dsW+yubqQndFicxtFl0y7T8clUq77dnqIqaZ8bQaHm8laXMDr
p3axhI/Tsdgn+I6DNwxLDD1IaiqTkGPSntm5mJ4wAEucDXXEcBqJ4NbMsjM8EL+WClfZZCif8YeG
NuLb+26EUjoU8jVmqqqYCFdpSvTXsQDc1pLMERPn8mArWvF6CflD1UBkIstv95ogQuIuRuWnYmli
opKtEovYrdHUuxjrquNkqF/rCa4/0oRRA1d46niYIDzUusc4bxj5/ZSO0ipyMD+b44UxizpqFUc8
bmySX5qcsJPlbLxTZ9N+UvxNTraAaQ2nXWVuBKDN7HeqYaGm1jRgr899O0K+llX6LEfKDMOSYkdZ
DmFLUOwjZGGKXSDfCKd8BHfh3XmRIJ128O+aZiOQuIivbbxGXkI8ibAhVdqL1NnMrIoBt3axq6KF
MQU/gmFsca5FgHLMI/utK7AATEpLrUl6HpjZ7g7jZLZ7PxTpNh5w4fHtzN8NHSvYtAx1kgX72xJY
KDzh1cp4NAm1eze35Mv0d+oVJGVrE5sTrZOGnShJJh5j6oijHkXd/scZ7f/AgfXDY+3/hQosYTiL
LvJ//nny+7fD6m3VfO0y9cfhtP35dPrH3/3jdGo4v1mu8DBNtH8oZP4lxDIM4zefk6yzaFcQSSz6
xD9Op/wbC0EDf0k3PPQji3PbH6dT5zf0NVQO0RXqvoVQTPwnp9N3iiUNYQq7giXEOw1sE41iUFbv
BqI5It+m2u5scjO8Lwxjr+H/alWQHMfLHoLUT0/pF1KhvypR/rzgOzVIXi4tKopEASZQOP35exPM
MyaU8UOsqpe/v8Y7UdCfF1kkKT9J6HVpjFGmSxWk/c04WxurwELGdjZSUpyeXkIa0kNsnhrsvua4
WXcd9vPhZwO7hvmXA/+fV38nsslgKOCklWqBniCByNl8QKSUOBAbbb5xyfEtsiRc38my6Z/kZ0V+
+OS+/1pq+PPKy2/0030LX4v9otbaQPOsvVfuuyYOGBmnt8tRXwfwALjNTQEdLKwWMtdPLvtXBcyf
l11+nZ8um1KTqG2vLgNFlnTZX2SX3SOW88UDqs7ok4v8Vefz5zXeSeU1IzK7di4h72ELWVk+uD9c
OpvLBVfVl/TMyPY+uZ3lPf1ZsPnXpd4Xapjc0f16BPAwOt4eDQGpPxkYKkFbxleZjc99OO/P8uHU
F3e2aDegELefXPqDF/jeGs2hTB/NxtgFFsSwQb+iU7q3GzzuOTrYjPRVLU/UOoEA30SO8cmjXZSA
v7rfd9Ipz59Q14NsDFITnvGILR9tZg0Or88nY03hPpzNVTxav28Yf5Hr/iwW/Ehfbr6LOWzqyqs7
zwuqp+o2/o7pKioViivhY4NJKiM1n9zXhxd6F2voYSWeSEUd+FikluIuN0ivlP9j+TDst5FiXWv9
zkjEvf5pgDN+xM5fPc930cceQ02NYVMG3c6hI/5gPBXnZXQe3ca1t4uuisA8jsBwMMiEi4CH4pGD
1UVxPrSHiW726luYnAzYo+ZxOEsvUPq0D8mVrX0dznAdw+zKk+K8/lpegKCHhLVJt/Xepre69bGi
avjj6yQJunOvMh4zXOKnR1Lw1bcFI7tJpgV31YljCwoccGr8pbsZblrv3NgCNT4D5uXu2wDW4cEO
wMurYNpN+IaJcKf2zbHc0qe2NiooDk2xC9tv0Xlz0R5wlOsOzYV/4/ATM+Z9p7v8Rtv1l/VV7a6g
DFnhS/KIHfTeG/b1QZ7KQ6Kvje0MYe81u0Y/pTeb4cVaRGMX2nGMN9Me2hz0tVN/aP/LyGi+i8nG
CGEv0xRuDT6pZkdPgPql22Fp5wzJ1QIKMUJBS85cefx/Dp+frcFlrf1qMZh/jY2aGOs6nXQz6JfP
ly6di5ivoW0ams8RZPlyAGcKA89geIawMnTVVR6be0UZq/v0C/8x2vir3+J9hHYmgqc5hIFngQ+B
bID0CaEuioTk2M4hLtAZ2M/sMRt1YBE1EDZbHufIxtuu3dgWrBRqeajoEKROw7iaLJM5XY4LS8lS
jdq+l4Mf1HF9k8SbRkKU6DkbHkfPiHe5FW/ruNmwJ8JFM7NLTUP1N2qcjs3OOMvHvuVkBAy8RdkH
jzXJ5KOrYhabuk+kAbMDSinCZrEeevUFfdVlO0VkyKBEMmldTYZ9rgp74yVAb0TurpAAbYCNJa6b
X0RDsdGQ90Iyu0WlcZBGS9fRyA86JNSdSuA4Udu5QNFx6Rcjvf4X6T0b3SceNh+lIea7PStBmpHR
/gqDMEYD/uT78sXT9M0U91duxROES+tUN8pj1BVkFG+cOPzJJvZBTH9vwdZHUh/slF6CEdYvkQAh
7IlNLEgBwCHH0j1hbEn1THwW0z/YM997sVn4k8eODt0NJ1duzQ45UbLIl11zVZY30QB8Lr6JsMOZ
E8iFrvvJfX6UwL7X/c5iMvNJamHgUFgp0n7FpP0qy8QmorTiJ9XJmk+DfV2UN59s0R/d6bvdyxL5
0Aq7SY5FUPk+0MPmXuuiw/JSk1JCpj0fmuwKfchV6ZinWR794O+v/EEG9F5frNC0pG3lJEcMuU+1
ZVKWHE6tj2bDUZBQIVGSBv39pT58qu+2sFIfsZ3JYjMolQ5LVT969t1S8u1le+85BZlRjHwCcGmU
fZb6LAHxFyHqx0f0UxI5zW1T0IlbkFbdSQNbGY43OI9v8ijdIpc7xUTDULmXIamtza+SKvezII0Y
94OLv4vSVqscCPSkfGjF0tHHRR+xPptDAp5vZUx+SMVcf7Dw66K80Z0VUXrKMzzwGzruzUUxT6c5
G4MMAFElyjOBeAjRl8BivxbYBHZ0ynZeu0vFsUbLWiICJBTtYblrvD1jxyAK8qEB3tJBcSQxyQw8
KEEL/5WgFfFmw5Cid0/BNFo27nU0U3e6gTs5Vi8WVSSSxGg/YICCSM070MqY3MPcHNxpp9ONPxAV
tXjvkNBp1PXDk0qfhHkx5qfQerKtm96886fHynrrrIe8uDWGfSr2g/s2dAe3DYY20AEfgPKDA5jv
jWn5pdto19CtHw7acIhkIO3AjqjP7RK84BOwfCHEUq0yzwZPcRAZMLx1C+2QCHGZNv1dYjZnoky4
rZnqbAoYrw56XxwcVW+lOYGTHHYoXAN8FWHxXUwqDeZE3DoNdpUq0HV8a71H4dwPZbGPlTqgmV8v
Zdeusk5JZuP+HwNtnV4NjKtdT936GbWQVnhvWmHcqNa7t7oLo6SNmDl3vijOC5F/6/zo5MbTjQGs
TG9RSLTONgJOJTF6iaJ0bfjaFsXJt1GDQ0eWk7fNpkqKr7OODsyLo+vYowU4K2KOdQ9obz/XqIET
HoaGMhNdoX7GiMpdUrsB3rl29j2KUdshc27r5zZ8i+UBbU6G9ApW2aoR43mEv0liN3u9tOdtViAn
G51DLTnU0bKYwCyiUT2OwgxQdW5zc75SNfxoGktDNVIWV3vbOdZxdvIq79oA8VZ007ZGtQFibVtF
6xkHFaYIDuj7b7MJrCpUz8SwSE/0AP+iceXu0YQvj+aSM+Vdlz6KFN/EmbY7lXa6E0Nyk+bjt6qg
mFboO3+uAtfqg6xqz51M36okiVETThcq9gByT7d9dV5b47qkV7oq02Zcu5TUBnXAe/Q4Susmnazz
HhvoUbovHiYpc9ptUt08RFm2U7Z9hkLTUVd1qpE32tcD0mQGFFbF7ASj3u9t6hUiNw5aWAa2ZdJl
9Q5OdJUrfUv//+R1NaivdBuZX1Dz8P1OYL3A0pNuhwkdOyuNv1KT3Ek42AsCT+hPRNZV6rrrIr5i
1vazffKjQPMuETOU31johWGTq2BuJ+axAG4vXbIIVedy3HzLGaHuQlIqZz7Kz07PP6a9fhVd36Ui
Li13y23FEHhMatM7PZcdH3g+wI7XLwQjpHmbra22W/XVBYzeVZnfhmOIX9MiabytFUvLBeMt602V
OWu90td6B/+k6LZDXq+xu0p6MkiDQQd04hm66dQFN1rctQUqObKd13gEUR8ivTbwQQbD4HraPiwh
SJCi0YTZ9qZajf61HKiJ36RIt3yvXrt3+Tiv/35P+3G8/MUjeG/yOEfDTMtZpoFgQMIsTmF2zMy7
Qv/CDrOgUFYeZGGPKjGy1fWkrlq6gkysMl6AmIB50CnQi/WEOBbvFja/eOOb4ozM7SKvne11lH42
0fTDbe1Xv+iSAPy0E1IhjGbmD5ogVyKI2IRdDYakHPd0/jrrRvcvMOdYuxSjU/O6oTLuIcdNi+7M
BCWJ6m7dxCBSq6vYPB/oKrPIzFOm18e64jFHgOVTbNQt+gVPomO5vfR1ta6zcN8yW5LW7mZKHByu
akDVBfaCxS7iE1/667ONaqOW60LbtkwLOTZtayJGXd7lErXWvAYOSNX9W5a/LUcAG+Yc4rBtCz06
RUNrgOzscGfwGh39Nq2N7qs2Pi9s1tE8q2xq2pq67oTamClc2+Y6xbItAnp9adG1duaU8hmrUJvW
RhGflY9T1e1K08MHVG7iBJr26EM+B7rDj29Me4WAcCtzZ+13X4oOD273boE0W9OLS9Dt588cKX6g
k371tt5VTxhUkiJtDc7NZ14Cxw+V+D4znSvVlXuZIjdPA7u77ZMHOZbU6L/U4EfyAQInR2mn3849
SOKuvQOvvfMyHM43bQopA9gmh6zj6Kpbu542E91S2dCkC9Ntn6LlFwiL/XCfpM0lkmXgpPT8Efrl
jhnkdkgDe9gwOLERivLBMn7TpQxf0JEZ5oNVp2vAxrSE8mPqu4fUhFiYs68ycTbX5TaJJbxEuUEa
tTJJR/7+83M/yJvfO4VaIcJ87O2bwM6+hC2qTuT+bN4nHQW2JbsDmrsLvACvzd56rbT4rtf3kBsY
fHLvUpldCNTFg1NfGw2g826XKO1ydsps1aT3bWQ9mnkbOLLb0rxF2VOu6dKs7WI5RA+A24svTtuc
jXI6eVp5EKa10rOvjNCsffbSGXIjKpa9l+jbiNWoCu1Sy+pL4KCBrGjxMBNR9/3BUM8WCoR8blbD
hDy2m84rWLgqrg5xF+7znJYy/1vrznZonL0e9ZvkoR6TrbOcmMvbMIHu2CzdYxTBQH/0dJ/a9IqB
dofhZ8Hjhz/0r5bju5oXzuE0DRAoHWNGSD0fC4eqvcbyn6LlcFLd5aTxx5m3Z+xgU7f+fR4CAqfH
mBndVa2whv+06CA+KH3o7w4Rs0K6TAlAC7yEdh9qmZOuLltVAvZr0Xqkc/+CYwKzupBsHRGI+bYL
ZOqdkCoRfzWAfd11s3IZn5zx2lkr9aiy+5l+bORQVhjzFwYHACM6R9Nf4b9DDup1N3NZJkdBF9z0
D6MddOknlhsfHeb1ZV3/FJXdyrLdbsycoA4tamPRk6CiVSH+NNaWtRkS51R08oGxx1M5nRyhQfqm
ifv3H8+HF393PknnGp1NM9CmoSCsDBP5mXcqK/9rbmG7X5v0o4cTuuLt8hr9JDs1vFYmHD+7/gcV
fv1d2pIVhqOZDUKDJHcvmyo8iRosXZ9CHabGjynvj9rVaF8hp3/4+3v+oIKhv8tY8ND1dWNSdmBw
rC1oFnne1XKuXyonGanJGKEFtv+7t2u+947VY73DQsEXQeLU9w6xGUX4rrJfzcg/2d5dHlebEpm6
FTVXmq1OzAucbM5Bf3+rvz7Zm++NZYcaI3SBwj9w0MaNubOf+wsFBzDhNtsU5nX9ae19+fb+PTyY
791kzWFW0dxxTqyxvxuZ2vPye517XJ6s1mv75q2tvfVkQI2zWrFBGcA+QGqafGbG8kFR3nzvMVvg
hNExTOgFKbtlblqbRAnA2tTKeZ7oN1BTG1C+vTXN/V3Kr/X3z/jD674LjFk2GM1oKS9o/YrE/mn5
duvwoQUqFBXzyeDROwUk7Sq9qoE4fXLVj17tuxjox3hfMH/sBxPeumvqgG3x4CkKAwn1N812V45x
yBJSTp8BSnksPOt6kk9j2D33IrmS1KNFg+Yz/Ky59euvynxvAJAxhtzbyFuCKjO/MrGybS37FOv2
PgWdVub6iZGQkxHan93/rwOH+d6/thY5XeSh8oPRTF48Wo+50xzr8Ue88kS0NWN7U5aPMYfhT574
r1to5mJr8nOcbm0psS9ihdt8ObHFeC2UbTE+hdJjuqm9GhXF4uqpdve6Jv+rWMVU0l+vyVS4PY2I
jsnYh5OcAdXQLev5gpew6BXuSadZabDrfnKPHzzV9763vY0ep0ktLZCU/paAUfKdTrNg91ZQCfVV
CBbSao2NbYe/X/M/knnc/f/lsuP4vusuPkofqzz+GEm4jeK0xGyHoYR//d9/n0r418/751yC85tv
IuAwTNfi8LZkvn/OJdgeRjr4gzC98Je5BPGb5/mW7qEOsV3TXPCq/5xLEL+R8+jIDS0Hswkba7R/
qlOufg/xv7si/dqD533Nc5lLsCyLn4cLDM4pONb8dfEy2MJITRHP91ptPFrKPDZRcZ00Bue4LEed
KE4M2O34OSd0aO62zcrvllK3oVc+9MI+N3IkuElLrU87Zyr7JpyHneyq9ViMSCPjh7TEya5GYrhz
wuRgUwvcDiUTUm0pKfqpW9Wk1/5YPNDTDtxaPXulfUK2dqfihCqbo6FpmsWGGUOkb2X5fYAyjpCp
wpOv8++Y/bnNtXobO9phkF7L+bQxVl3pvBHPL/tOnE2mG3iGe1e62h22RsBZaRF48aHus0OPr2sz
5V9yDsEgTTndizKEcYV6NE/L7w3CabiRTo82lk6RVaBotGP3f6k7ryW5kSzbfhHKAId+uQ+BQOiI
1PIFlkwB6dD662eBxe4maV3TVjZ2zWaeSjBFMMLhfvycvdeuViqz2QGLsdcX02uR00SKxvRFoZhd
1Yks1+GEolMb7wybL641E58QZ+mwoCtCvXh0BjXi5zpXywnbmBpSeNHeKg0NUughg7QfG20MvQgx
v0+LbmMYwc4t+VFNjQNtMIa7MKU/rszi4E7BlxiYBC/eVaXPgpXr8t6ONBHpCXaV5xQqN2T8mSqe
YnrXDRdlPJfbPpE32DzMVVVJiu3qke+l0+3Yu8my+bGFvskc9JFmy/92DPsSFb30g5j7kpNUlSed
6jPJeOmuwpC5jyQ6ZwOtL+5Hptk1n8TcVI9JOD8NeuBPqkJevXrMEu6o+VzdKoP6bhZo+ZzRqFaa
0AhMa+pbrbPuVbe7KEwbhumTnu51HMYvuZZqXtPkn2EFi9F1NgmGylXgyM9Z1uFadYAmcaVqmfsA
5xZZmXllk7i7MZmeXHLAp2R8NbsQTJV9yWzFXZm68tVFzTYr5rvQoN3VTE1JaihZrJgvd4YCfLus
MuqeQPHNpLpFAr2DIQQuu3pMNW4advGYqe1NMHcExOe3WuGgRS3kI8yJOzyCIXr8+S7OLFynBAzP
cZt52ZQEq1mvXfJ/abb2wnzunRq2QBDsVNqaZmScXEEDMmjycl0l9Weq8QnX4giR5aZ3A59mumfr
0Q49BsFm9WfvpDsco76TyLMGDhCLv0Po7ELN6GvfbgJfcXqCs+ib93a1tSrtFLUD8WddcKVzJyM7
IHlREuzhbbYazelLaM22F8pOTbKdWgqPmNeXoFRfhw7JKV2abshutIks4WFAKa107n01GO9uqdE+
N/dlK7+/tIGCOVeVrzQyDjbewFLhzTEG7WS40bdJNe81XTtOvYTfMRiHTE13sK9um3S8UytlB45p
NzmsCsWIvkVKeauK8bUYnK+ee/lQoV0U4phM82tSWPvUnF6HXH6OpTgOJre+nzb5H5vlLxKV5V71
rzL5x96IaQy/FicEsLRf90a0dzHEJPIfcydVcQuVz4mGmNvJse+W4fsw0nqxrQ0RhqewbZ4Tci1p
02/+w6v4tWXy56vAgWa6OFhoZNvLq/zp6ilRI1VVXau8CqKO9RDjQ5mau6pXGJdkJzcr7pJSvpJR
fiyn4FDU+o0IY/Sk8s/h3N86/P9SvfmLKfEvv2r5Xf9E8/3voOwBqHH15T7/1+f/fSyLWjkBzvv8
WeH5z+/8cdIL+w9chHxCjuk4jrV8UD9OemH8ocK/sr4LPFVLcPv4ofFUHJScmosHXAhbhci3GAd/
HPWKu+g/TV1FXKSp31l8f+ust38tGOHAcdnQ+YlC03VepPVbcZwMVmka+MGOqmpgt8Bv5W6mEA/c
qJRM70rOjrhEGV0mTuoHtgEfu6ijJ2yy5DHPXeNu8sJRUfgHEVZE2pZuKoKvHhs5kyMLogzAsyyH
UwTowmtlFF23SR0cYosFzBEkcKq4+UyCLKlVuGOa6LqwbVqSuW29W0kA7VjpiLc2jNTnicw2oqu9
oQW6tGRs3Jh6NnrqCOARZzt6+g7jQO7qxZs58CqCAgu6N5Qu8u5KLySaNYvoDI82VFD79NLnq2Ga
rY+Yx/3z+2tpApuA31o3EWEz8S5hdqrzzWTyb+PYxzeFXSn3VTOq+97NUn6q0+mGH4QdU85ahgUj
uHg+261dnGbbHvF01T2Wiw40+qroC/4iyGie9dLCjGMhK2pSRS1WStVUQE/m6pz0SaN4RpJOm2Qk
Z2W2BQHkjN1viU2zTmHTyvtWivIlNovgRRu1EbE+zpSREI05N69FUM5nx8BWQbYtXTIjNAh7N/MO
O3cILSvkQ3Qm8lWsshgPSdwxeuvzvHrSSCJF2iOC+3aE57Ue6H/sJvo7nMV9l2wCtUpvzX5IMbzL
3ngMehldD6nIUOfVeldy1o/NUykd8zUpVXvXlHzS0dg395oWKE99kKLxmBt3n8JE8gPX0feqK4OD
3YwCOIyFTcyaX036LB/xlJiCg0hvrkaLObMw3BcVAeJlHKJ5M3XGcGXneC3MblYYpzvy2lBxSzrp
0hkCP/xiqFp6PY5d8DJ0qd6tLIheXmhnzRqTMBr54PtwsMf4bkaXMU6c85z3xfMYtupzFUXTQ8yU
4FoFmIX6iC8xUiN97Gdqk27JiHPs5cCkevKLQVOox6RgAOI4WyOb6n0FP9ibFNga7lhD+Mjzqzgp
m/XEWMuPyRR7ixaDQxYFmPPRjcy7puF5yF0Lw0yVEnCrBbJ8wQaFtQl92tkstRDgbhe+zkgAtt/N
JQJk6oZOPDqIuYZar4fpGT5XfJNpM3acGGeYNrfx1ogYhbQmzJPK6kzyXdt820jkfZkbMcJKcnU9
ZJhV+sHO76ygKDeT6JB3dHZ9HQlT8WWMN2zxbgGli0m9daezLib5tZhKLlY7ReeAm8xHYMXT1kpx
SzREzO5iwp7P2ZQCpALl9ZhNkGFWs2JlmyFrw8QLs7ovV1FYd9VaqnWBYKCh1b+YyrSgR8uVDkyj
sr4J9VURkN/YOiI4N2FjXzCCJWs2x+EcUzMdlFFzsJR16V0Av/EoTHNaCvQxvVcjUTyHE36OqIvE
TSuH5lhbSAsmPQ+Bz6TlQ1EHCXP4YGgPBPN1+zK2lXOqq83ZjOPusQ8z7VSNLb2JpjZmzImiuu7m
rDuV9pzfVmlPowYr0i5kn9lLvHGbsUToYaqV9WYGXXewojB40KdS80LTSNc5BJHdT2fOvylHxK9d
u+/bN0eVq0GRsQ0YNL/1sLA+NVqOQ/toaGH2WBghpkEXbFu2cjr8Yi1YMyvsLK+3dPydudY/l3Qb
tzb0jmcziYdtrLT9FnCceEK0fcF2U3q1Yok7mdjJs9ok6VFP1WyT5OW8H82KIaldBoAqJZHQ//3f
xbCW2ulftZVjgSUymL1rmmvahgmU8teqxhBGBwKlLI8d15UnJzfYNWMrH7/Gee5eofal67qpRihe
39/d5X2elnc8X977aPkUyrqxdjFCbux9Sn4rsr47GSMt2nRM1OuRY+nc6zFRwVOlqVs3NGNcMsvH
Tvhpt1dmsz0YU5/C1VsWyLwslWZZNN2yfOJlIUXLkkJ6XjxXyzLjNs6KIzWJHOBlGYYTC5INrDuA
JxzOCHdgYCwLt4wj5TypQHSUlp5f3NrXlJFJucYXYHy4lWBjFiUbIvOadT5qKsP/ovMqOZ2tuVX9
AKc2CBPchME+aXJ0veHeLL2OJzpM4n2n2lcuzu78mLPvcwlc51Z2jNTXND4m8xtkKzPkXClXVXKb
6M9gi8A7feHdVMbXkNPUanVykrjlnmV0m9dv+fhQwfwa5V4UV8n4Dbf/Smfmxr0KHlk+PWs4JDqX
/CaQYE9u3+NdWI0cqiWK31OexD5z2beRiIsw5b5eb1r73hrI9l5CvMEcSM7Orv+GkisOPPyO+1Ru
omydi6NtN7fhN5hbQFJWyJIAj8hNP78o2dPElVu9TnNzVSJZlJvAfXfEbvoGaOs4xFedu3Gm86Rl
qGwAX3UFKWLxRuc9Bqjjc2tyoifYCUxmQq+BJWPSZnZyLFIY/PaxUY6rShUPed5fZA/3azAPfaUf
2bv8RfUR5qln5YQ8cA4SNx0144HJGDKi2nYNtIZKKxCNCGXdDoO6K50IrIsVlD40ZN46RzspvaQt
ojBXpDjRKAdywDUmVCiBQ3GajYus502buugLpgllWz4+u2Z/6rJ53VBrtaR5gEjQNk5snF00Yokp
QZkpXmu8WKDxV7HQv+ZheFZz8Z5N6pqq50PMLhRZdO5j6Xd1/gBzYDdWzXGgIyjb4jCUnUkWb/Cs
dbsxLy4EobDbxeqVrqKFYbu5q4xuZ4t8N8o7WAtzfjSMb3OHWHsaDoAXUOknmCeJYUctjX7VBeM9
1tPJnIcc5baIkDeLqfYBxpjs5QBvzAoZmiNjWpKJ7rdG1FxUJ7iuO+BZznRRi3GbhOEpmd1vaTMB
k6Cb0OFJB37XeWh4hR/m9l3WoYhDRg6SzH5riiV7w5ucb7p9j3ZcyHLr6Kdi2PTJe6GnK4VOjo1V
fkoGksfOQqww/3I3jvwJjn0jw6sc7hJ36dSuMW8wcQHqWG4z5WleaHTVtG673BuSm7LYsMrUMt6L
+oX+V4DJNjeezNbcKIG6UpJLo76EKj0Uh2JWHu3gzgRkNS6xVAIG1CGm0d/iS+ZE7ntMVDWwLNUr
kb+ETJrCY6y/RNN1jQnqKRKOFzLgy8J6o8Z7WFWrbhFMdDwlPClJvqvap9n1R0tHKNGuWu0K4o7f
VcSp1R92iGPkrD9M2nXqgM57qzGrmskHWsn5s8THpVVeO5Ze3p8asRbiOhOgDqoLT6DZtLvChcJx
FPFVj4lRB+gGNZdycyeSW0emJ13N1t04eImOXJ5h42K5rodzGpX+bK4pRAzEO6baIdyrN/qAvNcP
pnGvt8Wqtyemt5vJ1TY11edcNb6tP5XZxTDlVu2+WkLpSVNBRPIaYj0mxJwLNIYQ9GFY3ni9je+0
NzautJ5lEuLjiJMOjffBCS8U6swPsm9ReG/W1y4ep0R7rusIEgP55vKrzGYvyqh7k73Icr/tO4gK
6aNez/gzfZB4ay2LbjpEhzHimI8QNGgYHTG1K422y92LgTo/u88RYclyV4dLuaKtIqd8Uqs7lzZi
G2OvoCRHAzlYM6Tfkz2+4PGClqbsJ9XZ4frztXAHdHZlDF9GquE82JTqHkamL6K3KnlVW+A35p+3
9L821vzmPPl+tHLPM2zhODaGVLyBvzQMaCmWoa4V2XEsAhZSUg/Z2nAcFhJQJXptYOincpWLNr+q
jYlQ5tJW+1dU+i71zMjNQ5fnVlWmAzIniosiyHBHDxpvXrBUAsr3omBa6gOYFPMeTEO2URsrOapy
4rmbFYd2n1ZctV1c79q8MQ7RoA5rvbMxEtQJbpI+YXsDh3gs0xokYJjcsEc/ljJmjSxVcYQGZmg3
sY3UuSONNJoOk3pbZkcwyHsnDriCSEJb00+7+FaUfqH7aV89FOm8LuzcXnccEgdasItSF/RXH+wC
VcLpaPqdLqdNL6JdVgI3a+Z2K6087Feim4eLmtZyM5f3tjutwvEqVM+K7M4WYg/60vpzUt8og7OX
Ub0C27iijbXWnHMrb8NJHrncfgrpu/pjJkIaeoQFmmXnp9wSXdQI0X1X7K0KdbF9YZIOjKZnQtOv
O0g21qwrOyWb9xaAvE2fP7R8OnYb4g+YDk5wM7fNxxxzHCvXk/Emo3ZfmMFNbj9w44k8S/PFjDS7
t9Cg1Dupuuuuao+zY99p9IuzGTN81Kys5L6AgdnPwWtUlEcdqWv1Zc2P4Ou81AWPYVPyu85/CmP9
zQXJWqS7TldDB67E7EP7fY4/q2ad1WbVHxN7oHSYVWgB2amuu1dqofmcamm1nfMx9ocmLDnxbWMt
ilrdhCUF4Pea82+1r/4ns6ufW1f/b/tZLCkMzf8B4pbLO28tQ8K/bnAdicToi597W//8pj97W0L7
A4YFlw/48TDG8Rz/o7cl1D9UDVgS9mWXvhJtr3/2tgz9D/qmus59hRmBZVo0xP4xxdJActlw0PUf
YzHt73S2aLEtd59/XSdswfriFgGy1sBKDdxomXj/1CRltJDI2UpzT6hVfWsm5XxQugbxV03bPZib
dF1kGPdxG4UTQ5FeNNmjbZYfIbQqiLAH0bVviZpD6p/k7JcT+AG76LmSmug/x9nWb8Z+hEHtuih2
RfMWxuOwmWzEzNo0rZ2RiHqlGq7CpJ03QHMfB7tfhxYAzryRgH70eIcgT/GGim5HGboeJuUr0Y3X
UoXY1/cornVFOzt1LO7q4VA42gEqR3iolehhjNtPsaQWKiAdObMnhj85iOCgaxYBgUnJA4xpZUXB
N1yxu8jiYB/N02inz8LWDgat9mNoVDos2W6vlag1ezc9BQJvYYcBSahCbvMkQ8/bjdlumLMLwxux
h6xEfY4vcIqPtqEa5zg2OS6Nu3yG66BOVoEGsSg2VZpcUelmfq93gU/4yrVUQGoA5fC6etoRgACt
SNPzrZtIgITNFpqR5olq0YBy5x+FRXqgytnvgsFoOqxbpZe4I6I5Xb8LQ3oFZb9ghFG+TkjYkdtV
o19Du8Kw4cH02jtqeOpV3XfACA8l8yzqsUA2oScTSRVU3mdpwFdW9oPbSFT5gf442S7nuQLrQ1ja
1pX1gxjFxpwI1GlnkZ8nw8j8hP6P0tSxH8B1HIfwPa1HL7LnbTm19pq0Z7GPqoXg0sz7PAruJLNH
IhbQM6YzeWQRTYCGjpRp1H5Cb9SWtvSmLkMfne6VLoQ5WO0qExlktoSPJ9sc+O46RIu+Rjh6hB6P
vyPQPSUhTUCpYZDwaTxrWmmDgmpb5n2VV2vWRjT2Z+wEDYdS4JNn1TEF1eWqi5HwJ917b2inxE05
rxqcB6mwPa67W4NmJks326qCuxwIZxxqPbQ2fXrL1OnVHcItLt2GDlx+Qin6qDTptbRwdYJTTZv+
PsAXQXowrM/c18RiBWpbv0HSE5fJTJFGdTUYzjfSKLejA8/Hgg7jwX/OvWSIkb90XEdsdRdo7e3Y
i72qW1hCxr2lpMOqnzS0952qc/vUkw3r5zHI7QvAuGrtdNatxvxllQ7FCbhp6Od1tUtH0lMCNfen
OQ29WNDbNjt3LVvTm/Gk+KUR3pV5yqFS+PYUPNEIXiJS228V/LFyjt4NoTxOtEYPeogutzfeaei+
1U17ZJ75bmMI4eps3ovazt47K74z62A/2tpJN6eTLmPMSNVOhJ2NSLGCNBBvE0u7qvNya6fjjasQ
OYXo51Rk40NUJTdhJWgO6neVCG9KTbmFsu2F3KUEWCXPtXKy83SuhCm3v4xOmzonnpG5T3pRrbtI
vxhN8EYhHXqzXt3UTrGGFHKmR7ibgYfQ56OIU9SdhqNjlbvmLiiLD5Id9onzIbLQwt1S3NHKPDQB
OusWF8Saw7jfcDc+hmkHfra1UOMOde5Z0nh37LrH2GFLcPCPuhoeA/rejZS8wTVrCmzmPf+BwrsD
utUAQp/FC0s0QGUuLtI2JHaNylxpbDiVAmLO6jaBjgu0SrR8b9Xmhr7HfTU3D2KQV70Gcbkem21a
LBcWtZWERqtkAblU9HMZPdATXVtx7MHzfIoTNIGiOPdMVNYOlCYJQW3tWo9u/hA5D9Ih7nTSi02p
Qd1RBgBSccvmP/dnNehXchSPaV1vWxeNnTO9F3DeWiNEZDBV0KcamKtNC4oL/K3Xchc3x/iiJiMX
XiNfLjrWUbfsMziLVdHFEIl4dGkizGv0Fw8m4RW2ycPWzQlPiVjuokELMLbR94ivXmLbvDW4nORC
7pj8XNMJe+rMplsHGAtxZ9TuStZsa9K4RBMGsnLuP5pCL7d6CFoH59QNLTMQPKG1HRp6vnXtPNRD
Djt6qPlNBTQzU74NUYwISNY3RaVu5KyUoLfYcu2pfwJvVa4aA+i+mhfxjuiEb0CN4B6N+mFQ82u2
AtJylOHJSrX5jh7tY2Pk36zQOoGXeJ8McR3K7JntfF8H6j7r3ZkGTIoboHtU624nOpT6QVfv7QLf
Uh/zdieT2BAgjPZiDohgs3JuzTrQVHUaD1YVf1MsrGn0eJdUiAGPSctY3XnP+jFf90MX+W6tP+aW
tDE7Zq2PlPpqHAxOpqz2tND9GjTHopstschVGrjZHA07g9n+hF/hFTrfM/bgw2zIbU2cw4rDjRu4
a7/P2P2KrryKaYDQJFjw+P1I+Bw7w8oO86dcg0xmQX2I9elRqspnTy9w5S58hkm7JcE0XtWWvQtc
+2aw07NRtNcyw5s/c6jOGl5kp78wFfQWwP26bZCfk0CyclJ7xzAByjdpJL4c3V1rYzbryhacFfT6
RBcfdiKu+Tgf2LjqUwo/ONWVCBaRU5KLQGjxUKLoVtSZx50tYyLFp+jGzzHU7lokuYC9+2PrlheO
jpQWXeuwLFS/ThJPto21qkSxiXFbZHUyrsjnqDZGkV5rjnGQuMXiYmEz0/ZZuT2SltmouBkQK9GM
uMR7V7nSjfS9Ec4hcgN6/vmcnKlo8GK56EFo+z4NhpnAR+MmXA2TX0SLCD0ubuNSPmt61XK4ZzsG
JDgjXUiVs1X7jkYbbim72u6Etu0BgNWXgiOwmBF8QAf/ksXoK7VzhA4572UpebYGdWsYCCl06N+r
TnTaOWaSAk2imyPgXtV6Svt9a6qXtEXW3hIbCSITfp42sz0sOptpk020+iK33Zt4OBChkv9iOd8m
TUJCCDtnBQzsarKTLSkFL0XA52RpJEJYxbgqh4SPJH1rhAG3exqPUcIZIdz+Vhc0kdpEbvXSEaz7
huWc66e4kYZnKJDJ3K5jvljIfptXXHMJJHtDD5ut23g4Z7hH/N4y+1WqN1tCRyDa9fRDqjl5MB25
n6r8veoteGFufK7CUfM0ObReTZPZ0vNho7URglozvVdi9STMINmykXV+0BsOF9oYeyXh3V7EnJLp
YJZsasNldpChCmpNA6IfXY2JO6ORaAew2LhSg/BpGKtuM0+VvtVN3BWVQMYkWzXcRJDvaDQPxDdG
lZcaaA7bxPEaOou5Ld4YBZeon7Ry00z4LXXr2JO6wU6OdEfEZ9vJ3+yMjytWSG8ZHCah8US91eIL
VcOAxnlLAk6KlSlNiHWqmuzKYr7kZ6bz0Irp1upiUngmDCLxqWmSN7uziXax6csWJtxpQSA66iUU
VsyyKpCPJaVAACpUzW3G1KH9Weqd5bMvxmsGsFcDJ65RJbvOqM5Y9lViIoYrRcBpR3Ny045szFqu
XoZ6xMSkt0dnbG2/U5Q7OYzbaWyPElhgWDAeCDr9o7QN7QhG+w7g5UNjOH6tOF+QiND+jDidcBe3
RbCJrDLFVSWLzaL/XvWK7WeSI1x3CEgZ8nREYGZn60Yt2HSm4WVqQ68zbNrR7nCaahU5UcCO35ZL
QMrEpCALbgcAjxTJScOWmbylY3fSNGx9uuYQcC6Gi8VgaZnbgfWImnkjw3yXqgbnd9XdsPoifFPi
o62KB4JQ98mEh0XqfkmGhGdM8z2qh2AFaeE+57Lup5N+bMT0rNj0HBU9hd8wTvciqE9jQhc6sK6c
dL5t8u7IGpZ8rMM9kViVR+jOt8btaTElgxcq44E8aMDww9GIdCStwCX6NqHisk1spBRURtHBvqUL
VEvlUxTVWeYUw3NJakWfuFeh2cpVSy9pyIvUEzMLcmqytdrRnFQys/XSNNiZinst0CG3TfgV6BFD
YVv3M06VBAgrkqvCPFRyeKJ7mmxJ0nrtlNQ3URErRu6cVKeVW9mm3SGNrIuBwcJf2P3sRZswTWik
mkimXF8vo+cCHcC+Vctur2ay3RmO3aNsV7tdVboWAVeRuY8YfHsuAL3d1LVU42yrhyli6tPCvD+A
Iz/M5vgQVMYR+jz+uth96zsK1yZrKXDdZm3b5qHsFIlWoFE2cadklCkgS8gbZzLjslSb1j2MOtBc
BwXTGrTqc5Oh5xKqeR0hZeymJvFRhHILTZsnvZUnUcSPDv28OHB0Pyh020e18KaXPI1GsTg/AZ+P
tTvwXTVlIKqyWs+Jr1KsciFsMGEDetCTt+LFUZAzI6jimzpKvmkI2o5GZwJY1EOvr9gSR51c9yLE
2Zx0gRdYXEftEBNqJK+jyHxrTXixsZ1cWsXIVlVdbBTki8XyGwfzZlFUprNzMahiiT3ghxgsCxSg
qlM8IyOMufjRRpKRTtvTdHOq5+nV6nVPyviBx/VdOPZVFC/3ixqFiDPVHy4ZO2gvojsrfyeB7cnS
aQLWutwAtSi4wSLWmMZ08OE1yk2aztprpBW550Q0EC2Nzvdckvg6pXS1UKO/0XulhtP4LgkRg75L
dNfOYcQevXiL0RRaKVN2a1K4QLh+pSUaepd4DaB/cpTnJLqRFIJtph3NnE5tE+f3cytR6kQ4Lmt7
RSQVeklGWnH/4RQMZhIvgBIa6PvAaK/L/nvKzUoLQmMX9emtpUM2WdyR9G8YPTHvmJp9WU4Ho6gO
ljoyzXTMTRw0jJ0i6+iqcAc0AUg0ZOpFh4BNsbMmH/cPcOfZuEE0MZLHshelscm55M5S31s50xzD
qZ7GnhFjUM2PlW1RxUzngN07GKZL0ej1JrD1KyGB5rr21sWxOhbDTZ5C8xRtfMG2RWtXPaumfmZQ
gcUrf2iK+l6W5p2bFo/aoO2aKGpXgDV23Wz4KDfQ9GI/Ld3m2i5jjcpEUAWJIfMz8RIURLx1DTbP
UnbPSXKRTfVQS1Ndh1GTwmOYPurZAMfA1dSgAguwf3CCy1VadkBhTHJKgtlivE+OWEaeDhfj/NC7
2DKRteREiUQmcJP40DLRU4J3XTwNbIj9XN3E/QSLIcyej9IiHa2U577XDuqYcbnug6uo7jOMamhA
+D01qiTSNqLPxq5Opep4jEq3ygLWUM3qZHfSM5ZpoRU/z/Kt6q7NEpe6DcsSZ66t9BvCSHZsoiqw
z5iDVAvIYbg0NXApMyhusZwwzoqZcJljdDeRv3ZUh65FIjKlGwZS1Pq2epls475InQe9gd8k+YLV
VNfaLp2XktLP9OLDnJEl2fl8qRcqsOiGbVeXO1LXLiVgTTQcO6tu7uOogOU7vZmJ+WZXtr1Px68k
G/cJnQSZq1fEQMwXc7ZXXaF8aLyiJ4PRhErmF8H0xY4h2UcR8Ldw+qm/TMukzjAsT1gRGGjockxb
EuFn7iKddgNtQw4FOuuIbl3irBTLMpDf4l/S6PPpIyyfouBBcfNYfME4BGLfUugYAn+mMIrk3JuO
cjAbGFOMwjV/1GgDDCJN10agzF7TmXd/v/P8l5LIX9rK/9fSHP5Ucfy3veV1wUeHZeL+Lf1soMe/
/dJm/q4C4ft/SCh1+sIMC1zSGkhIQyn5jzYz05Q/HMvQhEo22ZJKTAP6h4RSt/8QRG7C1TRN+s3f
fRQ/2szLH+n8CofJA0JKfuDfajMvStufmsyOjn5yEVGS6Cp0U3V+M/rgopgLxcyKm1B+JcbDSOJS
nS4HMg8lI8aiDsFjl56d1QieIiIl69VPXfl/IwH6zQG65CX/+gp+U3AiJEt1t+YVUKQy2xlXDVbt
wqFMPU97WjJrhy2oe5VW6y38MFf5+P+1kv8nk5b/hSrhRfv91/OT1VtUv8W/pHAv3/DnojbVPxzB
gMJGE0xALcm7/1jU/Ak6XGG5iKBM4k8N/uTHohYQXvkzpmaO6qoOxuF/zk4EoSWsBPyvcFuXaJK/
Nzv5bVHrPDG035Ef44PSaJTwYP08OTEVU0/sjDrbihxYyLZSoTfI9PsEePhprpRsrSdYSbiGGdsg
cudXEdXhRp1o6+j6YOx/et/+zQo3cDb9/Ix9fzkA9nnSHf4hjN/wF2aZD4rCXZU85LnrUPd0Li6I
DnxNVnT9co0N3hSj6pcsBKJHuAYAOl5quFwNkjNirOgVrY9x7VTEXhAUtcaFrt8FE6oyLy0H41GD
CkP+oKG86DXj5FVdo7snotfIoNlhtHkUIUnkjd0r28luY5znsUJLLrEs5AdtGLiouHT7bppNavKA
K0xjpTE8DbTflCNJcTYBghlebdv9Z+aULfHTKpl7TBoGQpd0G/JOnsqRsSyNm9epbmn3KZzi/2Gr
+A4L/Wmz+v5GLpBgHKb8AuzLv36uTjtniUI1uq7sztckATMDs6eRg3BAztUqwbmXH1oJaDTrfb15
zSVSwei2oobMud4X9l1Qb0iqiks0Xcm4rzJuDqBiSv53TNZJwKDCWcDThrMzCuX8H9bBv1kGPADI
4rGngVL5bRnMVdoWYQJlCeklA5EWZqVGN2D73/+WX3259vf3yFqM3bg7TBpcy2L8aWqo2XMcSQbU
a3vKcVuZfKR5cNNJqATylVYkjc0q/pHt9JcCDbFs0r98MiyFBQVt8tdTTUv/TZ8Rgn9PSqut10D3
l+GEVE+0oxaJcKyOb0R56Z88tHiwXS0sbgypW9x+iDh/J6Fcnsx4Kk4ZkQDXnaEi3kBmr5zURCRP
SaWlD9GEabqqh3Q7WpMJ9dMJjf+0tP6Lu/NYjhtZ0/atnAv4oUDCY1tAGRa9p7hBUBIJ710CVz8P
pO7/kCU2GToTs5jZdHR0i0pmIs1nXrM0Uw8nwG3m6oBGBI4NBxPgIpnNKUwbH6C/9JGrom2QDqhK
zR1l5sQqN02PBdg8YKxoqX22iSedM6fSusJGTB6ZbQQiT0E9TlqIlXda1e4AQaR+DnkIZ7Zmb1rt
ZZ5h/5HXKIXlmmmfilIZzzGV07dWpV5181Scp0lY+L1JXvDxtuCqfjs/E8Vt7mpbp29NHrzM/9W2
MAdF59emZJgMRrPTGpDeiACThRkvAiySY8+f6aL8dusxIqLtDhRpFykl9WC7Z6lSgrJnxKppbqZ6
San7UfNTBfRyq3+GEPptAzLaQmmyhQP/lFfk7fzKNFWb1mhqn3468jPmAksiuC+MWFkKPs6mxk1x
VV6oO4vmnR/Ll4/X9+cl/mYDmSpPl2C2mGG5aJ+//QX6QGnA9oc1LXI3hIeXQwTrkY/M7JmaQGsG
fjRp9bovSHn7una9Uq+5aUxaw12XAUtN5/ZEHTBLLcFUuXp3Q+NzWhtJ5HpKilW4FhmoF9GjXemg
YqB8RiN/m4X+WVtjtZFBQ8vlpeEkVEzohl3kRVqTdZrmehzc8KpNFOdmwCdom4HFXdtJA/XB5Q4l
cUGgreuc8pY9SebVgIWThljFmZ4cS363uziq+70oqdDHSG6tZYo84M/l+yMgy//NdEJYXCX/HGad
PmXd0+v04eef/yt1MIiKLMIiw4AfvfCp/46yhPEF+XwiJc35BVHhuP+dOlhfiK10XIYIf1QVbP3/
j7J084uzMLVeZRV/xLM+OHPaQtlGYN+wuVK49Q+lN1RKoJgeA9009RhJcZxokBnpTXwjrf6yAOIQ
T08oY1yI7GmOLpz+tkfrT8PuYoou1T7ZAm32ZHJCGXLdttdjgEFku2vUOx6CHaj9VZyLdViXaEdl
fjDvHHE5ax2dwIe5OrXwQluGHqsbTcITSL3hWKm+lxG44bWYduGtJS/VbGs3RPVo+9EVkcVRF9Yr
vVqhV7cKygCdBnyyMy5fPOpDuFJIQvOfMJmlJUuzMvcb6gQqJMy4ec7yxG8ApqjtxdIa6oxn5Fkt
qrZx3VzT+sFHDPiyuQrch6mCeJzX30QwnSP6ewSPGgAFRGckEakGpWpOr6pZyfzBSb/ZkIXiMkT9
jPZZjxspwgci8MoRyDe1FDX9rlXVSWlew9HeRsMTjO470wnXMhhBd8yYN43oYQZ37lBsRBVucF47
DmuQgHq4AfF6hG84i9ghU4c0XghimfZAale7sZx8ATVhzLcEnpV9OcWPBopUkVwZ5dc+RIQHsDPF
GiCE3tSc5fQcdDdEF4emXvCdUmM+wVjTdpn6LObvznyjuE80wz00eInNMNedvlFnIbyMLwAB3vRY
r9ImRPt93aTpVm0nT9oPajwfTWj399W4VgyF/lR3GgwYigi09KJ1lHitFL5bZF44pxSh+nPJBRgb
tae1EvlR4YEfwKgOc3Wkx5pqWNuyOtMBKYEKhhS2VrORyhqmzYrmCadeR/VTkYUgUNg6seGpx+OA
slTU4h6D7Vyf+APYIFStvbm8Bhwskx948Xg1kPuCNq7RHUnsvJvmEdIeqL7MK+BtL5bxSmHxffWt
hGJuAeMtsFS2dBJm/io9RMoLexi0kCUFXGO0TyzE9m2gQkVgeFUR44p7XgHtoEodgq0FIL0Prbth
+FrNlH6z06wNmCi/AydhGTE0HwWZREnHMS++phNkcslOBYIdf6dJs66AoA66pLUFIb0Ci4GE9EBq
PyMMOAUUAQ1l09b6xojnXUGskbsjvz34CyExR5N+gZ94Gu+KnE6dLCY/K0Kvi6ZNLcXKGpFQtzUv
sy+shomrJ4O4xoj1PA/8Vzfhxa/H8zVZ+ScN+NWb+uuCMaE/U/FQAUoesIOWRNONurhfadlLTNWs
zW/TkW8Z5Btraf5chDrdR0X4c+Oc0Os6mux8LYZoXc2IugZ4VWTBRlrVZtDFZgitVWhc5ABSyV75
MRoV4lshr/CRwUC1e440WqH8DEANQUXUmOi4lJsRjlWTuiuNxnp0NddkEYqXaxFwfUrJUCBs/XGK
V5oOvkC9g7Sw1jjNFqEjXPgV+DpnPrGMHxHioUmhHFvtMTZjMPOPkugJFFQLvHhIt8p4k/FLFE6L
ib21sqzzNrrKOzAp8pP84LDe8tuiHiQIvT0hBWGwqHN2q3bpBdVDpKUxG5JU2ovHhe5VqA8W7Fhn
K6A+THX+yXfV33s4DF2zwEtCiuKVehsrFYOiOGMLrCsV9lq3ktUEZ076YXuRRX5ifQPgi6nTHNk0
rOiDeKZ2ZVhHhYLGzZEMQCCfc1Vg66fGJ5x6BVl/yIHOFrHZdPENt3YVhrpK/4nq+UFAuyycqwId
1AHnQ4c+tLJAL9eOhUvK2Ljf+g4CAZHmbJ9MQLQ/3vcHKdxfA4G2QbePCPpQUKoP+4zOIp1rThkI
dzAKeehhCBajhFx/Npb927QEQQK1bQJXkKbiJ0XvVWYwOqpUtAAOVa2gu2ld2YE4ittxF+blbrAG
6JOzX7jYhcG7GhGisLCiRDAixXqQVC2lxW9TRChm2tpTcuuAexQpNt5onUxZfq+Gih/yzkdQShHp
32UF1H5ap6N+F3F4x7j7oTTFmvvfc7P6KB7QYV1ucyi5VXg2tt+FEW+p71/MAlTTeCpRW5J4FV+C
9lvrWgP2lbacAARhgpR6mUwdyKWLGCUQUhtj7QSCMNhzdXY9N6geB7o7pSpPZEaDh0x/HOXabjKg
bneZ5XDH1nDw0LrAITkELol4rXIBdBEFma3T2h67AsKl9LvhTICwL0Ff5Zq/WB3ES+8NXcUuuFFh
Y0E3MxGbLi5x4+ZWrzYjTD2BZ2zDMthfBzgxY3UPDHB5hu0m3ZrTfWRYOL1NXpDPOxdV08G4riCb
xLHEEux0lKCAph9CPUkdClvzuIIrPiUgx7Ifk5Pv1XxtJeZ+oqCUui+O+GGzBLq6VsC6jMVTjwZn
ZJ/b4ioBldbtevUo7a7AJXJVzXz6+zAdfLX++QLk5X0H1rCGi6mK2Ada5aGGMwqqZqmnTFCNSmWV
gbbE/Xo7o29qUSG2OK3Ggr9z9mkoMWTEZbKcaGSMqPCewBJi6u5qwavUs37UzfmNk3XbKHR4P5HM
AhTiZ7axk3QO2y7xEozxmLyeAl7iaaNuxpb6rtWcezqJs1iX+Ce4QJCbbZhpXhIISKHfk4gEl4BH
55yUGvc9b1+PeVl4kqFHVhrR2iA2Y7gisoATGEfJgMBMc5fa835EdhFRR33b0gmj774KrDu6juuh
r3e2ddFB6XVme7c8qTqauTnu4BWBjFI0O/xwvQxYnWudmfGPoA8uJWIDGSBBpEjYehv61rn24AhA
pSY/BlIWj8xtaDreYIIAInicor2ZIPGV2yBH0IJHijbCUanBD65or2aYbJl+O5jDqU63G2T6XlTb
ILx1UP6tHX0F1RiF9nXigF/V4lUeXKXMxFGQugdR01/WPdIeOtHX6A00qQx1P0yEBNh1jPYGqMq+
xe5dIYrV8pd+RK/PsdZOqV3BnV5n1Xgk8sDTqpeS9Lm7qnD2A6o4crYCQCYjuWKa4qgcPsRIgU5q
4mcQoMoSMLF7Qfg3Os+zldNfJq5zPXvmiRR3NWpGJnpe804n4sphnsw5VnC6cmPG9728gTKP6RNf
Z4yu0wzG2xCCVwEZpJ0vLHa7anZ9+10p+V7GA3xrUE+RP43jHoTP9RJSjiBGUERd50AEjWjYRNX3
or2vQJ5pxJpTem5Y6qbrv6pxdGtIYCtA/CzQt8R3eovs9mmLAaZzN6DcPDfgr8IX7DW3kwnghsKC
IjzHgQ1WbCYCUkyPAemQWyDPO0qbrYofJecFRyp9upoJR53+3tZOF6pqO9wHQOUMbLpMYQDRnNd0
jrzCkf6kPZTqvlXWFZatE+yuqDyCz7kKcKzUtQt6mEiwGgZQoLtaifZhyx1bpnfuOKzHAAuu2ASF
C6JGZOc2boVWPQHcn7egoFYmwtb6VKyGHv9ImKpKFuPlOaH81IKAhqlnyV3iQju1ME4jbrFgKVsc
4+YxbKaNm6NnT+tcjnd9ciuKl4JYSUlCcI+Z76rGUUDXPk7uWltdz6Xwk+tM/kDcAhYcxMxF4mW6
UhRr203zPsotmrmVp0aQj1p46PNRQM+5AA1jNYZnxTBnR19YGlbFHXBc4Ai6XDvFNU9DCx4v67Ib
dTyOUKSds6PBOa6VJzFixM2v0pWdT+kjhR1mk6/gErbG29hT8K90TODk5vdxND1HcGzhWers1o5i
OORSjeFqU9mwkTYRUW0oCq/nHUrJbJE0WoemCdjg3pyuc6owDtLic1ruASALWttceX0AOkrTtmEM
s8sEJugtmu/013dAB73UPMU+/TjoblN1h+QQqrnbdNgNKgoPPJvdCUQ1UrACofdzqAVISqTjZaP4
8YD1wRZWtdGd6PIa9mQd7DKiAui4dlP5GjgKV3V3bY0DrvLcyoeA3IvYxzUBWcHYTDXoaOglAaut
H+firlrGyTOousmjghvEYNaP8GyAtoJiv6sRAwbfxPWibVp509jhCXrGPkWjlYtzAwVZjKApEMlz
VIr8cew9u8LytbLPFPJv8IhIUsyrBjNN5MjSAd1iWR936AVn88Ygh03XoSpvRHlUYgebfh3sR6Fl
t6KxPEO85OBbpnlDt8GfIkhekn06byJAG7NKYoJnxPwoh8ZLMZEvKKgB5YuPdPAACjJSTrvqG9oi
uY8a02qyl34ENxGuBu7lzAdbqOGWQAjc4NVmq0pIMzOpawWqY/AlENXFPcppMIbFPtRebBrEvuEy
NStQUvpuELeza1xqMBulg3C1hdJxM2yk49K7V+5rrvqxHDYT6VVUXcv2pO9rnIQHvJqrE5Fdt7zK
HUAUZwT4az+Q3J/pDnWS+jaQz4oynbV6DjBrxK3TAOqVvqDStKqpPM8RTrhrqhJ8mK8K1IvOdddg
gfFbkMDJi1NESBbGMtj6Hm0v0vmbEWRbniMXnvfrVidfYVtX1gCSzfSW+TtgDKoI8oRRQGTvPADF
275IbmLK1hNYPWdO93PDse7GVT4E60QqawtucKGhvqx5svBy1kedIcaw2RO4ApLV1ZmhSf+sngv4
ydXaiqJ1xhOTAXNSoGEk6NuVbo7u7S7Kk30HPDmt4ElG8XpaXL/K46Hg8S1B2RsEJ4hWg0HPUU1R
OMsRdZUueEE6wW+1bBcVgW/aF9LdV1azwhBtFafMBUiUMW/pgvk2JZ9UM7cLfQX1vdWczyc6Gb8S
JM+DimD14KxSSNaNXu2MNtvkqnMWLVEKmi1JLG/1SqUjthNTvplgNFYZu0etToGX+2WAfEBQ+ml/
J9GR6IGdWQE7FcVTRfetRJ5lCH44aX5aded5SviBlx5gK6iaxZOW1Gd9E0K+RqUH1qOfLsjTHii8
8PFI3/cDbqsWsukG1O+wgfZzMWMc1ebJJrHmI5dAFHNgpwJfZuU/dBtqJdc+YrsUXR5bKTeaXDyO
a1i+KHXavA65QFKf6JM1cky8CQCgVutOPdbVGYUkuQqVeGNYX3Pnuu8MD0YyF+0Du9kIPDEBR4Zi
mnQRRXs4MmGE7+NjK4hMlHxnTKTK5eyP5V2jzZsC6dOsvJ2LW5ICmh8bzLo3UAK4wzZN9RRm9rYY
TgGnPoRNuu8Bk9bJQ+g85Ckh5ThsR5RZZBmvXFCxyticjXqL43i9jbVxSxHONLL9QOiUF/HVz2Tr
jyrP/53G/husy/8iCuVCJ/znsjS3dtO3r+vSy5//VZbWKUvTZKGyDGJEN4VJRvlLFEzXvtD51xD2
EqaBELJDZvt3Wdr8YrkGzUGyTXAtkLj/XZbm76MrDjAKmbFfRMw/KUsfFhdo8MDNVOlziZ+Z9PL/
X+WzpWsMog1izBuGmUgmc8daLKQC1EgGJ+uvG3MY8OpuxIlb4eQ30i1F3MoQzTdsIhCis5tW29m5
Ud0mAmQgzAOne4IzWT2grkVSXvfC7tZ10oGKtIc4KjYFMinG5tVyv1P7OqwBQDBWETNeUD4kldBK
386iqeyxVBuiTJNbCP+Lhupwm5iInBikNgR3XApemPRf/3xYHUdfm3/oIO8OFs+VlVnomSswcgc/
ZgRYV5CzqPn5LOd9NQynY4OY2sdjHvJcl6m+HlN7O1WJ0DCw3GVMVeLuVlFDH/Hnq2vt8eOBtOVv
el1PXEZiNYm1qN+wbw/qTipwv1ipEgruoEdoxJZogXFBpaigJBSlbrrJNY5zJHJQju5rZBkUteN1
66mCyTi0jhWlNHeOqY54EvG+QAKJdLekiNGniLpr4kk1c6RqpE66ugoyt7yoACGixiPQ5PmkcCMO
/DlsjdnQLEI0QnU4hHCE366b6AtDK8pk9tCsmjMvqsCgUZpXex+KspBrw4zQewmK3qbGkYMM8ZW8
nh/wNbLjLXFwdjyPgzgFFj+Pm0b0CBPRHxmeIwN1oZWR1c61g2syG89WAkRoelDrK8QiF0Dtz3lq
y5SNVEsxJajQQZ37jDVxqhLhuGBZqnFZNDcc52YdsJJGAWsI6bBlfdtlqeNl0WtcmOpV9vNbjMpY
r9EQDsQi0o4QiV7plASHKDeep6SEPzBD5C73JoSCwStlLxf+ZKn4Yp7liyEr3C4iBhHrCFVZ0Mmd
q7+kVTwrKzRRIA11mgJBY9ACOgiVPlDKkeZoJCdt1EC9nXNJhokRlgQhVCcWAHRDb0OWZdbEGmwu
lQE56V1AdIEV1/Xk9vs6RP8X6t/iDlngdCSsGXIHZX+Nyn2dy/sCadWYV1jLaeuG/VVEa/hmSvXh
a21WqnoSCbtuL7BrpcACXj6/AiRQHqE9Nw0bc27HGbjqwiRCbSlG68Z2JVJyaV7zKI7QRdfO0E5X
pVPOCOxaExFa3HZBuLWyVDdRGUya1JtwqYG71dHOQSq1EYPv4I1JRpcXBrVFjO5XGFPNmzaWsNra
oqMrHFnjtIpbBIHRLbHN1BsVc4QKMTV7DK7yfMtPsU0sG2NMGkPujNvbbLbXYIpC6bVBqL1EgaSv
wH2sP5cxullIwGo62Ih06J9AJKKOIcrR8PqYD52FdY71e1KqxJM0G0nahO76chjqBiYK+CmPtnc2
rYOoGoNtWqsx1bjGwqqpL+uHdrmkB2jUEGOWqxv8rrYbf97nxXK1l63GLe8sF36wXP3t8gjY0H+u
/1+O7Efa1Q0tH1dx11VYWWsZquCvLTeCw2dQHwXj3qrUQHUrdW9QZ5o/w5+I3y5By1ahddLuBd3E
sV7wG69eLZjF2hjZLOWs2ed4lP1wkmnwcwcoFXTME9k3vEya9lL1sOTdrqXlYZ0Y8DlgVw5X0zzt
auCaH9+XCybkzXXJ7+RQ7waZ6lg8qgfX5b8XJm5tZqz9nLyTBhHSOMuamD/XJ+sU6q/1smzo3ri/
foc/Cs/+jwIDHB7Xf47ArntMrZDjeB2Dobj+dxAGhPEL2iUEU+TnQE6AD/8dhSmm84WnQZguwqgL
1sfiw/4VhgEOADkn+NMmL6BqIrX+r7+AxYCRF+UKF0kMYFwQIf4EV0x/7s3mMS1hmdRoXJABi7wf
gd3bDR1qWmMlwnIgk8SCe0ubgbU4WlISklFqjzYOT8m5Vaok3DlaTPeo1shjMwwgO7VpkgQ7OHvh
XZQ61NfauC3mFXjGlC6uFPkmz/PlXzWrLtaJ2cWbhDfCXEVjpuCXhbeMl5tj8pgoc700UO2eYqgN
w4TaBkmlH4xmfjzRXnwyZE+BzXQnIjt9til1pFpT2n4bBBr32pTyzrhJEFH6iOHVupOjIhJRhaWx
TkqJrXNPtrIq4xZnxkQjY/E7yx4Gb1ZyINSZ0xjfnGGQKJKWM6JnvWWl1RGCej2ubOqUEV4WxZxe
GgSsVMdDpDqWakbmLqRoLk9HX3zCyiyyv4+OE90VyjjOG8Q7c1zDIuleGqEMXoy+D28Dc2xvG71k
Oi6O2vdNH0ZXmtRo2dZdn697nReIEFihP6qkAQaJhdNMXtsMIIGgg0WZp4FExcQ8tOVT4ybJfQlh
4TGOi4rQOYmkBb3Vqgg/BcqrfuVqA3mwDmdGTEpz6kJTI/ANYexp0r4v6WJRDUnS7CZv8ij31Tbu
bwoVwyxf5845qxHQVDy9c9wHVDqHy6zT6sZ3wyHfVhV9B7rPpMIhGoMVDAut38MzibFYdgsavgHs
PonjlLDqU8NRnNmL9UajT+GS/6+koTfXADnriM7GUDwFiaO1J1rSkcaGWchfGI6u8ZIkNP/9Wi5O
wjikQGpMbGPu/LpVkEyzWwWpQHzVDLmBvFFc6iKgI8bHzD2wdGisJ8OSWjSFbaeeo1fxsxqW8UOG
/FuynaY4r1C1DZWOHl7ENW51GRFlQAPMWrXtUKWoHRhKTT+jsIIN5wjkAJZi3O9Fqza0PLrZtClz
ltB2oUHTLi5Er8T7EBXWl9wxpIIOuR02OHHORX4ZZlWlbKgiuJdQ1zpJR1oTfm8ozQPNrizcC9DA
yZEVNME1wmFlgJysVKV26xihWcNeLFG7mrR5uBbVODj3hWECIACVYlF3N5VK7upGCa77PA07r1fI
ElaqkdklMLE6q64Ua87RwhqVwqk91aKEu4tMLTwbgpo6EuTRkPivhfK4hYKuJyejNo7gHzW7R6sX
H1E6GF2OAXdfCqRnq3DuLijz42hTmehwYC7TDvBYDEsSO1plBL8TKfek2HQI1tbbYoKpvx9CUy9p
xpTonqWENhICEeYpHg4LqMSVGX2sQKkBfhdRmSRrE2ANFFqrxeTPphlwKWD9XieumkbrOjXM7kgx
ZXtjtYtIW5d37o9ixL/CR3pEecpgs567sUpViXhOKixmoj8ZdjI8jmgHx6C6w/HM1ihaeDKI5E2F
lGHuqXUJ01sNbCLSKkRIxo9kWfHvWl19bXQxA2xxWgu2lwT7Upsm4iVaFjzwSofPtTDKl0xaPTIi
iTkbcIkqykNlV8Icr60MCELr2tEJcs9Nc+xgrffDhOXF6iXzeC60hKxEhlZundVGLKAVF7NAbE+Z
nW9oJYClgYrnTF7R4jpwFDo6bSPXSuetm4hc9XQzxgAW43FQvWXXoO6nlFV1U8k5C9a5oR+nwA7p
KQ02KaM0NdPctnOcGWhmhujnThHWu+5M/3xdwyE7M7Wyar5ldd5QpgojzVi7oQPhObLtIF/XRmrv
x7RvbNA7JbLwXG6AM6AjoAwM/GbUR/6sA+BTWdJGbA5g256mFsHfKmkXv+DeJKvAdgPUTC/p/KZO
Ozz2ZSGR75wbMpSsnuJvwQB53VchVkrsaHHVpb6bg8F3Cw2c2JTUU711mobKe1Mm9b3WLoYdVjH/
KCYFlclcX+6cpLEmf8o0cgpVtgpM/jADzNYPYMqhOduSGj/QLFST41a8mCOAfsqCo0mNjs912bmT
+RhnwbTWHH2fIQ7tuXXaQIrGxHAzTpLibUs2cGN0MUiTvrWMa42/cNip0pQIJ6pl/y3uLTApaY7w
RTx2FL4DY8GzuPGMEzuMSM4mPTjKG1NcO0faEEA0HFCXuhs6G9UkfY6RTal4xk+DPAozf2zy/lpT
QOOjc2mE/dbQg/zBCpgfflOmu0sF8O6tEg3UaVtlRCu5s4eElifQlxtlGtT7wVpQVnlBGID0MlSM
SyPpKSTnU3UVFrlqrgN0/YxViDwAb1yZVygrujNYm59x0/9ECDk8N13fPP/r9Klq/7Xpix9PHcqB
/wsE0eCCfRRMbp/mp39dd01cvQknlx/6d03PIsb/i5gjNPKTv2p6xhdNQPAB5GlhtPimpie+mNT0
HNemnCeEviBi/mapiS8U30BDo2UNtsTU9D+KJg8LNwCyUEYlL1qoQ7qxBLSvs6OiJagKqhAOi5l1
m6HHo/RsQEHHBbsU6LbcK4G+YAShwy+kz3DkP6He1ux4PYHzI3MLV5uGmH7aDlp6bNauMm3EmA9g
9XQwlL2UyXmrT6D8oyJsyLWpX9Den3O/7KWinLcqrqdBpuD8OhWxibJViwpzUFmoYXZaz+NmF6i4
0vFoy1+VwP+J7Vs9F3zk5+eO/fu/YdMKSlb/nAEdIdP8Zrsuf/zXdrV0qGQaaQpkGvJSZylO/9qu
hvGFnMimhInJhE1Pj630dwnaRfAPqqMLAlpdfpya6l/bFf4Z+OUlXaFw/PPH/mS7LqnNq7xZN21K
iyCzNVgA6Fwc4reQj7F5OTRtjew9zduh1eJFTUUEO+kMuvtoliX60FoRoki6erVCRM9TWBavIZMc
09+GpsqOBI8KY4vE6+Cg1HMcpwbKOEYfJz6AjulmNMDT9oMKUuTjsQ6nCZvEQLgdDQL8wTTLXA7t
q5LFkLcI9VFyoj2Xj5u21bHEbuRmRpLrXtC8PIvCZDz5D8YktdRIbQG5H7KbTCVFnza3kSc0Jh3o
payflS4K75UqVc7SurqyGsf4ZMyljvr6cy7zRFUQRUgDCVoA92/naSJpobYGtDskUglUgy7RzxEK
QYVZKWSGRh6Mpo9n+d6I9E/wUOHOsyEIvx1xnKD5ZxHIMHOsEbAHgX5s2YgOq7U+3qlK22//eLyF
vgWMn9sVss7BeG2WtM4syHkaHdz3QDYzRNEZdgN02FU0CD4e7Z19g+8PuqkaPm0mnOO3s2tatwXT
pk2+muK9XUp8O5XsNM5Jia3C3OlOdP3xgFRCDj+gyx5dnOpcKh+HTY1pkiGyc+nkx5p12yKwsjfn
Kf9kDd8bxFLthROBAQBI0bez0hQJAbwFdz0Hi9d0C7AP4FDpOEcfT+b31SNZ4oJj4QSkO/WgQ1On
Va1aupj8cGzQ+rWafIjPdavUwk2vYMqzBkERUdpP2lyan/QcDsfmWqUSiGkUt6e5MA0P5oj6JApP
zRLkI/w5hFV3K6JB3QStqFdhXMz7uWChP7lnDld2GZWIkruZ55/Pd7Bf5nQObLjntJJlEeS+YQVW
40WOCOfNx0v720DcZNzdwHsFe8WBhPzmQqM60JSRbc5+ZwNtGiNcA7VcrT+BEb83imvq8Ho0TCtU
Zzn8r65NGxW6TDEjleKumB5TXMuopIYRmdjHs/ntY9Ex0ugKEYShP/DbMRtqiwSzDGbf7K30h8Gd
ulZNkZ+rVt4fFzxiHjzKLvzkY/18YV7flkgdwLz+2dKjE2ZZywv1anpOH2QhthuDb2lbFHeAQiBK
LbeWpu9ahZYQqkJB1W9VEAl/OF8Ugfl+JgV0aI6ckbcDG0gAKUraTpCD9fBkTHWsYxwQqJVTDMY6
NMp48LtJdBcfD3v44qIupQlXwEkyXYd23MGwduEO2CHgdxFQTbPWRqPPAYqvwVSjs1KUSvynLGLG
M1EEhsUJJYKr5u00cfUa1TpQkH2hzOnjx1ei1pcmnxyFwxfIpjKMcBAkMyrJDHQ4q0FwpnFV96t4
Mo9lbCPqjy4esDlFriMZz5+8eL+tIuPp7BtuF5WgaQEOvN41SmOUmNJFjq9HbrtGOBfMrx2NwNXi
jufik63y2xFkNEJDVUfAGWLdYR+4N2TexfCnffCK6VHTATOdI9n84jT+Iyn6vTlZiHtwCnUaYIct
/AqfFpPaiu2TutjfC7UsvxtYn7SrjHaW/4e7cJmRBo6fM4f1q3bwvTC9onOfWTYsnwC1tLGNT8Fc
xPt5kNMnG/7dxVtESSiI0mMgs3vzqULKO4CRWDwNXP8xZFqYGnbe/uktuUyIQyWIvXjlHO3tKFpr
umOfpI6f20N5MxRVss/hFHzyid7b5q9HOZiLlcPBXczSMHHWlGM6udPFpPeRP0ehDugpym4//kyH
5BugL8u0SD3Bu9BmOeyKNIoRDNxftt9Y3XhbVUl8PeKneZzGKBiJxDJW/F9tg6a0um90pQch1uO2
iUQRmn6YiYVDuv/4V1p2xpv7evmNiMPQm1m2zk938Vf3dZRWNowgdo7dDvlGEaI5yUthb9qxQOJL
7X+oY6PdfTzmcpp/G9Okf0vGBVRnKTa8Pu19XsylzBc8Jp2AlTqa1BgzJd/Sp1HuMJS9wuNsPO0y
ae8+HvjdI4ncDME5zVIejLcDR02AGEiOJbteD/pO4KexjnuM/bJYtT/JGpZ7+Pc5/nuog3vaKeYs
HpFMReB4lCdRJK60PqYhUpjVSuj5DqLMfF3j9bQp9bL85KO+e0ZBuljkuxaiJgeDl26rg6rhozZo
U29H/Ia3Eypf/8ml8+9RDvvDdTihZTXYtj/rg0QTL0pQTEXP1ayM5pNg5t0JLVc2NwIFJ/1gQtk8
KjWREx8ORVJkxe3y0cZx8frj7fHuvqRvybvqEt4eJgoKSAQzTFg2iZ7v3qUfuB+CMbyXrm08lcIs
9uTz5tapDe2TpXx/5MU/QFjcEYfyE5FTQPjSGDkbKayuoroUO0uNlY3Zl9Fe1kbjWzRVNmMzpN8/
nvR7S0vIS5DIkXARgnp7JuZYBdGjDAytx/b1XBjlPtZk+MnN997Jez3KQWw92e2o6u1so4EjsGNU
SsOrRYvsisQd+b83oYOno8O4yHZA1fiFPUCzrJNg0y7snY9Hee/pACVnUIlwKZwueMbXd5hNJ7Nc
mto+CrYuVGMD80CsaHwBJpBauwOW/uMB313BVwMePPGq3qg0ujXbp9OTfS9MmIFpgB15O/b6f3Da
KF/htbP48tEnfDu3Gn2VXro8i0PT6N/tZpiOmlF2nzzx702IagpoUNq0SBws///Vy1O3RlSHJmc6
NVzpke4Gx1rl5hBsoYr/+dohiiCoVkPhpFL9dqgmUsOoKhPHrwuYeXGOtZgN+mnXB1H3SST73nGi
XI5BibHAZw73BYCruSEpsP0OY11PrepqDSbwL+OXf4wt3x8F9K26KF0RxL6dkOOmFuTHEFwSeMkN
HibVyVSO/dHHy/bZKPrbUaa0JY9R+EJTk3DLh/ThYnxo/6NRkIihnGiQEh/ug8BRYzlw95U1Yort
JDUYpDjw/flcXKSJkPYhUCYpfjuXdAhmY86ZC5myAd0jzLnb9c+qM8vvevDqU3Tl1QWTg/rZYaOi
1cy+T8YKyYIkcRGLlsAqsQ4zm40ZBHikfDyn30dbikAqya6+aC4dCnDMOEr26I0KaiJg8jYWGj81
UeSoKkdqabbFJyHN79vBNFwAnzSJwJvyqd4uodBiZ6JXD6+nycWGUKqh0+non1ys70xqQQ4RjoJP
Wgrob0dpnR5cNGVHv+xqCGq1XenNCtkIqBK1k6bpH+8Li1I5dQqKaSY3xME9PuQ1IQVwTr+MVfMH
Ba7/Yu9MmuNWzqz9Vzq8xw3Mw7YmFkeRFCWK2mRooABkAokZicSv/x7Utb9uq6PtuHtHOLy4kjhU
FXJ4zznPoUbP6sX8u3HM5ef+54/G1g3ETB73ccgc67ezZwv6zrZRGh3W2SrzXegu7pKjlzgQQlRm
RwsqYAgD9RoCME2u3DkwZIBrH3eO9AV3Ce4C/MkzQ2+/PDVczrtT5ikXg6BIM7nnzzxNqaSbFP5R
DDOW4Hn2+uDqr37mMIdDi+SgwMb3v+7OeY+TfuwD7gsTz+wpSSKCmbRIU1W5KN08/+vv9vsum3rc
Thiq4q2FmYbg888fBt6xlXsP8CSNf7TGxOuot6krKD7K+XdEetNFyL/4VPE94eoEWHu9hG/6+wSL
iqWyqXSYAVZas/S2NQHh1DENHGK6k67/nYzy+1OF6XNTNIM4YJrDDOm3pTzKyqXLlBEMdApI6Csp
/bc+pkHmr76SW5Zgs77zOiLX/vZtnFT3shkLQfIz6eQhrtrk3dZE+nLCmF8jNXnm8K+/4//+xXAl
bv9jj2cm8TtyjEmwYVbsg9kZTX9uBy2vW6oZ/s1ysT0+vy26XOf48iGkR+RA1sHfHuGhN4NGBWqO
hlZERdtP7BDZTjm8PJc+DupT3rkL/nQrpi+FrMyhmHz1oerr9EMOJQWbf7GS80ws1rJD3hTjx04q
Gmnq2qG0z4HFzmrYfKGIBzO7R39iQzbMT6iMCqXYIAZ1Jh68mpM5/hPzyEG3wjDE5OVzsXbjEfu5
/Aitenh2/KzTu9WDNnmLZ3+rfY1Azi2crQrQ6QtCnfI8S9lAT4Z0jMv6JRqhE8NlDqGvs/wd4YhH
rzPdOmC8Ovvg+N176ztlS8B4JWIvCu9njWtlZ7xBfvVgq9+2Q1I9GsdjWyUHW7wEE9WzSaApZ+En
oSIcb38Y2e/0HuW4S0I7foSo2BR0ZVgyf4vUntjNnZNsDplQlgebp3l7lSsT50d3rcleUucSbUSA
1jCuC9dzbGpiuaND7rgKEqIJDgT8LhpXoNUNtVHRBDdmHlqw9n1HKRK3H+JfmNJONtxKJUcFA2EX
QBGUR0xjKY0KYri3dMXgaFHafUuo2f4sQyYi+Oq3fC3UCdPKbDo5RRG8h/7sz3t0e/DXxQRQp29a
enNzfzzLgvPu57FNHCBAXrS9UjrPk4dCGlPscdSv9b7OmUSe4LjDK0zLIkpeg6AigthknQuwIUy+
GBKJ9OQ4HonGNvWab5XUQNgU6Npf1ejpW/IE+fTieFWD868nTkUsu2mQGPNdjL8LtjftKOa9xnHq
PQ4QJvQh6P34Q2K9TNzwZQeGkyvF7TtslwT40K+Qx6QBo37fBZM/k5oEWS1yGm+PXTVSyBM0ud35
Ndny29yt5QywrZhbwt3s5VdJHZXuz3mqy/aksy55VUHh3PTUXJXHKc3rV3+Rz9QKEb5tpuGLb/2k
3mHrIfxeN7INjjmsdMpB5yb7sXpQYyzwa4wYFVhxohDqHr6SoIpEkuAO3WoEyjGQMmI1ayH1MPQk
rtCRWyUaoA3VJ3usTJa+MBmbiICFjLuI/GyZeJcW+dC21yElVvVJl1n1kDergjTSLIOhbW5oH8aB
b7Y3MakCEuZpWQGNofRr37Dv2nvZliqonxuuMcxallwoEp3T4vEcmbYZ9rLCRkZEtrPFMxvkJE++
b9bomGSylc8xaQuebEOCKIfSGVZzQzO1dOqHfBycEuiSbKGQLVEO1X4dU+JKmUoUTlHdD587k3Z0
CwyZk3/VLgyGM607CmSkzOmKatJx+OAQ0tgCK4MZsl2YW7dA8mzhK5RuiWYyU+E5H7ImaaCAJ+PM
FyZ0IU5JOsjkGKe5dQ449vEGl6ojYVzi4D+FPKubkVLLBmJ52j6mM0/SqViq9THP1lQfRDxrdKbF
ctUKujz+WYt+oIktIeQAHBeOw4lAKvaWtDPEeNvclvoYQIxsD6nr+OkRyPz62ckdfK9OkNngmJQy
B/5QLcUHGtKwZ6fUgxEHcv0PEXAyuCFu51jMwgNckx57EUmXtaThyhh1nfh54tykpZf/pBxKGYrR
ffhHwP8XOmr5WEOn1dJksFHE+t1I5QZwstL5bV59lVxhDUdkcZoh/xYD3iQq3uTE3tcCnwMV4aXk
5/VU8RpTpECIqDPGOSLxE3aFo7tcGYIwBRgHInC7cWlgHfSr21GWG3T21o7rrPd9jkq1y5KA5pXW
HUB/0uxX+8tRj7QUH8p4kcl1YjwT37O3M6PlM1BDxQcGqk5uXSZ3ypYW6MzoTHAaM6hckBsWapHz
LoNoE5TLCipUyJiaptn+cjFLFNAMAGmd5mLrpVIlW9Ycta5/DNLFe8QhSq+i168DALSxSH5Nnsoe
ODoFFCOUU/QWx+Pq3gRjj+OvXSR9X2FLfmeP6ZF1pJGh996acgY3UUftW4Uxj1/K2KbZhTaHikv9
21bIPFJynVJe3p5Hto4n0lM+G0SzTpQZrhW9gZFIgIWMnUjvBLrNT0c1SbyrPWPwXnbjEOzyTpTt
ldfQ9rGvpiT+wYdszAkdda539FaP36ANqOPZw/MdQtykYSVh2/XB02bMjU5F52A47Uyz/GwayRqU
xnYoDlOVkNAPQ13Ig84Xs/X+JVRqIBBlUDn8AeJNGkrOozhAp68BX9HHX0AHCQieJRiPRT84b24f
Bl8NzBnEkrqmAzesQSSU4wDMxUNgPg9RQmGH1y3bJ6oGz7pzWz+78yKJL7Jse/HeOQBDdklkGoj8
fRjRRhEX43BSDDrg4sXl9IF0Q9zRt+kwy2ByNzTH0IZVCrggWFIMyPkSgGyw6tNYrvAG+zpQil3Z
0EwUhWb5vgoW6wc8ndMnsapyOmWqMF/DZFV3aqxcutrLLXI36rx+dybWxn07jkX21MSGcr20dDBk
enaoqUCrR9Psg2Ep0l3jFuxvs9PxBmZA3+gSmlXiXDVW1FBz6NXQV7ZZS2rCebGjfassv6KhxM7d
yaWinatHQ/8RpUsQ3HZJg6u01RqbvA7SNbspXAsmGvoGNSM8YtTaVYuDfX1VrLP7at4qZqBKUEGE
f7V5KGahfKhRjgNGYS3zjNtEFtlzb6kzbfqG8HqSmX764gtW+mss8548UD8V+d/EhOP7uIb+oB6w
MSPYU9lUtPZIpNDoAw5WmgTXLloVbIGhKeT3xC/L5ue4OJjtBSSvqQLEB/to+MSdslqbBwzFVOSc
9OSuOVmTLg+lfiJ+Z3xxmqOxF94R0IIhPEAst2fyovwqojeZ149aCbddu9jdN7ET09Qz0sNW/iyr
wldfErKBcLjHITIsRRzYQp60vtGnto4tjV267MEZjGqYdmVej+0H4VfyJuAHiLclnu5JMYTVO+v1
SO6/6wljYDBfN8ADYyiQ2x1lSn1p6NyQuYCy4C/dR7fGy3QKozW6ginnVqcCgZPq9on/Aici8e9r
ZB021Zk3dBew8AEXbDkI3fehL7OTrfP+LeRrO0dqYZwrSs5mc+XU4wiJoudQCrYgUulR1It5quQY
xreLUc4X+g55DsI88WDcrQRLj6Ymb5edOhktPXpSPn5sgpoGL0xj0u5rJ6WpsVplfuPmHQWKU4Oh
/FPfU/B8YM9o09eqcXoitE1SfpvxAq5As0d2v5Xm5eykwCvQLDUxHd3TnZV+JOug8dBXMoI5Ni1K
kCAp8FsHvkhJ+JSkD46pP2fPOdbuB7+FmXXrlJTL4ZqJqY6bZPFGODN4I1zQFC+Sjs3uKixW+aFY
BlasvivHmx7OEHQ26KgQtrOKTtYasestqRa/3vvMK/JT73mN5PVOQ31ywz591DQ4/fJUbRMCpgM+
6BniNEfnwAeKHMpkea6SVn9nRfRfao25Guqd6HP4WlImO1wXMYLrCk1L67H4tbkswisyUNNP6wwN
ruoiZbwpaPk9W6LpwDnSsPqVNez78FB6mE+9GufHJVTg5KLGE+/Sj0fuLm3M0b2jZfR9SdnOKLfr
ejjEsKhJefjszM0IfRLuhdffaF1wLJyHAKBZxY5wchTzokOwJTqgjgVteFRceQx5LTV/adboVawW
0k+Vf4tM0B8HmoDcXRiPQ3YI7fRr7OAOGhq/brSo5g9espQf+nT6SRq8PDBskvdLrvkFyqFPc8rP
BE28Bc/6S2uW8pcoI3+6LuIJIE8yUWtIjTl4G53C7mErHK4s8/8Toopzkoq6Ic4Ba/19qubuVTrh
x4WLUAE4ntMR8Qv+GsV/KrwicAovxqU+iLg4tbtF7NttzhW7B87j3GXmDdBaSPFcg84jKA6i/C4V
zvUq0+KAW997Cd18uVtVT/PnaNP7tEi6k2+z7DNUN0EjUQOuM9GL3cE5cV7aUjtvdaj0R0MF1qn0
+/Cl9838NKc1rDGRlV81jAIuoSvpaIik3F63t60/tCuIoYLz/VWJaR+4pUxe83QwH+ssWveCLM9D
GNUwSjv6ChuHZC0tmi/ros/e1FJECk//zp/jeW96nmx4Y3bdz4QJ9hx9NliCDF/LrirPHpmVLys7
yNEZVbYPDTmQSCzpPVHfsuGz6QsgL4Jfq1H245CwHwKMDm+MLcfrggn2bhndO+D9t4kOr8bE2h0e
1XGDnzZshYz6shisojIeIP+h9F9drtjnpFkUhJHFf1txpjMBrORnTYUcnu3cTT6AGoIssqS3ixX6
k3Vizc8Ov1/ZuL8VYXbjoMb8svPQXZu5/JLVYQEX1qn3begO+7asKECuIue1cIOO6rlIv6RROD5b
Z7TxaQ4FyLHO+O45rOx4dPkoBuscnAKVvM1cN3erda+RmZotZpdxjtHy6EOKgNrVDbdcQkuL7Opm
b2UnwbSEiwC/N2Rgv+o+Pa+5zGGVNeU1hr34thrq9VeaOsFZdRVHaghuh4xr9Grcr3EbO89VRt+b
n4/OrSyL8ly2jCOAsIBA9pb8sRmj4TGsvPKlLGOKD+dJ3RcL8TDmEsvZJi1r2WzfJ5wap1oQB4xk
PH1hHgWof1LjTqSD+iFUvt40yI53VdR805y9uFkEyU62YXggfVLeGtgr3xyokC/Yfv0b7fTDsSNN
Bv0sjnmNU7fCIdvNJ8mRstqL0KkCsGM97Bou9buBR+YaK9bTmvXZbThjeyXOpWHSrpoPMLwm/1jE
M4EvhNkbV2sHuo93M1dGXIdxo24nFX0OReA8rqm3AMUL29vILVw+j+vSvIIgTB6wyJAsiZP3Wobs
DXEePCZK/BrD4XXid/jG9QMSWE3dzdelygqozKmMj5GSw0d/rcebai37c+Cax0pPAc8Niyo9cELi
No6DR+wYHLvC0byVM4XPcCHW0zKJkoB8wE2EfSnwin3d4oTecdFvBJ/yWlAQalXBJYo5GV3ZA1hs
3x9BIZJLXyFQdWzZ5aKorG7KnkBp7w7zsuf8BimAqOCBy6j3POdAK4/8+FFPNImpwmESk7L0O1YO
kR5mD8+LiTi1wirzb+OGwS2FnmHwpaWLEURWHvvfcWTXpyLMBnFS4QaxXadYPix5pgE5MqkQ8Ctz
kx863i0aelki9D6oOhBjoWnTHx5LrOLRi6MrsAd+dUVPAmWpiVKct8Sg4DsAl49pugs1I1lTMO0p
MqfOturskI47x7g0k9VgpU9RLz1gs5S1tvuyDSbvWukUnNga8eLtHLuRiUwxpzRauwUh07gFNuwI
qkz33UqJ4k6lgX1zpA83VhLy93fUbgavjZNTnIo2AQQW1ACxwdQlFdaEHSRJMmzZz75xhu/xOI6P
1VzDZBJOmOeHmVX7h3bKVB3Y2+rgNPZZxwcTrx3cVZn4w5GK1PCTbinug0wpSnUwTgoFseRs2d5P
jFHsnvibgjTMlSg7DCR75VEO8fBRzw1k7ww/RkIuVQFTStHtSPVZGaJE9gkdo2ZcBP7ZMWIgRq6Q
OZSXp9HTaENxPwJcAiON6CR2SynNQxa1nsOank8MnGgB/ZSMlrmxXgfxGkZqYb/tbZkftsjlr6mH
JLmnmrX91qi5o6OO1A4+byP85N4JtkszjTDEZ3VDwdxVHFIiuDH3OFJOHP2ngxVd99bOKb9DbZma
ZjOTI6LLG9HKz1u6CsFE0p3tLy3JYNo60vtZV+nz2s1Zf6qlUCDW4t4SJV24ix8SChnc627mjI3h
oDcnSZtABWB8lPLkTTNLJOXhG9aDgeNWq5cCfPWrnhq5xh2csxXRWxDBXz5GVS7V0TCGHfEj0/ZD
VXk/r+epzilur1i3P8ddIN5zyc6ztyTFn9OyHApywC2gSy6xns/Mp0p/EnuLgaQno8tHkJrAZ4or
UhCPvk8pRoP3sz46ZSCIn3Ld+lTNgkk2H0DJtS/N4+KI06tpdw6D4g6KtpohqI9hz9Pp24DCSkEx
6Nr0XMiymQz0vk3rpNuVrsZK6TNAomC2denvVXUy+S9N6kw50WSlxuNU1f5w7TF0u9c2b6eP7tqE
LSBxHimuIR1u2KMOeTFOaekaipR1M9cHIExsIG4wEzAs1zZuYLZlZboPhHFuE24rPyUCjgHEaclK
eb3ULpWyafLQKS2/eUsm9b4rC/vBXywL4BS7E1GnlS75oyAV+zAViS4PRVA5fCKL2nuZpyRPrsaJ
lvkDlr5QUtCMQ3cf5qKg0LTnSnYDpIw3/tAVph3JcIqQRHo7tkv4aUQBUk99N+juXmLsofiuoDF5
5fhWoQKngYH8ZisuP9RVQAgTdetCdq3bqdoG2pP9lI4VhaGatY55bZwo7jko14/NVLkcjLtqCXYd
VYpE8/MpNMcsNpW472yUeDvGouDUCxFnoF9bNWBex0rv48xqBwPDrzPrSHZVTrB8kpF1dBfO0Zru
67VW7aNVXu/du5YwI+8tMVzWjH5ymY0HarqKMV9zFTUdr5Og6Bx29ZzpFlMFJ4VXy3hwPkyG0+Ep
ojp1JrJJaMj9vFBxFEWnZUEQuCU9KpcbBpnz+DgMmHGPLPn+/DEaUu5Vx8kPHN5JqkBBPDal6LsX
WUVU1E8VoIAnYem3/9U3bu3cFJjC2pt0ifD2sbBQWmCy2ceZ1tIw8r0pgjYu9ppsy1TvvTIEQxmh
DOnrgVMuBUvaiwmV8uSV3UPJzK+pd1lbzB6F5zUqEmjQdjKNS6Vm0wIVrhGsf41DuHxXETe1Pdex
hTGda4e4Cm/mtlqqa8YzY/apIj+IhZTkKoXue52JuJt33AUdRuXV4A3xp2xRwfJhHZwkey4rn+GP
VwJtEjQbFzZHGw4D7gE2ixR0Ri7SdHJnNdh/B6SfA4rTkylnbVAQkXog/OwymkKuDFYo1l6vzo3P
tIjS3s7hChmZOSu5WxK65ZynUZuooxsGsHqJjmR31RZNYo9u0jvEk4VwaJ0PbNDSoMURMK8/191i
pqukW2ZO2w5buQMNoSwcOsuLxlk+YTzeGMWurMfa2fc2a8zVIKIme6zlaO2taLIyv4255JMgn+aQ
7keUgvLQtTMtGOxtmVFnp+rH9hl1SvinSKtofqhiv0GIz6auBb8sMNSu5IR1qj+0Y5NQeeAhdn20
ldvVEdvd4rTtn7Lwf1KKf/P+dU/e9dB/e6/+OaeISv33WG30R5xiYCb6k/J/xEr+kVMEoseVkvAs
I8Fgw+Cjx/4jpxj8QW42xECCTZVcXcwf/SOnmP0Rkn9NIbWACiKqkv6VnCKVfP+snOL647+Rltg8
hxnpid+8f2FRD2WSjD1T0kVKmrur9Usv6v4pXfz1i2gmwZWHPo53mwTtZ+07FrI76IbkKSmKnkKQ
JvaKo9263w4rc89TVziD2seijh687RLvqqx+mSUew10+RGt7pDVWf6ZS5CpBPtSA1AOMDRGJRaC4
wTjgXGicrjkxF+pYaxMqozBSNYt7l8vArIece6U8LKp0vFOZptVt6DUDHUvSv191P+lzhGboHExY
U7c9E8JgEOI03XsI5IGemnpp9e0YhmCdMFaE2RWd7A0N8F4dNh/9QPj5taHusjrilh3v2fdEcy0w
znrovePUn4JgopMhLzO4s7n2UiopNUridiNlkW9U7E3ngHGgul4mmWIrN7L7DrChAkWx6AhwUlN5
jGpzFM/DjGH/RsXzyDUQ5mu3L0OXmva0ZVoMBD5lh/TqiN6YoK3mp67vBOTZpTRXMq7IBq5aZBMk
W5pyNwJcFWKk1t59Jwb9eWh1AkbFZvYrN6mEQj9k7v1crqwLflpHd8G4GH3KXBM09yKYviGLjuZM
3SC83aWOerSnME0KgKZlBuHA1RhMZL8VopskqMqnkZnmTwoR1uc6YHq3QwES5zzvfGDDQZneNXir
0W4bTlL7aRnbhmVSpLes+PSkjHXOYKMVZUYXHsFYLihlbOFRNBGqzqLmej34hs/d3ofNv5UN9pYD
fM+vyngH3Nt+7cvsnXBd03JyzH1YjzJvfs5zE6XH0SrnK7dLTA7gSSwNQCPG5CpJ1X2dsZruA+05
P7KxGHpErcntzxnDgRBYRZR+aeewvTFypkSrsCYPdjKRWj9OeSsfBukaPplTOYo9ZhDdwfHwnF/W
hs0dZY6evQq7gk6ccRp7ZCgbZHN/DpO8ms91GjXFh6rpgujeW5vM3NLYyDlk61O1+otyuyk9kA3u
xA1ekHVgUKMzyM9rIuIrrsbTgsJZMALzvZX5LwL1Ag4V+sizhJo6UatnNWhXTBD2ZnJ1VZx9n42K
eoI21PLsOQrlvDcpYP5FMWNnPy6zZ6xPuj4b7dsVlWj1W30XKMhwP7Gmlwc9ltG57HzN7K5rIP4y
y/K5inXeSnOm1700fAgedLmUd92IILUrEgPWemqz04qnap/NWf3XHKMsV0SfaKpg3XQ9kjW/LVd1
A9jQwbFB4/YwHBcDZmXILN3SDvjti3nlP/vZ37a0xf8dut81A2Oc//qmf/7X+b1f3/NmBkP2P7e3
7d//ubt52R+8GZhLSYTimqew5B+7mxf9scXHcCQiRcdY+fg3f9/dwugPP4ki0vdE2LaYIFvi33e3
0AcEi5cnxeLvY/QnBfYXQLDcLH7b3TBWkQbEvodxLGQj/c1xB9mLK8Ecyn049ywy5UIXNteHKr33
AGZiAtXt8DYuE8/VGuWMFdKemQj9jDkt8uMCufwkXQZxh3CYzLccvM2noQBycqB6VVP7Xve9PC6r
gcY6zlzZYceMsF5wZoNYaePKTAd/XjKeuQEW7Q61d+gfIpcUK9Yy6/5yvYpu93GGqnKc5qoCgK+c
6rODc1OAs2fcv+fQmYSwXLLgJvFHkCklvDdahsLytSeMftdnE11GXpVGH/GvxPx6GIqKXbMuNbgK
juQwVhLDf8h99rBy9iUW6My9SW1q+vsxq9P1ijsmtKDZBCDJ0irmIjz1t2VYZahImXdfWlERPvD4
sgEK/IOZhHyg/RJ22SRn6jRIf2D0iSc4TCPq/5GfXn0Red7fVnXDeKpDvAXXpEwk6GGxTIwblB4u
zIHsnnvHjL+GQtfitoJl1lCO6mTuIatLTg+Bqfr02M1DFpzXcHDFnepVOe9t5Iqj17m0SZAFhmWe
tEzJDU7ZmYF+kn0IChUVe8hTUbYr5iq/d5jFfMW2mprdlOj5R6Pc5IeDx8TuZxSe2zHKYH4KALHn
XEiw7kHKpGo/V6L4lDiM3dj39LLF65R6qNOtlN4foDf46bxU+6QQfMqKdAQMKz3PvwPyJr76/SRA
aNLY/tnvGXooLu3wcTDunMlbMcnjxZ9GigT0xI24DstPcyWp/uW5gD2c1Pl3WkooC5gEjvgdJQ7r
a532Xg6xs61pwLDh5Vu7LvRUpdXMPulGj+tMbd4BwETsH3RcJcspD3tf3MYxQzsC6Q1IpVTE3q20
OHB2bV9iommlLOiwQcT+OK8hP1rHKIItO5PXFWosxj3bTd8Rugwz1lV9Lxd3fFjiuKGaaM69u9VU
4BCmKIYtlvXckmcuTeBQBFhdJLMK2wd3tvqLmSOrj06N8L1PY32Vi2Z9ZHqFmBEok3wdcuIW+3UZ
eoYtuuYiuaZD8dEhhciFprTpjxJm1muK7zbYWWd2vvEj2Sed+GI+RxZiP4UzeNFgihp12wrVevcB
o2k8L46gl6SpenpgYGB5n6Mu2TBh8zC+QN6s570TrD1VU87cUPfjxxMGBAyi9aFSCdj2zCxLsLck
DH66FSTafZY566NSmX4tl8r/kXFqftcm6LyjbGteNqueBm3MlzryzBcEe/UcmCKwVzOHKfioCxjT
q2ZWKbR0T6TPYkZB3IkEtwx03SWvdxwo4voUgBDM9oxoRpoL0so8wRzLGBOOdbBPmKT0wUSP0DCu
P4ohUVSLuuUGfPXcNtlxx81fsiWiyA/efngzDm0FxL/T4U/TqvDNG+cVF0LZV9up0KD39zP1fGXX
NGiqRO6rY5Or7ImBNrQG0ZoARUtoMuPzkgTdVQaCGKZVKJ5dljDeFc7Pu2UWqLtOp0QCDseOw7Ff
xs7e8bRGPNdJu7yjY1VPqxEWJdJ1xvjgFDq+I89Fj4Gh4gca86rMD3YJRx+iBt8L6RC/vXXoqqfI
o/eScu/HsoJjiBTwOjS+BjO7HYd2o52Yd2/yYHOHomujfbYEFB84TFUIvK/uWD8gbesf+Fbxvm46
7pPICo3PM2qiZz/p3PeBeYOLqrDiNiDFz14Ais/vdlO2Ip6XQwbAntNkseyTVkiHHgqmJxT9rSDV
UugLdp+1WcSKnsfOeUjwDOzLiGPershz/zPsCFj4BVmp8KyDPP3oVIou7poZd3RyIH4+8MGqs33M
RLR96koRS6KZvEl7L88RtPTsg/zP60h+XNu1qhCjV8f5FGcOfx05JKRhx+lGcMU+g93bPIvy9kAi
gVrMiS37a8YBnioqU2KrUdz9kpODzvvgAnp7bpoBtmLmFFPC0Ttevk9aV6/xBn4+c5RP0NU8irN0
OUw/xqI0H2beve42ouyQZpnsQ+EC0+TCxeOEZqtydRBTUfwbivdvbl8fUzbm+c0unUVIQb8HOUKN
0FGnVFhnoxweaSAtrtm1CZYljAh9qSM6JzJ9a+Wc/Gk1/s+Z8G9kD/7VoRASU/c/j4CXv/7nGTBM
/4h9ohobBYyoKcT6f5wBg/QPmqtjspQcDD0Q0f//CBgkf5Ag2EJzf/9DIh7/PeAgyRAxLYENEydJ
8pe4YbH7W36AIm+i1lAM4NH6BL/S38IkWHqiSsyu5p7pUAnQ90N8znXE+rZqtGlRVmeKYLEj5EkX
xtjmelOcI/RZtn1qlSi9WYqoeEq8rlYv+OvRGhqc9JjbeFX8fY78E+3cYYB2VI9uJk8Jg/r8yjXD
kp8ypujxDYnfOrmJ1yEo6PUa+qD7OnV1aJ8F+MSJDUdm1Y3Uygk/Uzk5DMxa4XJgTIxrL70qcNi+
uUstcLcqrEloUw7jb3GZYdMUyDy7v8y2836bczMUZ+Y9bePvtB/oeMLDoLkeXibkebtNy4vL5Fws
6xrv3MtEvb9M17Nt0C7jOOiOcRBT1QufdmQYP88gZ+6jKQnVExoiE3vo6cwmbNeNbECYcLEWHCAZ
GXMDvpeJf32Z/kufw+tuuqgC5qIQZNZ6L+VFN5gvGoKv1PTg/KksTAqVIbgoDvTK2A9DZT9VKgKW
2m+yRNouGEQ2IfugJxVsrUk9k+90kzPCTdiohlCmrPCb3uFdtA9x0UG6iyaCLDCzeUWlV5yGi26S
w2dAROE2jqKSF+HqHNHvuk9h523b4aa5zBf5RV2kmPYiy1QXiWa8yDWQa5Fu7FRxeu8ukg6DMuSd
uUuQepJN9WGAEKpTdBGDloswlOcTIhFDMb51qPOtNGXo3W6/5EMrr6NNX+rzBdJpe5Gd8mCToNo/
5ShnEM+MaRCpuotglW7alVD0SBxpUkbSGppgLO46VJ3n4iJ6JZv+taTWfq4t9rFjNznjSs1XhljW
13CUDyEt7QNNAZugxgziLXdd5xxc5DZxkd6Y8SDDIfsin/gXec7OC7gRrVJUNVoFzAkvLHAenQCp
vU4vIl8gKGA9TN5a8RG7CIFm0wStiRNaXlqEwuwiGgYXARErXzPttBmwhfpgiD/QELDZYjflcWKp
nw7eRZAk7bZloaK6G6+Wi2iZh5uAOVzETHsRNolC9fV1u+mdOGORPoNNBU3LCcNFdBFH600njS+S
KS7G9tNaRAip4iKqVvNoHqTsM7FrvUrBnd4UWIRUxFhcegizTrGJtC1wdoEzYAu/1RchV6FWf8u8
HHaEuEi9zUX2VZsC7DKvlxS0bcJw9adIfBGM5UU8NpMZqGy8iMr1nwLzpjVnF9mZkigk6OEiR08X
aRoHKzL1tCnWwsc0fCh60Ki7bgnHRwjV43e16dwI7kjerjubewZsCOHabM2o7UUgj/BQv6qLbJ6r
TUIfkta+xWXHDThnEseHuojjx+oivZtYJPjz1wx3v3uR51UlkerJBCDb64uET8Uacn50kfbRnZD5
5UXyz8IW+X/ZnADlZJgglheDABNizAJ0SS+c7vyC8akNwVid8XAvmIEZf/+gfALfQXfxIJSCaxFE
1M2b0LQDfVf24lkA5Kj+H3tn0tw2km7tv/JF71EBJObFvQuCpEiKpGZ52CBkycIMJIDE+OvvA9nV
bauryl8t7uJG9Kai27bECURmnvec55zzNydDThY2pFObYEuEX+tL/eZ6qBcDhPvmheCgJS6nN4fE
vJglrNDlYNq/eSjsdKKQ1yQ1XgWYrcH2lYvlIhf4vJLcU7ftmyMjMqHbXTCtxqlhE/7BaLkYODgM
YxCeCOfACX/zeNjUYNCUtFg/ACDjAkFlwBEi3twh1ptTJFcW15yJYXIvPPjZdTL3bF3iq5KVKhEc
po0QbcukmRDPt7l3c4k7S6RnEvqQjGld29A4eJPZ0XAVu+k6ymjXknmU3Y6OdZmndX0NNv02t9rk
aioIwnvaZdXEdyGRIlYEcakmeR0ONZpIq1G55/XX5rSUVtQHJyNqyRRb6sCKJ0W1OJNBLAWOwSay
rm+YVR2sRt/HERKh3xZUkZntI2tcxhMIb4HXpg/ZNDxKlOqNzpNwdLC0SLcvkT5eGIV4hGy2D5OY
pC8wvSEKnSsjpNDBt7/gtb1nyOpwDCGIghovKaCdJebK7DQvMf6s1S4IU32pnOyhpYsn0Dp1qEVr
fZUGkG7cCCcFJeIwIvbP644UzEcroj7VifspUH0b7Z0hvq/5DQaxWRDbkwceOEwJbGGi4XpfhR1t
n3FjnrEjgfbmMFroFlEmyV2OQUGPcn0lpt7bmknhhBzms2jDRDhah2L0bvzSEbt5zhzWlVgjI6I/
uTi2iWZWKOdtVW+jJL8Mh+qgkEwCs09WVjtdgTW/yVV21PpJUVRCy/xL19inTCvSyzkqxhu3ZEVx
akoq+UVkucZz2gFTL3r8QUYxaTuL5t2BPoETHzsNbwzRj2HWCrpQxuHCI+DEGJxhYKZbNzFegIve
dib7wmcMI0rN3WlW9lAXOQKIy8qLbRkbXdpdCivEiVj4O2jMp9APrbsWdySWyMK4MThMMC41b8am
5vTiDeVnW+CI8Yrauw41lpPZ0WFJK5ZqRi1nMO9NHmQ+jpm1jYX1rh9k+Wq7U3W0vMqgDpF68anT
nZPSxupKb9oXkUbmvuYIWE2oCRz3M9zstmj9IAb7SGfaVStSkeKAsIqdDjnzzpHIJdnILKloS7DS
fpdcp9FIXV0i8v5c1bG7lnGRsboqGZFyGK4z6TNjjeP7Zow/6FJpNwZb1QByTbNJEvkh7HpQ0UP0
nOfqM1ZBtjQOWeI7LdKre4eWhm1YZ+aLa4QPqV7MDzkJ1RVAO/YvM7akCUVosJKeSQ7xI/zUQR3n
2S6S5mdgN2I1dtYLrvPAccmtCN1B34u0O5eIUrfuc2dtT7iWjTQ8SgGpalQTz99lz8rxNqsH+4zH
GsexOZ5agiErsmp+euFiX94ry99rGV1NjP1uKjoG9pNGBi5vF0i7yGlfcPPrzonECzWdt+Ewf5xE
/Jp0Gt1Y2jDdC1xxnyNVk7PZx3aKWS+xgYvy4kspLqDlt+WeshbwJBtuqAL+HyIe5Sr6JPVrYYg+
OwnsPB4GKpWN9mtNiIuCIZElENQHoPB8Rp3VtreNgqJ6EEUz9GZAT6ufv4YM/0lQZmEzKBw6lZjl
eqx0BjHnuvFiEBH54PYuu+kM7/NzT2+jXDDok0FBIHsCs8zOmGU7EwdeTVXNAUtCB1AsFwWJv5Xn
4Um/SWNT1XfEcLTxk10UkbtY1dlHmQdnQkMjj1LEBPbum0IzBIEqp9DH7Ajgn4HatYcU47XXfeaL
LH0K6yaiJL0N+/CVlhiXlgLiWzyllvDbZwus1Kpm2jRjknIMnE09GPuLzpTOLRUPbJf1hsJsRxKM
YvDTE7w+N1qqmQ8UNMiPJohxfVOK2NA/yCS2tO8tL/851f6DQdFfnWpvntRT89Oxdvn33461tvgN
2jRQHACl3veelG+AYVv/zbURUoHl6JQU8S/+ea4Vzm80tDBuEEgTNJ8sFLbfz7XWb8u0w/IYXL0d
h//WaON9spr51/LIZPBN7AU8EwYfP5BTXKvQBkPS4NA20johUqaHRBc3P7wZ19/IBD+ihP/tQWxW
Yh8yi86owYCY8fODdBVzVFoAm/WCqzzY5ER2dT2FfzOWznuJ7cDzeDN5CPs9EC31Wq0Cbt6syZPp
l6OT3MdsQLZJr+XbSteM3V+/KD6Bd3wOHg7DEm8d4DGK9X5+UeEYUWGCJLcOVfbUuW1G6t6X69mb
DCIU9oBNdEp+AeNaNIafwQ/LY1pLPt22qet5N4aq1HJTNOkbJuOQH9M68ulLa6D9K7MHBtETqLSp
5rasaZ/a7fQ3aQbLG+zy0AAImcSBIvz5FdPwTpg659H9Gjv3MGAQ7Ak0LtOK6BcvFEXn3QvFMcVj
IA+4xnL1/PxQCdS2vIffgUtjqoJKj+S29ltqrnE2rf/6czTeUG0/v6vMqVF1uAQ5yenvUW5FVYao
oiRbcySJIaBouoBb5UZ3HPEdZgxh2Xz29IhbaoKOnwQMvLp9bnfF57wOTXZA8UBjDzkhnIB9+AhK
La7WFD0kr9zaTdpaS/fjWGcVnvYRwi27nVR42DgaE5lZVgQugpmN/ccJ3vUHqw/7z5oRJ/ch9Awz
sLO5M4IwVEpfC5SJkEK0WNib2BqxEHgRa0EB2OUYe3YSBs4cqmMxhE65srraaljwtfnRFsJ4Duem
szZ40nI021SMI8Fx4b/SlOprgVO3E/O8muoUuHJOeOmmBpnI3vdOfmpGhOQa/xFPTfjqVlGfB10u
y5ehY4K/pxwdbIxSefGQxPmcrwnNLGeDbn5I8EHcT/ZkPdA9w8a4DJ2RmnJXoBdFhqV9SuHWPrMJ
NpL1UrJk7JZA1zlxBo21LHU5CtIMQRkZ8ndEKTEsaeqYw6WpwhwV+e8ZuYzAG4oMUaCZ2JuOWe6J
irEOiKoTM86yB0e77HyvaNalVNOzdMroq46sfeqztAYe29TxRzriknt9oJtsZTa2cz8rk4Frl7r5
Cxs7TMqW4+unIdWIeaXTvFGuzlQF704ZzHMcX2E+1A+FFFa3sjRNw1zXeExvmWUDwB6cWaP40FQU
8U6ErYIJ/BvpGPjOnW1qO3bLztkw23ZcFX7qv2A4bG8SffEW6jgUORzmTX2CK8ExLmKT1lHPOKeP
YUfgDKeqCv3NkJaMVNuUcbxkGoO/uh7ty8wkabg1CMdSTF7K8Uq0JMI3vYGpU0+wuuxix6rWUVij
eIOYznYKcOoLJA82/uM0K1jvRj4Ryhic8ZWtUfWYD+n01BZN/0HTm7lasRlEw+CeTFZkNKTz0bNr
sfh0q55zvduLD65M88BEAim2SaUckpeNh0aW9F86T5m3jS7bdVLN/atSLafPgaEVAmup34jO+CV1
SCx3qJ+/6f4iHwMbhfFCTuKdhgtoAF3Lmtr1VNN1SWi+njzCNQ9lJHA8Ur7IibwlzasxRu3KO1k/
D+Zlm6Mf+GfbP47FFS6s9WSevPBeTRvoq9uxzS/ebkj/2UUxG0BU/3PDyKFqXt71NCw/8N3/6GNl
5ITBigvtGpQ9n923bRT+Rx+5HuobiGEdywfbi3/5Hxe2OOYRj0wM2j0/9Ps2ymeHtcB0BUcokC+s
Zn/DISLemEs/XFoCbZQJHo+PFIy16P12oB8Tn/sjQ3gfK/POFkV3TOeKM6VVN767Q2vPVTBE9GZZ
LcnGrbbMg21tatDkLHUZze6wbw3zEXYjMbPEG29ErT51FdYFoIrnsk+mB4rgzHuhNdx3mHAOF9JM
xy1J/fk4CoO+1FaqayjM9am1C6c9mIPhR5t85Gy7EZpTNFtfkkk5uEmmFjCsWRC3ppUhyQOHU/KJ
I3OnumWanoSwRYww+5rbS4aLWJcFWtykuoBa7Sj2NDIHGKY30xiKVq5UWlCWsK5wXYyEQOCsQKDA
lmEOlns51D2DPenG3maWU6pzY+eIZ4Y2iQG9KQoCoVHE8bMZhr1XlYIoC8CClaGof0cZaQrO6GbS
bcosMbjnSzXMzhlfYywCHcVA0JuHVHUbao0kApbqXnUThVOyb9VoRYdhTgyWgTlGLoXZ5ybRvjGl
f2+2XUg1fMb7ZBFOwkl9aWfMGjVDKz7RtTq6x7yWnBLrEVpWBEjjagQKEKSTGh48vTDSk+WnY3fO
fcnvHcAmc78vffvJ7KKG1wCKKb/XHQz9DGzeDpAMgaMi2nJ8C1O8JPCf5LZlxk2JXpF5qb9uxBg+
GJhx7L1MvbBNl8mpox38DHyUZH7k5+THsfI+Rw7uGCgwKbVuOuFODu5cRApjo5NjAPK60ltxvmD1
GXlQ5gMe/PYttXDdVpaK9YDexLl4mrvewMxnhAgTdo0R4it+vxmNSxZRMA8TSfshoZ83GLJisXYk
ds5v1OZnJVKWr3GcDTsgeql/IjKWRJuCwIR+Jxq6Ry5wLIePyuujp9wiDUqakSTpyk4yH2E2jbO7
LhpsfLTehH0KPC+Gf91wuyqIdSr2Aig73aXnjIgeWte5V7Yl82KNRcu8aiMXRAixArIEBhnJmqF/
kezDwbNeXcssnJVYDKJA5eBRAMTF/GlVMmOx1Cz3iM8eZykKtb/L3/ymcTZgPZ1dTSc0b/FmTaPl
nzLdS+cV25lynzVmQup2TtlOEVWe7hu7wdCDLaT74iVSsWw1lvtCKVnnr3DJ6B9pU5geTFmJkGbg
qSqJj6eZtQ5xsIWBRW9bdhQl8dhTN8Wmf0GJCy5igFpleUmlPe7iejEaY/nBc9y/+Y9VDcEVZTlS
+JIt2zhZfQSQdLEtG4QZjK0mFzdzJax+xpdJZ9Yx8nQ14EMCDscb4shqOxNqFhvrzSHdvrmlS2b9
qA0eQ8hMFI9as/iqZ7fnaqM8q7jXF+O1Q/L87Oglzis01GSblJhT1mmCHLtx3rzblq137g1l0GMO
kAB7t9tE7dfOL32T3mFt/Jg0RXZLr3BC9nY0jZ1P4ww8paofQXnwi9xt7brjFWG+ctcTxYR9OhkM
w0QH1qS5sEPm+NuZxrBsa4oj2gfCebfk85TjbUnDF2z8XCva/GchVtP+5b/+gXDwVwvxJR7ERP2k
Zyw/8M8xvWXq2CFBG30fxn9bhy1n8VySJiCJgJ/izY75+zqs/2bwI+ySv1UiLYv37+uw99sbMNxD
iTA9TpZ/S84wzPdbPMpZOBrTagKqGsuov2gRPwgaU+Z2BKPhzBgMzunvYvrKIFVHaG0CHc2Y0lii
m5JQuw2aMWg6ZxhXmtRrXDlhoxsB1yTtimWU4b7xVBXCUU/i8CDYISdBSQllETj+SKce/YUS2GwX
Y8NnbBWFpy5zMmabxHzKHY80PjdROkFGCvWF/gYXz2Rq14+HhZ2Cvt17xg16SUSYEN4ZsR8QJAGT
LgyeXtd5aL6QX+RKStxAml5lGeyZXsKTcetyz/xl1FaGbPSTFnqOt6NrMT42SWEthX2CcZ41Wsl1
Idy53A/QhWOmE23Tr4ey8ig9KkO1yfIpudJndZ5V5p3RRbWT8Inl8gIbK72B2Jp8YoRsM5hokJ93
Gvn8cWXza+mLDR9x8+rE9xnoPZaKPB/z6sWMwPfUIc9Wa+Zd6IRR9+J3qWZv8qjMXSwMlH8f4JwN
0TZ3GqfdIJGGa075CVF+N7TQ0uOpkedImyp7Zfce3bmxTj38uetj4nIOsXHuQ4a/AwlizLjEYzO+
KWO272S9TLWTFq76a9XUZrcZTKLYSxVluUvNSl6ONY61Lw5EKuLXhhKvJfNY7tl+es3gz2E+xLsM
kSlx7kLDyI9tk/a4BsZ54k/7hhp46ZklBJRRPseZwi5eCtf6aEdi2OVE5pY7rTzb5vREHh3MbcHb
uDKVDcPGOoR5k39wM0wkAZsqzh8RR2Kmzlhxu1QMK8h8bBHxuSQbYxqvVO6juXfsdnpWjrqMAt8d
Kk5mGYyii6Ux+BcNBm+1Jj9sYU0gnLip2RVjjtexuLyT6awq9rlEZvp4oyTZLvPbC6EDF12x/S4G
ktJODyqMXR52QKsnp9dCDC3L0tnZ+PkuIYa5N9KtLJDVMj6FpQFMYXnnGAyPvxBtrPcC0dtzRf/A
LQ7v0Hjfa2WpKdSzPEMgAg2WUEtKRel1mLSexyedZuMqJRMBBocJDsBI0X7GpKKPl6YUmb8x67Zf
Zw1kToBP1tys8P8Pr45yolc8juDBNL/caX5m3Yk4Y3FJi4atkJum1WUsSmddxuWrk3r4Qd3qXPFF
3ILVIJgytB0qoPD8r/RwpjdSzupzQQ65xgRSTkj5oWG6QRsb4WNha9rXCdPqTW15+blwwLStwtqU
aBhYV70gx4zMEwP1e0FRLiGQmANE8QtFz3jngHv7yFleXUDGzlLy/U5QTI3R7YdYdFRCJPYtNvT+
Y1c7D1mciN0U5Wpv61EWoC5Mm5rZPJQW5ULF7NprF9147/SJeggZUK6zvJ8uPUrut26tsu2kif4X
H/kfPFWkT4Rd7uz0u5jvJEG/L2MAFrAm50Z0H5hVY4RI5bytOl0Q7gZXrLM28cELGFU/rH7X374C
P+rXf/TNwGJmeA4rngPI9d3b5PtN7BUTlL5otJ19mQHeMPB2AGea5D012MbZLARtkklbbOltJG5d
VRR3+2R8qnneEF37GhaRdrQmgfaChH0YATL+os7njaX+8/fXY4XlzUHZoJVQf5dp8dJyLCon7ta5
l7KcNHm77qI2vAPBwtoxTxwoWvKrMcPqTtD3E3absDdnPEDZRz9qh12fONZHQfcYwy6hnZtQazeG
1xc7B4LObnTz7iIqBRPbmC7c1d/fbF39VeskQPNnpmtNEsXqv0/Jc1O11av6v9BNydXy56LH6qn5
8vRStT/ttviJb5stDjG/Ed/k/iZMEkvfxI1v263lrxy+DCCs0cqZByzNSt/3W8ZSaomADvMFk6vN
P/nnfou/opsLjyUS2Nsmzv1buseyJvzrmmOqs3RV2UsrKzs+RJl3ilpJ51gppKURAzOObAsjtU4x
SmzmjADexvELoKKEi7WZXFkyJ0HbagKfs2U39PkyGT/Eampf7bnvRCCyfPhKNzffnIZVZgMutYbg
ahrDC752e9W00nmo7DI9ccydv9Oo/zdkt/+73b4O2+E/vxavinfy2/LPv08x/d/YF9B1wywTzWwJ
VH2X35ayzu+XHVNL06OIB0Phcvvhav3XZecsF6tFQ4+xaHV/U277g5ENA9VlAopXGG79+8UgUSBD
ixQCuqF5S3kvFa7ZFoSUbq79cTKuyadqat/3Xo90Xo4+Js9uxP8AT4g5jybRgFYanr1XqYWgHqmH
D8+pqPqQcEwHAmUZsi/MNcPH8EZRy7PXKubrZsTAi6ptL4MYlBUZOhap6Dut7PtHfapjGwZNlU4r
txGltbZ8yRbE0Wv9Rikt/lhi+gdAGXuLg4dbOBOYOZLAPWj/yHbUJdn5JZphjJejbcZPBZGpZi3G
xrSwebrwhZO6boytbWsOWS9lVN1WIAEdaJ1Kw4uiRpUMmMnM86Exm4WJNLVGtvHlTJM5eewk27ZZ
kpj3PvyWy1FlGKdwOKT87zEFUpJEhHxXKqptA3x8BzSK9iZrZSFDaAeXREa2zsid3DGtkczkJsoU
OYo0v5j8ve0y/3VHwYbPjo5sAahTHZke5fbnA1weGuwvqK/C2uFL5IAOUs4qHIpi2Dlh7tykeeWv
QxvdQonYPeutrpzAyRPAXsbgejt+cXn9w7fgD9Z/zro/3OQ4RTIz5C5noTojrlCY+fNTMnIZFfHg
E8LGL3w2NGekYGJgpxmP6iCgl27/9uMR8V9G/Lg/CCS9Gy0Pod7nYq55vLGdt2SAk0+hV6l1oar2
2UB7+zZx+NMKkPebaRw6i+GcczvdmAIbyM+vr5NtxjJjeWv6dkfKyqLhQIleGoRJmP/ipXEDefdW
8lBLZRa7KGtRqn5+qJa4rYNU4K21CbIu3JrqORnk/KtKnX97GG4/+P75LxlQuuyWT/QHFYDe+iqd
o8RdRxrAYRo/6y02w+8pjj9938T7gRJD8GVR9gEp0HfE63n3crKBgXEyDww1Q3oS/I0z2hol4dFg
TgcgBEn9QFROtz/lFsIyZVMieY3KVMgNgJbKC0HWNbY1rnKLSeFKj6kkvhoHfPrErAYr/LQspeAO
RAVRHfaRFDhWBePdFcUcUbnD06599SFeFyc/MrV+142z88EaAM9tZtVxAWXcJDFhlhZmtxVUaTio
s7Jp+Rm8YS4+xYZVa0MQ+/NUMBCA4KVANiHDbYHB5HeDqXGPUD22+XWa06hzkbRtaN2UWk34HZ6t
o+NzxNZZwHvoSWmypcT6TxCh04DeYfHrPRv+AK6CBe4S2xNEEY0MVZQ5WM+00p6ibWkUFT574IzF
2ZjhVa6V06VlAXUEPeCyo96NK7EoMn0T6YZKUcATmZcrDqNTeCyQdpKNDQUqP4eDzgbBKZCzAw/+
jP0FMbWkw5AZRX0Re21bXuoM+z/iItTaNRGwpPs4UuDwPAM9uLGzDJLyqq2NRF3PpCjSx8KP0+bG
JLHY3+MEkenOS7IqORG0lP2qzcsiXxCHA47ndcoeydhabTh1OzXLvobbOKbZY5RMVnpbC1XLKDCb
ODnPXakJanXHbvpCpqTkqSiv9q961E46R0lmxlse0aswIMoElHVi2V+mLM9Bo0fTQAxV2v0KY1cr
X+BbZxAGUhV53Y5xkm+uZgfUDQnkoiHMpXW57z7AvIajmySdhxUmmX0LQQdphAxyV1nkNI14fISQ
FJWbNvJGqNZFTpWd4WlTf5XXcxktDuc6Dz8C2zOdA7kqtm/M5I3yM58FiNxdrAbXgPjm2r14ElHn
auoCJ21RP1OY7A5DEHHA4CTp+Qnk9cjsyRebiSHWLnOBO1AOmKg9bciiNba+vrzMzdBDeGi6dtqB
xSXXgnPdvYDQbToX0qogzclxcUcrPlzvou074o9K00x3o3jeTDXKOS63NTFsscOYWX2aBNfkeu6y
IVp1yi/HNQwGvIN5G4XhJsk6MPzpMEkVuEMTqoOn0Ng3uUTf2lgIeMPKCT0IUVMYHfUSAPNmNO2E
GQEv1d8orzUgSw5WA73TlRZm+pEsEN4RdMcO31+8LoQJhnIsJ/QKUBjgHco4BmDp4OiJjnCEyPno
DG2mXSykfZmqRJQQG2r/c1K5GGBQ791oDUosxQxTJ66zd4o6VivcDovt0aAoeKUwoy+uXa88iaz3
o6se1oh9H8ej0DBXdHoPW1Avz21vu5L7kawygNFhdG/1vN4AVhKLC5lkRhSB0aVmMZ8mq5G5RoWA
bxY85dnhw+WZ53gu4IrUqzgp5vI8aik9C8WIJdzfjawb3IGsmcHIBewh8uf1AZBDzVR03ZV5jvbn
JXVL0G6WhXWRDGVoRL84tL9b1PAOIZV5rN0Ga41uuu9Ow2UZYjNo0hhsVmld+aNeMMkIh5U5G9ov
FjVjuc3/sGd5eyzyg6wELKFsb98tA+zTJF85ICd605cEbecC5OUwrC1R2Y8TvSy3ErITfyaic+hp
+qZCP0URjuX+b+0clieCxW3Znns0eRnmuxdNq0RrqoWpJqj+cXbcxKMvFnca3Ea0+fhHrwmtX9UR
vVtrMduxwC4mLTZJDu47zpo/rrUpQp+lWdawNuphWquS+1Y+Vn+zXIlHYftFVJOmWJgPKJQ/P0rP
DDiWPcDBalg6mCmkvuh9GDR//f79+2uxSK7yzrGas9t73/9SV+wo8iIhGRYrneIJS+wHrXWf//pR
jD94GDQ3TuAeuyDHfK8nsbqpEuwY9TFjypgM1FwWWueGQF+26aTry8cRX+a8F1ikkwtdi8RnxR3c
P5ZV3atjnVHmdVGXo+4FhqIEgs4RChwe/vpZLrvMHy9qqBrAODAbcr7H7/D+C2S2YmCGnafrrs7d
je3XVmDL3Nj6lc8KsQBgKGNJvn1r/zdO4X8lFi2P90+1qP3vN5Uo+lqt8en+9H/oWEhoEOm+NtPt
17bL1e8ekOVf/v/+5f/7+vZb7if59b/+8Vx1TND5bfCKyx9FHeI+P7z/y+///nPnp4Kfu0PZevq3
f/995CZ+M11CrHhNmWstB+vfD98mdBT26yi42E8WryT6y+8zN6KxBm5Nl5/EAOgssJXvMzeT34cW
ymafj5UeSLrlfn/d19+uAN6yP90Fsz1fvnw/XCqYbS0StiR3UIM45C/P4sdbQNsx1k2VhrPf1Bbr
gJnNyzxbXwwFS26hRB4FBJu0ongyirIlE794Ecw3W0IO70SubIwdGQyOjLIS8pDFuKHbBTtNVujk
EqqIJ3BJygnbgxvDkPVoCAu3Y8PwXq66ThHV8TstUbAz7B7Cv6mH4QPYmAxGAwY4whyKqQRQb8gU
LhATvC44/H1SCXWymQxVl89OUQqP4O63XADMMUVKwKAWortLXMwkECEnUC6YbR1gGKtIVVHxan5L
G/iwlkg9mmrcFaQx2tvxWy6B3m5zXTN2J7Dgv6UXTOMtygADbMxOHYNE/drTjPBLyrETX4w9CZMD
QTeWqXqs86Ir90454nKZlMv4nPwGB/scHJRXE1ny5tBbgcAgXxGN032eOu0VWDO8nyFlOsMY7dzS
iJ9bzXmsQvOson7VI2EfRa4u6N+jiMH8Crr8piYFgTZX5hwVuhpfX21AnYLpArO2OmkcOQg3tg2t
eW1zXOSfDRAqsLu+duRpfQgzi/c0IdvbZiAZ0+gSburTOJwnyf6+jC+x2ayz2u0C0LPTHsIXZVFW
7N46yj76EYx14R2hrHJosXbkkrZ16xCrzuTjNNcn2Qy9OGlFVR+Gpr2aKYbo1xM5uRU4mpuB89QW
X2RqUv7RHcaxPc+hsLetuwxC7a7bWOOUfZytajw7sW0xRkSoVNx1uTBCl81WZt8NPMmV0UWP+BnM
XQNk8aYQvbnqp55WMx8e2dA0F8WI5Wlc4MvsOB4UhqOgB+pFKCkOL3pJWqdW4SEn9ckPtuKUjbnj
75LQ1I9QDe5YddaiKR5lRoGJv9R3EWazk8DpRlkH3izjB3ie1cFxgDgYU+3FqzqKL3X/q+N6EQQW
G8+ERcdHkA3NcdDqgBNtYOqaIBFKIdB0jko6CDaVaVr3VURv0EYyvWmYhFN4CHkOwG4hdwAkbpNl
6OW6Ybntm/GcuJB10XFzwpnVuTd1UGjKX8epHxD1q3YkvG77Goy6TNR6mFV5wRD+AeLQlpkGMm5Y
DNc4XuWKmg0rwDPNtZAs5T5Y/vd2JnuqF4upO+XsWfjD6RDn3XwZQnjeth3/ceG8g7xznOtOg4Kx
12vmKWVYIhlH6RggN30xSrUWZZ18aRicSDx26YsLcVwGdIQ9ta1tHtUgx/VCkTos9rFL1yHO4CT0
ZFjZuJOhWVPu0lGs5WWziIMptLC4yKHZtiWVDnNhnhCwiaCnWnhqO8gXkIjtNa/KvxbYgvqNnxpO
xfFufMqM/GUwDVo3VGGcLY+muJ1VadOx6qVxkebliEUcXgh4JOmuh0EnDq6xhB/cSChaGJw4CbTC
sqkLU3vY0sOm7HABbIWZtgSayvpiKnowQXXZMdPGB8A5HoyoCbUli/ruOFDjUFwVtfZqaN1VG8tX
J3QEIdBEAy0+VeoeV5m3Zs9/n7lSso+fV7FSD3oNS93jXnvU7fDA1vzj5Ja59oXmehoNHG/VeNU+
NXRmvJ4OhtYIS/MZeGG1ggaIPQDf4Ul4xpkJMBUNtGlx9q+0a8uJD00izwkcdXrvq1Unc+sq72k8
y0i6c0fDp6X3YAg0nU8z4nAfSNN4ZVzs0x3oZSuzr782QxG+NrH7OYcuQrqth3OdAYTSJQafMfwQ
9tOJk4tGcI1onCgFckno1/u0N88VR58siCsLFkMri+ypCrXyKipJ+RpQZteNhVRSptcoJGdSlg14
wMxjWudCftQ6gyurq7yAIIW3WNyiFVIPvnybVoRsuDTS+dRavbnh+8RfOaP+weD0FVh+G5PwQy29
5Dicc6vhWAmy5c5V4dqjQA9VDYHGxtGhcejxYo69rQ4uVtpndAG1l6Fq144Te8NO1twyML2/jkDB
uedQ7NmyYERVWwTJ5N6FZvzJDoePrl25xwkjflnvKjo7x76WqBDtcQ7DYErnfec73UdI2TqNIt2+
bI72vB99up/y+iqrKQKBtQ1q0+bar+rHqNExntK+ECz654ZT5yUOqxHi0TN3um6VxpF9Qh+xbk2s
lC9m/zWHZ8lolndQa9vsOuHmgC5x4yuqnIzxQoXZ0XU56uqyvkrAbK1yILmf7ba+pRDxmMfmreM9
SWX3R4ywsMyaXTOHV8QOTnrVtTttorvMqep8a9He9sWPuivp2ochNk6FMg5Tmt9kYq9r43aERwHh
kER+MGLIGJtqHevDiVK1YzQZXQCX8WGa7LMjtataxUUQlc2+ENFXbr5DtAcTVQbCpm4Mz8W28dOj
p71K46aDQuW2+ZbNwYfen6nJc1JsrFjsfZn5K4yzF1aR5Ml6qLNnyX2ykvfC/OKR/+hja9WkLx02
ANhjV+wNtjr+Ir05hYkZjJjyZRndJ1DOG8/gVqTACJPHbw1AAMnOUQT17gqt+VB3+0Sku46lGr7+
Opq/eg54X4lH19XW3VhvCc3virI7OzM3n88zzM6OO4rrsLY7buB6Z4Y4J76y1+wng7xgy8O4up4B
inewjUpuxgn1oy2oiqQ/tGLcKaPGrvmcN/aVl5jXcVFtMqrngLlxGUn2F59s7ViYFopQjUHKS5nB
9/6p6Ja74ocsd9fwRda5vxHWS6ML7lMiucatw/sVHcZKIsbMzqYJCbMwUPa0+uiTtFmF0YDvtFJ+
dTODKbViCxFDbGPB/mP0ryTyaJtRrO1c1zQ+ABSoyIPE4FnLqqOsb+AEzRlY3qT0WYGzZNccEMsf
ApwZzXrRbIGQFnvmhIDCYEmZAFDatSG5WnJyIMRYDkOXk4MOCZN79tUAXYBktIEvypeSZTia25u5
1sTetob/Ye88mtvGtrX9V07dOU4hh+FHgmBQskhJljRBybaMnDN+/feA3XVbBHXE8hnfLne1By1t
7Lz2Wm9Id5mgBRtvIC41GwfrwOomC2v2flo/I+2gbMPJVmihg7ZC99sNynu5C/ZJeWf4YbZpE8ia
TTHeyWZ1JZXtlVyvSgUYlgzuFcmGxOCIzKK9BiT7qUftc6N7zEBktDmKXRBCM6CtQ/TNsvqtx49A
BLZsSiIHj0gEDTut2QAwwRdkwHsvKq9KMuIYuwzXpugfCgVXMPCz6EYr2zheZyhzgzPq8hX/wi9K
nxFC8nddV7G6VRfnzlIn7AlFuDqm7L/5sr41jPB75lH0B/p5cAd/5YNBUlADG4xqq2rxg0zLaRmU
iKaJa+hNT2rQ2FgRAzaQb9X6vgAaj55rbOeNAoLUWHIX25MpapcN11IgDswvA4N6Rbj1DSHkxsD/
wtzgtDU4o1evXILjIUCEq2OxBv0mxkXHj8Ua3jM4rwR1dDdxckF8VhBbiHoJZcX8gBbvbdiTMgW5
9liJ5ffpp/QyfoKAewhC4RWl7xujrfeCJP6uhfaxw59xURISLCxgWnWBGWNNJHU3drBBsE4s4tBJ
+uJGjKWdoCRA6XHiwBIecLZ8kNTqsUd2Qcl+VDHbiyzpgrTYlRjrrAD9Var6F6vpXszSuPEacaWP
KR4XveUgUL5Og/yxz9xbtdE2TebpDomBhMdIqmGYKSqPaKqNS9Dg7koztYGfxRtJo4QowHhaasCU
tnKgrgx/XIpC4xfIteqDnXjQc8LRxPDHc3gUBMuC7C7O9q91G5SAmfpi45aSnRPRk7xZgQdcNXWx
qpUYEP3OSpUX0+2vItZK3YPvdtEdglbFx8orPS4tJ8zMnUeuXkhybDnxiNEanlMYX42mPmDZMlSb
NBffSBrZWE1jrAbykNMxxBdSdXXbr377tbqD4mxjJPdmVMKD5RoP6NwieS8tSK8DKkQ8TIuuEAKw
FmoOz0mWsJn0rTs9bHsbrQ1kUsar0BIX3qhpO3LI4ZXeE12rWr6BS8IppBApk6GOUF5TtGexE9ek
X1eyjHltl4NJzDrHMIZ9YARb+Ee3JI6xI+T1QKTCKbMqquw1jvQVXCu7w0dWNjAUm2oMWnxNbXjn
j3eZmC8AAqIzu1Lq316GQtqY3gdDS0G4QY24JPir7Z4xUtM7McHzLMX+TCMydjuiKk+8H2VgdFq7
UbndIg/R5Ki2UZ14hf11I+jCU1XfIRt5KDT/pvJ4rHhviIXiqTtYjqfrN6jG2GHdPWWtgmVSzO0x
RkL0kA8m94NSjvhEebdhNWlUBMJvXQFbjbwNLLTRcStvuNKlXott5HIG7MSGIv4ZeZbaXLuGRpgn
RhkvHLesUFb2FDP8bjSRwUEIwjRH7Tdzf6LzAO2NGkQ/7rEHiOHmpbmlrg2kNyRwkIP4blSh/FPq
am9f+qlKx6VAf/PzMnm1xCpRMYipk99oAnKsFzje32CoaA0HdKwMBWDnMBQ3lGDDrVKDEbKpg6TA
0S2twDtEhOLO0yaS7lrecJjYaBRAlqGulMiwuHX5Rq0sJMrzzRilQ9dTBQQB3EqAWdcO01PL8zru
rMR/xW0Qz5YKVZKdog2tvhSbBv8bK5ZBFJphJYhIuja15xhKY6zEzO0dQy8BwUYaktwrmPW3uo6F
kDIOCl4uvviqFBYAuiYRkS+gpostVS9gLrIq+nTllwTJKEao+EKYyaRPhZVgFvF/CJT78qR0KZCS
AbxKGVyiq1YWqZsCs36Ej2JwdGuNd6sFLYiGBmaBy/U3lM9q0kxA1hK9UVtWmkp3ojbwrkcTa2jb
xdH0lg/rHjyhya87WVAinDZH45AYBosmQML0Iezz6IG6g/YItLf7LSA7Ca9ZLK2Yxx00HIgaEx4U
SwVeFl0vcr1CEwqptqgxAZycqeS/Ryw7RhilRoHUeKuR+Dc4MIyl2vLc5KFc6ntUZbUHaBaUWZKh
heko5VonXMPLw2kMQo2mO5WedtDG8YaOVsqYwsXR9EDrFsZEBFGPnBB0Vow7E2sO0kwTaYTIEv7I
KE1ckujIK1GPHJP6yDfxAik8SGi04iR2ZKTksA8p+k1ElQDniCfpyF6Jj0yW7i9Wy0RwgRkJ1wUm
FbwXnJ1/4iIJF6Y98mJIyafCcjjyZY4pwP/Lhv7PpKD8n4FIUJeif22rGO3o6mNOdPqpv4FxkkZ+
k6LWRLsD+3bkwv8NjJN07d8k1gG9G3/nPv83KSqY/wbbDEwNxp+MGghuCf+bFRVk6d+ILUzgExSj
ATIZ8p+kRaec5z85UVABIt8hgc1DXVI2wced5kQNrdcanaB3D+KN8gvvTkLcDHMbbeGWS08EZTRA
PZDG8fBhqP7Oz35Eq54WF44NGwBVoDpZgPLIAJ82nAy6ihF2yastdTM7M3xrMRqjf6HSNP2Wk+5J
4A7JaYuQHlWFR99pK1rahk3SUCQZBeVGMIp3BOz9ZSD0u6j7NRme7gxJXH3dswm18VWbU88/oDqy
CqPyPhTF+wpvgcT3jLVUJYNDlusbud0LjZ2WPxhGOkgBhMQ6kt/KmSpAJoAjgNctInPUoTYbQZ4v
4miAB7AYD4nY+X9WRDw2OKHvJyylqtL8rHdtUynUnQ35vkR9C2HE6rp0C8DG0dYTuodSHQRehs2u
UDduc6vVo3+h9iVNK3I2vJTWKAyYmoHGgzkDzWQKNyvpHvmeppTrRpVvAyvL1yBEjE2XNTBRdBST
xBb1Kt1P60PktDKyvTmCgd+DIN0K27pq6wuo5rM5n9i0E2MbULOsUl44nXOg8CYGEIHxbVQbD5Ex
Cua4iPIWz41xY/bFpTV2Pgo0CLnJmIDmpkxR87TBstUr3SxG/VuqWR5aD8GhlIQriQDXycOhWwq1
PD6Q5OsXfiEsUS0AL9CR0ctxmp+wM0Rt2YEaufFXZew/llnOzhO+y9ARwkcvBn7TXIJelPsIF8bR
+JaJxaqNta1au6/Y3xYr0TKlta+L1005hpshli4yQ85WBm1TqERolRqTbKqzzV7GnlE1LW0bXnWd
GOFva2iVR8nrHb62/06y6Y7Hc7oetRJoiaJ6W0tq15mhQMBsh+Hagids/+FZMH3SVENVOeoou88+
SZA5X71CZpryMvoGuK1Y4sn1HgnqS1qZ8oVVOB98azroABNw1gHFZvhPF0UXuK7acQruTat5swp5
W+aCg/n1Q9/Lr/5YP/ZBS+l7dC8cQrNKMT3jekMbHLQcMMCJAD9v2M8JYUdpr1pUoUAEUQlQE3zR
d3CmWwG/jFXLy1qDTA5TLQygi7cvX4/0jCTy9zfIWF9xl6gWS+/0GzIPBCre1dK+Bb16Yyhowf1Q
ZafRb5F3Zy38NnSnJ4clkGVbAg31t+64CC9B+s425nEoPnzG7HiKy2CIgfNJe++3rjrlT6nZ8BIs
kVtHEzdd4veCjV78hgC8Ie1U4cJ6m3FAzkdhtgSmah/qOzTfYd0ubTwZugTQrEVq3HXCxntUpYWP
qTO6bQgvPqfxNzRI/fcLUzGddh+P6PkYzJZDEyYp8kCitG/0ZKkVLyhXUiGg3oTrpDiRrxalNSxJ
SF04fI7yBWcNUzTm0ocIBzb1dA20OBjDmovlPeIhiJeq4hL0b+MtkR9rx73r8dgn34YAUdTdhEiZ
lN0rtaRU3Q2d08UPBsYYqrJplQP0lCTfBeoWhJGn38jy5ushOsZVZ1/KfgHxI3ONqfNlAviwzCJF
2kel01triJZ3gFrR7c8aVGoWpBr63HajVXpoq2Xxs/1dbTVEftY9cVkMPX5dNLfQDsg2kCrtbNHR
nipMUv0lsCdVWlrNRr6EOpkxd/5aW0fgDkZdHFXzYCr3TTcRlFbeR+kaV7bhrZSveY0J6YuhrpAf
QRrT2AQqH7/CDBQBzdFD9f6xF1YtZcwb/8Jpd3S/mY/hx++ZzXYvZRjG4lG7jzBLSpaDtzRuzfbG
izCOdXRjhQJeGJGH2CLB6PdOUjyGygYFSxBhd94rcHMy9Yl4pYmbybtOcyLxO/i5MlvJxc4wVm2J
EKa6BtqiI7r0HJn3sbvRy4UID//Ctp02xFc9mZ1dlljXKBUzssH4Wlsby3DiZO2ab83wpCjfvl56
MxgY0whWRtW5JnlfSDqp19NNghcYkAvMePdWvdTvFSfZZGt3Y91Yr8auuGRgNP2yk57NGpv1rMty
iu4G6xxfs1zhz6JGZxI34MRYGdlOA3CQ7iJ/rUZX5KoUF7gAlgrjPug22bBTQuCmt2j7k7iKrgsk
KLKFdi+CWcUMiefwcnIL4UV+CA5RiyTWonpWHVJykX4TIkSUZ8JC6R4qzFTaGx9/WtVOhmvFs/nh
4KdONUbYy+klasDUpfMuW0DNJhsefX7nE20CNEsHaT+sKWqJxTLRHOmn8tzpvMwdN1hTL2sNO0C5
OsIr5EJ8rJ0dvtOIcwnzH+5lAuTT6cVqAskPSpd7y1sDNwjRehnt6QQGOepy6ZD4vMWAOutWodNr
Gz9e9r+o+6A7UpPLzG46QOiu0wXhQg6fcKgkY+bi55ncpy1IwX0UX4/VE+g5aKebALJ3tCrfi9yW
k2cr23vCUsocEruu+TBKV2K+EWwzs9Pu0kl/imX8exETUfEClqkQSbPzs8oryxgpou1jHyMzUii2
/CZyej7p3sIn3YcvHLXqfpcibgGYAnF5IJXLvnJC3RarNXXer3fVEWd2NusfPmh28bp1KyVV30t7
c1gGoF7kp1C97iLbvwPm28Y3RX3XBnetvmvCK0nfpcj14qZzoIKOlomEtGcIzWUBdJZyWprydLF7
JgVpgDvTp2q8bH5UT8bP3B72/r32hhSvcWB1uePW0TsbYxEASeXedNxnHR+bJ2pQHnaCv7laoKR1
T8ktMYB1Z31DLqRInA6nOYFc5oJHUr4Tfn09FhOl73wHQEPlhWagwTdlLz6+gGVRJ/cG83YvHKw7
7Wf4y6Ko9iNBhlndipKjCw6eq8N1udPeEXH1wkVxR9+TNwJx6xnvuuwNV47ktt4rq/wpeSi22u/y
liUnJov0uaEIzqXzM9iT/75CY0W4r66rbXaJZz5/0h2PSSCjUBMn/w1xCrY/PONlI87q3qITDC4l
H8Ra3XKR3Ao5eIv15GsEGUpfGO+IcZHGBwN9aScfjT3mS2p65EEnhsEB++X0C7oK2ROgPvLe/4Wl
QfWIwnKAkoBNxhqEMFkZsC2xhV/lEt138RkzlqvqId0zoc02yW1444jWKO1N/YghljnahrD+eqJn
LKi/dqEGoocEEg8uXlGnX2glRpnrJmNUOuKwAOvUUzvmhF6F4LS+1Y/WhXvyYoOzw60EakaZgQbT
kqfEQn/HXjgHBFaiZLgYb6hbp0R16YXT5mKzs7WQguIzcaKV9u7jJCu06G6bd/NBug/f2jfrKb4Q
P5894zi6P4zq3KQUDay/W/OeXA1NvqX5hmox9p4jgvIXzq3PF9k/U6jPQOHeWOt+pfF0G6jJ9Vul
WXrDHb44xJXFos+efeBcPcgR4qksdgLRgUUL2iXgBnYfGgM34W/WCHTpVgRaopVPanqjstxaXl7a
nVscsj668MmfBjAfx2d2vPihgFJVwFGLJKDi28Njmm0y8u8IyMM+/AksBm+ICyv9s0v9Y5uzh3za
1bHu+bSJJymiEsOwEiwnrQ7EmBQ7lUcB0fl9iJA8lqff3L/Nhv9jVuXzLkNUkqUp7yvOPYDguqVq
MybyHsHlN2/YuS+WtEp/5FdQH4X6LkguxNbnL/ppDf7T4ByiL3sYmllZIe91ABMmYk1LzXKS4SGl
7zAdW7Z7UK9T+cogzopEHY7nhSH/7BL5+AWzhdmWiF6gvyTv2weqnDyLfJTYKOVHD19P7VnsPYUP
HGUgL6aM5jGe+nDOo1/R9YPrioeu582IeFazGwqnxXYh92UoMH+cp5i1N+9X1KRGCc/hEFHJNjcY
y9TtOkavER84JM8gjCa2XNyDV4l4PD+2uKotkEm/pMNwqduzTYQMGVitls8wpZ1pLl1M1SuQSi9B
ik3fn58ys07Pto8WZqPpArU+CCYq9NT37axysB8QAVQAeUTxVb9Lbsxu6cKD7LfiCzBPxbsBX6v6
doSsuYsGjTMESIAuSx2jDFKapPGXuex8vRqOScKTS3f2perplaZFeM+gdise4MwhdAMO0VdWY7sO
yRTe+tXWy65yb42fTDUulHKdsiF6cCja8LNQb1Us41034AWc2EpOMqG86czdWNxiXd82Nnojyx6P
ufjaHymuo5mCV4TGxaWjVwd0qmiWzWDHcKAmJiIP1YKKZ/vr6x5K01if9VCXEJwkWU3ZZxY6a4KP
mYJMD9v07jW3uiX0iF7floatKS9KtLV42o/fKI7Xlzg40tnbZBrcD03P4wUzsEQfz+eDDwgEeaCO
QVg2tW3hycJWQFzBvXR1nz0UZk3OIoY0Dbq/5zO+zsStuOzbXWuBnfuF1tQo3ijWyqguxEXHS3M+
xDIkHF1BrllECP10EfmCiFxcOEgHsnB1sVXFNbx4XyE54+CJbTXTo3V4gmEH8F8OdmHkGP4a5LPf
OShLtjW35jaJ124zZYGAoWO65xoYptgqcJp992LdiObWVX8Kr8OLx1r0+NU1QKMF72NVXrT7UnFU
d42liXVj4rkBMQ7T1GOgGmDLZ15b4D1q9buJg6m3MxFQRPbnIj/8s4UmI96jUCuCSy3OTrrYChvZ
qwXxAP+Q9spq6V23v3UEkR3DvbPUJSgkVgGOW/4P7LfwV2H7lN/7Xb8kQWA+CPsIkpbJANwQ4Kk+
mjQbpXIa8FYv3gPu1uzLRY9FLJTwdu0PV03l9CZMxYWH/HD/ODkAqr8bYReLGLcvu8aZjLvNBTQF
2B8M5ndfJx3/7qZbkzcaWeHwQqhyFsmx+D6OwOyQra3KqhqArodKvq9znhHrQNjo2zfYswtJ2H69
sSeqzNnG/tja7JD1BXMQoKiKB5Is2/KnwVSbyaoDtf+WeZxkS7D6wnscLwp5ATweDfpyxxuTd9XP
8jVEU5jD60d0KQP02UdNRw0qfKJiHUPrD9crWu1iEI2hdCgVpFkhdix5l3zd8fNgZRpmGI1ISCKz
habf6XZLiyiWkrKXDga4VVC/1oKncf0r/oFgcuguEZgcy0WWL1Jv433/uu2j9cDZVv/Q9uy+UMBB
+irWYoegWqhPxnfxHYoBS1D73n4HcJtMFp0LsCTeC9kecLTed5ecCkhvkKUL8fbrr/nsUv84ENMK
+TDYniVmXdB30gENrhE+0n2iLcXKxlLrUqnp/Ek0G/PZLZJCxhcSEFuHakg3ZkQyj91o49VmStdH
Xy0eLo4g3gzNhRv6YsuzSyRKgDIOLp0sobMri6JfeFiZdLh6rTIE83Ibxx6tto2Lr8BpKr+a6tlV
kkShqgwaDeuvzVP5whrT30AthulCeBLeffxzCzvuoVdfusM+PUg/rLHpmPkwrVqFPoIRMdaaslck
G2KRV6zFWwJI5Q4Rv/emR2SZmR4vLCf58/U0ldtRjKaoOzvBMW7FsqETJeohqPbaCP0Lg1O6a82q
7eEVG61Fg5FQ9pwaSN2GPwPvMDyOOcIuL4UkLRLpG2S5EfkDwHGeO1nHwaFCnwZvV0UGWJuv/pvl
/8/nzo5b382lFq6cdMC7rVSXyK6B+3WlJ8qPTXEpzftZYEGNSeWeBwpBHvJ0UiaDyS5Xc+mQ4jMI
/A5mz1JSqRUANbj2c5QDAif3dxdTn0ddlbNl+KHh2WpAddfMGy2jl4TtOFzDcO+XRWTH8soEC6gu
mtZOMNr4TiEkkp0a34TGRjAyrcgEL0Rl1Uh21ax8wMjRduhxvVqp9VpFTUO/1o37Vj14gRO22xZ7
y+Zm7NdudeHA/vRa/KcHx8LOh/VspoEkVEnBskKShMx0yfogGzqELzATsSqgbGN/vTLOU5LTcQUD
DRsZ/qLOARqxBLWuwzDp4BtbZUSlK7wGGMj7I7VVQMmNXQGXbNaFuCzVzYBAHhQGHKqXOFLHpROn
T1pyM0lb9AsZL4fgrh9vwO+1qB3LizLfFt2NwavJyL6X4kvQ3FTtaoyfY3VbplvZ3MSoRETjdY6f
Vx4XqzQkX445uS7tffc6qA4XOnu2bSkAoJoGGghuuKIas7MZADo+rD2BgJXfZIR2KhYlDTqg2Ksm
T6W1Ner7ML9jtybJlZdsjdAZY8qy91q1yLFaRQAjR1Lbtt5ra6n8loaVn9iRbDfEagRhBA+3grBC
sMVPebddIaGBQbMDMbKHqGZsu2f5Cpgz6UhiTIw20vuvu3es4p5sgFn3ZheAoI0D3nZ0T+1XyOaq
PB6KZfZmLmHXbtvI8QoUa8Ct3pNFNmQGfuUZV6pGQspRS4eUWk7fYA2gyyWvXBRLu9+hYCM63TBM
yjoDlQsQWVjnCE4PK2TL+42aHkpIejHsqE1t4DG2FH1bu02MJdLkDA268pq3TEZHj96SZlXLN6TY
q8BGwZCKLS6eDfbtBTD6RcTwvfbFIn/l+VrKTpwjZY7etumU2vfcuv56rM5Do2msdPj7ooj/D2nk
01OqlAIJpI1HaKSuBtlBvGcxYpwJlRkSsqGuM3VZNd8Qvhin2Lvf6fX7118wTcbZZH34gFlsVrZy
V+sF8Z+JLE3xmNe3hr405KvOvbDFz9+1s67OI7FcU8BEEWyL7qrmaTkMz5J+Lxtb6GdNtoMfC+fE
COwswzh283Uvj9zxr7o5i7xE6Ik9YG3xUAxLytF6jHCPo/c7UVh36XXVbjXf0fqV6+6Cci2Ft165
1sulBeWHa/FS6uz8nT0bitkBMMIllNzQlw5JelUbG5PqBAzjQ/YL3B68tby6FJOdRSizBmdbEkSP
Wo4y3QfgmA6/inabmDg4Kt/FZJ+iFlTdN8kzo07ogj76Hz98AJxAzsA4w4DTC/hmtsgrOe7TUY0O
iYbgkZ6b0CrqJFjV1vjiGlmMaPWo8rhsXr3Cguc9Pb9g43Z2ZfAaSlHAWA+le9uVSYoc3fDbREZ7
IUnCe1nrr8R8w1pJhp++57RjZ9xwYz2MVVleCLbOoks6ofB8QxUFDRwE1U47MZXqDbSGokOZTqAK
vehXPdfW+sJCPQtbeI6jDqtgJgXuFuDtaTO10StC6BkQrkz9pc+ScaUENQBf+FaLKnKlFTIN1xan
GvA0KqcTz15pL/X1/Fg6fgXwUU0jAYVaxOlX9JB4Pfwv/IPeU8qMKgT2Cz1cphABtmppZyawKeT3
uxUv9CTbCMI1vIwDQpuPDUpmF1bvtBs+7F2kKgBZIwmjIwkgI/4+i+QgGxXIQLjeoacRuwjig99j
siTW3u+uLIULwc9MjY1rmWNYtciCUdHTAIvOmsOxVBMR3aXvrXKNr4nkSNhYL4tafnSRNoiRBt/U
slKu8jR5KyKoIoqYCVeVOD5nLbd43hrCQtXzYuXFyU8KoF4DG6toFV6bvaosAw4WSeuira9r8YWo
d44Bmj5+qkJgUgNwSUHs4XTihiFDexPkwx5rLvxkC9KHpZSqjuVGW7eObzTBwCXZ6yd3iMS3TS8R
HK+khpQX6FAaevY0ZEWEMYu8lXPTWyvmle4Pgh0afYhKfbNqNeXS/MrnE3yEWQHFnCSAUBQ5/WgU
2BoXpzTxgB3lrQ9pvCuwoejMoELfzH0Qgki4l5PRo+reG5vYz9NVWskwBM3uVgvzGulJkoXAS6+H
IBm20Fhg7Gg3AbhunJBF/5tLP5dNM07ED6299cWmuw0gki+zJByXX+/geZqHKdABYFk6mGKUnvlz
2ptJd84KNLE6tKFVrENoSqigV6h19SkCOGjrL4Pw2dAldDcrYiPXA0hjJBEouIyYDdpgv8PxlGwU
leU0qpAUDUjBeaOOCaGClkJd3NeykU3OgIlTt7m5yITSteWe1/XXXZljNoFKAxaF5cn+m8yPoDKc
PGzFrrdarOGtfZiX2RXqZY8yoWaiG7fIhxrLTM+rZRwgGTeSK1V6rbtNcPfG49yMdjGqoU0nhDsl
DpE3g6gG3Cm0ZYXr/viZ/8dv+R9Z5hb6zwSXxzSo33/96/+Vbz/+tUqC8q1+rz4SXY4//hfTRZtE
ddEvYw7RwEI4l4PhL6KLJv2bmwYRGxOkI0WHCZj7jxIvh65GjhwXDFCb0zXxt/iPLP8blw4uQ2ie
POhN9uxM7Ocr8Z/TuxW1VpIX4ILZN/gKa1T6TtcZAs9JEeOdbPMtrROpVroNUPa4sJxPn7V/tQJs
nHtp8vSQ5lerqXSBkpeE/LII5FjIOuVVaJoMTqcYXMPhEBZFC+53rH1l8qjLvn2Ym29/XVgfGTVT
iPnPNXZsHv0x/gH8ZZJwnx3N8RgkmasPSNJSmVgJiQivUPLJupZs4a+bmsbrvCksTKa8PvmPWVNK
HPuyLPSqHReWoybjQ6fDgU3CDA8rg6OoRQF/UcvBy9fNfjKNjC8S4kwifzm6qnzIG5RtKWj4TdND
P4Ra41qCk7tueyFEOr0t/hpH0gSMJSEBGm6zzkXEaBQrNc0W0Ty4Hvo4fRVodyEFiXotRlHz8+te
zYr7xwbZL/AfoHFMerqz1WnlRSY1nYEodN2SQ9LqZCug80KNwpXBNZBpcpulDv3eaThIfyOJ+hqg
EAoKWMofL3yLcj6zfMtELdORywLZc7pTKoQ8DMn3AEq2bb4go2IPfXDnoozk4fa8VMZxWGZudaPx
zVs4AYsmyPRXL0TFRBCbYvn153yypE++ZnY/mEklBpYqKLaGuhPqrdWb6HriTswq8RKv6JO1pZHG
syZ8BSwGc9bxWp0kN/py2j2VtcUI9RDnlXwBVPZpfxgVrHE5Es+u7tgYpCZNZWaanbrDvwjNDSP0
N4hUX4KMXGpqtqhUtzZ7nYS1LRo+3NaJX2c0+U3tVX+oeTgdroQjYCeAu2J4os6iK2RBR7XiRLJz
pFJWmSEWV50CSu9PlwI8J3YH5xqcRcKo04WJfGyt5gZYUg2lqm2ajAOpnjjZQqyt/oumgPzxMlEM
lTfBtFQ+HDOIhg4Iohq5nXRJ/ZSEnrAZzUR+wqWivICzOV91vPZYcVNEZxKYzlddk4UYL4rAOjuU
Tv0MoCGKBf3q67GbIsLT45qpwZkBDCFXA3fDaYcGnKBEJZNym9tbetcrheTnqEOS09H66WRd+hHK
rbv5utHzBXja6HTSfBjFpjeKxHDhZOuuZD6hp9KieSIa9ULCMujCkX0+jNNUIXvOMtTkY1jysa0M
/0NVK3VKCh3WtcA2EXKFeHYhmXZ+MUDI5f3G6rO4Fo5Zlw89IuqEON5qlY1uj0QlOjc20CSAWHYJ
wygJ2oWMwCfTpuGuztMUNtPkV3A6ghp+g75SSujYVMUkNzNm4GOMHv0j9HF2Rag3K4vo/sLd/sm8
Tal5BpHnuSIfa0IfemlkvqdYCQSYiDf8Uk/LZBfzKLDNULqUBvhkQLGcR8wdQS5LpHR72kHfL7Ax
6wHGjGLT3mVa2RzEkWp+lpN9V33L7C/07ZOrllsWYxGJuAVAwvztXXlR1ctFUNqRSOlQruo045Ir
QLTFnYK1UVDI4YJ3kvaWGyr4q7Ju6ntL6or7wCrM9sJBcx5GEdwyxhxpU5LWmJ2cQZ1GRhLXpa1N
QtKLvo6ldCXVdQRYJPWKfRUOiYHToy7hwxVKF8lqnywwzmUWMxgNBmSeHAbiJ0udT/uNVbuOkoJt
jju8qtFMeOOR6W+Lpqsv9PlseZE+IITg8Qo9YrJzOp1zFN2lsa4xKZKlNFxVLSAFxDQRJsjS968P
oPPJpinQ0zoX1JRxmet95rXimXqFpkOXopdgJ4bsrk302LalXisi6liduh4yN1xhOqQaYI+oDZmd
2uyMuCsC++uv+aTfkKaooeLwS++PGbEP26pLY7TuZQTd66TUFgZc9L0WS/5DoWXhhUvlbFvBOUGF
WObhNC3zYwLqQ1Njivq3oCU1yOjMX5VBiEe64PWPAPB6xxsa8/nrrp2dvrQnc6uok7ETUOLZNtYF
9CVLlxOj9C3rZ4QGhWPhJLz9upVZzpAwmWYmLyCIgxKn/Hw6wxZk3ah1dCuP3Cupmvx3s4jsbi0E
Mrpralmuor6pJr1Q3xkKL1wZUR/sutysvyVC5IFnbjwVjZE6WH39bZ+NgKYSOsI75ilrzu46XY5b
JFAUNjLWklgqKL0zZrF/IXqctsbJNa6jWoss2rEJ/CemJfZhXoPGFbxYG/EFj4IcUkg7RtfBGHmu
nReNvFZION1UHKm2jLTgRgss6yK9dOrI2Scokyo0dVRZniepvUKKJKxqK9vzI3mFMDOmiG4KtiqT
tasmLtDZjP3KQ2OnNx5Zo9a3qgPhakYVBntjKW1yXOwvXMufDosmcXxCbVPRxjgdFnwnZCMic2zX
bhYgF5aLvBWGTqyRmUP/daNkVb9BSad05BQN/CGXhEsow7ODlJlBVhiXH00ncpyyKh9npoxNDDWM
aWniGn2XMxoLPRqibQOt5PcomD1rdJQubPMZ13faEBDLRVQHMDJCwOPIhv2wHvRG7AUvi7HPNZTv
anmbZjWW74KNgzClF5hYqr5VdG/ZA40LRwfRnK1i/GoR/K8mmDqqhIk3XoB7nY/EVLsgx4J6P+Sf
OUfUt6TeF0tEvbRSaa4RcpRvq1wq0EUghBDCEam5wch/fL39zg88liR8HWIJxORhopwO/1CkXWPq
mQjEwQivht9RhZxunqy42pILEcQn/ePKRDGFe1NXOexOm0o6NUXPOBptLQzKewVlg5WCueQhQpdw
48aBeT0qqnwh636+wrk2FLJkpDwmytvU/w8TLamYLlOuQdXDZBQxdwx3yP5Vm3jIIfVBtg42LqJe
yiK2muG2lvNx+/UAn19etIumAKLaPFyPKjYfPwCVNi2so2C0xbJxl7hoeFfU1aqXrozlC02dH6W4
3RORyEwlIzxPouVhPsVjI77dseb+SlI3eEob5eVP+0M9nOwO20/DiNCazSKGV57nmTTSiU15KCQt
XwmZr/yMSpTbvm7qfG1Opfep/o48i0iUdzp33YDFhuSHgy01ZbzVKxBD2LcHnNkVOl9+MFjmH19G
0w0pIuwz3RU4Fs9apF8Ih9eD7ZqSuFHKAr/crtUuxHHn8zS1cnxugW8mqJ61Inplo+QxG12AfCmF
aMKOYRI5X4/ep60QH1MuIyVF3em0Fazfg65HTsWOMdp2kirUr5oQgsDXrXwyR/hBG1hLYE2BRPxs
f0UYjpBdAyTTyb28zbJC3yaCW+xV1fdtSQQG9HV759sJdg35aDKMmMLJc/xTH6GQEGi0l5iBAMlZ
ALFaqnFqUMDrL12Pn3UOCqExzRLhtjlb61Vck3WuUPcV3NoHS01ZS/R+i2L4jdWTXljtn8wX7ype
EtNJNd1Np/MleWapF4NZoyZfWLyZcGup/aLZ/PH4TXtJonCkUmsQZwFnhji67wkafrCq957gSEyw
o7zUHEnr/6YhHmm8T0nQzhc5Gg2lIuVKY7dNke6LDntjLK3Ga3ds/vxEYjUoij7d45OYyunACWbS
BmBXGlu0pPybkmnKSjCE/NDnAES+7tTRdfg0iJty2/+0JZ+2Naq+7JkGz+4iN0Dko9oLHhPd/n4Z
ABu5V9BH0p1EkKQK7cJyTAmj8r7GycMg8FMG3NHQJ1SSaoFlNJzEoZPrGi1jbAwXfVr26UMnpPl7
iceSDF0rGQw7GbPIsL/uxgzkMoU/iL3oBFusN2o6c3qBUPqh3wrZ/2fvvJrzRrI0/Vc6+mZvFgp4
E7GzEQN8lp6iFW8QJEUh4b1J/Pp9IKm7xK/YZKuuZjamSkEZGrhE5slz3vO8wwp/LnUNEr897aeu
u5c4X2AEktPYEYYwWnNzVk70Ng530jGrvzAUl5uJwn2pXzoHkX8v2dBKHcPy0oRPHOGNzq7L7rek
j6wPDvXGi7zEeUQ6uFcSWh2MetlVpWUzk6/qrE5PC/j54LQjpTppcD6gWc2oP+rXefOIlBQwbsWv
50+Oe1bBIxjSjr5/0ib72LD7XeNFNINGODecGmklLt5/pm9MHyaBCvUdgiTqdYfTx9y6PHCJ44yH
Ssv1JJhq3f6omfONyzJZsZamhCUIOGyA6jLMIocRK6A6wSczGen4q9Ok2c1q3JwrLdbi71/VWyOV
CR+DGtKrGEcexjR5oie2Tjf5Cl+0wadhh06USMfWAK/uazCmymNujEgQSd2Ol3HjeU9uTxD0F957
YjiSl6wEpJ2s5e7/EkZGUWlnRiSxFLNBajRpCgyNnDp+b6boT2jyFedG4Q7HUhc6tXdIn10yqQEg
SZOkbV9dZHqukoGUi3d6mW/E2OJRMEQlrdi8ivhxUKeaXb3/YHl+Y7lc6lEquwqcxaxDF3XJ/gW2
qwJAxJWx6tPiMu28fNQuimIcn99/Vm+NQEY8r/Ti7AnM7fU98sZIUdU85x4JwKairGoaDKxo8xeO
wssMVwCV7p8kQKPiubNeYe5GBS/cZW1SHlXeID4ad8vSfjDRMz3iQsVWzFpaXF9fjCwE2n2dga7l
kf11zOq2R6Mq6OhNQ9vbq3mEfFYnsXsjw7yANY9Z2dnQqtneM+xv6ujkO4uIZCOdNLqwzKEcfEmW
Yzdp6nD7/h1581QJ94lRTCiUh1ucKbbMKSu57yQ55r2s4vwki5oEJHIYbsdMb/1eq8yn9w/65sBy
KLwuqBYbq6HX96fGNnoovRI+c5feNXhYBKoKsDry5nz9/pHeHFa/HGmZkn559VoynIlacqRigFxQ
4BFwKuZs/CAT8vb14GxE2Roy6OGK2Hd2FJKKo7nWRX3ZRD3AjLijQaDQPfq7/sIlgTUk9UGlGCDp
60tK0rCHuciklo6ptpELW7pp1eqDS3rrxi15U3IdS7r+MHqtnYkFw2onOh/Hfq1J0ftpNcnfD8jZ
nf1xlIN1J9XUttYMrFly9nFXfWmByZtKeWtWIX7K79+3N9LSpmksKVoGnce9O7hxo2ZKNYloSisk
UKTIdPG9UYp2PBqi3L0bG087mgy3uZ8qNbvRU1wNwq6Pj81cuvZHM8QSVh7OEFTOGP8uuUXbPhiX
g00Yr5gtBBldQ9yuTPE6V8XdhGMyrMbi22DEq6LHICHu6He2pzjawJr84O6/+YxJFsEPIdB2DrGF
SR8KdZqncYV5ZrWzBq3zy7rNP1hFDvrGvseLS11LoyMCaBCyldcDFrtLF4Q7t7xt6AeY8yi9TIld
z1hrW3elh3Z3FLeRs05kWjwpLi10IRDSe52U3iNuJ9pHcfhbb+uv53MQ8ptV6ozmhP+iG7qz3zfc
AOoZFU1s9l95V78zEUnR64gcDvaAaUpYQimEhUAanT+GJtD9Ko0+mOSWt+RwMCH1WnKS7DYt7yAW
bvrRHaxRjKuEmL33Y3DYpj8utadLU00xPxhw1DhRZUumygiTMv0L44g6D+gr9rrsDg/eYmq2EUwo
a1yVwsuP6iFpgirNm88fvL9vDVcbmRWxFP8hh349jvRapDi5kfRoDCkeM92K4pUz98q1BNV9rJUT
fK8pGVosiArxbKXeJPxoQByznztNuRtRZVKJCBUKu3EugIi/f35vraTc00VR4JAU/5OaOa2xjRjU
kWSGauzyaAHzjB1kWtfNd3aJ45Vp5tb1+wdd5onDR7/ElfTB4ZbtHlYSowiiQJozp8kyi9exaDHJ
KpOgt60vWqd8ECu89QAc7jxlCKJqTAMPHkDZ428keV0oGOtHRu12vppY/V9YedArukiHmZeISV4f
ZdBSnMxi7qMx2ZhbFPnF3A3N1fv37a1XxrFpj6dqgC+reTBkY4wDCLGpD2SO0d6Gnaed5e7cHhVK
0z2Eiumtk9BofU8dtQ8u760nRrcEmTUHAT6R3evLo0A3JCUaoZUR4fCDB604qitFA7Fnp5AIcjVP
b96/1jcfG0U8gOeI97RD6Xhd6v3AGU2rcfQ8WBOpuVKGONm8f5S3ZlWuCCWdRbqLNOjr64pFo7tj
rE2rMMT3zGgn74hSTLdX8TX84E176+EtzBiEraSIEJi+PlTWmDauA8C23cgYz1IsqG5Cpyt2UxMp
65zHDhI7Hu8LPTT+wq0k5UrrBFI9D8jg6yNXqtNSIcXDPTem+DYuKyPIc/yD37+Vbz0wchrko9gJ
Ic82Xh9lxqgxHjKDia4VJR4mI0TfUS+9vzJvwypcKniL5tA7GIoVi3Bh4zSNf9ykrb3Rk1tbVvXq
/at5a15cmj+JjFWNm3Zwz+qIEdmY04TJUDie9pg/i/XYa2ReVa+x4YflyipUs/EDEc+bm3+aSqD5
swmj9H8wSqqiwxlHI7YcexPXOquonYuwk+0Nk6O9C4dp2LdIQLdzmQznoyeKi2yuH96/9jdjTo8Q
hbwKmRwSLK8fpTlrbalNvBXZGNJzqHnDdrDV6jFp4VHKuTC/qvpsfGGf0EKoabH6iJLOuogyeIHv
n8pbg+rXMzmY8ZLCtqtUzAT0dtVjTCX0TeI19Qel8jeOgmactYGcAan9w1DAqjozwtyR8HoeUmhk
kTEDp8sq7YOn+8ZxiFmJnsnnEz8fFn6rXNOrvO20lSXa/GRKymHbUN354J69MXQp8uoUxlhdKY0d
LEWFWtSNZQg6/10FV5nBls95DoS3QZ9DETCCKaOjd9i+/6Q8xsTBms5wNUnH0V1nUc99PWYSXdRF
JDJtNdZCv8RLR2w8XZtody30oA9lc4Rldx2ooZCLCyoYvveP/8ZMjkyGrCOi9kUydHDVjWhEKqJI
W3lar17kbITWTtHIKwcLwr9wJJJihIxUgBgwr6/U9bQ5ynBDXI2tK2H+Qquf01q5Uo3uozXjjQGD
UobOnaWY66JafH2oeEyqMYxdbSWRl/mTY4840YiPemHfWJlcdm4ILJAIIPw8eHRuY4VNA5MeToSD
ksmzW3EXJW4PUrpQ0pSsfCfOhG61tA4V0A0/WBjfkOoQN/1y/GVo/ZLusNNW2J0X66uwqZtvOEn1
54OJm9wcL4ZlZW4WW6Mf87WpOC0tA+6kbb3QNm/1WDl2sbYrY4yDIzNqn99/0G/efUhvi65xmQoP
zmsshjkpSdKuRJlj1DbJbOVIW//g8n/IYF6/OsTdKFHYh1Ay/1PDmer0o6e0UY8UY3bGnYNB8P0M
KcDU5i+GxIgpc5t0aw0u9TF8k8V16VRlCqRJeKiA+7A4ixQKKkGHH7KC+6TWWdd93CjRObNRcTr1
M15QfTPA7R3qyFWP6twTnS/dybX3kaEn1SZuGmCydhTF1abEJukhnCqM77BrKi2/U6R1nIZikrt5
7iWb+q7Vo5Nc4Kzlcw5yAj0r6bnKG0Wm2zxEUcWdimhriZsJAYmasJ2mfT5q0bi0cFDp6Gy9tTZm
sJ7oB8zctSfD6ERa1XwzljPt2FExc/zJrT0sqgdzjNbuiJMIRiyy6mC5KUgZKpFCU9TGsst8fXTI
l6l9Oka+7MOczkwvLb80zdzru8Iy4mLTaqTVAlEllrNuBsQ2fqu3lbvNgHwLKjLl0oUiRsPeDmPi
bBNH8TJoV30rdymCS5gMJeWq49ZoM5jQzhhFwWBWNvgQ2ltW5tSNuG+5XjwGdMeCQCzb2EpvjCie
rJvUbedL3RplQ258mg2ffZcCOrmPyRgRFjq46cR6fKeTbKAZCPfY07JWqnvLag0cWp3mqJLI/v0R
4+AyyEZhXBWkLlL07bJWjpSBeAlvzR62phlamp9E0pM+ZXDXCazISIbjTO8jBy+stv3cWrHZreiK
I10ddRSUt1lvp0mQh6FzkthOgyldOOvTto1xhtWjPMGfxEqNM3D58HY9wVy/J/GT4DzW6S2Ylklk
9UlNS5GOk2DbLPZ1fX3sGSH6ulRks1h5PRaPgRYOTr0bXLXqz3WnUG7DahjuG5n2KY4jVA2O3b6w
nyQj9tF2i/GcbtHq2M3nnPKzOuo+Ox3okemQjNeqmcPUScxmPHJKPCF9NDZaF2hR2XUeb2s+gX90
I/dM7UDj7sbYi6YvveviVZRI3cDlq+sGhY9ZnkAEU41vUwHtHEdfI9kOSqN8K2NSLpjA0q+COyaE
y7WK9ftnJkt8Qedizu+sHLNhQFEkSwISguIhSSp3b8Rx/lK2TXwxatOQnIeRY96lcZ10SG7A94L9
FEJduaYBI7h0c5S6udfhcTdGGN/uc0e2gCUtGd8Vg9rAxEnGsLyY9FlJV25PBSiYvbj5ajmixJsg
w5XOD51qeOhiMVa7GqN5AEtJZN0JoDPDVtPtUA8oIxnnqZg8i0LnJDYCPY2y7jJvbn1hSl7KociB
UZipV6lrp3EyMFDK7J2nUQaGUQk5kZjeDlqOeWgZ2CypfW3Y6pwVnjE8RY2qKIGOuVjsW25q3sWo
+SPfdap5ZAgkcbqa0KA0a7RSmrv3sAJUV7HnEtAVngK5sW3n+ELnXY6COkKSEgwhrQYBVo2FgkV8
Vuw9MzZNHNkLg3JU01fkrG0dM85sqrFW1qMkgxug6BSQJxH35qpWU3i/o2sNyamtK6MVxHPj2b6r
iKbn/Af6W+vWELCBE7u410cVC55+yMtkK72Gt1NXhZsj+x7CdNeMdo99tY6b3YqkPF0kcYGHyYq8
VnE5Ta51pYix1jHTnLEglKM9av4s0nhc5X0L8TlEgyuZcMhQ+Kj0cVm2ynTcTnYjMSCtQ3s+yoe2
oCU1r0cPzW9vtbTh+sqkhFr7hEyumJRLMNmzPft4Z+KedwMs17Vjrj/UKa3976Kmz44mYHM1tHFx
Ru7Lu7KYiq4tvVFIp9Veu7ZjOztKcPzEmRQCru7guN7Ujn4jhZbwaa9tbrBQrxhRWakUH8SIB9AN
Vjm0HlSW6BYgQY+A5mCPGCFuHPDBNVeJHV1xuzDZ1EKJZ7yarcohJDAtwHQZYfqVVQmLwWRp60WQ
C/OTyabq2x874//p1f27peq/BDurx+7xby9FF3fy7DF/+Y+/n5V/yx+L/9X+bbGj+7VJ9/v3/WjS
NaxPqIYBdbPJpucCDsQ/mnQNE1M5qm4k8BbDInae/2zSNfCbsxcBzA+3OTJu/2zS5VOL5RVyFeoz
5COgLv1Gky5ESMLCX8ImyHX0ZkCD8OxFz0FR6XXYmA0jb7tFnoY2uX0Sn9SNcRZV5VNZYWYi9GyD
GvACGcJNH7pHlZEdkXY9BdqY4R5B+cbGiF394lSaEyg2c6AxvUSzsZF5dGIGjmrP1MXCjRY/tp3+
wEsoIZ+WkT+YJs3uQ/c4xHpQE0OkwGeRV54ABuGtYr3VzfpRN7e4wCRXXnKOA3HDNGT6strAq7XL
ALoMWPh2a7lHtXtx3tk4uDgYpgZCnJD9hStlrnOD1WAddoEOK4zZqtvIxPeB1slkzVyoKv5UrVUw
Jf2Fl17iSxyXn8PkmPCtLgMrhODlu6nj11s9PcPT1jP32VV2laxY6liPvtU3hvq5PrXUBanKRyO1
/Gw+yTbZxrpTwhX0ofzBldsKvojPNHStaAEdwjXu3vGLAKh+hbH8dZ2dlcqtnuLVRE2CeAi8NejM
2c/06rROtmrjbmfYIApUsCgOKvxSBG4o+2w6oXizs/vLUiGA3dS9c8x8mRVZQHHb17Y0TXXAb/Gn
uZdgSwGXPqvff1e//758FI/dtx8fxaP+3H3Tn//x//AtebS21tbEB8d8trbQQUdFH31bUq3ehHLj
bev0RHewUPDw2MZN2IC3ZBxlVf6Q4Se7UUfP18svtU57Mp2tvn6fPULKGMCwpteoTT5P6j7t8Jbf
+lpQ7sW8nvLVGG29hmLJOX1AmrUZxYpF0i7PmzqY5nMWOOoa/CxH2/KxJ1Yuz91mt7iJzdK3gd3x
obA2QsGrZPVlCtyBXBNYY3bLRzXfveyar6ZgavweYOXDEJjnfrPm68B1mlB0fOdhmze7pHrW3XML
mrCA96duYZvi2mZPG2yq5QXXKbCiZUvRrczrcvTNa3khnkJ147UXeXzsFEcT4fJxSHvmTvRQr9ql
xRCjjueoPc/tE32f9Ztoy7eX4naaPk/Gg1UcXdjqJlHuGaqRWa+o9hCF4U0L1EpNOENZbpCe0wSA
YnHxex/28OVkGcTmcWM1kBouRL8zhq06B66zqpV1wQWX1sbxu/qUlS9Q3NQP4Chb4akRnlYn2PdO
GyyWuxP38sGC1umR7BCBd950R0KsgS4jwpT6datctMMiYlB82pYS9SIZ/PGbuI7PTleblUt0/22z
wKWVs/HxVPEtTC9g7IIcDeZ5E4vLql0NEK/O0Iu1q3Zee8ZJM/jZtXI+iDU/UZdrK1q3oMx04Xfh
UaafpPm3ML4jrPHhLZrKCbzk7pE1fN0aOQ5Txla3Kgi7lm/RdkDDPcb1RdDEKjUhZQdtKAO0pcVP
uA6vpvYI7lzanRRR71fpidewKuPWy7l53bq6AO2OeSC7g1sv9uvPef0tJbiIZJBn09rR/fLzbHfs
d1AJgoFxmWDOdfMoadVd8TUuj3Ucr/DGCDDiXQzrAzaQ/N39er4BFIMsbZMk/rTXVhnIKSJ35yEN
ZSCcF29U7rpkk1m7rNpL43hRzmWV70bXQrszXYsr3RbqJi1uC/VWzdYVEqEzPAmS2G9FSy9ToM9H
Y3ZsgPJT3XVvj36x6bMLVV4nemBWmyE66U+du5H5UPOBkl56KiUNHx2R8v0PxTnEvNPv/8y//fgM
HEP+zFw1f2dEY4Dy/ZfVBu1LeYpWsR33TIzz8XwnMYiP/HRS/TnXVohPcUG+gMZthYEmnxj2FLGV
Cbdz7EPaM0tmjKQ7RV3T5R73vFM1Qie8KxQaADP1ScOaJVI+Ow1GcdE+qmDtcBZOsW+J9ilh++OY
8wYckUcV1b6xbvJ1CH/UXaXSwcW8x+c8tO9blXlVwKL6zF0tNMhGDAyyv+zbiycXI57FeB7/YU8P
3B5dTeNt8VzIen/yQ6+6z0Z7k60K9kVO5Q8gox/tk+SpH+E8toGJyXR5Zke3JcsjFFkPAGuychzC
0818VkkUjwE27JN+X9DP3gGCjQYA0tMEKZl3R2Uh0ee1TPWLznH5O/KD+rHRvHVxZPHSxt2dCaqs
ovjkddZGd+Z1UoYbaJffIisDkswUa+Z+0uPWQsUvBVukpU8s7F8SrIfwhZ4ADsZsLdJVsyTuUGOG
/QKmBHQ+X6qlQb1kCCLPABCoBb2p7dvCXitZdbz43lvSXRkK3Xplsx7Hb2N04rZ3qTJubRuAdawK
0sUXikFTkdDM2J/JD5oyvoytwlwrrree4tkLGkQNvtYOx7p3nk9XWED6tGBCwzTZ8NV0aTmFr1dR
7o/DvFHSba9MD5Y2nKWJdoLD+LmTTbd5Zn/VC/MkMs9F8fg9NPutKPW8eimuuublpTt9rP7P8q3P
JdalcSS6//v6r5BOfv7kJep79Zf19wjwsn9p5OeXts/4Vn5Q9FIuX/nvfvJnHHktK+LI57JHH8tP
iyhP/xpHLtJBArJ/TYvZloSef7vqn77GbdfEz90b3/3POJTsGAbHwB2WZPYPUAzRKVAsCiWwjRZY
568xqPGJ1j+IR5S86PyjWPpHDAooBi09QS1qcOt34k906n+KP5nNDLqXFgIbdb2DUk1c1QqMCA+Q
bwgptc5tMwBi3jDV9PvBzTaJTnuPo91B6LhoTKLzqF8DxMKmwDbXZdceW7m9y9E1gOg4VxT7qBzM
MxS9x+6Y3tKyd6aK+WaY7Ill0DnK+nE7NO1OSwdeYf1JqtFRY6qfS5OKhZJ6sOhy62suCCVoT/AN
7ZvtYgzut/m4zbKs2pZJ8uSkqf1CyqXFrmvWtZup8PqtZdXsFpXSOhpcpwvGRDP2k8DRQs3s/rZL
kZYaIPMewCjDpzRygNSa4mIhbD+l7WOUVuU52jsii8p+rtR4WglwJCvZtPlR5I3DpiBRcc72V+zM
pAVpWkE587Mucve2kWQ0TTf250mmV5Fqlc/kNJYcDjUSRVfNsy4Bw1lmRkG7KMlp2hjrcPDTwrV2
auHc1TnToOwBbCYmS1nuZkhMrUYPDLW6IJW2N5Ip98OkTrcOrTsVhQOf9gZ0Flm4bkq+pnXGozRv
o0vAUvuuBkmTM63GOHCGZbr1hnydlXI/DiXVPnEkrXjnpMftmB67CRx4A3PM/Lbtun3pGn6oFhul
KX3Xms/iGGinJNhKQnEro4EvwBDCZLnxGth50EKerMjZFHp/waP/MlXzeqyiQHPvSe1uZg/6p1ns
52zbEgspzpWTe4FSeHTYF77HNZldGySefaIJBY3w1F8UtSy+VInNHTYGp2t9LYyq5xZ67SqxCFE1
s2r3ml6kt0an07RdhGeIevbNDLB2KtSHiS6Am1BWV20k1d0UJsk5unFDwXUvTF7M4bgVyYaXbeMk
CmkJfU79LrKgiqUOA/i5SdvsgtjG2rU9FgU0EKUhp5jXQG/HHrAznrmbVEPiY2jFV8aBEszOpK04
rZRES1gd51l2noVOfkrjdRe0tXUyIVXfG6Y0g1g158CpW8d3u+jcnGeczlIcXkxvvA8Fe67//ydc
2ltgOS3Uh3895173xdNbFvR/fO9PPJeFDf0i5qO4sQg+lk38TzwXOQFs5pHTMIuivTOYWv/Ac2EJ
r9I5v7jjICb6Y+ev25/oeaAVwSD5QwcUc/U/Vp6LHzv69/BcSznql30/BRKUGug7mduZxFFuvd73
a7D3vNoiweeoXYCFeYspgbhPjPQp70WDi6I2bUhH/3Kjfp7Er7gs7U/1RY6KCAMB14JG+RODkn+I
bZkIKMBVh10AeBZSBuTSYPwdDWZ8JpuSgNE2tkmeXVBjdYI2Z0eVNuImYZZdsY5gmVUk5ub3x+pp
/NyUbfmtex0JfL/Hf4QJ/91CCJJK/3oo/2f29FjEBFKsm2S19l//4+98/Y/hq2ufEGExMDS6KKmp
LRXaH8NX8z6hXaLzF5X7dz/TP4avSWRgL+LuJTm5sHwYAD/pcob3ifXdI2agyXShb/xW4HAwkOhK
5McvOTXE9pTK9SWs+KXaWfd1XBcdIOmlC+IyLbqs9p0hUTD6qaaPOux+CM9+eVsAH5BnhTaAlpNb
gXTs4HAW5YWIAlfQNaV5P3td/KSykIIwafvy1FXMvtuMMNapROT6+MQ2FTF4FunDmUykjSSwyHC+
jnsrOZ9CGWXrSLS9Rz2nSi7Nnj73lejsmEYPMDDHrdnlZZAX1bgferUogtizUiyPyOLdp8BnQt+U
oTWxBuuNDKJQKxPf0ZP81hJNXvkaYcRlajflBeqhgXOp2TRGaeywNaUPZ1gpbBXum7BipxX3SuFb
Vu95QWsm4wyNpaosX21QpQRdGuoPngE2I5DSEbctAh8SWLCE0HUUObYvlqUsW2mlM/IVcyB5Zsph
A6DlrLxrpzA/Lscq+RxhvpXsEkOaQwBtpaJAONb0NKvUpxVf6ev6YhgcPQLDIrXhJXHS2l53IEse
otKzzkUolozi1Fj3btsr0h/ogLZ9L9Nxd1Xmor5FqYfLOHj7YfBhM8hLJ0U7iNZbp8znVkr9RTe9
8C72aHdYEYlmDpIgtaU+qs6wow11HB9MNcavRxeae6fLgQZAOXX5U57LeNyUpkSd09dtS+YON/gh
mCJPuxyVKDd2Zme1FokHrb9MKHsCHIS+0AVGH7skTBxzgFM02X0fFGPjHjNqEW24jfSuYW+JivFC
oEOhtirIESmO/SAmujX8vNPNRyVvca/K5sSI1gjqRLNBi1FfyLEbnpIGbRNZrLnr/TLuJyvIzXao
fbqw9BvE5w0GrfPkboa6ngWOQ6NUg3Ic5U1XjUQ/bN0SPFNMezinYpDNfjvkJNlCUVp0F2OGXNis
AFujM5uXGKZJsUZLsGw8Ryc7cRsxeoHeuPbXKFES7OkyqV4XdOLFSw9Pw0a3oqVlp6lNy5YxG/p7
c7RSG8WMgPVjMBfp6wwp9gP2fnDZw8lGcNmUDUsR6gmyMWYvdVy3zdHL9zmkGLq4zUxiA+joypNL
dVWsdEUBm8OoAy6PeAq1nCrCpFulrmwNf9KyqsQpQ6mvjMZicjCaSRRQf2m5ohXH1CeaqgoyA209
Tk/u6JkpViIpxqIVhZ50PcwGFOZaiVvdV6kaY6aupaBnkQeO37w+qdjHuhlvM6dxbRnTSCIWCS6G
Uch7DOitElrIqEpPCRbckLbRvbG/Zg9neCSragyv6ZFPTx0LHaGfKpN7llOig6A/W/XX2Rj6mTKv
1lNnq71Srhsn7h6x/XTipRm2dNbCHbOHUXasonpfhc0qjGMnWptzZLyMBiCa06SSDt5MVdNi8yS0
2DrylJn0EjmFca3TNFpsrLjunjOxJLio2KnGKRK5FKz/NLijnzUCW2ijnckMmnZmP8w2AtmVkTQ6
yXZH3jpxq15X2VB8jjxBikRtsuHC8jJLW8+1q7PlTw0nX/3PQv1j4SVAe2ehLr6WTfNqoebrfyzU
2icwr0hfPKJG1I50uf5zof5ErwPLJJoYVmrqhlQKf8aZy0KNvoy1nSZ8FEuLXOnnQs2n6JCnIoTe
nn9fsgW/EWd+x9P8unQSXYKeIoQgXkAHeWh9rnuFwiSC1XIYlupTDLfowpzKyZf2TCpR7XO/ZbkA
ZO24N4OTdbulx+kmrKuTGszh1ssUUmIShWS5T3I5nDvm6PrmgAYXcuRAysvEvpABR3WG7XsyDc+5
2jwgLhtWgyIvQ0bo1jHybD31WN7NepnuM3vuA7WFQzZEZvOAYcNDPblfqhGDsqI0juUU3qi2MDZF
J8U2rJtjzc2VoJ6KmwrG89k8Ji8hi2Bdzni4kdJEwprf1XIY1m0tnSOdxtOtoXdyreUazS1K6/qd
NnXPpqJ+5lTy0wH911iODcrbCdtXE5VFU0n9PJrdeJNrVKkKXrwg9bC1pgwOwV8pbbq+uuOOsvdG
Rn2xnl173nRjE62r0vhamjMJztFN/NTKt70rhuskqz4bUfU1TJU7EyEAdzq2vikT5pNTLK7DFNsV
JuGdV+rZjuRHHVR5NR/Ng1v8kIb+Vu7tusz59W5s/e9F4NuXcim/toc/6lU6779G/k5z3t1JnsX9
y6+x9/cv//FSK4TXnxbxMqI+lIvEy7ygP8Lv759iMEMaw3iNFspFUvfztVY0l6IyRV28DGzEgHQZ
/PO9VojbYf+TU0SSvNiuAi/6jRf7u4j6jxd7aW3lzGhzRR1LIxlGEK9j4tnKnCjzlOpGVSqKm4NQ
G7GeDEqAswsPPJyd+qwD+Uwwo9PehSjEZlg3urYlGYmeRcZTUgcxDPgTGvAiKoRDPn6VKd46vkiq
G0FfKJkht2pPK9izTzO9TT9wTr81Lv+9Qfffbdu3PK1/vZz4Lxmhff7r2Fu+4cfQsz9RQQMrR+r3
R37357jTP1lLmyvrDOMO4f6io/057Bbe+ELjQn75Y7j+MepM7xOE0GWR+bknNH9n0C1S3T/GHA1I
i9sImhuGPu22zuE+TDWTKSNHbDHJSZUaUEHNor/rM/M4HJpuo88f2YoejPKfR4SJTrcQlARA2K9H
OWKFckzooCD8J67W0sdYSJ+g97oN+yvd6y/dqmewj8ad11vPqtF8TuLqSeY1AS1ufE1vvQjLogBZ
BHbd3peGzCAw2oRqrfuBMJ7Hc3B76KCHPkSO0eY9V8kTvT5ZVKWhrYYh9ljROAesNJPf2nV6JmIP
l2WeabGxTZHsOrfTrxsznS/TGGGFaMZtMs838CBtdq1F4w9GGAcmmXLqyp7iswFvzzJDfLFiZHKJ
QQ2TbaXx4PbeZQPvGHo3liW90I9m9zyKXdzZUmPTjhPVxM4x1kMfDTeQA4BKO7lclWG8I25JBpyg
5NOkd2fTYDq+wlRAZVPD9E4rKHA2KEFQPXzWm8oM+sagX8Mj597oEzNGlTgIVbHdaJzyIZ+p9A5z
pg1URzWKeEt3qbAS7bJGnXhJwc5GR1/EG6+ojB2eEWjWZodKQ6+uPQV7JLAYmzCvxbAqEmm8sGKm
L22JP1sf0fHT6TMWg72yVkHqUl2Pr1q3yTYiL+5EZ+Lt5Tr3s1ldWSgOywj5ZDtl6VFqxsk26VWy
5vU8nzBle3s0iLfaxFynTt4E5YAbpHoRRquurmz7BuGJShvumtrhkTfUN5HM1c/zQMCezwOYUmVQ
TlM68588s0+2oTS2PD9vV5dlfx6pJPaJxvHIyM09ng1fx1jJLzIvjE/Y7WJAh8RQbOMYbUiai3Sb
VPF2kCPy165Wrb3lhdjWKl5oHruSHXKM4PSqpu9gDXu8CWqR4PBEiQ8bY9IgA5t/qZo3cZpvad71
9t6sPxYeolWthJwqC28i1irytZYZFxYq5DVmaAWwOESD9IuVlEqQHg5pWa/LCjuuIcU+UgC8OM3Y
fQeFG35LbBF9jSbrsZVdFgwDClN8VkS3q+y8vJxDBKd5RG+EYjNCE1crV/+PvPPYjVyJ0vQTcUAf
5JZMpzTyKpVqE5DK0EWQQW+efj519wA9mwF6PdtrICmTjDjnt63ovDRz6BnpJpqDmH9/05JYfLqR
9WPOlffg9UV1ZRnqj66xvEvuZJ+C0Mifbdh/d4N3S5ojZKc4NJD9zniZfyNwy9oTDglQH5T5nNbC
1Gewk/sYtJ2pUYpTCSmT1LSR7HotqjsLbeXOWmnK8DtUzJ0JH3LIoNehECUfTsBC29Wkg7ZNeS/l
YA6VioMvUWxqb7UrjZIjlW7+kj82gRr2IkCUUuo4PnH2ZW+tvTw3NpW6k5epQzesJ9XIE4rVODFh
h5vbGXoMAAaAKctPXaeXfdTO8ln5KJiC0QRH6NXm3rJpaVpdMX+Mm/Sf1OpA/Ha5Rus75fLoFqy3
In7q6368dCFyax2s882PV39MYAqoPRTyOIzk1ySeNX6pJXgInY4yX9Xt7SFvEumut2IWb/7q/fG9
nnajehZHIhnGfVDZiGXdchieKHxHk2OZg9dF/tEOGeznWbQs647b7/vCL3bVuLR/psWK06zzww8i
JX9owJjTmtfFDp19nPSBKcI0Q9z7g5zAz83V5t5Bw3ESXfheooB8a1EWP/XeKO+b3sluHEFF2ky9
s6+yqN73pJ88EFJJyXmzuo8RoMkvOn3LY8Gz+mRaY66mqKFlymr6DrcEJAmDde8WVZWSpOuQYYun
a9Y93GAz/JN56yQk+mcPgQ/S4xdiTAlran62Jv+1apRHehyeh9V2jnkf+BcdTIIiRvsBiObVcv33
JbB/BNWow3QGortVqiWr3u/cMHXLyXnuPXs5B8p17oKo7IkNtpa/Di00F6IP5Mk4cpwT5HidSGqj
6TqbysxBDN3yJE4kGghal9adIJv35AnDew1oBqUPP3ayvXo9tqXluEkrqyJImrU1D6YNUIV7S2t2
TWvGD8ECUhyUHH3Y2jxHco6C135t1mbhk+3qf74Z9WmjTGlvO1KUV5E5x0FIHPeF+sNO5O6KNmou
PomdJ0SssKyxkAItQ9YcPIuQvilGG49xzCEXYfC6Mw4ItBwqHHayyYJb5JXmSXaqevCVWk/Z4lt3
FJ3ib89G9/cGZbjsyXmTr71A6lCM+eTsmtXM97Jd8vOw9fVTVo7Onsf6zonI6EirHgwGxGylO7fZ
dmO+uIcs9KZmr5FqY8LckHjnQfzYdOyCfGLqPJZESZg4SHQehIkXU+Q9AW3dKhPLf23jT4+dDOf4
4DD9brw1B3u0yARxy3lGyLFWGSm6I+ifu6n4ShbDv9nq4x9Nhzre4o7/HCaBtmj0ZwMGtY3IjPLK
3JsxNASzlHonGkdTsaYn/WBK6X9ZGPxRR8/bafGnF7et5TlfxXjJ4Nb3pii3vYnHv7nO1H2/6GYf
4hM49Go+d4JuAlif4bEHIz30gX7vuqYCbEY4wW3Q5Ke1qO00g/ze1UtU3pRtZ7u1nkKOiXUGSVSx
jQIRp1GFDAVNEOaAnWfwr33LUj4C1J6K8q10VAgodfuQI1G/r+Z5oEtAXiNuoBuTQZmYBR9AoiYu
ybGkjFR1an4xQpuDNRQzmv1p6+9lXD0P2l9SXgh5tYbYe/eYO6idreuHIGrpEaWXC+6+y9NyIAhy
P1h2fmpmEV1b5Tl3le/If6NY5oSYFeqP+rw7wZ52p8Yt/xV95N0VQdhcWkDuH0XPQ8qRbS3oEHss
A93ZLs20PBdAXUEaZfZwxqscndaBkGOw+1ylqsbftW15udv6cLn5rdUm9Ie4GJedJG+2+KD08rgG
fQ134PRiN9jZrcsdpF/KJSQ2nKaD9W0V8SvaWUsT+FxJYUBPXkDR8YiZhcw4eWq3pjn1/iwv+SK7
azYt5TvG5+2AFadNK66/SzctoJltPC6HqO3KM8p38+WrQl7mKuz/Wgtm7WTWWbN3dTPf5mwNjx4M
wrMfzk/DPOa7ukZe3jv13YS9O93IhDui08dLJnWWBHNg77zKHU4Rx89+zAY0i2VTXhrH8h6imVrc
aPD8qx9GWOvjdThugXgspBOnakH760fV38Bv5YEsS/sk8vpURV5xGEccUBmGihSomxfQWZvd6M1r
Ok9tfZowp9w7i3qvpqC45r583upOvM4aiRrHS332J/dP3czNGQ4lCQPt/TDTNDxl03ZSOT+2sbs/
HarKZuucRE5zlVR2xfiel0/Cmvx9YabxaYxGEGRvi6J7btLyxzRyeeIgajgd25ZyxzIpbURSdVyG
f4kKMLcekv1HUWTxezRIyaSwxil2MZz+BvPtI+mx8+PsESEN4LTkuw26OE+aeSQlqCjNJYjLHhCf
BjHMWWnvzmrnRS3GAk91986aMRBaquTsbh6lo1/93upRNNd2srRlgKsvOLvWWrxUJry1qlcpCPZ+
EJa6et76s8QXmAxhrO5KZ5wOTYd2OranQ2AEnXtukWpRxPtAcJNNefnPdOO2Y8v7U43hp5bD69qY
p41d7Kaq6LcJvU/wKMxzcS4TJ3NvVaRfDUP2WRc55bvLEKb8ZphSnGpnU/eWxpZimtQ8fDP8yaFq
pxmduWzTwDEmVSoYT4VE86bXVe+a0sXD1C7mYdPbS9fU0QHtFkqPfkHNljl8Xv4j36TCfdTdjLLN
s3HRYGIktx/8EceF38g/Voh/xvTLlk6Mm2vU8WPXvN8HdlamLRdYUg7YEDNPWoT+9+Y1RP5zrUJp
HYOQLltsPEFGn6bd9zQQU3+EJBGJzEYgJYA4Sr9pitxHu1A+zqncP8DHKPSYwylzxHzAbRodVKaD
53kxf6gCcBOJ14+1SaSDjXh2CWIEQqF3ntRg3zuxjz5Rb95eZOKXMFZPmEGxPPgaBcishgMm0u1S
Gx+kFONWfl1VsKtnn4Wr7xCIKIuIO+E8KcyMUYNvRfiWfzWdpx/zAvmlM7hZUpZqOPeLGCOkd5Bz
A7WpaFa3a4Xr5k88NO+bqr/sdiN6o2XBSUDu8SO6Np6k6nv2FZ56cdFeNYmKXB7UJehOtemi8W4d
6bNtkODsVjVMeNx8b0SDnY2nsY1P8Wid1hqAMhH2iDVQl7Ph0WPF3OTwL6vsYI8LguOYSqMi3QZ0
vS6wLcJ++6PtkSIuy92kowjFU7F8zPMUP2AUjH9b1bbtIGOxCTIhYdpTduKgOTwsVaOPgMLPvYbW
8I331FXxV93ZL2rIs7Pf8DYUG2vksIqXgma7k4ti7udSh8WxZSVfdPg2xFGTYML6pVW73tvfJ52I
aS2lAWs5kjkwUlDsRyiRY7bZhFG/ucaaaqaVUuYSR94udps/2Aj1S5Whz+3rwD76WfVAp0e442bZ
EtouqrtZjzJBtfyi2jE+8zt9hOsPrOXroXaaB5Z197kTy5GeLwon9bI+B43Qh6gU/UfjVmzJURYe
R1nlR5KHHcrgv1fNBf8EkSbYujb2JX6/6WCDNKdNxAtrTEdbXzGgPlP8AfRJl2ewO33gAdqHeYlW
a2EEtpfr7Kry0LOHEzv6HMN/3eZacmXFGTp7N3xrhDr52cCXjumKRHw2182OhyTiXNwmy3/xmtz6
wcw9XicvXO90reVvgVErDSOyH2m53G2m6t+7iuqHqlsS02BpFzFK1Yb9fGcFszmXIcnUqe8Z+60v
JnOUyrZuhNO5d8Pk9AfRYatV7LJ/N281vzevKw9d2f5XeNj/CCT8/xG8dv+fylMgxE8Mev8XhMj/
8J8Qouf+L1Q+oNCofDwUUN/a0f8Er13vfxHgRU+GD2iM8Ok7Kun/gIgh/8pFmvmNKf+XH+q/KCnw
RUQe0JvYnnBTEa/4PwERset9Y9P/HUck0oF4FRxZgGQR9TT8Fv9dPgK/jyBCuuiQJGTwvsCLenCW
VuDh3cQpY4pKuKSP7BEOgmorugtU9jDRUPJt/djUpVWFONZ+/au1tzBx4g1mqQmGtFwtkJCF28C4
OBv4Q5Kxt5/wHqwnHTXqBXhL7NXM8pRP3bmtdJBEpTUmvd2J/WIxB6AosXbE6/bnqKawWm+UiETI
E/MNg5Gkb4n/KqQ/vQgpX8AYEpMXgpe8QFYRDSApWjhjkotAPy2MIKdJmw/j92BgJWaakaxciQmF
ZhSWzNnf0SFiXx13a3GMrFgJ5oi2eTEwMtLEHnok3Cbr3F/0pGCH4jg7INHEoNJm80UX6585ryPq
x+rXTC1xqtV8c+26xyFitZx439JMp2vOdVZ7d14+Qqj1XnWiGrK58Ixku85ubdSNyjpVsgcTbOhn
r+18vBDX7eETokbtELHVHxsiVPKk8zYrZTkMudfb8ocTcSLZ27y9qrYJL4VlqDXOx2ZHIRe3hocI
n6Xh6gfF+G8YoxPpCNszRc9nPxzaNNcOEG3kXMt2C1KKVq/0RK/nUsuqR2LS4oCZxbCfquhva1xN
Z7WYDI4Is+Ddrpe3tvL/UIfSMQ/2zSHuupA+d2lOcos/A2t7qHsU955fuZRAWCaxSLdA1N7RErkE
37cLYhtQUw+hS/e4eFN1swAyfTtmgyN9PVGeiu/WtgEV6ymTAWiKT8U23nms3hhYGB2nBl+sqfCc
UUhhmGuKS9E5v+Ic74+x6Fz3ARsc3A58gxT5WTlpaSTMPJZR3P1ybLWlRdaqUz638pK1wbenT+bQ
MhEeoiH8LB1/52OxWh3rmpFI4qsWPxzb3ML3GJj+OueYjJ3wimTknNX6PQQc5GHjuwA/9rdT2Tlv
S19jECMrpdW5lbBBYSzxT7j/8AjUxZo6nbOdyLVu93ag6od6KTBXNWMX8FogP+P19PsfA7UEEShB
Y59VMbeXYrG6t2kcUMYAxvBq4aTy65RP/9J1XHBocdJ2a5nSaWiZQMXy3uCBbtnU+rqIHhjlvd+l
NdTYT1yMddlId4U9mgPmeMQsebsOaeNaw9WxF+/cBy3ZccTliH3jILHQ9nd26YzfrxJV4telc/a5
KJPem4obyWHhkxp6jIpxTvxrtd7HetiPJehQ4TU7jO4OkbruhAyptAlAVOEeNlq/+Y3T4GbLup+D
ycpHbUyLYyRYz3NlilROeZfO3rgcq21k/RjHCeNNMCyPPNxX0bvjy5ZlmN8aq+n3gOQ/Xdnj2mG6
Qft9VoSisMeu8sg+2mBdi3DVYcQLzmRKN+iE5sRT83zMWU6w42T4naZyOHviU4StuExTy4ZWVEXq
ApHecI0PPFNEqx2ED9Y5Ol2VwOhZT4Xbo+2aSk4iVp40nxf04UX4Rtv0x9bnwEhudIwrLe+yCWdI
HY0JxSbPKI0mFN54mnQc1DtwAEHipc0BW4L0F71V7qtIxudWSnDJMHOC+8ZI69nNOS6QycvHBp2/
wNnPl4Lgqwit+zKP/xmmUW2wTE5F9SvoQu+2TegOOD9utpjRWIv8++dOwdUCnEIgjv8FYL4OkBd8
p6fosLmWQT2c8gV72dTq+5JFZxfHfXufR4F6c8QUIePHV7cgXwDuMAAqsTD7tvPM0fN657q5gTja
3DcGZZqPrkgPI3ifL7IkV/7eLz12gQmlTpHUTTMkfjdhH5X9J7pX4jj0vsqdBx3rj3Ud8UhurxX3
RNaJM0mle3bLlFipvT8KrrD1W8oO6oF1bcmjFIV+QsrmVyhwdUnBr11cZYbx0Xfv1RI9ZnFxDjDr
tdPIW9k8ydJqYTqsjqyGMsNVhzhqnHAtDOOHLqyHYXqf/fwFuCdV5YpqsRt+A5gqFgKMeJI/cInR
7AqcpzP4jIXAgcMpXUdyrkrD8vk1ldFtZU1KgnyAUMlbzIG07dkPBI97V7MpNET4BBpMnuNAB6qe
03hp1N0KkvZqsugPWcUawCR4k2aZjwGBBfyyaByTeiZnYw3a6TI5E9vOhOt3sPN/PGHRKQ7Kihbi
1hT3qBX1nm0DMcrgE7jCG4Q0ojRyV1adfECphvWv5zfvF6A9r3UuBNvf3FyGHtamOTspGllubrsq
/FgROot8BRoScxs9mybKPi1y/H6EUcFd1ZZiOPodaYaJZMO+LZ5TnWNm6NuGKvvnUHqnZVi9r5yI
lzSjZOOrq7w86UEF4cdnZgZvscQe23RwskJ0oiAVc3xnCIc5tbVqX1HxxfersM1D35ecFjmLD69h
WB8ro1ueue9/Frr4lrqZSOI4vOvGGOBmiPLwsSqDn67VM5eHASBRNJ3zMHA/mrH3d02GmHIF2v2u
xRyfug5XBZ2wu4o+pd/btgjFyUQ8w5KP+gqXUvyaOfoPjRe9NBKNnoyGL1lnQ7LVOBW1olnPnTbn
LotMexBN3O2tMNRf05THNx6sX01gy4SviK4wCGb7ri2UQg4TRM+5HsW9wiSfrnRnnia7uJdR/qGl
O9zh9fioA31SC163DNNb0nWwJ/Na2a8z+Y53QxWr07jWNdaZpXnXuglSRLgxX3re3qyZmN2E5Bx5
t41zhGPcBno1XGkGF+IBZHPAoJijramH7Zo1ujvOG14JENiHMq51MlSZjZl5nMPEZylKSwDzMgBI
RLur3iGxoahjniE8FmL9LCbZfNTkjRx8Ey1nOYRG7aJ+rdI+j7Nd6fXZaYwDpIle9FQNxH5h/MEj
F/Q5yG283bmqLo6jM+sf2nGnNBi4vaZZR/tioie+b43GOK12hX1mxOtufQbuCJZPvYof3KwBQREV
2G9EuO6EG7y0jf4F2fmiKht7nziQ4fKo+my/5KF8zBxZ3PElBglBiHSxOBrnLr7SbauC9/8Qmq7F
ii6rKX9HUCs7HYz1ua/z6bHpo4dwbcAtK9JLUl0MX+Um5/utd6wZ4aKj9oGJ6lTl2ePQTdW7sPzg
zdON8xAayKcIeSaTsz2wFWfNq+JTvMYZPpsisNukmUSF7XmFFnZnYKIgxhWFc2c3THL5U8nIvrSR
dfA2kNYBmWNSSv078zB+ubg5g9gcRDVj43d38SKT8DsFrAhP7MV9EhjzLJbtzq/Wnw0O1HCkzQ41
wL4PIyJK/LNbRj+LZXmfA3PsAvt+FgHD3ZJBWk3oN+06T6LVJ3N2jI9r3kwnjWGpDIM9KVTQnO34
NI8bc5vuz3TEnZ2V4Bo5y908FdOROKjnyIT7KlBw5ta+rX/bo9j1uX2p6lUl/DLdL21Fv8ZG3uXK
8M1HzdsU6X/R6h4kPGlS87bWc3TvmRKktrdu9YR4NxrOoE8k6mcE7TQvpVVwXTghaLmTNNJ9zuZM
/51mFe6aRSzndhyDq6ngxLc8LC+9heO1JymKE56skULiiiVBJrEywZAk8v5mZQSnAE8/iMz+oMTB
ShftsrD7Lt8WZx2/UqFOCOTeUca3Se9wim3xyl1aNOfKaY56I/uhDtZH0meSYlF3whR7ovcwkNNo
t6vKVd3EEHmnyRTOowEsPUHAVo8Lrtsxm++Jo7l6SLE/HLxlv4bAvwcvKpJyXtyjhOPmOaox7jle
9qz1bH+SHKUOW1US8WqPfz3Uwft6ERLRALlhTjciTpZifoDPXvdxicM/3gLvAbDn3ovGp0UNyP2o
m/sUhcJhPar8b4nslvJDu/yqoScWoobuWsGrM03v2FTqN5plDjOEdFjnR4IXU1C6hEsB/Lxy5lSQ
q34POfcnpJQARXA33NcbN6lnF1VSV/jmuiAkKYJuu3WiAsY2ZCK0YLFE/kZgnZBzl4Co03NRN3/l
CJ2wrat7i73srXe7SyFJ2SjG/qss1+GsR+XtHeywx8Kpbu5QZp9xGRk893Nfbmnjd5L0baznag31
Jz0e/SWYuuIwRdu+8op5z+jpphRA5w9LLw6z0Ijdufb0aUVI2AfNLRTb/LKu3VMYGYV9u31qgvwl
z/Kf6DpvYTdgtM6KryCviMzKij2dDCeLHgaut+/EKCxvSIj9WzQxL3AcFZfcy+ok6odwZ2ubwLNS
XWXP5Ba39Xb0J4fjr4y8d9kt9k77TfhJ5sHwAdWy84Zqt3nWrpxiwQZPvB1C/9wEPzTK+pQ16OTP
3kkFOS7xLj513D9HFfBSowQnWeKboJyzN8Tz1nmJ1idXFV+hL+u9raPqGE7mc2ogEBD3REH1Ocxz
n1IaJF6LyrUPQcAY3RuOIonh2h+xQ9Jjv1ztEAl8W6lH9KAPUtoicQfv5Fifk7YAyIHkZz88Fa45
L9p6DOpQfQ7LFCJ4KdVd5M9MsxbvX5ZBOQZkbJ6KOfBeA8ED7ARddAi94dIhhUdE0w5paxw7Rfj7
mxC7O0+0+kK2dnnvb+QaxKIa05JWvcvsdi9xxVqD4iFOiMT7Fc0yPkVTFJ6ww+IJH76FrqXD2Rpv
j56l3wAmxX7yzQ2Wm2KcSp29ov0x+k2RdtbUnUA3sOMWLHWXDeZ9DwMUE5y0+S2W1IXtGZwuSiJb
Myxr/43IHPUmeqdn/HKtu4HwrndfifpqCSivroceH4QengYIOLPDtSj3/pST+VAoNlTlQP3U2s0f
C0OQQ+sUzW7OGTmGoJ6uFJhMf+NVl1B0WO5Du1ivOgjfWlGbE3Zc/SUbp3utrNDdE7xW/+20F2JE
W+uDWHziNVypU+1pktfkqHee60nOHK86NGFd/SQAKv4wnh4/XUEPU1EEf0t3JNUkUgNwkGgPVkmE
CMKfDK0QbhAkkt+snR6Babl1mjk3Z/s72EMqr9rDeGxfVW6sY2uFSxrAWUsCpCzzzFcz7XoVE7kg
izy113CZ0hGZdGLXk3hBC9QmJcKup7lsvOfBE5Qtd9aiT8O0sEqNC+EY1tqlgR+Mj6TimUe28eja
1PaM/GgQl8UCfFVrpdIqwqmylouDOInMnbGBELdyk+3rDX5cibC4oz/Nfp0ip7hJ5cqdtkR1K91i
t2qUT5Es+3MpsyjnR+rpZzvxNQxLvN75dmPfrXbwUqj2WIw8Ldk0TAcwbMO7M3O01os/X8bafXA7
FDXBhHwMGgsuOLFXrMwGduLLF605MsLUSe1A7IrOKZ/HfPvp2fqWzWN7bysT7b2m4snMvsHzZnD+
tLKTM/FnXP9h4OsO67Os2fGXXr0savkylbWlcNPZi+pJeIFOIQolzuSHY7l4q0htm3cuu/X3Tt8e
TW7pva6bFYywB4JZ5CzuVx/k2q2yD5dKMcZtMbk7FpxbbIkBOZHloQyD3PqQo+pPWUi/kzcYPje/
+PC1GZJC2l8yoHvJ5eO5MG/mRHEgXRqMekGx8WHN3TWWkhijYNK7dnL7JAvXs1V7FET24jtXZyK8
MG+z7bzqSJwmUdrvUWXhN/EXB/6ks/zlrp1VRpAP9Cx+bjL0HQQxu2UFuRgmOyKqflTv3ujkp7rQ
Dp+Ys106Hu4LNXYFGXY+3HeZe++RsonkMX7GMSc5mNsNz13U20CSWV3srcDIPjHSvc72NvEUbut9
IKqAna7On+j602d787CxZSgkc8gSCKaY/L5mHv6C0sjd5izbmRhBFzMA6bulNV/C0rOOdus6D/Rz
30f4nVrIQc+rlqRZFvlq6uYfHH60kyNzQlrO1UbARx4cu80t9ygjyXqq0MZUdm/ddQ6L73+g00mI
kDF1raxOl16a/Ro7LJJo8iFNimNVB0i4iiGarwQFH2QXSoLekBZ4/M22YN6ulJ+2MWEnEJzLC1GR
2RXjm3sYLZndba6aD4Y95CMkFk4N3nbq6ry76HlljPIDEn+c+yoX6tUEPfuSKYBPzIylP1AMnovw
bjJsvYvrS67PpbfPw7Aut0IV60ODi56ApchFyjZo6h8ywE+/O6EzGVa8vOIQSMEXrKdP2xV/8KR/
qLxgwoU21nb7gS7POpkYQYlYtI2UxwGX6GUfHstpbFNVKXQtfv5rcQMUTiRXFTu5nbO52U30Avfc
xZvzhJHjbmn7jbRT3IB1G8dH6gMaJr32KS5I2xqGhzasb/ZmiNlmEiZvYe+3eCV9oJa4tVzOLTPu
Qz3+4JFmd8wD8p2sgUAW+yeL2TmeGcIR4XDcTMcmKpp/YBg7oihfak3WarO02R8Z8kVEKjzUOVko
+JXIhuQIf6dd8DxM/rMdoO+p/epfnjP5gbnXP3RuBFY5cknCDdFo6y1k0JTyIOfquZbZtO+UnN/D
DuJ/cFsbWk9hm5806a5O/mGAU2bjP1sRfLA+N1Z5sS0+yFjF/1q3OYCNpBCUVBuNIfqfvL+I0OtY
6/FGhoMTfoeh6LPXdTR3BdcIOWQSlyMGk3F9WQme3a/Z+tPvgnzHZvHP6XrCG2x5LAzeO7W6SW7N
0XEGjj4VZd1eFlNb+8kQrCDW8baSVXFCE8OZMmb1pYrFhwhn+ccF5Zzl9uaAbb9moSIpp0ARc0G5
RlCSITgMERtBbIK7ZC2cQxusacP8SyTGBOneyZh/3RVFbsiKCer12o921QHeEpbFGmzBR4uheLCL
jSOnWx2vx05mN4d+6tYxUaLCuzZVo9N+mwNz/UUyKaaxRpcNYW3N6BGu+d0dzw/fxDcgjVIiLaZi
O0ovsNgKZkm20NYq84eYY/++KTOrOsuopA0Y4Wr04UwoMTAZOc3vJe7iaNe6XfE1lPVydvtsTieK
FlbAa3ymBr/wjzVYYXC35deQlXnCs/Ju01TzrTAo83NkebCtW8KchDDA7sHa6PK52qwmL7UgwM1f
PPuIStjmXR3i+yzr9ctcVzkdNzRwIpwK8r2VS3s3SbKzPMuHvamJujmMzSoeY4c1L7Kz/GKboTya
sAyp//pONC+RJluF/zRu1oU4618mJ/6Hrpoz7CoaT08cV/Fn8HmVFgSvg73+HYtSv9OjhTOq92Vi
WQzj3liLgxnIUArXuj3GqwvtsyGi3L4lqXFuonQ1GbxxP/+a4+BpcKbybjMIw7J1zp5jCwYKhisJ
LI4hq96qNylLhhEziIOEJXOZwDhd5xJRT7+vCDzrKl+dJxJLaweVxtiWExHiHgYoqcrj4sJzKA3C
XQ4yosa5fXbaEMwtf3IWO/5NlMqCytcq74uN+49Ep4DWM2Kj92HNK+fOwxYRrCrHJz2ujzooOTa8
72GlCu/XoZv3fjPzFs/0cjPL0cpebPldn5Vv7DdvPKRu2jkqaTz7I3flXhCyRZ/0XVfHT7S1ef8A
vShRtyi22Nktb1BeV2o/osLKExl0r9G6EIFi23/w0AIZTcRIJ7NXnhq/4K+SNjo3Ye7LJfjrb9zG
rTV6Dx0Uj09MKBioDQAtN5uhYOWJHnH7/gJ1R8y9ILeUXjXuGqYRQk1JFw3Hb5l+RY3l2DW7JuwR
JPtbmI7kEnbWcCd7CVcUszRz3HvkEOtpT2AuQYebKI/EmhYaU1oUPg56JnVK6vEQTln2AQpepdHS
VQiLRfgzxkzGGWOjhEM+wiWurZ92t0ruE67zNXFEUT9X7ah+QrvVu42BlhW5RuZU/NsMWnBl/XZM
E+w9LO8ftip/Ac2PR9PUfyKebq51lI5WstHpq9wC9qSqm/YkySC/H7Y2PrL6v8YO6L/fMfoQPP6H
608hvpKpdra9imR9K72ABvWgXvad3f9v6s5kOW4l27K/kj+ANIejcWBSgwCiY7DvRGkCoygKfd/j
69+CdOulyKtLWc6qxjIREQjA/fg5e6/d3Jl2Ki/WX7BTYeRZjWFuujq7FUKsxuyFzCONtuSYBXKD
Vqr0NEhLGydYrvKkKvZV27a+Gux4uwCRaW0M8WWevmA6eLCn4myMgC1q6SE0LNrZEZLULgM9VOfN
o8N0CJ1wYFAyJ/XOcANms7V2rUyM/rwQZn4lp3zgqB2T29fOsPsMmFuNM35pR6HudKMTj2OS2Ija
auVLDgi3RZ6C7EqhuNA6T7Ym4s5zRo3RbT0DPtIZUd2grO7P265UAF3dVd/v7oop1L0sFsCVi6XK
7lsKRTC3getPuasdnc5N7jokwTueu77bGMkMNBCt6S5HQ+mz7hnosez0FNo1tmlNvrBbShRtEH1l
wzBz41S0P9wSYXcd3xmOZp+M3NppdpOeVxHO8rGKqGez9jFc1u6brFAr1q9S7456trDX53H10ETO
RSdacGMl9QuSfllp2D3AE1ryubdtY9tMjp+jSb6UoShfCqvHWYO4yAv7DN+G4izYYTc/8jAWl3B5
rRO4hAaQHibkPLwN+OBnYet6c7rOsNo2k75gdszxsjBPLp5lNunEo0nzqasL3laoYwhIuoty0syz
2q7HQ1XOkOm64p5jIVy3Ud5rHZrDyiqvCxI7tg55AcQRtpaHnNHY9DPTKnIDeVYntjgjoLcL4Jkj
UhGxxQQ/QGYvdo+qZlNApLixywA1i1aIPdj3z6mtfdN6vAEFf43JJjy7JKndCwmid6GPLk1mxPUq
FGWOa8/jY9f3r92IcrMsOKO3GUeCsnxywglIvEYnVmZGex0tK8MyOnOh4HVtsEXMHvk5LWOvrOV9
HeVe0SWnurZhGupgHW7CJbEv2fTL7SLxSCSi8qN0PK9bcjNinfU0aFZJVB4eJdJpX9k8ZWnHPKJB
JzZoRoviJuNs1t+4g52S2Vaex0N9GdZ2fBErSzAVJRxjg1pe241jziBYmQ8Dw5JDOGqwu+tC84FA
0LrV0oauaGE4Z91ET9nleDTF8+eckUXIG3rkDqEeNXVPOQWdXWF4scxhda6jP5MhzWFsA3NPunv/
bU46jtNT2N2m7lJRsw7o8pNyomMK/GhrFaWCT64nUOEX9cWiIXjSsV7R0rB3bWHCsDBPNLbXRHiq
D6dszDunjBKm11N1MLvS3owkNZycqE8ua6joVEgtHHFNAHmfC30janq/cCrCA5kk1zXul1MP+Bbj
0ZT5Lv4ZfkRwEb4qzA59e2oeEIx+HtelLg2ycGOrnoGFzbwxL2A0mSXuCazU4SmAVK8vhbYvIhqU
qfO5rTosMhMkxx7TFFyOflvHrLLprBkXI84REkYPYdR8a6XijsxeN9X7pMtulU1243CiweZFcr43
al7xmHGvbhNLUT3p/EBot6g+swuwGNKr9Kesop/s1HeaRRclBhtlaC3nM7q/HdBsOSa7UdJdreW+
K2GzDvplNzkwMoah9IAcfOJ1PRtFd4cli7iHSh7T1qahNmzFPPg5LqaE96io020lu/00ivX1ZxhM
MlDRpdCtcoNOAvtYW7FKLwgO61weK6zdsaZ/VQl+C96UxGE4GGJMgG6AW8Ta1rh2ioVPHnXYxMaY
YyVQTuTcHAdoL2hnESAm5s85vX0GhEG21yk0jwsR0lcSRwbPTF7GyNomSA8IzrdZBmmfRuk1LARn
n6bZdBl1wVaOVX9ILKZDtJW4h0I8LCP43XIqrhFgQ13rHZYr04muZF+XfuUiJUZ7M/uy68XBxrV0
SGkrXuij/KJUjDCk1NMj74aZnsdhXl+jxYcgGicBILWeyr9kN0OI+nWyLW3P0ni1FLH0NYai7Nvm
A5x6Fq84yp7YLRAJFOXicZJx91GTfgZ3lPNSRtkWpeziq1a8OoU5X8UKXV08tT2Hx3j2Tb0PaVkr
+9OS97zAGXM9eun1LPbYADYNVrtEMz4bHFHKsti7sgGUwnIHkVMzxsrva5IXaDx7Kcvi1ir1Q6Bq
woYQYOpO/I1zy7apS1z4s3sI4/ZMr1S9Jc0P6GfcD7BHApilNsByfCZR+wQTH/o/LpSBWMOy5wTl
VC7hAhwdm/S6jNd1MXmda3cXQe0YBztiqY0XYALGhRoLelAURG0b3aFCwfCEh22hph4ugLrvLEFn
v5S3Stf0m5ZTHacb55ZskCfNTEek6XRlAwwFls64JrEoWZvYveaX0K4qDgqfDb3loN0FMJl7s0Bx
Y7axvBzp96xTGIbyva9QfFXfDY51jBCh5ByGQbSeNs/mMU2E11sRnf/JjbG/dOBYlunUhgzxpc62
lhhzv40yJzxHNn3njiB0+sBCK42K3qM5w9ksiDWqmIj2RXYKOeGXCSSdxL62p/hKxfXtosWPlTbs
pzbcO419HZvqVsa5sVlo+sHcgdES6u5dKGvGVd1gb/XEzZmwRYiMzRqdk+D3QqMcie+40pEr65pq
PulllGPoiQzXswwneUChigNxiKIw2TGI7l0y9Oh6L7WBXlagEAvVTQkuJ5jbXV4BaCXR071Adx5u
x8Rayi0lKKEkkSVoQqu6jGCHSjfaOwNvpL/IerHv3WYuICS30bEZQvEw4RdP4A3blotGNOF1tsrA
ubUyfFmFsJEVd0t5gx6d5FRO6CQiGGsPS7AuDUiDXyMVINcLnM3cQCXvMijMKiWHoDbzrVobmzoa
A6+cKYg0c7i0WgVIW+hXqkREjgqnQn4t/NINVqH9usQaaPVNGR5VFDYXEWrHLUp6SBVt8gltXORj
WfqEfIwjgdEvx7LJw5s5Y2t2mDokqtgi7nolBNdfRhlDM3bA4oKP2CAFNza2O1Rbx06wwbaV2Oe6
hRA/uhYsQ1M33iQ8cF4UNGdVVl6KSV6ptHxY+5+7VunlEcym6xmjyHbCYDrg9h0zrjJ2H+Zpanw1
aZdNKlkUbFoMPZM8BujNLTIzxplguGm3b8os3JnhcuWkobfY62gYIo5f6satrs14lEoSUUR2nxbI
FSBO3pVasDAlVmCMNSvAuQBIEY631bCH0zDDDq1dVm0X7bXI7TUI79ggonL+mmtT4lcKvwQwOlLR
CdTgkFifD4p6taiXdBu2aBBHNZe31JP2SfWiZ/cptHM95+3O5I9Xagh3lUlwRFkkode70x1xzwy2
BJ1mBwavCkTt4QRD2Cfp1FdayAx8MF1eqRHFk94LTxlx5WcEBu3gEpxRl9SnqgKs3qRld84dwRBr
ZPnnEJOzp5bKOS9iKr66Gp/wRIyHxBQQPYMWClEIGrlfmmXPtM65jNv6dWCYgB0vHLdgS+JrbQAq
ZLE+w0AS29YNXvKip6aLQr9AtnXQBnfc5cNauZpUZTRognPSKL8weG0PaDrZPpVm+OTbuHh0RHgg
zoLe/DKG1z39WD9xdctPe+YtQUm4OGI6VNeymu5bqpYzrvUQGzH662jWrtLZQURNFym4XjSz2VoJ
60MjG7Gz1ZDeU+mTDEDrGKea4V43ZFbe1CVS+LmiFOL0Ya6ZJePJEnK5cKspXDy7J43UdQLraNoV
pZHbZ3ucJxg/qzy5MTJLnoQrx4sKlSacJvQtQI5m1fmOjbmOztd8k7dp9w1TT8X5OQmce2uQ15SR
yMKLDsswBWPHkFQQqVI9zVEzYT1D2Jb52ZwJX2MozLiCGaiv8en9oUERPxs4E4k0iOovVeDMmpch
Cv4uh9piUUPKtYncGQ1fZZkoeaNo0teAopL6CPhE00VDvOvmVfWBWyV08CoY4XUqy+WmkgVtGce0
KcZKoGAR/Kqoguji2qhpDUmGDfVWLpx1iUa72tTbyqgUiBfeDOBdL5WFM8paImjUUN3Bd8VUbVj0
24Nlhz5K+GtZ4DQn4vI+7hf3prf1ltChQJzMhvnY1oyLwcDVNhKqmDnoQTT6e76bTtDn5X1VutlV
NFIOzUN6PppudaMPst8lWf9c1uaVqXHCSdYshhxg0xlOAA1oKWPqvCT9QYa0zSKTvww7+HNXLvqF
3sUEbBKYEzj6NVjY+TCUoKwKdVU4tN7V8BRR0wZuvzXcadd2w0nw68RJ/Vy64aekYYQdQYGnE3Ae
2O5x6rOtkPT1qA23VTKR4aAPWrrr2R3bDaqr8KwOe2y3kxVzyJm109KGtZ90kbmnCiIHIhuNU5hY
XBMF7zozGr7Idt5VpYC3t4xqp0d4Em0y9QjH6sTZMIXWbR0xAN0QAac/tyoB3zBUwfC4kJOyuhyS
5y5NOB/NnUtEpRFk28YQvddR3EZIRprgXM+q7okC7AaXVk8LeAqdgxa2wz7l5IJbG0jwhkPDq53H
mCvt6rY0zIkj8HwVSfFaWpJJtHbECnQuknLHQ3pZVwPE4wYVn3mulc1dUFhfSa9li4bTRg3iGuYu
cgJtNyUAV2zJbHiDhht4dowVrMYMgj0I2kBubTEosmkjsrel3ztT5jxnjWIwYOCl9ZqlMJ4brck/
Tx2VXRTGwMoaCZ9/0LKjMRbWVspiui4L/aofG4K7XTqQ5/ZI63nD4T78HC3rU5qV9mM6Aq5LpyI7
0jEpqUEN6mH2RDV2V3kk5EOeZhT2UYzYp+6jk4pck+GCHuwMTZOfabPeCmZBZyrj9eCAoH3Le0tD
+RyX7kNe8Zik5ZyfycpJDpMFtTfIjeUpiiGL5cyMX1FQlBdmPif3MXJZxhKadixkzf2o9OfBki+V
S/XrxEVyJYPic5/15gXHlfmTkDI4IKFubmbEP/sWFctXmzPCsa/q+kqIyrxGXS9P0k6S85abe8Wq
zOyiycAQpPySaVOMR5Wk6dcOcM02R5lBimrCb0CXz5ib/ryQS3SZa3O+DfPGn+0wIWxJdw9EBIhP
yaS+JtHQnche0RHZoeqeuOGXiTWT0TuZN3kXpuMhxbD6JSzayVdxGd3xvnpMSTEXxbY4oo4mJWH8
XljjcSHt9DSLASw9KU0gAfqqGbaWOb2OBQqwOJtXet+8K4O+8a1+/qapocNeX5U3ACiR9KddzI6l
ZzdqmOktCkffBSW2Xo5ps30HiD7kJGzZXibK1pcqxSzWWl86MyWHt2oTv+2c/ptigSNXEAEyR2le
L5r8NKnaRa/2sZLysgJHsdWN5GsZagwSRtM5s6P2tcWR2h1oQOW7UuvVHScwudXtEKciLm2G6tWX
ZGDEOGokxUSOI/wqnx9Kjegxl/aQ51rWUWpgoekHmSeDkw/SAt79OVk+qwhBJsNjt6XTUtxBdmAr
aDN7PrQjoEWol+f5OuZwpqJ4gD1vgrbHNLAM/KhFivREqZD1Ox5eS5vokEHmj7ROaQIvhZA7OntI
sXqY/nsj6GK/MLRlN7YC1X0eZerQlRbtl8loCygOQ042x2AxUMdeP6pFAe6nTSY7+6gb/amrJTqr
KjD7gy2s4KSntblXnZYeYw6ydD/04DjnJuneq4eTOL+Thc3mEs6YQ3+iyr10xSsUMJwrQVvHSgEW
2knkXAfknyMzUdqeN2JhBLUE9xImyEvhuLiXYf8dKBcyIgmdxBsVomtBwfWMBhAlpKTXq+iqU/fp
Mzg2YlUsKBEgYvRPQ2CHMM5c1LwjXUbWbRF+oWdCYWQ34i5neO+Rcg1X1Lbb26x1z1yDVJsini5K
Fb3ES9V7DCOTc4ahxGako7El9g0vLv2Q2jOANxyceMC3jizCG6b0xcrGxyrmHNyHKTK5uj+2ljsd
Otir22mx9F3ZzveAfObHKdKuUGDTkFbuAyHpxSYpxefBhVETUBvAwV7Fw7V7BAN+WWTmneviJhtV
C00Iirk3YAKit249EPke7osiENuhLm8l2/TN2KbtPtdMEhMjkRwMzS7BeSKF8lPcLw+yqG5QG1he
QgcR1ew6gZ3pxgocwZvQSC8ZIWzHOjPv6x8PR1FYtwaqjU3czsu2jKjUpKQD5SZ0Gjed4wD4ntvR
Fw35LYLja4yD0O0NhdlRdEc0nPGBWptlx16cR5xYJntZTTuv1OpDPcaO59ppsbIX8JEQ93iwmsQ6
jzqeSSfEXoDitiMlQzVG8YJ+Rh3i1Pwc5i1HpjK9EFosLvue1KKoNgPui5z3OXvPzhVYLEqLigZZ
CMfyrme9QYI7GXVK/C+2qn7gjAtVBc+kXl2PsjauWgelvRHOjO41DPOPyMbHQzNU0zmlV8NETXtZ
hmjtDZE7w0N9VbU1tc6c5PSV1lorzHFfLsZ4brfJ/JOd9F+Z/D5kfL38mhXxj8yw9Xr/y4r+f4NB
Jz/28d33QOX/9Vx8+5f3HL+U7e/I5j/+xE9nn6b0fxN1aEOX0l3GB3KFz/3FpVOAIx1pk/GA7c8i
vgwK2F/ePmDS8MRMCaOSJr9wVljcX94+/kk6VPxCUJI4qMyN/8bbtxr3/mPssyyMg5bJ0qf4U+jK
DKhmvxr7Zm3WAtwF4U6OKTPeHIkK0aalb5NXtmJivw9NUj0aevn8Cz/tN2Tztzzqv66LI0lAozYx
N66Gw1941MusirHSRAhfS0h/aFcOWDuBtxMFVq2Pr7Uix95/R4aRNqf49Wa/Ny9yK/thGEiQpU/E
WA816a615fKTtMoDiuT/N9/orUXy5zciPt01BRBBLJzvAPFta7KqAR/YYcvMmTLk404ROnNoGcox
MZtyClX6oea+acf8+PE3fIt5+3FtWwgLlhlPklIrRfHXu2mNfbg4OKF3EwF6WxWZ5422XJQoRHcM
9QmurDiyfHzJ3/yAtrBhIq4xfRz53n1dg3yGrhR0PcagZmBbCIPbiyzWqq3o6uNL/ebOgspTDq+D
hN/ovKO0gbepmlHTtK3WVvG1DBCvujR1jwEaKYgk8xcQSSdnGbJD1tnuH77nu5zon/eWafX6LU2p
ALO+vbc23XyubeERHJjRoYOhUTHXxFMNkXPIx5W+JhciIoq53wGOMageMD3pDh6xJX1ayXxeJGLr
D/fkd7ff0MlbFzzX0pIsHb/+4otuRS0uIG1rmlhx7XqBYuFCRaFBXP9k/f/jg/27O6AUWFrDMjm8
sui8vZbOzBN0QxyRkeWWJxIzra9R6WRfCtoBD/UgkC5gDqgE2SR9eq7VBHdhZE+2kIXq3TJ0y00K
m3n5w1stIe2/f61B9eq6BWjQsGz3/UOfiyrsWpOlawIeTmwdbbhJ0J/x48qlEV07mXOfhbN+adCL
CzcVeJs1bRiLYWmMZ6MctU+9PfG/Zj0DWGPai8f8qqrPZU9Xq6AT6DPh81tgW4watK95OjH7iiKC
mbQJoX5ijxY5zNAD/vDV1qiAd1/NEQ49VN5mqjye+7d3PAWbZesWv24TqXRnDRCNlJvkLU1JMUG9
L2k2TwEDN1oz0+QbZhdgbJ4HuUG7Sjcadvd8kU8aDutqqFzMPK09I/AMyalDZVJuP35Bjb+/oWxe
Qpm8n6yxxGK+/bxTvUoxJyvYLmWAyqZJUMSVhLbDQWvyUxKVcLgyZPksvkV/sQCzuWawPw6IlwJy
XfS1IFOMnRkfQzfk9JS2sChGFICYUVwYgpPUcHA6ZnhXlct4HdciumkC1L2MgyZ1iqPUuo7x093G
gIbCrNiFsQCrFPSdua+jVp5ZjmXdxnbgTJ7OwG9T6hSYI3HKD6nB6DURhvvSUZft9L5J/rCE/H3/
IWZDsFErjP3rKv327hiDNVihQQkcGPHwkFWMiQqntv6w//z+Ko6tDALeHPf9LlfBUAo0KHtbN3Ra
f5TzawkA/Q9f5e/lAl9F8V10kh04Kq7L0i/btlbW8VJb45p/Dl/MShb11EgjZ3yB9D0ecGn2FRDa
mTyEP2xxv7myrhsUA7rusgc462rwy5WTtnNn/LLudrAMFM4RVrBo1ayS+LRaxh7GsIkeERj+lcrz
j6vfmvX17l1c1xgebyoIy1D6u2WmiexYi7CdIpIW5GYakxM8GpA+n2WboAIhNVnzc11oO2KX85TO
nFgO5ZRXFkHCktbm5KjqPErFTP5QcF7TncbGzKqByCdr7gOEP6chUsb9ooWrW7coolstLfIXO9PM
K6Nyk+upT4P9x2/s31/YnwunwjtprA/n27s5VcwbqgoLX1ThCoMQ7t5VVn1LH5kFXk39zkEyCHIg
2rsaofIfX/z3t5QXzhaA2BVk2rdXTxcT5I5o3G2ZVv2+a0jRDLSi8fD9q30C8egqw1u8qWYcX/hd
Vr6pRTxVJlAVyWDG8OU8piqgsQ1cwjdX2ign8QKpimnj5h5rL29GiQimekWiVDGqbp4zZlxoUw3t
T2v1+vu/rS4xVJqs1YYJV54xy9svg0NDH6JBqW0dSnW7sJyQw+Dixck7JBDziJoO4Lt7jLsA+4XF
MXrKG8BUTRs+fnxffzyK7z8KQeaS8CRyY0z17qPQWjSMOC15R5qUKb7om2eCEWjnGn17dBZdu1Ir
FaM26dLUbUOk2azOdVxUt3/4IOuK9rcPwmJnuQxajb89Xi6/Zjbi1KQP0JwXvURVgFGVnJv4nAoN
YQhhOF5mhOdzq6G+rFoXeQF9kypGPf3xZ/nNk27whPOwEb6ok3T+9ueJDCwpGoXdtm5L4yGMUufC
5k09tTpi5swM1R7g4rNL2s9JU239E+T+j6vHbxZlcil0VkvOcMSPv1s8yhqfe1Jz9QkzwgW+FCT4
udn8fAb/q8P4Px6x+az/e8L+P1fDa9P1zeu/yHNs/7Xri2/PHcq+/w/Q8Da37p8B3f5rkT836a90
nfU//DyD68SHcdBd8xQ47YLEptz6eQR3/i0UKQ+uaYo1QMxen47/S9dR/wYYv57MKfpdKhue8b9O
4Jb5b/4cUU6rE8s1dVP/b07gb/cX8OAkk3PWl4QkKdtEIvD2AUW2xkgXjRH5Bo2Bxt/FONBVqL7j
ujz8ck+uf76Av8aJvX0XflzK0XkMTSXYS8m3eHspIo2CxewRybIMwtNrGN7GJJicT2ooziMRAsts
8uwhgVO2r+Ih+sMWvsa0/bIs/Ly+MixS3laIEHf97fWZHc+gEJfOi800jK51GTnQBRCj7xJjAPCo
xcBVuQVzlIAlBqVBtR3qd8oY1EuYqOBamm6DPZH0HLJdU9bSzaI3+MbgT+dExixJXuwVAr7v9VhD
Dy7siFk6RjxGtFqWoyIYSkkaeFMXa/mMSDGXCebccKyj+3VNDb0GxOJXHOjDJ7rP8gHzS3HhDrPW
bcciix4+/j1+ZIL9/Y4AVzJMa/1F7Hf78FwJPDLo8rwxdlFn9bRLnovBAig3VxZEC9BF5icBvfY5
o2WBGR1fx4iJFJU0HUyD6JscddkmiQKUp1GGu7yN1wBGfeIUgCQiDzyrSBxCg3FBJvss740XHYuK
vg+ttLsPOgmPIUqy7KvVR3W201BrTwe4SOXT1Dv0nymZ4aih7MWG60QT2b+2lqDWc6BZJP3MjDxV
bb7V+BYj6MU+uhymtpbwJJmDEUXVJ+lOoKhtj6LGYcgXmnKYS25lEzVtS1gE6cjsFxiBGTV+lMeT
8lzsBs8iQyG5KewZeUbb0xe4WBiTaH7bGs6XQK+d9EBffKy2cKF0crObSSnwN26s/GLpuzuMa2F4
bYBEkV5QO9GzapS0QSZJC5cbHp7Bs4G5SjSxxVJv024lclQtwmqCq9FgexGkuZQUy9hhzIEwanVt
DWbfbwzkO6YHdVvA/1jG1DgftMBVpxbYMhICsn84aLix2KIbKXRfYrzuAZYzVTzE+uTKF76wbZ1Q
7LIJKsgm8Q1mfDVeBCE08d0SO1VMJ2HQAZvwVDCrEIXMjoFhoPgNhrSV2w4xQHGV6MkqmcwTHP9W
NGaGnyV6cyXtYil9I1NkTo2AUzG/BkMbfO0XM4p3JnbHkAEB/fMNBBN7ldO4YAtU6iLEFkXuMMNM
k6aCkoIbS0uDKd5xquaU//HD/7vFiKmboysD25aw3m2NtMXmdBBQicJSuXs7wpza2m19lcJrWDb9
2E1bwHjlboCGAuy1D75/fP21yPxPjfJjMaJEWrt1LrFdNM3eLkadroUxqvWBsOiw2K45dSdwPPGZ
NHN9X+pu8t9lOf68oEX3ap0ks3NY76ozG8tYWekmeOsCSUoHVMtrpgLXeVM6z3094Q2SC1nYFgqf
mbbKMasr42s5MtXdTTOMzRwZ5m7BG3kytCRUP4uIfyxV1m7zuxvC6cohKwLVkaDP9a6jJ3PhTnWN
FbfWAhqi7sz0zUjM7ShSpONATnSmNBNWxyFXWJ8nqXvEneFly7VuD4RN/GG3+vtuwV5N5UYVyb5N
E/ztD1RobcHhBakRss0aI30yYsVU63jj4wfhXbdl/WGsNeeF/chVhCu/P9TqVWqN2IqFF5XjcB2h
Wk6gXWNZIaS8Va/atI4wp4TjDEF/UaNDqI7Zqk07QtCr9yNi1bSZx6faWgwMS3ZTw7/UzIy5Vxvk
fl+uuN2PP/PfH16yyhlPcdzgzlCEvL03jqUsNQTrRx6W6qtulO0+ID9wF6siuotRJv3hvPgj3vQ/
b4sSwrR+jiqIP3V4Z969rXiWS6Id5Cpuz8xHdEwuWNDGxjXjhAjdMAoAbMh1qH+Jm6aP49ggTBtR
se0+/uJvHwrqFioXRik0AHRLIKN599ZGi1XplU4Ojulo403mOMTNDel8//FV3rU8f15Gd2lwCNqd
iifk7f3VR+yKyUCYVMnCX2z0CB9bTpDKbdxn80tvVsGua5sF2UU2QIkqpPQm+BXw6xM7TXcwrhD1
YrZ8Dns61X94U9+unOuHI9+bstGUHGeopN4tJOg7JM61qPYAFQXH2nK0LfT3aA8A4yHs02TrgHrw
gxp3HTqh9u7je/O7q+scZwQnKgYA77tZcYM70ATrg6qv08FGZeUInD3WaMVEYesvU0nmxiBB6Omc
QLcNjIsvH3+C9Tf+9Vlcvz8JprQODBZuOr9vfxxHiYgij2dggBiyeF0V6OOmS2pkOBU6nyDJGPLO
7bD9+LLvFsj1vluM4yj8LVZJkzfs7XUJOLRlU6FWhEJWxtuAEd1DFtaURqRLwCNMbMWIAjiPlduJ
5RUTQLddbOF59smmWKodUoVo8j/+VG9Xgh8fSrF7sZESJrQODN9+KJ4RYWBN7r0lyJAxwZg99oJp
sZmZC42lxvn08fXWJ//tzWchQCyhftTwxGK9vZ4xLXDjUnYxvTBcn9GItSVgO9tojdPd5ZVytkif
Z/Qwrv2H+//3V3+9Ml2WH1emZ/L2yuhtisxJjd6rE0pFIkfSbaBAh378/d5HLq+/MvpDDuycF5Vi
bvj2Mtg7bbo0RLFnVZQfQuQ2F0ZjkHbZ68V9n6lm3eu+9q2udmbeAsQmR/LB7UJxYc66e9bmBOYl
jVk8W4Pl/OHdo1v899tPN5KRqbCJlmJI8PbTYfxFrufatddW43VYQ7+KtalFai0IkKf8Rq2M2A71
abdi7ogwybcABOnUansnSmnlodFKTyVayAZ9heHASDUatjdjCWywKwzQXnJUMjGcLcSOPmxFQ2F9
0qMnm0SHZIuQadqD7cz2PPgL1kX3UxKK8FyxZQTbVHMQH/ciVmyjxLFsKHv771bkRk+mNuFmKuAi
LFsM5kjdcxiuwMaman7B+Qs/tBsdeRx7K5/8JQfF4QcpvIymsC2WNGDRn816FFdapTs5iiF7qDcd
8mWgTxB3Vri0PihfdEF8JbURNTMQS3kUJY4SLDWSdFPGi5hASNy17sYSr4DXj4BaNo0ZyNAr5nmA
D6JsHDecDrCfF1iY2rOZXNtdHpekJFE+O9+X0BHLBv6G+2DrvTuSGCB4qcM2BYJgdXXzSt6Pyj0y
Ra3FrzItPiuSlmo6xBeMKaPv7ifLKJ+yIG5fndCoF3x/eUGKbNskr5HOEeDIs2k64MpncIIQJMev
lG1EJS9URPeC5t20sxe8ewdefMAUiQjScJc4MtA2hAnNV0Wf6a9IGclp1aPoksPxYNzzZdzHoS1S
jgAENVygUiERpimBQqLYKiFeNxOdfC/XEJOC+8thEcpJdCnZF4jtNlXIGrYZq4VPxs5QO5dZZcRP
qMBcvDr6zA8K/w09UodqrvYnGbn7xVagJcoKN8qkF/MCLskyjgWTOlgTMwZGKgQn/Tb36fJogqkW
INqsYCUk6BjfSGvVvbSaBwy0ROzy+2Vt8uiUc/+cDFjaPSMR4rOkLv3GMWKuAWvmy3cbOM9TlEZd
AQxg0qfjnM0WFGLIH/eNltYw+4AFlug0brQMxb+PoS05Q4IaVnTkueeIZ0Z3onewTJeQOJDnaZUx
qyPfS72s2mfMdTmByRtZmsaZlTp2gEFXrt6q0uibrayscDiF5sDxUCNXS+7bSQtDsFC6an0gWzaR
LV2a4ti24pKDJ0j5Y4J+BzY39jS+Rk/q+5lhp03KSCVF5Q8F0YSQE0QrEsgu62c7T7vWs1RQjR4d
AbTHEwpeAgmqqf5uZlP07JQGYjRrWnqs6zHmTxyHPQrWEA8vArcMlcs2xavrnM2NbWZenabacZhl
pHlplIG/69jnvwb48OmtL7VdnfHNgW/1s0U+TRrNFF49fVe6MdUEmbVDcadvmLNydseRTQ29N6uW
iSWVdyW8tLPN1u8xSxd7YnAhjaVaGyIZkPANQe2V8okD+5gAIw2My5SHddqQbmznB2kPovObDlnw
drWFS9/Epnbv9og+NypM3cuS38jxOUcLhMm83BW/YNyd11qZtn5oo/eGx2Q6/ME8lE+krRErgZoM
uOJiJfbjiCd28O2up1WUoWZ+Mg2gmuSqOb12hEmovlRlp60ugVJ/QXFd3WgDvWSv12Zl77VYA9Ao
56A4NbiM8i3tF3Vb2k2ceUyjeJUYYrqfpWY43zvXDZ5yq1juyzzr1/s6ra+d4bb387xIPjc+idXo
Dg1hY8WEI+BOcbTPurUyfzrjf6g7k964ka5L/5fe80VwDBLo7kWSmalZlmwN9oawbJnzzOD06/uh
qoHPytSnRC160SiggCpUmZlMMuLGvec8BzAKyRu2CXEQjfyObdCGxm/qxnUfWVB8nIVbg20gl/5Y
Dw1NhHqw7qEkTuRtt26Hi4cDXrwxMjV+rWe2FxiBejdvrTlFjGYYdssDsgzFVZLoNsA2t49Jr/Mq
cWmKZvmCGSP/KsRIwlado/PG8dratHHAE1ZYNUmp9hXSGCK07FpDP10Osd9Njn5TV6k5rb7q6Exf
1ie/7NLoN1iUKPenbBIXCU+EFxR5q1vX+oyxc+P1hadg6Q+atnN7h0Kryy1OoVm33GmjUb4CxEmf
+BOsP50WortOp6b87jL3Qde/ZEkS4DAXTAaxqcTB7Fpr3LWDRNWMBSDLhIyBe1CPsXk5DQiQlGmY
5a1r1H2IJRiAFenMnnM/hc38CBFjkD7H+ulpyKupvpg7HpYzq0PKuoX4BgQN+KPuBl095/nZpC/r
aBSTgEJKNS5/WDn1Gy8NOcE3Hbx/KLHoyANSynvosrXAwztOkoKqbUIE2KJC4IwultkY+uSozgyU
5ZYar+LY6cjyADkD76dyEMAjiS38tiXVZFOTXvWjXBY58sQRkCb9eVq0NBj01pr3SUPy+rWO5XaF
FFWpjZHQktoW5QrhcXNsMxZ3EfWHOzRDwxoDoUPEnfUYNhWDYJNMJ2e4yyqb+XiWOI+ob7X7heC6
/nzJC+B4U8dOGBuxWFk/Sqk9+O5tPlba1ajCOjmzwqyBHN3eJ5gUSpyKEbLhprsmcat7LchKetKb
8Us7cNaiprlAugjv6kRhd3xwgWHvMvD0OECaHFDfl055xeuZtDkkaiMDb1Ei6I98CIdk3uP4yX4l
dqrW0LB0uU2NSUdMItfCoI5no4ckBw/Gn+dy1khJH1XqLzJWP8i7YcTbN5pVBrYnwB53YsaHS6cm
Vycq/Q/OH8jX1o9Ol1cQBXBQADeTXpNQCerMawRBkwR77euZqLtA1Xr/W8jmq5XYGIBjPWvPaSqJ
X/hzpm+JOdEtHgSA3FO3VJhH5eg696Q5YKLOWg8j7+9pH3NUKDMMpp7HqnwxEPTEGzBW5k/0hnRe
vTrxsIkZeCxRjUD2qNuscX19TNJHAtTxOY6uPtx5JSF9aOYF/VJeZMfd0JN5I4/r8attOHEReISl
oPON3XbmhGcM83rJmXJX0+LfY++s4ZjxCNYc8Q7vQ2TW+UvTIgS/WEqPNLfEltqZEvxem0HXICah
CAy/qkLH7jhWc/Qt5HH/2YlwMoFyKfMPXVrxPV8i0t6IelbFGwQNazEopimIF6uPfSt0vQyNNE/c
Gd4ZPbl0IuJQ8mTCERuHZvsdNxDRHjqxBX6BXKqlN52Ue3SIBvVd32PrtWiua5dmlVpLQAgMFhHH
Ie4sn+aMfK20cVajCKr8kXrCDizTwnHawRCDrcPW5A7t8hMPQ4rpBsNktZGdJ7TAsPqIti+1XYF/
ShKPhcWB8o3ap9rZJYBOmFaoEfNINU/Ka4GaKVvWpl/09GT9svPyHxEYBgpBuyJn0bAHfe8SffYH
qGNo4ZgYrF1P0chSBH8TUDnXrv0kzUCS4Bfob71l9WrTFsqv2MIw4zairsliyDDAbjjG1tfUp7aO
lEnLtM3oxZV3oktyfDB2HMtygP5w+xlEH3QJ2ghgiujCAfCDW+30N/d5arIXlJgaCNRxTlzv+GRG
L2JN2mWQaBjOW5fxL4EK7jthj63LsmyU9qUHI+MJPlux04HtRCeudbyU2QzRuAbdSgNh1MFrpyoN
XEJY9X6md0RX6hQ3fbpQgddSu6SnXW6NHmtflqbixil740QT7vjW2iZflrtqMR+1zHVV+Our6lDM
4fMQqtViA7xZ4rDeg0u0wPEofJAO1NnPl+7jhg/CG4cYFCFN8kzkwdetp8VFEUZ5UYIve3ZrIAul
vua0UbA8eG06UhmG+d3nF/3oHrtM5LBiCg+N9MF2wVioHdLBIRXAS+qr3IN8nnZiuFgSeMsTdqhz
LVbhQzbUxhZGgP7vv/PqOoZfzVgKUfFBn0WDakPrIebyFabmDgbH1hvHgSwIDDgy1mtfzNC0Pv/O
B0K+t24Sz7Dx1kxyiZU52GIya5CgRIfON/Nu+E0OE3l6GCTZY0ZiWvtdr+H1AxbUgr0pnQlwb+jF
88+4B6pLX6ZPoB/VRltiikZT3ug2jqMwV+qaNGGHlBfZcipBbjT2u6zWte/C7KiLDfA8y1xjhYhT
kouXbN6iYjGvPRtqLB5W3JwAUtrK8e1uqAYmcO5UbxCr53CajTIKXEbWk981hCsFEZPDDtlS1TGG
ExqpXIIEwG1FpqZ54jX8oCMlTQNlLOp5wXt40CVOkQALjhOjr9oyfGLfz0Cm5yWg/M9/lg96bpJm
K6o+BiKCvuf7903jyj3QfQVZUcfHRTXLOUJ39C240bvQGll6KeNbAvDa8dR3PH7XHSoJZIWMALAI
HHXdIqwLzkTwg2PE+t6zp3EbWanr195Ks0i98USV88H1LHQXSNmpKIR1OPURQ1stxAD0BJV4yw3b
eIMBqJzC2543nvA9ZjGnJFzHPyMDQI87jFKJvx+qbaWCqC/r/i1jrvXj3kWKwPMM2O/zn/F4RaFt
8yYUQy+m83K//xl1VXVda7Fqy7lLvvDOr3HZHPgivdWeVUGHw6YQP6cvOWzNQku/fH75DzYo26Jv
S/+a4otz4fvLCxEi/hpQXwxT7+6Uwp+uq3ryCyGq588v9cGPCEYZdTa1GblW5sHaKaCA5SzLfFO5
zF9jFRkhQd8SWJTHmQeedff47y+Iu2b98TDUoM55/91yUku1tlp5ulgWdy6DkTMyA4pvjXQw4jlj
euJ6xrrlvG+Dg81wDMZRjId4/w5eyaqcnc4RPDNtwaHKz5rS5JBQYDdtiOva6x0ZV/tsVPO3Gg4N
Jt3Gsx41AO1rNmADEcnJ0rjehfagSJj1EDbINLJa37UndZ/2mp0GogYwvJkrrxbBGHX6qXnGB4+j
7a2zb1YKlMmHj32h4k6fkY77ER3gi1ZNGeT2hD5AY0MPk3YUXUyjZm6JJDLh0k2LfeJ9ON7WWdQs
1C/2OlCg7/7+R4topakSVKsvOyLSW7cw9+j36z99mDm0D6IJADVyjM+flA9edlZSQ9gmWhrbOFyz
aw/mZ9cSIjPhat4sTK4uzDhdrv/9VVBaMaSlwF9nCQdfrZK9jm209x2YWnctFRImf1mfUBfqHxy/
pGdKyZDSZJk2Dl5p3itJUwW0E+2LH7SS20s8gDTBOWucJ3WPLxQYzRf6vzTM+wbYVxIbN0NZgI0S
Di7laMhbceJXPRoVo5NeTQDkOnLatihQ33/3YWm9JskmCACRFt4SR1afuXNaPfZ6PSvfEaOzdeuw
EBuAVel3HgIykQ0o2p//Ah+dlpnjMK5jb0ZPIw8257KPzBjgI0dT1VgSFKhlPHRZYXxtyIqTzKs6
7bvMoE/TcZmmV7cdPHIVklj/Re1MIE1FMHO0/fxDffDE45RidM0A0eAWHdyabujcQpodEhAt/Fla
0XxuduSaimFatl7CyXBE83DiRhwXD6vWhFER/TtGZ4f+JTfX3HyKYtzD5ZKS/B3lgW4BVKQ33PiS
vWC7YBi/ioGK/vrX39ZbvY+mSenOJzhYlKOJNTn14IqNVSa+xExXbzVjxiwwOtHZbLf9S16mp4yF
xvE9dgGg6XxThOUuI+r3j1+VFNHaI+PVc6oWGqutjP6GugZcTcf+Ctgn69WCQ9djYBNSGypYtdju
r+Be9U+46VMSm2srLv1ZxAYBNJFFnIflqhwkRUbyNu3MWr9Bdjbfqcy1XuPeZvky9ZCmTGRP9m6B
kER4GxWvs4/HxIC4HXX4cZawO7HPHm/pCBzY1AVCGF71w/YLScEugRL0Dsm3g9xtwWGlsOrwvyfV
+ec/5tGl3o6bktrMkyheD3XUWZjCd63cxS+M/tvSaNMeyrtNdyw+pdg+emDZxTmJrJNrxibu4UuS
uAVk/JE2Fx39JBgxB50DjSl9oelwOTs9hA9Vd/emUXa7z7/jseyDh9XVVzWYjdmNz/D+2Qlxkdth
CJTHc3LxlbCcfGPO9MNb16nOlnlxvuQlCkAN31DAIMW86dKuutNxe29UH0l4ZU1301Xr8vH5Jzva
tVCvm/TOeYdX4bFz8FALrzCh7+uLD/MlvI5d5VzaUWZefH4V4+1Q+66socJHDr3qkeVqzj0oa+xM
GUVTGdAyKzR/u0T3tNjvZZ0bW8l49rmXefUsJrzrfmdPBCiFZToyKjUr0s9mWn6g1BlT5jCTac1s
QAG1P7wpc18qOJP6Ni7H0r02OK2X2zET4qumYfYoSCxpsOqLNNpQITVLgCumCmkbCmyrOukO8bk1
NgZU7CrqQYUjY2biROcp3k5d0bQ7fVDuNQE0IamGki73RmQxDcXZSgRRoWPL4TRbOpqFsPC+d7qO
7NMoWtRMeHZVu2GmuLyqRsEfruKcGKE2Jp7jImrWiLCxVd2w8tVFd04SPPkiZIOnM4hFLWRkx1qv
BTVZg92ZYiwq7wt3JmFqiXgg/pjNaD94zTT8tt1qKc/iokjhbUizRmfYtnMMPA4vzo6DKwOzFk0y
SIVhIA8MMO8PJklkjAxaVFBaqom+PFiMBlYxOL0NP1SI2Flq0astIzKCOgHiktFsY/1KGsuoNnPf
qO9ZFVp/GDgbl8tkoBbV2qz2tg5pQyVQzry8ZgCkpxdLiuVog4FCoOAxo/4rgz9YZ4JTHi3x+Y0T
i75FbYQz5yYy0Y7TkUwcRwum0YS81Vl1+5UU61aANUZ4HNhDj4x17MvlsaxL8VD1lgsud1rFBpCq
wd8z1YF5hsq0CQPVjfUtcQnjL8AjkwBH1c4/+iVcqYZNXTxoqiEcKs56lwRDJzNBJHOkK4hBMESI
CG4EWTii8CXhYtEzGLNGVJ4JBEjtGc0D2MRZU4OrJvK56RntUXCTNhEjSGiymZh7tCvGH1BSbeeH
HOUVRySWOJjDmouZTegtqFo7izfeaFTXiPIArEKwYuBZFNkYEY1aruOCotLq86avSf9AwDbO6ISU
soIwLgW0vjCS5p6YremlZtprXoHW9naCxEFrq+a2SQlfcchuSROrfW5Z5b5UTuxWZH816hrBUfmU
xrBqFdP5atvlU6gCBa0Fr6TRevceiS7fUm8i0JAAzPBFME586ZZhhAGDzvi5oFZzyBPVF4TziEvR
6yRwRPDINvYaFkCgyYY8By1oddq+KE014wHPbQ2FZ2l+cQBQ50VmYvTrCMjOghgWzC86qnCAu4F4
gtJaSib/ZIXwvHbAKuDVSLfZxUyD+YlnrcpBDjJL3XgucmjI7rySm7hovN925TTP+UK7mxAy00LJ
Yuj1pQ5M6nUeh4i1wIkHXujOiTMwhgCkNkNSgiGi9wsr2UQRBffWtQexg2BuJ5c5xecN5X9IKppW
IcyjNxwZJ4qq4/V47ZWR2Ow5iHGIN3m/USQ99JJkpNlrAd4n6c/CMKHVy6n96HgrlCz6yDupYzhN
Hy7HfYiMiqklQ2I1MjZteVx+5DppZHGouRc8S90XI3eHy9qq530eV813tAY8M6RdAR9aRWGQIc+m
GcGMgfxmzyT5O5A+7aHiZ/i/LqT/XkB8fFPYOA19tbkyETo6hBMp3w1Md4UPbkxiwTVK+VA6LgOL
lDHbJYO/lIQAZ5ruWXjC+4bx8jlg2+RuLKNMXa66J4cRhd4+MQZJ1Ykt9IMChkOugFfgMgJkn3//
k1GD5iWmEFLsitR86RnNE+FVEg1fxT8/30aPT0B0yyh40S2jLF6Hju8vhYqiymEbAoNj3Lu6PQdY
GpmbvtIVcW7V5DX7Ss2uz7Qouo6TqbocmPCeOByuJcH7rVzSPqMzsZYymDwPHlG7BqIGOWf0i8LQ
9uMM6d1tpu+m3Vs3g6r1E0ebDy/H+INhhM4Te/idp4EupCvphWKGNG8iURQvk7VkMINWa5OXhCfe
jaPuBfeYWQumHMo1fD8HM4GMXUaDvIqXCVMyoq6ibjdaUc7X5GFH29AL5RnpHe59xyRq20K2z048
T0fnjPUD0N9CiWp43N+DWpH40nlcJsxUopIgB1QhSShZ5E87TV+HtBifyRmwnz5/so6fYa5JWUa/
xgL9cAjdEFoeF0ZXTX6YZCkTtKQ+n5CFIEWNTvme30y4B8+PDkIWwgyHN2nI9bP8NeQJvVmLLYau
PkOtJPETxCvTRrUWRO7RkwAJwIN+p++QR3srtenSkhaWXC1YmwkrYwW4JxxUPSVaanztiQvqNzhO
FgVWq9YfHE0PG7CU9s0aEXQnmLSDULUL/Etm1dIQ0JZavMDesxLfQWO4z2m1PZS1F/8kPyJCncU5
+XIcSu96SQY33hkWJnsqnrT4QqLWPGwckrRlUOvNsp9sL0+CFLupu23atPw5Sz1OtoVm1i82yTgA
TafR4sBmoZDpNahamwRyvEEApxbbe2lGwx96z8TJGR30Jr8fvTa6Bno1NXdDEbuFT5dKAuFwhoQd
FTPhqbbBB++WzlPmcKyF8GIeHksYPfRY0xtORFMO+d0xrqaCb6cNI1IsFB7liUf7g+uxZtDY5KDH
EOptSvTXTw9kJiG3tqKA8fQeK5oVagizJNg0Ii7zgAdbnFoyP3iyTWwx9LBWhI27mjffP22Jrem8
T6hul+VmYkPbRLVZ3aCU6X5WfZzt4qrTA/Aw846WWIvKGLG5zJzn2hPzGbo1dzukxLWm5JC0J9a2
Dz8cG73O6Zf74h40MrQGf3xpcSpq9Cl5MmOG/mk/SDpYjrOcOGd/sKyguuXdRubBbPXQedCrYow1
U3ItDyxl0jTNVa0WcYnKlMhPwM976B/ziS94wFKhluHYx0nbZOZHnYGP/f3tV1UaJ5rNNxxiD0sU
GEMnvCwzJ7Z2tWWQAaA6kih3csyNp7jRsE8SMCA2eo8QMogh/hFvVGLEACNIQ2vTRqSF1G5o5gwC
0+YJiVb/lVQpa/FbwmOm3VI07i1/piW39OXUdiBzmqS4Oq3+IA1mRqi0oT8FrzhuCa71CbAibF94
sfkp33/LgRd3IhCQbHtHtY8JHakdDVzysGu99LZRSEgzw3aNoD2Ua3FuIhTINAgiIWS2q7bx2rPP
l/Pjgmn9PC7uf87cQhyaWVq9Dj3E0+g2yzpLqGKZz2wYHUUnzvUYkg9rgdXRRe3D1Aev8+EQjyh3
ULbdOPoimpMzpYuKzCyEsncrhgukZomIk2SFNP650AEi7sSZRsIIVBH9JNrQqjZ5aMbnoFyBKViV
U9wLagt50ViU3xzKOx1atJynOzpH01OSa4KkrmQEJGt1MSG6CFHAI4YMGS+zCPoDEUlO9ZuTr/6a
GZPkMC7s8h4Lb3olZy/+kuVIiTeORlTHzhUCjXYKZepJX2p0W5lEx+YjI3L+5GGTL7uZED9eDSO1
Tw0G3/rn7/ZAVH2MItnjmWTBajPfPzBRL1348aA8UDMTH+Vo+GK1JTRHJDHLgPJQ6k8054x72Hwe
or9saIsL9MTFtzSUzn02WGV0R+nRWTuSDyp1pYVT8RNSFK7bmhgopMR8erUFPOBVXyWoALllR03a
f7yH/y8AAfVr+bVvX197CAH/H2ABVi3If48F2BL5UybsRa8l6tP5/Pf/+h/r//APFsBw/8P8DnXH
ynVh8Lsqdv7BAoDYk8CMQEohonpj3fwXFsD7D+10/Be8tRjidGn8FxZA/ofzIG8SnXYcY2vz7H//
z3enJwCH7/75b6/+US+SIRUbAdenxlz3goMlmQM87ugkRf+AqPZSLt1zHTndXtMX+6pfZu8i0Yvy
kpXF27t6LvcM8TBMS4lrdBMvEjIu/NqLsiTW669b+OWfx//vT3ZYHfDBXAuJFgc8ym9YhO9fChmm
WjrmlgiaqW4uS3asiMpo5INyqvdtxg0nypHDZRLVD4ujzthu9WmyAL2/oCXGNukmkovkqoEQrdte
tKbWP37+tQ7P2my5tJ0x/9gobtb6+uAqsIiJ9WvdIDGVuJrChYEuvQTysjTTeMDhF2Gua4wvUGni
E92Eozme+aYh4cwMBGL9pgffMHTNZgC7E23Nxcl+IH7NCYivlw3D04Fjf26WewRA485zUpgAnUs1
vcTK2BfYm29y2Tm3PZqY75/fkCMn1PqpPE6PJnY/9sHD1U/WVN4mkK0ATaRGSrMtzxq96ggy0VYJ
uLfE9+k03iaN6i7rGYRxjITyjDJYPGUlem579Vgokt2D1pTFyXbD+oP8vTi/fTzO8W8uWN142+3/
rlIX6S4R3boAjry76/GvByK12p9TpaYzOWf6E2OYKtk4SSX2ug5kAVYT5dPkVIxJQUB/frsOXws+
DiJv1gzeVYxqb7/xXx/HWWh+x10bEwng8iKmMalXNQjwrayF9ox5aj6BAPzoqbE5EaxERKaJPAvv
n1hDEqicEJq79YgY2C2TYifNKmDCdJbpPZREH0flCAyDnwCubNffAJXItnhf6guon9qDGKdTVL7D
8pW7wPSGmSuzdcrYN/TTX3dh6jq7MXKC49j/5F0Ll448OvwVVhROhOSiLJNt4Z249YcLBJrAVSaH
ph7h0HooP7gRqjYVI690W8mQEBcTsvxi59WJ+/3BVax13aOjD38V3+n7q5SO1npJhutwytArbBws
KX6uzOL+8+fo6A7qzGkpChliUoozuD64TMIygXATQDKt9mv8WdZ56aCh22SkkuwXhhR7zjjOl8+v
+maaffc2cVn2O74azSI03QffrrdKz25EYgVVsWjhGSdf7Y+lT3G5q+Ym3gG6xOE1E0eBGEVr53Yb
lhXs53aBo+jDXSZ/UWNvJP7Ga/uvmdbE8R7MovTJ68YM29mQRrDazfV9K0kE3UicRfdpakdXq+nz
Nh1T/a6xzQ4gf0+zesNIpLvCWq5PfqrsOd/UhVgnX2E17RWel30nUqO64TbaRDEN8bTtS7PeNZox
4PQhQfMtlA7ZNmSJ/jGuJ+dGaMVY7obYqC54Thg2TdIjiD6zYiKNM8BZ48ZQMv/auUkObFAH6BWU
o6oH1C84E+6moSSfw6G5ujd1zFvMlIb8R2/bRKwDz8gfgXskIRIkTRsCPY3XCGDR46kztVG+aHCq
24DGArnqqjnvaoJxxiRsHnMrlX5StGUXfP6bfvQksRyZkAKoVlic3j9JuOUWI0QtFTCwIFUQxfAe
cYKzdVCzB+aSDzckJ5Xbzy+6LjpHzxFKrBUgscpSDkrmkfGpMqPaDrBQOqTnFR64NuIGiOs8pbj+
4PtRE6wCZJ2//hlm/rXWkDGQUTp5XIq3gpEBISxhHGd+bdbWBc/5TEtGO+UP/uiioHocUBkI8fDB
H9zUKBrCacmcQK+8/prp0S12T7yhetgGQlKfOH0r/v09pfdA84EhMGp282Chx2cYa9Fs8UWTxNoB
cXb8OnHLnUlk+4kj6dEuBj0OpoTOlbgihdD7r9elVlEhVLRhsUwFyXxeey5I7kEi4S3XelFMJ663
FtmHzwvGxzc9IkowjCTvL5hLu6kUmd5B4fQUOIXr/XGXMX9J4iX5ptDrPFtuqca9qMD8BAUpkPcC
2zcpShmicR/HXLV3GI5UZIW24ksT6fi96OvP512pgQD91083miaazjauJ/bedY/465ED4FaP2hoz
WjJlvlIqKfyGCFjfqYmd+PeXoh51ATXCJROHGsoBPY7XlBFQI8aLm9HVkvNU05jrsCqf+BE++g3o
DfDGrsxZ/Dzvv9UcGx3BZaTWdYsdXil0KpuFFhXYnS6B4tHn6SV2pOHEVT9YKWDNrCgLqAprV/v9
VSvPS0geWGSgZFaSe0KvtzU6rCrRZOw/v5fHTzUnCDiuyK5o1R818OJpkTlACIfMCbQ8KZrDbbOo
lsY1Lgk96/N/Kf9jOUI8Qq8ISu86ezl4qMPYzHDMEXLAcNPeddrcX3nssCeekI++FcwwerTr6u4Y
7vsb2CS9VntWZweJQyQEifNqj3NR3ZiOV6EvbdwT1+OP5E98v7iztiAEwhZBQ4lq9/0V88zzOIeV
iC8cQk6DNJlKTBm6NXg7HLv07cvKjMOgm+P6opsa0JNwnEjBDFGaDhvXrdN7iWeq3XYMPGkkO0h0
q2RIywDnc0g2IeQFv0IPO2wEcqmzLEqHR6r2ptyEc53/SsJq3pM+Ov7psOTforHIjV2DgHvc5Cau
vB2OJNVsOhfx6lZmTXIzLUX7A4MyZQsy+gJCCAk0m9Lu8u9NOk3OxhLRGnApWvUaVxUu+6GG+bAZ
TWN8CSvKL98LUXNypE6bSw5p4pdFs2zy+emLh06p5iHj1/6TxV14ExrEFFKMLCQzAkgTa8NWKwF4
NbIgI7TTrXRji6l6sSuIzReezO31JobzFxLb1/gyJ8/DXZclDMPnIm5vLK0lnTUl50Xf9BlWyw1R
m/LSVFmVoaWIplejb+SaS+QUPx0En8V2UrXxjcPC8JRn8xz5WT7q0ZXKCV2i2TRPL+HQAknpaiyx
m8ZZQNiinuifYvLT6l2/mJzjiIYqkEwkTbf4hMAv2R4sm03pNJkQmflQLEiIf4pfZG1o93XmkTMI
6pIPMtoZt1C1M9GRRLbybygJ7V9FG8Z/HGMY+V5ZEqkdserRPfFj6GKNBulHS2vtkdKtJ1c8TDDB
EWVSuqgNGrztGOSIExozDYh3Uhnp5EeWjoQhXbpe2wwEC5LbbpZCXqEjCNW5ctz+Ia8Khyauwv+9
MQnXu+iNEqJTtrioJcyy8fbN5IyXAqoI5hLdimcsDR7JrV7SdRiE0zK85BecdJ/qE17XvKyBvXOk
SRASbc9/KGts2H4amupGuVWP0FRr5bdUQLENklU9ej26RXWu2WX826gML9uTjxySPjQ6+FvSpjxP
zLKEYmOK6G5wFuMbFxI4oru2ehyncrnnuU7IYInr4bVhLKb2GbGpJdIlNrkNUsbmFp+5zE9UG4eT
1bWaQvuFxI/ugWsdTjsSbHm5zmgwaGiQ7xtatQFbsHGtHG3cUnYQ2STGMZDh2NKasE7MP45PtVye
CQQWV3xXHG0PJkHIP5rGIE8tqEstBr1ULA3ER+Ia3BnTU9FjTIe/BJbdIQC+Rsp961mVvDX4wQPX
xieNr2jefL5/HG9VvM6MmVfXxDoFOtiqeg0qHu1pJ2hcTheWRcyt5kKfJBjtlO3sqO/H7afsWr88
SFLmAwfX8jIoEpbsiQSHVkLQ1TAHqKfLKwm05nJmrvkztmUZ4E1DVNSSEcUBpPJnl9zKxkGIKtXM
QoXsevf5PTguEgCxof7k+Et3n5b4+7U/yZ0RpRhjR9GS8CjUiOPbRIKzq1yAM0j2y0etH8YTD+PR
zIYylP2Gi7JmGYyoDja5Ja0JT4gxmhbhEN3UCQs+bcD6vFRMJp3QUbsFiSbDgkx+kUkvz3HPd8Uq
7O1+oMgpnj+/C+abBe7dHkjDeAU921ix6QEfns/1dppIkjQjKohBXVhxvti7zOFYiHMdq7svJjjl
+1YqdRNFKccRo+bx2SBZNC8inuHfw0zP1CfBQp5PmU4MZpETCAeBB0UqA2rqSz+0s7Y+58jMWlcy
d7+IatdTiLOavPbryLQfMyUEbIwMgVepNwikik5vz4w0jpheE0ZWkXyts42CFASlP8628xTbUeng
GpxJRLQzwwx5mVRykxtGvOZ8MlDdFG5G9C5tM+dXXWI3J4+3Gadz00G3giOkHR9cF8oJE+EexWFt
jdG5zu/wbNYm3EBzjMg7axsUkPzHSVf8aqIKj14xK4FaaZ5y9rVEcwHwM8nW88ramYk0bm3kvA/O
Mi79TodpeqtYd00f/45OpmoKTz1IJqf91klaCVtlTIV+BilIY1hvi+uiap3yy8CagitzkiY5S7HI
HxsVkdUwIaza91NJw4uUSfKqGs21zE2V9E3kT/Nc2L6pmv7LVPX277RyiRBnX8yL12KYRf+NGHRh
PixebBtnDXGySNfnNhXkN9ZSXbBxd+cLg6kbAEzOcIW4CChNZjLvCeZ8qqxzHFBNu59jct13ElKE
fmdkrgLUaq2Yl5bcNTQQbsuAjCS92q/yLr4lJt7D892n4zcRTbZL/4KBA79mBKpzVi3O9SpB1xAg
fCRUrTVF9ysOwxEV8hz9kjxE6CuzhIiOaWESu5rkjU1lkfyJB4eNsowFso1YA3WQp22YAj1MUFi7
85j0G6cbB3p1Bbx55lkJ2edZp0GAbOL+W9c569I/zfm+nyu3w5VXyG9VM0qE9W0+7WowQqlfSfgP
yPXCLNv22oQheCl5TCFuZDWSPwymt+mcuGRf22kB9zXsY/SARt89UjV0AkAs+QWwiZNiDhbePn3X
5knx0JuVVmzDcbQp77ShfkW9WMVn6AQUCqdSNzBHOhlEIcg2ebtvclIYU5woazxz5BpXHuSpEXqk
1p2VkxUrspBnY2Yp7xxwVn1C+O0yDirgIZzqK6SQ4iHWSx5AOuTaCwYy4pNLr+jg3SydDXvWyuJn
1P7jmVbADd4moUcsjdRz83nBG/Zd9QpSRK9CxyKAnWFCMHctZWFPoK1YT62EWswzQTI8UuX0Y9Ro
JAbmlE/Pi4Zmz488njT8T1a1b9pprWwi91mryB3ZqC7zykB41iqFrDvxoLo+6mAqm83FtFgpeuBO
u4vwKq+clmR40Z2YOLSR3MjvWeNp3+C4ABimqtRITjRxjCa0ab7yqod9MDpD/j1LXed5MDz1zdbT
7M84OMN1G9Wpweyhxt0KFnN5wMMfveQ9CuQNEcOq8FNkkJNP4J0RbXjPII/NgE5JTW50l/oZNBHM
BtfGAIhOHNEtSSzS3oxoWrzNOmjaGlaUZcjlcj3htcz125yiGjQRqodiX1L2/0Buk0k/z5r5wh3G
mtfCjlLjfFWRl1vVk0G4MdzE/dVNNuHBJFqR64qh2Rp2CyfLL+HUIMsqSod4Xqd0H2Ar2Rdd0+gE
C+bEgLKfL9G1PuADgGEk9dlHP+eCpR87Ax90VsiGucxs2mdsLG2MrwUSzXlECHpyXivZaNtsKJKb
omwBTrQ9J0DfJISG/CWHnMSg1NE61XVVPYLlEvAzPQsYmmEM3W9T01jP3CjVbgdWyYiWPjlYELVg
qfiIlkCKkMMgHsde8yBH8Fa2RLuRmecnhhU/gkUy0dwvLamfEGrmfZWIqgkgtzK+itwqy26l1ZdO
gP9ymveL56FNnxtsdmOltCd+aYJ2K/BfNbdgpMy2oxzATDzoCXBDnKzPijPCpm6ilIBWN6U1kBep
E8OWU87DEJbsWZGq8t+JvoiSfieZl72ImrtGMGgIdFWWV82cLKZfQyC3N52yptDvLYhqgbB6rd2O
ZokOo3Wr6SVyDDzeBnXzM5zn5aWNtXA4iyvQxJt+wIJD3HmnriarqZgxSZtebV8BY0IFNwSjbMH7
uP1anQHL05+Ltq/bs7g0iQcWRjEAcgqTEQkCCk06wIWh6n+mef+HvfdYjl3Ztiz/pfp4BuUQXSAQ
WjKoOzCSmwTg0Fp8fY64mZZl9cyykf1qXnH2PhEBuC8x55j//7L9/3loAP/Py3Z/+f2J/9uynX/g
fzH4nf9yEOMjGNOYwSBqpqz9n8t2Tf8vJkBs1DnMsNLiY/x/l+3af7HNYR+Lvx5AL2Ow/71sNx0Y
/OwlATijQ2c2+n+VgseM87+X+DpTEYfKHt0Vfxl/7P+3vJ2j1FFwExb+A8d8Jxf90k6LuyXS8kWC
It7Vs4siRjK9b6ivEGTbX7wuzjXJVTvIFFeuGudbNdNbwkIummj6K7M9Dqhw6dnN01KK4gx64WDn
svDTaeRwL+yz3ceqJ9pyt1ATmYOB6q2dDlnTbqtYE97iBlJIaFgl5295UgrJXhEHgsg/rVz9Kcdw
a3YNOhT3ZLfGXgU9FuvDujeDOHuN3d9yOgzua7eoWxHuoxESYXLUOPdqA+eSOns15DeVXW44b1yy
WWtD/LjVN/92/hCdVJIwPXK7gjzJrx1IPFVPA4eTKGFnMRS7OYX01a/ZEB9aAMe2OftyuS/Zicxn
phXh6AnlR6bqy4JIbsTM77iVN9X5VnGfR+YhbCYusvlYClxkvMMVd+HCGRDF+2gqTzA+GivZ2NY3
cPK5f43yin2SN5K+6SanyTjr3b5Wob86Rem14leJlOcCULyfu9LLzCu5hitNaZ+b6MsRD/sFsVB3
pHN+psuthgRtpsNlsXYd4yUQsb5yGvUUm9V2USPoOK4pTjaDD0U0P+EU7VtjiL0BkNo8jUdbHS/x
3HgsfLdDknynzXpKv8oqNbwUXjsUMFbkyUrXN9DgboTIb91B4VS8mGAc/GjMux17THmL+Gtj6tTU
2BvDtdFfJeMjxg1+NV6zbv9QohbDsKZ8LrwMiOYu7svjAGzQT5XIF2HzxKjKt7VrSA51bMN/b5pr
ZA33xkl7rxbzpjUKgc+W/0S28sdURhCCrPkWlc7BGNQMC4/jFc6yVrvF9ScCU6tRfWrJAqCGTN8p
9jpfp7s0F+1PU39N9H4rDufTLF/VNt9gH/ZbWJfN8FbRQO+6KvWlSFnDU/DVM35bJMME34LgkLiN
bIYoO7cbPNEVBxD70h/a8mLNJ8Pq/6Q9ncEOrYoGP0pXbkIi3UT6gax7NYB3wzh7SPrWM4vDHN+5
X/HZd0CLvsBIvjSRu41kSO0H6VQdrq2sKq90ji19lmNogdUmPkOYmJwAU8veOr2/h0mx486HWOis
5rk7u/NzuVAPJuLW2uA0qmyXmcp2NMbTXKo/biY+UDf8yObdXbYtE56wI1A5b3Zm+YrvaD8QGpsX
l0bY995gTje5MYglHkNr2DppeAuH/C+OBL9KNycQUDSNp7znJhPnfhm6L1tvftym3Mf/+TFw1MR4
8JOBiCPFfOww6z0e6g9uwjfX4SVRhPEH6ekXAyUiUWdwgwxpHDvwgDnlQVeyoG+ilYzyKyqNQJ2c
29Qr9RokaeUv5AmstXG6Qxz4cEW6rDC62RdlNqjvFmcXl8g052hm7uAoRErG2YVFabmCA/My8x41
E2eDmm1VpmJF8bFUQSLEexoW25oEBA6Re9L9aCH5Al2+rND/A6eMvzWnPsc2GmqqbMZyC1StzCZf
QmFDp4bmcsl6MT1xjo4rzZ6PWsFrzcrv36g6gQMSz7MJGM/s+l7GyjHB+EBX6hLuNr/0ReoviFTZ
/dhUDHntDaV5TxFD2AubK7PDvkf6Qu2pYXufsXTm1qzf8ra41FW6WYiqh2Tj7J2M+bEVVcs2bAjw
LDXFWi8xr6YN4Z1aMvlM9fZQOi7UFWztQ6l4Snp0SnN+Frn61mTzlbX9QdrirBX4yMxDr2Bfqobk
t4uh5Y2hScVn/TaYG6EeSniBs4y37qzTYBGduW9MwLe5mK4Dse4fRucy4sQClvoz9nivfcQiE8Za
r63aWtkzb5OphMdwXJozKmGK8iFqvcqEtyXCGvrFDBq2YtRw7mozOSU5/o/U7QMHmpinGsqw052y
9NTKeLHB7e0kTLGdQ816VxqgjjYRgpzf6imcw/C96/HaWtaUvFJNjWvBfP/GAyLR30XJ0Sa1A+Ap
i9ioNcutlUHHLBwibLKIhHP0zMsKQXHIrSjBKGvLyW7cNbACfjzFWSl9vIkQ3XKs/Qh1BJooQbz1
hG/cI0acQUOjHERxVe7Qf2ZQV/9VXXQH4bY1QHyuZ/2pTUrjGII8W4HnhjjOiXVt7ITXZnCt4tzA
uFgbcTd8xwpDgiUD1rSbkfUjtXUF561enO3RWej9hvrSGksfzNazIibMFdLmfKTr9icK5sf1F+mf
ZqGqq9jRV+5o5Pu06iaAbiu+5IrGqA69eUrTXWcXZmD1VP0k1X10U6yuxciczHbjtywC66Eax2iq
+p052/cknYuTacv0p2N67FXgi/chk2qyPYQDVmmqVrNGs2zWFP99kmmbERb5mu+dssDSv3Ng6J4Z
aTyw1iPEpWyvwlSImC6y0DcrwmtElUMxrh9/Guo2jx1AfikK/cvQsmkjKjq2No63iLKfWXxchOqA
lChFfexVCgX7Fb0cNN9oNvxGTouvlPO3Lgkkn0mFODjkAWKBcOZtTt21afmpfaU+zdMGC26TLH9R
l2grhuNEflnN21IU/wYruhHfowa4JzgN9Azqp3wxknbXRvMpzrXbothrwyi2neif9QaWvMmNEi4/
k51+luh/E6XaNHztSZJtgBNuLKf3kmkdmkeWOuzmHzWT2Cet2LhEocW0MVIb0baEPrlk+yV3EmYM
/SYLH0qT+lSKdO9O+SUCOpqNl7oV26JQzqCLN6FhBcoAMzakcGtNLVBSXg1Tq85891QQWGWlu6+y
wv4ow3Y4LMMSRfifef5jdaCJVfDhkQaM9w0XJnKTvHGZAKhmuEOX72zSSJ/WTQHuuotLhcDL0SyS
oKsXNX9Es+DoX9qq9hA1iW1ksyVSkjKR9NnAxgkIsQ8UydY3ON2JnNkQK1ljEY0YdeqmJBPyhoSV
mxHNS7ZuB2QgyJfVjRURGqvnJrfz0InAaHXNb0m1YNhYL1DjTeVJi1256cdFbHvw30ewTPKTDq5+
Ksu2DNjbUiW1yRLegZYWTIJnujNHlQZoNvzOF6Hb6a6uhLqV2VS/NSZKM3N8gAzVIRn8WSmI61Or
+Vkus3ZqXNHvW7MTf7kWl37Zjd0NjuGXGAt0PBlgsbMDLNGbopJ6JqerPEtGAeveKZJnRtHqzuCj
e+C47FvZU6TIIRK7TLOrLWY7WlsFiPQSwvFUjZi0ipFM9VEb831D2n3q27Uxrzk/DGPLJHM7ZVa0
H9zkXW/byWSzqYo3LdMTfxk0cmLtXl5da2LWwDzI6Dmj7diTuB1erKF3dyacb35UOJxRE1KmMATx
NUDx2CmwEC3SNd4QiAPwMtpsbxjjiBE7XygVkVB+Ad+NPaXWosfh1PYEFeX9aSoU+c4oy9lNmmCN
R7YCc60iq4Z/S1aZ22lQ6Gfj7lNYncqBaAATUnrzpJfOU+KKjWC8SUIntG/LWdcNtFtV2dfRUPgi
mfIN36TiGZFyQtF1Jv7p1Uyn1Uick84Mk0dpmKYD5Xu7YsjCvmsm6YFAyk8cAOsM0e4DinFMVO0I
CO6azk62U/vy2RnzFwNxvuxIVTInjqfymXt1b7ROoBZDt5rYbAZMbz6UXsOBoGhrplJVUKvlEowS
X2ufRX7dF74tRMLmUjU8KcMTwOhTpcU7lzWIsmB1TYmAcq3otUwnJGLhpUUBRgGIWR9jZ7yXDqiT
VAeAg7ML5nxkvi2jqgf9oPPl242f6s63O1kD9wDbJmtOkr2czepZ12v8LczTnpcs6X1hkXljjXR+
ptT0dUnQ0qqSzcuSLe5TmoIDL6LF8bvM2pOOs+oJBViHIRrEuukZw6U8+ISPw5qB2R1MlbKPbHOt
V+7TrH2WQPKM6uHubzYh4xNulMBGW2cWcNctOameqxNiCXIDlzT+br69Qe/XomS/XiPHjRhbE0UQ
nV1t+Ne3uFaYshWrOFMbEqR41DWhKiNvVYJTzOID0wOM6UFd+mE1DSVzETvFTU4dyj2h5Ei6oz0p
k+dIaRGQq/21ikfNS2zhbDIXVXTSxridG4j1Jrt+xkAs+It2CrIB/pVHzlWx5nawSQER1Fd6lGxF
YhhvasOR0MYW22ctbS3SE1RxzphKBXmb1ZeYcFx881j18jByDrRyvARaqOdrPcokYOLM3AK6ifdK
khUvk6K4Ad61+JrpmcRxbNhvRtbPG0ttmk3HIgb7/jK5bzX5NFeoDcOLRE95t0Wvb1XgBOue0XPi
O7CS33SBAiQeannKCsW9FxnQCyS1JuFgkI5oZ8Z6p6lJ/jZWc/NMvHD+NdlZ9z1QX+y7pVf2KirD
dt3XWvfiDnZ/6dNC7pWYkGwrSsmoGNJh2JgQJWeQBbl7dkere++EHt7TRkZPWp9wERHSRZ2rh0n+
3Buz8blYJp53XDMa63YdSoLhVtOWRLXQ1/FWP4um1tdOkU7nVFTqYdESWjCbB9Oyc+0e6vVD9Nco
p/+AhvLGrokCSISOzKDiqMcQ2T0oGrV15NBfDoSy0rU5oinecLeHPDTz7A9qY97BvMXvIBOQLxrx
3L71rgApin5Tf2WAMO2aiJQoNM9lALaM/TZKpSlKmg6Id6M/TRosaPrYXqz0Yk75agYuZqd1fUa1
8WsmTTOorSK6uvoQ//VoSTSPhJkUsG659DxadozsVdSDr4e6tl56m87QVqr5kLoRd4KbOmhNBlYp
ZREUdWsEciTNkKc2caedNknfaBdW1my90omhhNlZz7nSXLlnW6i6VAehCD3Zm3c1j2lhUsAj4Zhs
YSIwvq2xhxrFov1zc8gfBmSPOjUS+BAy/537pDsPmdwlYT4EBQ160AvSBPHmB6mbvpehnm10O14T
sBZIgzMb3tRN4jn1MIZTdqUfBanZtOb6e5PnZxJ4C15zNXp2zIbFBVghbyianroBjW1VLMMhQ0Sb
x38LsxKT4fnQq299HO7cPgtGU+s9vX34BfQF+WNIenlm7Ccc9l4yLvxz2Xgs9Ww9pDYgZRowo8pX
dKOP/vGGddvivwQwaoW9u5qHm7W8SIQYc8a0gXmSYz7wC/GzmnQMB4yyJJ1j2al2uRUNkVg9KhMa
Pq066dVvp18IAid8bkKXI/MzUw+b8bkl2Mippa+MTDLsGjyws3LdQ1KvDb3OeIfYQLVq9Cu1Yi1z
+7eCN/9S5MqpncYmsGsEyG4OfVjTW6psnX4qldWFTmrHV/kPwr7ukTuvBFELXTSavizdunLIccZ3
YC+M6t/MlkCt3kNlmX2LcYkMh9FHshRB8H40ZXJwOBBSsbEIGqBA6DkuFeWV7UqAEoWe1K0OfUMY
u5pa2vqhcG5Dyw0aB0fykuaAIHKGhAIyvtqwunSORraOpPyoLe0SpRUxJ+Ayk547M1LS2WcC7azy
ojQ33DoOWooiheKc92uYSimFQ2UEeZnXW0QoCtilsr1FC8EYdetwtOSYFttnBCHHsAevnKblaxPV
K7dyvsg5Y3VQFMlGU9PTkG7dnqkEyzjI/4g4GxXyRu7H0j1FoWr4JCmk21qyEa1C5NetUTFucWcY
NOoRWb115swG+lm0BxNVDpoDAoYLV5cek14/E/FRZQ4UWJEpv6JF8hBadfm2lNOfNnbAsB6NJ1hw
GbCGO7Mi2ruRi5ZDksicqEczso49IZsMzjTt0heWe5pGY7qkbWNvQAqs9Hg+lFUY9EmvcyuJP5WI
bC+z3ZPFc4Df6e5CcH81Rmz+Jiw50GodCYZVNnrTIBtPjSvWBkQgHBUmTnewDYMf1Vh4OvwQTbps
rCS65WQ1ecagv8702iz23bOhR3xfRb6ojGTalMK/WOdDytMSvaDQyDZuAYPJAhNKCE28a5dy7SCI
CZp4umpZLp5zxouJg28mypfFN7PY3pRlba/1cpYbZBQPAkvp3JQ4/anH6Ery355/k1fuxNND7ZTb
zpebFcy1Zp2jUHI3YsDdiYR1ooZScoKpEwilvNahy3hRIGoj12LD8gwFctERH2s6B5eKpy6m+ZPL
SqO2T4KBUdCxJ86HkkKVLIjm5jokWnWhNDhpXXt48KFW0CiQn4zylrqKvcf5+0vEdRqgUfqxBEge
FvPOfcrgkCBEuylGwyHZEBoO3qK8ITwEEJOVPbhxbXCQsy36vhKVOM6ZG11KRU+20DFJpxiR6oEA
Kn18pD4X1zWz0IMllfWKwA1iBepd3a6qKxfPpqhVl/AIR1w6wbK24Ay2hbxoVn53BIvxwfg3VMt/
biV+kZA0GB7RFAiKna4KWb8Ie0q3EalpQALW0EtA3Oirrq9fDeszARR5gVZnXOIeQF65svXbELO4
VL8U5nB3pxQjG0qn3mvNAr600cw7y+N043TL8FyEbektztRfZGEo+NLTXYPY4yTifg4S6XzArKEw
TJrXmpEYY3YOXvZhtExjBufdRdBB4C2flL2zVKd05Yb8j70ep4e4CleFehmILN3LB+aiSW3oUUOg
DwqD0jpQrdJEOcsLIS3DpcSdMwoVhrIYDFKChFRNOY1Q3AeC6ysyHvTk5cF68IcGQUOjyECILpAL
DTFj1zf0/O0pbmPhmbmNZaPuNS/FS9Nw5qYSNUhoOrWv0+0b+bYBxDVVFvuK97QG8oOMWxyKsu1X
YdKb28J0YyYGlF1l17YnrkvhOcPMPSirv1ghIKhMa9RkBEak1SLXlt63dHqxIvYsLdlICBugT5f/
QLY4QFc9TlZk7NI+fW9mIp8GUhb3aTru8jyqtpKEWa8PF/znBPKt2FlAg+pb7ddRs24z6v0xe3zt
bOoj+uh6PyRZF2jzHAy6wXfZfLtaKEuUhywlCzEeR4eHPAntPWuaZp075rAyGj3a51r7QwJYi7vX
+o3JbBoic98zQR7jQlkPfcyNFLngoGXPJVl0qgbwPm+/a0d8pVXt+qk7GM+VMz7zGFz73EpWlRH9
Uv3ox8rt9sZILuwklEM0kHKpRoyAXXQZAcaWR2RrGKhZil5Zml7cK+MOQAJxBwsNZEm6RyqnK6Fp
FyuK3pR+ZuRg5huxRHJTS32fR0nhNTW1ADnIR12OezO3Rl/REe0SN5R7TDoJ95UGR5UIwJTt05Yo
FUOe4n5v51s7fS7SE6vUC20q0jR7zfbe4u63srVdIwIuc7+wFdurG6R7Od0vM8M1fsqTqcaXwdRu
OPozopdRhTQLQVvCvRiwgLxlnKa1m/0qxErlPPilWirssPPUL5N2a6jdFYLAXXR5tEPcd9Gaet+Q
1+Cb+nzuU9ZGtfovBDnPtDxBrZh0kS/5P1zsB2cqtTpyRkgCRh48rzL7U23UP0rtLek+D80xWpzZ
ubvAt4o5uZDw9K8wE+PotKaL0jSvAj0S42VWogOK1tSr7OWtiwTeoKrk4j7nSnZzow6UJsfW4u4V
Y94WnSlXi9turMndj27rrvj6E18bC6+t59vgqBd8vMdRfakRYQwFgSn5uMlTIoxEFgV50975WT0K
pdwPB4qkNnSvc/p4gTE4DhpvHGHMF7NcDv2MJZZfM4oYiBULt4YdIjWNkTBgv8RUrzMAzspdJNw3
m2vT69hB2o2KzuBKrDNXufLWi8QKiCy5DKVEgGDw8veyXC6Yi21E0FD40t4WO2Yq77gMb+XAZ5km
F/kdy6hoUy8K6uNJ2eTC/TD4I3ue6dGAM9f1/wZ0ZbCOV41YZ9bZdfN1ZMVr8GmnOqx98nDXGV1j
1fPeax9kXIOitr7HOPyMuNusagTujjpCe56bk1UoJ3Pq9+yDfUclyAMZUZKEhzJ0aq5iKSkBgYPD
yQwaZm13TFrdxix1B8xbzfjNolXO1OXusth9rpGH3CuSZH0UxdqzUf4nLU5EISAIoZYHmuW9WTiQ
mt0wR9dAf4f5ZlzhzblJ+g8m1IRZ6TXiY21RdlGpRBhjnV+34GjUWN6iZ1qyVVYScyWHefRk3aDH
zzVfN2ckO9DTieoU+6ovsl2dy5U79Bd001RUKkw2IlQAk5bKLe2bvZJFt0bGzNPNS6xk6b6J842S
qkTrud0BuES8d01lXE9O9JZW8WVu0p0WAWassskOGN/ZXsQgyZctWI9cnQ45M8QXWdZ/qspIdUaO
j46av0AZ3bvNCYh0uWPIVWTmBj9fdVD0bitNEiyH5SnXYUjRqdyG1pS3uItZoLkKn6lKKKZ0VzlW
cbsmm+yy1DpuYELckgW12E+HVFkVT0UZbnuCtwXqcupyNsJZudZbfWPOxZPTVJ7eQURI/7VdvKas
33ZOysnC0bVLpFwjiNmoOH0Txm0QH9hyW2sXpU75wPM9GNkovrTBt8tDV1Sr2Hy20vZicJxHcX1O
dEiFHR2YMVaPX838QATeBmipTL/rUx3tqhUh6o/oZUZMbDiLej6d6urrxHqOo9lPGzI1CbYU6Tk2
o3XU7OSwyqajsOONGf24tOGEo/lEg9HQIahsdE9kf7j4uW0nPpUboI1/t7ppbXQ/cFVUo3pHgfcV
zspVHR/aAmMVwR1ZIM9WaR403TFLdV9Nvoo48yvaTckxDGxPWm3QSa46hjKZBQ8o47gYEmLcXbyH
yR5FzKqysVfUIgmfK+xVbPGZ3KWmZvtWn6m7xaHV9sLKUp9kZkf3JmrrK/ob/uKlHnZto7gbpBy6
rxtN8q26obkpep5opecc8pt21AI29VgQakYL7B8T1TmkTmg+tAR81DmeT1XVt/vQKMZNN4gqKPPC
fC0SneZtajnqJbLUlQuwNpji6mLKQvsQNm+wqOaOwW0W/bUEuu3UlCNammr51msdQuhRxefZSKd6
mrLQ8pdMXrJIc7w0kQ/LtUkkwWRjkZd6e8WcmT5PFPWYoLOVobUs8sR77YZbOy/vslFe7A4FEKPU
D7wlAfl5bL0yDtFS728tYDUuq1cW5uWmJJGMlJ8i9HLahCJRfLjDGBJ4nPcAtOpVGmY/urSuLOte
9cHc6XH8hxOCFoNonK7JGAvSyffWU+c4ezdkrltN4uJi+GcnaVzUhLelRZOFX5x3KXznlE9WBC4z
EyZ6i/6FJFGm1OE4ebXK2zIifGSLAeRzBE7Q3eYRI4tT5tdm7LaLC34tMy+1sD8J7nkyRmUvje64
IIuUAs0+rIaUn3JRtlEqr1lp2dSF0X1SiUE0unfiJGZSJ5dHRHmM0i1T1sxHR4+Q+Hs9GddcjVeO
wlS6NAx/nNg39qxptPQErFBlSth/i/Sv0XrFVynufbpUlCSMeI1HQCad6F+HsJKvk6stQrRmA/Ul
4jgjr4ziNCPxMlbis2n0N6dD4Q0qdmNM6WdPJj0ZlNVvH8bfhlpSXlvJHp9vsTEKZRtGovPGGIu5
om0Ms17bS7R3LdY+BBix0Y4OMnRfKQzPhqZIKoTkOqmga+L5TASFN4di8pI8P0qD67Q0HN4+SF+W
/TiTtXyFrn4VjvPsFQhkt2XNB8UI/l4tNqmqwx7qzWOhGBIr5K7UknDUStCyhN3nXOUXGbbc/U58
J4BO8esaSe8QPvXG4quZ/kl0zM7s+gtRpuuIWQVujz/dVFTwie5zUqKdaGtiV2DYYRlYmX29cUja
2tokka27fDKgd+uuH+Pl9IByQM4CUJYb1yFvd5bMgeW20RcOQgdyq/Kp9TN2n1b7kxqOsUL+Z+vN
ENnpr/GkXdCwnnU1uihjuLLa7l1X2ksxNGvFnp9s99vt1xijz6wLCX8mGFRYSO0ysmEyQNAdvU+q
DluQBL+CdaiGHl7jnVSHyNdxhSvaKWNBbbaMWHJ9h4XdRwL+NPd3x96hmN9iLLlN+V1PlVXXWQ8p
gIhYk4kGyXpD2xamu8idDjWgiSAedeFNsWDvUiQPNkoW1Fp4kUlJJ6QxtVqWkjUSnS0TZYpbtWvR
J9f2RtouaaIpnbubkfEnkdOT2PVPWfIj0o+76JNAWWC5lv0A5ZZpXdcaLGTkvI4n5uYDd5qvRd17
Vs17dKX/oqbbg4R4YrVGgINzYsaxp12d2Yex16S/9IiCLAFK5QBa6nllF+UGCMOmd1uHXVBD3FkH
xwP9MgN2ZM08cmwgKcMyry6HY++o/4DIeojWX8Dgfod2fpjd4Rdm7j9FCTdqH0YrCxmBr/fNT+fI
myJMZlF980RcJ7eCRQzAiNIqOrqyZQ2Fu6iXbPT+VLwagWn/gqV8aab0jEHvMfHK9XOT1ceu6y7x
uKh+3gwoGNzcd0vO0X4pD2XMCLKckLhUMnunyN2pdfOV9fH72IYGewj7MI3a6zzUfwWLXE9ngMf4
W3lWebU1BlCbZf5dRAvPoOSUjHTH7x3ri/HxAyhs9gFEiyt38V535qvjYL8jzP6hyrAzbc1Sf0Se
HiMNJzMWnqW9EbN+lEV+YWRn++S+lkB6q6OSo1yKU1iosTb/JfDeOfCxM4xOv8pUNrNZW60iJTo2
bYWZl4mZ1+rdzGoDR6/dM8ErZ2Xn1IPqWShkeJSnfQKXxR9MJrdoU7R1ZbkXDZvkMUzj2Oc7wg5I
xFGpK99L1yGIip97hSQQMgjA7Ms4MFInPiTxzNdXsRWLdKPkedQO5MJJv8Eq4XcNzJeQd5XrAScC
2p5NYw2mH+rJn5DufTZ7htNSZ26Xb9xo+OysfuWYx6JiBTM3fNGxTFb20HwWzXQ06RNi8G1z6JkV
kgxLvKLpX7EkFUw5iEcn8Bi4XxF/gel/EajiDwUEg1WqZ+LbUNQ/sGCcqdrXCKqbxrr60BN5TLBx
sI2IHgup767VP0q19gWbU9kJX+FdQE1Uc8K9LxCzV2NGEWXo+RHpNUKGZAdk68rPdVBcpGislK4y
M1eVytOks5PI0DzgCSRJHjjcyY3PU/ea2NJcdZa1k3q1j5ZmW9fDk0Nk5E6teLWEFj6LzkIc0SOC
mTVEje64t4zpXcga5sOk46Du1PtSzV7k5gdtGs54KJ/xmG1cAzNRDOKfiZg35pay6RSqnMj4CMtb
o6B1q9xljTNVZRPJPiuPn2pm04zkPDN2bxq6RlJK3iIr+6yX2Nh0o7y3SvozIDgM7V+DsqFlyTsK
g/2H2OvdRhk3VbqbRYVaga1rmp0er4Us11m8+JCaevZ6bv+UMA8Yg9RczQ19rcqSo5IeZpS1MSM1
nJkZdXmi7wvRq3ui0Y6xjSTMUYOX2PWJn39s2BGjRemtjq34Oanj8KlR+aBIUtW9PnfJL5brZZv3
hvKb2hlRnfFQ3Bfkj39G7HDD6FhxUm6ifEzic5KLkYxn8lpZtc7dG37P8YyKFlG+o84oCnp5mJXO
2c1LbayduGiPIHDjYy7S+Dss4oYrnb7VCDERaawz13kIl1sh3I7IxzR8Jw7iK3TRsgj5ZdfskvSu
JN+ywZ3kKbYeIAesjkO8NKcMP9XZNnJ1p7XDK4gknCYhU9DAUIpXm8xIluN6b+w1EhZZaKb/mqjx
OXODOFLWi2aupt5axYV2Kdv4bXYGRGzWa5ugMNWSon40UVcb0tNKKTjfIGRUz7W0lFvvMvg0vgDq
1oAXbEgs6klW6bVOhRf1wFIYQGyZIykbNsp5UJuLsU2G7lon9lMTO8nTaFUrjNbopaCb7xuE0qTm
trFnZ/25tLT3JOkOpf5DCq+fDHQgbGYw44wd+3iZbtIZoTo7Kjxt7456GkMXy+5Rs6K1zc4lsq6l
PWxZins1hZ2t/Soju8VY2cpeWc1G/WnIbxT/zJBfeW/J0KPHNKPlU4HauO4Vpn3RI8YeBgAXzbx8
GfbD+YrkVFgkroUs2KkW7f3/4O68eiNH0yz9VwpzvSzQm4tZYGnCh7zLvCHkkt57/vp5qKzqlkJV
qamLBXYWjU50Q5kKkvHxM+97znPABeJKiM+CeHGm0cSdAgSDcnRPyGa7nF4qZpWAWNvGU7FSYBVE
jiVcFDDMayY+OXJVeVtk2UW1+DHMqPMUUgQfEvSNK6VgYy0gdhzS0B3n4j7M130Z7YtouoyXYtKI
HdcbBLPZTo3FCXdc4rb767SzDn5vWnbQYomZzWjcynMceAE4GbfGVefk6GYvfFEw76gMhitlttj3
l7jyrEFc9fnSB0C3lpTQtXtVMVycqZ6ULHuWmjSAymRpJXLVIFMXR4cWHsEXrvpRup/bet+0aHNz
bR1NAWLl2HqxZKZIyisEy0gYh8nVDY6xXlGaF+a9UAxrvB3rRMAQLxDJjcd4JHi6kfE/4VtGGua/
hDIdwBadq2D1x6oLD0b7GjUiwhyVLZKqkaHejekjSy6vDlmeUzE+5HPhFTkSV5MlnVY5WaEWSd/4
yNw0k56N+LkuG1TosnUcDPb/Hf9HQzJqa2yy07JunVIEu0BibcxEMpheRKLnGUo6m7kZYyHOJxKW
Cy+wgpupDQjxMhXjNatLTEjU21zMyDva/8c6Eu/ocIdOp6YDimstw+ZMQjFXQZv2zVnwjzwW579C
FcLZey7oxkdB2P7vY/Rco0r60f4PABqa+J3/3mOxeqyL19+2TfqYvzTvsYbLP/vptBD032UNq8QC
O6ccgnniT6eFYPyu64BPAclbMNo1Ew9GXpDB8Z//ocu/K6x2OB9MTRaJu/u300KX+JEqAruBCgPT
h2y1E4zhL7GGH93l+CuwT2PZwMgLcVYGOvXRZ4GTOZRUYr8cPGjNZRNb0latSd81W7pTRPJurTpq
PLmbEQ2UgraWcRycEacs70iXRbdcD65Z6uF1ICbqZmZ1MgejPbCdTS5HyfiCinWSh/nzankuhgR/
kVCUN2rWO97LYJY0BoRccUZfau78HEmZUxIrdAObmDNxoZYUAmJrK8slauiBPchViLZytFsjRowR
wRLwIJJkqzhUzI2ikZ2RhmnLJtXqYgS20dwxMU+swiMaN7HK2jMYoBwkJ/yFtqzG82WoU7rqipmS
pemznKmWQAZk7GegMgTZf2kCMEy2OVqvxAWMV2GlUVCV8UNfSDIblyg1KEHltZ9+txJStb9wxr9B
pP5th16eEP+VdcBhCA7A6p7Y9dshxdAFpsEJCtIdONccwoSTSy8Bbt6EFGyckCWTKp05KNsokMn9
ApI3XJWlUVBczSOEefwFmm1TKHm5Xso4aHBaInHXMnfC1PjFFb9lAZ5cMV4iLlZTYC3y3X4cgfDP
GrOB5efUiN6u29xHsVZo8nMLDAuiAW7znSiX/m2kLUUFE38LecfBD5W8XTJOcQHUaGfqoxF3AVXs
oMIAOSjidIdpub3z2SdHTseqSSy434RXODRHyGFdN8JKmyQ8I/1UOhqTPbsfZYy/E72i1+x6U5z8
soTeWGsHKpoMmPClAwfZOzj9tdwWic5xuqmdUrcZx/JyHtrW84WyI8VLwIuD9S28AefrP4BHw1pB
aPYVG93ysRO5DaQcNDxnq+zwvwYhAT8Zy1TIsXEzSWbz0qQldtUxDbn4Iqsnt59pxSuEZl9Aey/P
C8JikOG1UnT5bv66+Pnc39NEl4mKrc6EUnPBsb4NII0Cjy7yn+VFOzH4C1VW1yzQkjMoVYRvHmeG
bcQ8EiU1fZoNAXpWb5Dp3EIQMz08udbK6Dr1Kh6g0TmCQCBPI3Iwq/sLzgoGUiTEPjdVHyA5TSFr
nnMoxyipKy3NDQIZ4qM1lSy61exDaxykcjp2foHhKq8Huy4jviTEueRGNx358FJ/gESXhI6WdosG
GQALeGy6w5DGmKVzocMMVWBdR4GBYLsJwmNep8htAhIerzm3KKY9+lPtKGKM/7fpgyLhpqYJfd8g
TAeDlpxUquzvTR97O/JU/OUiioOkkTkmBVlzNLpC01dyKpdns4DLGMpCuCuGgV1WRE07cZG0V4cw
4y849F+Ui0jWz6GEgsnv8g5NU3IpdxVnLLwgKzS3wSovfeNex/6Oqr/Q8NOYS5aTEQl7sQiw8kpa
eR5TSf2GnHw5SCrplTxbNJC/+O7/4qu30I4TMQDoCtjoxzcRqEeii1IrO13K4IoAuB0SxdLPKvAk
6xm1MECPtHkq5lD8AtB0Qtn4Oeos1khYh8B6ZXGhXbyb2DPEmj6abNlp5LJASFGO32K2Nftak/cN
B4OlJletNQ3hqMgmMbWw/MhRFx4Fq1I9q2SoDI2YfwGylP/iZdAl1Bq8B9w5EP6PlyWNhMub6SSx
PY0UL1SNfh2XTW371FWpFw3zSsFphT2Jc2Eu4QYwhCC9DQpCNIuQfZ2Oq2uNshFDc6CISCUNnTKI
H9BvTMfMTnPlme0BR3HSu76YVw3587cJFoqNBXsFS1ROA1am7q3gQBiqjyL+oOfxNHq+JE/5xk+k
69wP28aJ49p6ENMMv3Cc1OdJiRggixdrihb2pW0MnUE3kK4Lf2aZeK4mUoU4gKqmFxdydDaJVbXL
oMOE7oCwgT5ZPmARkSQ8G9HcnCk5lAQfyqSn8RzvU82YHMmiXzEUtPjtqBTLfVFP0wu1lRoZ3jgP
e9od1GiH81mvUcmKuhHdyBSg+OITqz7PeK+/DZI0x04Ul+ORPggLPXFcewWO2JWWpiOGb5RMi2pB
ZbLCVxBIe0Gf6HLTVDP3FlTRGMUmcVhg1uZNnTBTqUozPcgtVeHUj3EpR5JMBVomhZEiyqxcqQkV
G6PWRngmk34Q2+i20jN8YohoXGlqdNd/Wzf6KaRy8OvX8q/W9CX9TZdFGKTsfk68sF2s5gkEIAmi
Bx0kuZPUDZQk+CN52mP5MRpHmxv0ciyj+yqeq5UkYmNNgrlaR11HMSMTH6dWildkbKl2nalIzxGK
2SXdHffX1/oWdX+yfBj4g2EJG7Imam+j8t2L3AT9pGCiZfnos+S+qhRzLwgc3kFErfJY11eMJmWN
UIa07JAWHxqIb1WfDDsLgdNanonsSMVFfyQsXVY0Zdu26yvEtCbF/iBeSWao3qLcgYhoWAKEPKkm
2SQWPAsl0De4g/FZC2lqnRkdohihEr76MpZX/sMNqsQeYZyR+GzT0GTl45Qg0OY2obBwg1Iiwy+T
TKco5uFeHlvrUGeJgeSIypeoukpq99ZIEIvec/EdOoWg019ElrWv3nXp0zzFRcE4ZyEllZDs85Nd
fGkSPifqdLSlXI0vVCLjPWGqO0cy+m0CjnyDngw9kvkA5s1jw78b4QV9AST66NhmClfRAEFbV8FE
Md3oJxuHKIrbsQIv6JTl8IwwTt/0Vi+tMjmYv5iWlb+4XZhMCqcAmSMVB5eP38GIU09IxRSTTDCm
9FYM644bY/8Nsn8tozn9Hs3suBFdauUFNZ7mOxiU4A6WXlBDz0an2GvIenDFI3E1rFR6oru3sWbc
c3aVqiiL54mW/pyl8wIJQ6pRADqI1xlz5lHWF+mO0qilXVP6QypZ1I95atDNRpRe7QzaIqanKvEX
vOM3oPHJyCNWmHx3KDmKDsv1411ziOtFymKgQ9j1uNSNMlQ3en4YMKne0knCtxgYw1UNEHdL1SVG
vTuo50VPqKLbBBV/XYvrY0Zkt+bmZj5dV6kQBXgsJOEpGKIGE1+5F7u6uFngt2Rkl32hAb4z60dK
aOYd+wZtRfwh7hUpTdhsa31nD5IPUCMeYHgQM9wBXi0th/SS4VzJ5vJlqAXhhbjM6FtQ6OZDOiTm
XhFk42loVXbVpaVph6SSoTUJBQJOWsLI6pqQktLcppgVc6MDDmJ+y+Q+fShHKU89q7jllNZLa8QN
xVqVYj5J9D0tbOTo55D+R2WNvy1WfChp/LL4sXzev6ofnM7/+Hz3sX388H+8t1SEy+61nq5emy5t
/zzYL3/zv/vDP7IVbqby9T//47no8nb5bQGttvf1CXmZQv6+rnH9GOXtb5vX9DV//F+//Z/m+ZWC
VZH/RpnjtxsO/O1j/tvL429ORzfi06/9o+6h/o78F4QCCcsUObBFsEH5iZgQJPV3VgbWNEmn+LCs
bP+qfCxFEaobS0Vkwe/LMHb/BZkQVPF3wGME7Jocc+ER/KPKx7Jq/vt10jWZ0gqUC0kymTmppJzs
ducxG6Os4HCZhD1mPKMQZezus1/lmzqX+uxW1QhtewoSdSxx7CGr7Z8UqZMLL8ZEECpf7NdOyGpQ
PDkFy9py0+hbWV5O5nBZR8JKrhEpB6ExQgGo2Dc6fVxmtcJhaSqiZ6FvTKQ4BHP1nWI3s2Y1m7GZ
FZokkVFAffFGsIW67deW8TOx5O/jLz5Ouax46EvoEAEgJAZ4IXN8nHxo1aSW0aNJLNqY7HmnzLpK
3iWtEaZrDsG90IGyqtUwdnxDlXGst1pqVvSW0tFaaQYImktcdKb41XUtU/37b3EZXFiZ2eUSiiAz
d328Llmp0Bss0oMcwvzkYR9Xx4OAsxpVTjUQtm3YtS5j77Q7McmrO9TsKmsigmfDdKQe5ajJtkqY
ZsMOrbySXFWfmhi5eGrcS32SUhLGEhSFVJR7jUJw6UsTit63l+v/wjxzU0BgzU7rpu/nl/9R1dUl
ReXvZ6F19ESrun2s308xyz/5Y4bRfkcdTbECOgypitLbPuCPGYYfcZQnVxLRg8FxckH+/lFbVfTf
mZfYKxFVAYbYWCogDS5Uyq7Lj6ic6egSmWcs4tb+2QxzEtmBCREOM7+RK2TWoip3Mjr9OQhjJpEf
6G3C7bwtb7Ir6WEpN7aOiT/S1b2XZJftUJkdpM2iTlgP62Rj7K399Kod+pd2y/7lLL9Jt8J5+hK/
SK62SW9ASBjPw10LYfKx8UQH9otTedZGdsptsOE4vJ+3/cvCVyOu1wl2SM8uq53+GF6oP6INWp2D
/GiFbpduJMBOd/VNe2h2worS6Hnrpiusik66RTp1WR4Gz7+Mt8qquEJ95qUXk1ddov4o6HPfZF60
UfEArfLz4nK4HaiohXZzOR/M9Xjo7tptdSWcK8/yTnXwXK3bg75OzrRVtcYJtUk8cWesQkf/EV8U
O67yTNkbG/8uQ2hiW8/mD9pPAXJR3CEEOdsqAgzdThvX3FU7wqsAB9TnTCwb8TYYz6tdaV08dcdo
l/Frg7PwYtpZ59Mdj/DAPfyQvXwF6dWOdgAXPXTx54Zt2OUKAs0NTbA1F+g0zg3CAC/zyoO4Uw6h
2zviinL2jb/LV6R0OHS97Ww9vOb+qu688EHbFDtpZa2oE266o48slE3M3v9ubJK1CnfHHS+RjbSa
7a/omzbYSEHiuQlhyvz98FilNrw2aY9mfNij6HV0J19xiuW6xgN5IZljfmuvpxyZK1FgtvYwH7JN
dFnuqzV0ynhbbTRXd2LuixWDxxJvw62xyjbFOtjTir5pvgtn2dG84BPuwUFjdfXCLWdik8cOQHgN
tOJK2VSNHb8E0Krvk31/PqzNH9MRp2B/b13R5LxX9u11fU5UsYR7gCw0Ee8SwgVb2Ihn0UryRLdc
c8pYdY/mbtq1ueNa2Ef30rlwzfjsnSjMzyNkkivJLo78ezdyZDtY6Xv6uSKiMDtaI4781tiSTXjj
RVTZYWsrZzy0LHd0d9xABkQgLd2M/oroCyFb0Xuj+bxC1J/Z2ZPmjm61Dt02doLjRebYqlNcxSsK
jStjk76s2htMq/qdnLuUGQeTx/Sd6hLsZ893kCF7socYxuAqqu/Zcd7nq/Yc7Ca1BjQmvG8MI9EZ
tyNsD4T8NA6xVi/VQrvuVpL+0C3GvfYH21l7skg/22swLjRnVDajcmzti+dmZaDO9tK9ahsO1G23
FR3ltr+crrXbjApjjkWa3q6jYQOY4E06+Blckp9vU8+UnE1deCQwTrID+01MDxkmGnbcI95mkG09
bcXdwlqbNuLzqEKeY+yKnr9Wa3t6rHbzfS7SCtkBRnUlCj07/7m46S5GYoFyT8c6Ne6qLZx34zHd
RefaTfWDMuUG+oV/ZjAvtatplx/UNagO8VW7rTy5cZvz7rp0c7yDyqo5Bztk4/CYj9odpnwHtYiL
fyBhOlohx8kNitzU0TklEWIiqEjPDJvQuiB1BqzVyVGfb1S0Pv1aual3vMK2fkvGJ3a1vrgEemnA
JYLbxPIdH4sL9cXE5uSNq6Zx5F0VIf/aGukxfYyuha2+RhVMRmm1Hn/QYXfQE90jN7MgRNjJpeDx
Um9DmjvIdJVHnq/4QPS8rN7rWHuc7LWs75HKqW6yLuGhAgKbN6ruyeaRtMT8aRDsSN8YOOsi3673
FO2ab1Tr7cwbrirHpNvq6uFewfM1e8D9GBHgDrCvE3e04EyT4juqcwnE2ICN9dmP0pWyUq47xB7h
xQhFvN/JXnKHmUH6pu6R4ue3VbbN7rv7aIYURat6U1IEo728Fo814e/fDX2NUaG5Q0uk63dtsrLE
+0Ulu0EHJrbok70mdcngnh/wjWrzGs0AChfrkWc9XeMEMDfD9XBt3DGmnJzRfdZeib3TlDaF+3rX
XibutbGVNIf6JkYWczUNL6F5CKzLQHCH++ZevBQxuq4Wz76wiu12jbJ0o3RufitcmFfN5gWHBQRv
0V2g5kdBfTSOS/J191BhNUaAs9L84SgFV8RlnFPQHzU7/250t+RsAjIz1rIOsxQ61/gcO9Ma6FBm
G9vIRbProtvwJg+nhGMcY3y/dnjD73lInfAyxHxbDCteDskVwl3tdeWR/rr+lNn8Wjf2ety+4ZZ5
A2kCZaV7JcL2ta50LO7gKCabejd88Ex1md8gFhm9K9ylup19s1SShUB8H6MHMX+Qzuv2uxRsjdbp
gkPzQ2mRAJfPWn1rnWvJvttl1kEV127lISg6h9vTj85t73nDc9Z4egzBwIlhrtnqfTC/9EcpBeJY
ym7AROmVR+yuTO4Ow34kK3ed8IPLbsV+2ybkHT5lJF6wYmGCfV7UimZ+pxI/gpHhXnDD4UhBMLkG
IIuuzsL+jLbJjnfddnBLp3oyr8wzSrmEWh4r3JNAy5/4oz2mu+ngn2tO5lZPAOK2fBRfKrpHLz3g
uKDULWzKrc7qon4Pt91TWdnDvntSLoaNukdWNfQ2Wufkojigu64eBu1C2pBO6sor7hVoDRrBcc3/
oO4oUmld4Omc9MFpbRirdOaijiLzRiOVK1lX5TaOdv5MdxXOzP1AD/Ol25LjwnHDELw82/mo4cZV
Yax34Y5Bxmjuj+C4ICx0m8h9NDfhaEvFCqzGoO/89kIsduhExtZ9IQFTVH+mWPyjXft/Yz++fi3O
HrPX5nTT/v9gVWA5Pf1iO05hIm9epw+7cf7FH7txmW21Rd2X6h80CsUwOFD/sRuXETos4Ynsq0mx
oUDIv/pjN65av1PI0wnnYLutfVA68CPE3iKyCVowREj9s+P+xwMsNQPVIGaWBrNKc1yHpn9yUDSk
ltiRgAFSh9ZeF/zkTqi6+MwohHAP7Vdx20gzHD8o26MlNs0iC+sJwY6ML+qkJxE7P6/EJCSE8wpP
wlRODgWtn6H0RnjG6pwUCECj7z7K7YMyif2PCWdkYZty+N2ctJB+C+Qgu+MUtK61IfjWNgI64gBT
xiUYInXT9gBu2RlL0RUEhvmLiuNHxPzbhULwsAyyBtGtSMZJ96vXG8UfFB5Z1XfxSogFZY3dj6wu
B15k5WSmX35R2T09MC3fkqlz/pI52VHKlk6KMnSfzd6XaewWNL6zOdwYYhFeC5IoIJifChxrk+Ii
f3qIEgCyBV01mzmYYoiJtwC/CTJY0HDrIdHqn52Nf/S2//9ZC1wyrX/x1hM++/z64Z3n7/9852XS
V1GcoGqScS9K5Pn8+cpL1u98gSpfIfolckIt6kV/vvGkuaomgijyrYlTfTua/3n+pma4HL2XnD3k
Urzz/+z8/aE2RIsGpQ0nfdOQdSpMdEg+vvJD2kfUhoghJqam2BE0OZ9bYhVuhNFqPXmuuzPVGPpL
AP4ojQmPQiRaaJt3D+viZyXqvZ5iqYv9uz718xrIsl1mRoIkPrWLRj0aFFKyyOrrVGlTzGJ1ZkhC
vUdRZP4coX9bo1tex9OP4rlyt8ykOkWHj7c7Esui9aIl0GYiewNaLOJCACwYdX59S2/s3Q8fZDEt
q0zafFmEQZy2X5LWNwdT5J6K0dc8XAjjhtwS1CJp2+tnMLJwRAM9xAtY5ZHJnnRCy70lF2h61rQp
PhKHqd34QY4BQ9Hrkm004pabZEKkuRn6HClQNbSIqoJCwrLa+n2DpsToIdiLwkLjn4Zl+4ZtpPw2
RrLmFaUBom1MJaXxgqodXoxcNzwoJUFu9/HSuQ1NIxJteRo1SoRmh7NUCvRyX+MOnlc1EfUcBwe4
Ybh65lLdobxovgqV/fTtoFhjcYSQz58i3auTb0eRU98AJgMLbnzWqxEeVS8kXySLn8yfBvXyRWNI
eRwBD1hAdbmKd+1XzLWDHAlJ4BhBI22EQB32kz+qHCLhDON2rz1J0CZkVEIRb6wAxgehOGw/64ye
v9R2bqbQZ27NEgF+z2D6YuhQu/8wRLEHU0Nekr/oYhsEmHy8vFom2ystuby5wQtcNvriGBfEflVV
pPSFaSzc/Hqsyh+r/MsDkRDBEcrFA2F/oS0/f/dAKPIDu8LTCaiyj26lLDGJWBDnbBMUafVMcR+L
R6722b0hw7S0FbPvnkw6FpEnxZGGfXVAf4YP1s8A9WSc7tNaXRxrOI4eTX+WQW/JCedGdgyhZYtl
iZ/s17fwF8+M6qHIdkFhHTaUk9e6m/OYrKmcgSNmt3ONkTpSgcd1rXosZevl1x92Ol3xuCyWYHZk
VEiRAZ2MH4E+cUrmlGCrBGcc4cCq6yxPp/Nc8JUvSvcUUz8NBjSciF8tVZGRuZzsg8LcR3vdCT5m
DPD4XpaWUEiWuA2cuWQGbSoT9pENTwUSxQQ0AJtSbV2g1TIN7BSlpNliGojYBHQB5hAM/+S2sUbj
Qo+NUKPEUCmQbto+0VxRJY7MFa0pPQsy0exoTkRwZ2iMRqMzRH1/UWhljRVPga4LhUJuBQeVmTix
0ekrwS6CXL5oVd23gH/I+uUwT9rTqGGXBl8llLsiR2lgZ0HDRNXqBdqUIApBdTJIIFKjuhh+Hj3+
dqo/ESa9DWsLnQWbWUST7CNPvicaRSRxIZDB+FJg3pdk2kRsG0fqHObYa7d5kdYPARQAySZwRqd4
Rw6jVyH+Oq+tKX7B7oCGMeqU+gl+kP/QkMJwoeOuuDBwOOE1iIeENJOwte7qIkpaG59k8vjrsXay
Ef55E4wAwqVM+N36acerTeukT6EsOAVYyQyMbd7THAb4QpACwT05QZ6YHmRz3WpV68L6HO1UI5yg
1isf+GMOiR1soo481OxuyT5SiMJl2XGzdiHq/Ppilwf6fs1bXgx6kkSMEslooGz5OI/4JpQZJAXQ
LBIFJDIKaEdrjNj79acsh5CPn0J3TWLLzWabdfVUvVsSrBP4VRGgKMPyToTaeJCqiF5jhsqZM/KA
MUsJyNnMTb2++PVnS5+nSj5cY7/GPMMrqZ1MNE09kdubvhlWw+mp4kziamGJI1cLg1t0iGnOllyR
WH5BiMJqIPyE1But++I6Ps93XAEMeGZsTh7Wmwzi3YxtVDiIOlTVthDOsLeauDogCiC5bsoB4Iuk
dvzsvv3ty/RXH4gOn/POEuzJrvTjVzvOQN2ReOIxIRrIzadC37R6VeOqbNAHt0Z28+sH/XkoyUuD
G7kOTV+6qifzXsuwgUUEGGVIK+ycEj7/hu3cPx6wfArbQE3Tkcqz4fh4V7RdrToduKuwttRNM4i1
S8ic8cX29i/vRV+cCJzQGbnLHP/uyxrMnBQoi3tBxTg5mpBUriDyUf/8iSEn03jv6NSTnvzxUzKf
KbpXI9ITK2JZVJTCntYGXwXt/dW9GCbdaTbQmko3+eOnaEFGOQIIlGOUC2tCa5V0M7TdePXrm/n8
jiPT4jwiL/4OhU7/x48R5THSdPCgkEOHYVUoo7Iq+avrBAHhltd6urNilaZKkitfzC4nEoNlwl3S
7JQ3fS9/nJ6uS5rfFalHHEYqfjkhA8VNW4F0wHefe8Vs0YOAzefMCyuoU5+b1LphE+QTDRQVX7x0
nzcaoN0QiOjLsZGqzMl8qiHCoqnegQ0ru/IxqHArTApxD5Y6jV8UFd6G+sdZlcMKJ1GeNQGGbAQ/
PnE4bvUoqplPUWG27njbLZAwMcwah5ODqgJoiwYD/pko7rQ6wVBoprF/yKDtkDsUdOFd2Q6Gf57x
W65GtcNOImocK1cZKOaU4LAO8to0R7CNLKWJc1vtp57CqZSA32+6keo8kL+ekrFa8BzT2NLXjVgr
G5XQpOCL1/7zc1UZVCgs6HmzLTit2Yw1cNjJl7Hg9Wyr84AANiFou82s6NkXb+XneZPtg6IzNt9i
v5WTeZPTQjqqEl1oISvFVzAV7UFog8RtZesHTPD2iz3P5zvTkOZiUeLsYDF2TkYMISuZgskC1OSE
LTlGIk4Bu40lequSaHzxGE8Ulcurwk1xXmcNRlBpvi2W7ya2rDd8NL9LiIVcz3YpGiSWmk25m0si
Yf05F1dDqhh3WWrKV12zxHIrsMASSUu2/3S6QKJEzCPlUbTxKAo+Dl6lN6NerRi8BkaVezkYGtJf
CWaC7AU7ntqgPwNoETUPsIL2xRb98yNf5nV8lsztf3FmTSaViPGOR06SiEqaDOf6JqorJxRoif76
Nk8nX3QSpkq09iKTQM7z6ZTjww9vhJjuS9w9o2IVXN+Qgy+G0NtS/n4m4KCBTJXJnUMoErK34/O7
bzVOtIIsUzIeS4A5OFiw/awnX6FE1E8jdFRdIcV8gy2UBDFBz0G5dciLJrDMo0ScQmxahIW0od7Q
5E1IqijrvDpUbWJB3RrG3rhkMqDrgxZJE1GfCtF9DwMzsOd6HoqLoKsSRAeAzL6yfZ1+UdwXR1yK
pyha8O58ehUNvZQqdNJOTEjOGdhPnLCEeR96RSu+eIafvygULZTzObxLIu/HyfIFHph4CjBjkEyy
drNwn2FREXby6+Hw6YDDYCfugdQ8luLljHDytk8hNZwuxQyrwWP4hhEqjm3KTkLMcQ8GXB9rmemI
kLqu2wbMIWdIgakgJKLuIWvajgKyQs6SjVhXBpZAOgjolTBqia9Th0zDUQ7czi07vybDiGADZMB5
0OKVnVGEfbHUfdpYcy8UHiga4KqR0PctE+m7UYd3BKwzVgu4Q/GNRErNYzMsmpYpMnYqJFMP6rB8
NZZZdOODvT7ocql8Ucr//K3xgrHMmqikDI2D48dL6LLU6FNfKZ3BR+wY+VDPSUsOvlgR/uJT2AZy
h3xtywed7NOCvo3joSCDXKo4s5SyrG17vxe9X4+NtyLWx7cYqTnOWIMQeTLAtJMpMWyLKILV1jqZ
Mfo1MqEBv3RrJPW12qvjN2No+nMsVM1VaUTjWR4n42056sqwrkurTGw2ZsRNmHSAlnhCcdg0vUmw
RJ+W4o+qB2sA5CjVV0lK9NSqjvvsu1/3qJtCMgcmAGsaKKklKviW+jXs94n42zPgkAjs+7ryj1Eo
tfdFmqMlH/wpbRwixMbjnNSq6UTjhOehGQh1jBvMYlttFMkm8/Oqf8pKZX5Oi5GIaalT9cVQb+W3
aUDAnhRkRvHFG/ZphVMVVUeYZrFJWJpv8smQgMfFwUcawYZCoLonEt36ASYfq0DlmzddpCRuLTfF
6FmRBTYio4CSc8qAfdHNXfnVxSxf2cevdNlDGCzty/nzk1AulDJrjnONHHf5Ciy/Q5oTpn/24tNX
n3R6ymU1YzljEeA94Jh5aqYBl9lngQB9jwwlrTvglgVGrecalVmMsAZA/7APcqc21HzySrnTY1fv
IH5fiF0g3/x6JEufbpt5VMbDzaaUm9ZPdxljQ1TsZMhgQwecU5DP6VgwXgbwEHoQdT8aQ2tGIk+0
lAxzMZL3tC8kKl4oiU2WIDG6o/+hQtgthe6Ltf/z+ODaFKoeyz4Iv4t1MmtlEiaXSkigJY2gHlfS
FPneGJvdD+jeRbqNKislyTYRC2s1L9G98GTNtvNUyRf25QDs64tv7ucO7+MgMZhYeFYMW7TbS4P5
/TzaZVDnggBo0izHDR0cf4bCkVuAj1cjzKvI4wRhXiq5j/BIZbH4Frd5m9hJYgjfsmgSb9uukO/V
XI+vs2SqvdHK09u0W+CQltAN95LYjDfUqfwbX1OzBMgsWShyGgL7ZEfNDY2qItyofiMEF0WTTCnG
M0F/4yWD7tJIMTnKFP6/J5Ek/MgUyE1OL2uw4C3T9+9I6UV8JZfkTDdSa0GuHU0iipixcBaaM4A7
gEYw3EwrNCDKsl+i62Fl8dNiCNn5NEfgwMn45sCUaMJrJFfD9Ry3qu+pYjDL9lBpYCYUZpUHssCD
GQlWmH+vNGYb6tISctBOTKl2y3pt9CupmrTnCu8LE5gJ/cONKSfqq1ybwJQmhQUGqC3MUXQaLWuH
w9iLabQ1s0n7Tvr3sNTlQvQndDCYpwJd7MGIkwNr9/IwkGXbk/iwBmpoxpu4smCXjH1SW0DTqRe4
sISt2ybPJ2ENR7K86pSivvVxbyMmoz+HaAxTN8Qnv0vOkjFq7xQWkdLt4X6/YhRuv5tgvw6E+4SD
E4idGbp6NufP4qjDJ82mDIBbAIiCiarQyb+Oq3oPXNIayZAohFcwoRVK1Sif7+hoM4SVPhDkbaPJ
dD8SHHW+LTepGa1abMQCkYyD8VRo8wjVz7cuNdLHBs+cmPmpEHfdY4sjYIZ5Gc/gKmELPmZaXk5k
o8zzMQc2PK8JBWjPKCjlD+Ggx/dVWSSdQ3A1vvWyo2e3QjFBXLKkCwU0Q4WyMlAvEFQtBLvsWNQZ
UY/jKIOWgvzYB/bUkU1gZRXJLXOusHsQgXvXZx0aBpi6SQqTQJgIRyKLFUOWHZsVPODab7hVUZ8t
yZOLKhTdQrFYWbKmM16BGQhUwwt5yCjFJuAxyXHXYc2oFN/PDWUyaNERCGusezPXdTzzAvlLWlWD
A53oDqDFiiUadb0WSbYhtirc5TRRejzS+Pey0aqXh5fPXtGCfnJjTZwNW5wi8DgqRiNQLBaIQAHv
3LgaM7+9IS2kp2OTxeFDUZet4Qzz3H/P/LQ2IbKNkGo73fAh73BiOvjgUm97uQUP2fXiJEC/KkmI
sxK1a5wqS1CAAlHKOw/yQgzbBXLXYsKVqHb0o27Ve2rd5S20YqxrEgRq3slZLi9Tci7g403R9Dr2
JtDrsiE+AkN/f5Nked2gs2Krz+Vk+beWICJCC0ajOQSmSeoi9hFhK0Wa8S0Nwu5hLE0FySB7MJFO
RtzyYkstYlFjtpKbTpx09b8oO7PdtpUsin4RAc7Dq0RKlqd4dpwXIo4TzmQVi/PX92L65Vo2LKQf
Ghe43aZIFms4Z++1L4rZ7eADE595OYwCWHdZsBfF48rcS767PdO0UDoiTGPqpxdM4tAPPTHMN9lk
62Kje21vnwtRmgClMPR2F3pC5BIZ6D3i7cm3kEIORQ3Jyo+bwyg0Urn4ggPrIqgDcv84Ag9ssFvO
3yEZNsG+0wrCBaqpJF9OuRMY+1RaQxvSRiAMtJzokEDjDmZO331lhBl5dfvASAw03bkY563vz+nb
lMgliWo/VjvNld65W8OkNS0KhiROxeKVsxWiNDDm9k2ZDIIcApe5e1tAJPyVrAzFrSU0MukI3aAq
Y9CduRpLoANzMUzWlmkiDyLgOPVEp7POY/KnvBQOWdrFKCv9oRJnul5lj11ngpRy6ooWjxdbBWH2
ShuLjRV0qLDxaC70lKsMTfKM3d8M7Q6nyM4OWmxpxLZY9JZFr96yQAcKZ5qj1W5URbbT2SQLxKbS
cuo7b5Hzb0LHEHh6XWd9t7sZiQyp9yweo8qCfKsmM6gikocUKOJ2GcKqIsqSmdGre9LOs6EIV/zt
clP7bfrae6U/XjoBi95Z5+sKSm830uPJAo6um5xTMsnJvd4gKGfZBUBOsNsCA+V+MjUOsoCykwBp
Hh0qYyZRUvP3Q97L+0XPHWzAxhWVKLx98XDhtRByZaVfY4eKNC951YT3WsG7qxM6RjkE4orPHXUo
aGhb21RF/1BnHhTw+sEfGDP0J1GKfsukeCnt4sCpkXDG4ree5TuTVEhn0Lc+bWaQCdexq9O2JFTU
h+FZMZZ9BxguzMK9l7r3uayeFYs7cLwLci3z+wbSzDgPF45bvgLm2zhtc7UYL03/UCQVVIlfRoci
3/AONn9Bzdmu7NIoq6wdK6u3I0q1CDMbpGOvXKAmVgvKtOM2yGeKrR8JbEIwxVSuRax/67GTwlw3
0v4urj323pQopjN6DaS56fxvLSShumMArVZ6dZPEHum7Ene1px76AVE6tlKjr5qreCyZdlPekufd
2lN56DR74Q6Jc2/bZ/YbD/DoqC926fhDr732TJ/JoZiXH27qRFKRAGLiTvDbOxh9j4DUSGoa5k3R
mXe+SG5z1zs4xaOfAAKp2rAnpX1TsdJdMMq6SIx/Cpkgz8KyUCFdq5Lu0RDJlZ2SVpVP47K3lvSg
JsunOzneV4rYwkEziAPzDq1uPcYq/2m09VZ2+EPLQezr0dzFNHk2HGZ2nmF9n4jyMlJqbyndGb3R
701wUwH5CFvhO9SvyTnjNl1SS819h2zLQr2fgnEItSHJyclZIgk/m59x41YOVN3xWZPfLazUiZb/
yrvyTcU0uCZVX5n5dLlmmwewHvyg+haXE0GAmnHIE8P64We8+AmYraWN07mRou6P54sRrTxpq+Fo
6m8NAyiS5fJGSP1Ij3505m9j4jyXfE+blYm+uPpZ0jvybkQpSLI627iEb32MdL95s43ibIZLSElg
70jp4F4nBlV07YupqYYQp+KmzNozAhkhoyT6Vl/6Vz78b41P3kNDgkbUe0xxspnu+haUdAxhmqgE
tPuZltNLNaqWTdLktduhqa/GTuiXrR6vWSTSf04ZOvZBH50rZBRn/qzO9BhHAej+y2Kgyez5l9Kx
oQGTH7YpLe3azTEroCCkjZpNZzH7mH2qijeOvdiKqvZ3blYPo2+8eC2YGaV+DoOLRFgJmNSHMZk4
bTmdTb5O3TTxZVE505NLcMYPE3XIW2WWoLbB4MyQ/diDwGcmf1LblFBfbgNfwIWA0Wqxh2SDFYSd
muUdUbsyOMAMN5sVOTx7W5y5BsAXmGDZJlVlRsKy2S3f86UivhY6dVaHQyxgwrTpAE/QR88YzZLi
WWmta4syAWqQZmC7v4MRv15o5c04bInn1fddnuA1XISGcU8ZGcjcNZKl4qtINyl6G2/b+6sEKWA2
eJ3oab/qeiPtTUcI1RqSNRAbjRSGeCec/PjywW8S7jNiKxw4WVTyfNbhwET60nYG8OOa9AfNLwi+
5q6NnyQK17fSTKc72x2HnJSjlMI/6OCWjMGyiDHdqAXbiWx9/y2FMPWjswfofJPVyFtv4OMKZVn4
2bb1C9L7uk4jB1FYM2Rb6kL4aSb8ObG1AMwWc862sUg7EMiZt5Cu2MRFI7eqLCmB2K2UAHxZXO58
bEgL6yA4XS1Q0VJko7GpCwtgSo/eHenPSMjA1rAntiHOZLS/hLJxItSV794FRF4RzWe7aN5BTjNZ
irkpwLQPwoC5O4qRLG7XN/7MsW1VfGqYIjeJLAcbGU/g9aE1Wk7OMgIyiadYEJKaUvQaLqS3IAeb
jcG6s0rUHteSCbZAk90rL6ItlRCO0xJLaumjqja4SZ0/eS15fY3sk2d7QKe6cbyS3OJAM0TkFl0L
Ih4YUDMrFLLonkhHc+JectuL0rG+myq/8vyKpd3NO60Fh+Et6bbJE1IKR7S0oCM9WTF2AqFuFpqY
xJ9MxvJY5giiQnQX8RMRV/Wro2UmQcxObfwEehTwj70OIp2y+FUxWwZmjWGp2JZZJeKgTK6NvbTu
g3zHZnNIzhtZBXPo9ySZMkIlugQKuPoltZDOP6PkQd5Z4gbZXTEa4IVk2Tx7hRiuwZ5w81A8ecr0
IbW1mjyO/kY1uo8rxtRWkdxCa8ppanbnBECaP5i8QU8D1WZl9/uB7Zvt9EFAgoiPaUDGIjnk1ZB9
T6bawt+QZ94A+9lFSjeZVv+q20lzo7e5xYdtl6SBmXn1NBYliZ95uXZ30dpAqSljvsZNmdT+9zxA
qAMqgaTtbVmL8aAso1x3SDrh4J2bYXaikIVnMY+zWy1RGFKoiNG3zdw+/xa7pFgC0Zld68xZ2oFg
4MoH497W4yvnDELrfQty704MRXNleDKVG6vS0lfB/+G7W1hQDXTpm9gOaLVTiq8anz2EwjdI1kjQ
3RhxWf9cgpJm39Br5s/GjZsrZEg9NJ9Bo56msfH+pbFxviVdY+FkQEyfv6/IUig5L4Fg2rLtFATo
5OZfUhVHsV239AaOYlsvLXJ9gfkBcRoMFYkFosRZIpAv3li2aEXojUv/i+KM3oV+ZQX3bjLWN/zZ
4aU0Go7yBXKk+zRgmxsSdNJjzFGy+2PIOr6TTa5eutY1kggvMnNTTtGAQ5CwU3dDpQgWZT526Vnb
EkWwS/Q5EQSV2exo3bigrREEGWUPkFazCMfM1lCam0uXR35gZM9GkpbPcYD8lci6iX83C6IUqtKt
vrUaWE2+/pINpQbcXW5qSgUYEqtlRWh31XhJfuGaPDX7prMdOo7sW/ThfC8D24CDn3Co4SixSthp
0utvo6dnWLwcvX1uhN101NxKT9+6bk/EEQnl9nYCjuqD6mYAEMI2Yd8pzMrdk3d0kZPxRlYDqGYk
WjUoLE6p9Dcc/6rUSR/jwzX6X9k0kLZUI2spoSmxc1Q6oYebstd6OOpxzgfeWsTNcif59AvoBXO/
D5SNnW0x9U/saDUVGeDFoBEvzsSqAsX8Zp7r5CHRXfXYEBnAApZUox1RsWBMEH7Lwh1M1DtCAp68
bkeEJsCa0YC9zZgj99StJuFs2rGYFQYCJzX2TuPr50aHxCiclIcfhpROX5FwHSQ3qTc3uNqgDtKF
6gposGpwOIuooIEbs9haR+AS2R9RSXSbDEU64Kiycy2BpS69F1m7JCGghIbxw3xm7gbR6i+92y6/
zXkQr3ES2+qwTNK76kaycTfWmMS3c5oF5r6c2+5eYycht6XKGGIggQlsysl6kHsO0WuFC07ab6Ps
DQZDKjMyHxTVp42F7ue1ZOIi/w7fPTDZSQYZmJFe6ewn+m5PdgAJ06NaehX5JG/j3OorATpLg97P
4lXnt5QDbP18Zulq+ZSTRe2lVyxhoezkW0fNG7SpTqrhJk0GaPagLkrguJL1i+TDJLlxWsFgcBU1
0U0RZESQ5fPSm5teAzdPWoRRfq+63nkzdBYZ1qfeZM9sCVZwjTL2BGto2duL2/zIi6CyIm+CDD6X
2iIJRZmLX9Qf3SuyDrrrRrmMqYI9sUuhsR1/wniWV0MSUGRCTvhXD2Br1T9Ka1hiaBmB1EEstPag
jxptZr4YTZxnoHFVnWM8HKcrDscntBEfOjZcBIM8VAeaFWCb1n//n9aUMQR0kWtOpxw9s6gteVBQ
KdMTPewPsmQYDRYACYdGA54A7EHvL2NqFmyIWgmwvIm4mg3XYyVQ9jM5fzqRgtigBUHM36yasja1
9jrSyurB7CfqBOyOz8EKOeGsFEc9m03V10X4D73Tv78NvBv6bDz/x1XlqW6IOmA7vJ3X8pVZt+nO
aeK72s+nE42rI5DXqtZEVoca0Td9fBPAi94/BhQSudniMGL6GMEFzar1/gSNzc6lanLEI0MTOusG
r8ndbud6VrAlCyd5AX4FOwrFNMZLr9MvVWLNUT8V9bnf6dS7cooOTWvGj18/mL9yoHf1dn4ux1qU
5Baycpqw73/uRC+8NKApbjU7xXueS7qkXqB2U6vMQ58BME8hCIU5E865y4+P2Ez055kePwcVoZIF
25c7SlQJBxtLv/IViH2YSnaKYN8HLD8Z8kSn9ZPRjKqc0eOiYaRPsL7q/4xmdoXkjczocGywgL8J
TQpeU2F0/34VEzubRVc3MBEwHw1m3WorkWcKS2oXZ5cUdrsQi8Kw+/rpf+yA08an3LYaV+iKYVp7
fzMcPILGA8pDiBAUauGbwQ49cfvmEPtEByQNruoJL/bSAnSPReNeyWmtvVfkyGOFIi4XTt+QYJg0
yLjQO3AnC0mrFxT90vOS1Ly9mnznHtwJYaJsXsOvf/7Hr4pfD4gWKQfaFZp673991sAvr3WC0MaM
vQPvS6NciTpQOXhXv77UsQ5p/ao4/IGD1BE9AYd7fykxlsbYjbg8xNJ4uyZLkm0CcRvPgwsfCUP0
15f7pDGGhRGNFc4i1KJgit5fr9c1DvPGtCY4xMN1zuIcNbYtI3QF7QFpDoiLftHvRg/+J6WyJrQ8
ksTpUVc3X/+ST24ceQSOEg9gK3r9o+9TN+Zq8qhVE7rQd7+1XMWYW8Z651Jjo+xeuyekHx/fKd7J
FQ1LsYfm6bE6eYp1J21nzk9B39bfXFvV3yt38C5Hu8hPrEufXYrVYp2a11d7rDLxtZS6wkhhmjJ2
Y0NixC5cxNTByXsKTpHrPk4bHGh5jCvdyPW4ufcvlFPSZFksTNhgMEuRqGaHacUy8PXb+mw6xdnG
CGUJCJDNHc0bTTHmfm5lKGemLnbIf3XiZx+ZWUzmZb1gpCosoyeTzp3UjbH0GVZVB2HIpqQLCw22
mDT2gGKQ1+ZCrZzw0cr9Zs6++zConMQAN64WEgNw1zwtg06Y5Nc//5M3gu0LBhQfGz6aY5W0JghF
sIdUIH0AvmhOk3ad1UZ9GRu9+/T1pT6Oa/48DlmLHQPeAPNoUyKHuDVmf6m2YiyGMzIql4NmVOIg
LfqRhSXyE3PVZ9f7u9tiWmedW2lk/1028riJRc8ZEE707OzHPoEjQDc0glvnf8vIHypOzFhro/r9
wuqwbNBdZ9OFMOgYpjV0xugZinWqRJvNKYDc+dz05ZXXGt6+UAVltT4B/mL4C3XTuihP9fY/CuFc
hDro+px1P4LD92hzaXMC7xDDVlu3q6u3NDeCC1DwAaVhSWRRmMzFqCGDnVqS0OpCf2uDxFaXZJ/h
Brb4DOEvJ8k0R5Um/GeXcImJzkqrKHpWHi0RX29ijXPjTHZTmtu0COK2TH95WYpOQGU1ySWNbyv3
QLuTvC9nlsULIUsaoJWsmKerIospU9OttymxZqKdSFvrICZ5Qa57YV8ILUMLPnVXaefB/4Uf6t0b
/YKACxWcC250rk39gr3vekBFseRsOlOnRojYIXnq+8D8s4wxBfU8tZ9VJrNhE/e5+qNI7XyFJpn3
ZDssE8DmYo3YrdrK/Y1zk7DvwPInGdocgoPnoe0aVJFmh208WJHl4VT3MYHj7pi9dGYtX6h+dDcJ
h0I9ZJXvntK+oyg7N0DdtgElP3PXKMRhlws5MkDiEwLeqBvSTAzj2ulgjpR2+b3NCmSoTet4ObUt
jtxnI9VlwmroVmjknA7dQQk/eLO9trlLZiRgkSBf8GXK0fsT/LnUxk4nthZ+vadkjC+ScMIk5jS5
mX1a3yQVCfmsG/b4aNoresNucnqOcnANCYPa4PA8opQBejOR0ropNVXyOurMuLbLGk3ITFpGEiIZ
L6Gc92l9X1APo+5HkfKSu8v/ZGKgDtjN1aBFqrezP1pfSbCuE9Bk8nrShzyxFqKNRz+5yAbCNgvR
0k4l5piGSwffmYwMArpfDeUt26xzhoevp5uP0/9Kt0MPqqP5xXd8tJ7LycyCKiPU0XEmFdHaNyN3
xDv29VX+Tu/vP3r2imzjEElxISIJ388ySTBUqDno6VazbEOlucXPmefTbioaiweO41nUEXETTaR+
bmuZteGA8BeFpWjIJ229i9wn1aNjq7UVNFKzjaES/RILHNKINhBhVxF+xkFdhJJs6rAaKJd8fQuf
zJOc4piy2Pj4wFKPHpSIa2HzlVXbKquda2vMk7A2ZXueWPBmEouh8/X1PvgVMOXgt+KKjFQu+5ca
/p/9/Jg0eurbbOWgutwtZ873clft47PlDyFOZNxUJ17RJys012MA4M6BWsk/vX9FTQ5fyexrsQ1/
HO5+3x0O+020PRs34e24ObHB+Tjo3l/qaM9B96zS24FLTep5IgaCSuCpu/nkdb27m/Un/OfpzQmz
qL7ezcXuYcet7Pf7P/cXtydu5JNxvd4J2lbM/D6r2pEqqxn1BMEtl5GRepwu5Xa+Gc6ci3JHfvC2
2apw2qM2OdDoJ43ohvTKl69HyceNCdfGX85ZjJ/wwTNHaabF3A1LxqYQCdt/8A98S2LXdot/4l4/
vrT/X8JigHA6Oza+i7i3tFaSODBLM3lWiLHZ9Af/anRgMwrUEgUfxAKG/7HV0JTESPpE6bBPzMoH
mdTO3Wzn9DMLeHJfP7uP0mSuBQqR8Y7vjYrC0SFzccfJnh1JrsPs9ufEfEPkHmhnSCQoJa0nPfkB
HX4Mc5wgu7w20z7MTOGewP9/9gqxxsM9ddl/23/rJv8ZqbTv6BnwIim4G11Es3E8kEH7FLSpfuII
89kbpB3AKKGo5nBuev9NYBrLG5dYim2uZeMBmTJQxmmxTk1c68nraK43GJPUIcDh4CA5mkgQ+vjm
4K2pEQus1j3pp2CK5jTo0PJYWh81WmA8NF2RGJzuK/0FEL5/X1UivU8T27yk37NQXnA8hVKpXIUp
Dn01WFEx1O6kkd2/lzRgRuDfA6wLbCc4xgaonPYZOqS1DKioK6/+Tq8R8sTD/+ypoEz1DOw0vO1j
K0uvB8qYaSvRph+IIHRr7za1BgiWhps/toxPC6nDpE4Mrk9eOfZEXgenF04uxxZFQim1oLQocTpp
7xwC6YmQmO3qxL199iWtxZoAJykVVfd47ciMkgadlRTbHAQ76KqpyKdtYsucM1nlqoByhEjNKLaS
CldZs6Ax9vNyuAjErKsTn/Un35OJiRitUhCwuz0+0JBmpqAcoWXmsJyHvkkRGR75vPfNNg2/nkE+
uRTFQayE7Cspav4tlvzn07UQmU5GasB1VJ63I+cSkF+nE5TCFvDrK332hNEjM0Kp8eGgNI42UFh0
B4f9PnOVtXBYXwaEWdikxTeNms9tPtgJaXNpe1u0i3tAZ06fUauD669/xd/D59GnvRb+OAQzV1EP
OfoVwp1Q3PicP6aucNUGYBMERCKpkY/HhJhqfvqnnVIrSpJC32vmmN3yadlvkz8RDEMVmv8iCU41
FdbfprQPLcTmvYH0BC7qYLGCoQmZiI/0aC3n5LBEg77q+yqZP00zSc1f384nn6Tl46AgyWBdwr2j
u4kNiSfYmBkfjTU/0efw7+lZkhFK+Tsy9DF4BICQnniGn4wZXMmGjxqbBe6DA7ZsOiTHI4sO4A10
G72RX6peIqTz01N8aA7VH6dimii0Hkg3w7d0vLun9VykFQERYPfQ12wcYwCMl6acZ4a8RG6mDw0d
dWXriNsQfRcPWbEEkZ5Y8rZOVYBAwArnoNcu277O2LxnwObDmvyRh8VdVYlOV6Lq7FdVbyTzsVQg
DKltbPW4sZzzhJyMn2bRGD8FMSKvDS6dKtK62bweULlrnBgdYJFOTMcRM5mq4HoYDYDFdJqqx5kI
bLY1ggSCDX5i7Yao7pHA4z4or/Gzut+1ovYumkLAD11ifbou5IJef/ClcY08POlCezC1dOt1Uvzu
3b4huLEyGwTWs6eItrY1UW5En7sPfecYzyQ0ie8WcnG5+mLFfKd5PrBbUs9MotgrqZ13o6AlSccg
Pw+CdOa0TsP3rtQT196sOWgxCp6xHTbUPzXnW1MAEYkSuzPh9DkJQhOcO+d055BhymSWVySRZTJE
iSPicJ59xdfkj2OA8V/nV6+FFx8rDOhwEkortH1BhXJqy7KLdM8Nalo2jpkAVdRRfUPyRHz5zU8c
J9moWZE5Eqhxvu7dubB2szYgTi8LVxKaVSb5UxtXyRzSlG5/uk0FNYPwsSKPvBKT2MYta/5qUE+L
GWJLby8RTPlaWC6Etm5I2ujIddI60ga00uZky+gSGH1tAezRn7ql2y9tgrAQcfvShAbdgvMxqOI5
FMIfHuGvILbS6JPJkMgocSid2Ksuq2kAUVXRF94UVFbfqBEsC7lAelaGReemV0OfubBrcY5dlTKY
zb1CmoUEbtIRRSNJ9X+nVFp4t9zapSd0U0Q2eZyM1alQDsJFUHERxQsduuSoNUgZbDHZ0awX/huV
oqk4b825NcnVQobj9GLWQrTkkxP52ri8iCnpp22nD2MWZrSFEA8QQOHCks2Q0JrTmuZDCYsqxugE
yTe9my0GsR1bNcbIdkZsY9LFjBrdLX8xo1Bhk01Ra5tlXB81masDYbxZ0lURqSqT2C3YKYFoCiXl
WYylzEeJrdaMGxnIZVe5ow3prW4G92zBlUW5RhnCYuSniNcZiBXNtbSxLpZBs7tQ6sX8o22NeDh3
TNH1W61wS4/8mbU3RN6cEJvFClKMzLK2KTK1ZeCQLEe26H4eppYgEyQb4trvazSTAbrq/Kyo4hF5
i9A8kJRt5tWHRZA5HSV8vnOUt/54n3hNQiTiQIV7k7XZeEnAhfs8sGD9TLHVtFHBIokQqwokGWJo
q4xIS9ze+hb0BSytjHBYzBNZ8pZ1ev0wNgXbcE8ZTnNpq5GJstV7BkvuUuaJ/MHuEXG3cfxqz3P3
pLyCeHQ+Ju+3ZN+B221QxRjVaFMvRyNr9JfBp/VKYAmtPRwFcfCCkDFG0TPkNw4Cm0fNmsy7tBo5
cevQ9FY1aV1vNb9cEFo4nXGe9wQTRIXuJm8zZvpHdBHN09eL01EqGP3Sdc9GOgRQM7YxyI7e79YV
28RADGwYK76GDXkSdehi4D1IFynUpC1uaBb5sKdRYG0tH8WxgxwQhlMH8jjAErNOqKvsYLj7+od9
2FLyuxwa2eyZ//Yajw7vnactOMhJkQp04X9ryDi4V+okLOujO4zLkLRgkeFFXAXOp/e3H7eZWelp
Xm21sSRiZdnFdoChUn8gCXHn1c5TlWuXub9QUcIwNuNUYV7Vv7XVcGIL/WHBZsOO+Z4yDFYjAy/Y
+x8CXcjvRhPbY2zN8WuAoCSsm0VdSGC80b8+WnbqsOtQJKxpcN7RPY82oQ0eLnpUD8LbC6uM/wjl
/bPsAck5fxzHtE2bgdH1/obsYOZshXgK1w0E5dFO7IcsU8mJcsEnjw0Ow3r+A2qJKfboXmjk0HUQ
lK/aeCjQ+bSEl1Prp2Lq/fjnp4ZplXYkjUmXkXdUzm8tX9Uept6t4/NRgLCYd7HQTgaRmTyWd3vf
NZ+PADJOzwSnsKl6/9h6R4HjyfB+Ay5tUVpC8Cu2i14sftTHNUHxJF/1kkkdTcNGy2dspZY7NtvJ
GfO1SS37Q2+tbJV/vnu+EggJlAspEn4AF6VkNuHQZXpqa5cSM5nJAMROclvXvfDR3VPBZdxw9KDU
dTxoTOF5mdmswtERpn02pcU9a1K3VZ2Qu1pvnesC4f2tMVlYeGuHOFVT61J0K8K58Ywyf+TZoLwu
aj94sEo4hsOacPnPj8K1qdGuCM211nw0EOJlytu8EHIbJMikdL3Dvhkg8vv3q3BaWIVD0Fuo3Lwf
B4UpFcYetpBeaSBHD/rxWi+J4/r6Kp98PghlUGTyH+rzx21Zpy/cYcwNsYrlWlZWhKhOlcmzMrbr
3deX+tjTZ51ZKRvIf2x6cx80BHHTpKYmobPg0bpJUZ095fBwHnviZ89M/OA3fW8UtySqZ8hfTBdJ
cuE8yME75XL9K6p5P8r4JYD+OB+tyq/jN5gKOoZxtsYfcC7Jzud40b+nRd+92r6bkdCb9oXajJL0
2QtOFNaTMco8PR/cbC63ld/Z97EWjI9G0WAeqIte35Rm0x/mzpvSqKTS94tirrS35qK6i5LkVbVb
llF/K7oRSxWyOo8AZVFVf/x4bM2wSZoUAj4yucevn/jHl8txjGoJXRcDH9CxiKLLCZE0YjLJKFPn
IUu7Tc8jN78bYG1OXOrDGXfNtaaOSnECdgzOnfej1dGFZS0O3dbZsjLzvNVN+DEib+xr3xL+dAYO
UXgQsrB6nBjBn1zZW+E4HBKQiaAWen9lt5UzsBqEiRO21Sd4ddMWYY7aWZ60fpgpLHM7lsWJXdPH
aWql7gIXQzVBZORxo55WmmIEUUz1F4VhIx4d55nTgHOl4mxhK1EUJ+7y4xF7LVNTO6REC/eA1/r+
NovWzPTSRodSFIa8r/wFg6VBeJ61k4nfW4c5sZIWjbel3aUmQcvUPEV57wV1j5y5K9ObbIwJ3G2E
xonA6IW8L2gJhhZGJEArpKfqB4P6wK9G1e1dyuqih5WTZi+oPQNKhih5bxQABjwitU+WgZkTRmX1
Wl5GgnTf4nKKC1fbYCWRHn1eQdtR+hrGEtdeDC3UM8f+o3mzqs9yvKT2xpCK+rNsMTllSzF/b7XW
S0MBGaQ/mwg5TQCG+lg///GDoF7HZ49kChg6q+vRZoFo0bnG/ICueVHqkuJpf6bQk+/sXj9Vszsm
kFHtZ+JGUsZLo2USHG2rgW1BlMyGflvjMrwqzD7H85p07Rm6JnnWST0JR90zr+OmoLLw9W1+2Dpz
bWZzdg8GGW/28aQeu1JLsmHp4bBY3jkFcKzFZmAd/vEqYEHWJqUD6QfFzXEWpQOjxyF+MNvi7/W3
JYXX60rTi7evr2J9uBkqSxQByZhaV1vzeOC7PrnRS8dlAIVGS9gRtVBeWQcggqEV1jt5FVwbe+2u
OCPIZgdSdBfsSWONjKjZORHW9E19NZ/5EernExW2TwS373/Z0StuhdcTe8svKwg6KsPfwJSj36jg
N/fFLgtBAZx4rR8X0KNHsc73/6kDN0iVxmy9YLV5vdscXrbR7e3XT/vDinF0hXXe+88VsjnBbTRx
Bc0jkENeJiBxCSP++iKfvVFEYGyiEYRRSTq6DaOzOlRm1PkE4sXIkwOlCCs4xdb45FboslChp7cd
oJM8upVcYbBJoYluC61sD07n6Ds3n6obJZom/PqG1sXt3XbC9VhoVy2szgLEZu39UyucGkcuJEgs
dw2mhKRFESMGt3kd48U9r4YJGzpYNfUgtTYhiSNPtFNDY13ljn9CAN2FxogD5ffvV/SfF4dDCYWd
GsvtMLS5fgfHpBJb1RsGOWho4IAFaEl6MyJRf9FSyz3XBuBd+8BOZCSgPNCUSpbs1AfyyYtGV+iR
/gYpb+XAvH8uTer3LWHtJZtLZT/OqNMxaPAML9ymJuhJVbb9a+xLYeElGSjwuolRBhszG7GA9LpV
/XRSff5uE+8+b+c5rX9+/do+EWhBzV+lCPSu1n7lUWMWstHsGQN2XKNw8voStRSuLqUMuBP1jMMS
713m4Pv0YyKH5Ky6N2eKfRKLhOZwJFGq+CkrP7sZBrWsrlFyvyk2dwLClLEs+9IsrGoLLQ3chScl
2UlaQOqq68c+GVyCROZQ9lKoE6Px7yp2NBZQvqMhpJpDA+UYyV8vS9JDWQF4UxQIgYuusK7qWA1v
7dyONxTkBZmXlUkKj23N4lfN2SqDSS7sey2d3A5viDVFFjHe2sExiv4uddGibHwJSXxbY622o6/f
wydNJ3ZwnAdQoODBIJT0/Tih5y77KUAbWK56e0Dgy71vVSxfXl3cq6EnUI39/K+lWLIfKU22HWwC
szoxK332KzCa01g0OYCz4Bwd63oBuDOBPElzcQy0C8r+GCXGYcmeSouq7bYIyvnH1DUFKUFimcao
onv7Uy118XrieXzYO7g0Util0PnipE335v3zGEpI4AVSwa3TdpD8RddsTJIVLhLTns5zNtIHw5d6
VNTZfNPl6fRIAQ1Pv1Fo37w6jsOR3mmE8HM+owdDeJURu3vksPZVh8b3xGhbp9GjwbaSzDmtM9FC
Xzv6xnUwwnTb+YbQEie7XsZV2LeatQMelmzjuVUnHs4ncwobG/hnlCJWjvLRWxr6MfeqeCq3LoKy
a6x+4kx283R24hV8IFi5uEPXZr3DHg452foz/jOfLjKpgjzJym2WlUjF4kkBNTMSR8PxRlE0wSOl
iKz23A4CRakP9bxxEO++JIvunphGPz5hNv0MBwoNwOU4QB/9FK+cZjZ8wGr6gEwWo/FJH+vmJ2dx
rHPsXdnj1/f+iSmCCRs7ikHXcj02HtkKgr5GhGghoqtbX8U7mmLoGrtC0//k/kguZtUG7i+KbrVJ
y6lrb5wRJzERWS0sCLdHX+pZjX0FKm6keBFbgAMXPGbMrM2KbUDyL38mZZuQrjN7r+3o6lPUwwc6
qbtZP5P3Q5P7AKC4opkhXh5/0DJuG4uwpWLrDYH2u1QQ2FimjVuZ012UaWlfsemU+KPtgXBDJz/E
vjeGVgkZZ6PNWnWzGOV8Bt6VpvISeyfqvZ/MNyw99Np5rQxkCrHv3+uct4GZpNRHVdFgbLPiVCPu
r0mmjhXHs/5ks6buKLQlTy1CBqyzrWZeBXPbnKo0ffKcOLOjo+FsxExx/L6Vqat8mk3EMFPgnHVw
GsA3dPYFmp1TPrBP1iY8PZQJSFDB1vHB12Fa2YxtHbC7WnJ3p09+d14vbnnveEV2b4Cj/B9759Uc
N5Km678y0ffohTcbO3OB8vSkSFHSDUISqYT3/tefB5ze3S5UncLR/ZmJ6Bm1JCaQSPOZ1zQu21/s
uA0aN7KV6j7WDHFdKWa+t9KyPVDPSe8ip3bcKCiygySF416hY7OUcJ+ewbTO6YwA3JIJEuZI0toH
11wjnE9Bo5O/an1Vo0Ai19dZiASvVUk+cjxtfoDrpi/5i5xUNKDZkLdNzXvVADc2C0sa2dPKUaO0
mVtlO3CQo6m5jWCKUWjo4wzsqR3097UsgmsvHGuQu1bh/GjDtntx5LaSNy08TBsdjLS6SXEHxaew
SiycXdsB2LYpSkVbuAROD2WIMRaADSBkmI7PjyirasfR56RcaZEd39D/FGtTKYeF7P3cJ5maNCa4
Enokc8yeU9Dca1oUDWyRtZ+ixEK1h4vprSdqeairoqeN5lU4dxKOL0h7nraJoK0QS9EoYy1wSMzK
LyZU2VjqbLoz4Mv2BhKi15UZtqsaBYdfkJLCTe9kXr9FyGi4jx1oNG7oacUL5GdzFySV91hEY7mE
LDn3WBTjNarRlsMOnmceQnVKcH2YmtJlDfV1gnDAp4yqkGtFjgbpUw1/6KWBXECicohhuf7cRHLU
bxB2tQ5ekeToeIhqiVV75kChfI+QPIrgUBrncb/Uw8qKfBj+Y9iMnxI6txsQBsYhskHoXb6szgxF
EjmVyCHOkGrMv8ugaIg6etUqc5CvKxF7W6tBEN1mnbmElLamA/n4PpnIOSYys9OBADnx+MD2vaby
Cl+vV30e68M9AiPJxgGEiCuwIvI7dKTw2oz8HMkHKatBi5emh/RM5WivUVjS2c0wW3suoB4pbiA3
/oNmZwJihsVvrnVLmnRDwhHzNyscXkeVrpbrEOsYMPoT2bqz21oztzWg9m8w4ZRX9Bmr1xhhl8+K
pPxUnVz+jFiH/K00qyuwgfF2bIuo3YxOGyB7mI7IDHpR0blSV5Vil4VWJW+9oNYeK6eS8SLNZFgI
dcGru7UW0M9AuQCBRimG57mS8hZMXyslPmaUueO9Kx3SKrsodnoFo1jgAS7lWVQyszTBBlR0iPXR
kY+xPR6syHh3IM59DrxSxZcTg8AfncnsuWHXY+6ZUqt6NYYe/TQlQdzBzeRAIlyozQKSUKf1v2KV
42SnA4YfkKQx42dNmOZSFn967IKvoxE8GSBM58usYIBOFsIOOjAKptM7kDvra710um0eGeoexUOB
GEpfLZxpH4C62aKi5Qs0bNJ7nkCNx4sq6vpmrErCEGdAh8OAOHJjoK/1MIaySRest8x11akl9B2p
3Xeg4tagIJtdrCXqYyk74xa6iX4QqDuQzsmFc5NivLAQgX6QHGcPOXm80aGe0MOEhrOHzDtZDfyJ
pWOEmbKm1tema5ul/t50eU5uXOhGvfF7WXsaINE/D3YWqFC7HInKo9wbWOv2Ro8WOLvAcTOnQKRI
d8YpGqzkLnUb/M0IxBD5uNWUNqSCnJeStFYMRPBworGJKdH0CvqNXjSBs0fWQjxZYZS+oR4zBCs7
cLS3YCRXc8coCu/LwfR+VnXaNFvhmMM92o/FFTchBqmqp0nvdQ0TfunWnnb/bI6mEuWkET6FDfNw
TjO8RKLIW60shM42luxEa4Ae4SYFEv4tEFZ716P0DZkLSBetEu0+I8a8iVuz342J6q8iJQN4dfl0
PLOkKehBXJ3UZan1zkJMqFDCphpcrfRRataUpOs3ykDKukyE54bA9MDD+UtMv5MjGegAKumwbxDB
JpGYZYReFcBiR8FwVcZScvCssLpC4YNoJreWItfTcJKxbBW1bxm8M6WO2cLkhgWQZWD9TBsusjZe
LxVvQJ6U58Dzw2+S3hBPGgJLKdCZ3Sf4djjUUa42bn11VN5KVflllrTvkkEbn43CGt6Rna8fw9Ie
Xy9/iVOYDYhsKBRYfeK6Q2w3mxWSgNqq8iJfaRJ9tN0o6gJ/9Q6Xvq2uFENwq4RQ0de5kmM8Tvzn
dUil9R0ASbvxKZUiAj+uMrBBg9uEQZPdJ22uLaQkHyLpR2uYhwT3S0PUMSnGzOnwKRuDr6chlzTo
0feectWvwUhg9jmJ6r1axoidh9Wbw0+Rh+HndpSRSkUEimAnhXerr4SC4Aft3biATKd0iTjIbU7P
qmuQXD+gYE8k73ykkDU88h3vh+qh0HP4hmhTRu0aBVU736j6ZGluS/Cedo6WjfpCuHpaSLfw06RW
O4lT0wGey1HoVp1aXQQAv2oT/dCGCogtrdC3tm+11Ftie42UeLtpKBSt/IbapYMAD8odwFQXlsVJ
TDE9yaTD76CSPYFYjk/WmktUi1HMYZjkqw2M0qUft6NNfiUCoezUtt+Ccj9YA0r6xZgAyIuXTq6P
03v21XkGak6YNuj87yzf9zg+s8qankGturtOwDXCUkU1v5pCtz23EomyqqjyusKSgaoJxCU7WcFb
Ebz0wwRMX1d+Oh661KPDK3z51tFBMHr01G7Kzmi2QeoVyHH2/S4uNGwSPUp7QPFkBMCieGNmerll
d4tNUpTIcVV1sbVTlNQyGYiZlNnqtV2W9efLE396SKmQqRA9JemdED2zokoYIm1fOQaBTeV4z6Pc
t5s6a6wtrhTF0+8PxcRyJWC4i6L09Ch/KyWhgRmVdUAPrtE7oKqx2W/zGgUpyK/ZQtnqg2dx/ClJ
wCBOsYWxUONrHo8FaG4QRRFyl6YjjhpFNxCzQX6PqUOslcjHRyJzUurtCLW6LXnOGumnHltPyjqd
MkkNS/3gylYh09qWzW9yHjeHMYsRn+qy4lXVYAkHNp/TFor+kPiJdE/xW3kQjoVrYxjke71oxbaP
kiZGxC2VD5o5FIcUH8KbYsjyBY71h8LF7H3xw6K3QMcDGYx5818Z8gFgH1X2yBrMd9lP43SNbqv0
EHkg0bfc1a20i/uqQauIIlqwJ0FG8F6ALEV8thfijcAEpAZzquz7uhG+q6SGka/7Tpf3uWLDTy46
y09onMfGZ7XOtZ+XV8e0wedvYCiw1Ik9qQI5syuakLAc/TFCEjRsgzul8fr7vLG6A9DKCJaWQ5Fk
DJaOnbODUjtlA0zM9LmVCQ5+daBjyQojrasfSONShMiRH0Y13PwyRv34rNf2ou/0dBnPX5U4F5Qp
6gxg6GZ1jSBDMZ06H3IlWpTtMU5T9nlJTO+CdXeuvEjPViP/IMGQUDAfJiXMTvZBJDVKCe05lJZK
/idlC9p2rA4KStCFCZJmh4CmI13fxTgDGAFjFYCEdxPdbGFTnglSQAt+vDY3zakrrSGCPHV00EY9
lmCfMCNIQlf2Qttch/S7rga/A+yc9NXQbv1s9HGwaH1gpnpT9C8EFFW6QSmz8TcSqI3AHYU9eC7l
RKhHZKNgsX0/p+ByeVme0oIp4xDymw5YiTNoR2oNUUTnEnbpUNo3VZCIl0EtAHMiineoncpYe1Gi
32VIMj8MOnQrFCj7G7Nsqy0itcPXy49z5rim7EPZnyLl1G6YnaHNGHQdEtDJSgma8KsZJlgKCdP7
JguHkOryWKeFWV6d25AvRf+MLsAU6f/twB4QIWNvcKgIx+s3fmBeocqxpVrdoXZXpdSGg68sS0Rh
bbTnkni3MP6ZfaICrUCXhTyCM21+JMQRxDJkK1fFECafQqPwNzr6lZBGuRWByHSvA83te7wjm41S
5fpuDNISed1EfQZgNSwEhWc2CbkDCAz+wTaZV1iksi2UVPNTEhTw/MKUjL2BL9PSJpkmdXY4EPcC
QScCgX5mzSJ5Sx991W8desWkvFil2tWTOqjlF8URNB8VqU6srVxLiuVSOrDQRZcr3620KOaP6Vxm
USqLkIJyEheby9/jzARwb09QaXrExPCzz+E3tgwDj88hDIqLNbYN12ZUGIfLo5xZ4YzB/CJdBq9w
rjMEs3+w9AD7z8FGM3ZsA0y04xAaJ3JqC3v73AsB2iEz03Ecg1d4vL7tzKFD7HDs4bDmXJOBQ4gD
2zx+uvxG54axQSE5lDaQYZnPG8516D3XKBlkIww7u9KdazQtl1x6z8wbxU8K5SyaiWQ3C6AzP1Pt
OqDEGSoiRTtarjaapCcF5L5RWdgKp4gfQIZk+NwVDATQYxYplwZSoT79c9BOHemBZJpogyvpfZpg
gBBnCpriozau7TSzblUNF/YoS6WVJ3Tnno6itG7klnC4dOrHHsrIUgXizFTAjeUB6WLTuptfZ0oO
ZgGFhxQXgdJrXHpW8rs6CvPHhNCwbwePmPEQInp0l4eanm3qOG2f+En0Ny0WnIf0q5xUrm31aC5q
KjeWW0JdXMKqnFkXoM0mLivYi8mO6Hj5ZSKgZghhaUXNojw0Kipeo7Z0tZ9WxmkwUaPl/NYp2fOj
jkfBBdKBXNaUGPyWmIK1PZYa+disVbzFXZSIgrWFCPBdmFX+XYbLRrzGHcn/isnGK4BFbQ3kJ186
46aNNTvjsKXXJg4B+ENzbg2atlkJD05HcTWzusdcryfx6iL6hfvLuNW7odkDItpIYfKOrVq70Xsn
33WUhRYOtFMJDljLZL/TKpkIGvM0X649CTaZPIHs0YShmfTL6YpsB1cDCgz6iQ8l1eGnVIw1fh64
GoTtMMCm7d4iW31UO9Q97bLVf5VygToh2JiNWWTjoa99RBYB8C/ch9OXOp41DdVIfWos8V+2+PGX
xCTDMfKUjyhJEOjqKrNvcWJwrmOtx0EVVYqdFHf2QsPnzKBYdrHTIVzjzqjPFumYp21lNGi2Vt7I
oY+A7i06nvWu6LNhVXhSus7oEK4un5inxWDgqSwQjDHZvlAgZhFy65uRqjdVASA3qb76LKJPGSC5
L3be6XfoxCOojHa08900fawpqLaoyio1kMxF18iLP5t+7f+o0Ia8A0WgTpgza/jaqKn5uvCcZ2Zn
QqeAugGvQ5A0/f7fIqQCGEQRGnmx0ltYkxz0GILHij5+sdVSJNxZavIj18PhQZFE/zogYT2JVumJ
vfby2tgEkHzVfZYlSbgpiV6vSi+M3tFyT1BGDXssYS4/7zRtsxXEagfRQ+hIfWv+uFY2FHmX8rhB
rJXrUEZKKUYIYiv5ifbSpZX2zaoDfGh8kGiXRz49klHyMxUFJA9RAiD144mKwd5OcipTT0EGZjwK
/w4M8CSYjwDY7w+FCOTUCCMRRubjeCh8gagLalRxWgSyNkiwO25uh6074Iyx8FZnPj+XDOKMRKkT
UmTWs/CxSBeSTM/CyjAWgPaa2T9GTRVXkiMPeIjgoQOLVCvlJT+9M9PJtpi0MwhcqKHOphMx4Bip
dBnJR6UsNqJqnXWqp5Hr6K1YiMdOwYEWIDDAKMDoAHYSKh3Pp52GIHyw/YG8CptoBYnBf09LJD5c
DJvwxoh6jQRaRdnE2faWZ3Qbi7Np3OexiReXJCGh7xLR+bjMFY6EM0ZCl9JMbF+s0NMu1YPAFB2j
HtEUG0eohbeGU+J9y80wLd0WUq6DvxrR98IZc+bb0SqmNu+AISE2m71WXjigKBJYbFFv+J+JSJvr
SbrmxsDG/Al0CbD/MQwfL6/N0yufcAmsL0k/OQ1Y2dlcCip7OD0i/lhk3ianGulqYSf/fnjGMHQE
gBQjHwGK4niYXmk6RDkc9J6CQYX8PJiPZj+iawXNnW4kTdoDsvzok+h5cZXLRsGCDYMNRlI62B/E
RnNCK3cIKm+ndCol6MuzMG2L42MIKD7QDmYdSUDYnsePZ8c66UsuIwqAM9o3M/ahMiNquh5MHCHc
Ojb93eUBz8SrCPB8UMjIifjiswKHhHffgD9auVJ9SBt4ypjOGjc4w0HsUxmdVeh3UJP9JDVlVxea
tW3ggIyocBdxjDeBB08prWLrmy8n0X3gVQ1S9028UIo9E6qxzCYg+ERAQ4FsNi8c+6KtpUyskqzQ
NuhTm1tVBlsRolX4jWjZDxHlKe2NEurFlRH33basMG/Hnko8AXQ1r2lNL4HgTmWk6ZfxpfhKRHqk
v7OjJpFSBecSFclPbEFzlFds62eU++FX38jH9yyiIbx1KNF4myiHvr5ps6b5ROEqybaeZ+O9FtNK
QXcOxftXqay1NyDvlb62q1GRV/0IllihAfFz4YOfRpjEldQNWGc4PQNVOF5iXQHITS5lCQpOi09h
W8U0mQajP6iwSDfAfXUEUfx+q5Rmd1c4Vm2sW6hbb5ipmNvLz3J6Vk/nJniyjwiBBt3xo+SYeRCD
I2MPw+Y78kDKtdNoP7u+qBcYwKeHCwPBQwHtz9aH0Xc8kORbQWLpfKmq7LyVokQhXV/6Fpdf59wo
IJxYpZAkpx748SiV6oV+UZMMRRVkPbNN7U2f4RxzeZTTSYO0Q7MAxRLWHjf58Shqm6EmZyrRKvCz
cjUBJrdo6IurSjXeLo90+j70B0yNw4HOhEVUdDxSQd48mVYJaMZpeg1hk5o+Hmqby6OcOYEAVOvU
EacoiLB2dvLXGNlqSuHBzusi5zbI++5dABRZlxWCrx1L81XEdeii5mPBlBrbVaw07RrfhmIl0pKO
J7qc17EIcJSKGmvhjj+dbUBdCpEs6odoRc6bQPQVFM+LY2Rr9OLNi2IV6fxKewrtqF7gjp/pOKKe
N+lm0+gDuzzfmBq6oRwhkeQial6z/UYlckNFra4Af4abLuwdV5a401agYdW1Z/rVcwNM5zOhs/rb
+mx0+qAvAjqBZo1jwOxoC1MSw45GEdddgEO2PPYHUxXRUrY7fdrj647o0CENB9qvowc3W8tCagbw
Rki4p2oZvTi2KNzApj+DaQsgFl0OqVBgthXVbfOmkV2uodS1Py6vv9MvDDIa8g2dMPraMMuPVzkC
SCilcGXBdzCDrT+QLFLcaHD3KpZm9cw1xjuSEXGTQbtg0OOx8P7mzE1wP7f9DCNRI4unan0Q18p1
mxkpNh++YfyKsxE+8xTE3A4D1/PKk3XAU3qF8B/Ap5Z2yFjZobUQ9p17OqZhipo/kPrzj54Omtcp
VZJQdWkIv1q03HcqqkHPNWjLZwyhyqtQbuVgJTTYS7CixQ6Hnyc7taGQDCQSB6Ehd7bwWKenEBhg
MPY0SAiJ2BnHc4ZlXexLdZRg3NjEYNv05GBi5PO7VxEYa2DNINn557QgjkdR+rCWaW+lK/pS0o88
DrJrWukj7X5DXijCnbwQQ02cyOkQp2Q+fyGUc/U8tQGkOB1m3m2oiR1Z+29XcGlOgIM1JwE6tOLn
7ZDUkzA577CBgqGQ70Fc4fpT2tb68uaZNsfRBiZenzQhWTTs4JPCdxBbY+/hmrGK7bR/KaJAe9FQ
M/5saZV8AAdtusKUy32PsdPKwBHr97+arpng8Dg7PrLN468WeK2TpSY5FmCVqdjqpLvcbrCWzLCA
vfymJ0kRYBAyWT4b3tdEELOtS8Ug8aUKBT9VzZC8TdxUVTC3vfKJlLV6yUsBYNLpzJJ8QUzkP4RI
czCQ3XHI2wVuguTmOM51DXLdK6ppMhCUVO2clRH1uM/1iSbukdbB/noA3f09LqmQuXam6W+BABS4
8w3RfR9rbbimh9zsCoj56iqBsQ52Pkm5YkRuDMiG0f8egeg4I1JMagyocxRK8wT0waxhkBSy8Qkz
ukZ3IR8A1KIuim+vrwzls++ptbHSRYdcnVd3aGRbZTckV7qlgtNMOfBW6Dih4ywLqRypk7UKCki1
HgVrHxWhu0pyvBAVwba6blBaxTwr9e33xB/avZn3sYRNajhiowWuFJml1izvaMXYIXroHVbtTtlo
/opOvvQ9tILu2vHx0kRCK9BYD0KYUI06S/qWoa/+KixPpYldDl8aq9LeRJhJ33Jo5ylioIafuY0a
WQ7nbiPd5SKRtI2sd/DhHSKS4qaddDLXeVvjDUA8g5h3JI8IgIJ1CaXDKPvBrteR7twlwvRHt1Bz
1OPtLEcmDPdpeS1VqvMtwamMF4Qs9iWvUgwV5EbGBlcaYHHd177OoaCgsA4YL+kxVG3iwTQ3jVHg
UhuHIw4weF7wmXrVMMIt3dT8a5tkiYpdUjUi8FuH/XMdF6q+tpAje8HBLUnXjVNjdQj6trTcDCx6
sYb0QsvBUAZkTyto27nbDXnzecQY/RkfJbrLYV7U6TZmlQiAgHmfbRzc17OrMUf0FH+PNKEf0OBM
gbsZxfV1i2dP67LKTGONIwvdKfxH8cft0xxJapJHtV+bE11tHVlj/BaOVc8mwhFLdUVvK181BciJ
KxwDf1IgVM3nxklGGVXylqiO0m9kY4HcZW/AI5r+kyM3xedIN3QwfcCgWCFkfTcU6GVlVSsVqOqA
gMUHEaW1D3KNWPsq9a1yktlCrgEkn5+jMZZEyM+xn3xXeJ31gjZgmK0037Hv8rFsbzRmkx9nicmO
Wmv1cTPCcdTcvBg7oOTxZG/GQrQmrF2EFXKWGb1LXZYj7/LBc3rEcjEpqDmQ+1K6m99MOiCAsYkJ
dpUCQsyKPq6/RZSJFw4C/XHsjeGli3MkDvEpdxMqK/+OgP/jZ/+f4j17+PdpXv3rv/j1zwzjmkD4
9eyX/7oNfuIKmv2q/2v6a//zx47/0r/u8/f0U12+v9e33/P5nzz6i/z8v8Zff6+/H/2CrR/Uw2Pz
Xg5P71UT1x+D8KTTn/x//c1/vH/8lOchf//nH5jLpPX00wQuPX/89VuHt3/+gXbpBG/8j7+P8Ndv
331P+JuHKn7/R/brH7ffz/299+9V/c8/JP1PGtJ8G45oSwHEMVUJu/e/fgtqEHBOS9aoo9GfYLSU
Le7/8w9D/xOMJwW2CZY0qVJRkK6y5q/fIgmgYk5FkX46boB//PcTHn2t//16/0ib5CEL0rr65x/H
y4c6Fxg2VBFoS5P1o1kzS+LKrMvUsYZNnliht6+97z3gRZeGLBD+LDAeLRHubLxiMYOCl/632frr
Wf4+9gct7H/Dg4/BJ7GXqbJHJskNfXw/y6oEKrRjXUKDDVYN1aJ2D8uAjltoikOFCKLmUlaorxK8
5R7hiZLV4gCyi1HguKpsDZeGLImqZGXojbOCXBxf1x3/kiDtSzvgd+j7fiFfM7vqOqeN1XAxeQ+B
kvQ/O8QV+7Unc8gmlextRGnUryUYdZjCYVLvkyFQ3wKl7fpVVmmtvw3aFsomLqPY3cVDPukJDjce
VqOPCabk3+pR54oQEgUeyhUd7ryavjWl2PguyWmAN6RWN+BakTzE+LHADJeLOPs11Ipxaxudo/97
av//rvzjo9f4f9+TqzL7Xgffj/bx1J38925UnD8JqoHGwBQniSH+/e/NqGh/orow6XFRrCfLmQK4
v/aibv5p0KkyqebDTub/sof+2ou6+ucEyyIMoxyO+QGYk9/Yi7PIn6OBwJ8fRKUVVBk1ldl2QDCU
8l/gr/w8pdBfDeFaqFW7EJN/9Fb+d9eBDmEYimkaU4A2Ms3J42HiTsUEzkMJGdeQ5slUK/lzYcqS
jH5UUT55fda8qMSK142R5bKb1mnbu63sYM4b2v0weZlY8qtfoQiFD3Nrc28OpZlR7I2layM1k2c/
GuLkOjKgKeHEIht3TtdSgSWBlXApb/ow22hqa3cuMrvS18RTlE9dHIAGjzD73A2dRS/QT2rnU5AB
NaasbMhrXGLD6yKCoL7Sq8i+txv0PhZSyVlMPU0MnTTQUqDXKaDNGdvUGlIDCAbRpsf+RJPaGu1P
evoiDNbb/yzJMwff8aH78QWOBpp9gdFHgamrGAiF1dchx2Y5tl1TQwu30zY0Xl1Ao1c1aiCXh53n
KCxrSHUscjIVKHVz2IQIgqbVUhk89gCUsAVMuSF7xgbds7yt3gINV43aWjjkT+pW06jk5hNfd0pY
5sYTBdAez+l6D/FWDmlIdsEmii0gnEOiPhT0FlK3skzkHSN1XFMgzXb9oOfrmFW8VOad15Pg/AM6
QbYA4T1wlPNmRpWkOEonveTWZgZCF0SkcUvqofZuoPWF5qK4Sk4ygDO6swWH+Fqv4uS2CEIj2Is2
dhLwY418Q+BQA3XxyuE1yDrvSS+ihtspc4arvFSwjW2jyXxZh50z7HRE+/NtUZogAcJx0G4r/v2t
gdrrteV75kMvaW3nJhpekq5SWMaP6bSRt3KiKOh7l7o5YBocDk+5aAn/YWYl8IOgum2JKCvSkTaG
/O4YVfiN+rxcLBwW00r821mhTjNGCR6fL5THJ0vQ47OCzBMj7qEhPCBxhlBhFp8HTxp+5L26xM09
AblOY8Fjh/eEkqABeeR4rATmiCnQrYQ6rkBHdWrbXNlVU99ouJo9UICBNmnByawsVb6TIinfgNQr
H+GTjfsSOfYY1TSpuTE0P8MPvkTGWAvDdR/pVIcvb6TZQfExK6if0iBhGamwZo+f1MbkLcINWKyG
VOp2SehELWx0PDY5MPMnmCddtrk84rnJITyDZUAhgzr4vDHZ+Lg/1UOLlhJ77MmILfvdU5O0/Tbk
pUhdAOtI+heyHxO5oJKCqDOuXisNKeQv9cR/X7WSNxyKMYgSt4PpZKAAnbQvAbU80F5BW6m7y088
u8ymOaLaaiCcgAULx86sbD8ObR16Ol+TzfFUaARnrmakbPbLw5ycaVMflNI7pT8kGkiEjj/F0CKm
Eo/0akYdQm2NF+0G1e1PhTTWD7GKCFye9/XC8X0C7+Xd2BMUaXFBmZies+9vkEtJapNIrgxYAail
N4zhznCKCUOYNflXPR/G0e0qS2g08Pu43VVYe3KnmFr4fPn9z0wztJ+JgDSlgZQnj99fH9rJdjaT
XA1G+6rHu3nrB2OwvTzKCfdseuOpiUngr2qIqU032t/gOokRg3MwcnpXYysfYjPKNlEEJ2vla54V
uYHQ9W/EyvHBU0HtILsA7LuNEv8nurrBXRbbODY2wAQhACHydvnhzk4BkRs9CfJgKqfHzzZkODL6
GlZrRezXawPjzwMhjvj9UWiswd1G1IQ63xxdnIsSuy6nlFwRKvWDlXWJSw1He738LnOcEfM8dbnY
NTDEqVzOqtkWyF1l7JlnRfOTrWRW0Y6WYbL3Cm28681I7DW9wVc2sbzD5ZFnMcm0X4k7KW/TbJ0Q
8rP9qmLRbqANjrtCWMHfDjI/ClzWm/QY6oOzhric3UJAlr5Yw+Rf2+ViCeJx0umbHgGYL5Vv8Jb0
umaLrBKF3Oj2dNl0gbZCfCJelyHogiAywyep6WLIHrXYVY2GiIeVl9dALZt9pJj9eoyt+kqJO25W
gclATZN8Sb542kmzq3AqtHBJ0QqwAC0dLzMU4xEkCmyBsF2p3Eem2TwK2qtT+XJsb+xYycuFXXdu
MXAPTgcbQdTJNdOnfaClmkKD1Ub+raBOeK2Ttv5I4c/RpdaqdYB35C1Q/uHL5cVw5lSFS06kAdBm
0n2dLQYH9a/EyKgua6iLreNSY0GCV15jL1kG9K9NIDiwxhfOsjOjsgBh4YJy41Sd8wRQ0i/buEcB
oZCTwJW7Qnzt2qRQNqXWUbU3YG7QBW7HJVOgE2VUPioVe8qVOKvjdaLNPm0JVrJrzAIviGHU7XVI
8a7em2ZaXIk08wwoC3IubSg3Klf4cGjtlZY0Esn7IElul4DJ2xetLP8K6PCLPeZctrISEQ7Pq4aK
JeVGZxh/wMgf1b3TFJUHn5g2H6rMehGD+vDGbqvEtv1sCz1p3aon6NkremMMh0pNKL73yVilq0oz
y+y6iobK2A4Z0tac+M6wLnCMeVHtXsOTVlLRePDjxsGpJqO+3FBHadzaatCW6p3YB07WR07pDn1j
oJiUdEsmTifw02kmKWchdUKgPRmjHW8SzZHixpBHtrCj1tee6LoNDKVWI5LNfNqBabMKk0heYyDZ
3WBhml07Qy/fOU6o74cINR57aPJDCDD2rqhl9b7VOhLMy4v7zH0xoblpn2AMAG5IPX7GQTVElbaA
6FQ5Nd+QP+/gLBbtQr/+zHkKJIKbYuKpAWGZBSa6U/YDX5/Ay89JNUDtoSvSmbSwcYMP1raXDTeg
2zVzbWOZugoiS15I986+J50vMC2IcOFzdvyeVMKaYBiQ1DVDSfmiqEO1CtGLWmh8nYtMSaXg2wAD
4ayawwFJ4BKZvJlyQm6YWz3uMgrpDYRvT0+2g9HAUx2S3Dlk1EZ3hloGW7vogwe1Gp1DHkS4ziRD
mX6Gtwa8TEZjxFF8XbhDuKhUfnqessmx7AP2CTONqOl4QgZHjoI64nLFg4Y7AkoSOoxy+Jpnnbgb
B0dBAjl87WvZXLhbT6hw9OIJU6fAnZGhLcyudQgEjpP5leQCCTX2sSqM+5Te5EEehLF3RiThrKA1
f5kSxFqIIBWN9LC7K7MmWxupXyyhb09XBo8zKf5MqGLO+fkOUAZPxaqKoFEyynWS0bFIBjp+l/fZ
CQBuems0fKbDFbVkjtfj+fYrNe8sCq1u76v1Ros6DAvLAREPpWjVXYL77UNHwv8VPBto0jLs8J7E
jHgN/jzTtzGcqQ1KGbgfV6GRdKs+9H+o1mjtcF3V0YnW7YUtOx3zxzc8z/uRelKTBmg0u/W6KEiy
uqY80HXZDx1eR+7GslSvAqOP6oXJOb3rENMA6sGaUMFQzWnHItEzSRmYmxEa530zlnEAWlF7KQbZ
fAmyiSCEwcuPhS8yzfj8DSdFPli7nC0wVo+/SJVQdit7wH2p479YqJpvUdXjdFYjOV3FQwSHmz6q
spJIqSZXRD11tcpukRbpAxCfhpkvgB3OTTkZNMVOygvsjtnNm2pZTwOW8KLP0BISRU8RSsq7MnO7
oPcW4qlzC1Kn9qOr0OjhZ5qzbaj5JnUBh0lXU0l7aroe6LkW9gXRhiP7TrTPVAmpvons3+1F4EGE
ShL04HF3tOtyBaKij/Hp04OdZY5+/wWPKtRaQN3W4b1TYPa7hayGF9hgmL6yv/ztzhxeaOtRgqE4
gjT3nNKZSAK6bsOzWzTIH5GFCfeZPSCFA9V0l5V6fKt6TQjDUNWXIIWnVxlnBWWOj5I5Eze7ykJl
LKlKOBRmbHAbK5UQ7HNNkwSja6kNpMfaiaubMhSG8S5r3fjct0pYri+//pkMlIcA/Ea/iPyIu+Z4
6Q5G5PV5C3qy0dPguYM8QrVFWOD+jBe7Kqt9O9qkCrJWb7A1a7/kYKfwqFaG8KXoqn4VGqhx7r0c
cYnLT3ZmdgzcwCiRwcwGlzdbVMGQy7EpBMaCQhm/Nh2eCdsqU5XboJWqcdflTik2fVC0B88ZtOCQ
k1zkL5ef4cyBPmEQqVzTLDwFfQ6ShwKXFQgq13rhskBQER7EUj5yZrOa6tSwA1tmTcvw+BOkNp5V
Nhpfbmc5IncNHC1WhJlW4kqZ2S9EL2cHIyul4kB7ELvO2WCJ6dTAbRD3z9oMHbDQ/l6nyZcO2tnn
3548CpzMGpQ27mhn9gEjdCMNRUw7C5WRgw8kBb+sOFgoPp9Q5rgNEbIDnE7ZEBT/PLux4qAddETs
iMTNwC3zscNovq20QxBk1TcTASf1gB+Ysx5iJZ7gNWFOP1G8qV3TQOeo4+92o1BPozP8KwkEfm6y
GTQrfpg2uVGqATx71FU+/f7kUO8AIcYTIzIxuzGoKho2OAnJjQFibILaGVwgkPrC4TZ9zNm9RJVw
MjxQEdKmznn8seOkoOwhGEXCbGJVTTyGQK2UFy3zrRvi2GrhJjhR/Zg+BkUzPsNkDwo07XjAwo+k
imBYcskDUjfvC+lVVZHr1saq2YmyF26ARPAN/cBoJWJkhWokLUI3wHB+nUfBeGg6cEFGZCd7s7LF
trBL1XVIjw+ZpN3oTo1wZlhX5UKwfWafm5iw4BzFWp1wA8ePrY5Zr+SWJ7kZyRJpaRns/w97Z7Yc
J9Z26RtqvmAeThkyU6lZsi3JJ4Qtu9jMsGEzXX0/+O/o/iQ7rKjzjjqrKpsENnt437Wepa36vw33
+vVwqPbxrdMkxXP29ipilJpyKs62hIc5Z7k5AtWTHJO/j6w/feBgSyiogS1Be/BuVdnIPbdncFtA
fdMglouLda4LrN0GWBNU++8vBg5htzPS4XPft/aWzdFrWa1a2JEyepXPubxoB2pJdpsFF3+/1J/e
EZ84RBkmFBaGd+8IoACpPwjOws3xIYkacrioxtq+//tV/rB/3EUbsGE5X+7NmbfvqCTWU2JfYQDn
3hix1ZeHdhtF1AwPywDBZsr/LcQAxTlpWkhF0Bv+grS+vaKDF6UjFQz0DQfasLSX7tYZteWDEf77
qCD/AHULRMNfh9Z3841hoDlcB1aySUGK0jUvJctzM7zE8ER2/Psz/P1N7VkLNFV29RQrzLtJQBVA
MjQET8hHLD0mbKYPM0RUH8xtf9h17swRBgR5FQ4Hz/2W/6t2Xq44HNt0Z5lPg/YqoTeFCF6zMwnD
80kVdh4ORSUf9DIrbuZa9JdOgY+bcjOyy4yQg7JwCUqU6rWcm+BxQcV0bZtb8WXQmzQI//5I/vD4
kbjTlEeesjc43n2U1dRaeR0wrAYgzmEPOwu95jgHtGNT8+Xv1/p9CFMtgJOCiokduf9+DradlJqI
QYVk0D2cRg2dvlVz66ix5LIvfTJ7zP15/Eh19Ied5NvrvrtH9I5qaQFSReR4pokjrW9F10Elgzca
e37tfKroiR4LgIdIBEf3NpjKb3UZbEgSkVcephHfyVrO7be/Pw7WOQbC21WQH7a3ljihIH1473Sp
3ZWWcgD+ztVF390P66Zpn/Vuq6oznmineNyaCca2mWXGP8Tw5jKSeeoSywXjv7t3uqmB8CI1/aZx
QU0dCqFwgFLF9R9p87n2iRdfecc8y8wvhSNXDIPeIulWTyBZ2BkHThKQt7VGrb4ZZsi2RFih36WF
FvmQOtlCD4EszxPsDyemnQWIlUwulJrOthlFPC6lxeFgdvWfg9M6DyrgXBVt86zuKVIVZthksnmd
WiMfLkfl7GmnTmeXAKmtxYn4lStprjPD+6ryqHiy1u6N27E1AZejCFmfLBepfxJIg2zxLN1wNxH2
011SO+zXCJQDjvpyK+fXxSQoA22tWiR/MHCuELeMLlT2cWXPREjnPSqV+afUK3QlwzL2K7xUXQ1o
wMrUC9cpLVSiK8W2Sm+H9clhs/CQGqoJ58Wz+qMl7DFjUmrtLhoHy1xh2U3B/WwgpU9E37ZWNEzs
+Q1/BmnmdxymQ32cIP+1jWm9eKTX/hiGrjLjxZnsc5ZOLegPZ5qOTdeQNW3onRdSI5RsPUiIBWU6
jNtrb6nuyUU6mxfSihw0qiZ60oWjoMmOFZmcRXi9UVtefXCaAtyYWcgRcRsSgiA0jNR/wDxCLRWf
VDcfc1/YMIYBmlpHIfPqocZA9Dwg1Hhe1vre6lVxIXNXGomf1vJnP5jGazn17VMaaNsdWJm2RFA+
Oj/8eSGQDnJm0d90dBTquDExgUS2NrXDObU4Oka16dY0yLNs/GRMyhvDyhuMLw0Af9b9xmPseEUX
ILRLy84gYWIuL1N3clD6AI6qQmkgVSfKd17vXSPVvunSXdFqGL72NOar/1p00kab7mfi0Wr2rve6
DPi+9HS23cguZ+/r2viexBzdbnee2xzBrBKIOY/u1iR6ntfPfV8BSCvTopkiz89GI2SkZyQ/Om76
iEvCNCGfZ8bVDDIYKd+ijzfTmlffy6KebyrbG78jBmyLC282iosejX24NYvL+DSM4bEtCmGEvcxz
J6QeuzKhW4txiSJYeonjKpNwb6vtxME1Ft1NRKCDfHVRgrT4xlMgysSai4YM75yEsbnv0m/2smnA
/8CIr1G2pbRpGH81JtxOHBcIF24YeJvz6ExaNkLo8STVVG+GwGcvvqyOhSqmH81QoBjpBwMlf6cD
OWmNhjIIha7uS1UXTRtX/YC3SqNR+V15ZP+QtZRLFXUQHbdoqBF0HomsBgffzRjCk4Vow/oy13uY
031ArtxJm5xy/w5X4NVyaPOwNlbrck3prO9isemf0vCaT4bivIm23plRZ47DfCZp0vPizRQzev65
zn+2gTGDI9e19NltsvaqwUs0I5VKg69620zPNgmMTBEbBe+Q6tbOPWs1HEg5xz0n0gNV32pV3dqR
RhnyE1rc7VntZQqFFX9AKNG0EKZHsxKxIBX8i97PxGFPwhluN8NZcS1sjvniTQLlKLM24MkhVw8U
BLb7YM0qPAzIRNYw7zdrPSJRYMUmf9eezr1v5x2vXBpk9RhNcNsMbfU6DoaY4rnY5sTpCsTxWa7N
95vMne/9VA23+kxma9jZk/597lXl7Z7+UqcyvgMVB1Yq8qPz8h8lHf1pLXSTIHJ7yO5RcxGHpeXO
4AKYnx0ecefrW9i2m2vHJn2ZhxnKYRcZy7QUER5C7wzNZpSx3duYENSYurFjT/18mWqqXmK9yKtP
mTX3/pEql/3JMEdmPbcviwfd78V3jmwU0dPU9r+hZSqf8lWNj7Y5LdtJB7aEacCjtLn70cYnqIrp
r+mnZlZnopCeq/IQzieZR76lpf+0yNSfENNb5aNrbdUzk3fgX+nga8gc6Lr2dXTTUpzgIvdoEecV
hO3oVp/9CqDpIeUzXe7cLCdRaUXhZt4aU9MMB82ccQj2ugWcChcVaJlioQsSoiaprwgQk1eE9fhX
c7ZokGGynrhJadjYaLZmx05qdQFLC4kWGv68VeY36sENGU3FnF2mEtXxWRUmnNsUhlNcBLlxM1ZY
KsIR3p5xMgFI76rftLwdFFKxGCURmjASCOwxFNQmC8RDTJ0x0aXetQJN7YbYaBa6q9qKhQhhNHSy
hQ7SY9336QN90NTipvEOH4Q/Gm3iSUt8nv1NmscU9Y4sgJ5U3OY5m/nWVk3Sz2RKA8ek/LwjiF4B
lIhbRt96yvxNuxncQIgoU437vRdePfLfzP7W6Pj5iaGEODmjoKTmM2JQPi9GP4abkNt81PExP5S4
2/MD00DODsJrwA/UvTVV4VR56WvGBPtl4+D+w9Y8SG8tBjHaju5s3o2u2RaRTRC6mbAs9W7Y0F3K
oyaoENUNo6MhY9mczT/Ws+0/m95+N5rLwhGuxurdLYZBL3bR04p/3fQCy2PqEbOOC0WLO11rbyEP
B3mUL86oH0ldmrOTMqbgeTJ9lV8UvVyuQfT7pPqJqg1uqsao49oc64Dsg10wNDiNfYubZCVNnVjz
OczQv5F/0OmbG5blpkDQGI5f40cZ+/TQowkvQk9Q9AQn4lfqKs294IcjvfmFKqZNxH2Reo+BvxVT
WMmiAlzR9wSTWU5lonQIBkb0ZMNWMJzZ+rYuFWulYJ+nwRhd9Dx0vcUxwkLzmWpTFZhd7AaFeeMO
KrjVinF86FIhblzoYLdCGN56bgD6fTJXC79obRnLg2xkkIXLVCCf9yd0jFGxDutXNnx+F3a4gwt0
8DOLhG7k5YSDZVnhCzjTcJ+tlflS9nrJLLWtpR2XyvVuKli9EeCCmW620GOQksE/xeBq35RJT1Pf
VuGgfSTGIjJYNOFTNVlzMHM2SQfLWg3C6+QM6t3UELfgxDIPHr3p/sEd9KWIndGcsge+DwGDY8zS
NmodZqKwzDT/ZV5LUZ0BRzfVZUXmzgR5Sq3FJd47iU6l0isJSLgqyosSp8O1AqVgEIHSKyfS2ET0
oYm6QF47MBfACfd1WSe9UxFz0au+GY+mtir/6JlN3p0XvyhN6oCFzA5aqjvFMZikjehJrWMYaGr5
XEmteARSH8CXp59QAbHRbCf0MJ1/1lv4hiDTnYmcBqOE1tmPQVYmi1OUa6ymoHxCEYW9KQ1a/YtT
e9knp11q82yS/3tuF8/YYqfs6sNYBqjAR4bKnfRKIVGd+sWJcJG5OPskWV03lMloU2E/r0IUG6qJ
Z0BsYzgtXqWSwR28XYLWByhm8m05NaXPFs0KFsb16mjeVbnoRp14FfEuV1VLxl3IZkqxXxFakEXz
PAQPRu3N/qFlX/xjmsbMO2xLlVWw2R2zOZnKQcfctL74Z8JBwm9jd3INj1q/cVJz2y+OkCEWs2++
slwuX/iYnIWUl7W6b63ZoTbS1XedIUR60ZmpfNG7oLlFm12mSa3P/bGdpxLdAvEjKhw6Y1qijN18
IlVGF51+ACGsthonsGH6Wl/JTWlZsumpIZNuXEj8cdtiiO2ZXUCor465Haph9YaDdOuS3GQ0aQ5f
mCqZkiAtKdC/K7v/Lm2WSFKFc52wVBXTvj2L7Qta+f7GQbluncS2al0IxbSs78tZlF3i61U6QdSa
+j5MjR4LKDIGewV1ufLn/1e2yRJSD2qe1mE3FbIrBFAwTuQb0HEZzA8qnH9oOVPSgMqwOwqQtbyn
j5QVqdGTObMGrE6HCnn8oYTN2W4VCKV8I+U5+A4F51n/Pkglz0KfhnPVLelP113Ev6/qAEDSPZum
4y4JfVetgiitN7KWGU1NUxw7rRx+emWT4laz4SV/cI7+0ymanAlEZOiicHu8Lbc4Vsp22hq5cY5i
IUDQIZ6HYvin0UwnpO1tfnBu/4NsjUSLXROGUGqX6L4rl2J2N8vOpoxku7SJOek1LJTaFpDFUi0/
UkGahes0TIFG3X8uNb+77dfATpRjTtBgtwLaWRp0fVhp8M1LvP3/xwz0xqH33z6rPxVawI3s5Vzk
KHid3z4RJJp66w6AOlaI8AioBAfSYCk6XLW+dgdHX49U064fjMD9nb6rZlBVQMeFv+yXBfvtVb2M
1ZEviqtarbrUFmPegyQL8EHQQw+D51Jj9y21RX27fESO+P3aDP5dp+rt/jraF2+vbYLdLf2Ga8ut
WM9tOfsnOP3Dy2A239gGp3dLTXFg0LR/bbFwQP79QiJSwaTX8658ueQaaQOzw0ZGm9WZ8059tvS0
TzaKniJs1uqZZvhHabj7+3v7pJG+osChNYswFeT627vVpBFU2/ZLA1xYZ0wsnAw2Nj+tk4sr/sOH
eOHfq4RMLMQf0I5GKUGV5d0F9VwtfYcUctDa9tCORHhnNols28IekzXNTY3YW2xWSp/zt82BpOdM
g5RTPAR63xw2RLpnY1Fok+w8ENFs2uyK/+00gCSaqiuleMrVYEre/sa5mHzypJeMTUjnhnNJgVxv
r0RhHfTe+PH3a+1v9d0LYJDtA33XEf4W9ThrelUvjYcEamrbK0I4pHYqbC0gQlPAxohGUnKf1LZo
GcUj7MohQVTQf/7+I3432lC+wf9BA5OEAI4Te7n7v+rMaOscN9slJWa6jvUZX6frR1Lk9mNtyPlB
63vj65JOWxU3LDtAwyyTjRXeCv+HpunBR6S9P9RZSWJF7oRrGj4H4sq3vye3fK37ZVmYCmkmfbXZ
WIDYYHRb6d/XoqWoXYvumLW9HxY9YQOVsvpDr9LpJItiepmo/yWqG9L47w/q989l/120nBBB4Wh5
r7GW5hJY68jIIMe2igFp6TjhVrxQma+dqq3/SG/4+2SEpJU+A44R5K00U98+h1Gb9J6BSK+8mf2n
lfZUmI/jULJ72I8E2cruuigpL1oE1cwffAb7X/52aHKHTER0OpgSabS9vbirisLq0hVp67zKo4Ri
CckWCve/fqSMPD44TDFYJX9T1rlusRm71FDYm/2pREJ9J4nHOYCEHi78yl0/cuD8PgPtbTwwuLTA
qOK87x2U1CU0zWFJU73Mbh2wBHFTNF5kj4jM/n5vf7gUJmmI8Wwmdm3ruymdmGNpjNAhEQGpLd7G
YQ/qoyK49enyQUPqDxoBrsBgYX/7C5ey/5b//oQ9vGaT0FmkF1FfuqrpnjDyVB29xAZm7ZQtZPqQ
vnZVB5p+mjfzH3PK2xhRpR51IwVj5YFhsCWiyl5pW0KJJj24ygZTQYl2PoNr/ogQ+MfHY1ogi1ho
MUe829pNwYL2M+NrolhV/KRjNF0a7WwcYCxsF39/E7/PKDSjedckgTDVeewk3z6eCX9cCUlGRDSn
9fpWKsKpIXb0y49CENOKPW2qXkgvKyARLTYkErgWYvrWm6IcE7nJvo78GhVYbNGyMO87EWTB6e+/
8Zcg4s0Hh0wCeBOOdjag2LXe/UZr1Ie00jcRbbQD16csX8BokDwAK7GiXL3EmTat1dE1GjEfx8UM
1s8IiAYkwqWXxgvpFwsYM1fSqmCKP/Rd3+Ly63o1s51sEY/T+dFuQJ6Z8jCV/UiigJ3mZmhiSOrC
RZFleK4dS16rOh9KCN3ZkgyZLpYLTaU6PQetXNabYTGV+cGH8quJ/u7WMQftPW+eAOSid3NNmtYc
V9uUXRfbuuOs9doSV7pffqX2YLXx5itovRQMvTIuV7vqDqype54NdsZrjD3LCrOiJUGQ5EXvcVBe
YX2t6C88WnmxvhJpSLWwCOytjdyRVx+y+1Jfi7o1KTGQugd4esnFQDcxF49/f6m/TaIULPHM7ggj
/gHr+Hbc9ZCRS/abItJ0DnqEf3lRJ9f5Ay3k7weJPYUG4BNcJp9d5PvUdZ6UnxvkqkSFSrurolbB
chyadRCwhm15zDdf2z6vMm2obedNfZJ+MSiICF0bTx0dzUgQW6rF2TLixKbSkZrJ5C/F9oGS6fen
geltD5Zlcw+K7r1Yx6W2bSy08SI6N8sxUwPtLQ54yb995nzoTIM+rq79S3o3mKiJOAUfK0Uk4WUU
wREMRNNGPtAHo3b/Ht8OWlQhOztlx4fuB5a371bj35sDaLdo7joRE+NihCmVkmStx6Y9Fhmh6ZM0
iPIYFns4SycvncPf7/S3/QE2AZ4nlmzET6Q3vBtds95MVr/xC2yz1Q6DDfPYw2l2RXc2myjhjYQW
akZwNOkL3v390vtDfH/zATIozkkoYunBv715ULZSkZRJP3Xut2jGeXK983UfmHSM+4V4lujv1/vD
0NlPoZBQbG4WA+3b66V85chpKbaMXalfLJX9Y8Vj/8Eb/aWke3tXu2mbk9Duzdx35O+uwkl4rNYJ
GI5bO0+lL3GXi2Cv7Et2DSIphjIrYwKYcdvQ+G1IOMU6unYowWZqSwgwWmu6bfNBvWq2UY2hTQPx
0lN2q050Fqon1CTL91QTinmgHaiqD+a8PaBfM28qzxu9gznnHsGjW2sNIXVn7+vSGYGWqJJ40Hjj
m3L5eDRYo70+1FTbHK9Vt+3awVgAhqXT42807ZH4tiL96VdWP51wzbjZoZ4XK0jow6a4eFEJV3Gp
IQqIRxv+f0LhubbjoMwy+8BCTwo40iv3yUzxVcey68x7ziRz+6ml/LNeLma5oTJfprFPkF0vHFOG
pTLCphuJbSinbHjekGMZsQABtsSFEBhMc5e6/XEst4AdBQnTt5qWeiOAJxi/8cDHcp8htLIIfxu7
1wD7S3oSJAwvLx2t5gvH60ZiO4XY5P/MFv+fdwLvhBnr/8IldsrRGwbRSTXZN7m+5Z3wJ/6Hd2Ka
/+HQQX4non+fo9h/8U7c/+AQ5N9zMuF0DN3k//FO/P9QTWDBw34KdpWCwv/jnTj/8SwwRiiNd9QU
oR//hncCW/7dBLSbiR2yLNkm7VcCQvT2U20pzqomCAhJ8LWv7KeNvnoU5CWcaJU6J8vc02zGWj/4
Ax1JM72ZHKGfvBpKWeEJ6wAX0YlKqs9xUdafU5puB9ig1Na8AlHyPOth2rTWgTVwJooxs647yxxP
+JS+WX5e3HmF153dDdzX2LbEKFfuC2maPybvWKv0mxzMKmk7X11Cc9juqIT01NxTKzJlIy7NXNOS
Lh8MGpkAks5skbO7JWupbY+OedyK9GLs8Logcb5ztOBrsTa0dbsN8eFypRlLGWrmqB2FC8cgVYZ2
mDTNul7cnSun9ZKWcbO1ceqnJApWaX0U+lA+LG7G9lAFhf8p4wCd6Bwjk57Tz5dl8tOT5RS2EVtD
TnVfogs2YxTC+ifyvWtsgK32qfORdxEN0TcsNtn0VA7skascLl+Ys6M9+UqS0eh7WRUuvdK3i84L
tE+K/2N/nN0408EQVqL00dGTZtlSun6IOC9zjQjHnrKPiAydT9zLmHHWNZ/rOBscewk10bTPwPeO
jddqiWCq+0pIHK0VKHMDkhZbGyAie+WjnU029LV2Q4+jfDoiq15kQaJxo9Be01y7QkY8hOlU1SuZ
M3mepCOvzs5dmuQoHahCKYO0oLDzjZp2sGc+TdgdsRSu9UVf9uuJ6O1Xa7V+ttWG1mRzk6q1138o
l1PqF5rqIwQb/fW8bZdGd29kJ+zeNRQJp4javqI1V44NfTgFZdUTan1eDTFcLmxqv2lKvwTPEW4Q
B8BqDtZx6xHg+Kv9uGZtczFMzmvfkzWiaS+Lt12YXvq9LbPbUm7HZtFPtVE/yMDjBqqRt0pd4E6Z
gfFzEK4dynaT++6jjtxM2LD89IXzgBFD3e1Qi0yXZuFXR2XUwR1rQeyjQlgcmazpKWApuso6qz76
htbHjSO/49o6bY2lf1sCzWa7KWRGRdjEv5JPenPBhimgoUh7OqyUuX7BGsZfZ+mldiDzqbpCwSgT
vezvh75CjjB3/qe1H+r7ZUW83UxoD+BmaScYjtNNILEHsBmwqBB6yFNdsV6WDaKmJTsiWjUv6LRm
SWHmelIV1fKZrjVYY2fMr1RHmUL2enrhDlV2YaaV/zxprXU9Ty3yl0J1U6SP3WfCDl48KIaE87DO
RSNrTqgm14uBFGtRT25IYRfP3Vy3mFB74xgUlh/XNiIyLM6fJ06FN3QoM2KEaAqWe2er5WwVLpaT
X3n99LpWQCXCVfK70mIVkVphozmDPvlRa6NO5SAXjjmRQEGliyhvDZ2EoNa9pgWRPWxDt1w5A4d1
fLHNFfGZ7gsGokekKB5w7uIxF81Z6yw9zKitRFZAToQ1TuJh3sVpGEWaCzYLt20THFvBXZfjGqal
yWH/erNEHluL5176au6v612zHjy2sg4SZCVDJFPkGjbRQFvB6VDDElJOpn5w/Ky9TXv9Sumze6SW
uVxYm+c95Nizwn2aPnfM/YxBO0ucsvau+3Gowtxlns00NAtlMs9dRHX1BJ3zOjDyY+83R4C4zBDu
dOE31nU68r0N8yuOFQtpMnZlRB9hrdAqYVCZ4sYTV053LzRbhcEgk00FZQKg24sWv3SvUunE9Il/
9j61TG7nPK2yjoJmJkJUVB3cSjq5+uA+1F2d3wfN5oCiLOkLA80/LKTC/3AWjEFVV853Tp0XJ6A+
3SdHl6TGLDEwgTwSSOhQuXwh920LJU3a0nHOzVQlW2O8rIbOVOF7lxyj7EhvYfDjqQouaMPr1Ojc
/JOolyoNm0YfL3qnpleMFaAp/ATBSRfpNLaA6fr2GpuT93lpGv56P9cSmiS8A9JpolYNguffXJOW
myOeq9KT7WxuZK0/oEIhsFBdfeSjW065tT1NkzJZHZwsntdePTlBHU9WOzkIYYaZQRxMd4VEUJCp
DGP42CXFNObJuDmRnOblLFLaj15VoyPr6hDZ5s1KE360Mu3OQAdwl/ZQazsiyGpoV34qLkuj5Yfp
ZewN+Z2Wdi+zteR0U8WauGafPzsZIjg7r7lJZp/IQ1RkemhsTMXgsYZxunW1AZHL2scc1hO61tYN
1WELspe1XQeFsXyZsn48VdV24c9FeXREgVRB6SoWZqfOlMgTo9JpvF6t/uCGRdMXMhR+ZxzTNTBD
0Q9t2LEEQ2g97fX1sKi752lYzVAbu0fCKvxzw7kC0RXrJmaO9GKW+XBsVZ0yh8sZWGpzD4omoaA1
njOrOdbtUJ1ITNHPIwSAT6NxM5nFHEOTRxRVEWIl7EJPWjzWV0PxshEuHK966nlh0Y4PoEecU4qa
J5ajBhitFDGD0Dh5vR7cqRKPIUhLckOIEj5VTCFRm5nBQW/YEkfcgnt05zklRljqMnS0rOBPI2yw
/JqTgroGBNXcAmf9bBX50XLHpLfBadc0mMNW3AZZ/UOaXgwknXVDpK8VzwLBz/iCaIv/t1hmbIvg
vdwtT597bZofMp+FLy10J3IRSx63QCxXo97RuZzc/iuhAROc0E2mCXiqLU8KphtKN/mp3jKirOcO
6V3LaFoydWBaf5r78QDG8Ljm2uXWFVdL+ZzVLJjFczBWN65T0e0cEntpj05R8LEJ64HaFzSDp6Vd
H5vCuc/K70GNKiaoSF0Agis1coavg5R8NeuibNWzqVhcpyGexvYWB9WprydMOPDjRL/4CVBd5kVr
fMBMop/7hmq6QXMvJxnOLbInG48iwFf3oZ/EeBIzfQ5fWnctFUvS1BJtsvRkhC6c5N3RmoND61Zn
O39ee+eg9EAeYeR+K5fqVh/MuOrMR05Qz50uzo6tbobRvpVtfzcyYLY5R/slgzYeMBEluPFkks7t
jBneudDYtpI4tJJpPaHZBzOS3VQiO20dch5ahZHu7xzkuvnql0iiRe5/1crZTIaB4eKPLA9TC5Sl
51tbwlJH48tK1oZTOaQJ+k8HWZNrnuayORJi+bL1HQIdeNpRuqR3vaflJ9ttjFhpKeThxX7ExYFm
V19V4ll5/9BJ/i6377LXXJNfhZiKxDQrVmxZOpeOaptjoEBYe80auUKmxA+K63rVforAu5bOzOBC
em318scqgmsiXmkuizgYxaEc2YIR2J1YuRwia/9ZXi+f2bDxd+hR1vVxvqNNtEWsz5Ux8h6LqX5m
oNV0w7unqpxvlO++Nkp/rDnG3NBo+8nurDu3mKSeLWnd1/rIr0JJNQsRutqjXRv3PqElh8yc0ltj
mB96YTxQFT1KJoOhXfeHaB2UszTHlQuddD1rvwHWKh5x8y4XefFTIRU1a/9AF6253ip2PXg2ImWj
mdJtUV/7U2ni3+uC27oqoRdsdf/AN3Xn19UPBMBJa+NSbbVav5jWckkQRiAOmuC8xpJm6pWVDjMm
VttJej27bIeh3EI0xI+j5gsdS9m6fkav533HHuNHop3LqxSjZbzX2MN+Bbbk9v4Yi4nEUkrfKjao
CVBAsKC2erIJgzLHCei6t/q6rUlaYqIQmbjAINhdtW1p3nBSUiSVly8qTR+oQuYvqRRXHiv92E1B
Ijp24a6o+suaZNgDK7JEGsNvNFoKoO2s7G+olc1TPdPugZitXbQ+isXQQPwdFruHzyvm/jLj3KCZ
Nus+FI760gyq6TInigMfT0vmlXTUuZ07+biIbbidUtSPFF7rT9qKINn1+noMs5rHQVM1uGC17C8x
bmeHnMoSuEktSCwSPRSA9eCr3+XZYczMNhqY04/bTAj0VBdAsgd/CrO5bWOq0uoMtL+iVm5+g2QT
/Fj5PiZUZcVDU1G7LHqCUhdv1EPyol+EX1rAlzLjgr57c65bRchh5il5IWVmfF4Md4uxIbcM0kC+
munUH8phvWyARFVhUxrBZ0n9I5kCDQG6Pnpn0C8ibv16TXx/W0OvntZI8au+oBhD5z33jne7CKYk
cza8U+kN9km5M/nqHYL3k28aKXL19WleFyPOvA5RIYg8dVsEHVrOcnkRW00sRo/NAsdZv/bXsAPS
W1kiYZOVtx5XZspk7LTtulRDEBtb1x/XYbO+Ug4yD8od57OxiwIj32YmBhEOhUNmCCxLhI+TO8cj
VaaDaob+PASBdg4mTsUQPD57Rqk/zZNpRM6g5i8b2+0vOI/peGyYVpnd66PhU6pGFaeiVmA00FEW
bsC94fKmvRpio2kQ0HnpcF0B4IwXXFm3fWBi1fMK+c9kjXPUB6V5La3xmBvNwxI8VY3QzHCsv3h0
u74ZoiZByes1VvLUPJkakuyt6V+DZrCP85oFXZiu6Rx2+NaOnr5YVwWpGeBViZ9Hk/9CtJrzuZ0M
iewUyeTId/a0mrvO2nGbqxQR5jEVnSSpQHOuS9F/KqSz+y1s54Kea81orV/GmvGVyiVeiX85uxXR
9ebAVp4wNP/S3L9IuDtfSqMr75WlL0gQSiNGM3RnZQiT0DnGs1U3V63nLNeczpe7fjKCZFTN8+QQ
JTahkrrqpnLEXDFvTEfZfOnR0rkq5rSYkrp0UsCqW4HucP3fxJ1Hc9xIm63/y10PvoA3i7sByheL
ZNGIpDYIyjS8yUwACeDXz1Pd343brYnpjlnNRtGhllQsl/mac56z3tfIwrlnqfUVKIU9N8ia464I
J9u915ZM38OxE4fJQ0VXTKm3izquHFMHwSGgMUyCILdi7RM6h3/xZFg8l3SCwTyxTj+mU+VfnSxa
DiKYmn23UO1uWrF677aIlivwVPuJQs375oRyuJ/NsRgpAh39IDjTOYly94dB0jSs01saSC+2gq3R
tfG/5wLgQv8I7Ox7ht2sEeRNPeXdkIT+wRnabwt3+qlZIc5FXd8cokCJXcSYnLJTl8ZdJDzjWtud
F2fMWL+guys2hsja73wiIR2FCDIatK93xlhsXKNcn0qCEd554cvz7ATVTzd1ZyhA0tuHVVS/wN7g
YC3RYQtzfbFBxYDESOcveWNF760e6Fu0LT7mqWiPS+qUX6WLcnSNUotjZ4InBSSs6Q7LaG2qjgi0
aRT1j46kuCIZWHAqjiVrrRI5LqO5NXIEI3EaOoTH3jigsetnw3nIncze+qFhWvuBtLIqcWfXeJop
aunr8Be9uy64aer/evzIYFi0cW7O3VPrt91jxXPc1x1lYwIPrbpbHFdjNmmF9YCfyzwWToNedAlF
k9Oc59bFnnvnzS/K5n6u7ZnqwWJUHNe1mwPj1ql+HudWrxuHhwQFLvx7s7DqL0ZvucfGMtanRik6
Uyuo+6N0wi7azDl4sFyjBIgJhg0e3bXyfqZjzkaQkphLLEQFrlXlMyD3yuBM5max72xYqYkQebih
EbW/gbkkF2JOjV0lMlpoYfdbTxCtu1hrQLPQ0TKV8Kx00A0nsx+JxWGiISrStXVnJLTw0bcsWh8b
AiBeu4reommFOtsyZWRDaxVzzUXBhpyBzE/y0JebQix01Va9qr2dhp/EPhynMSJYYexMTvu2SVwG
AaecGObEqbv+kvXlfARydJpLGqbSOLe58yKllbgCqwFIu91AOzJmKr2C2e0P7s1BK9pOJYQz0bmv
mEEjKTdLuO6le+kbDOdFzQ2Z2leexdH2hnfXD7CRuNtyDPPN6ItjKFtAk7ePwbvQpNwF1r6JiGlL
AaYWgNv1fUbp+rSEgdp4IBS8kijPwoPowrVOQl6ZeEXNFaOL1t5gzmi2km2JOX+pav8Ku3JjN3qH
terFNZttIdKJ1dBB1z8rxYU2uTr2C//JW1X3Qmc47c05/A3PBx4lk+Z2Cj18Z6NTMBqZxHr2c98/
RWPlJ0VZ7kIz+66z/KdjLcudW1QHb/F0gvqCgBIbs03h1l+YXlRxz2AxhiAKLj1c9t5ctHsvjM6Y
BegVc+8cOt73UN1quqnIyfAMIyp4E2UArafLnXCt8tVJSKr6udgU3wHEtCdu4G3QL3NiYRk8BAgS
0ZAw77CZWOYuQnSnfmhuB56HhhzVWrkQxG25se9T55le+On01Ybg2R3TvW0ToWkLiR6ZJVGHnU3k
bp9uxopGO/OePLYyJSOURhM/Uqgf9hw8rKF1IcMCxXz02iL8TAwkcU+SFnDHB/QTiIsT3z6PHbYx
Hm6577KF3iTEfWEufCpaNlrOTwVr2F52ZI/gJGOxz1dp3tYOGRy++ex64OlhbdvKO89R9jUIDwJI
xCoQGgXRy2rcZmPh2dJYURAAAKmLZdCf13BCep+Hr2nvPQnDygjoYCM6GA+O7ezHbv408+qSlTzj
wZ5pBfytu8xffeI3qBt2cx1wuTf3ZXpHGO8cqyI96Vo+UaneVy5D4q72y22bhh+i8PRmXW5nevZE
zCz+nyLC95/ax2Xp8hi/8abQGHlsd0Whb+zbkhVahcIxjmhh4k4K98it/6WEGJUyedxMM6QFqLvz
uslq+2jR99MjbjrT62IavIiVFTWjN6+MuF2HTyORmVNwYlSDvVoGHD+SFAyjrQ5DNpx8AoMYHML8
G3riPgw2ld6ULGF30EGLkbQ5LM4jk0fKfj3v+o7bJMWntugWHxgvDTOw4VRX9LcIbuMBlWtS63Y+
yKWPAcUwwULhkTD8e9RhvVPVwHcNNcEwRcgemLMxKDtOGfgzQz+tjrn3Bft8/1PrkEZPplzm0Y8A
QadTIjWuq5+9TBnYu+twMfFdXqVapk2Q9xytYqogZpG1hJPI3XSuXRz6FJEZpK4+pg/6rO2Rr03O
p7szLn7DgVfPRNJM0wbvaorWgs3oKRdig1j5Q8ovVogpP4oe2Nonooh2gcD/Oo3VDkHhzeLmuM9p
cRcV4aabgERqN92Ai4q0hWnxrbd+om34pDjXsbKE3BoqfKxaJz1m3nwm54wvvBjX88x+NEjNx2YQ
l9Jj5Moh/6015wc6kGOj9Zua5Z25vEW2emoFSjomTMFWK0oCwAtvZVHuc9oUv+dN6RGD1Kk8FePA
hTsbr4Z9KYyenQbafnM8g7iMwwZJF4An24Qc29wtVXs0ivBAbmB2lvw5PR6x0EDCemyyZddNe0Pe
ucypKILcU0ieVFq/MneIq/RV6PvJ50QJ1mfLHpn0D7si2k/MRfsBD+9C6A1DltkMkrQJL6xU4nw8
l+KNoyim5sAExFoDh0cgnwoq0tnVm8XH2Lw6j773Go4qsewPb/lWqVfWLTR7tIPcB4pzt1vnsySY
Keh3KnxXpsF+3UI4MRzMW7EwtPeDwcwNzUzVcqbRT77NhrKSsKvPqzkGcV9E84tyF+xoWVdtbbY1
SW2HLxNr8107209uMC4XoSR9iI0nZx1+unNwasAAu/b4QHB3s4swLJ/cnl0D9cvGyEPr3KX6pe/V
vSACSYri9qluecvyqKFpJMYoD7r1zsUctzqZsynH4JCbtKEsrPFqhNdydf2tbyy65znQ3y1+drat
8WvrOejYDTkGF6fB0and7BAO3nLHOMutrxi9f3IFMf0IqGTcfLxDSoiDsrqd5MMSPqTlMO9xtiCA
rxh8cPyy0XhPs2zq6ebVVZuvgdHeEzYQ13hBE5U7/kOxRv6RfBxGuOOzWzEd9mlrhODquAUEr2n2
Pgzuchdob0dtzb4OBlW/EKXiB/CgujvbflwlN629r4pqOSg9RztUIXprzcELdpJNGDlnszQf+v6L
lhMT7ualMoJYTcPGHggIaE3rpEt3pxs2bO36+9DUXrJTobFHe3WY7hiFlwdMa/A5xrW/uObsHzH0
XgrTY5jbb3Izf+oZ5DJmQVkStdG1wcpNL+PN/F1KMYOJu+ngmkkbZkoR7pHuZls2K/YcCk80M+Sy
vmTpubS98VBPS0YfkgqMYJ28WlHwXhZZcVSKAAdLFjhe0R+eiqBKcl6FhPV/cIEKcGyKDq/aTjjk
RKGm+9bx12LPrs29MVVpsqCRmmNeY+vQMlvdW5H28fpF8tD5BQUQH8Kg6OI1Q2Du+MaHR21YRUZ+
oHgYtkawqJj9QZ3M0TTvREhxhN/MpLAIx+E+o2h+WW5hXZh+qEOD5mkuo0/MhnvLnrB4h8Ue7t3b
Uhv3jBJeK6864Fg6WH14XcvM3QzmyMQqmpjue6c1D68OZd2o2NWiX47zwSm2jRheG0EmD9KPxFkH
l+FvQRYYZJiLpQZ767l62uKV/S2nhI7XMpSHtau+5UtKhehxX00VdRXSnE+wV8EqrgG6I0YOfJ3M
5QJt+zWkUzQYv+8Lh6opgzi1o5fHfC68Y4OqMCl7N09kL55TkMFotcK1PilyEveRyr/XIau8/Ean
4SbMzGfQacd2ZQ3fEU+WmAufNtK4iKHg0512GzOr7owA0TS9ADsEko3zkz+VJ0Zs6U5307KfBPZh
MHB1krnOvlvXJPclf2ZBrOeP+lh0wkhWArxfsya04ln79xBzqW78PkpuHQr2alz3LTSJiV1rUoS3
lZu4ctMWcd4Dt4Kc6+9Fq3/2kB/j0SeNK60ca7eqrExkZYFDWjx5X9XOQ1Hq4ciPlsdyCJvjIPvm
lAmH86afx006yjF2lBMcfGv4muZrv2NgYW+0TPONoZrdbFjPfPkeZcGohjlWTnVFmJ9YB3a7K5Ow
1Kzmd7+mfCTJTtOpSXHWtVn+8KULwVbk8rSSg4flcnSZ4C32rgDchaHP9LbFOhaYz3J9FLOnjoYf
kiDXNhUxtfJW3pUW4IZyTG7+oY0zzwpvHWoHs2D4Ohat2MrM/AGN8c1oqOnQye+tCc2B7eg68SUR
BEPYv2esjB5JU+o3IcOop3B22y1jozKxRW1sNIjti7O67Cu6ibD28sZgisrnZZQvS5B+1KNp7Fy5
RneUhoBZBlbfBca6JFI35aHpXzoa4CKU8mxAaTnikitfobeGd2rsvaMcmWejAWPCvJiP9m2XvPb1
Q+fb7b6Ihu7HgCXwMNvSvLNFFn1btDLeuqqd3wuzXSEyjQtzz4zpfyO+Wkbr0+qs972fPyy5/WSA
u2Aoyw8Qdmv3PAtHM/xkY4HCNG5ngdHain5UvbPJo6ndBrYUCWNoip+iipAoUDI01OIY40u3Pro1
RIzA1v5TVrj2pgn6Vz+inintEHWBm05bNYfrIWuj5WWYoW2F4G5fca5eGsssvrJEIbwSw2ds4Spu
fF5DMif2U1H0xwB8ZFLKEhcqSpYUvmvsYOhkCAVlpXG2yAubYz4s1kY6ujh2eblD1VXdpl6XLq3l
A+CUz9RT9RbpAyeaWm2V6JyyAUuE2kS9PEXm3ZKZnwPTg9ywdgZC0cFpb7Mpvj0o8WcIIaPjxKxg
n5Wpxn1X190Bt77zhyL0f6S++tt0t7+kwv23aXG3x/v+p4y5fz/+/2oG3E3P/t+rr47DZ/1X7dXt
z/87ayr8F9gtWKE3llLgA836f1lT/r9uNp0AiCWofS8AR/z/tVfBv8zIs/GnYFpDWvunrCnHI6GK
6A5qFSw+jC7c/4n26ias+pNGEpMBm2osS0iaTQ/96y8ayc5rOM/g8bFrGvS5DMxPn1IdibrtHFab
6XnuWfk/kDIRmN3+2T8/LBTRwIOKzWYQU5Z9i7X7s8HBdptKuhZj9p4Yy/W112HZHhs8kcGGmM9o
3FAFl/5dly59f1+WYUfXrLHbA7lwW3EuW8OTJ8a8tdw5E+uUbaoC6vPJXGHy0Yrh+uW1/WFljMzR
hDGPT8BpRN2uZAxufqCgN51DH+GDOZkK3O/Gc8qeY0JMM6v5KnXOPd/wIi5ZzL1l2bj8MNCuiwST
ULHJKjPC2xuo6X2qynzaaTzVNuihXMvHcjH7Z78sq3Qz6X71T/gwuTD4AqfOsV4j990zxjXb4+PP
F360WY+c/DeO3Fbh6EL0XxZQl0TFxZoAkzbwC0ZgplhLsEJemNnLIjjn04Q1YDMEtaxiW0pXH4e0
mZsnFRWkl3bZFAFWHscrzBnrAVJUSBoeJMSPpjEfgGfkamOsmb4gXGt3ufQnP/YdHbw3baNcDOTK
7R6Ju+waRGfdbDwrHPvOdtDOWOPsxz+Ax6KcuXRyq/rQVuu/QRNOt+Rz+y4W7Kb/CPtQPphtqL+N
yoXA6gFJTDdIqnminS4oumEU2M030EqN3rqCdBewFTkzi9DAXZIMRmNbB7RG/D6Ei4itZdNDzoFC
EMTrklGTprbzPKVV4O1gHDjMAZiXbrPeHVCSaNSyrC0iMT4C25mmZ9WEPGbqN+KDkQCtoViWNuH+
Z+idcRGcymLo7itMFTR0XVO8BC7a9l2ZKd1uF5WW302a0TCG4OqRXGXUNtwbZ+hlItbVNWnrm7aS
+xViw830Ea4Oi5eSRfuPEI6Z5ZxQN5aoTNxsNXvUbGPT7QZXjYQDYPZRj43Z9R+EdvOfleHy3k8A
WdRuKGqbonii0O0eeOhFlDuZIv2nvo1S+Vgpy6kegUINFaqIZma1ytw2L/fD4PD5QodmqivXoQGo
tVu6dtQbbVMlPJqCVIDXprfz+s7jY8+n0K9ufxpUC6QSNpB//Ga4WsV0wOnEXBPPIv9yus4B1g1Z
hb5ykroHIsJWUAOQXok4aLPxCKM38L8yI86WzZI1vtr1gByMNwmmw9+v+cSn2SlWYmmhnTtbQ+iG
lkKPPOvWUfzPrKfKhoLF7BA0qlAfi0ftQpg9Jie+KZ1H8RKghx9Z67Ts713+vjHKm9c1mK3qdaol
XxWznxf8/GNXl18CqrPqUTP0aF4GREpqKxtsx1yqIR/IMoqKYlP6pXoh/M4ojmIpaZDFAnLxuw1n
I9j486hMZIui/Tkoo/itZhb1RDfaex95G67o0Dpr2LHRPxHqJndGtoZfHFAb0U57yn3JRBHcd6Nl
XsRSH/KMHA+YHrNp20kuZEkTsbhxaYFlU8GxnOzh6xhg1LP8cbdm3quzVNPBy3iriOGLHcHweACh
9RihwXkUHp3+2ISFGSPvmM9OZaVfwCCPclvZRhFcKbleWqf5Db24HuIOJMreJEz+iK6ljeK2YEW3
FM59zmFcs2Vz9XMLYGFTE3L5wyaXL4YO4V/rrjlQccpdkHlvE6QblE9IENmJfunD7mfD+3wJxCA2
uWsdjFmr/QKl6hi047d2aB5QAKOMGnS+MVPj2ShRjpOMtGyi2xsTLSJm8S1OgO82+IVedTHs+8HM
dypHHhMWOrhMioDiETzaKFGGLgW52jfVLUr0+6BtOViRFSOLGLPiPirzL5hGtoVLB1JnUOeDG8Gw
wjbybmXWDVT2pXWX8y13ITGt7DTCmbnR9k4Dw3/pV+5xicSulundaiO4cF3uAsxMKICRFDRI6eIx
RSZpCvS7whnOzlBziI0lS69AU0/zlc3c5mT3HKPliobAdry3NVhenJrZEMJ685ArG5CLvcoj0ZLH
bKjRvzIGSdPpa78CmpGtx2RHYIhGzk2WAub1JGJFEGcjo1gW5WsUbpxuJBvS+UE87NGw6kNb2ExR
VbN8pBUBs0ma8y7l2kQ4Yra73jLu7DJ7cbCec/OjwoEqEq+zvKkJw0bgBS7KHCTamo87c3LCK9Il
w6P0Fxc3809ZRRjimHpXEx5OAtBgwOQ9IkwLrrCAQHKr4m6IvMMUYsLDf3BvFyBdxxl0f+aW+6xf
SvD/9sKMt0YMTRIGwIstk0gnO0VG5QmuSS4qo2qLo9FH38oJsF0M8axkfjP5YKxgojGdyFZ9jcIZ
CQBnz9bT9dWSq0FK5mAKej2kZygIFyz+w8rRZPRBAxJoRtZXrN6NxiQmse1p3PZE6XkHZlHlKzIu
RMrjnIW81FIX2BP87J3AFphpxarGmAUonqPcHquThED+0g6B9ckQI/saGX3vJ34gUS9aC4atclke
JJCoDdr18D1gdXBi7dV+5qmS1o7IclQDDYPbLUaPGDphxi6f6ULmV8irJT5d7M6CqZvqR6OM81Ln
rK5X19gqVEuIxEVxybOKAFmUlNnGnCf1MeeDdSCkOvjao83bYgIrrhXVI9dENU07f178h9GKPk2P
qJkwM24bhqKrqz0KpM7/5lXRYN3RlCGYDslDN+OGYoGWCDnSvvdhLrHr9IHMGfmDsLL5t0gU9iZC
R8KoYDGKNy/s16Qi98ZPhETMvBktpLGMQ4VdbN3U8acNYUFIc2yzXpA5UdK9mWU93EOwBvjWspoJ
d61ZmdesGWa9ISyXJ23rlLF3ic+xWXOfkquXwX6cCMdQk8wfGsNS+9TWaGTMqTqspjZPIf7WhJmo
s5VqGDZ1xngs8WdE4vZc/i5yr2/5eGwkcON7V7JKiKJbRqCMvjIqcaFNJZ43nwIRdxW6F09W4lmI
ZT0AhgM6Q16LdTSLGfyzpQDSLEwLv2ODXPaOKq130VtOzZGIpjFpXZafcVuP+SGjy3xXow9RvBkH
9kaTgXi9EYX5JdDRXkSkhBdMiw6pK5uj2UBAiqXBmYPR02N1q90Lq6rglNlN9xzOwVtRS5iVarKw
h07qUI19e18A/SDNxN/DgLf2XmYj2COxyXqRCgcgV2ybiLRl2ClmvY8o2q8s/26SsLE7DMIu2QZ3
9Q41o8dxyLSv5zo8o6eQ+3Z0IoqdemKGcvOno529TtTaV0YoGp6n8M+D5/02mwS/odbmEBYYJEZU
47Lblk2AczXqMuuCu908Aaxa73OQAw1uvhK9d5Y2zXeBnbXBkTW1x5CG/X5lKsowMd0HlWTakK9k
plMHDlXwNBiSCivzy3TPyhmNe1ca34i2z99NqSQNS9TXx8ByovQQIJ/YIPQPQTU1cCnIpz2roAFr
xWLgJ3eqQus8DHofaGQFAKvkKfR99Ndao9hnI3nl6AFRxyXkMcnt0TeFuRwPqzXV+8mAAZb0qpC0
2wE+KFXMJxyixq4kSvt1cBwQZlVpLIdSmeUZjcGwu8Vcf0Q0Ot1Pt0t9OKmDH43nyV+Hh0pF+ktv
wvbf9Y0PJ612jX4C2ZgOz+EkwosjA/bJYz090VGy8FuNAI1wOtGkhXPWxaqGqRQvrEJaAkvU/KJN
68bGYl38m9+YfKShGtlfswCzjJI+ml1zQZktXNnr3WjUWDknbUb7vs3CMfbnkK0acKxEONPyrdd2
X+6iKicFRPr2/OBrI4QykoWFPPiQqXQ8l1kXnNXqXethBf6F1qWDNTDJ4JTjnHzBscEcrG7UiaS+
+dQ2zJxVF5bbOii/90g+BLZ6a7rzusgwEh5KXI0Ze23ptawppVNv7QLTRQUhGQ490ond6qq0SpyJ
Qx3UI+pFu1jQuYCOyNzf7XGw0Hj7M2LqYGAsJW068+WcCEpXNMUeQam9SflkHiBXfKqpW54Kf6jJ
oNWl8jaUYiC1h76+6LQ1jgx+srsxR3oyTsWX1M+LM6e6dWZ35N1PhbQQqfvuPgoFMu3RSy8up/iD
p9tga6P7pgbIildP47kJBAErzAPzC/JitVGl435HAtC/AZBWd+yRpyussWqPoem1dGpxNBenuvO8
pn2Vs1A7nCUIu81M7Q3UZ4fUtqGTcQb1m4pVKntx04foBkTiUg02FzWJR92WCT6FPmPHeAw0h5OY
n9Zp9vdea1JoMJjN5SavUzWeCWeSW2TbEzoPywJdyZW/n22SK24W1eHOzFFi3KYdp7D1B2ByPtxg
0ehu58gWOwpAnp4HLagQ+4jdKOlxnfcFPj4EmJa+u8z41o4Q3rjEkcjSVbJhwSxf7avByh7T2fd3
yDztSy3a4EtGquZvZUTaXjyY5vrQmPKBBhLKreCn3SIoRJw/1TcVn0AHMw/GGJ3TklqRHWxnnkGs
oGkoQ5d3qy9AJcv1aZDEhgwtlf2+1kb16AfdFMWGm2FJxUvCAZZ50S2007Hy00iUFZtC1jtbW5RD
okEO/hAdqsoGosIOoYgrWcYY+bBrBZrtpPMwqdBGed2Z3KMA2Dyt5Z0xtMFxUU0aCx//UA+m/YEk
Lfebv4wedNllPdXqFo9qjrj7p2J0l5umGcJERoPB9FsiXNqWHYL8mVjLNyerxAfMBab3CAaeLCL6
tt6SpUeWDcWJQCuHDyS5xS8jEdNR4rcz2C8WXdFvHkfRi2kGP5ts5tadMorg3FYTOGFbYn9ibW+/
LRl8UWbQvfNdIl3cOAMXHGVATf+JRJH+lAitc77a1VHJYtoZMkeKDpYh2woErSBIS4TQmRo6Foes
IKoCvqI9sId0JXt5wxvVG5dbc1QaXwD6lwHUuUCXC/itt5NZt/UzSS3VpXbq4gUmdnWP1IBQk35Y
efXx4fK2nNJSVuyP0ENuUx9NIw2QpFCQZlX+YAuhdlM9Fs73ZXSqz7oxGt7YJfhWDMt86r2+35dt
S/qWjApvG0SSobuqqgLOZ5Pp6yBTPEt1HjTzcZws73kNtD0demRgb8PEm45/o3KIpTCJM6ebLmgC
KabO1SJA1jObjoAisuPb2yIXhAENVXEtbXoi1Li2/7W2snpMmNk0+cZee9YXECKH+hDgx7V2NZqB
b+gatLirPL0GSbiss3PMYS5+QtUTn6bRrK8I627Ckw75KV8j6lJePVD2F+22oF7IUW/cc1UteteU
Yf6WgwNnPz9U5nqQVJy/UZyhNeiIYu1iA/v3ze6RjVAx+IrNTmN9MJ0yM0imoE6DwknfRBO8cH+j
TTK16n7oEfVh0reo7vhkLeqzIpvmpBES3XRst/mWV0/8d2P27XfuhSk/asMIrqw7p37DaSlfi2pk
+2bnDhkygpHLYc3FKpOh6KeTEa5im1umfikGI9gWjYcDxyQW7m3sw/pEMFxjYW/ysk9EGgwWPCNF
P4RK0WDWMOveqY+jE7Zvk2833i5fLaZrxgDjB+xEPgPmDlCrxdHggPydi5BfBYc6Y4ocUn0ykD7x
dXZrLhg5dkwi8qhlFhU20KRuwmWrP6UqGnq00Ln8zt+m6PcmSg08SP0H2Pz0DIEz1bQOZdVXW3o3
/pHe44raQJmFgln3ARqMFM/01lUNuzxLrQk3E3+M76TDhzeakKugmMTF+sfvl7/Pnbzb7MQuGucY
htkpy9qM/XIJS/nIssFsoGRqyW0d+ylumj5Bt2yth1rZc4UknO1299CQXsuzAHVvLnG++mtzrqNJ
I7PrF83YiV2mse7QLlZI2OcmU4/+GjGeWaK5/2hdj9eqhwODMCJM+dUqG7s5M7M2u1fHbpV9E6M4
9au0Ft5+OfThcBgQy+GzKOuFH3DWwqkuyots8Y0UPkYwTcqE9d+jHOZXvEj2QBIccw1Z1PC6QBoj
MGULuY0aqJcHUxtYYH1vLGcIBaL/MDyHf8CGEsq+7/fZjtNTL59x+ntqp5XJe+BDrVY7H7UaQ9VO
i2qrvMzy94u3iptCUQKsPozIjOZkUAh0k4H3iclr37dY3C0yUmMGbVZzxpgLRq4OSEkiqw4I/atp
j/V85bjMyr0yI7e6GPB3/H1Ou15hk5jd0kNAVI7VvcXR09whmRnfKPzV8KX151S+WspkB6m7AN+B
OWXpwOLXDUQiQ/D4F1Jf+UGl7rz6HosuPxWm7tE/MgYEHdk22B+40lV7X0rFiTLxM8zncM7RYJa+
w9gu9J3UTbTRt+O28DueItwFfnzbHvVMgSSzfTEilkJj2twZPjt1KWf3SzGHZJiM0EYbz9pVbbA2
LyzE2MT/h4k+hHEbsNNuSL0AYcKCsaRnmtk/uLq12IF2yvv402Ll8Y8dwZ8hhr84xTE7QAPBks4X
3fb5Hv6Cqig1pimTZTeKIEc8tLNTWMxTJsI0AFwQKgmZG0fa3z/m74iyP60reCzzFvDuewQFsZX5
FQ5CMd2NA8UTMgGj/2B6B9k+5dPwU9Lebexx9U7uogB+hpPRAvEfwTbsFkYtaDDxx9a6Kfskmtj7
llD62U+aRGI6wvsqWNFpFHc314rABWTHC6u7lsZlCF9d35ieA2Hlu8gS1gnjtsVa08fk9w9wsNu2
5ZenF4VkLoeAtGyHXdBftzGrYfcW18cS0wMXfLY7eczySqAp8uZHFO764gT6d6mpePn7V/a/vJuw
+RyYIyHjBOe2ivrrIwu+aminlzWeSpvCEt3pkalx/jP3ehqIiA1U+Q/vpXXDqPz1yVK0QkPwbgs5
CxD7Xx9StoUab74QDok6vV/dCVskxnyEu6vXA+IEOI5AI3gwvKk/taGMsAvPCrb+GCpjZwxArWLi
EuzxH36wXwFaMKLgLwAPZSHIwi345aVoBbQuwYUe16k9YyJq5kcM2ZSLEuf7P3HTbu/oX1+E0IJQ
ynwTHATfpl/e8Qj6ftcpa4wJDKC5wk7rsNefya36+/f31ycFUoc9W2AxJDXxqP9KwSKVviz5TsEx
NxXTdpNZUb0lAngipbjpuBv+/uF+/SDzcDafI9thQ8oeIPoFI9EuVoFOl0Os//3iKeaC3QNRC7fj
L6049IH+3oZQXAxMlmG4BZu//wHI9f3llWXXCXKW1CyCVcEw/v7/v38+FW2m/u//sf6j0CSo40Jk
27IOYsQGWq8GRmx38NlAGtkDNYc7IXvElrnzMIl+pGuNRt3LxMhAL5Amw0GsaFE8sFS8V+AdUuAV
QdhvBxv0S+yEiBuTdHCwN7lgHBmyDZwfich0QY+x2uthdkod0BDnqG5SjmgU/mZnm4c+6w3QRuPA
2f/HWsabQJFtWCTcalDXYcVkM5vGsEN1WyaNMauvIRj14txSyNr3bCL8fmPA8VsOsh7M4bHWM28i
7HKre6W34EJlc8N2EMMpl+4wmfzDYQuJCxJM2qKpIWeDq1en/Nrh4q+2FcHaZwFt5IqbhN/FAuV5
SBecYLzlN1jWXps3FtpQ5lQD9tTww3dyKPaDM/BWcq5ln1mP5HpXlFZ4aqRiEOwOsA7K/2TvzHbk
xrIs+yuNeqfA4Q4kUJUPNg8+y+Xu0gvhLsk5zzO/vhdd6kq5EqFCoB+6GqhAIpCZESYzo5H3nnvO
3mtj4Xg1HWyMa65xRA1A8GJ16sgQ8B9zD23FCpVy+DDX7XyrjallM7UFH0GmPlMpm/57ekHYFRt6
qnuKkNY1SDUI5TR132UqqKILL+yMjyN4//Y4FT3bfdOB3sJzjoBnU2CXzXaF4/LnOBGdpK09V0Rw
C4+SCk9QSBWVOC4Xij5NtDfGmGvpM82ZD34TGO2xzUY2aGKRkbP+qEdklXjRaSyEMe4ip6WVilYK
ZkRrDWZ2HvWQER8QVbSvO2/CVtO//QldJHiTjgFNvCmaoVqoC1HkHZjtvV0EzZfWjMFrbpqCDztT
4yMdzvqwuWlHr/zczHHL8AYqNJ1mzLERjqdH26m5a2KTOcdkDNWV3yJl2fpl4jPVN9xnPxkvmzhn
tqBQm15ZSnCATHGyGqcfVdoInLXgh+3Fyqj6bCPobL5aeBNvp2ARaQIgEXLjZzmSNY5NGB3//LD+
pn1YIgYVB2ztseyCbn5DZ//yqHqo+UvHyok4aiJq+oCZ4i3fkXXKFb5hrq0qvIoJW7T/i/f9ffFF
9CTYZjXvD+bN/r2asAfOh747MO9OPdb3wFgyR4CPjP8F1Qs+z7tFHmUBDS3L8uTCwEJx8X6no68q
+jYu6pVwDP0Qelb2PTZhXxzC2JMEA+U4gldo8fCm+bNVPLU8FK9/8xJ7nlCKzQwqJJva22b8yyWe
vcnGLKMY3AzueFNMlPG0mvStZUNTWTly+oaemmvw53f9vargG6OOcfk7hhHt/v7FmcGFHmZ3OiPC
jc+OxfmGVWsZd6dAQvog6q3/Yt3/l32O74l+wjPRUCFogYf0Ts8y8OyOWcIYeA6Ru474DEv4e853
b6pZSv787X6/fWxTsscQC4Zah+Sg32umHNGK144xIXUeRxFCRMrEuIX3MOcvf36jf3k++FKSK+lK
C/2J9cZX++XHC7sgF7VAIwfALHmRmAvh34cp/4fXF7D4axes+Zug48/vy5P/251LILZADgV6yqH0
Fs7vd25Y5KrxLehFZovl3mya0yRM0qCJC8jLrS0K9Q058fgq4ax8kwYo2zXgm+YZiXaE9Nedqm/E
i4AbRqsizwkTxGlT+l56q7Pe+VTmOrvwRrqbeEH6+MFjGP2cRYv4v/BdF6gM3T222n6ikYmIb9gA
SeqfU9KykOygkT9hQZLwVgdvenZk30BtiI0qvmB1hqNUqeJlaH2j2pOfNh7RZuQueSWa7WqKsNM+
FZ6bte06FBVab9zqONH3+u183VEYGGsCEDjxm32mgUfRE+u+e3bLMtRANilPQzELIGsq740DghtW
bagUCCERXKKGFm/9Aw+tK9v4W3PJcDhXIFRkDn0j+ok/IUjLKL8yWwh/iQ4sxrjz0JoE2ShCyLeN
25aoh7os48xrN/ByRB4WNhsnFroAqgGyElcgVpkhV2A+6fvLqq8xykezYCHL8WFeN+gD8HQvjaAw
qDG2M7P9Frf50mGLPPO6kVnLF0GmQ895okgAZTXuZZKKau2QjvbRyntYTI7EqAKCjo1/ck2YnmRT
mxeNxBKCQ160m7IuO3Eoynyiw2lI/xGOTq53E8zMw4it/6kpo+GB6Fq8Ya6hcHlBDpLnvMZbs57C
2I22uec2pOYsK1OLGu/AuNrFo1YsKdpTLFqxdsehr8/48xGnlYM8/9gTJN3BmnXNN5KLH00hIhzz
5nMZDstP5bnUBGUQUY/9+PeZBLnB2STmx72IMAOKC03L8mkEMrjRriKjAuaIp0APNcZng/nMPZzK
hO6RMP35C7KY5JxbBjaSvjQquuaUuXuJfX03TN7Q7lJv9LO1OXedfxnnNKB3ddY21RYVSJZdRgOO
ICB/Ci6YROBDppojuZl/yF/meuIj53kblHuVuXSs04mtk/Y3MdmrmmeEbIK3HzeusUuuS1UX3rmY
yCl4e/L/loD0vsj4z7+/E4H+499/lYT+4/8r5ajNAfSvlaOn73Xz/b10dHnBD+moYX8wbWXC0l0q
FSg0C1B7+N60//Fv/KM3piW7KqJzCbXzn9pR7wNJIRbB3KiNtEVt809un/eBokNQnWkiGTkq/S1u
3/LBfikwQPuS1MxbeIKPYLocvN7verHPqWCqBUrjBSvKPLJoKGqMotxOYiDJKC3y5DPy7O7AGRTr
KXwYFMkVWZ88N8P4rUkGzNM1x1yEy8k9vVKeqLKL88faBGMbF6n3GQWVvnE7335qrEG9DpXxLEKi
pf7+jfeXd9W7e++P+uZ3N23zj7ebOPhe/D9VLtv8/H+4/57z/3X5PH3P35Ejl9f8vAX1B5CR0vY4
TTv0JdxFqvvzFvQ+mHA2AEdarsPsVi2EypyzV/gf/6YtbjSTF3pon02oshRES49s+Ufmh6W74WC3
XG7Nt0eba3Tzoz3BReNy//N//9oKfCtA/tnFkAy5HSjzFregNMnu/T1xJRJB2UBynTdUmPgDcDMG
aOcssWuUTg4MMzV9aMDo/bY26u6qCmQXnc0ZrwMN9jhID4YRMe0JfFiXpK5Jkj7DdkAXZeB3J/BW
e9FjLw2FeDjSAxObMNK7sPVHSqLYBCMyWibD5dgOuoUI1iNPK2Y0zXbp3ChEIq/WmZ4hwym0XQ55
iF4HDmg/czBBFyLK/DmeW0Y7JkGjH/GtIeelP8KkrDE/gZUIMhwEXnam0T3XGyc0JloWFVgdTKoD
DfO6CU+DkvFXWBAASlSTrWN7DE7lKEa8qqrsHqixmLqFQVXtG3iTO3qbVrrPvfbey6Ms3bn2vKnG
KjwItqJdblgFoCcLTNSMkeDZRuI4AeRyybmtGvt5LOP2S44k6FAMgqZZm2WH/3kM2+n4jc6PIFX6
rx/Di2cmhs/vnsHlBT+eQdv9YDseuhPNam9yx//nI2ibHzzUGhDJtUlt4i6d259PoHQ/mORNWHTJ
GWNzYmCD+PkESvmBEyjtXlZdIgYsntvfnro/PYW0Dd9tA5p+sUOzC406HD8sedZvh59k1BMNKjSy
OBny18xrvc95RvcKGXq3Tx0j+J7kPcGAHePmpd2VdFt36sZLs2oqsSO0RjyomuE8GjujxiIbqyDe
Tk457+O5hLRY0wcYQRUkGiBcYWOKL0QK54Y4meIzIz/ZbWPuf+gCY4dCpu56JHAZibk8S9KfuhWo
xmJnYQ+yEWomalgvSV33XLU2WdXpPH4dBb25fSZFSylcuijXAviNwxp07JSuXeZFUDVkVAF1qiKm
IKEwsRuNvhlh4k3jJyd18WoLtdi3m6mqy63jhA7Cyd5wODaMpFUSBCvwKhaiNg/2kBgn32KIIZth
vuk9P39teOROCcpk0GBIM3Q617e+pDzfmDh+RhIW7fQZo63bPU5WlyNhAUuGRzabrqQ9QdLAEgqi
cwLMuh27Mjx6EKAy+FouJMNc9sBWCBP1dhXEgacaljO9Jy8vn8lurekZJZgIoaeZIKVYuqEahj15
QltAQvpbPRj4bEmVFxwpykhe6k6hiyQtVwSbKK+711AG0UMgeBs8cq5KiJ/Xhl4zrAnJw2NUd2kB
CUNjDz7z01QKyNBeNoA0jGBnrPIulOh23WbONrCuuxb7SRM8tFAkyBDICq9CROQi7dSxQv9aqmJo
T3BVwSuKmV1im6fhgltILIadPkG3x2HK224d9LH1res85+SURuaugN6geer7BGJbSijQvrL5Ovy8
Dh1j8LWj3JVz350mMuZKBssdYoXEjwgusuys9ymWNdSGnHFmfeiZqUK2cytvNeraAZFk95uuMCa9
tXAmmsiwCGyAVdx0F13vQMchr53PgLAQl25HmOiLY8j8iT5rwT3jFuOLIP+B9EeBvm3bCQF/pO3o
8K7bzudWqpGhghzu8vyixmpBSG3UVLdLrOZjbM1mvkZsmnxbhEocLCOtPmVZrMJt4sZ4E6qKZJlt
P5BINpBv8NRip0ywIqSKjUIvP31B3iQeP6+roYAXnfEoJiwoB+QTwSuBBMO0z6nO1GaAKpxcjyg1
ESdCgQUkO5bTPkTCT+w0MmfUlnYdPvhz4DULcdWvQS+WxP3ErTM/lBy06AABh4OAMzVWiX27Bo0R
ZrYOd0aCum2dCcthJ8W8CWQxpembBENtrFTltV/GrnIefSyH/oa2DrKSEvJBc+m4SR+vcELojOQ0
4phPRaZzcQyCAlgXM5As3jVpLJYM6hFTdhrTEbgmI6kjPUVbs7Vumpnf3ILHCrmn9pGH1qkHOnOK
dICguwLaiWWHimJdeh528grq1XgardC/15j9kK3M6AA2URn1t27tFtYpMgSGv5EZ6vBxLM3E+hLl
jgA8YuCoYfZqjeWmqufmCY2mFCsIb/24ymqHs5Y9xdgVqXymGIGhirGEIurmB7qOklD6t8Fgg7hB
hdXgPoY1OFx06PfxN/eAHK4Sx4teW8L7+lWYeOiacnIa+W2jxGn2KA3NB6K8PBdoWhl/hfys292g
lGtvMFY4wYswevEFzHDwre9a51sdZiZx5jmm44uo64kvQYhtPgC5gCZRso5sa2VhzoZmmzzChlPt
StJy91a1q4JHndlNdYHtIdLbvJTtY5756YSDuRaobMYRcEAw5hbcVEm7fi0KG+Qxvi4V3NpTtmVm
jSsra6r5xestY1zmAmg/RzV03aZ05WyvnDxy7mclAkg6ptWRV21qYt+LuK9R3qSmz9zUQjHM2zaP
lUibF2dIWp8hVNXoVesXBhIMSxTY+1sD+VEtwZduACZ2FuRLVUS7biZwu+5SMr0N09Cv1JzjArHx
EVhRbTrTES2g56BDt1ivIh+ME7dTwmTGFZXeImclvcItywwpRzgiipOhGlA70Zx8itgArL3B+eql
NiGHsXjEytzUNpzLUzj7LfOGKKk9uH1l+7WpK0ICxraa7w3L9+8b7brNIXPdz4ZmTASzLZ738CTV
afbr4QVkY3DulIclALy63yN97NddMRb3tXDbywHF7WtHBqG7h/0zHVoUbKyfvMXXMpblKxHiuIFS
y9RsJkPa27h50Q6vBtiiKHyhJH5h+daKVBoVP8lWWMO9wQzmbnZV++hWVgOALxq7Gy1EPWyT2R8e
k8iA9+SLRULEDyT3OuN3wXw4pcd58jGHTyZjK7CWiqZxruOxg3M82faG44bKV1bb7wWJox8L1BbB
JusZH21DmZKVUeUU6uiDTO9zX2ah3grPD58T1MbuqihjM13N6FGbneszGl33Je2/FcvR/Mr3ob3D
xMLz9hNAY3GBSjGGd4JxAnVxXo/XYR1OCwbZGsnqDNAXr8yaZIV1YflmtcZDlwC+M8IQovAA4WP9
P1Xx/6mKaSn8dVX8MS365+T3upiX/KyL7Q8SaiZhISSJ0Htf+hM/jqaW+sCuzW/NFBYNDpSy/6yL
hYfr1mGTw3XqoKWWvOhnXSw0qQYcJqmLHcVryJr5G3UxL/ytjc0HItGAjyCXY6rkM77vjzTNlMCE
gk/u15kdfl5WBioozArA3voF/FZyxIJJ4ymAcDVB0N/cmJpjBhene1T5Q5RMNZqrBSeH8Auy3MKY
mxbanL9w56iDMOAvLLogg0qHqMFZM0C+lyUFTbaw65oRv9u88OyGHvbftDDuSNqNz71IwqdB9/Md
3vQNh7rgIiMM/ACRcNzqus+hdsPOg1nUP5R9AyFnIev5ZWtclMiogxVMsWonGTgebJMafargPAgA
fbX50C91U/AF5SQzWfF1iPMbL7kJxUO5QP4gBCBUXcB/M2u26gbxrVyggFisxuvhjRRYsw1c6dKS
LwHZtXcdeJhbHYfqiThhKin2KrDYC3yQEHZF3nOgjl4PcCk24W6SGdaeSsddkxuGOWGkDjW72D34
C96wKlO1A52gtqBKqsNAROeTtwARfVFZLAqbJhuxBeGk2BEAbK5occxXOUTFDkEcRV4VpP0Wo9h4
4VTlcEbOP0MDAsjYLWjGboE0+rQLVCO/WonsNi17wk2ugXT0C9gR4afF6gcHtgD66DqltQHqCwcS
Gt/tABoSwxTb20KL7LKGr7AQJFXA+KNYqJJYTk4qy8qNWcNPdPnaEZJDrLj5vSGhUnoLn7IroNow
78wvRht6Jcbm4HFYiJb0CjCrqkZ9ihfcpRnIG6P1/bXB9P2iAEiw96OI5d0FEL7CwSX2BBZ/9fFF
r4Ypcw6JnJncLpRNgLvFM9h02FbITMnxvlVGZ18OC6Sz99rX8o3bmZaddZ0tMM9cFe3lyOfC6gnq
U+WzeZ7Hhf9ZiDa9cxco6Nj3cHSSIN/3CzIU0Qa/Rzu2DxYaamItuHA9IIlHB7s4yTj92YQ1fu4X
FCmKtn5nS2OA/FVQEVJhZpVtkkhQscRL3G2Yf+zhBIbZRvwXii+lQ6J0gy5+E9aleYnmdNw6hECA
aarsrVigqXHhVpfUrZBU2yrO8o0Rj59zeyTIeUGuFrmGvkqkhLXpIbKavGQ9jxH5AQQ1ZSvEgwIW
eKsPaUTUc7+AXWtvhG7XsgnhPZyndQI1ZJW7wGDtGSxsMNr61C2oWKOcqaqiyMeeu5BkY5iyNmfa
XbJgZtsFONuWJIMTeWh9EoFTH30/Mq0V87T8VKeldbTM2tlR8n8eNB77nLnLOlvwtimc2/GNeGsu
8FvunmcvNhKgEmN3ChdErrPAcskoaVD4ojBpmCruQ6jd68Ysgt04qy8wYkjGRsnjbSmgLR6RONxl
fQUoeIH0DuBNIHEs5N55VsmGWRUrUIIxheTs5hpwTP0xi6L+ZC4A4HBBAdtR35+lBR7YfyMFD5Z3
r2LgwU5A3U9vEWnhG1tYLZjhbkCPiO/WPnAiEc/Eo7APOzirkS/V69RaTFshfEPXXijdkW1vg1Rc
2HNxKRfIMeP4uwbqsYEMbFsuIGSNzeYiXODIBpTkecEll3CTGV5Rti0oZeQgFBYLXplBULdJyfrG
Hc1JuV4wzIYxAB8tCn7BN0gzCsa1ScjFi1gQzmMzYsslZuJjTk2I49IMzr4PVy7uhgGbFCBoog0E
z0SLJ3hYQNFF2ZvHSZk3gRW/RPZBEIqynbS9MzrxJTAOSjEvUwieV5x3dmNZvQjBRBRj4XAxhR2N
T0w78SpH0X1HOT1fOy7UOeTQx8QYtlJ7kEd62DcmoLsNfKFyG9bkgPflUB/r1Ma52QyPuDHjrWlm
6wjqywLCkygFOBQF8Q0DBsjl2tg4dtKfA8vOj52SiJcwVBy8ufko3Oh6sohXKGQPu9xJsqsuMfqb
oYuCR9OHiNzZxheKejBogXRvMEM6sHDyBUP7lEt9rOylPp5s7zQI70Aj6wS7ov2o53hnhUm3NwZ9
1C1IzcAwz9rjv5FsOpVbM4ALFUxVsQsG4zQ63qsTxzfSTpJtXRk+ndjg2fQ4shjWYF3FEfQHoaJq
ozPJ+LR2569tD7KKsIFiHSsobTYGvkBJqEeJCS7L9pUkiA2YQTWVr+j1PoclngwBquDeYKa4M1Os
xfgXv9OaRpCqrfBAjE0KScOQnyMVgcYpqUwNjv8rUYlzj3l+W9DwSVcdaxUQTcnJ1R+PsaurXTAn
1YVbdpfjVE8nzQG7dqxbHrKdBTgoWducBld6vrLcJL7u0gQ0IiaqbWH3znGaB3pEBG9T8PYkwow9
NfdOlSEj77QIX73e7z8hdy0PqRjwvwEZvCqG9AsTHGcfmIE+qmZwjiqsXwnboFMcMlJejV7hfkxK
dMQ5OdTrBpbb2UAWuW9aWNUrU5On5hu+vIMELK4Crytv3IVaGrQ58Gk3zO5ouZl7egUKj2HrX3J2
Ubuq6kqq/7Q4A7WdjkYE2wH7eMtpODY+mX1or2UxDAj5Yna7dgbktzKxdn/ygigG4++WzXeBPyIC
lFHheawGoD3sEy/JokrWRitOXg4BMqU38hAzIb2JQfMQvjsN33JC4hMmVyI4c0QILvHlurDmCO4Z
+gsN/X4nMnWQnWlCwjBxYpEPt9MgE0UcfpRlIb4RbM2FZcs+pqaDrNtp+y3Ii3Hrm4AqaVylZJCk
Sm1Nx/CvR6DTh4oiawO72qW/4gZfGmOm1HMx7njn0Z7OSgMSFMZOVebOdCCHlRJ4ESfZJOqOQCQO
tRefO4SdoCdYvAcQITtsrpeSUN8omJxT0ZdIqtTYbJzUIekEaAfIU0JE4aIn3XgCUFzeTr3SsGgV
orzFukVk9FeOt0cf89OMJ5YYzpupPUdtAPGdxIkyBmsbfKZdyEl3LC4hUV25wTivG2M6txJCZsGN
vO9k/Wgl82WvwcAWmVwps25gO9SYL1uape2zx3FujSvZ2KMt4M+u1tpMD5khjuk05xuCcTeV530N
wchtwpibmGdkF2XUfcxwvH2IwahLhpfK+NIS/oFFKbTGS0yIhMXMKKOxtN9Nk7xz/XqnRq7kCCFj
R+/nAun9px4xAjEBxb0bug7vRdUVFGd3Sst9lF97E5jjYpb7JsAXP6FPXSPPRxcwmdkmD/pvtWUP
G2fgmGwaOS0V7DQTKUKBpganE5EhIPS/YiV7kOo02d1lRum9yh3CAAwzu6thoxl1f3aqeNW3XGc/
bR0eGhaaULM/4ghalU6IB8Pz5zWyy70IrIX9d7A4j29mzhPXfth+C4fxjOG7x8aSqe2gw4dWONvE
7L44efGxaNNvfR28+km1Hcz4EOZJtSp7jJhg8WiSAnck0ujWZ9q6nssMrT92PSg6FL9dT9TK1Hob
km9OIrB3YUfkVBV20bYZ3oCmDXKVRLofPX5vTgTY2JSTYGd+DGmxorq1qgeUM7s+jK4CiYFuhNgG
egHtK26QvMAhhirxIdA2wbybfmRNnVCC3I6knfhWcKThWZwsxKPXC52GxEKWTky0XvlitM59P+cG
eicLnStPM76+U4micBq7Q11X96WM7K3VksGTRRLkaRpf5TKvIZfj8Z9CAASAyGzvqawQuDaZYb+m
cyy/pKO/GKjwKyJjXHqlTkFeSkC0DCN5FBPlVcKtyPmCLAtEnwtOIVBoRCtdf+8db94FOC6Jk+FO
t3HuOpWet2SVMXKMcsiBNdCAVlkvfLsTacWXWd+qjVZNf41l3f3UuorubzaaV7qWPoXR7G4rQ9X0
PLtqU7s1xKMMp5xFjtJae/2CJbawMqXFnrxG42zIGqbx7GWXINDVJzcxwYwqVe5tbCTbtrybnJGP
7bHYuRsJ276JkTvaIPHi9rlvac4DkRj4CWdTTRfuABIWup8S9lXhR6eSEFAmqHl0aqAhkqT5earJ
XolbaeOO70+AW1mdpj7ZJUOAAc29iizPPCNwroAKVdYldYlayQHFfO6MO567y0l3XxKzVzsxzpeN
57Ppof869rAADs08xMeucm/YBsjwmf1zO7QFuWzV+ChQg1FGD99zDD+ceEAUiNY/0dKm2K+NYTWg
0KLsr0cCspxLmuN3bYVXkZMkotygFDwn0VPa0/KbsyaAb1D7173ZqqdmQtzvs6RutCGabWi0L2kU
QdDGYLkDI6h3HombDV0zkWYPMApYzj312lveR7tI7tgRN3kUiRXP6dFVMwYaW5mfUu7zVZdBH53S
aQJRnC1aM89HacXnhDzl4KWcb0HZgnrL02cQjvAOwsnYJNh11olLdJMJVeqr5Nifc5KnYZ2uhxxy
S+6f8qRIN4bVwzB2y2Ab4Cd6ZFBPjIuwTo2UMAa7kp3YZXGN9YNtBUANPHlifIRr1rsIbbi4DEbG
Y2kxl9YzCyvzpzsEb+GWXNLL1NVbFjCfUJpQraYU5FHra4Zt9B8H+myXdaGmbR/ZX1u7e6A4umbm
4d/oeb61ZXSWufhsx/BEiGg49Jm0N67r+1QmsbUPLfMRpqeLvT2nNndtf1vVuEuSungovJm41DA0
Lx0FQoWiN91TdpZAg7Pp1DjVAm/uJg51oNHRiXffiIkABM5jSipK46XuccqN+ImQnPZSalB3mj4l
+KSZbKC4nPRzns32HkhVn3MiIizMjjP/yZh753Em92IlFfFF8MmHdRBCqI6DrljRFJ9Jzsi8Y13P
5Se74xnzs8YBPajGBCmLpsiceouRTDyR8OBl8jEz0kHsOi96CuOWxsDMKr1ihqsy/j5NV6pywAib
qbovs+5rNzbZkQio7FQVNgFrWLeJUqU8zg3mdm5gEwgCI/fCiIQ45h1uXN0iorVNv4DJWphHVr3o
Ppcq3nHKM668eWLn1S2Of+mL5qrFkwdXyzSeBz9pb7sWaFIrWvmKIbY7JfMEjzyG/Fs1QX4wg1Su
bCnnfFXxkC5Y/uox6heRuTknRx7G/poHyiYcZ2KgpUqLxjaeMf+jJX0D+kzRFFtV5tXdUBfxl65B
sWfPtTzI0I65yxrjjonefHY5DqzthnN9XeZy62TEQ0JAcXeB6Zt7F+oHke5RutOWjlGUl3N469HP
3w8180UPw8EZxvu4bpxGvdSlo89W13gnriL2iFBriDEELR6g0/Mg9g7wgK6a2cbHXGSkmLnENazg
zRFoG9jjbvCceld1g4tddgSjkfUDakND4+kNR92tW3q/1264KOq1axir3G/6cxpJ9VlNmXlZB8g5
p16mG022JFAE4rdrcnOOdj5q9qPE37nCjj8xpniu6N/dMjJ/lgYdwEJoA/5HWB+lD/s49ZwAuiPL
VVLlYvkJxVaSeJ2YxUZhza2c7DKjQiHJijadPx8LBhd9O+Om4Yiv5l2S9XzY8B4OfrtyiSADdYpC
ttPuiULf2xhazofIqNyDLPE/M9cxmRRL53NedVDyic00QcCB2HGoLOmnGTd5E7YeVpMsPBlmEx1q
Q3hfC2hl0H5r46Vk9LRrC7vbqzosw21Lzuwnd2rlR6yC32PDY7XSTLbyPHDuZozA6BcXLjkwhRvD
p8XAbk/QVwb6ttJjj052YKxpl5rhsJ0+er2MyDj19ZVpjuG+sBvnzu8C1oB0yZuICT8+zksGBdb7
K/stlqIdl4iKbEmrQE9KRUe/nxCL4S3QQi7ZFozenEf0j9bl6C7RF4B0OYEVSyIGdEEL7/MSkyEW
Hm3CAJFBtiBHQzPouyF3tbgTdG1oCyyJGwNWjCWGXQZPw1skh2BJ+BiqmJQF+RbagSSZAA9HkeWR
OqR6/P3ZwB8lae/Ea38pcfvvKFwTfxSuXUTfv4bt97xpv0fvxWvL634MCGj1Mzl78/qhNkN4gHLl
x4DA+4B4liEAnZEfk4NfBgT6g60RtCDlp5GMQuqfwhkGBCbtY/pEFiZQk9nC3xkQSD7XL/JJbaLO
YVSKBgdVnfoxifgVgtmZA5o6Jl0IxrJ606mpOc+tuKYllmwGv+12gUyhskl6NS3e3q0zokB28inZ
mGan7jU2sw2rRHc5w2tk7t1DkwleSHJ9cjNaYbbMBGuCvMboMmwSv6TmA7A8h3j9k/oRHQxD2tS1
j0mpafiyPRIlUMfDtgQ6ioUr8itmE1mBuiMtN6IgeW/EMrmO4Fd+MrKCyiux9bGMSQFUNJwBAbn5
znVTcY1cbIkQyJpNbIY3hoHEwTUHEDnWAL1uSTBsYcdha83DPRR6fSeqTmz+/pPxf6Mlfvfg7L8X
V8/Z9+Z3WfJ/x+fG5Yb965naVfT1uX4Ouvdis+U1PwWfrs0UDB0X9yfWC9tb0LM/BZ+u/qBwqDIY
M4H14a5BiPZTbmZJpMrLWI1pMrpMV/Oqn2M1y/yABFQ6Ho+OsHDJ/C3R5/uHRvKXcj1TYSfi/W0G
f+9najrFZypSIDh1PlerppLyoyb3YufAxLz45cL81Ju+05e+ez7f3srjIbeQyrESIDF9/1YF4gNo
Ah5wFw1RnWNqXCb0H+x7BCLnVhs/xI9/LWf9l7fjklu2YC0wEfoty9ivy0FSmu40RJK2RedgsXe3
KFxI3LUIRc2n9JJ4imD35y/4r9eSd+QXNnFoeRYjyvfv2NeNrIHP1LsQosN6wC0wMpvzU6CQf34j
G+3iL0vdcikpbl2NyY47gb8zdP31u9Eoq+PcnaixAr85OCTSbSOL7FmKgWA6FXR1z5Tr7b2c4nKX
5/0xnIaP/ElfelE+ZZMChaTQluvBQ0+rAMsKn7hr2z/mOCLvZJdVP1DWf/ljWP/yiRW+NRM283KP
Lajl9584xqJkpV6Q7mKjvVRFdTFlzQ291+kio6nUh2a/6Zn7rjIYgtt5aIbtny+Z9d7EttznfACg
Azxs7ERMt99/gDEIO7tI3WQXWzUpRCDxkzNB0/bOG9tNRDAFQJLg6FnGGo77es70he17Jxrqz6Y5
nOHOk/5hzl/tAhvVnz/a8tV/kV0vn+zNoW7S5UcWLn97BHFBxaHUWQbRihknFitVBFBKZEP/JjfX
qijnbeYgzFoNthzEJiuFc/Pnj0D+5G8fgoUIdDRrilwm/cL+7fLEM5iMCMTULhuQqBm0Vb/M9P3I
hcu0SR+OFgnIpDm5yaM0+2z4NfaCeeZMnAdE9NjkLvRgNtczGvY7XgYHWs7mjrKZHo7u7zvUf+sO
qyDgnU7i+ynuMTIcJ7JonkZ/R4udVKzGD41toMA/b8fM7od9asTa3sYTnNEtELO5u7CLyhJbX/Tm
CwMF3d8FTmq9uPnSnfIJkn9LsfxcV1H72PDXo1H45suElqy8auaa/Z4WCz2FcarAAaDZfmsOIgQv
YzJlsPZMvD8YeKsw87PMsvxKM6vFTlE0/XcEg3jKB9WRKqybOnlumPc+1Ek+HVmGEmdbjSOR8206
wfUgYwmRVjE+Nt1kxfvJZ6R5kiha95BLkqNW4OkXpQ9dXyxh2z4xyu8Zb3aPbEGx97PvX4RoflYl
3YBXe1oMionl+lcpCChoUk19USa4cVeinGiWpYuifBX1c1/sUwi9F06t21f6EtNB0d1b/NlkGerR
yJ5yrXxm8N5waelWrnuLeKe0jehqGqUgRRyvtWSs6kIiqyVNjjBsaSz3opgOeepb9q5hvkj4WdbJ
kS5I5ZurCsj5Ho5P3+2bgZMZSExUGral1QUDrISRK3OwF+xtxnXQyXI6hmVeTts40PyYboMkeluP
CrYsegywX1zLoSBL3ozbU1b9b/bOZDdyLM3S79J7JjgPi+4FjbRZMplGd20ISe7idDlfDpdPX59F
dGZVVKMSyF0B1ZtEJDzcw9zE4b/nP+c7en9gMdHyl3SwJbrROMtOHTqIQeWBgp0eCLbMnFsLJmEC
sNjIWm1HQL4rK/9iEkhI96bibB9hG7VO6+g2sCQx2d1yvJJ9r1PoUWINy4dpd8VI8VY7ceTEq+/G
0ypVereSISwiGJuIa/SMX5PSpl1jVJX2nDY+xNq+kwswndqwkNInLf90VvQmbHWCEyTlB2azTXrP
uS6aSrKDn47zfTPk4rv3lP3blwkLz6GjvBnMc75fsWTcdZgu7vjiiu8eITl2lP+QqJlWF5G+BH5A
X2bl/VqD+qm1KDHyKLo4aSIY6TUnXJDofYvt0+/tC9uHCmQmIfl87cR2niyS0SwprioAHmWsis6U
Mkgj7LHw6Vu4AErYxSnzTNJGo40N0ZrA2MF8JpVR4Ftcg+Zl6Kj2TYr6TVtSlBQLALNoWU/iTaD9
ZfI+9dRPt+aSgzx2FXt8A9Vz6KV2TRN/WMLiposuWc53rexrMy1HnBveiQwEnOMsYyOc9/2B+jab
jWePNGoZ9w0n6FijEwmz9tlgXX2sgoCVPCwxTtVGvGZY+1bDf8LA64fmgN48acACaqFd9MbCRGmk
GLkHKM3z6FFe0vjtncCHvrVm7GahGYw/TJfG+rozH6i+/C4MndazPBURKozzTF1ke6DuLz9RSPjZ
Qcy902tr/V4KI3+peG7+6IE+HPp8oEVe1leM2uyTAT4hjfbweo3cxxHJdxK1ngS1j5l4Nxdjj5Y6
Ubqa29xi9TSusJdU39Jh6hq4hSrxRteAxTIpv5hLhp2mbQJ6rt0MgJ0OUX/bm7KJ+tZ4nDkzl+zu
5uDZ9FAK67lG1rx1PzspyRykmv5e9Fr2WKJseHZOEMy0GY2a+sRCFnlHh9fyRn9qeU98pjzlbjXF
ePy7I/3eY9TkJu08wJQOlprP7ZzSbATd9p6l/nXODfiqkOLqNcaL3nNHt/P9JBRG9hvTcpG0xOvm
DKgZZOzb2IMSDc10LXaIXZScpeJQSXaUTiC9LRGkX4XdAmgz++5ilIhZnJV0RJ0mG79Z6uf0Z/5h
slhVD91tZqwIWzpEkH5eIbWnse4vtF8tbnCtq0AdDReENjjr4oh0a73Sy5Dt8DGbO61vzbMhF6pZ
u/qrdCijmg2f8lVqdu7tYX0MtJQCLO2WBG7cMTQ5L1obGgfyc4fzmOJiy36v1paKbZpUj6Jegk+3
l8u7EFCUAeaQOcaeaZ1vHAdenjnvFb8VakdNifPQNUyFmLflc6PKdWuMyXzxhZAb3EMFrM3OiMnU
qsOcBdT2mPqtjCZppn3qEVGVC5ogAWRsuFb2k/SBtbsZMwNYgGq455Vsfy05jexO2XdnAGZD7OeU
MYLF4s/PsnWXswAkstp9TvV6nJr1gzOrgwqHJt7yV2AJnHwOPJ5ihJnHgIwygHPrwRrZ4GRZ/1GN
M/jpmyeoQJ48wLqKIW70D1CFL+R18WYs5qlrza+UvtpoAtOB4xlEpA7DYpsa2MM1pW26qfVCpxCU
rWodxNm5v4DcCw6JLiLS20c7975yQyW7uhzn2M15bwsXZZuv872CO/OwqnretHjofpte8ZjWtNQG
q9y0fibi1uDdps1D/tsFIgxoN8+2eZAFMHYFJVi5v4wbMbKtSRu2fdDLSsLHLQ8qYcOIL0i5uElg
fOKsHz8yE+zMRjnDck+sJthmC9d6mJq9/QPbjnu/cndlG3AlFWT/sRAUybEsiQJ/em7nksyFP7Bt
E/7YbWCMPSTSHTGJlHYficYNLkTYV+IamcC/mU/vQa/ll9roy3EzNVBGTysZnfOssuAnLUksEI3E
FnooNVN/5U7IDyKziHHQotr9ZpfIJRRkjvyBCp1dDW1ednmbpLRfVjUPxXYEZk8rAO2Rm3yyKDE1
VskuS6HcMUuQRqZ0oNXz2/IECkbECZWicrNMu2pDS5t5cTKnedDwN+GDqlgxJC625qh14JnugQwD
f1LgUp5RjVfCF8NMn9SAn/kVu56NMdnvh+9hHCFHw3igVtgqfUL2vTO0z6JbmfWyHtNEV4+RQ7Dp
lLeaca6szr7PO7I+x9JKvQRLR7EMJKt75873c/qhhC/Y2gSZdRhcaZ2rPvOh89jyMUBS5y7k/fxW
8AzYDFgqn5ax+UMeP7UZTmo26rLmkaUnP3EL2buqSubTLSixpwm0vcuVtD/L7DZhki6qg3fVzv63
qLplx1W+XmcvTfZosfBpMLJbO3Nxb5l8rTG2WEIUklApQO+IGgT0ZhRrSlarVA9kHN3pMaeDlerZ
nPUwziWHxbe0+GOHAuD6iLFo4wZVGsMF4B9HOJnHRhZoqITDlh3S7/LDwPpB7mt0KPSAF6Nb8M7J
foSZVWfVi/DE8uVxtKLcy1dPBnzmIJKi7Q++0QVstRa2ZJHZ6/pnPiw8wxmTmifqnUX2MPW3h0ET
jMqB983+kLYLCnuHRDWPneCCoI2g0e5lt1D70VWLAMVGs4dpZMMPUh/Bj4E/O4vRL6jylhB4WfVP
x7zJ5CNkT20nlJCU+nVQS33wQwzUK2t8XZ+W11bR2stQdbPYwzlYnE2nw0Y/AFRKsUpVK5F5TD2T
+8rGgEGsX507kzir2OSycAkI4BOG4WAXN8+pkdxPTaZInyL8tb95woMnCkl3VD4mDBBuz/ogMvF6
s1wcFIv2mgNhgKNUEGx5JfqSPlSeXxWhx3LqsTP7mU0pYNH9DMZ5Q8tIzRcB6k1jX0rlpUzgh+Zm
tptMjXdgD70PW0PgnFKU13zDUbx7Wo15+FlIaESRMefetxmU875U476DH71jMzS8LBUvHC8o1jfI
nTkBN1GN+CzkujP9GhphGjQHdx6SuF0Wc59pa08X9prdlT2tdQkgL7bMPTauBuNDkHjQO7CKYP2f
0ppbZtSf18wbr3+cIW+S3L/nh/9MMv7HNil++R//9//8jxQIka3/iUB4Hpff1SdrjRRJsJa4oP7M
r/Kb/lQI3b+xc7aRAE1QFSjlFrLRnwKhg3KI3R3yACqgd1PI/6EPOvrfgIKQU4VJRJqcPPk/9EEc
+baNjx+dnrQ4er3/r6jqfzID/12eQNFCSreZfiwEJyKw+k3Z+Q/YGtU6zBcjd55JAwAxyUXFsuLQ
HzSi/+pajkLQ3ysgSJXBsYL+YIcq8bjQC5LSBsPmVK5VPCTQjwlPmjsitv4rm8dPZ1glRJcZBxCG
9TBI5UdeuR+tl7w2vf1zhemVddgFfCf/Rrl81nnbh24mSK1kNy9hT0WRrM+c/YKjp9JHT/N/2Tan
isFuu8OyguVqs4ymGZ94kWkKOsTBB2G/ST67JZh/SqNXmwXA0NMy52oDl2yk+1KnKNVgl+m6isbi
lN30RHwxrmUDC7sdaCioh3Xrp4YeZU1lX1iuBvvEnZdz0LPjTDOYYIOsd9Q6vvh18p7iUDmWZnnN
Eg5vLLc1akecqdsVjiqPo4b1vyReuKlG4x1m5tXMeLbDUOS5vYhjAB86rBj2FiM5+dkCz4yRitG7
+nTy2drlklQgTskORj5D9Txw4NRXixGA7l/c+bDsqUwcNzjHKLNx/Y9ZwiGZaIOBYprJ4wKL9jRI
/70dekyCXm9+NsRECc1yXt3b7FFOWbGSWgJ4F6az91LfMpXYhtSdUPJG1tGLTYFxlagfM4gStAn7
2hmcOMhloK73c0MTn/QLglxKzREJx0fszzCx12CI2pr9vZkDJneGgg/a4+/L8UfAXa02Ttu/Wsok
v9wpn/+5RTOC7sUqlCBpiQdEH51Xzi/P+pT4G3o7KbbOplfGQbktDXXnzDTxzqxr780baAnXug8K
gM0MZGG8I9QI5FTThnZSQSkwpjc54zyxze6JHmWsrcN0J22MkQ1E61gHgBvmrdq2tbV1bp+g8MVH
0iYE3gwo8PLWNYS9uYNwtkLPj2iI+NRV6rIkh4wp2mbb2vrP0bVWdjzMXBVdLTwJTgI/cZjeCldr
hs1+wqTBpHDR0vqF1Ne2bLBGmYsmw8F5o7Y72crEXbbK8TsKzIlWNpx8Nr2J8aOyxv55bvW9b2Ve
2Cf2r3RGhG7q+c0dbBv4B2bEjLd8KPACxEE//uyt9LnNluTJARe3z9PCiikM48gPNUfZ5tEc/D1b
wDrUktbFqODRw83f0tjmDRMTMXN8X+0yQLHHrYdj8OfgCZu8g2/QMeol+4I6qU0vsaZP47KfpHUA
G+/vA2XtWqemz5Hr602X/ad0gbAbNd07ze2HkGbWvHW1Tm3zyX/Xx/SLuoaXyWKuWbBVRr4gnjvw
mcIqWIMdIUV469TChGIS922wUBdm80U3g3cqR7xmk9mu54Vo5XGoATTUqMNRQSlCaN0ynbSSvfNM
IDOLbRF3gqmTjSvf8IqJbW6XRIeG+clyip95PsdybdfIR60kY0hfXJK1ZTgZhO14Npo7eyCq2Dg+
79yqy6aIfaW/9TV57/SY2Eh0buRK67yPxLZ3cgpLic9UnCMZ22a/tB+VNzjPdC/5ERHdP2pPoPCv
PP0jw1AnghAH7GY9t5oLVkJka2iWQx2P+B/YJZ3MmhAG2CVjU3/Y87o8Eq45JBbwd014qGQVGfNg
1T1UZHkfpOqzT+ZyB+KSKgcnSX7RDUqLTXtrsvFegoCy1LTD1mRCTqayYH0Za+9zSqqzmEpu0SZ1
CYV21jZJujcxB6RS5mxfIybFSHaflAhbYB7dbkNOONlS2hQJDpYAEUdFLaJG4xgJKm4fPg9n8HSf
5N7vsudUoQuUSGSnu8VcflGGg14EGQSVpjlYKbFXL0FI+P+Tyx+TxrNqf//v//XVjLXs1ePvlEz8
X4YQB5X/v15t3jXiF4HB/+d3/Dm2WEwgLlNJwHrNYUn4j7CgeevhvO3cLB2QDK4A/iP/d6tp+3R3
8n6HUuywCbqNJn/fatrUcN4QNgEZWx8AjvMvQTRgdvznsKCDOMXelQ9igGpkifnXsWUJhNV3mZ1H
ujudplm7tSJixrwW1FpM4TwZKPQMHg8wSv1QLzwjxtg9bTyMuZfS1qti3+TUh2z7MfcbDISZNPeO
SpbH2lVHkA7FVvOnX1ZP1EHKotvqAz0oNCXx/BoW51U3eDI3fXsyW6WRJ6SWiOGooCOktiOy9HeO
q9GWUaYDjZnUw/SV9m2283JnuOrJHdpfZHcma4svqSV1F0jSLcYwIlAmXbfax4zHNWccc3xZ6Za+
t51kiLzUmvUHEH54u410otm60BOTJ1A3a/KrmXI9e6YLQWTbeazdfdkpPDXWQpyomt+RVP0FYhuD
TghmD8wNyr7ytsYU6HsesZzYa6WBGU4dLOb5CiCO9h9F40r3KpHC+51pquQROShd42lxknGTaZ4N
+nbJDwZRmyR0C3dAbu7SCy7wFxPw/xtauH1e3AE5ZQ4MfjFVt9VXHbDIGWh2GW8bF3ogacqAF1gq
Jw/7RicQQJPJhS4EcKvekrgxLrPkMmRV++kTAyMfdHtXtK6951iXXNIaau2xTwPnxalYTe818lRa
DPZqeQ40w7kOFJwLehkc40vnzRS5ih9OaMOFOyaoQ0xYpUmtjh7gdx1HCoSdymM9M2jOcbJTm2VI
R5eCQGSMO7+dvjhqlodi5BWDkl2/k5vgBQmDFUWuv816oPVO9H04DFe9dqH4wx0Pc5BMJ/KfTg84
wH5Jbh9+dN2NZNXDTKuwn/cg1R9V8NCkDQ0FbT0FUSmd4t0EXbS5kR2IUpl35bQo3Iptl8N7CPL9
QjB8U9wwLWq1+YlriNA2EFF4sClECm5HUt54FLsBOl4CTnArAXSHaP7sxarxtDT+W0r1SyRUOt7Q
x4jp9bzV5nzcOr0dpZ26c7HBM57Zbtx4RTS3s7MLtCTBJVPjEKat/UZN7vFT2opwqz/QotNpLqZ5
8+ouqXfm8oqs3rTAH3oF0fbcCBufZkZQTUnk1OtPkhEmyA+uhoy15I4NqBN19rRd2TxtHMN0UVvA
nazkZCio0nNQgcUZaOQxKK+zqJ0DYXgQkHK9dZRj6K1RS45IXmnsWqN2lCBkwrwMnoD49TviqtQn
jsLEP0iPirOIV4LyG1uagFcDQxApszFAU9FCWlhThA+GNo0QfsgbiHQKQeXc3IPqRC/VZVCkt5bk
zFmc4Pwk561u67BUekI4dojS8BLodf4yo6YfZruIysl48VTpnqeOgH7t33bB/W0d4zmQSKz8ey3W
Cklx/lxbz92KqX8h9Uypa+ddlZf9SINJ3DWd5ApBnKZ90QdEMi7LNcPy+VBT03pIq5IhSunbnJ35
p5ygHJAY5iSiQXMPW03uO83XX8FocgfWtfMC9KaaKGbwoIJCGqHUBVQoqf6b79sgVzROqBBVqjdz
5JaUCzJ5Ttt2AL4DmRp5lFudsICDNsLpxs6QwCbxAjnTZPEyDi1paDK/l5oIiTTKMyn25OyqGfln
qBxkcOJWFno18vN1pSXsqq0cokg1/R7ntjkKnMV7zcjdndBdDVKM6baofx6I5FzMHxZEo1NHOFm0
ItuYXusTl2vGBoYjIa2w5oJ/dVr31k6uifKJPhNacTQYHxYPHivdFhW2XxRIIzYdln9cKGYbrtL8
aevKPzRc3PEyd/a1GgacspVs/aMUffvaaoI9cZ7plrN1eIr6cQXvK/RNDmam5mcDoBtgEPHc47Gf
abgL0b2yLcFH40AuAo/sutBJmKnbmC8aEuhycD9SvJtbet/tmLIIZ08VXEY1DNwO9vcJESGic1k8
OMaobwSWMgasoNrpU9vHYloSXn4jHpHSM+/bLmjP+JUpO+MM8sgWyj7jYE9i4vQcnKc5PRPm7KO0
twG54Mq0HvPMQ0HmsAxFWtKg++6q1bt0yxhsdacq71J6aolYc7VxG7K97H/M6jAJPrnj9nvI0HHW
uPld67oPzdg1ca/z7yZiWk/QksTFn3Hoan3S9xurWcpIQLggX21XkT+6JsjYwqURimtV2tCEOqm9
1UmqHTN9aB5Eajhbo1DJwzrwPMutOna5msyRk5nlNue8g3DKOv9STSiVvQ36ZWwJAE+kLqc50gVq
fadpkeOYaayyyYrB9SznhIKqbT2OJgPCDUpryKM7iPQxoU2OXr+nfEk/c19ZSOnAY6Gp9jtnAYNi
0M1DdEoVAYuIzHwIqMQBj9re48J4sPSgPVrClodx0eynQnTfQ2l8T4bRnFttar7UOtaRZ6C4j8W9
R+cIuy/YQQ5X3mOn8ZemX2F9ojoMvYLIzzmta23rDSZpUbeozmBn9AdO1sWRQ/F4EIIv3qzS7lLU
VfugCZ3PPlTGp+FjlWzqZNrqDbiPoLDvci+AZKeanyas7j3nRq7H0XztNWo/7abl/QX4Fxir7XBL
ZAnVLgObCyKz1w7964kAUPqqluEbQDpxynmWm6WZk/u8LQmwoPmEHZujULru47S0tz+SLkfT0/Md
ld5QwotefE7UIrLP0/pjJ2d909nDcFc72dmq6Gu9VQZuOKN+ZCzvnhCLi6eynNuTCyiH+75eD+Sw
GZeMgooNXEwx3wdA18D9KSD/7fghYbek1YBH9mL658Ru6XXTl2ND5uAM/ULjHeYGBxfX96FRq/ga
ZtMmmqN0mDbzS9t4r0Va02NrzcfJYO08OEH94E3JEufyFhCiHeBlnoP5QuzWv6BVvRg+pxfPIntn
o6NovNYfcQHkZGunZt+ga596HitPFA8tp7XlZJ5jNWo2JmmwIaSoKv/ZWbaGhsLd4exylbcnPOD1
k5Sahi+gdAhekKw6tcatdl325UwSoMZgSsmt+CgdHe5V0wcfax80rAv0/A5IoU+9OWJJrFli/cAU
wMq8UMP4TpLHeXSXlZuPJeBrBcHtQbEkQ3ZzhiOmtBdEH2dv8TY/QaNEVVky/Rp0BgJGO2TZ80gw
7OfsZtN3uaR13FJGH1U490nMUUh7v2Is26/wf79bgMSPWL04onfYVxMtUJgLxupX5Y3dkYx69r2m
7u+iwjZUY7nZ99CytjjI5VlPZ/dRWg4lxDz5N7bXNnQuzBVN3cqmKU00mrlX9jRa4Ypl/E5CHdIi
VzjecyFuP/ACh1OoWxiaFIi1iKVIsKVjyXJi6XBkCBOtKA6J45MKlI519IbsfslHWhl9noxaoFFz
3sh1206ldb/2nflVuq3DJwLEW8t1+OYeAQxmgzna5h2cDQbLwD66/fK2oA/AByl/S4dncyMs91XC
ej5x/bUPVNd8Ft6UHpaUcaHwGiAlpttEnYb2xrA4vrSoeliq8p8emiarlmAkjDyhl/gv6UT+xdYP
EClvLiMEscZLsOQM9M3OY1Sv5bkaQR6kSh+e6zF96mSDsyy7433HWr540IeRgIK2bsZ1uPfFrbY3
k94uxekYrklGOXs9PNS+zpbCWz8aX7vPxUAYUxIdbE0cLA7dKpHNTLmhHhkpzDRi8l/M16YXs3aL
2BbuGEHyQ420dmvl3dFOOhyazC6PXMcVKANr3nfYZzYG//5JIyXK5COMraaMOhp1z79mqaA8Pgm0
bUUC6a4BngECPKCTZK2Dfe5ORZT3ZFidBXcPAuorbZF1yKiT4tyZzgDHzIjesq9yIdCfTBQj0IWJ
XqHGeFlIi7gCU/gcd7qjtjrTBuk00AxeVh7LIfnGGXTsMpgMCYeIjaaArGRrlxwUSyWi3GkfVeUk
jrIcSnqKMA+O+CS2lGRrUZORBFlX2mIXk+CW8OYc7oV21Baubwsv+X4iIHROsbmEtkMOtNT7TyNT
LHuJ5zmQxuLeqaGTrXN57kY2T1QuEv7kfsYhpgiEKjl/YIct7ipNsy48id9q2fVPbN2TnSlNJi1F
PAvD0X5dmyXiX+KFLrBGTIzH55ajXtgHsqL9jMpiktth7y0P4+AHNzjps8hMgys62PekiBu6bWZ/
oRytyxCKi2ULp/1V8jwJLM09I6uTIbQnkopQR8I+TQFDOOxme2uhNGTVeIA2Y0FLEzntNqg/tc6V
fMtaHnlL7ePusZOL76ufNN5Ve53HM5IPYBEr5pWPP+jOUf2wh1cIZ61yPKIvVrNLbHezwiKJHc1Y
t72td3taA4h8mkG/Jzz4giJIO2CnzftgkFs/yLIXoZXiPUjvcp9VADHP2ee/BDqjpuGPkOlgbhLc
aFjckkfe8dMWBOGZNM1+GVpqZM1kH6T8SIwJq5GnxR2AIceoX5yu4BWHlsaM0u0bJNFYn8ft0tNc
T90Vt20FxLNU2760XgV1Ptx+c3lAaxtP2ijBqsg/KO1sSgj95B7OlhJOzeIVW7P0shhqQ71NM9Js
VSCe61QjC82Yn1TJvqfSHUFbsoEAPh4bKJ45zauRNvsCdGJfRp0yxVbTxmy3FiPUXZsPzzP/YJoZ
nHgWzIUCyTBBVd+voGDA8t5KK436gUR3vy/X0dtnlWz2qhiSvYthhyc3eEVTNcybHrPyGpN5U4di
KW9It1ySbih+LZn1MNjbanCLh9QhQz2TEtqXg/yBc0nbWJX13vF3i4RRQkTk0XAOqss4/Z45q4aa
5cx828YhwKfXAdZguP5RunRHu9V7if9kv5qgncSMkjMRJK/dX42s3jUsbPwWTsJmNb5QpWOyBCk3
5UApu3M3j8F97rtv1uJ/JmmQx2oYRCQc9yRJi4RTsdzNaD04KQxSdKyTNbOgwbnu14PVcldqbUEz
MjdERLhyOVH+J6nG7Eifm34LYariCDGyPVhTaN620yjSbD1V0SPkNc611SnTdbB9jrxKl9bKQk73
+DB+eiaBx6ADcJjUBNV8beJUCWYpYItc66Q1yyYfNs7kX/npDFu+BUKd6CZjVqYxrqPD6jpxydpw
7xlSoh+APRwQwRgnMmOfNQ3hLE+x/0YT+8EdcY+/DVTluJcmJuzZxA2+kuUihe57yDUS8/pUT5ui
GthUvPpBWUbTNMwPJroVTzwwyvYtN5g41JRnJH51ir0p7qm0sKOO6mRUCwm5TGOcGXoOKhRgIxOn
gQ0sAUiWPpBN7/xYAWSMFq17oB/nUrXzJRUjpz7em34HFdOv5k2SePOR500aefPyh1x3mm6bMRr7
YhCnDCiB9Zxb5l2GXhNCTxkjDc0vXFWnNjIz/NhQjb33K6e9dR49wtMNuU/wM4ClsDHp7AlbXoKg
xaIy+O1naxY9tNk2vwfSnO01rfjOqfVEj2rbQ7eSAwycFY2CKM5mcXQ/xASZhrWjs5NY6vcpmzlq
FHx1ubS1o6Hp7hHOCdn/QfsyCDKxoWjW0KO4K6xbMAJ5A4KrMSA55A6ursw1hriw2IKNuVwuyaoH
UTCDqubQUd4xxt9OpNYTV+6Vbf5WlYm8IyusIX2kU0xTBl/NQkUeFONnr03uZuHGSeN8kUDaOYX2
WHEi33cyf2RJhvSoi8c+k2wQhDqoKr36Ta2z6SHAL3tCU+krCexfeiXLrSFoV+jZ1G3siuK9yuyD
qDN5HJpQrQ9ucu09UTGlLkxRVXU1655Pw1PCCQCJLJq+yzI/DCyJ06PwKXQWMQYIeCFtTfSwek5p
dwkpt7ROM2uZSHBGKEcqoKflbQo6SOAjQJqlhpLRp2wBvK6LMk9cgix3I4jIVCvbI/Gvxb7Q0Hj0
ZPrizdMOjv5EZ1L6gFFKHuzVBWVlBN91CjIhA+NKMTbjxfQTtXbPTuSy6tOjnmpepDW/y2r+GLxR
oU6xHdFTneTVVDz6efZUrP6nPXj6rmoUOTLfYqPI7myLy/2Dkt3tnPEt4Ck+9j0Lr4Id6WRDX1NB
yUGG2u6w0tMr9Fden772E67JO8jqB8RpO+JbzDF5jNvK0CLl00kMJ4xOFHmlmuUVWQJaMqTWcMHB
DiY55a52if7DLeZ1tZbJrlT1RU5gG7w31TTfAFh5FnmWCJOsegjcOt8w2IkHsiwaDY+ig0mF2rKa
aYRKDMpIDbumBXfsDtBxXGVwxmDCy/C5pFp/0nN5NwqwYEbZ/V5M+Zr2w3YpzA9VlQNUH5/jkm0i
E+benvQ+0h5C2Ia3ORWIolo3k/IvUJzfWQJ8ZnR34QJjYsxk8TV5WAKrZW0j+AOSYZsRk+VVCUaT
vo3alNsUs1eoCv8wL97EK3+8gqtDJtG7NG5uJBBYtE+gXYtNUJtNrBRGGo1OLDROErmLgTCMyfzW
c6s1oSu6F23W30ubYSpZIJ8Kq33l2BZEXGoen6u4x+X0REPMOy7OL69eotQIYMlaRHANlVOSjSCz
aT0TA47l/SK4NYe+bAGxZBQ7z9WF4k8RLTeQEpJ1vsmN+qrxG3ETzno09yZuR4y6zoRE6qoW7zrs
jJp+r3C2qdQl227ExHvwYDWlvrFWLY1Whfl30BKum077ZSeNxw7dqUAIYWn0QJaEblMMm6lGTslM
+YbPl1HA4mCe4NZuURtc/mtazlsNp+o+5aYL2RCaIHrUVfRsG7ta3yExPSU1LMM2CCxwODhHqRrD
IqaCLppb7dsrpoPWlb/JfPM6MagZLw+9N36kpK425mq95p5JpZ6VXVRRhziPaYKRJ8O0KpgNrEjp
c+5u4vZ4KSHd7B0f87leF4ACp7GKMFOrbab7QRygYG08Eius2HmZekv5iGYR6k0WC83Yg8B2X4tM
nFSrf3K6nne5fp6WaQdg6YEg8stSKsBQU3qTj5PjwoA9iN8UG36Bhj1mzvRjBBRmdB+5Gbz51fgO
YMp9rWTfRJ63ekdD511ETuggu6wgA8/qOVMj1eo6ELDOsa1o8Oq94a+7Rbqvjml/SmngGxuyPTum
iG/Lh7nCOND89pmzWgDeRFZKXHfqXfYD74vC/MFREpDBYjqR1oFXReQqI4mDa8OlH82udRzc9qvl
1RjpVNgcgWjwAQzTOdgdtWccNZy9a8wXOkJaOhCYBruqv6pRQ58Xz/5sXf1W++FYQCLotmpiU5cs
KlrGIbAEvzJddnfJpPFzGN/9ppk2/nTbw/pJs/GypIyzHBpZrykXXp3PbpYi3hPy+mkRwcm2gjPg
XWOTeyvVJIBDzCYL6MDm7Vh5UIZCvL2/vXVeVJj02bYnP2t7ZkH3UnldRsluhtYoY0yfm8R+oAD+
YSl4UBtw26ZBJ/I9r/u6ci6yYaNfOxg5KB62N2JyiTTMstr7jBw0Qg/AqrChh85sXKcRP20FIMKa
swJ35YCFn7FJx/4DtIJNdTZ4oHTcmXC+PwSPGXoFOvfcXMhBfv7rq+X/MiX+F+vcP02d/3fMxTos
b//Z8rj++Gr+ujvmN/y5O/b+xnVB+4JHjYDBgtbCvfan5Y1foaGMMCpr4D9WxITl/r48tv7mOSyI
wbxhhwMqS37076RZfsm8FZTqns0jFnnoX7G8UbjylzCcB1KQMiDbdEyL8mOycP/J8oZllk3vhJWy
M6/ovmk0nq5OpDbrNtsU0bQHu8PEgAX8CTbhcY7riKFn511WtV159M4qPL2mAJ6rZrOzdjKesEb9
wLx1HLcYf4rt/EPtWR3GdHale9hW+hgx1Q73r0M8hNUecGfsb9f+rHqEM6pJ3L1ZverwWWGX/Rt3
59UbOXdu6T80NEhuxluSFZVLaqUbotWBOWf++nmoNsaqUluF7wBzMQMc298x3E0WubnD+671LMQY
TuFCE8muev1QRk7PjSFkW/eItVfj2h+c4FX3Oveu4y7uOpeSvpduwp2xCjeRlzhg4e7E4MIn6i4I
HOucx84JL+Vr9S7dyfwczn9rdV9eGht1U3r6y4Xkpfwlkic/adt6n67Ut2jtr7rtI4EO98LBhMAV
OHiaN7B8xKW/FtEqMh350L+oV53bOXe+26yUGyNxdOdxf/f4aDtXF8v/M7n1ZbprVq84fRwKEJf1
JUW5PYYx7p0NkvO8fngInDdQrZcwYVfZAQ6vkzxWhLFjWaHSfiFvKCvzOiJEN7bTPYbrnDoCf7fp
vEbOA8/KiXet1/LfjZ75w3Yg37tMhG/1i/CSAwl1Tn6JCOd6smM3+gZ98QCsKNrEaB07UPVmzjxy
V/3AAbEjUuxi6dBREhZrhYvw5y71u+g2cMtNs8XPdNOieg+gHmUr9YYeTtfs+T/DuhnM2/p5Xqee
5UWXwY5x8Diu4ON4xmu6J8tDlOytPXr47AOG28pL01uQelLjJnflmzbQgHG6XyV+GFf7pa+ru25D
FIjX/mBzVSfOBUgptPT67nUE/S6RtOlNvGv2KPOv/kp3pGSzMMs3nCSfcg4PLJ/fQBW2PLgraMrq
qn6l7Jh6SbhDohPubvNw91KPu/B3h/wGKwT6tjVEqgt5B+3ssn6ZXgf6V3QC6OqSw0MEpgaDLWDR
QtK8qWTPvGzkVd8/zdh6CFi/ix3JKzfWU3kVXqpX4r6+HDbdN8O8ld7st2KWPdmKYN067HH4B3mf
XIeedAOOx42lq2FYyW6d0JByZH2d8e+Wyz9jDcs4nZeb4dLcsTObdVcJwZRDGqfKciUaOJpOZDjd
b7qabNBQqQ1EUjxg6EDLf9neUKerC8It9tDvi3ArPH8f3sa7+BJNR/fbv+Ov9N4g9ji3t5d77r9y
5fvKk5gCCqQSbDqf2UOWD/SpBS0gjtq/jVfjisP9hhqhhQDSlVZin6wlBtgif6Vg/4MQB8aAsvGo
5IRu5vrANWE4Oy1HlMHDbDQ+M+owO0ZPym3CYf/Fo8Ps38s/4rWDTNCBCbjVwB+76MsQbv3ghxFJ
sA7X3fp22qq24wbJBXR2ng4CParD1+LG/yatE2/5gmXxbXoKE49IluaN+2Lvmrvls868Ybr9Mx3C
2+Bi/GmATfslvVESZhPAubMR62rc6ps8eKrYRE4PqvCU7XSVrzV3Pa0WdJXT7mbvBljsxZvk0LOh
N34R/0yujT2gZ+M7khQn+YXrRKIc5lov6RtVgnqrvtwGV/Z3iP7UkuNb9SBuIxuRJ6K9l3nata5y
J67UF+sSWxIhMs7QOT9kjItX1s1qds2N9ew7UOAu6c475Zt6uxOHjekq1+FvcW3d9i6NvHuxv652
yHnWtCFkdMLYRjmfPGo1P6i+Xo7828RjWl59/x5uqevYO9m5D7fF7T5eCfdpVTqhcz15Kx1x7uoH
nUgvcJuf6iX/5Mie9px/fxFM5lTpc2dat6vOG9bhd4ruDls5R3HH1bhKt7o7r4bLa3WtuNfshx+b
0NNu5j0/Aduum+2KS6BkK+um2Mn8TwCIOKXTu8DtUO3xv0ErZDjptb4fPG6I/3u6VFxcCsWWPZEt
AO24yZXxkuw0Ehp+g5flH9PfL+bm/S6u20cOcVRxNuhfH81Vx7wI3o0G+2V1OaxpcBJuAX/5d6zu
Gw+4NQVRUGtrhH4d/9Gush3/eIk7ASmezlLV7iEQ+zdp5qGbUTbdtO48/gw1302qryUMXJY7Mjzl
K+1HQMex1NdiFdzqmxeya/gNIHphFaK83TAqPXMDZtX7Lr5/i514f+9uf0twuTz1wriw1t8wK3OU
dJFP6N+hee1q1k3zSrlOULTcRjyibl15lSc2y79IK70ziUF5ZY3l9s0NB77gIf+eZG5jb5pLbsp6
Rip6PVzS/Dc4izjhlV294lOVfnL0NgnsCagj3PirO9ujv4R3Z4OEow+2GqBf1sOUWybkQrCHtdal
tBX9FsJjK5O2sTds6f+ONvH/JaCKQCr43zeOF1EdvX1vo6Ot4/JH/s1TURbrA4GLWBHU9/w8Nm9/
9o4Q+bBSkE+lqvw7zogPe8d/GfaS9yhbOqlaR8JDIs8Xv8TyX5vLhnQJAP4nMQWoGz/SHGRsGuxn
ZRl4i2VY7B6PdYfEammyCNr+lsxGeHwFu56kn372aTT8BFRr7pSq1b3CoMSWyBpEH4Uy3wAY9EKt
yEj58Oj+glxRj3ey/GDDEJhLhC5rUEL4x+O7UUZoDaEPtmFYimm1JDjQZukjqVYQIWEsbzMlp7kW
Kdm6xDuJWoG6G9TJrTTnryIeiLJqrIzzpNU8jCKtN32tVViPhHzVjv54iQbteYyk+g9s6MhK9BEV
o3AAOHmKIGnwonAIwHICluL4vkfqDZ3ZS/Qly2aXUo+goYG+TWnYKdhaclfUNEotbPZIt3qbxqQS
LPiMdDOU+nDRNUH9o8v65rFM/Wt93GeK8uvMk13u4D+2mPcnqy/0KkWoBMbhjTm+w75INdhk3GGm
pPIBRUn/O6Jq74YccXH/yvqFTLqwM5MA4YLSk7xqNpO1oWDItmxiepumutEybbjLg6K5NvO52JBF
jxJ84Z/Xcpavx6hPt4UVyDeYHwICluVpRZPK8PTR9s/wWRbl79HPgfqucIAiZJK6gQF36PjnRF1M
rUEq65tEGAOmF4j3mgOqQ4NARWM3iMIRoV04HxoUlQrqRfmtklrjBqdHSZennziJtEG6Qf8Te4HU
IHpvE/LgfJxRcJVL6UcWS5aPLI5yzpBKG2nU89vZDLtf+dRQEAjRlz+U+r1gFzgVjXVZAfHYzLNG
+FfV1gq041kkwPzhWo+TQKFnlSJ9MszKipHR9dcintWnGX0ZTlLSnEHkSsQmAQjPXxcfnKeo7S/e
V6U4KUZJ3elCy742eRy5Z+Oye9YAja/8oPcpsERKfWa8HMuRdVA9JhZOwECo+wRD+2RakBMdGmQT
Fbj/sJ/ks2KsW6vUrr8elYu2+uNr/HSZEzCQJrJWt4qwuAfrXW6keA4Bfi69l6YIOKIp1lWphK+M
QCD/cQB/lfLjgy26hwyV8tf3shzij+9lkXhrFH8ME/QP6erHQ0qjVROLySgPczbToxLGeA1qcTFk
FRYZVkrmMonXm2EMJXpag/J7sgu2pExZF0mN4ogQRG2vVbbh6ubyzOKh96LJbG8o8RKoIFXi50gF
e6NqA+LDgW+lNhqaTomyNTRypnFK4TCmZ7dN5zZ5wgc7XgXjVN7UFlJnM4xp2JaNfGung3LgX3iR
qhiaclRY268fhXIyDaPHAPAlZN1WLHUJmDxJ9h0ng3Q9rDaHUixO2vkq5jlgMnbp7KBkNPYGvJSg
jdfRgAE3+3fi0X+fTj+NPov3IFQhwOOB7ZNPJqtSjVqj1bCY+DMNCYgWREDQUQNQkjnIvNPtIPvR
fSTlPQ0Zw3I0nNCOTp8Gy35Uu4OSpJcJbfGbr5/LX2/LlJHn6oaM9/GkzhIBPu4gr4gDra8no1WV
az0Ktd3XFzmZqHn2/HYWYsF/vNeNjofhFCagb8QsDgHtmY2hDpT+inrX1e2Zj+8EocSFdINPW5NN
leKUolDu+miUxApnNZpIisOMa9iVUHI2TlXTK2zyaXzMCnU8s0ouf+GHJYgLMlHLKgYFi2AkEpaO
L1iHVU+MmmgPAaBluZ9uYLO7bWb8XLT/dYSE38J9/fXT/MtQNnQLHh1bJVXWTfvkncVE71kYGMsD
DgsEavV9iLFurrsNWtI3Exv8bHO+qATAnPC3Slvz6+t//s2WMFVYxBp5fRDATyY4sCRaE2rDeBik
kG4VTZM7MP65a6KsvsGE9cYtqXvN6vpz3/DJYLVkPORQ13jMxCNb5vsK+sEHq+UolbtE1DfakM/X
MkmXGQG/+8FUdbIS+ylz0iaCgOIXxXpOMv9JC4N+jbSp2lad1X1nOSpuY79SzzwRZVmaPwwDphaV
auiyaLOxlVWKn0fjLulRWzITGzdGO093nUXoRUZfwM2yxr8HpeYYIwGkONPh9pf2hdmMoKTG4aeV
IB+ozDzadmxa1iEaY+Yjc/AymXFU6QbLA5zg9dcv8JQEZ/F52OxElyKujK948QB9/EyQ+saKlMzS
TU6roRHYC8HkK/qVLSZPzSmHtOp6gAnsp/OZV3gydizaRRpl4oWYt1iTtJNZ0EcoG9dDO90s+jyr
nSirNsz6KSgKhPsoiItqjrd2Nbpf/+STGej9usJQFE2YtIH5VI9/sZLGGMDBrtwIKD0ebKJmJZlN
AoDeas883eUnfBwLKtVzKuiWrWpCKAyG40t1aNFQ9BkJgh3A1eYgXeYzQlEGtu0WPoXeSRtfvv51
yvHPszhi2Ao7YYUVRraASZ6MP0SiWjT59XyQTQQkIsPCKRAGwwsStbIleReseh9kO1F15m5qjB8A
qoJ1YebKniRuAhgHqV/7WWxtSHVA6fL17S2B6h8eyfvtsUNXZZYZLGHakun8cbzpI6kXrF/TIcvb
bwVhGqugq6MNCjN7iZLVsTQhWJM7OXyOo2m49IOouY66ribMJx0uaMUXqxlomxcNJXQJgwRjowEj
4YSgnF+0vkl26py7VhyZrh8Z5XWmxvNVnWh4SEbtubNmZZ1gm9+LBtXL1z/uxOX258cZHGyX9Y1/
W7ijH39c1NAMQUo8H9I4NVxbRN2FgIG/KucRqwvSH2mdAs7ex9Zbl2GcDktETXaX3TGIvmHYIuEu
zObux9e39emRL+dfqKIMQ1UwLE4+NKFXhAL7k3KAkCt+6laXE5tRmXBC8KuGkTS+WFlRr0l7PLfT
OZ6keR5ceVkWLYgIgo7QyViUTaKn9bxQDpFvpus6lHC1o5A6s9J/GvHMIQL8JmN9oaae/j6/BVKo
VFZ9YIrrN7UAnNVUaEAU49/ln/+6czv+npffs5BjZegLJrtdmlzH71cYNTxVUdQE/cTBs14o3UrP
7QsVMpkz4NKKQrvLz3wxnwcVazsbRaolCxHWIM/8aFBZVTn2rAbdIeYsgRMbB4NR5Sg7Cqm9j5l8
ViFm/seO5tlKbvrWtUIoyM1i1RCoFrZRPtAlic3m3ExzvNItT2O5seUbFrJsAsA4vjG6yLloSr87
qLLGBiRSCQFWtY4EMAG6fSr9Cz9B1s2atiSXlvmepSWmdJCoGL7Gy5BT2DrV9GCjzxQ6ISm+FYH1
S8ulBJLE1J+Zi5eE+eOZZ9kj8QxtDGMMk4XR8fHjVHOi4SRR1odapfEwVwNSl8KQA1IU+rVVl9We
jzTbaGatrW2rGw99byFMHtQ5fDVAp7n8nc1OUebwEkBhcM0pq33TqzZDTxX5F1lQFr9UJED7oKYf
gLEyurBLigQ9TjVSD/QlmMLKV1oXldfYJl/lJCFPBngVAkZFMa9xpbDczUN9TcyqfejxLqH0wKbQ
Kcj9y0pDXiVyumEdaLuvZ4iTTcv7q2R6sMC+Lu48XHPHzwacKpYuM6wOphw/2BMKEH+qtP1QAK6X
COdFBBhK237obnV4bE9+Ztkv/tQ/J1adodYP21Vi4OlRdSAeSKqm60nSwn2O1P6AIqU880kcb+3/
3C2QFe5UNU3WkmVC+LD3i7s8A68jlYd00loIBinauggfGDHfeKFmfV59/Xg+f/bs6JE/8YDY3Qux
3M/H67VIUQPdLw8cNeTnDiV8YVP8qCObUszUks+p09/5+pqfJ7WF7yJMiIJLZ94+2TpAOaJgA0rk
UIyKQfsoQivfavhtNABfX1/qL4/TBCTDJgUmvG19qu5JfW9oDZeyMowG2C2C6yKmnB+FCSC9jojL
f3o9XOrCZrqmnmhQ6T1+nGZmAIJJ5+KA3EN6wJ5qu4EfTphZSyCHUlxefX29T+sfe3LkDQhtOSpZ
nG6Pr9c0Lby5PqLyMdTGdlaIekMx2K+NCMFPafg+OpSs2NWAMc5sNd/rSP/ZADJSl0qDpinG+7GQ
E8vxpUejM4i85qdGtjS8jFU0vpVKOT+2uX6tVrrYULqV10kkq9dSFenrRC91CHIESiPFRiqHaM6z
+rx7TlSsE1izBabCgfA9TFr8td44vkoKCw8kz3qbawKMn9bVT13aB0+dSYxETh+d7zlai6ql70pl
cNimQ9tdwPs9AxT/NGKX32pS8F92Gzpm/+PfChF5yoaeYQRtsyFR14dezBTKJjedtl+/0U8f5Mml
ljf+4YP0uymffYUJwMIvBlCjeS4hunF0sJ/asHpWp1Y5M2bfix8nb5KTCud7SgmayZs9vqTWKyBQ
Jys9MFTl/ahBonTTFBeXUVSKR9qLcIUZ5qt6UG8Jvu89pojiWs6K0K3rLFx1mcVaKFkzKRzptJKy
ks6VhKIXrFi0LgdhHKDQ1heVQDSAOdcktq/9tRwtVkYvFbIz1jNhRnMxxxeVRTzqaBX7NsvP/dCT
A+EyZOm5sAIw21FH/1zGkKayKKwuOZAbtGqZDS+VaZzcfpbrdZ5Jo2eP2j2eTMgEHcBDRxsfv365
n6aj5QY0OkTcBqvRaU0hHXrq80mdHEbJRxoQSob2Kxu0Yc2Gvf02DVmy+fqCJ0WUPz/Z0hbsl0Kz
iOPw8buFmFO1MSLgg4gqY2/1aGY47epwr5x8UOptIBXadd7XASTYGRFDpdECDcdzpbHPOz1+uf3e
SQPZwbn8ZKLqsPNQLgnQfxO1tOlsO9wkmlkQNuH7ODubX7iVsGgGo4UToPGRUIJuKntek5/od71f
W2gpzr2Oz581nTyOsTSsqLJY1snD6Ro1byxJzw9KpFtPpkm3ZB5A3uiJpNx9/SJO+mPvL4KKPIdD
zszUUE6LEbYlU8/izHAoGyxShYWRwpnotDiB3kAc7qMs2HdCy9coPHsPca66BnLf7achtPY5ElJX
xxpNNSGPk42iBA20v8LnyalU4lrsIuay4XO7RNe3vm8X4ZlFe9nxHk8SCytlqcbZhgoi8mRe0hTY
TFpIzVGzMqjhCMLX1DqtM3ORsjzyT5dZzvaqqTIlGSdFP2YD3YLfWBx6KfgV9eaSr/lUELrl6kT1
bDsdRBUAbv9OSMgRJL9TNoauTN8SCj0uERP1mZ/9tw8ILf2SAW+wYeEMdPwB+XCU5IgU0oOUc+zO
ktRekUYY76PSeDAIerjKp5smbqQLs5ofVJj22/7cYeRkd08hh2FqUM5Z6q8cAk82FYGkELvbFsOd
Qu1g1YGW8LRE/o0lLV5lZlMT+2paawHVeYUnD/d5f6Z6fnIa4gYsoQmD4Svo7wpx8gwIIk8WSWR9
KNvecMt5AEzRxI9oqL8HTSmh1w41MG8V5Vmh9Gc2GicD78/FyfvhHMyooJ52/ALkFPCIYZTNIRij
n6o0aZcUxLOHrz9P/dMzXva+yzPmR5o6X+PxVQy97udyMLoD5VV4nRp+ypnOtMPrKNBUClVhJ2Xg
NFKDYt1GYQjCFrUYLkH/wSjn5EBC3/zdiIvkOrcA6wkl8Z8nuwxeggbbuaYQ9aqGY7fOxYSZtm11
MjrVmXxUeNxL0WZLCiNN8jy4IeCT2mnXN2SFIr8mi/i5NzC7iNG00emH9TUQFLQz/iDhaJrsi3km
1jUcySQwAzN+6EdEx3KD/w5Xrg3Gp0eeHxavVbUupot+gpHdmzgMz4WSqCdbF4umv8yQJwCFAUMd
YRlGH7YuBGqQMTuK+VDZ0Q8xWajzbUnep5kd6U5Bft9yroeeFkfqsPHJfX4FYvhCyK1PnFESvZVF
1l5BkCjvYCD5qyAMm7VUhrgeY8u4KPOOJMysGCADwwSyez33dBW7lgM/BqVf76sebEEI5MTFrb8e
Hp/GIPk31HIpBiDVpbVzMjpEJplQAUL5wNkBRF48Snd5FPq3X1/lbw+QNgtuRoX+LYeWkwdoRPJg
j36tHLp0RPkXrYKJzGmK5UZYry2lvQ8tYyuBDo6Y9pIBiV6e3+LyzIPHgIR2EOnYw64sUjs7O18F
7RYS2kMSYRQZ8IGY5B4KTgVieMThe26i/MvNU5lVFDbICtOVbJ7skYdpCGDktNahIx/eM4t3HDVQ
Q0dTx3QHKhKiUjqR4ImPFZm/SqsQy25cXGlVg5NOo7qDXSd0cc3PELuH/RxaP3rbLDd6B3izoqV9
18s0GQhnS38mNhp/VqGeUFTkoHqg0+pU1WFbgMI4s3a/99M+LEoM7GW/xhkS+7xFmMTJ5kWJtQEa
uSIdxoT0Rx9TPu1hzANzP97Oc19eYTqxHxscOGQMd3DvzEm/Hqp+douJ7nCkAeCT5QlOJsYn4TCl
xHSQRsODSZ16Xw+ikz0N92rIJgv10qmhpPdeDvnwEZpJAUbQ7tQDlkGFYnNB+iVmeBfyybnco79e
ipohPU+VLZR8ui5NwGQCdB4HMgx9zl9VurERRKxARfSHr3/V6f7xz8/id6kcrtk+yydbNRDJyjC3
pTggvui2CfnKXjYFPWUj+YLzL4kxRbQjdAdatIJF3J5glMjYstsomD1V4euQ4+Kf7ebf78ky2MzZ
Ap0Y88LxfKcVUHP1ucbeHg6/2UuXubrpsSamYjDPvNWTg8OfS7EI80IpDNHWOr7UQtcwgWeKA76y
b5ItT06SY0WEQhRg7gz6/ZnHfVJXWK5H6jFF56VMI+jmH18v0IiUD0EdHOxOFG8wymxXCSw8tZGG
MNNC+fA8DqrZeFGYb2ffkn5aeg9LO8IymTgGR47bcgpWGnKuJ0k2faIeo3KnUACl9VbE05kv9PPK
Q+2DzhJV0KVRfVr/HPoR+G05x/ezCIkbn9Xhh1BgX6ITwuaZqt0O3pR+Zld0ujXkIbHKoRij5squ
nl7x8UPqy362ifIF5NqpBjEitJ+ynEhuIHXTTd2iBMm7UZBcS5R0Utj1DWbYRTY+t39e1z8CYv9/
6v1ZlpH/LuG8Lurh+3Qk4Fz+wL+5kcq/6FcpVBoZwzQol37cH/2m9i+Wcho31DyJi1wK5//H+2Py
h6A54oyGd01I1vKH/u390c1/0erhKIDJ0ASGbf4j3PXxkDWYwljmmc2WPirt9FOhjo/xuiAkm8lp
TOQfhqSUt0ahmzUAgCUSuc3a7HKhR/+j3fRyWeDLS0ca2xNVw9OlbBbmxCFpNjyNGIdvJdMN7Ja8
2X14C7d/lsaPqkpzmY/+s2L+uczirWJDvRxbtJOdjJ13UkVEClYmP+uelEaT7vVJqm/IBe5SSny6
+iBaEg0A7rcWtLms1e7TtgQE0VcNavECr2C0yUgnwgbSGHR7laGgm113avBDfn9CBruJ1kvHkRYE
1aU0cbI88gm3kTOFMAWUWBSw64JEs6aQxzX+bKCUdYWzFAZjWLqK2iuBWxDDTMVj7OBIcf4HodSL
AJT/GDfdT5n0kshTh6LD2RcVyvc4nOkhdCGAXQ5ASXBBpM9wH9Yh6XtVGMmPLSETLTr1AnOsaRRs
vzMBTcuJDT3r9/5gJvcijdmgKf4Qx7xl2c5ui0mwvZ8J/TW3s0aQATSIRNnXjZlobgXmKl1lIIBm
sn3SYDdVJX1ipaSZIk1soAH06gUpTEEbaO7/AsikZ7ZfG56cVtptnkRguBFpFBfJPFaAd9qQJxXJ
cYTiSkQkJ3395o8XqvcXTx1a8HnAakWidFIm6OWJEKVIEl4lCkKqfPYgnK1QzWs5absElZ0Zae/a
vpORxgdEZZ+aEp/r6XcUWoWfYFWFoIi3H/hPXKTmpVnTV1zpomSfFagqDOtZkw523+KPDfokCjct
2VQhlAUNYxql64Aco2SKn0kmD9/EzDEKq3E3DFu2JMrvZCJlaw0nmkavZAEhoJqvHnryJJZXFSBx
SxrK1/M41Lugz2ofHZufoszyY3BhTSpVNmDiMtylZmQrjmUC3HOEXZGpLJRCemx68NZwEOiXexUS
1H2SVcANESN2PvCmIHqd8wJv8z9+VZRCkcewZL5vGo+XL3siLYsaAhupoZ9XYaoFmygdpbUKgGEb
lbZypldxUgJ7Hxt0KjhCYcnUKEqeTApKYnZ6KrNzC3xhvmUFWWehLgpXsklxauoICmUaxMnK6iJc
upqANtCTf0KkkF0+BgLYrJno9bdZr2kTAFusa4eC/UDSPGCBZ+Gj8YWHXcjrweJP0TLJzwzu9yb4
8WCjcbXIKskpWDZ8J9uwAKFoQHleeFleWMBv0NleZHkKYqEbezvBrQIYMI2y3ljpkUz5wAfFZMH7
zfhO0ZNlpLeFY1Z6sa9gta9mpJpOUSyZB0EZQoPPq6ZrQC703YURaNbg9DShW2w3tXqTRaO8oEoa
RGgTCElj9fV4ON7OL6/HJMWUShe1UGQ6+kmhxWi0XNFq2owlP/0KYHbOTh5BxZzk59pyJ5X45VoW
ajXqSTxNmoAyq+zHUkHCbdTdCEdElWSp88JknH1nTigIuzp6db5MCd0YLKfytWLreGHht7epkxA0
dmZB/LwOU1NjDV42kEvdcZnQPpyXih6neS2kYGVWSrUKGlV35kpa5kxLRZ2eaJHblml+5qrvC+Dx
SKLGZJncN1I6FE0nG+w2D5IqM1u2gz3pYmgptalYx21ZXgsf5CDUkgEGjp5ZGBAJmoOykMAZWOhs
2iV5B2gCO7WTAC9bDQb4OUzpiAHeg7eQAE6+EW0e4wlTZDzvnZQn/iVFG4jujeoDqs7AjT6BMWGW
C2U1vhDQeQSVeHIM3aJT+hsYK321ThtWrX1diOhJD5mGnJIOzbwyCZiUPdWMOiZTWwKEOnJyeURF
kROdI0nEP6YzrMU7sq2irZL52rga0qDcBcEiJsniOAO+oy+pWVjqN41NErZjdPRenLDs5vLMsP60
IoG50djH8IJljZjHkxfchnPgUyzATZz19q+oreJtNStLvB6AUznRiv/R9SiFLI4SA4/Q8YAaWRZU
ArrSVQSrd23W1jQ7RmVLbq+3GnqWVK/ODKZPHy7yOxrOixaJI/8nFc00EvGkBAVIOW3M+FxDZTM1
IVBgLRkevp4jTs48fLjLtQyxHHo109BP949YUJoiYR+yUoZxuCRwT2w6LZ4K8Dld+1TaPQ7zSNLH
yzj3y3ti2qwGA+sQArzsO/X3mbtZpomjr4i7WcKu2a3jwkKCf/ysAS76pVqX6YpvVWl3qa1O10OZ
UljS++SypLmF+SCZf45Wh3VEr5tvWFKs1dxCSRGTAnm2jqpN7lfpmVdyUjL685yoFHFvGMiY6U4m
U1jf/lAlegLmL/KTTZMUyp2lTOz5yPlCxusnE9byimRbIMYkts8uCYXZ6yzVET5THFKG60++AvFM
l2A8V30f3ULYLK2tqRdwRKpUStuLdDLhoX/9UP8ymni9i3YBjflyfjp+pv6INBX5KMRvQBzb0owq
nA6+fJClqjiznn5eBigXGktThd4SbpVTibfRNtRBxwDfP0Ga3yS5zrexFmTfpyBSri2tDV5DYzZ2
JZqYdd+o1luUF9qZ3v5f5oflfMgg4nWxhzzZlcymNvaBYfg0MAIKdaOsFQ8dUNuNbjT2AFjNQnL2
9SM+0SS9jw5+NOoeQIn0oU/FlLEsKixQuJ3SKCz1TdtkcuylsoY/P7ei7FuOu+Ym8NOUiFKdbrzd
lFXldlSoEdfmGX74AUK84QXQjYU3kMm7njqVVaoUkfmNCtnMwaGU4289+PVyfebuxeevDsEjqzZt
bHom7z28j0smyVPLjAOfsfX9kcDXIsNh49cQdwffIM5jrkvK8qwvpPxqbeTjrpcFiQIZd/Oj0QLy
Uk15EJh1YY2dE8OZywR7MimwOWN64i9F+K0uA/zD7WkEk0d12QPOoCfo78FeT5KXlPC2Bn+IVErN
inWrA2QtPerJ0sXQWVrKXkwk9WaMrZhQu0FCHTyFNi7euG/w8Pdwbjy9seLUk5RQQkDU1uU15Wxw
L0OS17+kUWlZICWA0h70dihJJFMo/Uq2G4DbjU334psI6nH0ug58rSGHZeiypDf9yxBEY3gVUTxf
+5EeE4tqpMNDh8Xgh4ay4jdKuxBnGvt4UN2lqkVOV2ZCXZMSkM40yaWEBTfQLRJr7fneV/vxF+LF
qLnSg5BzDcjIlvHSxwtEPUAF4JS1yJlvRFTfaknrv8zAYA9NXIWGm8OT3jaxwfF19oPshVhE42cC
TvOXouPgWskySBvHnLv0O0mViDYmkgol1wyW8r5fZymDubUmEmmlWEgb0w+hDGBUPRhah8f/64H4
ly+XdiDVN2YPGvin4qcgELTE1RKyti43V5GPREiXcFonYZPvJmNQ/wfTFasru2QcBay4p0XotuxJ
8qa65/W+Xt/Xw6R5XRm1a/pRKhQVjUYbHRux5gja/NBbE/iGUulnlpZlPjoZ3qBsFPYWy8zBruZ4
eLOb0WLJqCWPMoKGzyKrnTrvIT6NIvKUyf45TlF4UBp9cipIyWeewaftMuWHZaFlI8DiJt4l+h8+
LiufMztRLd8DORa5sWIVnp8r8w84wzQ5g2lHX344M0PzZfzlNy8uZ/DVsKM+zZd6LRFfJvHggeKS
j0BgCX0OSEpVOAIJTDkycbTqgDNC5+y3SpzhNstkrX7o4ywzHWv0TWMz5bJ0kVggvJy2YIvmAdcd
YabOkfYghV0So68c5beCMGwM+xKgzq0++0xqs1YzBwD6kxE8ZYlNqqsUGlsebgS5FYXsAbR0API/
tnNUajiYiVtI5YyDXDZXuQdydCb1IlSaB0Wn4ERO9gioBe/qt6KytF+oIbM7UP7xbZNEPooQK7YB
McdjqmzKuqChUPRluDGBo//UmT1TaFpDcq11UvjWpWKKV1CsQuF1NKo6Z2hTsN6DH6tkX3dzeqUM
MuuaFSUQFhZliupps9TDtbHn2d73Qzi81jQXJAwVmvxK6BH400hNWoo2YTG8yZUPxGGcauswTfkI
N6SJZx6hUXaHuQHM54LFRcuZRK2Nr7GJXolDKRSOqCUdyk4Y0ZU5DhapcHEiAEuWFOKLhrgy15Bx
ZXjBqCqYkdO8o1g2dSOQOVpXcJ1bQ0mcqvc1yTU6kV5aRV13bqKb0nPkR+HPSgf75RLLY1xDIQQt
0g8DjAViQ37JNATg2BjjwlmU9d8KqTq5i8ggu53C1vhW0ha7rbWO0r1kDo+TLYiu0JZ8dDdGGToy
YQ+E9QxEa5K0UErB06SoIMbiXrITt9Fb4G4ppS7KlVFRPwGJN5p11CIgdFt7BqYjotx6iHOSPJ05
LqUrTe9ozyszuy6kTQXUuyy2k71hTLK8jYmZhWikDwW2iVzZabDRlkjlpVYZDEPQff+n8ybSM9Qs
iP3YmWLFPp5BrIjKlmLn5v/m7Lx241aaLfxEBJjD7XA4o1GyZVu25BvCSc0cmrH59Oejz40nQIP9
7wQD2hBzd9WqFbaYoyYRO6OL/rpWj05iA20F0BreP97512vAtkO7Qx+20kdOjlcmtZ12WsmGXDYu
a4a1fHTYbp86w5BXFscLW8LadLnAMysv1j/Z+8uxyJ06zVmecul/Tf0if/QnzQjhrbd78LngyhZ0
fmmMF4AfGQQxT6DQP76VBtEIXu0Qdls3qIf9UmKxSAo6lQ5+l+/fxUvFMvvcGoHF2AK9y1r3/LP0
mqnQ8trJCNaNJQIrTPGch2r2tcOU4d3oYQD7vNiiy/fVlE53VLXd05QPrbhyyRd2gL9EMGZe0BTY
eo9Pw6ptZ7EzEoF8E8HLTScZzEZmrpEMNCT9GEdGP1RYibWMZ/+HQ9uUniCIq07l1DqAoDyjtAIZ
bxNs3G8nomt3HdjfYW7H6nYpFe5Q2nyNQnk8Cv1bqyNlBj8AH0NecdoPabKbHNj3vFKzaU37hBkC
Gx/yf8wAWofNIGikS9zHwIgUef+Vve/CC837zLVyApzE353x34deu4asc2IFBAy1X6nsySHnBuO6
n5GzNJAT+nrlNfMvFBhMpiBw0Hutg+CTd9rUVZnm2M1vSd7L050hF2he+dBBtJGLVDdjQIb31nUK
gZ/B7MfGzkhgzzyN0kp6/HZqgLtcEUCgzKH+sdByEf3i6lqw8/V1Aa+0lD0wV4soyZIycWQSYkk+
erHMflbDSJ8ggUgfCottaotlunjBMROYZrKFFJsaO1a5q4PWfdE9c5k3pj+z003kplisLQG2WFTp
80Ysdf6tDnoyCVgBAyvUsH3F7LSBSY+tK2mkowciE7lw7iYmUnGPR7SlMO0cRMHKPGX6jUJ2i7NZ
OYHTpcA9v6pOxRlcTXP6PlWuz/wsJgV94vJ7Lggv5g0Bu/UPzxsxoHfNgXAzrStI7Eqtge2NFOw8
3rSN39V4//jT85Ko9kMFPXc9Az/G9tNa8gHrW1P7UgR5g21RNWctdvJ9zCBhSLQf7CDQk5tE4bDd
kVVlb6TK8WhvdOlqDDGS/k89jc4naRnZG4UsoedTK4T4nGaYcW6nJG7efIVojQyvArthfJanz26f
5hrJBI1qQ9JMERSWSY4jW9knCX5uTZniRdZNUtw3k64/lXHQ4HsdD93NBEYIVAFUSDuIBL3YL6PX
/cEiE0dtvZ71bxUjE+BLW+FzV1Nd3MYtaqOVWLdGWi4xgdGb1mrab3PRMraH1GiTa1V0mOgnc4ML
OjULjZWSzACpNOTGnGv7N6vOwLtkV/O0J1WmLD5YpOk0ETNEV5BQ3vBbyjSW9j3zn8U4GCLriDiL
RWzuSrPGjMkOapLO9F6AtjJ+9J2wNlOu2RHt+H0qi7Lad16aQy0hIX21nnExwUq1gD2fErzdsLMW
+MDplf00WnKZb1zUvT9TIeN566Nc+KUns/NLEAxP0pWtBW8UZ4536+dWXe9Tf/BS4gJ0p8Vt3JB4
BdZ+/WZB5cOoB/ThHh4aZqGOXCt9iQ9tgZWHrV7JYp3vGocgr4cktUwCdzHE+9b7lf3LWOImCLNW
YyVKUWLjwdfWcrgx09bpd8pX9rL1SMU08AB0iIef1UiYALIma2vHEpsTDNdFT5pOXUPAcg3NCR0R
T91WkuDibIO8qr5wJkW9NdOkKEJDW2brYOi9nd7JDOSc6Nle/PeGA/clKFcr6wXt6SlxnGQjiXmw
5pK3UQGPtL2hyrBhzio2lq6yQydqqOR1d227vbQKQmmiwVoZXzD/jrc5QQra7KsVmqKCYloH/2bj
jfa8r/uayZ7DsMBr3flJL0fYbHYNUP/+QnyhtAhW8fpfiJMK4+QEvF7Peq3L+aZTp7p1xtp4EJhq
bNIg+f7+kc53dJq6v4JxihiGgevP/9ljesJzBHJWfxuUydp4EAodGaSe/dZgN+2dxrF2oxLOlc38
/PqoQg2oUwyAVkugk+ur244YmcHztpMfLwe2BgV0MNdPi6/nV27l+RbOodbSyQ5QngFrHl+gwk9K
b0cAK3PR64fcxY/dJOuR41n5B6/kjlJ4u8MLPilXdtMLFwl7G/WFg+GRhwbj+MhZKoWRSZ1bi473
Ua8xglwS2/+6cEOvdOYnFLm1UEHGQIWIvRhFIujc8bEg3Ql9sHuCEHqyAV8blerbYeyFYkZd9H88
mdnpPq08F1N7+uQtZUU8RZx3T1AivkmkoWHqXxMfZtvdIU8qeaXvuHAzwDxNnKwc2IK828cn6OFT
MiKzirdTTmyWiUD+piq0fmsHBHD+51fatjBHsWHZUC+evtJJhop5XOx4S6oJTtGaymFgDQh2SSh9
rHDyivhBb115pc/XDCTSQMmIgmlBmKkfX6AirHVBHRrAAi2E2Je+CZ5dqNKgn9bsORS+Vh8Y92Ix
ZZq9/uRJPW2uXPmlm0z7w4xp1fucFYwMC0pjbvQYV5S2fMOuzH/F2x3eQ8mg8Ok/32UG4dZfwjws
gtPSWAL72S7EdwLqVdvtkjlo1SZhsc52ho3La2om+lenj9srRfGFBQt4mbVq1VLxB/v4PjfCsdtZ
mf5WBhlZaK6evWGcLypQIJw7WzH1+7RPl//e7LEP4STydzxuUB8fH3Z2Y81tmZ+yaWIfvfcUry21
FrHtHkXZFbbEhTWLKwRso2RFHI9X4NGiXOme1hEXkkUZwHrkV7oP9wT1XjQKVfwmf8E+kFfjwZwO
pJZG7z/YCy+RF/CdQmukxwNBOT64l4+JAQEjgYDuCwIAOwiUw6Q/IEcMrhzqwrOkTWefQ2tPt3E6
ns19P4f/BFvHWFRt3Ft2o0VxgVAtKgGSyczScy+ySQH6z9+JyeWt3M1VIMzecHyJrVMVvmMxpjU6
y3vz9Lb+pvt+djDi0bl5/26ur+MxYnt8qJO7aU1I8CaTmWkq6O3DAn864B3IV1c+i/X3nB4H25kV
9gAVZzJ6fEnAlAPWUCqPsiqp7tELw3pm4nWvEcoWepDMdu9f14l34rrjYPYDuQ8KODG46OuPD4ju
MyMmPi+iYGyxgK4zlB5kFbDRNKRH2c0jll7T5zZIgnnn10P/lIMafmO4Jvcxgx+CPjQ00bsKzCiB
MJZVzqac4nrbqCI7OAbBGVce+olI4f/PGGM0PB1sFK+gX8dnTMuT0exrSZSMMq2gl4riOZmapP/Q
grMxnI2HEQNYww76aKKyfBu8siefRZYVttNBUeUE1SXeiw6BB6/vOpuAfdva+y6LhnkHbjTx57G0
ku+62bVPM1yhbCPzqpx2kITG53LBemNbljbBGqbt4Bg7plDVN43ZAyS8/3TOv2EgIsiePCPscM6k
7wahuvRCSRrZM0qL3Cz9x9nPf8QEpnx5/0gXKg+IPGw6zATZ4M9EptmgvNLTSIayAIzJSutWH5rR
/9j7mfUIlr18rPV2+oTHo/UIa15ucieNO/o7Qja9fI1rJTEUzmvsMcx5/9zOlxegTgiJ2DAZUATt
k898acYiaNKUB27Iai+xoNkFzVJvJFnEH4yeypMcpOTKa/aXdHjyJRI/v1IkglW8d8qS8NGiZzNB
lFvcumyHYQBp2aleLO22qSY0nzmyXDu07NzAKQs5offFEQKnZ31oAxIyurkIZTABocRqIrQJOpv3
gj9oWu7LwRXB/v17dF620FxhoLiCmKiPToFFKFpCDDUYR+eBbtiErGPq3c6F2OpjnPq3jkWqjVFh
oBfZiO4f6Q2DP++fwoUlklMAV4SLzT9/37B/WhC2eD/HWRXO5pKUO1lp4x/0gMu3949yYYHE+g9W
arD2k9hWHX/9rergFJAxGdViIRwZJ0YtWnKFjb839ESJCbr99494/mmsFDfUY0BpcHNwjD0+ZKka
s25l6kT6oGpB59wUX5zFax9gSMc7jQzmjwnsoL2jGnkIANzkxhcOrupd7snPUyL0eww28z2+ud6V
czt77ETZAGeungZrwXoqX2mzQR9biYesv3RARwO1/8tSKUkYUGe1xr6eW+RYFBrijfjgKd6apQt/
5f0bdPZ9chJQhU1cD/g8aXaP748SvVaW9ehH9VxN0ODK5QCdGrJOr8XYhqv8VmRjFr1/UOvCpaNT
XL2bLTprpqnHR+1NMWl1mpEt0WHyt+lse2l31K34f5vWmNdRULmZtRNFbH0y8zj5A9uy+0Wu1PRz
6uIGtM3y2zc1L8RAQR4MUD/5PoDXoor4h1kj9YbbtrjEGvbF9OZNUORZ7wvp70QWj0/TaMsnitgU
qniGwJvIUpjNocsavffTmYioYrbmnw5yUj3qemF8LEa98PDMQ2N3GO2MDCVbKIdYLJdYXovzTD5S
KePHV3ix5V6pXy48o4CQEgbOYKGUpKfPyNbGtrGkJGsja7aVKuWH3iWw3Lb1O/q3hHhAgVvC+8/o
bEWgkAF7Niz+Ndbd5fgRqW52VFs3XdQaSXdTgxpPm2b24JW8f5zzscpaMaE1p1fkb/aw4wMNk9s0
jbFwdb5lPAxsqiGOwWJvZ9KOWr9qt1nQqZsgkQgKnIHsqGQ2vr5/EpfuMAUw+D5fAIvgycVCEbNa
3KhkJA09BfBJSTpo5ISjWGdhP2S3N1CKk/LKpZ+1GHx5eNXBf+X+Yvt1clQDnhCkzbmLSNy1DvhC
E6Gsa+nBJUM2SpAv7Mk//SGrTr8iLzu/3JVXBmGDKWSAzuZkU0601qwGskYj6N/Bq8k0KcwH1ZKs
HRDsuY07MwulkWn2lX35bP3ngtcXigWZv/AeOn7UErtUz4lbqNiGzB9nhIZ7Iqn1w9iXxt1UZsPP
9x/rOVtyPSD1B7cXJ0gqkJMD2lrcl0tK1nZAjNeWJF2H/FSsOVfShP/mCVQYbiZLL+wNq+1INu3V
I+5dTOdTU+rDlQd+LstZz8cFAfsr2HTckxtQa0QVs6fgCqlUTXyNjKXV4udVDmJrZVpWbJJFwqDp
UZEEEaFWKx+bCMs10rSN2xDDtO5OlzXhw35rWXmERqWbNh67A6E/qNS1DSun0exlMTHNNrUl+bMU
8IluIXtnHyYqxe9kNZM0GxumBvZUSB0RMGgupi865TCxo/Zy3w1L9qoNMDE2pDYSPO3H0ANzcyI7
OLN1TqoYUvdDgnL8C6+N9WJZc04K4NQmX3Utx5Sr6JbRYDxg1EQTCr09dDUUw30j2uQFxYXzuEyl
UluD8RW+ZLqFZrGFrxkhybDirdMW9fw7lmCE0QSVd4+CucViCN4wU78sR9/+RQYdQUxF2hphlU5J
fYP1r2oPVMdiZ6TdjAsl7cEzJivg/4iAFusGVQHkoNHqcWbNRxJuGegSMBM7pXpTgZQteskU+tz7
L+H6jh3VojxzlxaABRxsEM7O8TvYCKZJU9rUEcFq4w2kJS/U7QwPGND6K/sq2MD5wUD4AOppPxmI
nZo1tE1tZ44wyyinZ+xfRs2uXgu/MgyGCytXTps07yctaow2aE7nV6ojy/xcdVqhdpRGZM843TzC
dyzI+a2XUb5hph5rW1/XFnU3xKJ/zgFUvYNcuYm3habP5j3R2yVkcklELyogb/wSEKpnbKWrXGwp
9EVno+zz6nNW6Bb68haG0maeaUtJvpTzc9C5GOGvDHz/o2ygvEcz9svlFocenYA73UKmM3iod8YB
X95w1BFghRis4ATFcA8ClD0NjnPvyES2NzS8wYe5ytvfRVotM2z8IddJltRx71BK97ZBYQqSy3sb
+qETDEQ+shLokSeS+p45J6HY9ABde4udSNmHVgG8FM68d04oMD/4npPLCbOld2t0RGUyYFk+ud5N
UHdYAOczk2jWHEdQ1iY4cVSwDG3M3PR82qqCTmnrkpVn7eKhZHNbltYDHK6m6iYtXWGGCH+M38TP
tuWLLTAs3c69DiwMnKwf3NEdIPXMTkbUgMswaJMTuPubcqYxI0cJ8TAWvf9t6kGq+J1Gaj/aNk83
tGHhYPdlE3T2pETbGDCUcs8I4Tj0r/Dv7ZEZjpX+wRan9T/PJMzO+4TYZxcqzxT3m2KQNtoq5mDO
Ld4FcRAWgjPCcpNkP5Kz+qn4wqvd5R/k2E+EdHpGQXQ78oZtnwULQ8K5sXddlmLqroxOmx4CQ+Rf
Zwtd/h6qQkM0luaqrTdJQhWoAbsp1GN7lKGZg85tjMIFNw8cLO43irzSbN/F5ZiEcaNiSkf+Itwn
YBS1D5oc8TOV+kDKT2rLN2aOmb9DhtnKsC4c5wcZrMEM8m0w4owTYpFF7BF0gDnAC75IRhfaoyDt
dDKD9MXR8M0ngaHrvuTGjLjIyAdOqouZNYVo3hS50oX46aKeILhniEmoqrtR/BbeSBoB/2kmbIaG
NNjgf9TXT50oZPFkDS4+HE42wqXuCQbfZsWkXoZ0cL68v+xcWAlWgQvyFmgx1Njm8bJjtZKdwOyG
CIRx+jQFcXJQcfXbR3D3BIZwjWN0oZZZobx1SMioh832+HDCaStF6u4QVYRzEJDsufRyRD3n4A85
Vqa62e7QexYHHHrbK0LwC+UMYE0AK9JbgUxrPbd/mldl9rPOe1NGS1UlAF3JEq68gJuqNWEe9bP5
UmTWcmUvv3B/6ZNBoTl1ypm/ZsT/HJSQh7gZ27mONL+Ed1c35HHDoNz5wD1fk3Zy9u8/zwsXyfGo
w5FasJ2cOhsOgz0PFT6gUVWJZd8QM0DimRoiK+v6A2n2LuDef7UvA6+D6rPaK6wwFiXbKTlfM3Sp
Wz0IkdZrvRdR201vym4RqXn5pOXQ46r8VjULiA4M87549jGqa2/gfbkvXW5P11xOLt11OgU8M1cK
Lk398aPu9NKtlJvKyNOC5Gu7dDA+YP9iM9Etkazna1/Rhc17hZDQiTO8ZGR28lrn3VhpmWcPkdnU
2ae2hRAB+Sa4h3GTXnnA52guk7l1zM6wgbIb6fbxtaVN4k3WkBGB1+jWDayE4tDw/25jyvhodMo+
KtpU2/V9ZjCPEMXWKgwIlB3RVXSkubWp8cjfta45WZvW85utq3BQ1c3e8bfvv4sXejYM1BhVO6tL
Kq/jac9GxoPjDPYYJV1XfEVHJz6g0VNf7CZdvA25NtNri4Q8SjTL+RwwBL3BJbq/dsPOUQTiS0AQ
Vho0M7DTlwEJPwHXXkqShV3k+d7uXVF+KQW0hKiA49lt21y1nxOjGwgNTzNDR7Wdl8+DtRjfBNvm
KpIum0cSa9NfWZPqtwtGMx5M/wJwqp7q8RuM6PizHRvLlcX5wscMhZ1OACo7ANApEFanIq3cjhSm
Opi9uwEma9SP6XiHk3ETZXD6bxeCBa5Uh2s7eVKIAg3TDdFnOwyVTr4dTUCP9HuGWZ6fdVvTqeTX
uhHWVcht/SbOjgPIT0O/xt+ceg/Am8iwdlipXfWAXU82+9Wr7Ezx6HeTDc/WU/hstU2/KxK7bXZr
gX4fG3H1P9xjpsHwmFgzfcZpx59TQGx97vjNELUB1AZ70o07uSRyC0KZ3Vfd8ttg575S658vTzR3
jNeBtkBPQPeOjwlJIwhEwTHTKisOxZConylyZT+k2yPFOomtK2lOFzpc+lqWXWTDoIi6f7Jo4AXv
DqW+sM2TpmNsbayV9wQQ1MOWW5p8NBIfxtuSm1D06n5NVZ7txHhsQZq/a/lwLSvrwsKAQIOWmx1x
VTGfLgygCOUa4D5FPu5hyMhYIqw1vFmbfAhaHTYBVaWPD1mur+LaANdY5sav769O5zr31WYasJdq
gPEaCVzHTyEIRtkpzZmiwbA6A4d8CP6hWeKmrgIX8+FFapyIj85Zo3WW8qldFKEetfLtJ084ptqY
PelQG11K+Rq7GLtFmdFgTzqDW7wqLUYY7465PJBHUkw3o8zTnF4Xt7fD+1dyPsdgjV1Dx8DaGQyg
qDq+EtLNs1SMLZa9JQ1RUi/dTekznKO+srh3yphZYmV2wMdqjmotNSy4i3DxN+ilwDp17DSaPq0P
XteUt2miN5E+Egf7/lmeL8MuXId1ArkuK4QoH59k08/4eZTDHDnU7ox4CkTyVQ21Ddos7vzp/BGX
Yf1Qwn+MzDGTV77zi4cHGsSxEvzOcE++OXCybIYSRmJaMvYzXnWWnDeYrXnxfenhdxd2ktE2HNfC
mTaVPcMGhX4aa1eK0L/D1uNlD8cmSO88KYwJjNPbsDh+AdgHs4VdqPEfumrJkvvUGAbjA2xUZEiC
6djHGDD3tcG2UHt0THw2qVzK4Dao+iq/cRPLwpKhngbspWwfU4jCWDBgaVU7k/5s0NWSf1YFMpwZ
sZoHK4aAgPowsVp036n2o7IyIO1Kb6lI58ouodvGNcC2MWmIrsvctzfFiKG6OQ+wfJV0kjvStAZn
k6eozLeZaMWNuXhdvKsmLDdCLxDZQRZkqUS8PDFp73mydLdj73Y//H5uvsp4tD8JN8nz5ym280NL
e9BuXEVZ7JuF3ewVQS333uhWQQiurV8hzp1XZ/Br1thAWo/V+vBk8RtVD4I12nzorkpJp6d1K+qO
l9ysq937L/nffunk8VIJMyhZST1sKuvu+k+9PwVLoI/6StgKzNZONrpBK7ptoGwNmzizTRkloBvl
o6EJfDjZBQZSlpt58X4ZnWz1Q+UOXfKFV5GRxfundmHTYWaIMIuyEej6FEaGnji0XWcSR7uk2quT
xNUWVUL7cxq7bxjFLNv3D3ehTvUYqq3m8TqgNQYsx3dibGN96KsVYxIWmuQN+kle2HjSPeKSxVgM
O6/Qa+s27vuGZCr2A7kdy7owdvPUjWUUIBEhB3ccYcLWE/EHm2axkIrlshs/jvEcfxxhfNtXTvv8
XSEjBAkBXyZ0Blar47P2AsLX0GvmjBli5kVZP4y7QU7TXdMlsfvfD8ahWJSwq2Skejo86dhbhDIX
bIKM1rsNFiUj3yvrO8FY7cqhLmy5bHIUwesCCOznnpR1gaRzQ4m1RLg6jveLYTTfNFDonV24otn0
HPZmoszcsWkKFK9p8gxZ0r/yDp4XtID1kKXWkTudkr/+/J+vw4sDk8l4sEQO1fUvSCTel5mMP3Mj
kwYLTdi5I+Rvp/au7D1/P/GjzxITexBPAxYccm4UE8cHTnA7GuMWVww5oyy7HYSuP8puyfMHp5z1
ZpfIrsn2CXDMa4az+Gs1VtkXB6PUfK8Xk/+HAS9WeTml3M7JGQyzx8PHJAq9aedNIdNu2IweGSgb
O2Yh15B3I0wm4JGYrVz1zUYtpROHQ23DTnfjwflla73/Ukslhm0D8265TUt9/iTnFDd53x0a+Dmc
2R8X5H7czPE4jBvASZEfus5Lnq98qmel+NoZYTKyZkwEyLJOHguiqxmBnG9HY0LTKkWA9XWqN9K4
wzI4jSOrVNUNruGSLcJubrN00JM7G0LOy/sncvZ68JR4QIzhEYR7wenHBwMzsU1BZtoKC+K+XZfN
QfadUUf5NBjepp80sfNHDV+T9w+8vvynrwf8cBMlMneC7+D49VCVE9O523o0m1NS3c6xKdnWUM5A
6h+c/LlJ3EzgDOIbExTzWV257rNFh+uG4gYzk/ktRoUnS2UukKUneUfjWRRsuL4zI0rMjB2m1sWV
WvHClQKA8a2vMQIr//T4StGlQowiAjMSPggkfpzMwjfCJek0kZN7r2y6EhWgYgmSWOzfv8snCQbA
RDxWuIpEqK5drX8640hTnYZONEaEcxLCUsQhNeB8ULT3dWxU/nZmfIwvpB87N0U6llpIsh7gLQY4
WXLDRuMAJJe6Ph/GWCCd09WitgD8ZhZhhR+PG7zm7M8ap+9vFRZwPe43WbwrPaPWt71emyry68ls
wqWvmw+LqZzvaZUg1M+NVrw18ZgHYct9gf8hy+7aR3bhIRNTBLEdjSXT3NOex5lwuhxix4hI9pma
W53End8zgQ3ycUgEkw0ssWoyix1v+TlWwYK1E8L5KcTCd24i2SpvX3bSFqukbLmZqU/jUFYFyNb7
D+nCN7hSZ3UI5auJ/BlZsEmrWFnrsIBMHYyKU4TbeOSQkPoAOOtOe4GELtn45hKnV77C8+KJ9wPL
eijK1E+2e+pUO81exSrdm7jWVBpx8yr1n8exV2+DMbAuYpGsXnwb8B6KkPcImNs1BMW6+auNCipE
7pte+VrOd03OCKImgDUOibyxJwuDb4k683XeWIth4qe6GtVhYacwt16VBTc0jiRgUDFsl6rJn4Jx
MbdLR5V35Zmc05MgvqJugQ+5gozOKcvYQCXLzVB6lEPy1W4bHdvFEArV2GyZpMe/Gg8XktB2oOqP
lXTyG4J64LLoCA9J/IiT/iNLGo4QVot2PJTMh+0rp3hWXVr0dn9DVxA3eGfAvjm4KRFunh0ZeHU+
1khyQj5bLLLbpXouiqb4+f5reuF4WCySugZWxUJyijgjwB9gdY5W5Ld2XIUEnsZ3mablr54YCfLx
KlaiK5d4vnTiBQNgtT4HC8aFebx0TjVZtGLO7UgORhx2XZDmG73MsbezFGKNLFMMI7N42floGpb/
ChmxYPJUIIKs/T1uxscHb/OhcfzUsaNmQCrZI4L/0dFDF1QWhT6Gc2ou1pWX/3zBQggPqMDExEOD
flbAL8Fk2a1wopmh1y2apKHa1oXU7qRLwOiVxunC8wTidFZnyJX28Fft+k9lmNcmg/m55GD+AC7d
1RqmgoV4UGn5G0LItUCm08MR+sROv6oveI54SZ3czsATszGkrdhljoXjJD6QtyhCsOs3pti5TWC1
XXt7TtfVv0fEug7LvnWLx5X2qPStasHq6ehaxJLt3qOO73EiaOsnHccXZOlmHXb+cI0yCtLOr/23
slkP6zLgZzCDlSOE8+PDjmYVe3Mm/Aj3TPORKjZodsXczi/GAAlu0wS99dvWYw3vqqYGnMHhz7gN
GAPjn08+ySqGMfSP+H0g5BsJf9IZatf5oTKz5AlDXpJj3cpymlB1SnxqSYf77MIPwJZTz4ffEx6I
0y6uxSohrZLuR5/qw7dy7nHO1Z3F9TasnYMIsdjQCyiM5LunNSjk4+LX7Z+lLLxqI4bE201wTPRb
DP2HW5PcSEwqxjT5nqQQChieNqPa6F3tNeRMTWD0tSYpHfxOEFujNcsIIYQcUP7cjT8EhH65Dswx
JV+rDX4VtPc/vCUDWfQLxXWY1ozeVY3oLEzsvv6TJxLWSsYq2m5ImJqzKCfjhj9LLba38JS0jwGD
3ySKlZfdK2cUSzilVX8IdJ51lOU2CfeuZmW/aBDwyqh40eLNHLjyOabqqyMigDErNRxlDBvG2+B2
02DlD5qeIu1A95sg4i1MxLhpV8Im7AwpTBx9tG55xP0nW8LBbEe6BNvS5EYAVd5LfvYUlwIn2cAk
oiWcq2qt9sq0VTRYrfW0TJATdmPdjH/czqcYmzO7e6mZx/7px5ruhabXh8/Wi/rFLKXCAnVS7R2q
yrjYwlWZcHHJjOSNpsKottnsNmY4DHOgoJQTBbZRpb00OJPEuCER+ul98wbdEDcZ/u43selNeGMa
sNg2VBkNDFKpr9ZzNt6uoVPXfRWyy89qw3w2uWUyIiyOxshwg62L5nxVTMQhe4zMZtD6zoQ7BiJg
tpiZQy8O1mC4hGEGmvSgORGzEeK1q34veowufULPTqZSmRYPA1RtLMSG5S2LY+e3D0mkCJFQALkh
qCdlyglGghZFkn/PnJwv1ygnVxHdk6TuxsQj41etsA+NlDl6920dZD+5ceiOHS1lXX5/uzuDeDHx
AzUlRZyQ0XUTso+/42EdYGRTUO4Q688QZZTbwWNNRrqVdDSbABQ6poin923esGqbE7YiVf5C8CG8
rd1N5ce0TVH9Eq3l3zTNSk1NfJ8oKTVW5n8LKV0nz3DW6IXXZmr1HzvZKZ28K1MrbpodA0AjrFs4
uimU0B9DkX4bE/uFi9S/vH+D/qq6jhc6lnH8nnBEAHOiwTm+QbWPXcHQyGanuwOeMFYd1zdz3up1
1GQdTbpMDLcKTVq9MrLJtYeHppWz2lZm3zlhp8yWAF/hFV/gmlS4j029G39w29HdT/HM8ugz2YUP
6BX+cwpHuNy6s9E29BkuE0QfKtrHFIZ4/2CpYGGOMddy22F+snwa6sRKP5iJpVD42B5s0SRFYkOO
GQ5sepxjf2KLP2IQzjcHak6KHC+Y1W1uFs2PhXEUtquiB6Ff4xjbjT4mzG/8TFSPxOb2P8tlFNoO
YAGgX8+M/gtEcLvYV9ziT26x4hWBkZfdIe4q7xub/TTeOhCc8KRg/Po6TCMImpdN6UNgw2rkcyyr
N5kkOkAyNs444ApVbbu2qsENUfrsS4hDGvywJQHF84qhDosWck/IVzy+NLMxT2Q95IM8GNIdEvjw
BZYOog2K537BIWM/QSIjB9mIy2s9/PkG6zLG0wGl0BCvvlvHL4CjbFVNTGrXSaG+WwysguqOkbjT
mwRl4q20L2Zb/scaie2V27DOStfxMlSD44PaHbI0Ey/AnW7Vzd7vmCz4SlOIAfRrsdrrC3z8guNR
CYLLxJDKBRfc40NJIfJCJDo07lZqDGxsZ7zXGre9EmV8fhttxpJrTAOGOevHe3wYn2HR4ha92Fmw
GIxIE3n8AcaD14ZuAXdmVG36QRruNfuWC3UKEn56CJpO6P6nbSf+NRqzmzTZ9aOoIl0sxg0uU9Yj
QEz3aMaJc21FPSPZ8uiw1ieRl0wU5pCnGjPPalUlbCuG3mp63c9hmftX0LdGRkGqZcGd34rkprQq
/Pgkpg8veOYgC9cNHDvCvo3j4qvXuRAaS4Y3j3mFtJS8vgD/R6ywAmdrik5rwq43jGcjKM0+7Jgn
/kohXNS7qpmhPSkoCJhXpQj3N3GK++9GVbl1p/FpjBv8qwks64QtN0FsWtXOV45+n+QNcZYqK+x+
o6HV0uA9ltWO2n/JCBSLxxoOIww2tl/dcEMrK6znQTPpmJGWD98IpJpxKm81T9syS2wYGOpj3zMG
FLkZFdirt2Gmmubz4Khl2M9YhRF9FSQGnjmqMUh+8mSCo5FJlZSpzINiGFtpt8UR05hogCqPUkDg
2SJzuGybvEvwCm9qs3qMDTGPW51lBP+OqlyyiNHHpPZsmMFvGTAZ2SwOU5BwEUH+S+lF9VA0gT7c
vL9LnAkL2Zn+2kSwk4LF0Koev91e68yxoY/5jgQS0wlZMQgK8F0NX34HW5LCKcxQYoe/G5LaOHTL
oIXBkMdTWNQ+drCunPSFG5j2fyoSwtAWNxNm9OAOZZ+qz1Zse3eBLxVQlF6n21n9H2fn1Rs3sqbh
X0SAOdyS3WxJluQg5xvCHo+ZM4vp1+9T2gXWzW404YExcy6MM9VVrPCFN6yu73WxEaA2VQWdbc7P
SEBWywHxedg6tQhvz+8VEXJ+SfAK0lMAWEPLizzxfH5duRruMHpZaGQ6ooJ5rBtkGKqJP6vdAp4c
5xZbT/S37rgvDd3XZtv6VAOBrU56Ys9G0AL6/z4UmDw8jkanl8+zfBJAbRHmk5HhCfUEJzTvAjYe
sY6xIGvs63kJdZLvNRJOq1FVv/XGeHjCHmGZDm5jZEtQzmiyc64V59+hK5R3pdfZvwy7RJvy9hJc
XiSoiqKuwyVJuQTLo/MVmKF1OpW55KE119XDsiLtlsVUkCvV9k7U9eKdF+DyWmY8yXCHsQBJYlvW
G6eiG8emzUMd1xgNVSOt6p+8olhPt+e1zcbZuVyLlKgZjArQVq/a0uIJjXorC0fUk54yp6tRFu36
t0unL4e/HorutCERI3SKIIueLyHQVspz1lyEPSDOE+KKIN57231HHUbZoZhclISZFrQLWcih5k9D
fPPcRHoMKdVN0zAyE9G8qYSdPMR0/73naZzpu9jcqSQWA3h7NxM2WVyRYmWYqdYCP3O18SvnDSye
o8xdIUJag/HOywvBLSyAwh3YKV3yMAxthwqBosX3pj1av0fdExD4NIEGEHUc8bm1TElsLVc6OwsN
6SFQrb77tNS9YUPyovD5GPX2rivG5V61OTivTVliZhqA5wvdKjV422YoQ9T15yoYMQTzXiJHUd4o
RUcGrrjjZO183AvJa4pzst/4qlgDWmQLeErLQlP7aarCTMk9z+8HSz/hjGm9KQUugFCjrbsyrSsf
WTHxr6nEyxJ0btoFnlFZdx46br6FqudTV626QHFXKod7ZQEyWlNF5eu9Ee9c2pcRCYRXJFQJ7xxC
g22MlWD+Ya+jW4R8O+c0DQaSUUN1aFqLlrDTlW8GJxl2LtLL04ZhlCbNIzT5Z5vBRI2bl4S4XQgP
o8t85AqtT5VTgAhraIXdPm7yzTm/syFUQjqShrNc2ltxQhPOILJBfR2ua+MdiSiPXl2EkPYtoq3S
e65jdQmgYqjfbo97MUf6wMwMSwVLI7baSjosNrdWM09t2C3uJ+oLGVV9MzfDZTTaD7eHutjoDEW3
F6911Mq5aDenXHFnaGKz1oQoqeX/GmVvnigmlT/p/VOdceJ1D++27WgC60JWjj6TjloFnvKbV8Dk
Sna7vm7CAfXPlyQqewlFhhDY9O10Ki1Nqu0kA3/Pg/FAy7EKEU9zd263i/YBPwM7ZQ8HDYBmJPAb
0FFZjA3KBLhCJlmq/JNpoxuAubCPC97NEzWyyXxj1pliwCB0C1+owKEWt2p2jvzl6tPp49wA/XPp
ImzhYQvNHnW1VhGqhbY8ic5bDyyee68V8aTyKxBn3nmEL7Y025mkQCo38CKyuc8vNm2EFROlaR9G
2DbdYezmnSDLZKcyntcnyyvxVxFoW9OiK3bENS43NapFNFKB+lADAH18PvIoDBOX8gGZV1vkGgw5
XTzUFsk1ARDuh7e39cXNxDSlPjxnhy9NWfd8MM6sssAf7kO3N4wfwAu0u75X60Nr6tPBg5F5P0ON
3hn06gwBciJ1B8CGSO980G40aJHjjRW6FHAOqg4bv208/a5o8mEntrk2FK+TR6+E8iI43fOhqhzt
x1j3+tBQE9sXYvyB9N74xeyd+N3tlbyyRdmaqG8hM0nwttVEgYZSlM2kE0QmioOZ9jy8h/f+M8kS
dwClR+Hj9niXGxRsknwEuXENVEo3FxL8YAUOJ+61hjIV/zhRngQO/oi271q0fn19Lo0OZlqHjvxi
uS+3B7+cLETeV295DiR/NvFVkvXeAOKQEFUr3FPCsf+MHn35oHBTvIMS+R+G49RrUGkl8GuLfSER
wmZLK4tw7VfzyVz7xZ9beldW7OTfJrQFjrend3kqKAfwGQHBvYasm10jI7oxaWym18OzsYU9P6iV
iA6tEI2v9ZryppqNPSiV/GBnjyjCeCQ+EjwCEABq0flWLYk+ZmCHvJtiscO4nEt/mRRIs13bBFTj
LPI4WqS9WRePdjPGO3O+PCkMz2aiOyhV5LZ+ao2zeG5j9gXoID1/qzQumiBssINHE2XnNr+2vIiW
kOTZ5OhA685nGneOPlG3K8Jp1sbHKif/iooSPdWkdH+iljQBpNwVUL5ozQPgAwxA+EW/lX74FrkF
CMfBaNsqQjue6vex1Mw+rSVdEMBQ+r21GvgpIFpKAwNFsae0yITflJ7108XmKFjRKv9xe5NdHmCw
bBR7pXgcHIKt2TpwrrgSyH+GXqnW76oF8qkwSAk0s0SMyu2To9MbysGrO/evP7UsIqCSDWeBLe5t
tneiVJW7YAUSqk2efx57KrqWXov7NHX3HIMuYPsIkvGRAQXRy3/dV+ffGjddghKtcrCccrw7CwGf
Z3pH6zsp1H1XjJbR+Vkt3HDKDEgiVgTNKdeKz0Wl7sFXLu4sfgl7wJMSKQQ12xcd+R+nKa3RAS0O
FqfW5490udP3GEXjX1Wa1s4zfvF5PQhskpcIBIV4cYu7KLLKmGLDnvGIm9sPIDQel1Ezv+ZTXt6h
ShC9M2vR/RTOrlny5TzBF1NC0cnH6NJam9eVxcYnKcOZvBW1BfyNRMhEzvmtk8c/8krfQ8leG04D
wUDIwvXFETv/wClyr/jsNlo4oCLn17COT9hz0JaaaPKMolH+uX1sLiNSqpkQiHkJkEMHg7W5J1Ov
UhdbWbVQpQDzzvSm7K2I7fRUJ8TD/lKMrR95Nnlylpdfl6Scg141Ueu7/TMuuBfSBkr6FoPfkAnI
9rqOG8Uq8WVUwx6vwepTjwK0/aw2mfYVWggQNG+ykulAxjWYCDFXbogz09I80ggciJMLY/2sOxz6
YxsZ2uorrTpZAa4xLYDrBcKN31etPQQV4rwlus8RVlNVDFULp4UM7ffbk7ncqxSIgT/AAJQtqK1e
JhowQ2H1kxbW4MsXUEuO82kB4vU2V+zozlCK7JgirHUo7HkPFSIjhT9fPZxFYJ0TY9MOAJuy5R0O
IAYEblVrkE+GHsS1az9kzVjvaBxuXxw5ihSP44uBQrr4WBg/6WaXqGtQafr6T+ak36vZLp6H1FOe
KDbTrE26Pe2fiwfnfwel2wkXCq7uVr9+ck0oCKO5BjFxfEsfAlRuHbntYTZj/aPWoZhWNDAgA0Bh
6Us9gFVevaV6Nqu6O3Xp2N7d/spXF4HgicibNxeVqPOTas52nuAhooKTqLhnnVc/XNZrASfhIitR
jsapBcSyc1Je64ebT0yXDpl3olVy2Vcphz+AMVYZdXUVDWug4CvpR0bpnZQu9z5WZh3/ylogG1mD
uEE/qvMJpm9FA7CN7wud/BLRoeUZyFcbehHIYdOpyjt0E0FmlUPxdY4x0IgLN9l5H199pba/+NXo
jWuZ53nrFpbV/YzKO3i9zhycR9ugGR6jzodWmhJDMrE7B/5F4anIMiRT2Jm5fcDO1Tk6eqZ8BDxJ
QDNke4XGCzoC+4mu+SsLjmuHC/D8+2lKTdEo1iVMcJi+60U/4sGyjN7naa3dhzqNFPWA9KoWHxJF
UEo0UXZR/LJRxf1M3ZOWCok6dkuqor5VEBj83Nip8Y7SYDr6lQXcI7y937YRpfy9HG2yPNJnYvfN
RT0C9amGMV+A0aX9OxS/0weBO8pB2PZe8HrxKLyOBSMLJQBJRtg6hU2FTZRWAA1Bd2/4qCtO9VFR
AF/FxSh+trFq+kCzMrZ3kx4XxenDVdh7grjbl1D+BhJNCVOSIcaWOGPHPRfXgPpubay/FC2l4dfh
jRx0YH+/WVWu7m1TWYPYbFMZVVH6km8QnIDzDdGROUN55u40VkF7v1+SQKGscEffE6cubIowT6hz
554jp59KALd+Ps9L6zdGNL2//a2vzF3qnElSHGC7iyhg9JCarON2DUoaL8x4WA9xZlYPqtoviFqu
xk4K8Uoy285do1tBog0Xgj7o+dwVRMQixluDAZGje30CU/1s1XNPvx8iqPDdPgJlWCg9Ab6oRGYH
MdD1H8KCRuibuBohd2VkHUIjkbL8HDMFPZRKJIiLOsaqnGauG+WEIEj3HQNs831czCWbJm6Ge8se
rGnnar62fOAG2bwUMrmbN0FUvPSehRLQArKiUvx+svPnxXV6fwIDH6x5ZP5li5ytCtKADjlcRiKo
bYzYCqx4UChfgtbJfwhvUkNcLS2AEG2J+F7BJVG06/3tLXJxHVB/IRy16VoSfaMVdP7F2jUGF4ZM
D16CpvtmXEsYgG4eoyij7zmxXrx0cihZFLboypDvbULgNl6nNVJchtJ75RHfjgk58mqBuGbZiKzV
9nGt+2FnTa/Oj2RKqi9K7zL59388cxHm0aaRe9UBIEv7g9Z0cug7FXlcKXV+eykvgibmh1CeRJuC
ceczng/VZWz/GXWsg1Pb9dcMndnATgHF7b3cV8cB8o8uNGeb9sX5OA3OPojnwt0so2h9oBhC3cVj
YQ/5mkYfjSivAlRQmu/2WI5vE20BuYY9WlDZJfoo0eBY/wztaIY5yiw7K3BxYDBhhw8Fkpn6AU/1
Jpbp9HbSI3TlqR4a3gtJ33yE6rJA9VyQWkPpaKccf+XjAiR2bVRCTPqKW17PiPmSndYAidracVAE
0sCh4cETxKu393GvTY1N+zo9juj2Vs/TbAE0xTnBjxswegZms4+TJhjqvjg1i6bsLOW1qZGfS/EP
qOyA288/sh6peWHBWzgI2pIvSYlrXeU07RvhuHuF322Ji6fBQmSFORn86wIi49KgV00kVA7QkBBD
nRCOR3V8Nn5yWIzHHheWZ1SsRiVsFSs7qvkwHG4fnG2iI38A0+TKg0QIuG9zMdSDGjlRhS267bTz
E7gO5W3Vle2dNO18Xpc5fZiQdUtoB85leHvoy/BNjk0ILMtQHKetcBC5bD1oNpzVKRvq+mibIhtP
8DUwyybyju5aldzrgUoEjd0EnSfnFJnlhM0y8Fvzd75WbehoqO4/tWthfmoX+tF+vyrJ9xjJRXRM
odzsvEpXrtGzX7zpgcRlpcQduf0BU5n+xbGX8R5uWQbr1QQwiMT0y2gSmt9ep2uD0mjioJEysCnl
8fjjGrUd/K7IhevD6EXp76Xr0N7ScvR2yn56C55HhDGIhePtQS/oKXJjsC1pK3OpQpPZ3CeoOVAK
VMr6kLSal3xLPQRZA7UfouyNVaEJChYVMNeh6Ubzvkj6/Hu/WkN6hOQ+z+8m9PIRlhxaPPyMpQJn
7kIOe7n9E69tXdaDUIfsn1O6+Rh1kYFqS4hvxql0Qpz75qM7ojeo0f7+PQqg8WprlqHbFHs2vNcu
JIARRAo4+fFwb14BLUtVs1iKBmcwY0C/UEVlhg9hfXaphOMF2/7465lKA3W+v4uyygVOpMXIq0gA
Qx/6vNUPvWtm+AfWUYD9pnos5+RXrRrZV9QY9xwCrkzUJjTBRoUIBZ2RzU2Ixk6aWRRjD2WMx55m
DuW9KHJx0BXFPMWauSecfuV5tXnJZbgAH4c/51t9csw2qqOYhSXg00PhWlVyj97KrnaK/EJnwTKE
ScJzEnBaVABLNwM1yMNE7kRXNjIk0nVdMvs0iqh/nLp+QrdmVk6t0uRBlNBQ9adKDE/2LOD+V3Fp
+1QqEn/S9GwnZ7hy0gFEyBSR/2FLb9KXbPGQ1BMasoaA/5+FPuSBAjT2ruqi/gM4X+Oxy+pPt/fW
tSUnGoDBJdssPHebJV/zQq/wQsHTtq8ORVzYT46StDv1tIuNBIibTBShAnmhkAGfj5I1pjaVSJUG
Is6yZ007ZGhFZRKSrI+a2LkYrgyG/AzafuAh+cSvFfg/Lsw0oyyo0Nnhs1ZpACwce9mohoo6C/VB
AE/aeUOvjccNJOX+IXRRVTufnNPova6OjhvUGLWDIx29E31R+0l1qzZo02kX8XixewFWSWYeGxgs
Pnin8wFXGhSOPusMqCvQeZQicf4BaDLHxx4zWayIp65ODtbaoN6sx8iDJbAw9ECDZ+AdqUdTX6r1
zjgqGNMCAeYuC61UJFWIq2vyewbS6eFFFrfH1kDU2m/SJn+c0rQZT7ij9p6vxE6zp7JxsfeZE4kQ
oiBgrjVz2x0wEOGvqqZ0A9dSIL/pQPaR64FpeKyWRj9pyFqGhrWrrXcR6zEswQ8VClpOXJCbG64w
hO0qAgyHthg9CMjZxtJsqAzgFPrk7SR8F2dNDoaknkX8AV54e72Vi4qAuMVgpnQuu3MzBw+Lvprj
PWXtawMhB0KBEUsx3vHN490oJO+tUnrBWIFzNQd7+lDXVvn59tVxbd/TyZHm0NyjLOP5Npzs2lCL
ZQFIrDvDB23Ch60WRR2sCKrdDy3aV7fHu/KtIEvC8KN6zF21zZe7RIywz0o4XVVOvVFUff04IH2s
+bVedz9vD3ZlP3J/sHave9Lb6nhMMIDSDJsu9CS1/kkzlt+rMWW+2eTi3quK8rFgy+6El1cWVCqh
a1LajsLmtuuwIJBGcmN5Qe2OEOZmDONzwK6BglPnz3XU96DFlwV5+p0q/RrQErQ6QKKef8HZyjHk
AMARrChIQYopS2wvSM5bURLg5UjgxwWOLUNHQ2DunBZm7uqd7Kkb75BC3BNFvzp9gjn5c7i4tygY
BIyiWuhJJGEb4lSONaQ5WdgtE+crsXwa3v7CF/Ejk5cxHIUfkg8KTeeTd3D8KNaEW1SpIkt/IM52
nnNvGh8z5DR+ruaq3rW94eJSogljZ+xruwuCpYm5rAx3trGriWDKMDpg8LMIi2QL/eXHNoWFV5Vd
/yLKbPqAkfC8R+h+bcGdhT1MGcYoOwwQNZ32zW3X00HAGa2IgqqLreUNkjS5+AZ1CIFtUStzXwdw
Zxd0AlyveO/2wM6DadSGf5S1x3m3NxVnhlQIRfPkOghvBfocuR+iSJ+6ICX7qU5pQnvb94Z4aANM
WLzywNrC8WujOdF/rqWafMzGoaK8DoRkDMzRRm7XRBXo2Ng1SsAAOrzqTa7MXeFnK8TCcNDdPn2P
6Nl4V6VqPfldX5af7MhC/Xsx3KjYaYxdPROE2FLFj5yC1+h8WyxqlPZ1NqNa1S02mhmoNf62o7p8
aIHyHnp9Lb+jb4Oml/Cae23Nej9rvOmlUGjN+EW8NHtmIVeOBZgB+NqEFyiKXGB9hLtkop/1II0q
8WVtJ1s+idn4JkPYWEosx/FObeeiKkF16/9AzISiMJvPl6CtmraevEwPhrk3A7HacwBgXDstJVBL
f1QGqsxZ08LRJAjpqO+l8GpvH84rkyblIAomOsf6eWuUniMt3Y1xqwclq3LXGPHCkH2hekckqcWz
KBdoNbeHvHxegMZjxsKxozsJNOJ81jX+KzSXGyOos3p9nMy29PG/KOCMir3K7+XsAMZTamYQvN4u
3BD0RBdkNjQ6i2wir1KrJXRE9jNzs/Soa9nfCmBxoUK/567D9NMkRt1c87YyqUbKPwGwUdQV5jE5
NW5Rf140Ct5/v4gyNv1fcKy3rdsvo97FdWPrASY6Xu7PdSp+ClHZTkibChLj7dEuNypJIsImSGjw
XNDRPv9ki7Ok5BWJQdCYU0Gvs+KnLTwsHPJMU09rmnj9YcgVOMJa3tQ/9WJS9h6ty1BL8hNRTKeB
gP3nNn/yOtMRsTkB92069c1arMYLm0bsTPTahpFmgMCOIXBYuvz7P1KaycLNtCkgHWVzjS6VvUTG
ITfgL1dUnT6tHpfu7ZW9gCnJPSMFFQzZp4QDsxlR7Vr0stIS9lDjuXWozbo4DqLHkgrx93fAF6CM
FnZeBm05tl8iGh2kHVX0LS5a/d3t33LtYMKQRiSFXh3p3Gb79sswtvME6XSwE6wY6zK5SwdbPUnL
hZ11vjKUhmYTBQFIoCz4JpWbF8NQHCgpQZRpxVszc1/IxKPHPp4/3p7Tq//I+VNMniNrn+SN0Ey3
4h+4uWGulHVm4Mxd9YFSW/MxIv5piAiWFPkioNDvACeYyzFv437257RzsCfvoS35id1j0ZQ4lTjG
oq1t37Lh9gVaC0v/78+zNFYlSqQgrtNcPN94rq6ofTGCZqex2uJHDkQhRHuinFCO0OvDzqLIt3W7
KOw5uhhUwyX08ny0zEITZeiFEZQ4khjoQDSaWDF40tbkg5svJpyJLO6+zYVHDwANn+nf0qUhuZr8
/wLVnOp47xjID779RWwEpPyAvFMy2vwi+ledWnaZimNeUhwRUDB+CUw2QqyRlH8GuJc9BIsSWwjQ
ECleF5UaLuvQ7yyMfHo2vwJAP1c34TqQh61sS1KtUoMyxpdjGiEizqSR98gTZa0fe0qaEHaMxTe6
suVOB+/aLpWREKg9AKJQVzeRQIqypxI5pRpEVTE9qOaQvSkytftkDfHyQBUUL61yroOkXQkBCyXW
v4+qWt8Vczqeqq4vXkD61N+nWi0erNrK/r29X67cvejiszspd5AWbgGMrokAalnnamA3mEgZyJCj
QdLZyY6+6yWWQqp+glIh14WAyck735aLG9XtEuMs1rS6jYrfBFKiG2B1+PHctPDnzfljQ+amS30J
9W22QulDAjbeCU2vPAI0pHABk1qksh58/jMm2xwdJ+1UgrEy+ajnafvF1NP0M2IN9psZvOrO5r+2
63hvEH7i2eGZ3byumvRTblysRyzI0m8r14mPYirKB92bmvvB6MBt0ee8v/1Nr245GGwcOrCaKAfJ
X/XnU8dsmpWMKbB58n7IPthDMxXLR6DY1aly1yJFqiCKftv20n0t6QuYgPqleQv5ufpsxrO9+EOs
lqAE3OH9VNYYLN3+ide+Awg2OCL07sEoyG35xy+sV9pNvB2YHClqHIql8d7BkENzD4GJ9r1jrt3O
Pr82IJuPzhcIce7GTUqS5p6YcDLVglGvY/xk2yV9n8PYM5CstNM20McRDZrbk7x2tkAgSqqITd7x
2rz7Y5JK76iN2S5aoC7m+oLV3Gc8M6dvtwe58twSAv//IJvrJa8St5npewVLB4XqAKFtRUvPi6sS
Zcxh/i/LCEAWqzc6rVQbz79btHa8+hXmVCjPGuWRJFBMR/b/giZhS3utT/Z09y9LDLKOA20N9gBc
rS2ZSFlNTamalGg41cv7RuCpOOe9FQq8eO4xN/pFyaN5qMB33/39wsLXgL5EgQNMhFz4P76eN2Rr
7vQItYAIhgBq4IQ65N34DIGu39koV+fIOeBZkmaSW53NDJCEYnPzB70Xz903rdSi6XHOMJSmsVwZ
6GAhIxXGBoZUga7N8d+6SROoEi/AXgBiBsx7W4XM6rSYEpdkVUftKowX9F86da3etcg6HG+v6mVT
lLFgpGDhhqwXPuibG7GhV1Zj0aQHq23P8xt7zKb5LYptUxygAsMi41EOmLlS8055ymcT7fOur0hi
i0VXQPgbys/IXLTh5AyJ+Jyonbmnt3jtqkAQmI4t/XQy981VAYgpxTw5wuMphk7WaCleIWvSP2JY
9Au627oTIFx7IiS1C3kRVcZHmyM1CCAn1kwJC9FreI6l8XnExe0uEkVxcqfWOUABH3b29rXUhBoh
bQ8+BHmmt5lj5VipMWpcTdXaieqLm8/Jg9l57XwEmNqA+8xQTl/GVRG+SCvFeJj6fKp8JQGm6JMp
J/V/2BckooAsyejJfrfsL4AHWs3uU4NEmWvlpMaWNoTAm9v8K4Bmxwu71umL49AY63RK4hQCHFF9
xvKMhfk100p9JDcHH+2rMx4/wN61eG/zXrnQuQd4RfBnge6z5a0OulKSLfcqZbwWt4g00jHGdpfw
9hGRF8smUuW/jsQoqga4u2+dbWmrihEbd4w8SSbu53q1PpdCvFezVjn97UhcrOwA2f3HAmr7Cnte
1HVD3NjoBkzlKY1dJIgolP/I2rF6uT3U5S5nKHpSfEY54vYtTAAwGL3R20Hp8OC7qaKGbCasGBTo
B4uiTeFsLfPOSl4dFGSg7PMBoNuqKLSr6UCSxGWOZ2mggGFTiKcG4IYeCtaPaWnO916r7smSXt4f
BC7UMUCS8UpyxZ0/HAX2NIbeOnjbpfBPeYMRg5pV64TSWHlyahzxbi/tldgaIiqdfgkQ1GRn53xA
NHEmkVPfCbplWT8lZUOTHbBX8QLfuD+CII6eNJT9jlmnG0/R7Cwf+3rZey4vuCsSO0g9XFryyCLg
Ns9J8I6c0KKzibAazclR8JF6OHE2j4gSwOxufU0fjIdYOPP3oU70t8UqNYOsCB6Rr2d2+1utbfe7
VWXN8GSVU/sF5QQENRNrXmq/H5X5V9u6rRd6hek+pKbVGQ9QTJRPt1dTLtb56WMaVExZTkCzF51o
LVnMwUDRJ3C0dlJPdqmlLv5/ek1NPsFvD6T3PIeCKyw/5sJI66CmRmHe3/4VlzcN5QJ6j5Q2EEZG
tOX8k3a63auRAUdQzzqIk1aWvu+R+9iJOy5vGpkPw2mX4DnKE5tRViwmG2V1zUCdJ63+0I5NoRxM
ad7crKTRO4/O1dGogpF1SVUYa7NNcS8VeWx7ZuDhVdo90DmasqdVR4ctcOwePcLbS3htOIpQiB0g
1yrlrM6XEKUxSerCOWQdUve77WbVUURJ+rXWdz0krnwtlLulCzNUbe7RTclrwElOGlo4JNFd8o+G
QNjnJk534oQr14qUByfoZmPQZ99cK4CPXVCVDLKqjWLgvlDnIUW9BILP3K32fYmaxPfbS3jtZjkb
Uwauf8bAOkAQd6wcHDngUIFqSI6IE83hANn+A5XN+GVdNDfDcXKaT9mcqG/Gfp6+3P4VVz7k2Y/Y
7Bsr6lZzXDiRC6KUxxyXWazVmw7ZvnhPiv3aUAje0z8FzkBmuhkK7GBfUlN0A/grnY7yzBo9KGvL
BaXM615tQP7HNjcN+Gfgd0Q8MkfcLG5D07DxigbchDIWxqlJCuOdafWrcfK0ss0PXqqjIGsP+Trd
6fYEoRZYbVT+dcuGypwGDJm8GDyFudlWahSbHX1p9m7e278gepY/SNrn0c8MfdrLiK/tYQ4I6TeY
Xeoim8FG2vYVVAoGKxAeHFejetYmot4kV/tAdxexw5e99j1x2GMs0lKepc0Sm3GaZqOWOUBTHEU7
oGrgTr6WqmkEBHCsf9zeqK9FrO0XdegyUuAiXwU9cn5cEEsDnC84oqTr/NucJjEE7ZAKMFpFob+k
a7qYPvcVVjuwaarT2BmUXioAmMUwJu+VaBoPt3/TtRXA8ZE4EuICPC/5Rf44wSsqbHGCzi8kHlN8
KuNuDBqa6dCyLe10e6hrtyByRCw1u9n0tnQpF3H+tKAGGqTZ1H3PqKo/NCioJTv3ulzEzSJT9pft
VbJIcLWbRY6cBd/KCmRMYll4bmOZrP5C0Rcxy0ExDL9TSvV7ht/3zlt55bQCwAO2QIoma2qb58Ss
jaUkDHCDqTHdCtGIpA0T4kozxA1vjf1lsXGR0dUm/jh0c4GJ9zQ42s6PuBZkcV14MPbgYksi9vnn
bNe5FshueUETZQ7i3KOirYfOATbsN2JVPiRKWabBbDsxts0gU2Jk7q11OljpkH5Up3X9dymK+hsY
WxZQ2Bpe0KZwnNjHkdfoA1ftIZg5S9bcK20yAVsxGux4sw6I598fTYuAVUrwSCvMbVdESVOjH1up
/DMb3oH2P14Phbr+srNW2yk+X54BvEMYCcgGLU7iqfNF6ydjrsdoSA50BoZHJ0WFBunWgqckqXY2
5+UFx1AuNxtkeQeC4mZzaoOTN0vcgRwcRXvKbSnW7BrVKV9wLwapsQeCuTxzVFFlsE21FFjoFoCj
kFPhj5QpQeWh1hhjVu+7ItsDOV0uoPTalAa2pInIeMhf8ccl0q5pVfQDJBEFVVdKxTkvPiWqZ6MZ
vL/eFgxFFQAevkyhtgA1bx5dbNBmGqM1iJauEQIQi1QocY06vH1fXZ2VHIjlA6uxhedHo4GBuLdA
c4rsKCzKug0Qy1OPeoO02e2hLrcFinaveS+sJ/ogxvkCZgJaZZbkSqDrBYp6mWctx1SJFhBLzttS
NX/fHu5CFpu0UwUoTLBIfR1q0eaaUBFSRb0MmN+ac534tFVQSh4i/FjxEECgEo13dZBtwQT6L+S1
zhP+MFjqNxchaNxNHGMZfK/vrBbyUyam5wnPa/2EDhpuOP5at1jO7Pzkyy4hXQASLxrzsle4LdBH
BJKChogSzFFtv9jdPL/kdTr7rcCQkJ82HmLPqe/szHjQEWN9ilMEk2//hssrXlIE0CDi/SKN3SLK
ksWaTKpLqJ5ONsaUtUSoJ60eZl1ZUwZr9HuHa/eIzG/2WPSQqW4Pf6Vtw/iUlpg/8RHI5PNd4iSY
2QMDRaQ/dyUEDHZOkCGL/0s3FCwf0Izu/TLO6m/JonUfEnNNQ8q64y88BTpQ7oY4WWjShnUxjtEx
8zDSu/0DL19efh9gGxTkyBsvOpmvJblMdRR6eJ57NPMoJy/QEsyBEnFCbGI5aH3Z7QwqQ7Tz557e
mYYkMZ+FI7Tt2BVp32EWjkQ7WZb1JWrqmvepGw964wyHRbXXe5GmS5ApY7IDuL92P0jtCtQVaVQR
sp5/jhYyMHjNArlYTUPZINOdg1dG7oNhVXvFkytDycY0gSq6W3L3nQ+lJHpaLSYrC8mZWM2ZcqBa
cz3Nh6nuyr19duWoMRgRGixMPG28zT7DoTnlHx6NWHcW91va1MOBNqU4qGJRs2OhF/FvVHO8KJxM
tKlghFuen8zVnmTTtVlLIULYDMye2/581p625jibwTPFhi6NA0+bNdwgk8h507tWebq9ea8Nxual
lYSIDVn6ZrC6d7RIiDI+eIVwsPJT8cnxR/xVQeMhbL2Herg2nLzKOMsSn7ptqYy1rrZ1B1uj9Sag
MEpRfy1VILmIVAxf/n5m3BkE95TdiHE2SQ4lXBF7AF8CxSRnLUynvMv6FAuOGdX3/zAU7T+pdSUR
xvr5F4v6qUHhyoiCeM48rCZWIw76bCz/VTJ77828toL0X/CqR+iIRZR//0fQAal9KDGFjQLTjEdx
qCCUdydklbFFLN1y+PtEiUotSGYE2gChsU/Oh8uNlg82KVGgY5z2lNhTHtQFngdExka8s4zX3mcd
IKrE61GigjV0PliqI8oj+jQKMpNKxhvew+FzZNnKi9Fo1e81ytsexZ7WfCZVdaiUozGLgZvmNija
rPM/Ar30iBswnjFwIJjAJMY28rcC44tftz/41V8quckuQlvc+ubm2GCntiQokMhjUzboGBQuXGwl
aoZj1jrmByI4ofnxmjRvm1ZNlsOCCuNREdrop1Evnq0UZcsU02duaGwLj3g/rncOZYw9QMGVt5tj
zR9gc8j+bAlLcY/KWbVYBHOxoxx7L3ce4T94iGVMxpHyp3lASxB/53bsLb/oIY3cXqgrER78W4TX
OPCs1JYGEKfl5JkZgL6qL0XYCWUE+c6zGM3zM7QR5e4/DCcFOuD6wS3c5hmdtVC39bg6sSh+0NGK
CjAFJ0Tqi+mkzX8vCgK5AUYFJ4S0EwraJn4tV1XvJxXnwWwY0rCjfnaE85DcezOGKa2RNxXWK5b4
uI5F8yV2vOo+6Uf7vhtXZyc/kMdwEw4AqkQUmPI4iL8LXDXaAQL9aSUwRn19kH63KNSa/c7yXtlN
JPnc24TOHNStRgGxj+LFkZ4cBLaJd/maxO+UbPKQoiyboAQoGA78aH8ZUAxLNfG3RjGE78hwEvHI
t4oW+eZ6qAxFuMYC6AbDQS0sEf/HUlpDUa5LzIPVWqrvIjmyExZcuW/hbtHvfoWpMe3zO2nQZqnq
Q+raapFzBB2aH/Cnc47RtH//XYlAECOg8glGkdOyLRV1XOIeJzE5aGu3pgHYD/uz2U7zQ2eqyVH3
8vnRnNPVR6aYssCUQ2sY4nRP7+HKjMn4bVJnl8CSEuj5jNPea1Hss+NDuk7aaagJKCmcFD8Fgdre
jS9PyGbfmlJVAwgLvX51q2adYgHl/A9n57UjN3KF4SciwBxuSXaYrFGWbghrd8WcM5/eX82Vmk00
MYJtrAFhVV3FCif8gY5+BCcuK+8q+sifG1PqTkWcZuchb+vvWdo54mEtsCaHwHunNxVMkcwI/tfX
UKKnDrrJTsKzcWnBZRE4B/GTKKZdLkADyEHXEgAUkhP/1lrQJVoY2QczH5JT6bTTzh25td7kN2Sm
lGRhhawC6qXWQUBWKgYQU0Hrd8QKifu5hgQT0Rr9i7lR8gR5Rd2X5sxqMGqqLeLxPYOVrUzmOjmP
TpbYd2UBv9ZrtG7ZGXArfaM6AsLcoMfF3bTaTsBqpNxA0cMftUg5DZ1mnSxYrX5gBCdMTl7AwJrC
VCi7CwlA3Aqjz5e2GRS/RZbtPtHQqhzCCvG+Uf9x+7XYWnjyGEhL9DQJSVePeIJx6WynWuyXcmkf
k8X81qDJ5rd9EO58YjHH9TZHr5hoDacrAOyrh4KqorxYBpcINekXM+ryXx3GuhQUyu7RKRTz1bBg
+zuWlH149xRpYFABg+bDV1+f5UAy9SAIitCXCmTxpmlBqb+NYd1rw19EiqDoAanQnBXk6NVqAjty
+q6qQ78ciuVkYM7+YEYQl9K22BMP2HjtqE9pHM23tt+6ej8HqPHnYlZ2qARPWhRqT2W5RO9PjdDr
FpKJlF8Axq4mBDsoympjDv0iHkLMb5reqQ/JiP18G8t7XYKNO4djyednBekSrENfbehA6cRELlSu
jUcnH3jR5mKK3bh2hsYPJL3b2f1bIxIzCINYwZxfU4bTYsrVQuOan+syOFnVUvvQGX9HphY+gBva
o31sDUfSh6qGcJrBLXh1qYbyMtSWEfptXUt+Vyv6gXuoc6Mlsr+krR3/xdcTWQSqB9ChID1cjrcg
5hO0pR765kiUmwZUYMwZx3qshf4iqQWFiempTCBIyr7aKEWNh+GgC1ugulr8OCgbz8pj4zXgcXp/
NMIeebOy5cqC0ns5K2vpoFwVWoZ8sbq4YdBLZznE/yHCuuf9dR7KSwwmXGTAWqyGquPYsYpFz/x5
rNsXTc3Newzfx8dkkcadN2LjIqYtgA2goAPwNq2eiLy2c7D1ceqrUYVuQNohwaTXTVG76TBMO0so
fvfqLhaMC2GPC//gCmmpDb29WDTG/NSQ66+gWuqHNtzVNxHv6NUo6FdR1UZY5YqHB6iJhlTcpH4L
wfM0JzZ2GTVyVuNiY8gHq9y1GgUl1nTKP0WN9V6DNEJlyH+Cwib2vrL2Zav5nJWTjKk/m9F4ArX6
2gdx/hkB0O6unJJgZ69cq3iiPkBVXbcYjoRvDYCe6EVkmlInfpo3BBdmF+jUhs1g9KfAyZ866oln
qSusQ6/H9QsYwuJTCwDvMSx0PfbKvNb+pxtj/M/t12/jU1PNw9cJoAQFvfXrpxSq02h5mfhLPMhg
EiXoJVG6R2XZeNzZRnS3gdEjMrFu2QUzQVSPZQmfegYeCnQf2z2VpAR9iyU1T9NomQ/mSERjT1a9
VwjeODvU0bgMSI2oBq9DCxghMxCJNPOzbE7+KywpfAzH2ryP7WKnoLY1T1rmoK4oJCBJsrrm1N4a
Cj40CIyiMe/JS9I7YgH5QM1eO4zo9T8GRpecCAL08+3vuPF28P7St1EotwBAE2vwR82rbyO5MhLm
SB8z/t0ZRnsYZ23AY9io23Ofj3sIsK2pUnGmvMMMINOLP/9jwC5aTHhHIJzTXh6O9H0Ht01i6HFR
hqNiUtuvwbBUrorW9etfTBWOmkJUCpxpjXkn2YlR4mGRdUQiXGSsxy+tPf+c5Wk62YVj3d0ebmv3
UDagC0xuLbgEq4nOQH70ZEIeYDCK71NjhB7lZqyxok79fXuorY8o3LoJNUSEs1YRrQrkAotFznx1
LEw4ZoXyv6LL8g+DQgdVMzNnB6V1ffipslGegVhFQZ8H7HJqcbM07ZBKWK/GS+rhrFM+t8Oyp+55
vYCXo6zCDJzs0qLMUCNo1Ez5MhQFtTWl6D5MIy2D9y4gVwwoN14UPhTp8uWEFKmZ2yhbBGw0sj6h
1PpTWkrz7IBaf8iKYQ+ve/2CiW49jReyN0DC69KhPhpKncph4dvCKKMkSW3dFJLaszwtDcov+Ba7
xihytwk7Wp6zNG524oLrLcNPcKgN0McHWPmGw/vjGFYBlj8ygkA+CDe79dVCrz4bU9vfB5ojnTIU
at4t0IhFjhDNEL0XKB/rKHUodPosNiPKdNMOaRUrp8WOHBpQ+p4UwtbOYTDMWWl8A8EQk/9jcq1e
NdR36sJHfKajz0y/4gnmXdO7WWA4O1iPrcOA2oFIZvDTInG6HAwkWGeHzoggog7hlX5Q4WL7HO+F
AeIJuIx6xIxEHMftRdtudRpSpBTR7kHtK65bndqUObiZOZi0pxfVT7TJOc6zmh0qtZtPdhTQ7Q/U
4L/bx+T67uYVoI8HgIFC5ZXukmylkV3aau4P5eC42kgmVQAFucOUPvECfZrv2PSzL8/5sFOE3dqu
QhGb4IqkAwjP5SLjG79YQcVd0KX2/Gwk8+/MUIfcRWbU9DA+GQ+3ZypSpvVqo4MgJHZ4/AHXXY6X
ZGCUQ5nxZGv5d1QWvXfLYiwep6izPISYK7ePumiHKrq1vAKD8mZ2B215NWiJOEmddXHhOzpdoTYg
nEISAcGV3Eif+l5JT2nsxF8VqQ/fX/+1EA0QOsOoQoly7OV8i7jqaBEhDCtVfeRpUtE+zxHeQB1K
UX5WGKVnmsm8kyZvcIJ4jOm00w1hS1EPvRxVKuzKHBxEMinOophUOFKme3Fmaj+5IsLuEAIgKe4k
lEM7t7ECrIRw5G3AIw9CbLUd1T1wk9hGq88OHASjNMFQBvC3XgaCwD6R0fJbjEZx69Ra7pHVR7tK
7YLft3fY5uQdnd4fQg0wb9YQbqMKW0PH18TPUnP0qyRPKzdCuKByiWR5UI14eCzHaPkG4pwojIRx
eJ2NsD/VeuJ4Oz9m43YRvR1ePofuA56jl19iTrucMhpa1rkVIaDYLfmPQfyKSQnis42hPVG3nd8Z
KJD4paOmx8bU91glGxepyHCAJ1PkEnHT5W9QugDJconfAFpgxBBhwI25Lc/vnyn+SQz05uGKdN3l
KNyWuRSkpPkhwZ/8VEfG+KTbs4NuQZOyzsTJUekaBKLNo2TG0dcgS5oR6RWdPPP2b9kIA2g1Cz8P
Fh4uxGrRp0SaMYoOU39R2uq+H1X7nCr5eF+UQMQkLdDuy27IPJQe+i8TXOWd6+Z6s4NMpCFMQ4QQ
gHLO5UrMsa7U1YCc1TLnYKGxBPQmTYrcoZca//ZMr6/TN1IJnRccolCeE3/+54Oc9dUU43DrgeRz
YPIq1dehSmc/qKf8TsK15Zs+mXL2/l1NPQcFDIjQpOz838thu7JRJkwbHPxSOvXcwu3xUwjpT5C3
Rh9vVa62xVQ/wa84z6NdPihTm+/8hqtvzMKaoq3GywkY5E3c64+ZS1nbZp2mjN6sxMDK0hhQKHoA
ZQZfapAsV7EX42NUznFHob6ZigPl1+zunavPb6BNTeuSNISEdvWhRwl4hQq2BwkCI7xP5648WXqd
HKJEsl7HPnNcZ941U716sd8GpS+L+IGQGVylP63SduFQVQgZSmWF1knUn4NK7w/tnH+TwmA43Z7j
dZlEjCeUdqAVgqpYh/AwtAcNaecRYc3c+VpmZnXfOFF7Xy3L7GuoQZ07xxzvCRisD02fBK/4oBrn
vnP6x3KStZ912M3Gzse/etBFPRFgHS16EbesQZFcJylqi40wLZfsY1FWqhuFRefpTTa5hpOOXmoh
SqYO2LDeXo6rsy1GRv7hrT5DsL7a+Qaun04PQsDrMic81E3d+NDnE2+2mj0M4+YkRYFWePKIMS8P
WU6HWMdcb/Ass5GekV+UXci8yrnJk+o4Oo50bNS6cWW6vTsx8ebIDCnyeaL8tfCMYy6F5FRM0jYG
aHvNVCtPBaixX7O6lKdSsZtXTCybAJ91WduJ+rcWWHxbMAr0c3lLLmettlXXmCVjE78MjVfGmvZP
Pyd0r0vdSfc6fVf3J0kpDwROYZB2ACeuTjDSClPRTjAp7LzKT8sQAcSMMdb9NI7teCq1vH615h6T
zNu7aHNYYhMyD9r0V3KaaMhrTjOlAxTafDkF2mie1WLCzDVZ4oPzZtSSx83O1t34qgg7ogMMGgEY
1vrGBH9NImkiYtimTYLdctP7uMhrbg0tC1bBEPyrWWN41y3JcLw93Y1vCo0EPds3pRZ44ZfflBa5
MsAgQMe2kIs7GP/pi62N2X9Kpag7W3fjdqSWy3sIe0V0iFaHJp1rrSPaHTxCQLRpBmyXsNmo2ses
1/SnogybL7fntvUpkcul8Et8K4Ctl3NT1RA9nLYecMOM9EOYzNldpjnoachFc4ibAMXAKS7ey/Ri
276hHSiBcUOs72TuY1sBxj+AxIqmY4DM3P1YteEDjO/oL74dnVhYOmjM0rxZVXBkltPkIA5egwzq
KU4a+ckem9yL7T74cXsp39bqIksQ04JOZlKppVW6rkp3rYG5gxUOnpQo/UsvpQmoWd4Uw4PU6kQu
wopxc5x1pTfdWnKCH044pB8z3QlGNwmTHgZanUJDCTR19hHZzD5okioZXjHKkXXfZa3l+FIW6N8d
QvKnpMjCnzWa/zgAdnQZ3Jky8LvBZNRjCUI5cfA9eahW15mStpUcDQ5XaZ/oj73WtafWGdJDqzjt
A7Dwva79m0XFag2FpLLYFOKkr7GWpjKHi1YTcjagKWysQfCO/4+iWWa4SRaM4f3SjekPi5VczkOR
5/lrUs/Z6FM8RVSzt4L4gz0EueMaaoG0ByXYbv42ZdOEjoWBlLG79MvwKRuUcSdq3ji54EgEh5Lz
y028WinasJkZBdLkkbDBOceJLvy36Y0aZ8rYiUIXLY/Y2kkUrjIjvg77mho9uSIxu/hNfwSRCn5j
zdgqWKZVc/UaOs6vTi3VnW29NQhWrlTkhYIAtZbLQfJ2iZWuVQkZoqx3o0I3IcMU6eH24dm4h6h6
gm8DyQCoaQ00W6rKjuVOIhZVhuXMJx3u9KUT6gHhfF5yNMzTyHF2npSNi12jgUM5ULj1kg5cTi3R
587JF+KwtGmK38O8RMsxkCyNfgMKcDtB39YMAdGhbcM+IfpdVXHkYWm1JCTir6oY27R81qvXDuG5
bw3Sj+heJM3RbkLz9fa6brya1JPBtNNQRjF0jfZK2lEZS+gk3lTKXeeFhRm/JjPyjwPmvEicZUb6
KOtp/JR1o7TzTbeWFxQf8EUIvVT4VtsTtF6sFA6Xh+gKHvpmlsMTPY92EYRAadx5VLb2KRtUsOzB
8V/RMwrZmcAsRZNnFYX5g2+uqq6cmHsVx61JCedZmDHAe2FnX+6ZxXHqxqAf7+GGN2O2XLUPw1Rp
94htIOl4++NtjSVk3y16vNQ21036iddZnntgzj01Lt+IJsKdVpGbxyRt2r84C0JdnoeLWMdaS3cU
SEaCa8SAoFFQDw/YHt5Mp/d+lpVk5yRsfCnSMS5turcCe7k6dv24jOiQchI0GQHyttKDh7Roqp39
sHEhU0DEEQQ+nYDdiV/xx+Wo6UWn5fPI7qsjOhljpVh0D40ud40hKuv7OTPNneD/unaHUx94YCJU
FAypha8eAUonNU+SPaCzVsXSgdMt/wdlSn9Cx2n+jZcf+AolaStQFs6Uy34ah/lJrqVWhQ1XIjb1
7v0jsl+IJuJmJbC8XIIoDwFaFQlXN2UUN5lmC2xAX55G9FB2pr6xVUFu8fKRdFEYX5OSk3FSE+oc
A5a+pXky2s780teJBlUuzXaG2rjSDKp0Op1NDjuQi8tZmZTd+qbHkggIv350+vzfTjHGZ8lSpxdj
SeWzXeNbgMau9uHdy0mHWgiGYCko5DwuB447ljHQmKNhzNFzmFUa4UQ8Vpkr59q8I7KxtaDkM0JR
nkcDZcLLwXoLWnI/I7VQWG36JU0gP8uSZjwC003ubs9r46QIXTuCVsoy4NNWQ+m1YVYyhgRwNKXx
eW4V9fiGHm3Z4b7WjHu4tI2XkPEs0bBCGBY06OXUUkdtnUox0Lgt+uEYUiFzpaH+YiqRdrYyZ7or
5F3fLXHyVnEl1xrfjnAJ08Q18NSUZARM46H3ZkNPczekR9i6+uyYzyGaHpVbakP+LePfNd2wqsvP
qp2We76NG5+UahvQEU4KpE5LbOw/bqTeCRSoe6xzaKT5P5EupR9n2ZmfTLuL9wL3rTWm6EWPk94q
8k+rNTYbw45DPSKvw8D8rtcm4wBFanhKcOX2hdgcgO5sTy98a5H/HHS1kTolUZbQJAGqzALHsMWa
77IlhGUcpRau5Un8IJnFvznJr1B7+4sXjEYo/VY61wjTXKWyqWy0kRgdcR/dL0elOkK3l3CKLdrj
7ROz9SVhfdCVIGvmaVl9yUYPQ2pJrO4UDfNZKci7MlgofpeYys5QbwSa9c4Valr0rOEIXAUceP4U
TYf6oGcNZntYmip5WCQ1eWiUKP1ZWmgXuE5S1x/rXvWMpD/3VW7Wbq43MRyGzDiJ4J0IejH/xQlh
Sci5e+N/UY+m6u01ER93/Tuh4gnGkeBzmqu3z54W1QTGjfbdXEj/WlM0qS6uwPXHtoL+jfaI8un2
gBsfAbYEVxYfgqVZhxFgxosuTThOMNOwqrSz9imnpny0mnD59hdDwW0S0CRaMmsDA22k3tcMco9i
dSN91IoUHFQ659xb9aDtJJIbzxuPC8h9VpEAaZ1y0y6o88KYe6+20Z+WNBqOLef8c18kEoqYRXWu
AFO6zYRB3+1ZbsRljExUJlR4qF+u4jJ1bil4G1PvZZopnbE/NT0HAsHOPrmWcgIUQU1BwD0cwfoV
V9cf12BdkWksOhtaytX83mzSD5ZVj4fRDqWDHkrBx3FwEneS4TuFlY7Uo1XseTdtbh3hUSXUNUUF
9fInOLOmtywEr4HMqdVDW/clmxQX3ODs317UzaFEjR9JDQjcayusNpShSSU2u9SZ7TNuAikanqly
5FZ5NzhBLCxtelhEQkB7jaSx5TCLFpqCnlNZwSEeKBd1kRqewqjrvY78GWnxco9Kc83LfBsVYDTi
hsJhcrVrlsiU86jQem9AS/245FZ6QHZwebZRozvTPLbmY1Xq9TG1Ew17xTIrAeMGw2MgZ+NRU5Px
NEgjynxW2EeHDByHX4Au2BOW3XgPRWAuOk78g4N1+cXrxg6TMFM4VW04vPTxnPBMlM49vMDkE0KM
jm/SaTzf/vYb7yFdPhIqIjjO0xotoqOTAJSKbdb003AH36T5kSbL/CQvS3Ia+jw1XDXog8ekQUZA
inp1z0d8a9acMoFa16hzrt+pKeko60REPZo02aestaeHJiTHC/W492sJr41FlbIdTM7WNSL2AUoF
1KTYi5dLHXdqq5aU573BKO2nEL8Stw/HPbeQrXNFz51qkbhJqE9ejjLpaoVwOJeVXtftQamK4p86
b/8LkrrbSSSvxbQEiotsg46HUGhZAxD6gD0DMa/3qjawXcQlpZeq6L6bZlc8q1JY0LvUVV8OpRmt
1wLMvly2uMLX+mOR5tGP23tqc94CIygKZfRfVqFHOYzRkKrieTCC7qh10i9UZ4fPNEDKnV7Exubh
CTJQ2qDSCgh5dWSKNlWJzYPOS51SDt226KW7Qk1a3UXDfHmJm1J7xeRiD0y2MUGBoqcGiMcNYjir
CS6J0w/lUvfeRHnupxLUtjsZnfky5dMu+31rimjKg1il3oxowSpmiZD1D7iHyXx6WT9WVTR9QcyE
woQ6mr0guVq+VRdt4I5d22F8hfLhMY2t+g78eXFy9HKeXLtIEv0w6L1z58R0oPxQKqXDaNTTX2x5
4HXQ5gS2nsxdzOaPh7PKlKaKRwcz5IgibOZEsZ8lQfJoDs0eN2rrI+jcF1S53pr04s//GGqS5rKX
6oqFqSHNxVMV/Ir6Kn4wrdLa2WYb14XIcUVEwKa+kt9q4ljKQ4aja8KKOa2ZH5SgUz/fPjYb0SlQ
B6EwDJgd+J748z8mVM8jzpg9RtKdrM6I/Y6585gBm/9RTZ39nEhp8/v2gFsrSPIlGGYETTCLLwfU
Z6MZ51Lj9KALd9b17rMiSXjdxO2eFNvm1KgQwufB3pkiy2qkKKvqemQk9NUIDiGveXEYoFeUydNd
nxTRzqu2VeUS0aGIg6kY4OxwOeAc6aFq1awlHZYAwKMcfZtQsLzX9AHnhgZozQFnB/m73BvaY9oH
0rPE63se0rqX31/hIvYnWBX0ItKx1Wdt67EZ8HRE23Bs6pcsyDW/xsk+cs0+2fMz3vqiNthsYnM4
GQjyX04b0LxGSss6V3kY5R7aA8Z9WyKc6GpSOn28vX22biZqBNTsAa2Ad18VuSapyaSF5pVXIgT1
I0779HsNKOW1hLPV+aO5zIWr0oXbeV22DqOjoAAvygYwMFefVrda/mZD77x8CvCR7dLgKPWlfLw9
uY24SJiyAX1henQHVmdDi3vLjBtGSZxu9IMxkV3ofBCR59zwIJimj0GXxY9jiTt1YAx7dZjt4WlM
kL3TZlxH/1I4SQHSXtwFOczoYjIqSG+zdtCWrrtbrG657wytOzmTI9Gn1YOd83P9aQF1cmoI1AHZ
XQmZNONUJ50OnCBVluXHNGT2IUCtL/HLyaEynAfWKLlDack7V+D1/iXb4b+Ug4nKwPNe7t/CNsuy
iKLRw2SHEs2cyx9as3lpDI7q7e/7FhFd1gJoGHIqSbBAElLpuxxqlrJJS1rqI1jWNsZhRMXigxJj
t+pGc5P+kBtTPQWqJf2clqR4oY2p3jtxEj2IGvj3ShmkR6Rv7U+FHOxJ7W0tPq0H5EdJx0R97PKX
gSEptNQKekolAWyfVsZwqcHuucSBqo0wiLQNN26XPcTX9ZbjMFNaFVA7bpC1AW2HubWl4/nlOU6a
12652DMg9dZsf4A5VEwPmYXkpA3V8DNa0Mo8ptqCGdXtr3L9TvAbkJuiQMZtedUgW/K2smDDDV5U
DvWplbPhOQ676qtK4/ozfZp3y3iIIif/HvQ8cHdQ8C+XerGiUrVjyrxjTtkJg6PUjxqczUC2mDtH
amNrMyPwHaC+2G1rhE6PWrLVZPzdGc+xV0dDCJ7FNpFqKvYIMptDIY4G757cjgr95aykpCvMWqcU
JDvRc2kLR6XcUYoHU+137Qg3x+KaAg+EHjGhy+VY6mBlYVGRWlMpUZqHyRgr51ymmNrLTjF/fff2
gJkrGKWAoOnXrk5GFDmxPDgMVtV4IASR/pxoSxD70WjlvjKP6R4F+fqtQU2PchZBJj6dPAaXs+MV
iDXMiClsAuB4huUIwrviJrg9rY0DLza80BOgqwk443IUvUklo5tIJ2ZEgSc/stG9cKuoTs/zZDmf
Y7NRD0kVlHvt/s3ZmWAaiE+I2a+K/aFqzhhZc9EEkj16TlzGJzAc8h7McmuPcMVSsuNSA+8ofscf
ga3cQ8ehckyBR2tA0baAeHNkP7yY0pt/eyk3hxJ/G5qeIv5bDZVWWZCMdKU8rZJDjyhJuc+H4R+9
L+ydGuhGjRCtOrokJNycNAL2y1lJ6EOIIiKXhd3WXqO35b9lsdh+VuvpXblI5qPe6R/DYVR+JXG8
fMMZaY+Mt/UBCVI4E6hecD+vZosqttE5KPV5ESwqLzSX5YhSd7KzphsPAy0+OggW2ms0plZHHEe0
vGyyHATnHC08A2NwNxhzftBKu3/qaqfFrK+jDotq96nWnD2Hoa1PCnKU1jAYdMrbq3hPqxotMgaa
Nf0SJ8dJSmsfXQBaq+bUHd6/ewBuApoXsQdP0OUnbaNJsvOixIS6SAyvrefEHwzs/ia9fjelkL+d
6IM+EDR07rPVpws7Os+1DOgP1fX2lzy01RcnSvK7CGjYzk7dWEB2B6Q3HVsX6Eqr6yWfO72Qloo+
G1mIr+dRfZAma3TzsXXe/36jsmYSnKM+yp222iqjHAzIo1BNlBdegFjtBvS1hf6tTb0t9KoUE5nb
n2yj8iVoP6iVILgGsHGNZ2hyIxtk8a4WCbZmbp4tpfGhl8ZROZTtVP9jdnrcAR7vCwPaX2K91rml
QK9sA+tlSrENOYRmofT/2/lZG0cTsCoMPEfw4mlWXG6lZDJCybS5HbJiqo/SaKb1se9GXNm4NKr/
TAM4iQcBMVK/ttFoPqVYMvVekkXFs57gcPA4GZFFczDL5U+dNqXVTjiycahF3QRReHocxCOrU4VQ
zmTIcUL1BDC0b1Ig8tCF1w9Onb7ENS6LPFPKeZjrngK4pu80WLa2pKrqWDZR+dWA2F6uTmkZZOQm
E64ivGfBoUsPcaj8kntT2an0bo2kCaQLcCsoBc7qnCVOFko1SRp7D7v4sqTsCeom8oxlGnfuyY1n
XCSLLKvg7gKIuJyURrQVIfREMBnV80PVhDNhbGMDvYi18FSrM87bNVX02ztN/K2rPAb3HZ3HlQeP
nGEVE1kUVVsIbgNqZPHojeqU/TCNstgBtGxsF0axBCaQixGCxuXcsCdSkkEH0KJgkOvnS6c+RG2q
/c9JEusodXp0RLTK9GMnVN1SbvWPtyf5hgFcz1JxuFlAY4g63GrDxIOjZ5DqB68bcMA+qwGEHE+b
g2CGaKdEgRfUEGMOVl9J+iGIym5ycZ1o/0tg9sK37eWfdRHVpxIPouMQBNHdiPLrl1ZKY/MQpqPe
HrUxUiU3zqKW+tDINXqIy9asjjPVMHiERjZm95YhFYdMC51yZ37X2SghhMC4i3ID5ZR1uSHF7asz
iYywMXO+xtVwcgJTNHBFOupIDp2pHJOoeYaOlIPEUsRVh17+9zw2X4sO/Tuje7295Fe7WewoVNXe
eP4EU6tXIzGGNKZlSCkpnI2HDjWo1JVrW34IqTsdrc6GSk3At6exIT7kxYd+G5YWGNEMxfW1NGhl
4UOW8XB44ew45OZOe9RbgK5LMFsAQtN25/24uh/eDg5gEsYCJrE+tDllqwotcwrWteWcqnoYz1nQ
515nq9NOmL81FHQ1ISBiE3OvwR8ktwnAdJoVwrrZ7wy9IZnoZ7ynlT3Utbi916sIFIC+HgmgAIFe
Hte+UI02zgfoWnYTlFC1Ov1/eaoE3yBltj5emagqJsn03M+LvhNtbA6N+qmAuABFWLfONWMsE1kf
+YCLGaF7q+quXSXDyZ7G8HES0tV53WRuO1Xv9iPiU0Kw539UfZn36o5KpRaTkxYEcQJxzu0ydUEb
3BwPQdbsSTtv7VIVZCj8TBSE4J5frm+qNUZiOHOH62WbuRQSZ39ykODMDSPzl8FUd/p7m+NR0jUZ
jSB83VGjEslHpg3gybIkH/IEbHut6xjh2Fht0uTbo/NvjkdGyFrCEeE+upwfEVcyjUssLN7T8WPX
144PK7K8a8wQgEkz7zmBXHfo+XaaBSoHZA75zHpBVamsKYfnREAd6hpHWcKU5hhJcJo8rbeMlzwx
c9vXHKvn3XGk8KWU9W78IEf9wvon0Ti6RasVtmunvY0FQgFVkz9UP8G/N96dkYgfi9j9m6kv+fBq
dcg9JwWdCvomPPcHZ7KT5yAmayaxzb7fvoWvs0zGAjhEgo66N4nm6iSHY1zkSyXROZFk6Ttntvqe
6ot+tvpZ+dU1BQxYJW/oenEJfNQle/lPkZve3onXtvYDSTW7gfILojmrXDeY4SEkyKZ7chYsfhrF
85PeqeY3OYjj75UtZ19vT3trPPxZQCcLDyFUtC73H9KNGWS2hvJ3r/UvU5B2aN0vQ4vrTZCkfhdX
ezCEqzCKdebCgiyoUXGl1Hk5Yh2mlWI1NTdmW0qfoUEqr1EU7ERRW9NC2RSMJ19UNK0vB8GvZVlG
q+q80ZnN+7bOPyUtEDQjlUgApkE9317FrQfnz+HEz/mj7qIo4Ellu+w8lPtzP4pVx4uQdfXbNjEP
t4fanBkFD4FW0uherqIFu88HK6cB7Ul2Mz9Sk5RfS8Lx7xXxXOlKM1ew+/4RqQYIBQouROAyl5OT
A8cMyOM7z7br8ezYXetSozDdIjTMgwqscOcIXFPn2CGIKxL5gRkhw11NET6bYUwab2o0TFp0MLpW
e1Wp6ZhHutzNJ2msugTrtHqKD5gyz/GBCCe0XKMpui+Y1s2Wi+6EknkRDXjjjusDxnyhqkPkllll
am4sZ8qHJGoBQhmZmt4leL3p7qDlyb+jjoewOyBdqe58t60tQp2MOww9fyHGfrmKLR/GLA1W0bEW
bKMp5x47LZVPDu3mnURla4tQs6WUI6OySDXicijLLiqrMGhpFVM6H5ohN35RIEu90TQkVIDVvQx3
a2qC2ENnm3uEDPByvEhetFgJFsZTKW4WUq95HTIhJ10P9vbi1lAIrwCeQwEPjvNqKCXMdIqOtHit
LIjRZx7rx2SeIcK0RbyTz26EVxQVyCUhNQMqXXfSB0MyB32Oeq/H4Py/ADX70q30efBMWarvwV7m
h7GSS380+jrcOXIb0yRnBxCv0S3h7K3uyKa107isCmoGal65Zm105xSYpGspY3q8fbo3hxIoQXDh
NKPWHi+WMjdaXRBsxHH4e+hK7ahW/UA7akx2RhLfZhUqw2LGtYbOF7KY6/JilUbQsWUe2LCQykMi
mP+6Ue2ZAmzNx+DeoIzKa3aVZnD/OjCzmU9noF3qRnUzfq87dRzINavs1/sXj2eMvi2oM8BRq+80
O61sYBnXe2jcxZ7Uj+19huvzM+LeypfbQ4m/6mr1BDuROwQ+wpomPWGZaCYZ5RXFwSZSVUvnpC1D
f0zT0fDQn1YoTY/vrjIKaWJKjMQjVCRIpS5PNhK+zVL1DAq2JXjseQYQvh3V4xzAMx0Anu0kbluT
JGUjl2Hvi7zmcjw1guRiITPl9WZXH0a9Hz/iBq6f2U5WAY+qKe9i9Hd3EqmN+1Koc3On8MCJ5uTl
qMuktwaFON6burEOWTHadw7CM1g8o6gHEHU43P6UW1uUzglNKJ5vyoKrXZMmcVgiK916Zb8Uh9Tq
5XMpjf8A5N5rKGysJ4xtGq64GFEDXBPeRZehay2p5Z0D1RwFlfot1TPE30tZhipgyY2E5Wen6j9v
z3Dj7hTat4I/xOi02i5XlMs0qBsR402NNvl2IhmuMmXlU5nrizAP0NykNCIaOHm9k79dS7ygdkpa
Kp4hSjxXjgYN5jhO02NwajZd+TGFAl1TcRjGl26gAo0LiuZZiZwfk74rfXVputfWGRG7Rz/6n2qW
m0MoJeVf1Fq4kvhZaAKI52S1HpU2ab1RkjADfxkPklGrd6GmBW7hdPOdGRry6fb6X6OyxCo4/Icg
CpLCOkrUGjui5kxtQJEo03utVBIgpWoe22dp6JePyly0+rFPnPCe+myp+KOUDomnV3Pze7AHYofb
P2hjy/N7ONWo14oQQfz5nwFyHduhKvN7oqknfKwKA+dX9Qelir+Ij4VmAC1yYS4L5uByJA00N7WW
hIIBohXRaanJLt3Z0jognUYePSeOlu3B3jcuELqSFA0gxhMfr5vXlpIbFSS51oMoWx+HHu+hWWgv
5zxUH5cMYbTbq7k5Hm+oaMTwbK9JjwhvmuFsq61nTaX5s+umyuukTKXhEdJTmPJ3K/Gzm4TIIeVo
xEGuULh2F9V91hktEi964OpjK3satZ6T2kl/MxSXuYMPi2AurJ85abGyyKiVFmaSRgs0qeOnaXb+
1Z0x/Pj+RSQ8RjCeR446t1jkP7bk/zm7kiU5cXb7RIpgRmyBnGp0lctTbxR220ZilIQAoae/B9+N
KyujMvrv3tomERo+ne8MAXPtohGPDpOBhB/jEcaNSKP+SpIRqVIGd4H3H3dpBWAj3DTpIGaCx/H6
cQK+jeuIe0Vhq3jKoa7JimgQJk+Wq/DchUILn2pjOKAAgh3Q2RKYdBZDz8wBKNNoRNyz8I9wd9dX
dtpLk3AjW4LRBfYUTpjXLySdQCaej45f0AfhoyKILwlAKMtTOXg5urr9lXr84p6G+hFccHD8N23q
6wdmIh7rlmKVQczSYw8BKCgGk+2I9kXpmmXar4aSEpK3fvNYSfIp6MZDpdPoyi+59OabJAuWbWgq
g7f3+ocYqqGWCHB++7RvCuWQTR7IVOcWXalSKbhjvz91Ln1PxF9g6WGgkXp29j0FGr1GCHxP1Vb+
vqnSuNBZlnx4/ymXJuhGR0MoIDwpUPS9fiuBu4VPTWMKjfzzHeCwn5JW6lmC5XFl/C5VB1szFFGi
W+ThOa8UsKJewhD1VgL/6UIg3P4bW/RwB7ijA/gk3G3WwEwGtUP18f13vDiSWPTYOjfW1nkvNrEN
zIUNcBo+d/6XfhASXA7oYN5/yvY9zkp1XIU3iQ/uH7DaOKsnzQyWUyIB0UBNQI7o/YtvIuwl7CEX
uwuXEY4AMHw6et3sFb6dxJXi6+KH3Lh2///4c594LReRdBlesgtlgs63jT/AvEEXkLmJ4/tvevFL
Jmi1oFSHUdUfA5+/9lA/4CTwCWamxt2hHPzKO2COwquS1ihumAsLdNv03lB3TYdzcQ3iHVFHb3HC
59dWUovJ4f2RDU6qGgS11Ssj7sUFR4VXrAoy/P/hTbengU+47d9nN5M6VpsuC88bOt4+ZLxjh3Xe
pJ+0a22zY2NEnms3mWfn0+HK0fGHwnA+oVDIgbAJwB40qO2L/zXMiTEgLdAK8CJaLetpUeHsw6/O
NZ/BfPCCE26gKQzXAsI/LPXEE5zTbbNrZ85gJYFMoKQwtfIyCB1AhsxZk41Dbq31lnxUaUB2azR6
X2g9Lxq57HMYXRm7SxMyAQa58RZhIn4u4iFrEI41AkYLuPdPO1TkPs+t52BsJuGL/5/VKihW/n7a
2W65DrXf18E2J2G/tbdt46HNLDpxI1waXcOjLk1DXP/hPIGIRURLnR2CC3hv45IBbQiMcgVuYd3R
gz9qQdt12Gej5Fc26UtbC74olDE43HEYns2EynV1txI0bUGQJrchPCK9PErW1YOac51loeCCt5ST
P/HPdRvTf+0aQdP6/lK4tIlCYrehz6DMQ2X/ejY2gnOSNBrAWMu9Wyd1/DFJumv61bdEBHxHXOM2
Ai/EWNC8v35MgK9Xs5FC9DBw1xwE8k9/VnqBCz7BzIftb8Jeuh45SfBebrtS+C3/lTKqBJpFCLoE
QlihjbJY292TPmSmhH/uvOYLCd2UU925f+QkTVfQsJNpXo+EwVUsiS3PA+J38kGMgQ8leav6tlyo
Uf+ZmYO5gR4qsA5AR/BJPysIUyUb3W3KSDt1yeNMmYRU12v2xnhXztsL6w/H+qYTQ9MWkqftg/61
fSinkLcjgao0Ko5yGFrER5RYLA9qsKLfnxtvDQo2pifSP/HNgIm9EVPDTRSFDMXNP2N13ReplFDv
Otij/CPqgDyhuVqneVXDfvUEvdAUfzRySDCH42rpchEnCDVwa+3fU4BgOq89OYk7PerlaVwxlHtZ
IRH6yt30AkiyVQQgOW9tN+gUXg+PAyt4HWsAvRE4A3uxxnJHSdAXiQvGn+vApchlNyTxlV3xUj0L
ZwSgeVsPf6N/vH6uTNtECY6rtg7b6IGMS1yiv8G7fAAsApkwTKGh7F/mpqANJPHzSrI80XTYYYlf
Cwe5MEVwmQwA1QB42+KhX/8W8NuNS12mCthChD8En4Odryj4ruO8NtfO0gsDDnU4CHs4uyFcPKcY
UQLIwaczzlKm+jvamLCYx7na48oHm8s26P5Blvl05StfeEM8FBg39hNUgOeNVUQ8wdtFO1BoFwV7
8mkKTtHkeYj3Nv9Dq2dLUAYSgOMa4P12aPy93uDuFoxUj8UYzd2OSrRQ59YGO3ijXsNVLg3ltqpB
SQYB5Q251VFq467FLW8OYAgB3ktbjBAtHRIJirCE1+BtGvFrtdelodyGELcF3J8haXz9fm6hSRUg
lAw+kMovoro2+8ik4AKI0VwpMC8+CgUe/sNp8EYP2i6eiGfRjwXvAn6osj48mEwuZT/11+h9lwgA
6KpCnwI5DIQI5zRzIbwBnX9AD73ASmsgEy7Q/+E7G6wIsWnhKxlPAwKmhbRllqFD7i3NeOXq8MfS
8qzUA+oB+t0fszLwRV+PbZRKT84wYS02v3W1H/BZXwBUVJ+clikM/huKfVI2pK2OdJyhbbSelDLv
jGkpdqy0uk19i14foL7ktPQaZbmG19en97f5C2UPEslRiP7p5QNlff0rZ64G2IIEuqBwUkY/h7td
OIWfRu23NyyLqysA/YVZAJUcAk2A7KEmOKeWDt4K0koC/AnsnBaJ3myAypJVd1I679oBtg3w2QfY
ZHEwAtlk4IiUf/1qKPZmFlqgDFJZluzCNZ1KNLlDGH3Nqj/aHnHsuc8YAq3DlRxq5CF3eUJisv/P
QwzZ3FYjQPWA0I2ziSCB36TCAl7x5hWBxEi4L3kg1l2cTfp26FX1+f3nXRxj8OU2CY6HtsTZpiU9
XBCsw6U8zKYElDJEAALmMDczIIH/XI/gLpOF2Lfg2ID946xoHuzqByYJEWJUtdkRoSLI+fK5t++U
uRZw/PattkfhIZu/ILCas4k6Ihwe0c2JLiavt/sY6uDcm9m0b9lVLdjbNQGoHSQQdB1xkoKq9nri
rCptIjZUG57o4GQezfyEJjjfuSRQOdoC6vT+B/sDhb6eqRjAzUQURdPW5Nne/a9jBuar6YAOGd4N
YH5Y9DONh/1McBXPZ6yRx7qPQL9GvG2DAiY20e3QRBmyAyJajbCYX3B1CBckaOQs7btmB6eo8Kbu
2Pyzpl2wZ0yYptTW+ncYOyQZSvgxf6jg4MF377/IhY0XKCUOL/Cq0drH/fr1i7CBrInXEF00UbT8
AoDfnQb43J36DpqzPCXG7BpLsoNCjO8po8z7ArhdV1dW/qXvt6WKbFpnTJVz9biAp1OjeINNhiTB
jlQp2XvjFB9mFgTIs78auHCh/oPNBHA9kBoh+EHR9fq1M83DkGy7GnLE4/veLkATQlOTo2wRVtnW
e55Ey12Dna8wlU1Lg3nrx1ftj96WEPgZMN4LQDfHu5/rJ6IV6amTwREbVtGCcJl0OtiWzzCrHlG5
A3k8NlF9Dea/MNioNkHFBgCIvsm5LYzExci2Y6yLTFOoftJhvWOhGB+WrGkmSL9nuAu/P8veQlUw
awS/EhJaLJk3RcuSev3AtuQ01RJwAZS3Fu0SwNZcoe8lCImRU7d4ZToH6uX9J2+189k63bxpEGqC
3omPsvD1dwYcaOUiAcCt3EaF7If6nrrrRgwXHwNNFf7HtQKmMK8fo6axccxmuvAiBVsJlqzDiY7r
mhsWNGNuYIzGdwTWhrtqBexaC1K/LJ3wSy9r+JOhczvsNeN873hIr+xVlz439LgbXA7SKdo7r38b
GeFTGQisLVcPwUsYQf6il7TZpxVYLqXPgPGV7w/6pVm9OTxBHALHJWQrvn6iYokHlAxPJJ7pdx2P
ooIbmj6arIH/HMHxHQMdu/LQS6/590PPrvSxGlyXeBzt9qlJ0JyoVZkRVA5RwoLHmdn/7A6HEd3K
MLQ6t/DR84u95y31UjVIlkjWbD2BXKZzxTTZIaTI5VNqlx1Ay+iA6OdrCeBv3hR9CMhvgAIBC0Vt
fvamUqRrggY/tDBEpOMxinQFE4wtAgPmfq3XHHpnq2vxLdsMfrWQcC9FQYRLHFSSoH+d4erM8bpd
0T0rJqiru0MwheNdrJl/2yc+u+YK92Y5bQ+DBGZz9wD2+qdQ/+t0XcfGyGAYcAOuXPDYTTbYZ6pP
X96fpm92JTwFYngY+GwI+tvWjgcFEwo6EGyWmT8JiQYBqJYSCHbqctQREEgCwSzHYb0mSX5LlMCj
sQ8CwcMVNYYZ3esVshlJDgMBRLZq6n+fgoH/QlWbrDBCBTUApVi4BU6H4ieiu91neB5VWV5ZmT2w
WsfrTrYIywQVnOnn94fkzcrdfhdOBICLoC1h7F//rpR2viUGnla6NllYKMn8fbrMoqxm1Gx6lDGg
EB8pCe8/9sL3hjcyepnQEOAaeF5NpRvzOduo5knHmi99T7kPrDC6Sn++8HrAPbamM5BTkNS2lfXX
vEL1qTQmA55jvfrQRpw2uU+tCItFrfQTcGNc6giZ5h/vv9+FmbZ1hAPob5BnBknh6+c2MByETAXP
dRWatP2ozZ6KIcoH7rtd5vwMWVc0yoFJXqOYvx1ZmPbi2gaUYqvAzxvFyoIChbMHTrd1Ot37jKwf
lTDjFXzn7Y6E4hGVPvg1KCjeVMMTr1e8OG7vY11lRT3O0RHpeN+dM/ORW+C87w/n288IthgmC0hc
8LkGW//1cCIhNJvCCO18AR1zWyBYZ9w3gamOdRizZxYvwY0mtfyvF+GNowY05E8UIObp2TnayRk3
0xh8Lgc/tn01dLYculAUorHyynp4u9niUdiRNs4S7sHn1EYTzXEtKHg0E2y+f/DBsp+2bv3HGvDv
l/9hLDf1xR8IErXS67EkPl8w1GhYxjDRTj91QVXxXVIJXFZ6r1lSEP9acUAeT38t0vDiS6IA3Xop
cJ8/7+qtJFQa8C8Wo6fYQSZRc0u7Lj2EAGevTJi36w8XQ/D9sObBMETB//ol4ZoWExIA2IGqnx5k
BNHfIdNuPoShor/Syhtovq5xeh/1PLnSEX57w8K8gUhtm6geWgDnpChUIsi4J1hzldZBk3fUMw36
RpOCw38l3RcRJUu3r9ysX2Lau98ZyCowEG4n6398/1tf2AwAim6wIWqHbat9PQyE8WaxDH3Uphs7
xOJAWFr4bU/DK8N96TnwE4H8b7tlvIllr3wwScHLxpyKOn1bBUTt10Bcs36+tOn8/ZTtV/y1mQPB
r2cJ3xwQsaYGil0k3NKRgQ4+GGn28Pief70/fG9F+BvzHcyFP8Ayujrh6ycOAABJD1PNAi3o4AUZ
mBEvWRukDz2a7N9m7ME3AGx8WObSJTzBdsTctVkonjvWdzcpDyGie/8XXRwCuB0guQFXG+yIZz8I
Rg6i2cgcQ9OOnxMytDdrk/rfFO3SkiIy+hrkfWnNogbaoCrwm+A88vqB8WQ6bRyAMdYQcVzQzS6Z
XJvdZqt05dpy8VEb6AiSCnanN50hk7oloaCIKejC9i7t2xOIBqas/SU+vj+Ml7YHNDshOwQuBgz6
bF0kHZlqU9ERQFXapmVM6+mX4WwycJWONrtYpCV7Wnh7iC3qw/vPvvCaf5Sc2CNwSQNn9/WIuk1B
0cPjo5jhVnk/rcp7qpYUylEIZ/bvPwreuhdWJnArlAIoPnE9Owc2oxGZGEqDM58isknfEttQBCUr
9GyRBBMOz5oTvGaV8MAdtD9NL5DAW6DYVBOTRzxtxN4HlfYjaRLyfV0t+zhoxpIc3gSdX64eU0s5
UuVnOdI01/Ww+nE1l6JNhXeQUyx/Kh1Gcq/1ZP5N+t7aXDud8Hycxfi0ehCnFSKR0U+qbPPTN7Ye
jsgCitpcjdJ+QKzMNORA0rYivQ7bf1HT+597qnWCHoGkX5cxncfD6ob665ajO4BtHI0JlKuseRZR
iLpVB8ilQsz8yOsccmHvfqznTB4BuUJUhZITLIzac/rnPOukfWgTAFFgk+J2jqoVyV4ZQq5ZaVuh
kwNyOeGeEiKpds8zR8WRZSzD3Z726VzC27LnxTqsY7tDH6V3JRl8YfcwCGmPmWwXwGqS0DDvulVV
T3quhq+gy1bfe91PX5HFGQ8ga3RyhOwT7ntlNLv4HlG0iM+E2nd+ADbkk5KwabIFyQLr37K6k1GO
TaL+t48NJ/c05f4z+GQK4VsiZR99LVFoTrBYgiMlb0E+H70+rZ9nhMDUOzqDzpe3cb9+gQyAizwI
zLTij6j6s7NuDnEjgjNrDN8RIGUzH+97R5Du4fwev2mKfWY3dZX4lfVpheg0aPerIrKNHR+lgRwQ
DmBw0NpXMM4C1khE8ECQ/SJu4PDWP4g0ZXhTnjU3VUy6eN9RTP8CB1T0dZhr/n2BEPYrCIgZUszh
7O+hH1Cvhw4HargTfozeQGtruMixqMItuO1r9Al6xBHeR160LrtqSBXMIYVv+7ziGhmrINWu3cHI
EGldfcW+zJ3zY1ANYI5T6sWvo306DVkLYU4vm3vYEvggPXQzv1G+B+Ia3sLfVybm0Q2JLCBuEISi
Jh/DjsuczrBhOcZz6pHSTGOAXFVgQTeEM/oLFklIuZIcaBEG1GTLCbKSGqE4lZd+j5ZMxfuEQf6T
t0hNonngwxr7ebJ9sx5E1lp66tfYr0u4VQ7xIWQM/xghdr1ZIhETGEbUwxMN1PCITGRp8tbT413N
ePi8LMKDv/rULf8kCVr9RbCACXxAGlfbgJBnkvjGp4yFoCbhioloetD4926kzkdITzyCxSYoXrNN
Z9uevAR2qreotfswT5Eg8hyTisAv0qvMsG9XrWB2Min275Ska3OMFDP/Dizov9gYUQ1guy8RgDHk
DQ/7tVr937xO6rvVswJbUcLVnEc21dDTp1WU5r3S2cexIpiuw6qApWGMm6PFXITgMpnaJ1ZJWFpb
XAluLByD0wMSg3GT7Ieg/z3W6G+ADj4b+A8gcLbJyaTGU5q2YZxrFN79vgUcBbyGt910XNqUlRno
+dGu4ZQFJ3AThmZbFPO/gInDKV+A1z1niNag5ay75VTFdPmkZwLW7Ro17FtiMVXKHkmu+jRXlv/C
dXv9FkcqUeXchQtOyjW2sPTHl/ZKSTPSFS2dsmeTzEu/CyreVCfC3WJhiUngYxT0UlW7kC6eX4bx
5LkcfIzIOzYhmtw7oxum8mGALLpYVlhv77TfEyRxOs8hPZjJipajN/Rerntegx3vDVP9wPkEr/dR
TOtcrk3fzUfBastus35Y9I3woPbPeYpcxKIydp5PAyUt0qHMCERvtXCsOJLVSpWn3CP2Hy4q277g
hhv99OnCETIiuR7uwWAIAKU3btDuacTPWXY0XAGIwXfedne+ClN7QIp5RW8x+DCoT1Ywz0mRqbY2
jyu1obhljsxsp2AUN/xMwjnpvla87bEnrqsiFXKwEwrPh0MS6yz9kYhqpD8qfzWBAOw66xVunrDH
Tb8ETQxrzXyJ3UQ+qiius18rykVZ0mbtNTl4nFmf5PHK0ADNrR+MUFkRSRu5Qmerl9UrBq9JmgMs
9Ef+HRbJXpub0FH3k/jzrGIEmyRSHVkVw6f7ltEMe1bhi8x4L8ZOvv0MWiKDdZg/+MsDfBOF+dlM
AQ++kKge21uCUyUs4MVYsd86RKL8tJd0Y/AccD9a6ycwZ4Pl3lq+Rgr3ggxE63zsfDLUpQbiOPwS
mQv6Hn7oZpg+wulcDLeNXVSK1h51yO/Wnam+wrUt9iSmjzdVD/WiZIRwv8oOdxUQexBspi4ewxca
wO8WQHw0zSCRLqGsn0mbjE21G4ImrHFeKcOohC8D6KcfMW5eWIKOFIyPFP3LiuRuhLsl7GpcVEVr
getlPMxf2hDCp13t9XSVhQUgbUW+VnRhR5M0hj+YLpvlr064zSVyCTH1HyK1rPHex9oAEceD/y0c
bzwgNvUvtEzGSpdziEjuE8cNuioDlnQPc2CNOWrE6w1o1UezvKUDHGarPOvg1xMWiZIDe4QVoITF
oJ+6NaJ5L5cMVj41jyb06aKhNfeRW2V2z9s0rfK1m0YG4k+4wjAqR1pplrx0o8BHATeNLE2TG5tN
8mCbrLbHppui4DjQeIxOzWBjKMS9Iav3MgE9Lo/arZgdSNj2heumyasQNJBV/CdN3Vw9SHAcg9zF
HRzoKjWvUe5NE1yjRsLRXwzCdX0cNxuO0rEWhalswwHhUMEikWIBh9puP9khjAq1wPFKIcTUiKxE
nGCH/ngjfA8K6x75Hj2SnbZT0jFeInoMZvKxP7WPYIDDpNlNfv2ZGzC/i2E2MTmEYDQ+Zn1ShXkw
kGwq5zkwXzznmzlvoQVEVodXLSf06GAn3evUomclkDxTiiYJH9fWjl/RzV9cMUXE1znuQsze9DJL
1hKSlgk8D6ECsYPnBayNktS04J+xAH/eW9rqRxfDYqWQ2Vz1xzV27R2iRru6DK0cbg3xPX7PoAFY
d25m/HHGvoeBA6X2U7xR63jugiahOLDQ/ytMr1p0I1L83aKrJxQHaZ2CZTZzYKpFrWHIBwMgxFDk
vTeO3j+yGTu040ymZY5Skao8Y6kM90jSm7MDhQFGnC9jL2mZmgE7s5YKPtTKn0YED3jTal5kZxZ1
EKJzyw+UjkGUo8PX1r84WWowRhCVsBzYCDmYfagWHjZ7V7nFkXzJ+kV9pX1rvHTvEJ8dwOuNxXqn
xmRpd8qvMvLDn7X3TWro9wOY3qv15C16oXkC/jXWlahFuvOQVE/yFXKeDn0fGpjbfozro8di0d/M
yG2juQ93tOnJ9xbPQ/0dr7KsPNa7XYIbnb5djV3twVoVGBS26dRhqtcmKpGThwBdv8sAziaddRDR
+PMCs+SYuhPynbgrs6GP/d0sNOqyHLdpXT1gM/abh2BJePMkTO/3j+sAf6BdHQ56gH6K2o8w7GPt
EUy99CRUy2UhmZDuEAmAbHcZvuMhal2MuRGh6t3BTNQ2T0OyhuGOS0Vvxpq4X6kEzdGqrS7tW9E/
NHGnv7SI5hrzVHkoUZRFwwFE3aVLchoKkFFTF7Y/sGrMjxgaDC8PlJPJnXRGTrvB65LfCZ2qcRcm
i+puwmZIf89zNPKywuZ5N2hYvJVV0oC23aHA7Qo/HlpRWpV1HxdsE8/RqAwEjqAO4pzuRM8ekFcQ
6nycGji9wAM44CXcTYJnK0U95CiPhw+uw+l2GnmAk1b2tWM3OIc1nAx5jyrW6GpzH0tX/Agac2Xv
MwSM3TdyM5HSmsxNji1VDQUnqkf4hejGf6jsmifs5dShyd13n23TANTDSuAfmYzxj04JJJmFBaMX
ldlMVr1bagGLsLlCzOAuMSseP8Ix+QjJwZLmaC1Da9c0Wd+XeiS4jsGbLStGFbeQQlvmPXFRxzXK
Kh+ZdYaOw21lZ6/7Anhu/M6YGsA6nH2pb7Am0wOZQD36lvC24uh3d3WdIzuEfZ7nelY5SHZuLLOq
1V6OAk/8YxJl9kRlvcyDGYz3F5fQzt2NkSSiAApszE1rJ/ljDjOHHwzRIEivIafL0UTYBbp6yKa9
SvXc3iQidadG42s9D4zyO3/GzrhbdeD8GyxN1p+AdgxdHilkitwtk1PjgUZoIewb1SPqgWQiUSgc
zBzuTIqk+69jsDT9V3/xkj6HFVtff146kmQFcUNU503dK1iU9GHGQHFS5ntFWvA7cPOpRVR0yyTT
wmao74BfByhwYSYRuP1ctwu94TpsmqKT3NNfYaq50rxKBfsaYG+F50ZbzZ+i2vBvXuOWL9RF6rNa
0/5h7aT7jvZW3Z4otg6bixkzuQy6eO4ObOD9p5QbBghUYPB6+P2Y72RKwyUPNSjeS6LoZ8WTbD5W
Zsx+UGbceIgrNkfPma6jeKfWIPqXEd8mZVb3MT1hG8eWGgtUqto1rX8Xp8NwxxMUVTkOCgqWq5Le
89zhwn6E/Y0fPvBFm/G4IP4cm0zKhv6+Hd3UHJdI1v6nzk1Sf2h81Lt3chb2UHe2liAMzOQGX9L+
Gzk1y0NEhqX/0KEwDe+iKZp+c1AzdalbSILziG5eZA0dxqGYhhoZeCYG8eWeixaicx92if4jCyhp
4DAX05+eZ7OXFrly5gQwQwT5Ure9dz8hOOq0iIayMiYRnQ/zGDKUYiZuD13YL9VRDJ74QOZusbdJ
H5jlOFKf7TkgGXPXL3V8SmZ/iItqCZx322F0EDe+ue3B+t7vT2i+JvWp6sPwJaxUi+IiNA0Y9ZqG
X3zPIVDNDABuc2KAJG6qnxYYwRgGDZ4OImoOVTYuFQMCTb9OC1M1gmkwR2vpsWCnAl8+gzca9gXO
THKrtNJ1uaQhQhMihQfnsPPQv4KOMFRtzIgIfOhWTChtTfQttrbpToGW8CpiiQ5vIPGo02LG3Tf8
YMeJ7nWQUnaIXRe0udauNrsZIYtLPneYTCV2UGxuqP/sv37ERV8OaiZeTisqfg21XqvdlCT2Rizw
cbN561chsGNEttq7dmCDzqPJACoKhYhxoAx1P+y9FZSKAy55Bs6TlDi+DLnfI3EI8Tt0eAhi0tgj
clOApHmwe8dmAlmW3rKV29vA1fHtWnepl3vAqv2nehiV2wP0CuL9jNb6l9BmwVqoGradew9IQXUT
1L1xJbi3MCJhgah/9QyW+DkMA4l/wLIO/MOMGqU72ghOsKeocqu4rVe7JdZAjxXlrYFZMu6AhNOC
4hupowp5epjWEAJK7Do+pBVwTor3FZu4KsDi9909zDVns+uzIZg+G4I6cefwc3aoWaFfr8ChGIpZ
hg0H/oaLDtZoVsUwM/OAnYx4tMoFSdOPlc/6NBe86nheDROQFsorBblR0zNSBLDBfxQEGfZ5A7m2
foz4mh4br611CdzK/4BNvP0KkgOP8sBG/Q9Oou6GTgFIuKQTXnOSC+pEmDXGS1LWjYuea2im/sGv
3dIkGuTTH2pgFN9gARK+dFh986ENlGp38MWJv/TZKlQehou+NxEOp9+L8aJPMLj2xx2Y+PXDVM3U
4UaSAPsBhLb+A6FPhMTQ2Qa8WOrAE3dEY7ByPg/LSQ7hOMAaM/CfprrxyJFrRLDdxegGTCUcnpPb
HuqTphx6kck9+GzhM+2IzsA7DmqdJwlhGpe+P9/WLRn5CZROyo+O+nJ8TCMkW+7UFFXLLopG2paT
9sePMTaJX25GpVrAVKyLT2E7zp88DZfznQTzPdtRHDc+dn8631loEzHzsU4Ojc1a8mnom+mHC9Jl
KE3LQ7X3o6Xd5FqRezRKju1phtLR5Dg/w8+dH7uqpN3E2TFcI/bkgsFiOXkENfJCPFUOM4eJElxC
odLhI4eqIDS2svnkjArxWSt8tom59BGMZmCHmD4myFsFIku5gl55XGaY1eSBBF1+Z3vP02XUQLSC
amzq4d7QDOv3GYRbWdSsXZpcpIMAbNgZ/gxjetbAhAsF9BEOxMBxmnhsnoyEqG0PtFa/6LgBtQxk
RKML6JjQ3xRc05+429hTSnB/zIElyEMnAmAPmWmH6YfJAjXuh9EL5W0fV5p8d8gM/J1pYVgxtjy6
Y7qVPymA4WZXr0v0aZqYOLmAVe0OJUMs8njhyJmlgBB/hw3Asx2fNMyvtRoXuFP0DN34HF+/mZ71
EFi3NxAwzaXDTnGKUEy3OygLo5eMDRYNO07Gz1nY22eb4OhpV+BEhaq0/zKsfI5uOivbJ7suzHtO
UBRMe+ItaG6u0AroAzqe42MLdUKbY2vtH4nD5XEXKd2fKJqAQWEdasj72HbusMAEEPcE57fdLuC1
+RKA+zyeYM/aPsh2ZH2eVrGZDz4Z2yO1QyBuuo1AgktO3A0Au9oBpRPOCCij2dL9XAGmr4CcdRcU
swlRzi9sgdyqS5xh5RpQ+4UirLXNG5qGH0giOO6Dlnr3CjGUZpcGmf2O2rStC8/g6lamqPHbApZG
9qvMWPwBzoZ1d6iaNPqkaQSwbk6S2iH7Yc0AAw+0/j7NYvvUgYt3CbH9t63twQvp+jqCWnByT33U
4QoHDwtY7zqP8TkfXaU+QOKK1NJuSScsBNmle7pEbHmYE5VVoFI4s3P1lIwPEyWomCqqmnuUNaso
RyGCubRpsvh5Buj8ZagQZva5UU2HYUIs0vjRwwXsG4xfqStkiPTlB7mK6S6CIUyM1QBxeY0tT0Zh
3iAv43c7oM12WP+PozPZjhOHwvATcQ4gxi1FTS7PU2xvOHGcAAKEmAVP31/1tjuddpVBuvcf117f
4xgLNtgAajUeRBnwwAE260S68jpM50vXHnM1DHtGOeR2rmgovnVJ7n4ZUZSpi5+X2WngRnlpN+Xe
tu61vsyNphaFcBNn25MVFy6WHGqdEgOeSfCQbWn3Lp8s/xtw0Ndn9nj/buvaID8tW4fNEveX+EIm
X31nnFig2HjcblenLtuEgWt4r0VZW3A41nIXLK3Fq08xB0nDa+eJnddE5ZBGWW5LnBUN7yevarzs
Q4vPAvBqwts1ykNv7xA2jriZ3uQHx/fBJ9Z4qjt0CkNkJyBOnpW4RbS96t5nsujWFR1BZgn4mMFa
MsLtvc3Z5Y7WeQLqwcvDpgUGysxJ6G8oqGNhfIDIOPty1TYY6ubKEyD1/MIdbTlptSJX3QfFNpe3
gTNw7xjmtu4ehHKVt3Mbs/6QO+zqc+PkhUh96a4PmdyaL9mFWGVmnxpVEVGFeO8Nkq+NbLrS2lV6
rLc704jm1+wzgb3XTTD+rufS959rIQZKBUd/cm4jGmFvVuOV836hKYY3KhOlB5aqgp+6inMngTRr
i7tC28vdOAzwKEMfTx9uXoYSBJIwPVrgtzDpMZhcdABcmzZNYe7bTM7TSz+PZbQnQKJXiSdyDXND
Hc1NbqqifovX2J2uv9aAvP5laT9F2DXFeWYTtvaCBP/XzpiZJ5Z6n/hb9IBx9CvZ+fuy1NEvzKj8
0GVDbmBCpqDJ0qk1U5sGRmT61DUmNJc6qtTTygO63gits7eInjvvVbVN2O0KKGjzGWjZ35A6iABm
s0Vj7ZreNeBzcx/TLcmZPzIv8VE4UWqi+HGOWPEpAya2TmqwhHVXl2gQ7q5Q4u9AisAQEREwlsx6
cLd0VXa/pMvsz+vesqT4EtM4WIljxWpIMjN35aFbYNPSzRP9O5BObJ3Gau2/HQWdca9F0/8Eoy0f
xnoWOPeQtrq70V0xdlaOWfQuLOPuCSIep1aYF/F5JTnMfa38EjLJEURqpcRbhPEvA4tWnUCUzXwb
lcHwUjewZt+DN01yp52x5aAPmjWt2QJW9j8W8GTeTOBf3Jj36ZTPVH7flpv2NbAjxsLzSkJ3/ToU
RV8mDDFdAcGzAacOLHjxripmUfIthitgdlDdL/7iqad4Gdt/tId7tGIh8OI0bXKrP43whPpEWykf
iHt/4KtBRuafkJ+E667t/fK0WpnXpjHpVlcKKcsuUD4++0Cp4jsidIISvVksiUKIu+6f8Ng4UqEG
Wl+DbQq2qwulfcKIYx46Wfdmpwk8zLhBNa0XARQV6DeH6pTmUeuersov8v91OJWPUK7klUGaZ39s
NnZCOprQgt0dg37bRYHT35dUdfZJ4ZTbb+hfKEKKQ/0sIY2USQU9KTPrNYDy0gZzK06DruSvIIo5
ORq55X+Gps2aPTs3f3hB2EsQLt68LdET6PlBNlH2swVN/9crO4btpXJK5nTlP3mkPXb3HaEp02HQ
wtozTlrFoSs7NT7586JPDvPdBvpY+21SFGxMB7B3Xx/5LKEL9NWsL2JGKf3csX93x9ks1ntcjyth
Q3MXO0eyvDt9rsiIH5LKLsxjBOsi96O7tSity2xdyCrZWFlAk0abgjOHc3AbBmf9EKvpIBNjZVhO
oxozgKFa3Oy20NjPU2HC31NXOHK3/f98KEwgdWoQVsOBb4tTkU/uxh92vxUOTMZQ/1FORhx0a7VY
O4vGDo5zNMgy5a+UL3lndc5LrCgaSRZ3qIdD3HdiIEwoXEF4JgGNUNHDFhygyzwJzG9jjFiQaW2J
32Za3UA/kYpIl5jpD5EuPTut8jZf7zJiNx82sSLF4XCy/6khrG9rxN7TsbYl7XFVYIK95Ei5QpFN
V6NZ4TUvYsxWO90vriSbTABh6WmMbis/0tZZaKeVeyqBlL5j9cynhH2fRV40QZXC5hl9E1cR9LPL
agpXHblzu5+5BACQcwtgjly5370QFaxvpEa9L5TbsalMrm4SNWvzSerCwL1nRH1E9plvHK+NV57i
MpfDjQe/yffgXB/YWps8DXJGr7OP+rbciXABHxvajMQicBRSCMgUUx7Zam7QkolRxCap2iKmT40L
CiWJ2HjpLYXzZ193k77vqhI+Em1JESUsJvqT+VmuCYt6HSROyEiWKvSoz6qk6/Yil5AtyBp8+hyI
4BYHTDhNn24qXOSt73e62cd5FgGg+Ca/xLFVrbcWJZC37bDgiOpHFwrPMwUO/iHvpvbENWW/tW5j
//XdlYqK4qpQBclpG5rAa6fiebMyU+3+z9faD7kYDtlcKfVpVM0QP1e+fT+MeYP+3Sjstp7bO+Cr
1jr0SYRve01C6mTOJIXALHiLX3sJms3ipSq92jmMUwaXxXgzXaCyl+I4OB603ebk/Ol8QIdzNoh4
LcT13qiTjQToHoZznZ9zyKhhVzf5xD/IZrh4sRGFuDahLA/MzAvZuDZddwl71nKO18oPd9BsVXfN
7Nie5wpRf5rjCIpOdYED41ySCfXewU/eLNu4trsWrj5nZJqW+rBqZVlJzTJxLbVw9FsDrvKutnUj
Qm25ShTmKKjHNCsHIohwkcvuxoKgfukYm7w3tsFBP3rCdOFfcPcCmUBYQt40AEImrZfCAeNBi8jU
my/tdzX1g8ZnO+BZw8+SnbNGkhw3rJVXnoVjhjVFx8lZDWuerf8Ca+MPzixBLyg1auZ1MWwiQfxj
sxp1cXwoo8IPOU+b1T3Vta5eZN6VX/kEj0xWS5sjWHDiecPZqeRfOA0HgmGDiys5zk00HNZNj24K
VoAQgnkc2SJcVUCuZzzGF7X2FOOFlICgkGp8NEVzq/U3mwKjwBaF9Z8W3mxOTAkKtXcaZ94ua1WJ
/Uq/+4zRxe1SH9G7PrNrTMO+znEWpHQRBjeud1UfzAVn+Q75xcoN5xcGplz7yt7Vrbf1D+1KOATY
GD1zSas52roazcFpnlrO66gP1CNqns57sl1+T1+B3urtNHGWR8lgz0XwIiPthjjNJBS2Ia2luIf3
4KyDWQaEcwfPjbH6ErSW5MBcvK1BrYBZGmcBeavFO8wRV38zyrx/DxaO/V+1V9asoNc7n/tdrLsp
HodXpP5Ztb9GYhUpX7P+1S1TON2VynblGZQF1r/5/6NsdlR7/IKZdZ7yUiA2MHqTv1a9Fl1SNQbP
XaxzSeZuWUqBCXvTZ2MYea5S6yrauV1GtMtA8MqHB5TBk4U4pNkZaj/UwWk8rqqQf/m7W3x/AVWP
7NegNeWPvRYyTxCd2N/tEAbFJes7euYg74Lx4Kxavy792vyNdN1ve1Kd5HKrp2aK6TWLOnJCRUEs
7zaRDHzjOEP+r7GGqNiRHU2QI2ZG+5kdCP35CN6d892zZM1uhBJL+s7I/T1wpO8URSfLnki4/M+E
NOp1REm/8AGkE6SR1wFD9p5nuWkfq3z50uHQvlBVHyNS2oa8PtBP7aIrKMogbVri6UkR6TpCiWyn
Rz+wdfFIeZ63FeXtUIeuSWRF1lYq8gHwvgOavN0QAqAsWo3/rwtnYn6JXu/e6HHrCSfpo/WlCbTj
JNw9Aua6Ik7xdtMciWm4jQElpcDD2V3XD0D8Q2escK9JtFy+plnZ3m6W/WTfQb873d5TRLftXSur
H6JBuQakquYWy4Zpm5+CxQqCtO/XpbuRxmJk6KveuwsyMa17oq7GIt2MjO09x5u2kyLy6aLpoGv2
baT7LR0LJG5XfHa9VdHgBId5nR0PK1Sn172yZBDA8631uzUjDwQimPjOqwUF4FNWhjEH9qSDS8ac
8JIJD8GXiJGtzuA0GE6yLlgOcdyHD4wh7SeEl+jvo6GSp9F2zXJqO/5qwjHq6t7x2pkMs07rB0tV
4b9gq5kSIFwjdYCH9x56Rt9PyILWT/DHILAhCJyg0E6bMEr8AgHEOfNAmKycSOu/lSi2NZGoQ2BH
F22qlCkT6cuwQYHoZvDKfdep2SYxljQv385lBOFhszIl6G6YQW2N9HtP0S33NU06I5NoDVmzV36T
owCDzn/uMBv5u3ERw0+2coxd5Ig8I82c2plTfd0kWWXlxGCd5eXDNJimfy0r9H63Fg18r1dR6ZZE
3rqdAlDl4ZN1dviGqm3E/VhnpklRzWT+3mJyvd1aeNSds1jbbTkY4yXoIWI/KcD3p1uCofqXwvfp
EuNJ5ghaR5/jj0pefd9uAVWl6C/WOpmXtfkKmsmvbrjP/O8lm8r7lQCd13joAtLGVx+1O3KJ6o18
/znbeTaIK0omO3oE4/fGuyLg4kl0X8Rk9U3B/LOVHpA8CT35dqrdorpbbVmikoLLB9joB+QQUVdH
NwzpokgLBwYkXYO8eV1mCrEPKKJ7+0EWMycPu2T/o1YjH5o+s3gkFaf9bszq6uCMNLJAIILE/lpV
Mw7JbNHljB4+W+/bZVv6P367mYfJFXN0ZLjPnP2YjXOMhtGKvzZd+SyE5P2DKqEqcv6EAq3gvppF
e7x2ZeBPa0TB6LfEcbHjKFqGixS5GWEPiLnbzUEpHrTlT7+5dpeVzhjRmr07Ou2vXG4V+qOBfM+T
im2T3+hqGmA8uya+d/QUeLs1i6CWCQKr3VMej+qN3buBkjZl/sAh0IVpgcb3W6+h/BRzDhh/Bcd+
eU1XvMqsFeEuBzPiM5Pdw8NYVdEhi+iZ2Iebnb/VdtGSFjkiOUI9VGc5IrmWAzU3Q/cM9REn2UJx
MErSQQA+DahaGR+i4qOeynrYV1GsX7My41BAMeA/Io5FyOXw+Z6awY99jopcNsnUd95wNzVW/gnA
SumuXZYtwaKx5pgN8mq4Ed5m1p1pS1IdCcwzf0H1MG4S2b/Vu0lCcO+JRCM81umCuL/uIqH9XE11
6yJXM05BcLrV3G9xJT4m/BXuzRw5yw1Lm8udxq0yH11vE9tTBfj1W0arsXZ6CtkqWDPz4FBOc/i+
kRgt7025uTkbbK0+/dUKp70J+Eo4Y8uNraQcWnsfruEI8FPUcjrJKW6x0OYiP4NFS3VQTiAvgUB5
DCdec6XW6wrKv221+9syXmwd87rO+Thx595JQGaLp3TpdboVkeD/s7ruxzqIOjii619OLkvAdd3v
u8dosdxiP/g+T2aECOuTlDhg0SUXCul4XTyXfZjnu26a/D9NEKI4aqjme3Ma5byUlTVbqOQCwn2W
mGrZXRcyehysZvQ/w3ms/5SlM7+TkYH7PGj5epnTrA0ES8ZzMvnh9m9GajId3aCz2NrUJG5rNIMf
JSq+7rBA44SoO660M6TchJeR7myNwJuprVSeXneIs3LGYqXry5iFi9r1gyvfvEw4624hTcY6bs2V
8qf7Z35q0EbBnWRh/Y6Cx2tRIzh8UW4Z+FDG7BGPpT/mVLmW8fJ7tiWnDQlO0W1mo7A8LOsSLQlY
bf6ZVZONitbyHdKmRN2siSVh3hkeiZXSeanlHoy0+WgQMiLNGp2aviGvJXFmuObqnABIB055Z3BB
DWX+lPFYIy4vLYCKoVcRkhYvUGRcT8I9FZNjq1Pn+OYhgNKQuxGxT5iQnWJkQtBM31/jRMI5yf0V
0sX2AF4fwyqznpFLIcrIh1G+zTMcnUpmttYbkhIqhb5qKRE9Y+hmZWJUhDiytHckytpb07EP446/
MEdOh/6h3ZIWEfGYFH2mD4D/PYRhvBYeu8Scz18xGVR/pJeFf9EDhRfR+wDJzsJcj06nDOI0iqdi
3OfCuO4x5Dt4DePS9faI4KbzRFrOeE/TVvVn6azCvkeM4c83Q2vq6aFwdPQE39mqnZ5791EuZJDd
zK3TfClE30iuPJvuuMZapnsKDIMlqSZR3iIyGTsK4BvrHYawQHeMUH3n6oCbwl2a+qnVVvi9kJwb
/0FsKMaDRHXuwWcu8g7BPOCjnrz4p50jYCWBsmzfYyml+sOt2nIXzaNnnap1lhv61XVTN/6YGXNs
Bqdp0h51oXcLGZI9ThH8/8H0SgPDizyzD2aQkPtW11XUFogSOIit9cVG/1ofWCyCQ78Wtjlcu0hw
iGw6mlGsTRCLFaSb2psIKcjz3E3mMx/a+WEKolwfpmzqIAiCvstwEtqw6ZXveSABsyV6AgRd/5Iv
SP8Se4hbwv5rTp/3RXlV/02sO/fc2nTSSjdkbdWdiFbVPftNuZjE1gwLCPfnykmmykxp0LHkXgtw
SicJRhht0r/RXRyw14YwMdqv7/Po2u6JKM4+0Jbi4oOYxvWSq5mjnkQIpGF92+Q/JcbogKEbeObC
cyH2alGchRCw2kV33HGFE/5er6Ru+9334kZ4jrJ26b1dgGEd0Ceap4Jbo6u6N2d0gXVYVGEXl6vX
ACl5NzZHKuva6pTReP2c071b3fZeOSlmarlc0Ljo95UQ9cta58IBsCo51uwOSySU1LoYJ/XEEjl7
S8ehdxdNi62OozMt6qTb0l5TNTIJgzQBBCcOrUhc2LjnTp2PjBuDsagQZrVO9c1S5GEu6p1l2Dsl
2hek+AU9qygti4tfW3BCRVhInoRImLtGkeO2R4im9nYZtC3rbqT5UWrTf3rDit5Hz017jl0Nq8wT
AR++8NsYngadI8Tsa0/fxZrbIsmttQgShKN99hDNTolgKFu9+LGIqbnZVxO9BHfhzC60o7wjFuex
zhvFuBHUc1qYgG20Qrx0C93ctkc22OnJnzz0abmH4Tpxssjtzxxbw8iq1rZ/oxBgC9H9OHKQb3Gk
dj5qpuzgU2iE7qS2W+c8gU7Q+hBxksw0gb32ZV39hCE82Z6yNF7esBumDwuYXXAasvAlqDDz9dAi
NaORTkuyrCpnrt/csliKQ1MJ2yFnkct1bxXah5ju5oWbRuW0wwdSR+8bygkG8jgoQD+kQdq/oBtg
n2gR5pbIc4HMsgn+v4jsKl3nrPF3i7/OD6Q8aLPHnV72u22bVgiCeVT1nYI80kkZu7JNq41a2GTj
eze819VqUshXtBijFVjHmVNtPgwU5RSHYvOuGgOzZPeemTXotKWLLOnsZf5FxHX/tLT9yNpI0Wm5
00jvfShLjDKJ31Sl2YlqarbzwtMMmNus2YfP//JRiHB8aQa6ovaKLwLGMJwRGvd12OsbAVJyB5I1
kSnqXRMWXK6Oh37ZKnmICh0S47+WBgsO6sd+lxvblunVxw9tyqn5HWIaEPtAj0tFkLMrWccnQ19O
1FI6m5Rei3g29jgUEBl2GSv2jCiqQ4MzETfTyBdrLsP+PGW+favcKQJac3AyDugewQ78VgQXO8SE
hbdhkc90tg8wbKEaLqaaQ15qUKrvKrPb4AAAzb/LKi7VHeDE+DIyd2SJGOPyAUDBj/al8UX1EPp6
elmUsM0vKYrcPY9UT8bfag7MuR5Eb0HWZ4X9s8KU9feqJxIrRf3uEXnvVPV4zFxTHV3E+vKvQz9V
8M/WtmkThAEEpEp3cGgMjzr7kUoEgDq9Df7L1oumeQ9Yk3vg2LK/Purb9ZHRawP0bvXRkZ9SrCec
ENNNLZo8OAWidhHZhluzd0DEzB6XblPDPZHPeM6xORk+Tw/bngHafeS54myxUNb/U7ln/5A5iPiI
fN7gIcPDBNS+5jgYJVBTfJwWYO3dRAbNCE1bT8jIben9Aj1z+r0mTt1Aw87+Tzxq7CTIJlFPOwii
P0et7a+s7+Pgrq/nbfq1cNF9cI1sceoFxNbtUHPkGlKnCb5xxgDT9ovfl/czG2u+l05Xrzsqv62I
X0u1nDwNXYQiqqiCVHUduIcatP3SF3CcR34YlJAsLPpXjSR4SEFz3WHv0sYk9ywC9d8Bu6L8ZwWZ
+qkUCo6jHEIxpi2Fwc9+Cdsm+439XwCb+CNUc7G+2zzWFAaXVDjv4njbHiQy3/WGt7vT76UJEXEl
y9zOX8Ak3Xj0IMgNC6o3UkWIsWd8q6fclc+j9snUn/wAbb23xc3vrPGcW9EvQERVyOCaNhHJ8Fm+
gCY7q+2sFySI9baTWz09j6HC6MHdudwob1aE81sNEkkYQ97VPvY4kcVUc/b00xg8FkFtkLJbeXQ3
iHaMrg/MCNNjB5usdrno4+KjkWsuE0ZI2hhgbxzyhUp+G2RB5ZcSSWF/HuewQ8s+BCwEWaSYQynL
6hmTdbMuqeXhUEmiyelXJhbBbMEP4T4a2KXxOJe2eeXl6ueTlKO0jzkX3wmmDCHV2I3uHTGnzvo9
Qx9ke75khKIe6dRonaZJ38YVwSapE7IPnQ1WQw/FD7W2iWmNi1pMOtv2e/QoIXxwqbjKjjMsnXer
TRMdajm7zsElKvVnwa1+B9SEGNuAAO19eWV6+HptSONw+f8olnMB1txO/0Y72t6qHilr4vRT+eKR
d7Wkdj30D9bqre1RBTXwn7KWhjRePwejExsvOi3e6AVSuuhbs6scz1ffKhw6MEiny/4BslSYS9xu
rg7dgGNkV5U8ZEw4Vf5R1DYkGjPrEu8atYG3yBDceZe3CFZulhWcaGoGUFrjSBuaQYPLsxfKpj5J
uCzx2FvL9oDJAnfZMgbrpWZH50q2x4Jbe7CLMdlwWTOteQ1myhI0Mbg3MyYP3HYcCFHn2s8II0yd
OtzO4d2se9WdVxossZZ5PJJ79ivzwEwqq0SW4MYs1rgRwX7JOUbDFYspRX9reynJbaGbVmM+v0aS
kfnGqQoWJbFY2UVzX55tEUy/9JDByQlaR/DxywYB2hhxUhwyy7V/LT0jWtLIbnrxceU94oQHP1Fz
Vn9a45y92kDI4HDrWLW7ruvzH7A9tqlqJIbkzWYm+GML0FWgOyZ5KNd6fey2deahrzDHHCNb2UFa
cTc9Abv4wNsT9t1jFGX+2yqkst5iKTLG4SaMfrWt3j5a5kZUFlvJ1DX7htAOWxGwbM020sLeaYb7
mge13oc5Fkj2siUob/N8WOGM+JkAJSgsvQEl8e2DN0X29Fb7TZif7XrMr7+fpsAyUhjBAMtkByni
C0qcu7B8AYzMyhOpEsUn9hjbgMOpHv7Qx7J04IxQ6kE1tn9Pd06JfpSowtemUtYHvxq17pDJNW/t
ldPdtSIP/87UJP9re5vxfhJa+Om4RX39M6lR+tcT1F1aSGNtv/UuJXw3aJs39QL/7uecPGMEdiOJ
p/rpeTNh6rKgY/yVhcOgVtnujjiyGUHWatEYP0dVdcnCWZhnpLfiZupJayQ4DmXBSSltdSd3AIhn
eo0m7wCKUKIYX1AMQaXKGEa6975HW9TcM6RlEelWLOMjAUi4PCW29NehtO0/YsjXmyF3KkDNGu4c
ieBmHrH+6ifkankLrEG+zJNXeN1b2brW+9TUvdhNzB0PzmBb2UkPlnWHxjMb31yF7y4lqHQ+0XsP
iG01s3xmShQdv758dhMM3vYl6toQWW7ME5S4oE9EBvjGPoXNFLZHUeZrd/TWbjb7XE7IQyM9+vIx
pqe0/BRt3McPAANmvut7hstUm+AYW6R5jJP75W3SfYHWsQdm7mH1j0Vmu+VpwNjQXsku9x+lGhkY
qpbjE/BYVZwQNZYP1brNxSPgQ1Qk5RYsf8n353gqcKsbKyGmr5wOXumELTidKrfdkIXc0ErhDttp
r/TC42oAmk5+44d6X6/COzYjZemHIqdP49MlOrIgJEv2cM4S7Rj4FlBAOq0RLm8UDqyI6bq0RXWu
9dT95ejOXzcxWvPeqSVUlRYDPhlJO/M/iyn8gmx+XS5tyNa788qFkLfJ2cR+cbVfpV0TyeiwEQGJ
m8KA2NcV3yuNKdzAvr82MzRv42B0dTJHnHGql7/QkEQVJssIrpABKOterdVS33g2oH80wCjBAOuk
BUaRHp9n2bbtpc47h5SmkULD4zLg1X4nrXsZocLAsOHu2zJgiPc9BuV6RR7UeLSnILgb/+Sg54aV
XVXoyzEtA4+7FuJEPAZIcjvH5UfpTVQeKCbQPsrrOc7Bymx8Woyj0wfEYv0luAQcHjAWakTIMj/4
HbG4V4VA+AoNUdwbTDlFourOa4+RrxHfzsEmoL4j7d06TOb/XBWuzmGL4BeSjqCYPwPrfXGGnKv+
uqWPKjGf5/mbQ0QbNPaMoQdscu3v0inDCJ8Lh06Cx83tk3XDEJvW7IU4eXyVQSx7cfiFTbYhF6Rs
IgcmqWm/wxDPdA/eGu4kA98ly8eISrTe6/8wCqAhaxfPj0m5UK06C5QSz4qSel7K2hgfnLJq/82T
HX16E5YHgpEgdd3c8N7HlsfNqIdBR8d+tZG05oEy39Dasjshngvu8Z+X68M2Ij05scxDMBI6v024
KEf7B98Z4Bg+hfymsfGSIIR06npnCmGcPQZWTJnhGEQXB/StPtRbjNWQBAI0fp4TuX/15oS/pl5P
9/C0QOQqUvPbyHvc8JYHzQUzDGI3NeGSko2As7DXqnxYBuHZh3XIPY6SvEdpXyDuvrF8bpyUtrD+
gYRw/R2Vjvdv1V112Vb8ANBlXgujh+nxH8Vu4lWwl8KWUntkHcpwpHyrmkEZXaG2Jp0n8r/RK+aI
b/gB2W2RTGyPvNX9HxSPxP8PCibqVDk6ODEAEKSgWgs3kjUodIikRcq06ITrf8asUVMqc1+5O0/F
xXoS4+bO56Wu1I3y7bLY5ZYKvRPcd9vscqIGiY9o7W348GnDcM7IyeHdSTdoEC8hmBuQgvDgJ0uo
zC1bXhnfOKxIw92MBPmpNV4TkETQlNznEbPtPrKJ5EuknNc7sVwhGEcucZgug+fxl1ihqr7KDR/L
EWCcxzyqHKt/JpPIa3deJuNLYVlXwC0L5INPn+JfGxGJzX9ehhe7iPIvNoF4S8Ilq4MzUW2qvuga
NPvZKTurPKutL7c0Q9GPwFUpB4gIm0sopa4e+2qRTgJM0341cQzt5CkFi7g4NBDux9yZi7TCbX6P
CRS7Imulh1k7WMwtHku495DBw02020xIUqeQYMqhajyTuo6pfC5Nykp3epjmWzcbyh83Gr32MyyM
89vACymZ2k2XqT3eo+I+At6qj0u7xqj6KECIdyMH9QNiDOH+4X1qsktTtO4952TB4dz6y3jbciBg
aKz5fM5tDbQmbiqCqOTZhxN8WIpx/h2iRvqx2SWfR7IVvb3Z5PARDWU+7wtvVMuzQvCdFthuce13
tC6qaArjG8oy85PdNgusZ94X+9IlKzgNUVTnB5F5UXMGc1Udrdsxpy8/f28Yt5bqbYoHe3yoq1Je
Qp6dFd6qA2vIZmovjhMgMIFRdVXvHBT1ePIIhH93lqvwESV6/KYifLxJsITdVz4X3pWDlpSOtQE1
eLsYFrlMPL/Kf7cKSgb1BNgnfRrQFSmXinlpZcD7VUrsmInFudafM5nNHz7z6mPu1C3Tg+cuP77T
L69GUr7BkDmJQ4xF60v25dCkiMesk62G6nfUjyzklVBjApvlkqGOdFmkBST2fMi8smhTypvtDxRP
7W/Ll8OFJ6LjRixk+Nzo0s4uLsUHF2JNjDjnEWncB5SzWCKJCZqeSUPWW4pxD0OKJk8ku7A9IbkJ
Gwj/ZIV4GJLeDSbBHtT6n5BycXFyeOy5AquweQdGGubbHHlefQgoGp2Je7TVPwZ3X1BUELs2t5RL
6jxuh8g79WxA2OiGrsUS4prc3Ul5Vau1pXSaW9Ln5uVQxaOAwVV1+9TAQgINOTJC1m8y/z/OzmQ5
bmTLtr9yrcYJew444ADK6r1B9BHsRVKUNIFJooi+c/T4+lrIN0mGaKQp0+4o8xoRaLw7Z++156si
YQvNfqZT8ljUll+ya7HSYDc5FCq2g2taO5hdHudiehCI44K8XqfYfUntTNsJl+dkGcdhYIOyHVra
UytBfQRFAYEVgCb6oeS0BSlJX7T9Igi3LFYbSNKNi5wqwAaGPjO5IVSWXpZMRg2KZuhJSstJ6NzB
5Z5ZazO4LyuQc/rbMDTZQ9AUU37KpmK6adKgu2YfTLNS2taEbLKx68sA3SgWayNo2IRLo7uxcPpb
+Kqc/qIpSn/+jPt/vnZFW0Uc/S2U02xmNQW32cNIzpD4NLqAkHaGmmEB81Q8F8QLs9Ap8Vjt906b
Z8POoNXIYouQLtnCMchvyPxl0LL02Z84K9vFIaigmsDgqosvOgvci9lkul+xsc0/1zLJr3qwy+Um
zIJ2xynMw8hGkefIRhcFU1qWkPRJL/N2DttwxQG3VLStXbeen6vSRjVRzU69aeMguAZo0oaXlAqd
KFnrXPjcVt1/NtLQOVWYvHmqtND2YzbZ/bZBRNitSsqlFOZj18qfrYGAgYsuwfDWr4zYHsunDMTK
z7yWqMeM1hwtPO0g74fedsZVUcrS3bGlY/OTABFIV7AJa9pl6YQukQa9GW7zPhAXpakWqxBGvwRB
vSGRISyqx3U6IjvHA2fZVGlbSIMrXY2Ts3GXMgyFGTvAP4dPfV7VKJHaa2NCK3JTpa76UbWVRKPP
BkFvZ3v0xRMrXOWdRoL3ZlrnTL6raCw19rBRGeghnGQ+qZR+TLEyhr41dlXNjnDTipoZvEDTuRZ4
+8O1j3wR+zBr43qMvf6aernPwKrZ1+10ik91IZiP8gI5FeHiFAdqJIdxop8D1bXhI8rRqNk5fEfB
ui1r6EIe3S3M/Wmncd5iIIxuu8CqPiEj6vHDchb01rA6/J/20Hnp0S2j/jkfp+iq83oF1KfKnRtD
Oo71PYWDhDo6QqmyquhudJtl086hIEoxHup+UgPEgGFxkU2hulOCKAAWdaOiEGp1TXOXp7jnuViB
bcxTY9xsvbi2PwWLFZYdt7DzLWdYG3dygzQDB1NUijvEFUjjehGW14vv6DjmSD0oreRUOHIdYW+q
/bhuOHoXbrxn24SvQarpXlXwUb9NIQ6wvve9/HYq7ag4RkGki1+DQdV/hYWC5n5Jn7o5oM91r9Cz
t3TGagtvg09ZjTJQ4DPyc6SDd3T/2dhoq4P7owDyPGkX98hKTs70QC3cvtOdHn/EdEG/qmCu5LVM
kxmYDSdgijNVkbMLcLMXMwynX4IeTrBq5665T/lBS1WE7u8mjXAnchaLxZemdANLroho8RiaCXfb
0zKrcp9GaVs6iPbZJ9G+BXe8TkBm0JGgkrE1Q8KDIkS77Q7nkDiFszLjcs+coaMTU8mSCIeIWW0t
dISsmkLOP9AU9fOGAGbPO6UpJci1bevxos5Zv7aplYY1cCqrlPcqqyN98oqg+17S+cALBVDl8+Jo
jUEpxOM1MyL7LTdmcd7pKKfsrBtO69A20FlsUVtF+bfIqJhzO5Fo/5g0g3kXTWAXDybjJlyFU9pf
G50/dWsf9AKHDKdh59/UuuvXnOuxjtITGLBumsCH0fqXxS8zAjm4yv3UabeyIKsKlHeIL4w7CSh/
WSq8bBF9fXVpaNAUiCPI43brRv4mhJUSr5M0GW9LEgOejHyam4dW8oXwlTLiUYVWeffIAT7pnlyF
NB0L7Nw+GmB6nij1LN79OipvgzDlbmiTdpeQOWpCdIgqq1Z+0Tr3cAlhEAxxMrMqcLhHD4nxwFv7
ifBufLPVGMBH1L49fYO4bC5tV3ooNcywvZWBq/TOhFHxRBil+s7jls7BDmbBgb3Bt7oTOh3VAYlt
cjJJHy3XsnFMimYUBwBDtah91zMx8zTAOfZ6V342chzuS48/Oyk1eRd1OQ2XZRjWzWmIA5cOmgcm
Zk0RyaM0QuUBCyz/hhIRPfpyhw8Al1BP9lS8xgLS4eJKxTxs2MGC7ogmi9E29WFgb9ImQqDb6RAJ
AKVUtqwV2GS0AvDSzO2IH2iP2qJWWwMrH5sCqnxig8HSyldzYWMml6Ul7uomwInNFFlu8b5Gxrrr
0Cis42aeLXxEXqIPw6CYX5KsDJOfOWerFuYOkbOrfhqqr9E0++UBbZ+tVqKtw4dY9eFjjwme3qXj
t842jAv9nVIVz8uL0uZrkwlBdwhTibvCR6QvacvTFWj1BIjLkmPk7fEW1j/TDkw1MA9vClZdXOD7
CHCKTruu7Ie7mYzZYCUKFLswT/L0HqrMbO7Bs2NICxSv4ZQFvTVkzGtiwRtDn8vQJRnOycMdXJ3i
zAVBULCbb/ac2pP7qWF6X4do2Fr+AKXkrYuVf9hlBdCVlRcDg9vIyA/uu1wk5o1Z5uqIGqCL13B2
wh0E5jQ7TEXUxheI7ljQGpSs4uQDtS1XdM5a/Bk+/EBESWpPN1LrSxPAmrn2dF8+NIPtP5iYqO2d
ZuAspvfS2HdVXId7Ps9llu8MzSzdVemOrm6Hemi03KdG5cgMm9FAwNTbjEm/s+z9UHfoNbLYyr19
Xzad2gxYSndLuxafC/bTpUJpUwrF4Ciq3dgO3idDl4g+Yrtos42PVv/rBLnL3WRohT+hRKfbFOA4
RopOdKNedZXl5ABRIjTMo9Z4egw6JT4iU2xZbL9iDmqjg4IQe9EIl20RE0a1WSerFhzbc8+a+jiW
M6wBBEhWfTNwrWtzxj+xBZ5hhFw3aw4TlinjghKtVOsRF/qANDd1jgEG1W6TFREFU2aOwV/hXvt7
Dq69+DZPLAqfNd2plUmvMbgYpq4Quy6zYCLAx5H2r8a1vWuvbvVAOx56Dpq5pKnMFe5lV6zjwO/u
eHl9RjOjKH/45AB/qRD0uCdXBok4mL6YfLbNllVcyrGbFaPNsb5h73I/s8Kn5rZD8clpNzb9H6Y2
zHvgAJx+m3KgzpGj7NUYF5/9upmtdQ5OpjvNQWiGe4rY/q9KVVV0NKUIAZ9ThDfWg+yqeVsTQDRe
Ap2Q8YYNFfvgvOz106wDO1ppwysxMBuRiYDFc9izp2gw+qOp8pbh42f5uJMlJoJNFVLd3yoHqge8
PYJ36f4HhnsPqQHzhQpR3+5mSosU9ZzRPpqUgCsaMTbgNQeW4qkj8dtZwxuDczCOzUion7A9phAE
i3dJPSY2/eiOOneETPhCehjb4cEyRDcJHSPAfZYxfoewEjxKZRTxATeZ9YNmEWBOtmcDGM7OsrYT
tTdzrbymKelzOZiH0z6FNxfhk2EtFz2BU06/MKgRDrPhc9F7FysQwMWLjb2rPLkOe7N1krP0b0n7
cheKX4RPk3Hlc+iHP9I9stniLZUENs4be3LN5KuoVTMiWqsAooTRnN9Kn0jI/cgumC+cukD+CUZn
Sa1ytqklpEwLX4wMzfkBeWwDTzJ3KSiSPlKgwy4sFeA1dgUvfTB51DeZpjVxZGNCcjqnqTE9IdoR
S2J0n4IedbLIw9frAU7AlE37b85rVnImi3m+cLOuwCuSz5l3jXW2La4pQKuvbk1L7sGAAuNtJ+p2
XNBA1gXYYq6wRsksmfcKhyq1si4O6x8+ssdTjnlrukTmJua9HPAN73tP6/6Gfmpw05Uq/SGKtok/
IQJHt8g3OFGixGnMKaKWxJiIrnfcb5KSf3LCMRcnmyYP2VGkvMASg6eFFKxuytY4RVYgPqcT8Z2H
tBuTB1G2IA76shywEaQhPiHPi7MLHkx/6zdlGW9Zfsr8R9Kw59k2RjzX+86Jpyv05KDHJ1OrL1GK
vHBkfDNsQ91ESGDdcLwpFnUlFSjvkwBPhd3Xksmupto/0HKhgfCpCBXiC3wEaXeZ+nJ0d8LIi/0s
OAHh0RU1SArexoVpVn29hofmq22f2L2362Gpotd3oPVju0i64jhIT3+F/lnRopD0rw7FCBlyOzQc
bA4JUIjtlPhteeM7bfHFief0yQMZyBnIDKaHaU6S8tIakdNt2dZ41ja00C9vwnEOg03rTagwI4BM
jI0QrRaVZZNOEQdB+vujZyEjzAmrjsAHzRcjAKFuX/phaq95fmmPtzcc+VhLXXzKjGQwHpEXk77r
J2S1XbpkYgZb1MeRT89McEgyh6HIDpzhUn3VGHVzK0ZZ9du+HfoYlUISOVsT/OWXFGVWvHMbv+32
NFciwm19DlxjZaHyoEmSsxDORtJvO7+uLqUsKxuOjDtn+yYYLUaxg4qXc4eRd99bf0R9VTkwALGg
+95+Rs4YrThPWJwnZzOXwB/TtnwaWZOQe5hGm68wCBV0z6jJj7is7CQHe+F21QpJqxxv2Q9a1Rom
JIVcLy2dk5Ug8D72uhziY8W7oEyA9LW6RAk6DNsZFdNV6vWhczO0qZ9eDWM80oxOm3GPfDR+HgzD
FYR2Jbw005qtI9UzYE+WKpYB3hjOSxH19XhN79fVuybLG/80GjgBaR4MmMBprbXh1gT3CQirscVn
o3Q6KiGzaln+3YliD9ycBNuoij3cCk6+eNQMoom8thDwAme6kVTerNC8aSo/HOCUKdfZVnC+mRJa
dl07s6JmBLEIMN8sjeEZtYbzkpYa/7WXJ9iOZVlOV/jeomd2IVW+2N7bjT+M6P+WuXzD0WekKxuN
4adSJ9R3EW9QERRayIQmW6F/wSuLf3DIooEUsN/bu9QAokvcYg3h26jPOlI52qy7j4eSc10byeAu
rc3yeWjxH0NywFi4Tc2G6NconylqmJ4JE96l2unDcrDAbHlMGixE2Bs+R3ldeqcgLLvPczHP90A0
4C+wG/+FWapk8nHJNwbC0PgH2aDeAtYzTw8irZ1FzDChCFR8XXeNjJIDkVrhLccmGlCqxTh/ypyG
c9JCHSvX4MHAKNjaNJKV1/ame6zaVD939YBF0tLY6uHR1niXPKoP00HgRqg+VxkQ2t0SEPbdSce2
OxWM3T1u5aC9GNsifaGi2AjEZeSeOcg0WvCjeFBe/B63FJU8lL6M35CNd+/lst4CpSv9lZZBvvcT
PyQmKqcQchqTJDNp+s0WdVsHpwKqmSq9hlUWZtdAapiKyz5ll6skJd9NnXFkXA6xfXDyBI3FrbBm
t9wK7cOsdQp8dCsbnCz6TNzt7XXJSPtma799rt0yuAT8I1A1Dy16kKaqzYUjz8mGvb1K5+3sReYd
HGikT9rPqjvUEbS4G17zoQEFRgOfM+I3gf493SDjBewMORb8+hxUZro1UqleeFnaXBcwuKOjHY8W
1ZoKDOI6cLLUuWCp68I9PCI72uOi5BXw/+wPXlJkrEyOdJvLAEl0Q1t+CvgEm8J7itij6EMowFib
RWH8ckSQzoe56GJrNybdXC5umvwOxSu1WHsw2u8CQpBEptHOL3kOZu8KfIuWu6gX7U9A9tEvzjPj
dYy08c4eSmx/RWZWn1PPlI9Mev513OXtFx+fZLcNDd/DIp/buLUG6ylkI/nZmedhWIVwEFqOaXNC
ujkc7GOKqglFXCxslnMxtc0m5ZyBq93zUP23VQeWObAD5yZDZm8whSbdT87LdC+zITa/x2g0v/Wd
dL+KqicvwkyAHXHYDp37zOoQRpVk+LJMpWq4gI+l5DqjMFGKr7TE8uBYlqE3bHPKXvY6wbysd1S5
jPs5iOdvltBabwiodr5SJuczJ5SIkxLgWX07wTEAYQCwhdY3cqQbO6QQvmITY7FVKsz42qjRY678
NiyHrW+ojMoZvaBNo2Ovo6FOBwK5qjX8sqckuyXcN0DlzBIGqSqwG4RzAYnLa8cdxuQSFqd4bHv2
BUafBQTJ9iOlS+HRZxsctzDWgS99de3Nvgl1s3HEV4XP4Q71ThStU+SoBJAWpMjDwgq6Ax0RbPxF
bXhPJKm65sZgD7ijmAmLqMt6YCOEPI3RrmDFQzeAFm+NO0onWzxh1DGdHBTbJ+T2Aq8cNBHcZ1VH
53pcWhEFTV6sFhn+omG2zHYfIStYiABNxpkrpge8ahx6g5DDEI+dwBdae0mAa33TuAnAB+Q5hrXP
zJF8pYACpEQdXqn8c6dAZ6Fp5tp3WjULOjfnF021bp/DGIAOjbvBrE7spcrLZGhNABvjUP2alCEu
LWo0lPJpkF/J1Kq6nTf5KKtTBqy8pEw4JxtHVj6zrmTFvjYnJBPbOY+NfFdlnffE2YBYNqHBLa5o
LLGWxtMMwq9OdAsshh3gsMu9mW13IL1SL73lMN44A46GjZ1YS5vXcILHSU3ZS1uwS39xTPZ7O0ik
ZneR1wBuVkD+YOT3NV3ElZ3MpdoWxEYO9Bgonayi2HYeh6gq6Td4FrX9pI6xkNMPqp4nNecjdMa0
GTYxZtd+BY2sdsiht9SvHI3fhZ4a8bIIi8KV2XMmYPah+rDqoAsuniMk+yBhJ//ezMM+vR0Mr4su
4qZSGPkw8TMcNabXuiwTbFE6bPc5sa8ARW0/4/xpzPOPmJIO8LtSm7syVK1NScez0Qe2gJSvghqO
zor09iY7DK5DRQs/mtCroDWc+xhc8HOrYCKDcPGHm9TXQbh2ZMMMG8SM350TIVXYZdqZnNUkq/Ia
2i79ewM+C/zYUTypRjY/WjDkKGostqF7T/XiV0KaUXbNalteY2YiursJhNltDR0IhNIZBkVuIEyo
f0LpPnlDmzyAP6EfBTJPP1Z2TUAndqD+J4Suulz1BDT+0nYpgg3YCRoZEM+82zZTEbsDZltYdrWd
vPgMQei/Vp/QdbIHdTmwAcajFHXuzxyEbQ9vCnbOKuMo6K6gMDEJFJkYBhz3Gj+dT9v1NNdsNzh6
jewMYPOoZ9Ug8W4SrYO1lQWsHqXU7hXqcwwuKJH8JzTl0cHSMTQenQ9YkRMHIPeW94EkBGB5i2Bn
9NylzRahtjBlnRY3Iq+snyWagOroA4zMYZQ34plkD0Oup7CQWEYL1SZ7gVr92vbGvN37VjD360zT
29xOJOmIPaq76Vp5Y4dtZQzNcZOnTvU9C8P4a4CQ8dFW/gjobdQMpmfSDEW+h/3UNSuVi1Agtum6
u5i8iOCQ6DSNj2gd2FMjsmuPnl2aQKSQjz+NRew9eaD12b/0/YjsJe+hTJtz/z3OJbv1uW1Q72U2
R04Ekc7D7NkuxUywXNgQHaJW6MG0aXRjGKbzaPgZXmAjtbMlzZMadwfBQKGVyLVCT0zJadkGkO9c
3jvtzKRYVTjt6HY2fbNTfeF87cJKYS+3ZvmgZgSFJCaEYpvQp0apAVvDovdsczplDEUOvFGMFhvk
yC6mywp/4ErQEI235uRSZrJ7kLerMGdq3UTUwLYDfKaO2YZO/bp3EX1fowNp4ZXRBIJsLTBBWPGa
a/n1VnRDmj2EkEYCMNcjzUe0k36/hbeL7yBQ6Ug7LvCm/MCCHIcbyiF2dpASNd22snr5A/avjg+V
iBBjR24rL6HZ9+mmQ8HP7G6TB8HHZsgvpg7VQ8DZ1tvK3JwzJErY2zbSRcuxQbXDNhUHY3k5Epfy
OUcP8aMrtVHQ+vPsx7yZeigZeK8pT4SV+QX2fPbJ6/XE7aPyuvJBUWhylC/SbDrVQi0hOhThXwrm
1gnFWxl5wBT7ipo7CGxyNVxvfMz7bvxSz4jdDS9JkSA3c3+h45Eas7RFDAsXffdjhg7PuhjJIMAX
xh5rwQpgs9qTyaRvzd7iAxmQ1D1MlSyJKyx5SmiGsC8DaRzQU8EWx4KhUHIaOwRGcKVaQhDvwc+F
1jdHNdTMB6K/riNm8Z+2GVrTTiXAqa8M3CXUiiffS5heIbxTDMyld2tnEfaDDgNHvZ2tCFtlEk1y
2oRIMI+sKF0GkLREOd0YtvOpy52OlSxjcarwkHar2KqNlP2k0ifVx76/SYrIZZMCIUZu3bHtv83u
JD+b0VRYm4auLBldfe3xWYcE2m140hPV4wJTjUR2lF9MjpCCIosftF+jAfv2JfuV6YR/2Wp3WlLT
D5kSsNjTvocHjp23vEX7yRGV1m302JMViuK7C2WyoR3kUZgPqHlsOFKlXwx4H/UaZOXk7ip6vF+K
qFEj8BljPP1VczDhNESXyc0cVhlRAurodQ3E/K868oehLjKSaDyZi0tNjsgPaUYJVeBc0DvpA7wJ
oLlr+TNsMZ1iQ0O+BqdgCD9VDh0dUl0Syn1FDqOBMoxoEbp0cAG/URrvvNtaR0V3RSvbYg9f6jB4
MLtRzBsrnu0jXqM4x2lTR8XqL3+QcirY223Q1iQX9BV8uOF86unuL7OiYlFRINxEbqCe6dW1j4VM
4mUDhQxL4Ex++mueMTOKXuL+VY0VsK0ViBUN1K3UQqpc7f7CPNn6wg2ybamsSK4Fi+dJpITwHBI0
zNMHsVBv5BlZS64af8UVgCqWzKF/JGOZIgTuIqt2jSZpgjTlIHLZjUM7ysPYhdnljMbu2xSk09Gj
cLD5r//8n//3Pz/H/w5/lbf/PxL0P0WX35Yxla//+19vRQzZ9L7ZzNu28M2zrMOBPY3LXMfRB3cH
0iWQtJTz/Iv3r/JWbBKoPBtRIwoT3zuLAAyTSRMZxOnJsGiuQmF8MbpWX3POGE/vX2nJ0HoVfMo8
gercFpKzj8MDff0whyQKS5haRMpqI74Y5s7as5gOa9sgF8LJ5XetBgDnBGxcNE738/2LL7dxdvHl
HZquTdSroiv9+uJ11IcpPnyyIwqdHCsRk1cJqmPXhC0OQbuPYPCk2fb9i/72bOn60fnjcgJBneWf
vcF5qoY2clC9zU1XfRYSMHZR1cYNOPz4TzMVuTHfsaUn4fuQX3b2GmmWjS35BhjMqqrZFa5fbLCq
tpsxIFXpT+/KNqmpmI5rQyZU4izkyw6svoKBD2zSVffaT7KrUdYvdt7n139+Ic6SNin0Jo9RnIWy
ZaZyEDZBC4CT26xGKgI3FrPqjh447sz3r/VbABw3Y3uEQPrk7HlYdV9/HzhsCVzJfXvtQhuFJT1Z
q1SWNCxQCa8IxOj/dHAv1/OX18W8YuGVe329pGpDQGdcT6PG38N8NLZ2N+d3f3xX5HpaPk0KQWnD
PntVeR3OrOYeG07iyNZBmfg7DKOQcVsB/EQO6oNcxN8/eNDaLt5e33LpCJ0PcdPAB5sLNHiZ6Jq1
5SiauTV4Invw5s9/fGu4Ky2H793lGdpnL6xfSgN5TNzEXGTqMak6Gg5uZb+0AAr36FWjP50nXZvk
c7R8lAcYYNZy6/9YCgzyAFggUdEZwHgPc1iyI0dCtWb1/iiP8Y2nyGdBhB2IJht3zNlbg3HQLsYF
gDNwQA8EujACqM6s8a51HwRMvn0pSLTL/3y+/Nd3ZQU4U/AQLWPZrleGFYtjgIBQG4n9wQT1xgCT
zBnMhUhtmf3P3ldlITIcI25Fo2PAocsBewjHZB85A8S1uU7+fJbier6wlXJ8HuXZ3EvWx5D1Pp9i
QQryfhxkuLHJDNu3TfLy/pf45jO0fAlqxBMuC/brZ4jJn+wcF2N4qmnLz10YbHVJQH0yhvrf3JTE
Til4hMqRZ5cK2dLbZjwySw0WnDxIAUcnwHYB+MH9IDXy99WafGewnvTVECiSafv6rpCSI7oJQArD
wikQMw9Qc3Yh+3Ea8sSFvgxaI9drLYMuyIwu+TT5kgPvv3i0nvB82/Q86Z0HtJcc3gs9wnmwAqMm
Awm3OcVKfRDekHwwIf/9t17vEPAvC0IslKD7a5ln2xMR5m1JQ0yui7mIvhiaDs6qHYk2qlCZ3Ygo
S29jre0LmmPNJWF44oYld97SaveOSHHcX1Na9b+QZRce53u0WXT300MSmxR3DewvHyxYy8h87+ee
vR/DQKaaKk+uU/oVYRHRgQ1Gog8IutiCaxfrfGpjWMOAQt5/J3/vO9+7svX6y4CMgsVl4MoN8EYE
D5Dlcu9GUThb16bqL/xFEkCR4CXQUl+KOI8OdRd88CveGnRM/rwvtUxc3vLf/zEdYx6yE4m6B6cf
bMkghjHeIPc/AgmvP7jUMqh+u18ACoxwZMBKnQ06Si5Jh3XPXgftNweN5p6mTEFbF45sBUTo/af7
1sXkEiyK0gP7g3W25/GrtLUX/i1txyI016VpV5eGm+i9M4wZtXgb19kH92e+9Sw9KgXsSCzlWudp
xj4ea3YRZHACcGlg+5JFgAI7qI4u2/XjRNoXYhRL7cAFDrcVKwUdLjIBtpRGkkfD8tXFhOq73uCf
EbuaYvn+/WeyLA1nLwBTsQk+xaPWxxLy+l0Xy+MvQWihisNY6dXo7W1ab9v3r/LGU2BZ8tnQskBZ
Qpx91sE80n0Fe7BuJgFS1waQ4jrWCu/9tHv/Sm9MrUzfJgu7xROX6uzbzQbZo7Zj70d3SB/nqAiO
Fd2dNWWUpQWhin3fmBEsSN+4JDlE//mkyoaauU5R82ZWPfvE8hHnZzxEzto3SuOuVQJvhZiq8hLL
dfbl/Vt943N2iDi2OSnwYZnnB2gUkniAa66FUHhJAZDk1FKnQ0091xjLiD774Nm+8RYVKyOvkIBu
h27e62+FEB1gng4lfURrzakeUth/VetdasvzP7jU8qfOPksu5ZsW2xpOzucRzqT0NAQDBSzGmUsL
KGviDkRpHAEBJ1RtO9jCuiIZy/hghnjzDj3LUw6aG8cxl9Hyj5kPEadOoDNBRMN0saPOiYqkgomO
q6M8/PHbozMBj5wx7LngRl9fShmw5LGXssmdA3Fv11VC3wDd8QFXZeqjw+tr64PJ6M278xWnStZ8
0/XO7s6RrckcyAcjwrCttwZQsSvIJk6yibGW//lxhafIK1SesiQ74Nf313JwggbHo4SsolAasc9x
yeve6gp55/uP8q37YubyfMsmDtaVZ/eVgtEu0R87awxnDgFD0IeNjIzaDvHhBx/IWwv0MgI4PFDS
wet5dlt49YXqOm6LkCc3XFde2TvIBNzyAFjfgGEcgRzOBr8YOKdNwy+t6/5Ilo8+zZ3J5vzP71yx
ltE8Z1J1nLPppslIhXIHOJmE7rqHDgfUbvSbx27AFPsvruT78LDQ97BaLJPRP0YGpzcCSvkF7BYt
AgWwh4E6stC9koj3wTN+a+y7y/mMVDX6vt7ZYtGMGolWg5yiQu57hMdIl430qo2mh3MCHG0csSZ6
/2I4cr7Af8vMTY1Cvr6/0IXzOAHORlGchThtkWHkkTK/TnZ+qGY/+ODE++Y90j5ybbZY8CzPXlyJ
x8GzJrhNQVx2d25sJ2syeOYDRI30EpcgkROwCv/8mMjcLRdplcm2Tp3d4wyCDn0d6PYMraq5XUyj
6ARb17r2ufYPJ47ir+9/NW/dpud6fJt8oYrZ7vVThYRmByMcj7WanOZxnAGN6xI5a0Ii6ech8rLL
bjCm5/cv+tZ0QF0ZoqjPcc52zqYDoQu3tgdICVhhxk05GdNaZQYGAbrF+z++FHVPajJUBZci0NkT
JWV7cZrRO8D+a24iqpWXlJXTXVYH/Qcr4ht3RZkcm5NwOTOyx3n9KDvsS5iyGkixvhC7FGUlvZBM
gb/2Xt6/qeUvna292Pz4KNk/UY0RZy9tFEHQpJXZrCWykmtNaPWI17Mgo/P96yzf+G/XkRyCscoJ
bulsKvXcukgT0LboXbR/YKyUezU2itxxCXBqVu6j7NEsVCyHhCC46Y/3L7/MWOeXd4VCWEKjTFEU
ev1APV10TuhKRrxwhns3EPMnVN0gS72+2NVTYXxQcX1jLLhknVIhp8YlvfMZtEOb6EYpLUVvDnEe
5aX7qxRNuI5p7wMwWeIpkUB++uObZM4G/yKlFIKDxOubBH0MtB+t9rr3gdOVUCJuFN3pHTxImCac
KD94p38/tbOnyqLI9+lJhzHonk3efjZMtEkbwGpdmv5wotz9uUzxP4SLpRPvlIbPbkZjhIVpxvSB
mit8yKlAqs37N/7703Zc5bOjkOyySBY/Gy6YOcA3xRRKhTKsO0ITsxdaEiSgYkC4AJXguKsJg429
ev+yv39Ujssw5f6xhQBtWEbxP5ZJBV849ghVIr+QxLG0WFAmxEwe8bP84iOMP7jLNy9nekuPyTd9
Fs3XlwNZaGJdQuS0MAAf0PHYR53hix+NEVN2VIKZ++P7W54oOV+Y4E3u8fUFPbVQicuhwf5j0JZM
ZN7ez52tjokTDARolu0Hd/jGeyTQjWu6rCNsW88WSln3cU7KEtZPP28Osayg1xPtsDGCID1EkREc
Z8Owbt6/y2Xmef0RU9NnPueIwymO49Xru6RAW9JGYqiS6YG6SY+EDKbseFyzqp5VVNfPSduQH4DJ
6IPx8/ssv1xZsTPgPK6QX72+sg1ZaNK1w4IJv3RL69k9aulZl3B+yg9ahm98O1RwTUlVjlIuk+Dr
SxmBlVSRbSNxqGA26nGat3irETvP1X0ZkOT9/jN98854g9SVUNfZztmqkuZuZMwx0hMszsWuZAeJ
zD8wdqBzsg8e4luvz6TA4yuftpNwzz7SxBrxeOQLP2bGANhrI9zacHcgfMvPNH6tPUCjJSZhND7Y
1S2Tyuvvhv0Vl/R8tpE80bOPNR0mkoly3WIBob5kkFK0iyl8fDAkfn9xnD8oH/NdMtX8NgZ7EyYJ
xu923TQJSB1MARsgNNUOUifEIZJhPnic5vIlnN+WuxzO6DxZ7I7PhoMWFZDkVrY0nWr7Osk4QUZJ
QaiZLeuY1JZA70XVYBZQIj/UdQ6qNPbbbduHEqzHUF8JoGqP739Ov79jBb/PopRH55kV5OxzQnkd
YsHjHTd5Bh2iZ5L9EqbtuIcTpJ7aFifmIRlxF27QcSOyfP/qb7wCn3Mmuz7+wbdxNs37rhrx5dY0
9pv5Wwj+mMYLIdMTliamwN37F/t9n8QsZNKmZdw40jpvPy+huAARSacQSLsPBHIB2XHn4RDkROZS
WHOPZZgDk+zaNtk6SBH+vB7sMoi4Pr9CAWQ/G08ZJVIB4Klbe2nyzIGouSKhPQAkm9p379/q7wOI
K7Ehw0LK2s39vp6TuppovtRBb2ONBY7jOmr3Me3ODz7oN67CDowD5rI1oCdx9vZqwwejLQIe6Oxj
+yX852RYoFLfv5ffJzx3KUEud4O9hc/l9b2UMGshSY/gWRec1xTJ/qjM5Isc5nn/L66k2OFJTnZU
zc52sj3QMtwrA8GuiJHJMw3dUw58GN6HzI7vX+qNb5HaOYcQE0o1nfXzFxR5xNKohR1D7mODS6Jz
dvZoDVemRb1+lcsmfcgnfHuN29dPzaD+vJIMfQ7JkIVAQdHpPBv3AHqp7+TIqAgvLC5ph8/bcoBL
mYrR3r5/r2+9wL9FC/7fr++8IQgDpu/czhrA8dTYpFLMZHjfk1tohx91JpbH9nqGJR2XO1qELOJ/
OTuvJrlxbM9/lYl+5yy9ibhzHzKZppy65FrmhSGpS/QOBO2n3x81s7tKJiO5dR8mYrpLahRA4ODg
nL9BUHqxI90AkypthG1ZG5PxHr276lOl2PonXQHfu+uk6/l5WZSvvq4YFeQaD0qN2tnyYyLXMwxZ
aHb7ASjlA8ZKla/1nvU/OAcY3FEHnPEENHIvz0E/Ygytmki0wzhEF3Qy0Go1JrHHy+/1RSqmwnuS
+EFjlYrg5VCaDmMZkDWwJwfLEgeR1gNOeNYuNJBjef3mmGspM4iADri1OHO6aDAF6oxuXwfNeJo8
lLEjGsXHrBu+3x5pLVrRiOOameFVNKcvJ2VLI/emDLeNWlTtnRS8kAsXpP/tUdY2OxeqYcGtRRXT
WkSryggo/SVwL2sX2xBU+ZGCFlZ9nmTZbVyeV0MxCbJqXsKYfIEwWWRJEzpLjd3i7apanXPCHmU8
131LjQEW0uH2rK7O1TwUK2dTJCXTNRc3l4KRN7wi5I7SIg/PwJ9DJIhk9IwnW/PF60woqQmOHeXG
DFeGtclysReii8A1s4yStLLZBxVemFwBZNXyM7aJ2inLU/0FyVW3RATKql97zngw/D7oYvNbSOHk
YTRMaNmVkNN0DHZQ5ZDHMe678+1lXfmCdPI8ZmgAoVGvoEgxTyAdzYR9hfDmPYhllDkd/NwAgJsb
5+wqz5tnBXSSdi1rCWDicvcHgEtiY0hnY85swJoNaVfTQIAH+IJyqjrd/koelr4fnGbj2F3ddIuB
F1sHTRdg9WY07aXU+iPvQNSLYguqpjYl1T1q65GPkhcMfMyHH2ks5xsHcnUPcRlw8OmgUJm+nDgi
e5MUHlYnaoQJ1S5WkbX0wygrHgMkAhIoGjXKICMSFxtX/PrAhoXuFF00Ms7LgYWjIcGK0xZdvrT7
C9WP+puODdEJKozj16oznVJMIF9/UOceOdVArj+AYIvV7ivF04qgnGcLiH9PyarJH1tZFP2PqSuU
5y5qEoUKbil+3N7KV9EVWBGvYKq3FFAM4HWXs7XLyaxHFHD2yC8oE2ySFlQ8jsXOh9ePQ9JpkG56
gEmXvTeuC712BfxpmzLU7KgziuAhiuCtbHy+tQkRWqlccOQwYFxMKJaTY2ZBqs6ayJi3lvgvTE23
1Z9diQDO76MsjmWUotGO8Ie6Rw5Enhw7QMU98mYVIufVJRG+EMk6PRLImTRoFtcFOlJ13kU6oBu7
1L9Eyqi91VuHbhd4Iv/2R1rZ+g5JLa719tx7XuLoMMpxvSIL1D2Kb6jtoVmJKng/3olOdc8hzrq7
DnH2jQ+2EuHIV2yb9oGG+Ka9yCRUJ3IUTLY0JOZy8YPKyzcUEac3PTHhAQp+4VvT7C3nOYjK357u
2ke05woX1QTq/cutgtldKPOUXdLm9niClo4RYwLLT0drZ+NyWtuVZO3A3qiM2FdgWY9ejwgtJEIo
gJenUi1r36GosBEz5yhxkUazVSgWAuFzYC+6y86hYyL5WU+4uAGvHlGPdOq72e/2WM92l3096hsN
tbUFnCsiM7jT4XW8iNHegGUcNl/6XlhFfiijdjzi/DWe4DVu1UFXh3IIICrpusVz8jJOqTVMKJpN
+r6GlHggWiJMiEEZupPOFkR2dRW5/agrUhqkVXE5VBqD1s+dTN83eGLeQWIw7yrcU+4HmIt/9pYR
nm5vw7VTxycjMupkarS3LsfDOSGR0mZqhiFeUuiK51jCmktxyPUlhhGYV0/lxphrc+TJ86tsTk1l
CRmoALyHxUDYHz2p7ietThN/rPu8gEOPDyMi1MXj7Vled0bYnB5XG+gZggt82ctpWqWNIcDoEZgT
r413WfxL8nrwtGOKfDLCdaiGEefcYxxZqNHBN9SOQalCM7v9i6zFG+bNEx7YF02aRTxNHQ2fqCgG
/5a4+rOCIYsKRsPuT5TT+h9FKS2oS8jSd40wtuBw12Nz/gmwGPlRzqeWdLkGlRLaQzcG2HWVSe23
pjmk6OTtdO8IN6nxazPqDzJvlMPtKV9HH4a1NPayOWOylg9dCPvUteaLHW918+CMSfCUon13vj3K
9RGdBwDtzUuam0JdTi51pxEjuQEsbWAReELMtJB7OQ5V/enVIzkmUWB+U5OjLZMJfNEp0g2ODjvR
0A9eOkWn3vXqkzb19sakrg8njfQZuOvagDGuQGahHVtK0cRA8z1k1Y2iRD1cVZClKtzgCCBWQWqg
2QIqXZ9O+s6AQnnv8hilDXK5TVoHMndrAeKDuxmfzRpvW4HN3HmQMG+bGBzxa9dzLifxnOedSK9p
uZ5Fl6YN/lPIZEVTC9d3EESGkofHYw6+ZmMzXp+By8HmbfRbi7Bqg6jvZwSRIyRC1G6DVkTYGr46
WT1WvfD2nZIQn+PqvVHvWQlBOrAvxBTAns+JziLSlqolrZDeJx33xHnCxrDbK5H5uVAs3IoqZE8R
JsU+dkDCtBY4Hlu53m2EwetPa3NhQqia2SUEgHm//Tb7MvbcSKra6I9C8e6VfgxPY+YE5zSvJxSG
xq2U7vpQMh59aGgsDEgF5nK8DAlHJIC8EScd3Xui4jxghhYZfmi2W8WG6w/rqAQZXdNtnsUQMS6H
Qk1mmNDK6H2rEh2qhl0jP8Yemu1aK9MWyvBgfcV4RTyEuLFvbKrrZWVsPirIZpPKypJilY0aeqpD
2fsuVuFPPQyac0FBFt0rvTlFqtZuZMrXyzrnjTSCSX9cMIzG5VxxzBkUO3Z6DBFrgreXDDvkNDA6
VcXn22fzV8vzMqlzZoArVyettbnndTlUFgmPin04+ljHItPY5+CJdsLEKhWon9H+1aGZ9WyjtPMn
qNwRrf+E5shuFojGowCD3V2f5fZG7/T6QnF0ArBK0jxfZUsUIOJRrQqMGBWVQMV0EDmfaG/0xfjz
9tznq3gxdXhc1pyoUAK4ioPwxHHd0kzUFcIGBSGo7uoe0E8dnzR8R8GmGQAcYEq5PnKd0tjlI7p5
t3+FlQ9N0WUenWIdYhDzpv/tvJpegHZs6rKpLTV9JEWQZ1VY6j2AeWPjIbQ6FP00KDjEfJC/l0M1
iUEW0mi9r0+KxAutiDRzHzUNis+O0bcbj5+VYEixmAeXARJufu8tZhZ1fAkVyRKUkHql2Le6Bl8a
TZ17A8rqvpMavHVjjE+whN03zSTC53DStviea18YGisdIhcYN4yg5ZzRENS1csBfSNMeR93AJyam
clfkE3qFuMGidKkrfpbB7yeLaT/c/rqrw3OuCB4W+3n54DWzJohSAoevaamFBqVGQzntoEW7iTWg
lwg+HpB1i8pDhU2s4rwab+3yDWgsz6Sg+XW4+AbSBtrRDmLwwy6vvlc4Fp6MoLV2fVu3G0d2JUJy
8bCX4YRSFVmSWkKtdaU+9QMyKSlSGjgon/sBkDdSNzGqN7o83V7atd0M8IjOLZ1MjeTp8ssmmGKm
psP2qjtv+GAzgA/DUT4kVbyF5FiLRnNxZE6XwHotd7JsVYwjY7COqVHp5V1UuMgtYYSG8cDtOc2h
dhGPqFFwb8N5hWG7pLw62dhVYckNV9aG+4A5qnUISmSIylZO76WF6DVyW97h9qArC8nFPddjZmSF
/gud8FsEQufU6cMUQT07rHpMxPAK8itjNgkSDeJfG2HhFyJuOUd67MCNYJHM/IPL7zYCPM4LdcSy
GfRxr6F3XngY/k2F6hynutOmQx/EskR3OR+/I8pgoS2P3CqCv/UsR9NTIe13Uk2QA01xtXgDPluO
J3qiWnjsW6TkJ7Q2vraqg8Es0m18I2xj7OmtooVKsLNE2LkHlNoHeZ/ocfnExMMMZWb91ZxR9opB
vkN65MF00BdlpyIqReZYLaJ8qGK+V8v+PuyRW8RDy7nPTKwUXv0VocPx2gQka1Ewmb/yb18RYb+u
ybLM5Inbep9d6YSPJQIFXwy9mzbS3JUNA4PehTEKmAD6yGKopq/RWYpa06+N3H2PTEz+IFWrONsD
Qoe3Z7VyIOZGFlUZm+TkKpttmwg+WctQNMKHB5Jr19fkFN0nGQ06eJf6o4750cb8ViIZySV9TlaS
Fpq5+HLGpAsnQJLMzwu7eBs78R02FiRhogcZL+UWxnBtjr8PtzgQRTY/qalr+BN+V95ZuiGCa+qE
WeLOa7iqOjqkONGYlXq4vbhr3xGJTDQDeH1SIl3kmDHSqcgNUuTtx0H9klKt+VyrYf0xS/Pp+fZQ
8z2zOPR0WHghmMCqQPUs5thoqJ6EtOj8epzUA0VEzLxb4ycmO5h4DYq+LzGA+Vk3NChuD7yyuAzs
AN3kY2qQci6PhZWgo9UFjean0kGHp9eVD6Cmfpat2r0ZJLhKe9SKjXVd2T8ehR8qvvTdiXGLyfZu
hXSyw5hdIFwuCgRKnnJAgMmu0XFpKkbXOd6e5cqXhCauzoARui0UaC9n2SAL5rUTAqY9WkhfNFU2
b0YzwcKXVt7G+3JtQWcSN1+TIE6Z63IoJYMeliP5gOyoVFEHlaJ35VtHFg59EKnre1247nNfwRZ6
/RyhNhoGGkxkUta86r8FuLim9GOQRPoiCLAQkqikfqgzRSCv5uViI5lZW1A2KwXFOVsmElwOJhxd
pjHNdb8oAveTUY4lxhIxphG2G48bOeLa2bDm6xCEPmCRJeImxb5PYgGj+Y4XiAYfOK176DLXQq2L
hyjlmDkS0PTSD6gCtBug+ZUE1QPwQ65BdZjRFwkisXVKamFibWBVSnc3Oll4dgK05vf1GIITk5lu
vssDw/6Qd1b7s2ioT93+rmvTp1I5o+jpTPKLXC41vqCO1Te14dtpjkx71ljJcDLLzPqWpUK9szAd
P0Qg//xm5JG2Mfja9KnXgHaaGaVX+AVDH9qhtHsDsbCoyA6jY4Q1Ypd6/T71gNKaZZA+YBhg+zxX
uwNU+C2819pG43mLAsOsKsRlejn7lK67UFAdAtFpFAjhSnUXV555VpDn+B8ECRjCM3qe/OAqQY+0
NIkc9Mr9vI/Qc4zc9pTj8XqXVzid3P6maxGQIQA98YAns1wcHz0sNGTOEsPHr94I9z3lk5eiB5K8
w9ulf+iwa379kEgtcH6oMYJLRpvmciFDq6zQChMTcanvnls4kwd8OzGv4d8O36oA3bLbc7wOhC66
VqhLzDpJs8TP5YAIjAsbocDJzzQ9+QxeA5WrQNF2qYqdU45f4g4Z5mEj+v66Oy4vUsjGBl2cWeyB
0sjitAy6igd02o0ogIZq6Q/doD30phV862GVv8+CMXqUYYMi9lgV9lnmSf+U4nh8GjtP/fv2Alxv
XbJA0gZ6+tDdrvqqHSqniEQoVP4wA/igQiP+XoAXfKqKuvh0e6jrY0oWOIOZuFJ5FS3TB92gN5yI
ZPJb1LYPQ657hwi/2kOVN9YHL2jzg9rHYsft6pybfAgOt4e/3s5zEkqEoMNKrrSEnYcwpW3KYahi
IKJYoNqQIpGXgGogOdNF/dh1ntj40Cu7SzNm5ARlMFDo7uK2c2FJdxgWjr420zK6zBYHo1W8AzYt
03c8kOpTqjtvb0/zOhKj4EyV3uWWJdNclo4xKdOGtkaiUDRx/DHL9ecmcMt3RELlrPURmqM8/n2X
ZHgjXKztJIIfWGFQ2LxBF5MNc0w7vShVsV5F/0gOevigZGD7U5mGGxf7NdbedclcgFbg98NOWhZW
G9mKrLcwuDAAhQKo7RMU5lOMBF0RlG/YPP0uw2LWT/R+uHO0cHwXk3d9QG4VL1SZpU967YTn2wu/
9rFpWlKtB4ZFBrA41LiLJZgZEEriCbIBpqAuYHSMm8J9gL0F5koIDd8VnoXu2+2B1744qRTVGvhy
IKj1yxiWlJh5JUM/+U1V9Y8YBul/4daa3bmNkf89DkI9lggeHLXU7Df299qRInyBENd5H1PivhxZ
K9HHCmp0k6n3yzdDo5XMVVM+oYsl70UUBhsRZG2LcYg5UxZYXDpfl+PlAHV7J8aeEvpoexxQpd6T
+mEUMbjlxsUwf61FiCZWsZp03IlXy4pumWPEOztkIpE7yLc0KEwE52X/8dWfjnrN/KaiLkU+vDgz
NSKAo9skI+6d+VDv8St07uoCwRxNSasjkptUkZpY4i4Ky0PZ2DcrG5ZMDfYvOTJPqyUOmHJu3TVU
q/wpnCrcs+r6zqp6/U2LNdkD5fJ2N2hD+fooTDrB3T6Dldg7i09o0fK34riYFVQbPF1NE8sNfKGP
amd9dNNYP91e4F94geV3BK1L/oLsgcWte7llDNRs9RRzR59GabpH/Dk9YFU5Hqfest9WRlt+1VB+
9kc8Uw6DiiviQQjVPuGhmX6I2wrdehQlzb1X8yja+NVWdjPtdqItVXzc2JcFSVI5+piNHH27dPTn
1FOmO6dr6/dA34rvIa5wB3VETjXtRfS54tX4I8HyR0U00iyPOF7Ghwn/gEdJLDqradJv7I6Vyj/F
E/pW8yvYpPq/iGcQwqvJMbrB762yQVqn6vvMj5HZ+dKohuIcHQWf1HsblYwfPdj/cF+GhfqINjNK
BBsrtRJnOIGaSuOOpiwgosuPmCcUh6OS+r/V4VKJu14aHlsUnh/mTvt0QM3FuB+xWzvbeCQjeO4V
P9pxrOJDiVaZXztK8QQu1jzFTpU/pqLHhK9NFWtja6/kN0RBEik0Kedmwfzz39+2Xe3A91IHPwnK
gRL9ZMYP+ljmD9yV3lek3ZHXLVF7ZymLsdqpcgz+ur1QKyd6Jg/QLABtbxCRL38DC7E+HCNVDlds
Ye0XYpd9j69B99HOXJo3nUR4+4Bbn/v6ewDGFUPOtEWAK4t7IJG13tGxx6tPaSvsRgU20S+RMBQo
1DrwB4zenVy/e/Vk6Y9rJnQrUGzG8tFrBRrmWHGv+jgOieprqIzROaHrWZ9cvALiXdjgFnWP0834
6soi1UTCNpUTghjH7XKVASGa2CIVVIZEWtX44Hg4tRhpncFiDpTpjGO9UW4FizkuLuIYKLNZyZUe
PWnP4pKH/qlDmU7Rry9tVO+0oE+xGGyrB68bvxtgkI6J2j4PXtqdBnRW9jSA2/e3F/w6XlGegGDH
PQ/qBDm8y3mbRjL1EZVaH6SZ/olikQWbzkLAqSnQ8r491kr0AdeiksbOKAyau4sjH3m8d9SJwzLp
fVM+5ASowjeyyPlitqIRT/k0ju7RM8Vo4gsPyXHfBGhw41mTl1t07utcADCI84vQRX6LLublxPvY
QNoEMgbW7ISVXVNr0WnCMmfj9F5Hucth5p//Fj9kX8EtcY3WB97mhjiTuu1DU+FsgKdH881LOvN4
e5HXBuTAUjkCN0BDbLGnZGK31pCnHV50UCbdEscgrEwhUeGAuAuA22xkyGvrCGJ+/pwUFFCzu5wg
JpsagISm841OhE/l1BQfdGvYuvKvwzClCtQyDKSbyBK1xTKCmfP6Im87rATq5ggZM7V3HhY0z3Sq
xPNkecFznSrGU1mFuW93qvl8e1VXjgljk92QoFoz3uRylpQ2IrNPGD/Km8LHewuncdk0T+M01ofb
Q11n/lS9DCAfBCIypyX7ATHrVp8g0fjYOqVYpFSJ8inJdec+1DSsvWnH4wRS6MELL4N0q+p2Ldo3
19woDaE/RL/qqh1QK1gNhLpkojHmFnscQYIHp2/Sh0KVdo3wEYq1vywVP0d4Je8Ds2r/knX7I4+k
8aGJp+yQVtGAwGDnPNIjku9uL87aPoCMC2R25pfCNr/8DmU0mFgK5R2t7Laioo3I0DvFLqPTqFSG
gW+066B31/VIGCWG+h5Rd2sj+Vzb7+QBqKQSxHgmLX6DwC3MQHj8Br2FA+suCnIAu4nbbFR/144x
HE+g//BN4dMvwlOKtV6n4zLnK4rafaxLNcVpEhPW8eRNU33saBvf3V7a1YlROLN/cTSuu/ZxY+Ik
UHCQuZg/qYMevDFsHim3R1k7SAiEoMFE0IDhswgX0LmLsoyIh0Um1YNUAseP8w5zsFJ5PX6HogWo
eComaM3xfL/cK0EcEW0jB8GMzk1OZd97vh2p0SEIvWojV1qbFcJB1EgoRTHoYlO0pVZmseG1PohS
lF7bVh70SMfYPIq2KjJrG8Mhrs8iizoFqOUCSincyiK+jxicPeiqTHyMvwvMnhN7drnoXw30JysA
6zXjVADfL+9JGhtF1eJH5AeQiND6zsVJDHXoa9i4HW/vjZXIp6sk2WAseKCQBF5+MABQRkI9rfOl
4yI5G0zePiyUBPBI15z10OORoJjANfs02DjUKy9KlIkIeWCR5vrTUrA60sE30QZqfVOJmo9FOjqx
jymns9NigHnnuvK0L8hM44Ct4qE27qOeciqvULOYDdYxpWI3t7iVcYOdwwoyon97aVY22IxfpcJJ
VXfWLblcmnJ0q4ZmWu+bOB2cpjr7UmEPhF64vRFgV6LAxUCLuNMEPOH7CDTlBG5g8FERwbLEkFaz
Ue27ftXwBIXbSNoADoqOxOWEWgy4+1ZhG+vTpJ68rhO8fDXlIEyUBF21UN8o6AluDLp2u8GltOkM
8J6CcrfYYTptgdZoMCptEzsq95MyYgRsoBm6d/tC/65UuYqOhSoNP+Gl2WP1YphvC6Oq3lX1iCI1
kaNNyaKC8CHh2XnixAyfbn/ptYUBRT933Ygo5lKAJ8WO0DYrlFMSTbE/ZJiyHoy4VQ5h6lFaSQbH
x0zb3ojKa4POOEC6qtRvrhQ5UdXHf9UJOt9lM5+TqPyaAXM6SOxJ7zAPw+81gP55e6JzTLx8/NCZ
4BawCC8aIXqx04KkmWDbKGQaXlh8scvuc4pA5imuZPGoyC64izUHqaxRlA9pkL7cHnylW0N2zHEE
/zj7oCzJtZXbB1Kz5/sVSkHj540o38SjE3q7sRytU1zKbJ8Han8cYq3qzyIDLtQ3BWBXmuhbDKeV
mD6/wejXAHmdMZmXhwGfyyzsMo1vnjfZHSF2eNOH+jfpiPHeHurmdHvya3EWbQ6sX+YMDwjUYrgU
50Slxntimiz5E6cf+Msyr6yD1df4suNgGj+ESMS9mazK27hO1qbqUvehpU3DiCzlcuzJUJMSS23p
a/XonbxIxSnaQudk53kiP4i63+iczHNZ7jK0gLlM5qsF5s/leGleRZrXMh6p6XDIcjyPFVuUx9Ry
2o03wtqyQqal7AsMnv+zyDeSYhrTHDNVP3b0Pj40roUPHcVQ7Lua5sxDRb6g+oyHKTBt/dPtT7py
gGce4wzqBaR47dOih2Wah4zdFop9bBU5O5BhH/zk8m/rvVkk8n6wa/dwe9iVMwx4h6YnwWOuICy+
ZmTVGUdbwIANY7s4p6raY1mmUEOIA2V4NzhGX586XTHej2DZ0VVozK0Xy8qqgwahCGzPTTlkvC8/
sI2ZnzspQeMrrkyP3pi9d6oOe+tJb49q5VV3iO9HfsPlvXGKVnYWuIgZ4kqURyNoUfQOYkd4vcyk
rySx+xVvWvOUjXpFk6rYkjLUVycJTZYUAEVhaE+XkyzUyQ0mFd+dfnCs7wID43s6U/pJdFl3N8k2
8qPQjvaOFhd/tVgi2pAhgGlMqokHUuoGXbiDntDfdcNg+EUIHJHAWqDuDPK8+VxXRoRnUmH/2QdT
bCC4PnVfc9jcPes59fdtFtd7woTl7ihK4bqX2PU5GuMtb43VWaKbOBf/YLEucZmuG2Fp2/QSPyql
/KAM/X2GKtsIxVQXO3rro4Jv5TA9UXOtNx4/K2EJ9BJPH0IT0OXlRtZxN4yE00hfYlf1hcj5vjbK
sAH8CjrBivSPt8/NSpZFBWzmdszx/kpypK0TNyKPlL7dVLyi4Su2+i4vtvRT1rYoACLmBY8NtbTF
FnXqJuiKSJG+WrcYbBRpHmMgVzXjfeXi7nl7TmuxAEjtfIuh8EmX+nKP4vqaWFk38bJTzPGjcE1R
vJ1kAKW87RvjqaceNWJ5JDu8LXldH/oUi77bv8IKYQbcBUIKdC4RGKeoefk7KHgtdJ2hwa/UrHpA
2B/lWPQiqiZ4tKcCvIsIDfEXKiFm/uREoz5bgnchiiFS+5FWY/qixXn/4/YvtRKayXFpB5G4g3Vc
Bqio8bI6M3AxBmrZP+YJ9tWdtOQxD4vxEItGj3ao6WwJl62MCp94Ri955Fb0oy5XItJTD+9Jpfa7
qrE/eXDM8BysA/O9WunmuKNp4j2kUVu+frL0jYGsUsAyuHMX161wRQduFV3sLnHVZp/CFnpMSxo4
ew8nlAPa0kA1uKk2ju/abGc5QGDPlAe5ki5na6ixFtnBhF95YXmfrFofeEiYQQItQITVUZVFe7SH
cNgY9lfZcZFdgDohh5p7rdg0Ll4xaqGJ1NUVUPkpZ+vJ0Bo86TvDy76P1NDfJZ4w0l0GzfvcjmZh
77SUjoIf9Emtg3SPMJp1kcb1NVS/UWWEtoCGmcSabDeVSvhyex+uBINfb8e5+c2nWWZCmpVGfeX1
CF2JQseB2My8eHy2DZQ5cmwbW7EVENYGJIzTZuRhTWhd3Mwg2CqK6ihrqU4F1p80OnsQWRXf5xJB
hP3t2a3sAA4XdYp5C7DlFzugHdzGjbju/SBIrE+NsD+W1ZQ/uTgK+0PdVce4DrcygJVLA507Mr1f
1W82/OWuG2lUmmnl1P5YKtjDJFnj4CeuZujP2nX/qfb6/0EZHEoyNPL5oTCXAi5HxB3ZnKTMBYWs
qE/hTySTPEfuQBM3jT300iZNiZ6c0Ozz+36qTSXZFULXv91e65UPC8sbgWz63HNOvVjrmO5DkIu6
9rUcgPHoCGOnhA5xLMLQ7nh7rLU1Ro6HJjj6J6R4i03kZRQEOM61HyWiexdq2fgxVbt8x9DuqZiq
aKOSt7KPoE7iE4HiEmnAUoXWMSl1gEHhRZhp9Vvk/nAKHdQkGpC3lMmfdRWQ4bldt0W+WckIZsUa
iIYk0uiQLW5PI9MSS29ojcWgbw4RmhC+5vI4vr2aK18OaUnK1/QWDORMF+E5Vr3Y8dKq8bO0LaGY
m+N9guv7PvLS+vULSeeLJgI51TzmYkJTOcq8M1rpe4VV17swBdiVlqH7jhV4gVPkHGE4hIdXz8/D
2hGaFv1FVM8W8wMwrZa6ixJzUIjpuRtxuUUqVAELqCUbsX9lYyIRMitl/ftqXwzlpily/nVFCtfK
6Gef5+KgJar6CAXIeVeU+hYZeG08ug087+Ysgsr55dFvs0IIJK+lXw+mIw9crMl0Zo29B1Iq/f3Q
tNZWfLsmhNF8gHwG8Ri2FC3SxRwhRsZZN3YU6fQMuYPeQeTh2FMHz5Nd3Gll4teNanzUYmdK77SO
ou4xHGt5CjuVRNOs1cBArKu09O/CGhxxClUreXEDS4zHHA1L8oFeJPnbifM4C0YYwXPYFOHfkawk
dnCKV4LfnNxPWenm+d4LCj08uRmNwI208erMcxK4wUESgTOn+ryIqjzdhtaKBdME9/I24YryB0Oo
u6wyp3NidT9Yh4+3N+r1kBDyKUvM6m5wUZaKKNEEAjItSsuvk8btHgAl8XwzM7zrd9QIxHRUUtKc
+xYoz1ZmeBVp6J7Se+Hpyg1CI20RvZsEl7txDC2/SdCYOISz030csAFeexbncQikvAdotOOBcblh
GzfAQ6HGhgZlk37cjUiJ73slMx7Hwc2/317Oq8PBWDBeQCTOZF5vKa6CTkfhtOiz+4kRBCfXqJzP
QhjPrRIFhzJvuQZfPd6caYIB5r2oUqq9nJvu5AJTS9aQglKutLvaDryfURR3mG9nbOH3nlGge3B7
0Kvn8YzBpbVP9xmE7FWlA6NqoWEOxaBqiDa6mjT+VCW5L0Tc+iNwnb2F19CfemhsOcTMW+IizWVk
mCgzH40Nh3Lw5XRLHIbbJk5sv4lq5WMXAlQ7J0hn7PWw2jSj/JWqLUfjWyJnSmrF/lwsbqO3mYof
PLQTD13WXSMj87HGoLzfkXUkb1UXkuMu0EOd53mtI3NtRYnyp1Za7jvMZPKfep0jfcCIueHDkZlm
kGfRRndpIkh7PazDntQ00pCpCKLhvk0gTe10qQKXdAJZJjtVQYhvz/dLvtplOn65/RWvK880PFQb
uA91sxlatnijmpFFwoZHml+FsfoIVUDvd95g5SW/pkjErh/c1jrwtKseWkuglemMlkh2yhA7El8S
w8nPt3+j6+rS/BvNVHiqWTxVl011tTEjQXmyRDbMjPsDHzVtjrERTsoBFUadhsc08SYpGpAJO/zh
sxeT9w7ykCH2efspUe1mL/BqFzsVDHyxsxHlLv1pUE31GENDSPdxkyTPRa1maKYb9viFerdV7SRq
9emhxOTkw6g7qGBlqYk7BgbN8i6eei/GZsDSIPdA1P9xe87XOxrhDiTU4a8iyUIl+nJHj1kN42os
Kh/2n70fSz07i1yCd5j6rU7XdWyCgUQ7h6cQrfwrzmot4IWEKJL4uivaL1Fn2hC4bA1jHrT9diqP
wY04sbrD6HLxRphTBQRZLieHJ12YzyhYX5dJf+CGByObifRAYgSnsyuEr9SuuouSyTpMADjOxRgE
+8gp438Dvv7Xhdd888t7/kdZjSJG733xj//9Z/VSvJfi5UU+fav+a/6r//ePXv7F/36Kf4iyKX/K
5Z+6+Ev89/8zvv9Nfrv4h0MhYzm+bV/E+O4Fw2n5a4DwpZz/5P/vD//x8uu/8mGsXv71x4+yLeT8
XwvjsvjjPz+6+/tff7Bov224+b//nx+++Zbz957L7Fvx99VfePnWyH/9oZv/nCE24PrhexlzpeSP
f/Qv8080foKqLMGPHtDMqyb0FaWQ0b/+sMx/uvzJX4AGrlVe1H/8o0FcgB+Z3j9xmQKVgREaj23+
0B//Z+L8HmOIGvnin/9RtPlzCYu/Ycy5MvT/wi+Q8bk3CngZSYoZl7tEaKByqgmVDA4LiWqaDoju
q/KYaGER7IpQcZxd7jQi21Wp7T1PdWQfjDQ1hpPeQi991XPl168y33dAlendzG2Gy42M/GVfNzz6
920mxkOIWNKhFeLd6IZbsluX8eB6pEUK2JShUhUhSpuFpzWnWu0oOOtR9C7BVnL/2074z4L/vsBz
aFmsL4q+eLTT8CMjXnYeM0cb0ybX1H0I6+Y0dU2/H7Bj9T3MZg9YZrRQxxpgieSPD4rrBRv3z9pM
fx9+saaT2QIUoeDMeY/iPw00jPw8bLt3jiGHjUB0Gfn+vag03lCHBHzDq2BxkZdDIwKrZCd5Suo+
QkUriXpuquhQBDwN+bQmEsrx9upeJtb/HpM661x14nGGEvrllrFQdjetiOklPNCinVIrXGiKEu2b
slHeKKmq72hlTxtX6C8vnuVHJREkKZxbf/RWL4cdQ1yz0hZlQWTDyk+u1raPYQSB99B0vR0cS2PA
U1g4BSRpCy1cH3GhTL0To3C7r/Duc/tshbxPDrlqi9pH+pSsxSoLt/C5JCL1CSewFImREV+jZ4cX
irOxKdd2xSz7StEWyuSv6PY7TBWWV9kB2dL2jpnq4w6TvvQMDrMfdgYXycYWRMnu+gzg3cpSscVn
cvziK42TiYAo4jj7Erm7btegDuQRV+L4bekWEW2mNqoCvzMzJdvTCXceHWq63U5WVkVxbQpsZxcq
JWKK1dCQMWi8GB81xbQdv3ekU4NgLgx57kC1F34tpInW+SSHDzQhNW3Hmpcfu8EZ8o9TbMbR3gvb
PN4nQC3cHbWzrjsHQVX/1OFp0pzW3OK5iGAM+ZZWUF/2nRhuz2i4CgljBWXvrKAmUNJxo8zoq21c
xM+idNDyrGq3R2RA1Fq2V4p0+lpAIciOeWLq1pNwW8AEjgyV98LqzO9tbkXVMTCKiZdZGsQ2Jth9
76tBFdPBmBT3hxaqRcGrWhN4TGBX/E6b6aPCaS0w6hqp+Y7/yRZZ7ki2B13vwW0MrZZ+lmrtPbdG
HkgMnczqI2891Xnqu658a6W1lZ/Gsi2J69nkfPQkAix73v36n45o6i8skxUiJqa3f1N4d8Zja4Yx
zvBTkAW7xgmtl96MkKLptS6Ac5llzQ/bHJ1Pcd7an6nTDNqurBL7vrLk9KPRE+R8ce40PltpMb0R
SR++kGH2b7sSYj+G70H6NTXc0vVFMU3urgkB6Mh00CNMICrrrxE4arnrSnt8n4iibPfVVKrvscEK
wwPvze69m1buu+l/M3dmy3EjZ5u+IniwL6dAoRau4i7xJIMUJex7IpHA1f9PtdszFm23wnP0Rzva
drckFFFA5pfvGihuVK3sdYl1GUqXdId6O/ZeV7ck/DbzHC/m+aiNTUuGIKTBEBHfE2RdzE0Jvvut
FuVhq4zipyzPZhMobQLAxEAl31JXEcKJ1QzUrZdN9sVQFksfN2wB9+yUQZ36dmEHc9wFkbs9ayJG
1cE3tOtf5MDF7kURKltM8dYsqjzgli6fWjHaQRJmSFrjtlwqFZO8OD5NlGo7cYDspz+eYyq9k0tY
cbcP1OTnsQtfKWNRlN7sxG0HO5vDvE+FfYNOegN8saZMxO7IjJiOzaDvMtNsybVlgxninoXMSSyy
A7DC6a7+7uRVoVOUxRx/xpwEnzhalXztl2Ie9oZhbOSkqsBbj+u0ebwqblAC0MhAPjlsYOSlkxbm
JJtUhJdRDVYFKQPO9EYXZGZdDSgm4qWvWjdWW7nUFPLZxg1ldMI72vmwtLhXMx839NaP/q61e5tA
VjVveh8SQObvBkfwKCCIRd0Rlwi020tv8bzyqRsYomJpKFJoWn8bosOKo3q9FuBUxrU9out/0aGD
FKLtB2/YU6qq9Q8x5aU+ZUvOX3EQLP6ccPrQ9TvZayGmsKUmuchFbP48+SJXt7a0q/wW9twj6oUX
5dLN1nwCMslm865HMP3imVKE8eav3XgwzMygVKRo2zzpeFiDRGKPzhNSP0d5wyMQvZj92vsndzUE
FnijH8vEtkS0naac+uNkjrbifvOFrndOkLsPrWXnboygxCEQrY/Ma2VPRhbjyYUyksU6lXE3RMZ8
9LPaW1NlmawgLJqdZ714GIe/BKShv1vevKmvouk5RBIvLMTw2vn+uMmkW2bihq9zWw0cqG1r9JpL
4YghOHZ+4asgUUr6bUcX5WD3VgzlFbi3TUW/greLzKnO6nTMCtD7kzAak+wolCCP9ezNHLX1FrAD
tp7bx07uU5Vjz1XTHBa35yGcbVj+nSizOUwWOr0eB7Jw8mNTWrqPazNUMpn5w5zYDXT1snrmJmJr
pXU4MeTs+3vA5ezQCV011+7UV/ZxWuXUPczeylG6LVv/uZp99eirNroyrDG/Jvp8w/5YWSKIN8/N
LlHa631e+Tn5WlREanPivm6qf5o6Rzy4uVZdnA3K2y2b5c9xrZv2TeQ1RcPLYMUroYf3U95PT4Rf
g1RGK1jwEqpnYaz0RWWZ2BHAmY72JNOFZMo6H/RNWdZvnSvQXwwC43hLuNxukiN5WFONZCiP1N61
lyA2RGbvcmkQqJWNTY2yXikz9mbLvCRrIx2qsErNfoi3pfyWlX62c52aI92cS+8I4FXsjTGKvlZz
ZMQYCu9GGOfiWPTeFdCIuC42jPikWuw9lWcADqZ/aYy4U3S3qT0LEA7AWWTJtm4PYg12YRuce16L
dcnj3vTTMmqq1CF1QwXTYY0C0iZd5fFshFkdu7kCPKjqfE8IzVEEwwux5B1LUa/Dt4l8mn3Q1c2R
c9d8qkZRf4u0rY9L56pDI1m4tPbCQ0TMyYqcZVvT3tXf26h7qSrBGb3L09UZ2ALsvvpD2NLvA0+X
16Vue0htZ7qspt4xEU+KV3dxLXyDaEriOQzEO+PMqXUMAldb+3u4IKJOjMZ6HarNSORasJtPZXWY
m9HM465czLgX3QstHP6LmLb+0WHVS5gvwzsDVUjaED4CZTv/LPPeJ5U8v5ym4bsOxLhTQ33Xtd4p
Ah85GHb5ghjvy0JQKDUo7NLV+V5VNUGoWUW8yzauc5QIcxxjq27VSeSYu6nbuJgK69GuHTdpO6tP
Iqy8+wW25li6wrtYK/i2thicpDBQ98zMBk2MDMT8KgpHjjsxZuvBam3npsSx0MWkO5W70V5AJUdl
17Gqhle3HfKH1lZEcqN5HTzyewieSoOs/1L7q7+XAypMptjHs5T/Zik8dhx7aG+pH7qg5u7Y9Haf
hFP3nmMwLiNxYY+bQbKbNZ1C2W0XXRbcFi7FOtE8XeW4GRIRREbitedlhaSTtURl3Fz1aFR+MimG
78FGrT2VP4ARFF4nSKq2y3Lzqf2JZpuCDHT8rAaY793WoACkW9iP2U6vcjLa47V2RUoa6akvtu3B
W5xbCjx+mDO/R7arffSmMlGd+XNpEchxNr7tDVMmqg0RqFGF2xvNdxGW487dQvIUHPc2XzL1VXuT
cXK3/K7irFvFQ0kLi20Xxs7sje5uo38stkbd7vyt3jtTMO6bNtjNIbrwYBrS2dde3M5boheSogtD
pkyDKFu9xd51dahSTNN3nTtm+zxoXrNJEdrWWhdV2C+JYZICkyOBjUR4Lbw6lkH/5kaKA4wxPRiq
PEmaSqYs/0o/8uM6E9ClhvGyx+G+6/PsrSnZ30AhrFgO4qapjdQv+iFtpyG/7C2ORoKpZ0b4Mg2M
4MPShUkwWOYhB4RLHFGHu77sTI6lrpFEk80vVpkrDllZOud7X/hfuzVAWrSuP8H1il2O/3uamy0p
xve+cbyYunSigfwi6fq+5uVcXwnVn+E253QzInnlhCvr7dpduwzES8xiH8b1li1PoS4KP5WrMR7a
8WxWNv1lSZZuwBrQ6NFoedwjyZQaSeQkktnxa+ZlhKnnbr6+2/MAlKvlyrI3iDIkQ2IsjpAA213h
i+wB30T7ki++LeLAKwbuWpMRRmM7eVjFarHNH4HMrS0u/RnZG6xWOSR14RtnGLSRbcxWyq1viarY
MZ/47cnKJzuMPcPb5q/REGzFwaTiKDrhtJY3pVqFu7eE232pzLEXlGZFzpHE9/zCZgdG6SH8Myo6
2vpkVnV0NDRVyQkh4CVPDs72IHaj3HnPLL+uEw8rbJGWtAX85DbWAVtEa4LKr9HHuIaWikcxu0tc
EYQBeIoMIN+jpwteo1m75FW1q6dOPbLcmwmEh9tomOKxNBt1Dh0K7PtwLSj/cAyrvDHlOlW7MXDC
N2tpLTYCECibh9qbigRZdQV0WXilSPvRHnAIRKbEMxAKJl/b23BrCqJppp2KevOZY+9D39DznERA
N0VsLkNNaGSblyrG2sz/Vq6KrBhzUP6zFxaI8zy5Gc7jyehhE7vBHGJqs4qT5ajuNXOcNV08YT/L
yJP2vpyN6WWJAiRWem25S4GNzz5eIqz4SR9m/lVRO9LEdKpG/nHejjzpbF0BZ7u5efaDtXgusoYH
1bLb4NEKNdsYYtKwiHMU4jUmCDG+Tv1Ucq/WZjtrW+ch6cme+ZKvQ+SmGcHm7A1w3Fw8kPVrUA4h
jSmt1R8tu17pLrPd4YcA5H5tllbdIZdZXhGmDqd67leqQrt2cNKgjrwXOQpZJHU7UDZE9oZk2N4C
nfQLQFlsl5EvyaWdrXeVF9GLKyLWo9rLStbdysjITllH/2miQY9BngeT1C6nXu7dYOg+KtU0LEvZ
IOpk1sN6NRNUZCbuNiqOK7PrDWlVOIvamw4OYI7Jq/tqNsJ7dPymn+IO6V+XFMrrRUwe9QhENRsL
K5de6553sV0+/LmlS3Jrz35+6Svr3q0DeZcJrykuJq5yXy9MB3GzCEMdXE9W7JeLXycyn2bMFk64
vYvG6+5WAw8NdR9Z/Sw6e/iuanO7raD7u/Nr1ns8DNnwiABWcvL1c8LjBxlFCDWNpbZ32TxtJbMM
jeqJ3LbMIefTc1998uJWfnC7+G5MtKiw5YrGhcf2JqigXBY/WxxVd7ODWCl2ZTBNO2aE7Wu4dcPE
PhMg7ZqkWtvDZPf1k56EhT2obdoPY57dkpV4HO5VrTmg4nHu+jhkqc3Sum7Nj0FAJSekhC9BMtmZ
76YL2XK0Dq/U5sbbtqwy2bx1vSooF1p2Pf2832oVjhaVW0bf0Y8jxBarUE8VrcGG7uKmqsNzIt3K
qcoTIzxKvhAnTCpc6NDEZ7Nf5EuZBYlj196902xlGBuM+E/1CjUcW1NI9dtGMblFqQFV1sfcN9sh
NeDTTmpWa7Zf6WVEzS1969R4a0Y6cl5Kvd+QwchDpexovaauVKJe9O3y2eiiJoiD0s3vAuZWKza8
ZexSDz6l3w30P1XI4Js2A4EYORoZY7X9CJ1pRnjcUU7MAKmM+zA3dRib5Jfk7B5jUO3JDVuefGP0
u+ScwWcwYbfDnbURzB0XC0Dq8ZyE2hzMzKnvRqkpTtj0ZIqUSjhV8GDZAMeqoh42xsXKei7Ywzmv
qf3WRJr8s94PX0QBSplAfwBvZLVAOD5Zonr7a2DyU7wRyCRZCvQI4x8GmTxjv79ChH7n+mSdNfmu
brV5j7WiPJG4i8dtY4c4GM68BrF0IvSqMjxzuxygu5teG9neonr80Z6q4XrKtvy/aw76++fCJk5W
CbDfWRLw6+cqIm+qqgrHmu2s31RRzgzoJC10c1akDGTml7++D/8CCqPLRTEDBG7/kcB5RiL/yRBf
ZcPoz9ovdjTRVjtbrEQugD4csQr9JHvZOfz15c539RdglsuRHg8EiewJqcUnLsy1QfURrBU7smnF
9DZ0BH8+I73tUpcK9fU1WAyrehsUmTiYYfzfIJ3/BlYFmWE8BmZxAxSqv/6wrdl0wIzQCiuLeByy
j8Sr9M0DeoXlN1zJv9xXNIHonongJISTkOFPDIbyy2qbz5fS47rth8apdk5Jt4Yl/eVIm/p/J7X6
A2g//1BQ2VTh0vP46XsMsIyZXg+4bwcjWzpU+iXvPSuxYejffIf/chdRxp1VvYie7HPn1KdLOc4S
jHlec6ks9JPAZKpB5qsTZ7O8/w/G8j/ykL9wl3/Ja/6vZCyhX/7PP4jAf8NYjnLO3upfOUt+y985
S8P/G3FGsIE4fc5x64ie/0FaGo71N9RhEAdINXjJTJ68P0lL1z4znTwghGzb0OznDJk/SUvH/NtZ
3EEBNDQniXYEj/zjs/3Jof0VaXl+j/7fW84VINaRMJwDy+iltcxPanfGp3pzzTJIsqkKbiC2izs1
iWEfqgy5cVt08JXoweOhrYprc/bzh3+6V39+nn/m9P6wpvzyAZACwr9GcPwoM/4lqX1By9HmwN0J
n9R4Miay4uRsu1y11ScFABtTjsZ87sqpuPEaI+CEAkRD5ZZizOxAWC+15/fPzep/E0XPRDJoZ3m0
s1JtB6PHAb0f2yBttf87M+Anvvf8DrMbQdBx36DNrM/RGgOwJYwwp0ffX3VzXNHS+/up6DlHrACj
X9HYzPU+0gaMnRSbXZxgs6zqctX2JH5DQ/26WvNZsAXiyiUWiu3ovKz8ul4aVTTVqH11oj2PEz4m
RMs/+l3t089Dp0AHdJlhq7eyIlp2VW4yGv31F/lH6vSvX+RZdoSC7JxEiCn10zI6rOuEe9tZiL0m
fS+N1MyY5a5zRSy2lZfv0AneHi8n9aeCMG6ykCalxJFECGkedE8Z/UXHNLHubYNWmKQ2zLJO6yUD
nKYlp5hw7C/L7xqZP9nXz/eNNZ/XkoBC3M2slb/eN2D1yrcQezAzE0gR52prs6TREVVyTq2Ai4cu
KvMLU7jK+NK4a+SCAM2dzmQ8d764r+x6mVIJ3wadb9UchI1yKOTzb27uebP95eaeP+jZFULII2TR
55ClMCr8whQb7fNmVGmOt+H8YI5dte9n08wS0x4kXZD23NnHcjPs/KbfdF4edNZz5rDNbdAp8ScW
yrB2CCVuQmexf5NR5PwqfzjfyrOaHw8T2RuQFJ8DkXjMbSzHdpdEnZeNt/ige6owc3lGEdfF33Ze
v6LyUxFZbcHaYK70wxrU1sD1emznnrNUtpThxdaJ+X0iJ2AP8lktl4NXv5dDaXSxr6vxvvPkECYI
NZWxa9kz3d1oLMJM1zHKXHCjslG3UA7CO6Df98UTkvTlKQAG8mJzPp9N/LkJs9/MEJ/8U/zwIJEM
qOjBOMwjCvs0LQVbbbfrHEDRZGVfJqQcZnPcmCZT82I2GVSDGGhHXBa3TJfVNl/yUDlXI34O2NqO
ExZWqtIOfvOx4O8/PTgkahAuyKjhIstnovs0Ow90jIOprRWEVlcHJ6tbhhPdErrcRcBC7XtpNxzt
A1G082XdyFNb0C6Rlgu2qlWGXwikpenEUno5BX2toTSM/VSO4/Nszsvj6kRfEak7p1oUC4RvM1v5
2Q8dpNM46qtItpxNWwwAgd3eFhYCCnIBZHsxho08OOZYIqwKzcdOtR9kkpPEEdRPdbb5NyvKTGCS
dS1TAzEs6M3SJGJYUthDEnJc+dBjkN2P9fpTDT6MSN++anNcGYthOy8XY5wELl7XPNpjXu8YtJpL
HFZ8EsM09+0gkSnyuOQf1QiNHquBz8ujGoTpZJ6LzIxi8K5xxE57YooyBrV5vli1vt8QXR4y3AjH
rdf9Azb4BwBuK8bDYR5rXW7Xrq7R7IeirbCpDf2h1374ZmD2TYhey69FU1g7exT+K0vpxeSMLgnp
fnRcOzM7eq3dXugBdFxlQQWgL5G1JmAUqtnVme29DD4McxUYD8j1Ixyosj3VFmVoljSbfVMEI1UE
5JsHclnu+85+isRQ3dr4bAjj4ES8GmB2IzEkRtFerSiSvo70FLxiPEMW2pgltJhZys288BbMwReR
X80/CM8dPhrZJJ6eUo6d1WGqdf0Fy7BOh1A0D30uXws70ns6rX442h6mNBo0nRa6moAyV9M/15SM
5TvNrZSba6hOD0xGlD8nOQUfA2eAL5E7+y+jFuEPwq5bmYBaqtiXuXHjEs1y6Kdr5g7bbeaTj0ry
SPYhonezvTS9CbAQ7IkzKN9DejYAAYwHTrQrdQ4vTwrP3SLlcsq2UZycrmm6w4J4+0bhsosJgh6B
ESNoZrV0J2cK/R0xj+3BVn7+7KxAtu3mXJaZWFJqLt2LrMqNkDKx2j3MKm9POCDr47b2ilXfQxrR
D+q7qrJx5ktrxzfyT8Z3e3FsHtDF3fZhYbcPngRukUALPsxuh8JzI9XnLWohHebcwP4tUS2EBJ29
oBhDmGw0BegVOvhzc5lhUrHpl8sXig2B4BEOhfEw11QW+JU7l7xJVTvtK+0H4ymfdHGYS1z0aDS+
ZobnPIRAZKmh1uGdhbU6Lq49vOIcrr8MCpg4NDlkWWtJmIJfEM/foKSoWGAfhxLVmF4DH6gkxBJu
bjZqW8Ou7CevUEucjxlrua95ZSM4wlMzzNXVWg3bdQaShqTErBI7L65rD8F3lLvRsfV889JRNAYX
aF0PBJq89+Y2P1k2TyxRhba+WAp/3CvSYJOmceuLWixfIP6/ydlVe22G4wlENKcPkSk53Wxr+dZt
VXEXKfSY0VJZdyHqint4AeNkq6XdrT7w09gE0ZGQlvFRA2XgVAoq98hQ84X/VzyXZlseq0B5Km6V
EZxgULPHOgj0uwIU/CpXAA6KL3BwNNjyblZqfY5WJfmbzpH1jWIdP6yumgrAnLL9JqtVHVcDxoib
tB4FKv4qlrUAuXbasX6qNn3n1GVzSyne+h5tmUTdKt8b1/sRDQM5XL1j5Je4KeoHLGPVzWyX6qem
ZYTZ1ym7K8PNogNxFPlxCjf/SPE8X59TLdSuQb21iWCfe2qm7WMsivmrSzvaPUl2C+5FJ7wgjEwn
+Xa+CZr7+J1MdeJWmyZPKpSS0S5orSbVJeBa5onpvHu46yGz8iwlENEBmjUKHW8UWw8pRR3ts12F
zm3l5VvsUV915VAvcLTMvLqwRf9mSaHuUBCUFwCG+gDlHOx9z6huRu2Td76MgIvtOD2LthdX9TLa
pzUsVxQgSn4Z6qm6nSRXW/jVWaqcIq7O8t9R6TWlgaU+ZBMqISaw5aWoWnlTjbQ6HHzS4Ly9qCci
t9eqGG5D1BpxMS5k0TRelv0wiUtRkLKs+xhQb/yJg8Tiyyg1mKH472ivt/oHKkR13YRtmxaYCL7M
pWqSHL1XMvllCcW9PiONoG27kyLuJu1/Rc8c7QGXweuqAbXKLAS1uJNZOmRgU4jBwUrdZaNdXcMg
5/fWYo+nkkaGDl9eDVYHTVWcUA6ZzwMHsyvRGT6dR+x6uchhzLi0faiRCKWjVwRHSuCM7wgtfxRR
Z59EYYcXTPyrjn3F3wLBikbmzjJiJStKaH7OAePQd2kFc77XY2g/9toyNog298OYnOgqzJsZiYyc
1W0x2/szt1sa/fw0Na118JTpP/aYkvZS9/Npqzr7NYia/RSS6JPkcrN+EHvC47/a7RfhZuOBIVR/
03O/3UBOzDeFlyFiyorp5Pfncrihp3K+rXt96RTbeoueeDgqOZw1KZYdswI4l0ScZUjO+he1RdEF
CXtox3BTdVe9cMk+yWtonrCoLouaU9fGc3JAGtVeuK2jjo1WRpWIGm9wYds/et9dYP+Weu+e15ZQ
NcSMDTp8JDDZx+BOgNZh0ba1b0K3e+DNri83JHAo9McqS0Im8NgVzhoPxuama+cZz9JbzZuCmp9v
2mmCI/yAVaT4aKJkFRqsWFUchAaIsEdTdOPzkJnOV2PRrPKBUy4/sBMHX/x2g2edGhx9rpZdlvA2
v9nKfWjCAm6VTUgHMnoQlR5fZ1VnDwp48OeyddUPMpXyu6IQ1d6Xhn8MJ6jHGJEOVugecjcB7NUn
35fw+33+If0NJ0flEbovTFxoBZbfbsyra3n+zmyXxFh4F/aqquiLY0kUVFyVvCLOag4PXdFNnCxc
pgtN8Pqh1JuVQDDiBXFUkd3ZNtEavFhV8UFVkn1p48jk5I7T5XtvFnBgjpJuKhexPi+qN+4Qf+TL
zkDLBXkVrd5X5Bhe0pDT96AcD+VDV6wedyX8yG3MNTvUl6wALmxHrCla++J1/cRRG7H+xYp+49ZA
N4HSqc1Bpnmx6l0U8dbvZ013RKOq7p7ELJpvInP9mDuP5BzdrKO9h8UMvtnZUgSxaYFix4x/4ZOL
zoXKEicqBdHBXNLBRiL3kdFofQE3UIbPKEzbvVXPETsm8CJvO5mrLjkt/di4Cx60KAIxR9qaxaNG
ZXSnin5dHZ5QzOvHIUOgGQtkQf4REnP9wtNRZVe4yrNlXw6+H+0W2uS8vY2OqEkyjJnHeZLRk5XP
zYftyP6oOOz9zAbczMwWjbzW85Z9aTarwmI7z9Dw6AVn1p1oPvsTfIiZuW2v82Du2iS3og9CKSmm
KR3FyJMFwzd23vyKjifzaBZllCWlptDyMJuuWHfmJNk3ILH8gzCKnl3MwT1cRtZg0Cw6u0klmW92
7Dzdt2bIAp1aQSue/DGcSJIJt61PWrsmGU1tVsCzb/gDdsdI1R9yccKnekBfrJeRP3g+M9X8mZ3x
Jti26oQRs6sIiQyyx0q74o04F0IjV8doDihgdJfUyDmflqJa2gO4avCtrcZqSrThSHmwojUadwVj
+ZiYRR4QGou+A00QE6H/6iP/QH4YSDNPzG6qbow5hwlfDa+FP0Y4Ge59iJh7zbDNTEIgGzIRg9il
3TJAncR9YedXdaeMG9V5RJGct+s6WZdiWS4q0YZP1uBoDzFk5FmXEF29kRCzHZWvLRrdK17l1rgw
TWOWB8aDeTuUBB+QbcBlaCjKx7G+XPJNlglaVgq35lGYz+FUIUqAiINPrjOD59VuESYzuw9el2BD
JQGOfGlEjhQQBcWlYzbBMwoUkg4NzTeahv3sLftgINwxbpcmH4kllBFTOfajO7e3ipuVWPPUj0hD
pD/URKvYV8Q5e4hXrg2iAr7lozb0Tsyhk1Ik5993m77I/Nz/gmXVvujt0nizcwtfmHQ3blhZlxPZ
M71vxB2ywYOC6X2AdWNraHyCVKzRjV76M2Mfdv7QpJ1ex8t5zpw3zeJ909W9+hmBRbq8RkaH6NGV
LHn56E5x2TScOWeUOf2h8uUsz0XcsLkk9a8E6JcgVXvtqr5NjMloDZQdXjOlf43L/BHl/c+4TEC+
N4cKbL44tUFyP9EUA1zZpIQ1xcHQI9DZck4/RYbapyqpJY2aElauRrOB0pTgvDdVEuOVyAVTBlu0
HckkqGUmbzsqZN0U52LWxI4FnQJLbyNC2Qo5f5ttXfuJUS3NpblmCNhlrhZYZR5/N/YNVJaJMof6
YqEp0cBB7EYrJ7WZMAUz3yIZDxIZy3leqLykwGT5W9fUZ3AK4y/QNqAjz513to//iqENbRF0Jmdo
sjfK7LtrRg3h6mLqfqwLCjo+ypKYTm/doetn4GdDr+LK3yyZSK+yrhFMlbdWXbg8tYWrf5MG+y8g
LR+OkMRzHiCqe8/9/OFMlOSyH5j6pmYonzJBpnQ8mluETLkZGnW1ZESc1i6p6ancSiosg5oeiMRw
B85mf/20/Eo0neFFaCZMgme7IKj3Z39Q1ts2wo1zBANp/LtBjZcN8pI08x2536rydwH8v5I/f7+c
gznRJ/cKBuhzbInbkghVFGYTi9V9k4bun6U/bUkn/eg3DO2/vRLVIufeWlzLgf3rA9BknVF22dqA
m0R5UqyReTE0+ZKQpeae/riHfxrTfiEw/q/b7bMx7rFr+M9nr9svHNN/ZKL+F/JL9pl0+c/80n3X
vLUF38jf7XVnD90fv+NPS1z0N4g9pNgQSGwkuI3/wS7Z5t9IMrd4/EMCn4M/Gnj+wS6F/CteBYIM
+dagePlC/2GJc/7mnwkZqvvADXlY/ytLHITUL/gj/k0+wxkWxoeCxcf6HKQVdgYnZGykSS+ybbhE
44W7su/Paa++Qd/6F0UQEKMe+E3W3Pf4wOsbuilK22aEWQSRZhv9WNZHTv5Pc+L4HJVHaSkrokvI
apo0ygpBuFtW5oKmJXSPaRdOXvSGtKaAmKkza7gNNlqgrqii2IyjLBtdMwxlY5Y/VrWYjWtUv26U
xU5Td92VV3FuQbEbWEdV9pkPFtedk+DtJZ/uzaFbL7twbu+cuZi2UzFX7gsuRKPfaVIgUX5kS3PL
sQtd18wcNHBYaK2uecfCYVH5Lp12EVciqEZ6GiC9tPlkMr6KmyE01/6QN1HrpyvKdBuRs+AFClGN
uUytefvNzRvh7+1aKX1sQx4G5KJRLdKV+R4JzEzp+27TA4LoEqUtfgiLfq8kNEJkEI2/ZMY+y4Ku
37XTtGTXNQfc68bR4HdVgXR5HKblyqyXzmb8p2035kcoXqXc5P3qIw2K12LSVkLkp7Nfx9IP0waQ
1d27ZVXkFBGE1opiMjsLYrHIqfratbvlK/aV3mdVH4MirbOxsNBhG84UZ8h+fhSrXJ8rMnIzEa14
8Uk45LKZf1frsbtieAjY9KWfgYwXVvbRNm6FJlgY9w30+bqr3Wl6w0pTQzdkZFzwFlzlDB0vK2ru
YMD87SHHvQAWxwg+nfWdi1kgGi7sTTzJVpSnvg/ra5uMy7ugsfXeV+ZjOPjmS12VzXvmbCsKTmRp
qnHq70T6Mq0MTdsAwLK33wZ0r2tW1oVoQcuavUuz1OVrPY08PUGpBbqzZuv5sTCl/3QIgh4S8KLg
cc5XYKC2wBIxiBZPXTUG2t4BzncPCKNzMx0j1R+o58HdPJBKwN3iyb3eDK3AmbfcRKypBkxuvWfO
xn4AFwZhsqulgMLN1nQbzi09piuNIWk5xB5HfC4AknYj7zlfgsARzNy9zHLYkDsW1fbkMo6oZCms
wgNGURX11YHf3nSFYZsx56EZ5DJX42M7FMVHSDuRTCripl+WvCCuTPbO+jhPfoBsClzbipdhkMZx
LaRH5D5i6g/SlfKnkR8eoYzQdncQOp/LnV7W/ucwZchlG0E6QcuUJOMM5eLd0HplkJYM/BzuJ782
udGq/rYoVU0xsylfxf+wd2a7kSNpln6VeQEmSONmvHXSd5fk2pcbQopQcF+MO/n0/TGqaiYzp7uB
uhnMAHOTCWRkSC650+xfzvkO6DDjXHRpi5abSvgnareO9J84G8XGS0zn3kiz6JnCwGrWiWm4B60p
P+0h97ygaVv5knSIzDYNgXcPqO+1YatrKr3LI2TomwGl1VcRaxFTzp4/29BZTPzG3WG8RHDKn5I8
rR6a3u07VNWtOBL1hqUOM1r7qnH1dxdX9fNhwLWkIXQLvRvqLip00lhSNLlF3+hbS+EW8K3C0e/w
w4XeLu0yDEw4r+r+JJQ1ZRtUgu3PetTG78pslvxYdpkXXe1aFRm4Kn0Otx5KM/W1wCBp/NYW5UfE
a2Cc4/TmcqG71kJ/Qgxs+LFZZD8wt1vTjjE8xv0+0dznbhoK1xc0ET2UyAqMrBqM7NlwtDkMuqIv
XifPHFgsooH70ZRzeZUjuKVNbitsYziPTfZ5fczmRqMX5JuH1OWzl9dPbsd0C7mq1POdFor4Fz4h
RHJAZas3J4q69kT7yVaBFim8lFE1yV1tGwuqU+Ke4m07h7rcdWhl203bmuz7ZDrO4YYhs3w2hQal
IoJSQYq6MRS3sZkN3i62B3EIpxTtQGRM6VWxIiKIJsnD+zDXisa3zFJdVaeiN0d0FU2f5XnRgW86
TP5MoxviIzIRy9u8bV0Ai25OtkqYVRxYCD8/C300Xb8ZOfcCxcNt+XUMK3TnjmPI+FtHehiQtNre
U9qm0WYIKwdZbWxzVVmpbqF4rHPtVFtVjf6mbJcfRNLK50r03fdSyOUmdwVLrpYMzo+WcBO2bpVT
heSMGrx2Z9SWKGiKKHts8cD3GBKsugkWzxhchr71/IgZyU73I2PVnBhHF1QB8mTsU1ozJCjKvTIs
diY4IMh+xEy+8K4NDcLbKvwph5TTKLcXeI6NyWHru7zKZ7aDtGKJnJGdTgvFXTfKNGYZk+kP0VLK
aSsLsyn9OrX6I5W+qAJHzMPDQtnZbPABtstmboboFUZxdOfODf61ehbr6Fa2CIl1PDN3Vjt6xC+a
4Iw4rcblZx5F4ylxGTqyNG6NySedrMNnhoD8nnoB2wR3rvumysl8N5wuMn0WKu2MZBNz8AZrovXa
k8z6oOnlxCmBEwT94lC7h9GAZLKpU9tUgS6qyNnFmpMrf/Q0K/H10tQ/dddiS9ZaY9kjQS2cazm7
XEJLr6yWfVlem0zurfmqZbwcv0FY04PvFe0L3EZxz3pdajtuNT1hQJEYz1xdVXayh15w7zXDsk3i
xAQM0mRhvSmLttexgaLw31VRM8cBGsOe/1F47hvaFuI/mVdqtx6mjoKVk+RTU6h6nAPArvIXiyd2
YLGqsI2YS8/02dba/gdfI8y3yIfEe0QM+RV1QGIioqgFzxfopFMxZbHyZR27eKyknTx6SxeHfOR5
R7YWRUQDVr5sz2E4OyaLGI92M545NDcYqLKvBcfQrZoEUaFWpSw6OIt3EbtD2d0bmGXmE0Ebwx6e
H9v9GWwyCGc5O1zI0ESrjUzFunaIwuzNMMMpCTTDVpe8x8azIYcL9XaBEI5igz37q11hvOOGas3n
KvOMZQ9McGEy02kLMtNxWlcucxtbW2tBz7qZar6Tj9KWOWRvzeVyqMraLXyHh6YNKKbsJydZKnOD
GSWs/SmNvSszgmTYunWfWJdJsFzd2jS5/dZuNDlvRoeaGevCIL56bSoNaowQI1YWRR8d7mB1goQN
t7Au8o6wGdlqD/hzmyyIJeJ35L9z0pMymVoS68/Q3yOabKLTopAwHQsWnsOlWeT6KM1GHdRcCenF
mC3GnH0y2LpfyWbGrcyW6QHolPkAVjD7GF3mVRtRtene7vsi3dWFJNY6qSs+rWROZxQcOt4HlsEy
pswlOr2zb6hYpbUzUU84lyUZyvnOtNbJtEaKlvtFxm3CZQP/EE3J4lEfVZtkMnT3ErE+i18omNN8
j+S7HC8C/5Z3shatqh7apm7HXdLro3FUI8Gjuzg1jPAHPLAs3tlTL+UToBhPXWyTDvSBfaop/M5g
e3j3p37oP9GQ/XX+QI9hIYvhjbHpgQzA6H/TXoSp0Jw6baKg4I9vrCZDIlu5xY///rv8bZLw+9tI
ONI6eGWOa4Ydf+1yvaYuW61TWVBbuCWoMvLp0XA7zk5KztTEnS3qi4MGPvVnkxJRb5ArhW7SPP37
LfB/2d/+pQv+f01pibzpT+/J/6a0fGSa+v33Vnj9K/9ohQ3nD6Zw3KdEMSBCs1at1z/pMOYfKClX
ZggTuhXzzmTmX62w84dcRbjS4h+IKf/cCtt/4LRBG0yYLNo6iGX/jtCSNcdfxyQ0uSt/HCch8Dpe
H1Sjv36ApjYfnJWXB7tBy14wIYU/er0aua8XG+0FhsVk9Ftle6TTprF60ONmGff2ZCjwA8Y0UPlr
IwN0q49j2KV2Z2wjtj13DRa4LmC45ny1URlz57uLdotTjbWznq9+2L5uldhLUzCYndGC4APs0B4X
ZoRZMl3XlMLcW7XXin2JpPwZHr5RYSAFl74bCxWaG3tI5IPrtOmjqFMc80NjEuLbK33iyyBKd4Bw
p/JmKVdOeuK4Tsr6o7I6SmcTgVE2FWMLUzjM7vqo1YCo22ZrYJ3gVNlkXmLcVrXmOoHoHWbSeCqL
k4jtiBjw1TzC2yc+jXTgUI7KNKfcxNeqH5VhkVwdRmqRKGZQhSIWj72L1YXNxXQk2ZYTkjSEfFE8
+2gvWMaEYmT3NS0wTXZTP5jiziYcskNtmGuSV+xmHXvRsntLowjVps36NzoobsEhUEs6vZEvph7M
krcS3YWu8+jPGe7w3rSKbYu1562IbOudiGX7xY2m8SNTnroLnWSgS5wc6ju7MWNtV6P5IHOby9Ss
PZxBCKNENWzwsh9qNkNs5DBrd5V88aL2XMXphmyxgpY+YQmlszbVGDK8FdO1sfJzSJpXOEdB7FkH
XkWpoGRZyRGVVrIl+GROxI6T6lPG5b1uXKoBzLJcXhfc2wdRLd3tknJcRgrzGWZeUbiUD8UXGsJn
yT7ZR9Pl18xQ8IYjT+hvDLvbO8VyN/U9S03vFGvGS95+p/V4VdFL7iTflsJ5FelvSV+yeks27Dfv
+m79FXPLJOHRGDTdHy1zH8btm8py1BbUFOO8byz8KQKL0ohw1PTKvSpmjGXVdnRP1ZRBQu2nzeSI
XdHg4JVhvO+y+rJIBE0Czb7ReWqbhh6e6qgTT8inzUcnX6ofqd4ezYnPnBynKYhdAltw1BhP4eDm
8HSM7TDq7iOkynrwyRdkgqIxVYUHMGtvgITZ+qr+l8iaG0emV1vK+lz+dsSO7fjUztJf3TZ92J/i
aGhu3QGpcgRkZVC4TC+NSALK4QfcANjGlwB8y6tnfOrz7WxJkMeBYdX+qL+izN4a4czswdoWDW+k
u7pArzPqkYX215Qe5aPoHp2C0XRf4DxiMa9Xm275cKzhPly6R9Nl75g6PlxBPiFmwLYyGNPb3LF3
kmWk7kZ3LSsKzskAhgw55GqXSOeMcwhXfhehWz1HCZaqkqFCal9Q3gReG/u5Xh5sM+u3Fq+FnuNQ
daACtOc4/yH68GzCwI3mN+Gky8ZTP1w6Dj05J2G+Y5Lne9OB2c2P2KFMimJUnx0W1KQd3mMLyRKj
HTd+HD3jSU1ltUcY9KVp3icftfNQzDwR8bCBXlMEWnY/ohHDH6ueXJUPvs6enoG+6buyvi8miLhO
GcOSHDmoyjen6y6DxSZ0djw/m9Jd0dXiyOYVyPmyRwkzBVMSbtPWvqMN3jvh+G33AII4WIW4Txpc
cTh6SKeNsmtiyS1JXpd8iG8W3Qz3oZ3lAR/HYse8JDtPeU9aB196VMO7y1CCIne4mVPn1lyyVwaj
+wrcgk9c9b7N+qO9yEeyOn3YVTtSKDGw3elJcvLyZVflml9ZfHqHNr/FF/zlgfNpDVxujOjsZGOq
HDYLZ7q3U65zyobG2S0hj2v7Ro/+oYrp4JZF+lgSHIJOObAK8752kzt84vaKS8zkvh7yp6lyb+kO
LRs5Co2RX6vm0U2HB6GNR0t2W6O9arBK/CR6GNcaVWWnsvschpI7qO2bRziFNxGHPuCYl9lsHsR4
8kaUWg3jhJraqJg2Rci+t9tPY2aiPBinc7Rc3JWPohVs/NLkjo3qBeTLBewGgBaexhGhpUIUMG0q
R7vYhBh7jIHFgQbzMsYkE2YVnKEWo76FNJLgUSZcQFS2lasvGTwJj4Qzj5U4y/MaS209c6igZoWw
aO56Ef5qJ/uYyuyQjG54Lkuv+SxsJwuwxR/cmgHx4FAAA8Dys2FgHoapOVYEMAG7iMAsZg59+UiQ
LFtLcEkd8j8bkR736tLdMee6tOGPJtcvCG18WVa7bii2UO19OwWm3xfEAgnWwP2XSuyLPjtXugRM
08vOGidsejkn79cijt5S3rkTw6Bos7RXvRBoAM4WS3rHbAMD1YBXFaiJHc2KP82lA4+vsZ6mHW7v
spCuIWfwiE3yEw/EBUfV29KyDF76NxSn534m9dO0FmRwFrreZMdOkLN1anZuQfFebvvIeRoJiHyV
o7HqXS9amftJVt8xq+KwxYD43Df2u1waRtPOD+VqjBe6r6Xpd2OrVV/Iw4LWfRmQ6O9tJIdg8hj+
SfS0M51Hzngd0NMbHdAa4K5fZ+LXgnm5ejgk6f2QR/GQVYHGVKbT0ZlC6sR4ySmYfCLV+RRYojE3
3i1S3IhuOigOc8Og8ewci0FvdIk8jYH76B0iV0fg6CEYTt4azeX9yi7RqIx7LefLzy+63rGPnlBy
38LsAbupbCTG3c5uPFDe1jpat3lSbYzVS36YzTdi3eS5WdDRjPYNJOZfNtdaZiwAopRgyZ349jwC
fOEuzWhl5J3RvFpFseF+fAEYeoqqgo307N134VVG7uuUZkeFRKwI8800fUkjwSRRTWel11uIRL4W
xXtlJic0GE9pX6cbMQ0+HtRdb9EeU/ipzVyO2ybVX3H0gIWsgyStD03T3kIkAJTAk1R1x2zGibCY
9s70+p+RgwvEtpMbXAMncEJXx4wdxRCaxclsPNmO4tkMx/lorihT1ieXyEQt63If0D8vzYFyK4aG
ccd6J2AGue+NQb+y5fZTs98kxnZJf1YhO2q4ZUG0ithS5Mjd9Fk4DjCp1QXyCMlzB9LYV9mHmUq+
S/leoyqF/fIgSUc15w+zSwCUIV1bhnuop9sUz3SZvdvlQL0mNsgXWJOwWEZ0wUCI0CRflwfHNn72
TnQAfXTMBgM9BgUtwQUJTRi6HF8KHOutidAHZEthbA32Eak2XT1AsURo+iZu/A7Z72JVL05VbtLk
falf47SdmQ0nxV2iMQ1jnj46FoBu5gsI9fKckRgt8O1Y9K70B6sTvGXOScbIqK2ijQ6JUMdU6CRD
84PO50SitFb24yj08BUTNuP09EBVwmjeoCJF4u1o2xhiS0RDYLVzUJTDro5+DsIKUPEgdQQWQZu/
Xq6TCUecFzIt1bYMoQA4Dh/PjrtOX55ZD6INjaydbO5H6u57eGtOMCRAKha835iyI5AW5g3Mn5dB
faMgBWB2N+jnou62UMIDL8evnVq7vP6S0wQ+9uIOnxg8Zw/TTmvz8YILg9Gl/A7hIWTFXVvHJ7ur
zi3ZDW/QSPYt0ImcZF9QGBvkXCGHvsAeYz3mHsVWFx2drt0b+dh/s7Dn3OlYhMNzqWwaaASX9iaq
oq0Z0WFk9DMIcVdRVv5mKoMauLwm6bgpCZ15QXmqjijDfGy/QcNLgIehIxw0MGe7nfnI+I7KKSgz
dRih/xaT5seK10fUzifsHVvzNknqlxMErtH92TKqnTX9yWag7y01LYeKO25x7PnC7Zg5Mq4DB9R+
JUxzJ2H+RCA53pfM4U20QSunYo7Ck+V+W3L+UM3JnKnJM31TDGfyim5mwz4kc2/flxMOnuXMZuW7
cKlgKi2YGkSzIaVQ6dFCQEXxe54gTOsHAMxYNtVW4ZNY6x2BrmeVs/ax2I0qfUom3ii7OMbT15hP
hzw1b9K42bu1h0bf3g/NN2ibrU0slRP+YAB212GZiDBopbnlp33uwz89R26+c5icpjF6tuEBSE5R
PPBavQ1lsl/E9ovDpUOvei+8gvbM8CtR3pCqvJKBDlaU7Zbhl5nQVIj5qWmdmyHSL5LD8ha5/p6J
TdCPzdVIKz8tUowRZrrNY9Mk0ke7n5340+i1jWKyHtiNkYlVTNgxhMar4KFlWkLt0WTmV7v2BU3s
xzQPxSFK3cNEmsQxc6IuMBftznN7Sh+GjEb6lrsP0GGAcug+EP7A1TS10e28+WQHtwFdfC0jpozZ
yUibKwlL7nZYXBNgPcbmU5k3gYzKG3xLqJX6yDecmU68+bVEuPKZgOMuwNCfrgix25DypwR0kFDX
r6xtld5E4JBYqW4V8+L9AAwO2akLeK0fP2LJeS7K5rBQKha0xZH+yR6RY8DMWfkJIFlaT/ljlk+C
J72g/5gbAxmgocsNdPRTjnRkQ3dzEQ3PYJfApLL79oAFHXSJjUR8TkO1dTQeYEmT6luTESxFk+8w
yzDe9uafboaOu6rD5sScvTvjaTH9HOXGt+bJZpsY2oUV+w+Cr/YsWGze/mnvjWa8dWQ8wyEgt9MM
AYJj15p9FNwYMNV00aTauk1e7gdmnatroyda1170o9V7QdbKm95qXst5PhRZyZgMdzwwoIhbTvOF
134W0bB3ldCC2VDelh2XP6cMo8tm20VpdlVm6sAMolpfeXMHfA5B2Tj7WV46/HgbFwAdLPkHq9Sd
Y1Lf1y0WCpBSrF42XnV05v7XkhzX967fLbLmi6RWQgEjmnRekAA400sM1AvWBUSI90Thgtgkfdj9
CoUVigNSODTelqc34Q7/v0TNhlFcssSsgeeRfKBRfeEewe05kny5IWLauuurgl4qF13Bz4+IPiji
vPJu9b5DKsopNt30QvbJsaBmfQtDY4oOkT2F+t6pHAPsglL13VBMtRZUS25cQkBTlBk8rQmgSKPW
tpMxu1eSUOgL4ELxCxVA29/Ghc5i33S2hnyykuwDgJ/AZSF4t1krvx5pIaxQwoRULMW1ZILGy9Hc
TOfHzPqf/39C2c2/lTfrUPG/1uo8fpb/4+azScrqL3Kd9S/9c0Yp/rBhWKABYxbIDGqdRP5zRin+
gF9NfryuM1vGjM108F8zSvOPNScLWY5Yx5D8+89yHXRkjBVx/f5T5PNvmMF/uwH/l5zRJWkNzgbU
YRILAGy73t88vF2KBc0Z6Q1dlyekxNKz91Y7gY3hNKhgiO5FbG7R0A13GiYLQyVHK+2ICRPZU56K
bV+Oj5RatO1TrC5NZb+YBdtHs5j7rSbbfBt7BGA3g9kcHRw9G8BjedAqwh/iDN6Uq4XfuRiBNg5m
yioYdfmku7/cmspw8IqD9MpXlz1cMEySQrE3HgdHP2joPDYK/soGTM9B2i2VZX8s1QeUnnEDxYEB
ghU+FcM/9w7/x7Rof5nV77+rlYDe/l3W9n+jYG31fv83D0H9mfwF+U4s9r8+/9Yf8Cz5+KMwwzGL
W5yP8j8+/5oh/2C5QpKyZTOlN/jf/vwArAI2dk4e0kkPBcX/fACE+wcweH0d3DMjM20eqH/jAfgb
jRrNJEJWk7KRpDdJ1rX+Nzv4CFo4ilVSkqw7FM0qLSH21tVKx/R7YkT2S5S1ULlpmxrWytwBweSs
yY0RycBcWn2Ygz+fCv6LCG2v2VoUFu0WA956xdqxa/nV3IQYL3S3AFxeMNx4+NPv+j9Zhhn87H/R
3PFDmKwYXAuZ6So35Zz5656hnvUWO8Twq+coGu75pox5WhJX9WBiV85Vik8g3jgQlLaGhlAEis+y
B1RsfYeeyKP3sGSgvWdxyuCqkmTzvuIQWIygFSUQHpbfGXA36NafPacW7YkCakbRNleOb9cuG94h
t3uH+dgimsd6hbWmVm5WVx5Uw9yDeHWGLVg1u4XhvsKQpwVsPOUtKRd+iS4cNVeuufY2dQqoqAWF
hp8Ytbria/ekHwsN8o2u0mbYUGNN3WZJw94KIEUxlXRmVfpRkYTNvpN2ifQKUUe3AbSkblE4qXcp
MPyfu4kMZXiRgK7gInkFPUPOvHII0xpDRQ8nbJu0rsiDutJ0AfovviBlssQ2L8f5YdRrOhtzqud3
TeDcDaZ26HHlKrKEd6k9eA5uYaJ7tkjJkieoEPU2glU37mNsniYr8YbfI+SpknjdblLTB39bQ8te
T8P4FHvMwO7x0Nb9Dgq8TvUWV/pDWijDvsFrU8w7s2vHDDeFt/IJ2lC9d7ohmB0MLfS2eB6an8hv
Q/cxLkvWBrpt18tB9jo6l3ScRlrqJM93sZwZ9dRTFC/XnuTPbCfJK8dYq4yIERSdDri6zqC/G4eu
xz7iurcYmJT54C5qSODPJvwUXSrq96qHonzMxlDcj4jYyUcj7uJUrwixrTUM8bSbvbmxfHwvk7rt
YmLhN+HYMjOSkYfqHy+/DtDNcapqg2dhOblCJautIZdvfQsEJRiG9aYw7T5+jUsXWVhOkIq1tcOx
bI9a1E7jZkjLQr2PSZH+qoiGjTZVaUXGz8pupitcwiX1+6EiCwbPhPVpKKgeJ27VMdyF2Fuk34Hw
m7dt26eKHbqg8NUrO4qfgZ2OXxROvYDjptMLtvmiL0GCiKDz7TDsxR3KD75YNBl8MQuj1GygTCAr
eKuwWRZrxhFpODs5wCY+V4SS6yxoRmnsSs+bKMUUxiTljoP2mFudtI5SM3jYOkMif8CxzBftZyNH
INJM03USejZboNDWR7HrEPdAr04HvkTNJT19TBXEtgN8poXatYrNCUdZh4ap+GkBtEDy1yE5p7XS
MjBqKSJCKuCXKQb5ZrG2m/jGizfV7zhNOnGX47QEwf/747oIFdpvPdw/iOJaxtHwjw9dMyJb3cl6
gGAs2qUsL2jwoAeYTp4xIGrlp2tFkICtRFN86IfIfhMNZo9jicJRIG50Tb+20/ae3wneziSerXet
C7OLDQHvzjFGGrg8ja2vSRvpm8qw+plmuX6gVErPSEma7dAK+9iz0fOdsu7yIJJiOERF+Yt9ERIp
Kppo52hFdusidwDNkOEF2mEC7/G7hR1y1EW3x22ZhvorGsueoz8T23RJCduppXvLjLl89gZYmFwH
UfUx5rp3zucEbPeslYh0+6wXTAhCtBdVlb/AnfeOyh6rG5YK87gpojq9mpgQUDGl0jxEtHTuaqeO
n/PJfpTxhOioipOEpaw+dN29FGPfA/kaK2fTRMy6+f207uqRXWMSMM7yi64YqQZtKJKFJVKUrJIZ
UiVrw50fMrLJ4gAlln11jKK6GLLmPTC1/okkY6SwzHFOszvhfQSkD526A8cZ2U3yMNdxNvE7lPPd
UvaKuWlF8o1tMCLJu+fM7dLbWYAsTcfmVRpVhe/aDhkSOJyz2nEoqvB1ytLHfmmiY6f65sJPnweD
7Pv3CTY4JRzbvwxztl/nfbVnq8EaGfloG5ALUJ4Wiwca7XE30ltJ5gxkkoJap9NJ/dQYgD8sWZyv
zXz8C2Rr8ciJzT4B6aTD3K5u1V5HO8d/cIv4bvSUl22ZETU7WPPM83MLzDkeVWkLP1VFekEpFsW+
xFH4A6kM4/zFTei6PMi9n9WyepyLUnz0RVMx1NNc9ZUkGm5lZgbzoxqVA6o0UhqyOeFlAYutjlEU
svUtyjLndsnz7KhjX9xzkvSXYsxcvwTMeRKWVIe8dJePYQZ0EPWiL3aKphWxlZ5WX1yNTKUz1eHA
rNLuAM2iCVZ0HUthaMTilFC+0AkXKw5l6HnHNlOXDT+1arK+nXj4FepLc4M4LAo6qqnnmbiMd6ln
7odG1mkSwPv+gsrBLCSdk9Bv9JC2NnIHAyp7a/OtMs89pxBMvLOeD+rBslCC0s+g1SKzvf6emZ//
kmmrrpzwK+iCZ+/WNp3uh2F07mMfE8LSjAbzeSxN7qUvLaKFm1zkcHGFvK/F7H4W2HzvU81JcD+H
zLySaHnNjNE+dxJEXyXr8EbmGZkH+mK8YmvMdqJtu3vbtTwEhOQbYgCtgsKpI3AAgEs4P1yP+Xch
4uVpwRJK60ByO+UYEqXhkJm27b0DDVlVwwy14m2aGSXRFwlEENZIw3wDZdt5J5eLh10sg7cOzpmx
a8iOmjXiIv8lu5GlRjrW7YtsHO5+jgPJggReMvdJiGIqTuCpEnYxMJLoLC5jDPWr68spTXc3Juk0
7bgNslecagN8aHLizxajbTeodS/ft12Lx0/BHij9SlWdfj9jYzgQWGt/F2lUnZaYw31jm+bk+KR8
5cs+hg0S+4uYE0wQFGOI5yfeA/kMD5b5tCTIiAFU7lYcc1FqyzdEaHJFtdupzRRrcqwDY44oDzRE
Xu2WIigLKouHCzl7WXsBbEntmyER6+ER9CxO2Hz2BngUgohqb+p2IwkNCwOGIfG47mrObkNzPSbS
vSjQKLTkV9do+JIgCxtSeRCgONrD6CawbauByIgtyySMc9gAc+OjSizjozfdebr23qzjBLYsVPAJ
pRB3gA7BvRwHFTMiGur+6lApJRcjBKbF8z+L7hTZvTfxTrAWu3ip174ls1XfcyPL4YSqZtVWUHWQ
BZcn3FxzU9c/+7mz871ewT/c4y3tyYeYTK6P3MObgj27iPbp0Olg2T239knTZKI9jjZOxtZEVYMX
PHWM+1xZOWsXbxiuNuo83NOxUe97M/MYqvee3AoKvDagMWbSsvYdHCaJc55D5Pss2Kb0YIZR+iD6
iXvVqi37F8XRrQPLnxl0K5R7Msx2gtBDCju5AEh0Jj6SiVYgq57S85hV5hk0fG3tdTQIGRO9NrPO
VTHx+deIAgCCzZoQHi91xjuBBsQtWMuobjPuUNsH3nhvhTGiYL3XmbmbUDhYtwzmRBCsRim2WSPp
TUDQMw97Tuu2pZ+hWAeYGH82ZdSx2Fm4llk2ZjeN0TvfkeGygtJQ3IQ21dZ2Sh3tNsuL+sMzImZg
KThC3g3VYxUgoGMsIJ4MKY7AuUQF0xKWBqZ7SRwkvS1Sv0NJWMmwGQcYtwCGxpWrA85K7YUbCXPT
L7Z2gdshFT4hWzNOND4dGgj8OS/ewIafrKhSvo0F6sDEtmZCAuNEvihTj9nLtZw9Pna4+pgOsXkS
NeIOHxorj2/jlLzM2KzEi0TeevHKid//bGJZ9F3w6BdnWPu7SO+tZ6w31buV18M+A+7yYaHy5WHI
q+mn6Ax1LxVZiPzEcWgde80xj7Dl2/Goo6zIfGSc+keIC4LFy+8mIM6NSUBPyV4ABkl8m96ilt2w
QBk/dLD3Ab6yASaYF7AEKx0j/GXaY3LWE30CheNKSM+yu3htuc76NCDJTCDNxQwINNBxIAGUh/vB
9vk1Jiz1pTfmHuOp0y+PLiv8lgFNYZ7z1ccvTLzBwPQmeUWQI5Es55YBSZ7DwjYapJyVNbDCElHz
SPk9bKDc4dbA/3yA9UBDGFdQr/jFZzce/nW09VqzrV03PsbACGwHKoG+8gl46EY2YDJC69voBW/y
yjKIV6qBhk753oKV/d1YhfWrH2zMP17SfHhT7D1GcxhtV9FdIFytWOH4K0hB/81U4PH9Dn+DFuqV
udD1xAj6VbzEZlAmY672qpndd6OpzCFwWn3ekNQCyn804KQ7lVTzHeZcokfiqtvJzIUU7K0Uifw3
UMJc2RLs5soTm/Rpz2XJBJieUuK57vzwN6LC0aerTuWxJ8j+NQG8/2xowjmLxuKwAEN6WJBrUL3N
d2tI95v9G4dRqDE+G1W7mAi3oGc4K0dDaCb5Bnzas2g/WVN/xNmG1HY2hucpN9y9G1HAK93cVYU9
3LWdQOUeriiPJXd/VpMB3SMLY51HFCH5Wa4ckG4AQ4BuricHHb0vNJhqEkdun2/A/dFPR1OAa2LD
3EoOVZaCK4MERGRjBogaE4RpduoZfpd38QOnZA4fBbX6WCceR0TNp5O7fuWfmCsKZUQK81YlEAX6
NkqRZhiUtrD1/YLGz1fp0FyLJCm3gAOHmxHiCnJ+bzcgFDo2jpmfrVQThyF0fABlhbVVhlZ8y7Q2
t4nbqjv2lSzEcDHAekl/c1/iFQFjVW17T1RLxjLM0E4NWpWc3GcGjlrvxi4L1Ui3MZcpMrFybwH7
rCE168M2J+5KVulJX4k1ICw+l6ieTpQX3SGbnQapOsZ/aUrrDiVl/jIUWLG2k2ySdURquq9jOs37
+DcxxxBo3hrAfSP6B6KyBJ/PY1g3iXmYytH7smBrPpSt3vHmmyxya0Bl3dkY/4O581quHMmy7A81
2twhHMDr1YKaDPkCY4iElg799bPArJkKXqaRVv0w1pVllmGRGUlcXMD9+Dl7r50FxEW/UH7aBfiT
LegfV1LVsE76TKubKk73w4IMchFsMICt8As5yunvtGvwEkXmzHJvzEnzC5QZInnxgijKW+tL0y7z
jKaTxT513fFHkBbgBBKqDt5e0hCNVW5wQOExnqnJGzsUq2GMu0fby40jxTgspkg4DM2ZOwzsiMLZ
VlaBAl8vUKY6ML/ZdS3PRVIyYiskqop6SDDhG8Z3QR8XrBbAJ5kk4zkKjPA4cv5YpZgnt9Qo7K3N
QhvxFoBUPWEto3NbTIfGteSnsXVhQbAuOOlWtVzzqKT8UnlFgAMBViPtKD+9CwFtfHfCQmWcznX5
NI0BE0nc9dkLD2toGI7tID7ByWqKPqfJ/QLRghg4IPPqjeB2cnrm+U3vfy5E1pDEJIb9pMN03o3h
YIOlbwWjMOTwD9SD806+oL1cCeUrXXhf3Qv6qwQChqAubTaYsHBzGtm+X4hhVJ7Aw7yFIzb2dbXV
OYADNsD6RyeN9A61a71ugr7kCDYP6FxeYGUG3cIjxv7hWHJIus/7fue6hF1v3HDKfoAHqAiyIAaW
KIX8TP7XtJJNEB3kwkoDCRIdiIxh+6NY79a4wrzfzSAmvUZN7zmb1mUmjTvOaBBrLZw2d+67rzU0
9UPZEb5zh1Vx2pURgDfFeYs4FDw/aZ7d5VN07Pi0+87oeNG9BRRnDwx9T/MLPy50PT1sUaQZ3+fG
qb+C+7upEhO8A/1bJAxu/DUOC/HQNAkqqTllwqdF/M0ngeZghMyeExh3ZYAXIqH3MIFjQidCG8Og
2uacXKJ8UvkVQVfpkeNksUdhrL4DSpObdIHskTWwaUtcf+iDgn4kmcgpjvR6kLtoczp2kW086ISd
iJrH4VWwHqQL4I+mX7heXBq7BqrkdWBjKIQJY0Rbc26RBPjaIlNkxupKCeB08Y1ofPkt6KjsBl1C
VutSozz7ZT/SmwNI6EYWNRyIQpmPw642s/izmVkdhVUAVNt3ktPoR811ugAPTciHM+SRNTl5v9wF
iuhozRtE7E9xS3D7Cq2Y/tzaRRQzcy3az9p2jFNdeO037wXRiESzNO8S6ojxe+F4cAJ7txPZpg26
pNtwHlK0u4Y4JJ6jym0+I60+7HDxnNNMBXkwRJtI1PrJzdHfrCy817i3lk5QYMei3kdWT+OytkKq
VL8thbGKAbR+mmq7A2QQIWILyec9G3C76RDH8EAmZHRP7LhNv1NFTC1FnFDoQK3AeX3sOYzkiNqa
ujq3bRlEG+btibsiSISBOor3kVRCRAjJBnIDy8xouxy6+E49mk8kCvar95vm/9QxdxYrsLIF0wp1
MfdCqB4MpuX/hnMxnby8E86BpEXSRKYSLJtddgGRwEEz3bipUX19/2dfEphdxoAYExQUeSXcl4ng
n1h3T/W6Rsv27JW6uI59q9uHkyTfh6brJpZ1dyitrHswgtTOUW0YYvf+j3878vBAxHAFpNaycSFo
fj0tiFwnMka1qA6FjKJtLgqXBqIfx9PPABhd/1R59hJ6CtaDVj38zB9Jkth6h6mbim5oyOpcU/PX
yWZyMBIdsdRP2ZnZW2DuncjMjY2d6nq8K2fpqYUvaBlXH3wExqnVv8eWDDyoO2zXYarkO/xtCf/9
8xYaEUiDSSKcJw4uVfuoieiDQ4qH6Y5luEOAlEqZUSqlzHQi4jMp3DO5jGqMcfhs6yVabW5wWG/k
y9TGqLEGfkDvX2a+lxcJgUQ4VD08Y1zn64u0LBZbFwjsShFc1+8Dy1DlGRgK18XGfd9GQ/zbT1tm
NcgMuMkvUySfJLxma+LyVtsoCWPaPRDdcbtNzux/8BIsU7lXV+hJy8Ef40FKMW0FyeP1FdLYjir4
izEA7szvH/5+6bSpid9Cf1qpG9YNR+9UTL9+45bNpI7hqOfsxoe7NeKImFo8E3pMKR+yuuBx0aPF
kxLUiBbOOZFbA/qzoVXe9fsPgPXaWeMwRwfibDm8RaYj0NJfUMxxdc6ZHyHFMu2Mp9dKp8z7nsFf
7bfGxIv9nENgzTaDEdnpdYh9kRixEkXNTTipMjo7rhU6hyyrCOJE7hpnO0ZgOtwMjsZN7SwKrSpZ
pkF0AmBOws81PzsOMXRkcmSKvBLiz+xdTd1MKmTOUYNauvb2hlfmJJDwCvzFiSl5ANNCrzWumZmg
3/OM5wrX6nA/6Eg9+aOFj99q26r84O0wL7EzeNxdXgC4OwRn4jq6eMFnBhO5y1AHuls0RjdG7HG0
6VrCYBF5jyU6QhzP1rVuWg5UULfM6Tz7KsS6Su7ldLY5tN3S/ddoAQpGtPh0HYI1WUTT5CzUhLUQ
E7tjkIRmm3pTE+Zrrbw85I+aI4qfeoU2C+i413SJ91ypPJ2PdF2SrzT4xfT0/pPwejF1TYEtj2UE
jxUuPZali0c4GkDr2GkAotND1UwFHa7J58yOucirk0Lavw4FGaj4VltzOxk+sr73L+AlFuPfaxFX
wE1WDo8hOH1H4Sh7/RLN0ehMRQJkaY5iXe5UKG2KSJTLDExeRjrcZtc++oEdfY2NkujoLGqWlVWG
5k8ncuBVZZUT21CCBSxTM6NXucutofteJGyCWMcxqkMxRO1FzjVK9C5FEFFz2MVq48xG3q9yMzC2
jk2jcv/Bh7u8vUzY4d17i8kSNgzo9NcfzsHYKgLV/uJkUl/TaUEkbnYZV0+HwL/mFNkF6IFd6wTj
JHquREE70XUxPG9BhgfWdvALRMqlUP7tRGd0008JhrKRyDFmStJ59LspOZOFxJoiAqdISERCNLcR
YpDX8YgPgJYwbXMPfyVWgwJoOL08R29zv8JjE3AYWr//iRfRwR9rIooYzqKCZcW1+TXmnouVJTNK
F3IDpDprmatZTD04Q5R66Z2hSijWHq2nfsczVl5neNDivVPSd6Um51iD1DYat+9f0MVwf7kgMPuO
RAjkSshO7vK2/3x+iJknEkn/X7ltxxQR5L8t7Dz7WMKVe0wSv8By1Mmg3oyWmj71cByY5ILLibeD
M3nBlQ8BFK1612oifBlUJys8av5fREYn7TYhPPvGtVJL7roqzf9qYodRpQNo4rrrizp7FIM3cr5a
BpwsNNU3s9IOYln69QCeBd27l99FElTRrBfAc9dTiOx4Expemu00+abgUSEvrESvOb45ukxx6lTw
ZjdTLjUWKMbYhBzOVhwTPDkuyUf4lOm4UJRH/CcHe1rnrCItvHFsEKvsZQJp5rYVHqBX1AdL2bBV
GftzkHSCLgADxImWMWdQjlsryepyU7i5bx+LKVlG7dCLr0jfkp+0P9ERdkrOPkDbGjAmfe5fZwL1
ES4WmflbqyWdlakgeFaYvApX9iQ7xk0vX+z/NzHR/0ad0BL28Y5OqH/Ofjw3v15J5ZY/8rdUzrKQ
yknbJDzdQhPHFv9/pUJS/Lft+ILenmDr9wCO/T+lkCf+G64PpSzl9IuhlxXsX2QrF+2RhY8XudAi
MuIP/idKodcroYL7a1MVoLAho4uApZcwhD9eQ6J6OH1qIbeTq4dbydM2A7YEEbgqx9z3riSKWW9H
zwuqahmLrL0y+ly6X/64YXd/byt/pqdclGx/XwaMLoJlbBzPcPRfrwYF/gceYIwNE8B8WLfjaPvH
ErcgI6p4CL4zoILomsDu/9rVysQm1PjIHBIF1fHQVXVwa3Pv7WMQcuvWdhTqk4KJT292qnsEx65d
hHcfXPOyB/97h4RTYKLwklKyUy/BTi+RBX/cuiSZfdhUJe1F0jagRhXTPg4IfCyVqM49PCPK9SB6
0ESPbY0uUWzemFmS2pbnsAfI1aB0JjAtChjffXBpr1f7vy+NaxOWQIiJGPKifMCNzc026Hw6g8zP
7qTGlT+FyXbk/LvT7XxPPg79e2rizWxIeYhnZqaZ7Kjq37+S1wfSf12I4qxA/5oRu3OxyqdMrpFE
v8AtfPIz7Twofk80sO6c2hgoqL0YfuxMdAH5BB9FyfD2vPl+OJ5wAOBAirT04jTVBDEntcDl+1HW
LJgGjSFhf10idik5esDpkcQw360RKbz/oS8225dPrRw+LQXrEmx0WcZjLwzYaWjuIrQgJ9hAr4AX
1/QO2ktc0t2YJhxF4Q2rZujshwFZzGpicHbvpoH/YZ7NsrO/fkwdF/2cwOvLTm5e9gTU7DXObCL+
MiujJVfYNYi4TaTFLlZSv5KW2DJjOTWJCWh3VmP2XKHbsdaqqsPnD27M269EcapBEomqhfdHXbzm
9B6LOUi1v/Vqm1Ypg5d6xzg8uKaHDzJ0QEz7LeZItw6HKruJgfZ+6smweAIkssuYZOHu7qfqW2OP
xtWYxM4GewUY4rkNPliQ3j63L+siDAYKYOXby039490muwA/vRigqE9Rh6MHtsK6VnRzCDq5NqG1
3didbT/CvwwPH9yjN+8uMmgEoIr7RBdDqovHtqxniEacUnbeTMYHLI6JHHmmXgyhjEp8i3NtfpFd
Nv+V+tF4GEsvOjNPiXeph87o/Wt5UVi+ena4gqWpYpmcpfn/cq1/3IYuCRMxTuEy848xuKf1qHhV
S5a1qxYV1kMB6W86mazQt/NEVszRB5/aEUo/wt6nwT3fa+Jz4jP5NrL/IoNwUxahQ/QKJK6KxIiO
rpolJnllOBbMt9LMx3bPyI/qxXazDNfzNEKUeP9TXQBQeD2xjbLH8HZyAEBherEoJRlNrFimRPY4
bXvou6E7yIIjwEDrYtPXpbWjhJyIkDeTn2PfGwcPaMVHa/Tr0+zfF+GCYeEvdiZ+8frWsiSHsSrH
bmeqapxXuq3h+vcikdd+634qlk77+x/7H75MNlcQvya6WpyS3sVPtLpmrOTkd7vRnoZvgjMA5vnM
fjJFVnibmgp1XelqvKrnsrrymeufaM4gmzRb955i9ZeG3/sZ8R/OzYm8z6okxoCZyzmSE5LTKNf5
wcE+x+jGyUubVHLcGwpvxs/3P8dFo2+5c3wOUL1UVSwkbyKKQEjYuEKDftdqnAibxhbtVpWdJhsi
rM+l7J0DobgkkJAhe6jmEEcvIYyPxJDeT3ZT7fyISCMyMNSDzbaHscwZFkKhdxukjFErVtAP9gNz
ubOvXyMarqx5y9qnOFRfvkakVBtT2wwoU5v4L/JYE6zIQweMIpvul0CEAx0G/9g5Zv7gGsNPzgYY
pKAjbXRYqxhf6mRceYRPP5Weam/Nku57C0nDAE82T19mRFOoIYrxFhXxJzc0UgLngmvDSmhFo1Rh
dmb0/c2I2/eDGujtQ7y8RpIlgn3W5At5/RCbLdTypJD9LujEdKVTo9v2BDTfUslNx8Cykw+e4bc/
z198JWxkvqWk/ebc3lkWidPOuOOsXXy1WuMXRUdMs6YZfogwbv8z0vHyqFGMLlYS9gFMK/bFfoXs
Kkco0YGHgl/6iZyW9Lcxj+4ZFucyZq+dDxbci+bqyw+kJUH/XqGhIdDw4obSiiq8UITTrsJ0skZI
xOyyLvNHyPA1GaK9e0Prz36sO0CP9uCC7uy6Apc3GBl517lt+IT3GTJ3O6oP9qXLgwK3gukr/TdJ
k58m3EVJie7TN3QcjDs/s9J9MPnycxhE4KMy1d2MredvcUnL3y3QgJVlFh8Ryv/px3s2YzXB28+7
f7F4lXUOm06X024W6fhJGJX8ziBib9g5rIdWt9ZmNNpfeL6rU5QY7gcfXr5uzP79vfA0cA+WIxfV
y+sH3fPawgLaNOx0Sc2yQlDgPDV2RS58PWGSSGb95PekYLShe4wx4B8b4fa31uQgVUMsiyqmqxiI
qyQDk8+s8dP7a+Kbu+NwgiTdY/GWcNC8jKxTWRcPwPOtnaIUODToN2/LsMRhbtb118GxfnrQjx4Y
fVi7ItPi8f2f/rbeBSzFX+ypQpDydVnvxhp+n8VYcZdgSzQejLIrPw00FoebRPNWATTGFLgOR4U9
WzMcTWjYls1BShhNqzHR7X9c+nNBrs8Zh53O4lNdlG8hCYMCp6bNOjHA5ehbA3q4KImXYFwI1qi9
6oziX0hv3E3h7/Lu7/X8z0PsP3wJ8BaWVikmtoXg9foZgaQZgBmV9i4NNVSLxO/lX62DJWXKlbu3
+yH/6dJ5Rv2U8HulYVYfFTbLU/hqn3H4rBbpoz4J3nTJl6r2j3JtjAZlRr1Cl0m+C8E9GBcS+sZD
XByJ6qtPTSmS/AjPDwV7yr9yFRl9OdxZgKj1piA3bXl4g7z8oNd3kY3K28N1YUjyORMtX4tz8XUw
dUdAZnbgbcgSwjoLmd5Z43YuQKuLfo62HmYL4KXcmGJTlCq3yJLQiN5wUavjiIINmU5vetPBZ8Lo
74p04vRgAWBCdzpHzmMcDwlikbibg70eTPzsBcPA4aP7+2YVAMrm0fsghVp6YGEv7m9T5pms0Kbu
gJUkAalF3gSNKalpOUR9xGA5KEJbAanV5F0EvjduyrJwxRqxBoqPCVB0u2d2rW8l4nQoouDaqo01
TXAr3n8j3z6KWCAtQhzZuTBHXZ7/3VK1S7iSuzNo/mzSbHKObSe+MLv3r814yg5eLacfTlXuJ2XG
u/d/+JtNmgKHAg0+tkPXS1nLxf3xFNokNQdpHLs7bNfGA3mt/Z2KfAFthMMDJuT6g2iEl/Lp9WO/
tLQFW4NjAgx3Lx4vGgxayQh9cuQWBLAZ1rjPOPNujMQWV8wn7XIb2M5wYE8FwBv6YpuOaXk0MxYi
12jzm3J20w0mGX22cqfa51NcG9sioxuSh7P3NXIrezVMmvoKHPT6/bt1kQq/vBzA9Dzs10QXs/Ff
bqwR3i9DdDFxjjzhN1bj+0+ysMClhTL8nI+ceTOSloiNBMl6RcRQsJbh1G7IbSTZiPwlFEsqDYsP
ala5PMuvb6rFls//ljwMus7Lt/zHt9jQMimrGboPfrEMPgD7HhR4POOfYmUH5ZfRjkR5HCYmqmub
oMFyC2JHXbWz5Z5aUkuRYhlGGK8wIjVEUJphsBtyYxrOQ+0jg7Ya6KBXFTj6/8mFY7tkoVW0PdzL
BGGeBLNQvQHxwBuBDNaYE4tt2in/rnBV8K1oa5BBgcwK2odW58kttM/he6cLNLRs1RbGGaNHkh5r
bO8rvH7uoQtGRGUjQDnGwrJzFi+iIT668LerN7uVqbjjLC6Er17sH0PVusgh5bxDNWcXq9CS7bOT
QqvJrPC+kEjV89AzvtsNZPHQjPSTV2YJ0LWxuElaXuwPnst/uJzlaIrHFRumxa18/QC0Vs+pg5p/
p9xh2oWBBRTBHONTqRx9HWgFxEBH7skrB/9UGu14k8k5v+YXR9ecwg9Ced8WYA7zK94ORAfcIedy
R5+yEt0VY3im9uU+A8SarhmFDg9oiIOlDWGerTBtdkTEgAhTTfdpTMdsA4Wm384AmNdgBOc7xsOw
3HSffVC2/8MKxAnIY6RFMovPInSxAi1IRrcR6JsRviG5Kmlfr3xFjPedARcFYLoVR+4XYzLavWMa
g9h5xmSN35GTUgBleW5gHB/dUl7TrqeXHDiqUhsovWIiL2eO8tNsFhZ5E269cGacICp32RxTZsac
Wj661f/wxSM/WapJmiMsABcfxqvgnSVAiHYAxkB/RGbDMVR5uzEJDTg4jp6v8azlx6EPnwzuyR0q
K3WwAFDsces6H6yP5ttNl41MSIo4h1ktk8LXz6Hi24s6Tga7CF7jkXDL4qZo+TY20hEzEX+W3LaT
peHOmPY2gLJNR0mLOy8fi11U9wL3yVCTVcNawckk9EnWiKxGoNJ2svUc52g5ULMZT67TLyy+KPle
mzUs66T9gZ44+Zblrvr8wbtlvVlcOcKafBqJ2IdMm+Ur+HNxTdLJSBvl70xesNtIpta1InFh5xdZ
+ty7TN3DFGmlKWKE1eApf8fh8IMvotrMeooeWpGaq//BJXHAcljhls7YZY8iKbvWTJm3QNbB8tYo
XV3FPK8r2srzxuzltFdZ1n312ZVuWBemzUgRt4LJr/CzNep2FqjL37+m5Zt9vQXRpvMQxXC6oUN2
uQL1APNHIV2cm5OjvkxJHhOo6JTX1PT9NjJK45OtIay9/0P/4Xmj5cuzxlxsiVVwLr4b6PNAy/Go
8fCE9p7Gp3lAH+DuE52jH4ry/IxgovwaN0lyrrRQfw1W+gy0f05WCgXKPvXa5trIfEAxplWcHVOr
GwN55yqdJdYbzLJ6X+a9BFttZMeZrNCnsjeTJzaaK8I7G/eDuyhfmgZ/3kebr3V5kVF0ePA4Lrvu
adYQjaB6gUWthg9njTMh5i0o6qfEN6dxQ34csNCWiUS4YRGGfmh1pn8c81bj0pg4cq7wwNbzaka/
UX0uoM6HG7MAPrPFMC7Mm0lYxrASGLOb76PMxm3POGI/M/jW6z7BnQVCRj05aTR9DYAaM3op0s/l
CPcz7KJ+XWP5LTZGLdtq2/kZ1Xti1Vj7Al4TQvqojztqN3u4SzuZ0n+OXEJCVGSP352ChOEVgbmS
rmYaZCdL63DY9mUviTLIYRcCZTPmjS1Hw4e542CCrJWdZcfAFsMNUqgFtgvX+55bhxE2SZr0d4Pw
J0FXOmLGRwsR9ueeKic4mMAuid0zW635gEaXHqkQ0nsaOc1f5HIO/mriw23yYQLYxXhg8Na1zOCd
lrq+saM+Ac9U6dJaE3aK+6kb/AVo5jo1mdpgXTkrWJNxhttTA9SxybYggJKsztkYMDiXgfCLdUfs
4U1C5COceWTQzUE7dX9E8EYMquWhX5iD0LW3AqrxLWkChjjJkhnbNp2zSG2i0KvJ66lzEewHFFpy
b6U6e+DmsRw2RCTPmyANxZq3cUmDKZX7K0f+htj+/VfsTQOeB5LlfOGcM0JFm3zR5apq1SC3d+Q2
l7E8JSItdobb8L4AYrm2ZgKMVtOYVTvJJn6ySys9cn6Uxw+uYulYvXotWFKWZtsy+ObYbF/UW8Ju
ZkCCM9FDSdUeszQIT0XiiG3mxTdhNxRHK1SP4PBjuqkhGWdjg5rW9YmmS8guDttJ0QeK9e/3L+vy
9MTH5qqocVAyM5sQF6enqmb1r+cQw9SUD7+zdITx37nNXd+F2VcHR+zu/Z/3pnZhheOkxgYLpxVs
ySV1vkpJAFdN7249f/SvyKpKT42Ism8E/Jrr2Kl5N0K7uMEpFx71nMMUEbhjOWZJ3CIqlcj9+iSa
P6upyR+g+ySPTl7pATOruhZ5xxpR40gFa4p12hZaio+eJpg+b75JDpvqRVLEVsGe+Xo79e3RqdBv
BVtcObPalrbbeMc6q1WGObztSBecougUQFLVe5FZ82PN8xeSSzMLnD2OHK4JeoeMmg7gCDey51C7
hnNRfoPfOBB4Aly0jYoUFzdGl+cQz2Gy7guwoqvaa4pyE4uq/dwU6MYDkg/3gTs40anWmlSROC2j
8T7KF2QYGSlIb+bKLb5Gah5Y+FpNSjvNO7REYUVg6YFMq1ZvS4KXsm0P52E+hl5WtHc+QRYkPOee
c1rO1/7GFI10tkUTlvAL5z7/UVVJXO1IQkjnbcBJ4gdqoiI7jDqBKa38hsIxwzOjVyqWs31K5sAk
89Vrpqs5pTWG44Dvi6Zd84sFImufaMI0P6KmUHyTHeDxHVufzE8FZARkuz1jvQ25Kc5N5lmwKD0R
I8pI+nl4tsWUmzt7TJKcJU3JYd+pZcCE0qUIj8zm0PQrxrb2NmtjUolBi2ewgRHDggYbZ6da9Vns
DQdZxVlxcjPfnq7xRHVY3oa52g9iCK5Nk6V9EtW83GvzISh9CqJJW0RSQWKxf7IAeXeO46Ora8F7
bKyRVCbmjQnQbZFbB/pi9aNttYVxCErAMGsrcVIHX3KmbwcjX5JtnJRIps4XdrIBk2d+82LDv9MJ
HIN1RDo6mOt09huWYT0/FVhTsfVnTnaHEpI8GiPt+2vsUW2zjoGcrMtBFfqQjYmTrILSRW+OulyN
W42X0dzxTwkmcSIawyuC7ufs0W2I8qbOd6PTiKNw78omLB5jPMv5dh6JX3oCyNfpO9cti35f22xM
JDlHxq804ex6DLG+1Ntp1rbaQqavPxkhEYY7vy4K2My52QCNN9oMR0lv0yWDwtecCXCZym022TCu
bTONEEiU2o/JD1b+UN8BNMxISo4nGBIJ3aUrJLGp2LjQIYnfEUm3zznotySTA1/eV0ky9Fdo1iX/
ME27hq4eET07JGtesivnKnso2Gb7jVXE08Yh2bi4wyYCvTjxOiMjU0ea5NMKHl1z6NzwurBtE7bu
PMYP+OdiPOydF4xXprbm6tGYKwWDi3dzOMYNRquVOQ+TsR8xkEAx9zqX8diYLrCEyQ1AQ/ceOcCt
VY3ZfjbTLNrjl+w3Aw39/HcKyTheiUFE9imvesUwhX+/PhDzuxi0YgPcoBnX8DWIMwRviLkz7dYD
Ddn5lkcPb3aOyA/YepQ1u9CoJzLiIVRcSQ3A4kCSVc2izqmFQ97gfwdWpNU6xwK+iWK3ueKLBITI
HRuPuHDAFwZe7D/iBZXuHQtKP8EehbUHM2cZxQxMQZ+ywWzYvTytN2HYuem6l+yb15UkRWVlh5Sy
O2k3Acz2iYApBI02YLKg1lVGmFomyVK1J/+RGB9bnop8ch5bHQ+/nKYrWd5KRIRr6FeW3plDlkeH
HDtRSkyWbekVIX3NN9usMmcNkZtYrF5XssBAC9ACs2YInqUVvsQibCZdtx3wb39OB8xbgyusz3ba
FDU+fIfUGWLpQucMGDy3V10+eM42nArYBmkHCmiNERk8k+XmyY+gFEO7na1SfyZVCG8p4g0SYNLR
mOdNHxq2t8+ITIm2MgtbzGg8Me26I0u4vXcjPugOsQsV42iSx7NN3BFgsZ9mPxMij/Jt64NvRerg
zPa9aKv2NGCnQRdlz3Jg2tZodR3ZSYRDK0XFY3Yx68QSmVwS2iObdls7Kjvg1HPJuss6XnU62YO/
CftWgNjJvPZe1F37adYNfj/dp21y7deJRmBLv8D85Fva/ou76xTnnAMWoEOKpM/GhLN2jRZtvhoG
rX9bVqNpN8+9l20tt23F0TBmwJ0zacLqAS2sEWwwCA3mfhx59fcjFXG/TbIxhHxd4RYkcKCwjkDr
x6ORJFl3TLu6JI3LF6BpVZtP1yP05Y6HErQ4jlI59KsQz20K3KelSPOEhqBPquy8deilYQ7tIxwE
9JBad5U33kiOolM6mzQ1ahDCrYC7jUfXExu78HiAIx3aJws3QXEyqE7Xjp8T2NYWc9XuJ5SwA8YS
YT6lqJPjR3K62cq7bPCbE9aquUUlm7ZUbG33VBHQdmb8HN5PKe8oCZKJvEujXH3tW7cc96kQBD1M
pR4fXUtjCdI5fvFbmBUDiOfZNZNVqm2W2AjEJJkRdQtMJqthq29wPUbUfgtcZz3XAmVGItvgBP8/
H9ijY/NL1HUE7FnkDFlnngONUNfJ2oehd4N5rVx38Fao8LKGRX+EZixHqwIbItux3I2y8n9Hicd9
8cyaFiX94UrjBSQAap1Ekv8KHODqOPbOeJ77fug23rJ6rZo5ZBdsqQigiE8EcGBLj2m++R2972lA
UrdJh3oKdwnYEPDt/BYu2N6GBOI3iTw1ZlHjkhii7PNUWRnUBfre07Hx3AwitJkPOU4R/HVxm1Hr
eJldOMdAzag/jIXK7kNBaVegNsVNirgQzGFuEZYGEq49T27JUa1P4Gxs5myGCdEAxDiDvZgZfcK1
Gq+IqWQ2O2eg1ivS2GiQjTSYT0E6shEWTEKoCmIaXpae1QOyo7ZfKwdG0VOeRYO4yRmbRecu7NQP
tGt+xcjbbKNVRMQhGYx12OTInOv2OWpt3MVOZ/HTOOXPhBnkbrXte59wSK+cNQinedDt2rLmDHLS
WE8P0KXndku+9firG13x7MrsPuRt4bpqyAJrVhcaTJ2V9XtykdJuJUph3QfTjBli6XIj6WMCJa+N
RBBwgOXEuDYLg3656+O052f4Ij8Qk5j3u9EuAUHFeOw3ed0TBRhMnndqXZgJh6TIuDdC5uGnmO7r
iv5m2h0GW0fhNYE4SA5Mulr5WlalHxPMharlSE9mPJakt7UP81hUxsqda/u3i0NG7qj5DHE/G41b
rnnfVYD/ImrvydVupy0RlDyplBRUR8UcUQ5rHSQL7HUOSxjTrX9iXyVAEJlqXiDHl7I/FJjq+h2r
htLbhhSgae36OO/XLrEK3gH0uof4vbPs+xqPVLPi+kmqdYa6W9cs5Nidh2HhUlV2tQkc/HhHtwiA
t2HAMxgIeuRtdo03t880PsV1qbSBRp2hJa5Mj6ibuzBXXbBH0h4x1pQWYGrtSIwiVhVDz6H+8Xcx
aDQggFnc0oDQOnL2QWWrfGswFk2OfEAVPJRdYh4RoAXzdT1MQ3RLOoHTIOuThtinkyn/oulkDaex
yoQBzApabZ/Zubl125EBZa7JHcRN2rqHAiZezjsaW88pp45urQ00BJt2zObmZjAI1QH/ZIf1AW9e
A3q8lm654WUviXwAJZCH3dqacpAzkYqy5xB/06fM9wpyO1SnxAoXWG3e+cR1BXwvoQ5Xyhjdb2Sx
hd5dVRVJs8PqxToE2iPqD3ENQv6rYFQWHpyhiG7bLjfrMys4fRjo7+PN4OV+erIGu0LdxogQMPeI
t32XQoZ2Vn44d8NVYvOiXpHMoKmFKzvOjnEON2drMmm4i2qihYDlNB7gbPJtmWuT0DZcRT7Zgec6
joYEOTT6pn2pOxA/po6NDWnDrKmxZeUPPPIoWmIksWiu8LhxCItru9zJEq+lNDlobnpnUu7Wditi
2mTAIYI9mDi0cBB9QPfF8p7baIF2BZMAoRaAfqZozKtjUEiYrNBbga0IkToPtVWb5SGyEYxtObAE
xDQBNiK3pRbhvMTOW0t8FCBBvIgqHdZTnsw/RJxiqxjiKDyhNyXYfqwSbqFRs2UPeee1kEOsvgat
VBgGtOnS2+LViql32rD+HdoLg2DMjMG6gQxlgSaa8x/WOHAqHYfKQyjVltDvCyOvf48N9duxjBeI
mAMNkIN+vYRjDWUZV1vD+D+UncmO3Li2Rb9IgHpK05Ciz952Ou2J4FakWqqlpK9/K+7oOuuijDco
oFAoOyLUkIfn7L12ltfEJGF22xHWCNYnEiLY+UM3+MlcZsT01c24TZdyu+lig9rvP97eBpN0NfaY
pDC5fmVe2X1weKJVGmy6qLD/LcZjbY4WG8QOR7GdHaligPkMnwTKnTcex3ZRZMhLlIHGcfLfpuxV
ee2mrhwYN3reZawE7Hzb11pdrCI2eMLxFpHGE6EAwVQ5uynIuwbF2mhNT7nBp3rAetKQfDWU6qiV
bxdX1t7x2XCUCPdEWQc/u8Y4Vp7am2d/IG29vqoxb070uZuE+sRpGUB6tvgWw+R+UAuV966u+uWQ
t4WJPsYjWr802jTzisHmqLCnoz+0v8NlHRpYiA4UTWVp4BlT5G8f53zS85mJUnZX67APk8J1ep/g
Kc8dDo7TcZ7tc1VF+7CYxAwUaRPFQeU8D2RNNvLbRNYKkQxO38fp4vJnvNLlR9ciAsaTRa7/U02W
Ik2znokTg7zxgb6dfOm71v7BU1GWUEKAg+8w+OjtTCk/yodcdw1ssmCufg6OHE7+KioPHItFfSDI
9FlTX5hhec6oLezUddsRkTQW8jYJnM5xj1gegOCVFHDiTuI2i+4IHOPrADsmRkRBgYnTXjATSULX
5Dd1CmXqo1cDDUrYDoqZymN1gnShbffio+lacG4DGydDscvgwxGpltVPVEHlXeNH1nQnBXibmDrO
vccRLCaqZ5g2T5ZxRxcwlgWvwFWueelsRcPA8/NhPbZsLeITUx7A6CRhlhgzcise916+dN6jLtfg
uBQTiBAb2Ko68cbEXzx0oHsSF2M2AYqW7Ry7JcTVlvBcAsJAn+afJAbZ3Y34qikxa3GRQDpXyKpt
7idEa9oZvnvXaS++7JUAbrjFLE8M8k6RwL5KW5guEPj62X8Y2q2F8K9QJiVt4W3m4A+xvNqrtL+Z
UURWMlHpXFAe2QY0aksAAU0HdYeNkkgKh+zpdd9FbhW+xARe7iGcGdQq2mXVD4QexmtgQ8Y4btoL
gVJ6vbX3pWOuGVQsGLvt5IAzbapb1xcVZSjwvsxGJFvukwWO3E/1bIdlBJStovUMc6xYu/Ks1zKu
cLnFNm3yuIH42qose+6xq0WHW2DouTeiH9Miy+avcqO/cOgY+K9wPSDWPsoWJtDHuJus+MGrBLRU
WtWCXjv6a3bJyHzp44bNihqLqgGCrEgbOeWca/JqJqNUi4w8ZYuC+dwXTeaexeqD/rdW/LW7zhlk
d1q225JpYV5rqD44L5+jcsKOvCMGzH4lw2pZ96Oh8tnPhDpvBw3ZzuwGXWbfioK058NSc5xi5IDw
PrWirIA2CWX1xOjZhSuwQa/CvULX7GoFyrMfucjiu4R2nCVhlhVrAp9hKR6d5ZZ5VW+b86MGT4R4
z143Qsd0piTmYchYp6JSwVEAIyvO22JuZ8RhrC6F35TOzmFuMpAh7SxvypAVlSwY/NgGqxzlQCx5
WBOyCuPEwEiT6QQhhQRB4feft1Cq9TZkDMgTHjqWhjYg3ew4IayVhx6NHFtTsEzjwzjh/07Q1YD4
cFtLkdQzG0hLkYy6s+g5DT82lV2+Lm1ZfPPmkmhytyskuTFE2c8JRuSwO8+DItdWDka+MZqCLOOF
Mx8PAP3j1lQ5cwUO3cuFg87EAA8mxL5ZWqIsaFTJi4r1bKVqkh62wY54ih2wYyKwoToW9zh1sisA
JaHv7Lrn3J51s/YvAfvGF4IOCL7BCe5/j2n45fu6yBp973s0RQ6uVvkKeoETPrSskhicle7kcgUc
62/PuoxRpQtcv24y0JAHcyaK/sqDSZ6WY4Wz+OINff3mrJKBZMMr6hNoQ9hkko3rZM5O3rb3pbTq
6LXHKo3QI5T9pWpKDX2TShYO8zzQCgzDfIYuiEYUUuGssb4sQ1v9mkUosEb5UfGbc33bHLUut+wh
WFZGsE1rvO9zs9gAFwIneiBzmrYvX82NjpAX+T4qJ4gXImNgPaMA9PsjnSNF9FOUUbQtlbHvnc2O
1pSbQh3uCct7hn4iHKrjPP6FFg6uQ27qwj7dcJUEbhDn9yR1APxwoWFccTA0E/XuNpFSCDzv2teb
S7tLSMl+tsbZeICU2MGE4hdBf2pvPNKsY6i+Y/I9kPOjRP0Loc12jqrJ+U5vEBlLlUVY0LAhw03c
gNQVUDveIGKXLqcmkJpPMBTcL0W/hDIN0TPqdJkGqwQuVRM7hxbW2ai1rGG4SHvwVarD4TetbiOe
ySImjyuIjNW/eGxO4b5HHtIc+k0Au8d664HKH5jDX+xpg0VAqRvBArSiWt57DXnIqan63EotxQln
x7025yBj/4LUEGn05eNG9bZwWP8wrPQzLtHYLfVFy86+BxCsPhiwTpQB0UpentfeeDuEQB57YL3w
TVVEhbkGhILcuXpespTkF06RnGrkU64FcTB6gOe4o40h7gkZUN2F8XQIqMyzG/Og4170D7ZYA4JF
pnXmSANwevw2WSVshTUy/bGVKMUrbVtf65DsPgSXJj9SITYjHRGt79GmrvE5Q5ZaUDFYa3CA70eo
11CByOLVH2f/1rMgkInm3hYcO+TW4hHEHi6ccWsJ2K7Fsoaf6WFqIlo8cGmAauquO/GLCw3sJnKH
fYbPar50lRXgqs48e7uMrjMRtlKVYXwmJ6/A1BzZGS0INUTWnRrmvjwExhgIf6xo23WGQv3L08FM
pY1TtaOSqCf3aK2tS84qxIHKfdSdtM/UlaBuRxjpj4aqyTmZ2hUI2J2YGpxIlmj42g0oZx5IcjLV
ZQla/eaXhfiOGtiViWxGSWpI1TkfM6/Pn2co7iaxe3vgyNCXxXrF5Dk2xyH3gqTv2dPJ2dGIt9au
vYXj1M203hEh037e7JC9yeRe4aZD0EZMl8ONX8iy5pepT9/sCwzC6LNolptEPqMDldYcCKHmOcO6
L6mGv7dlLb/b7ZR/zaAurqfIMhkanLBWP2nxTWffTI44QDRYeTTjjtA+GRfTB+xCoDgo+IgqMdwZ
Wr7SBZLFNAgKbpbbQ+J3QX92C0d87kp7+1mqfuzPA2RRg9YDq/2B91mHx1zRIU+defSIhytLI65t
fOt+0hg28h6k4twSsZXJ6NjMvf2LJqufvYmuaMOvzG7X7I7To0+uZuFMzqFsIKO9aDRJJEwuYpl/
hS7w05SwmdhLHeMjXC14Er2nrdvqPimJEZ9TirnBPxShqO6Hcmb+x3i4/NbGErlRsMomrRZfHMHA
k2ImN6/3oNIHzpGLwcd0TsYR3w16Wgm9jjEoFNk6gJzm5lQPUoSmPWzMpL/OC86KJ5xCMOUsMZfi
Sik5pSF7zr4HKkd6J302Q+hGl2XhKZBz/VO7QyAJwdDN+JN0uAmBjyEwaAepebZvcbuc61cirshn
ba0yvpc0rp6zpgw1MzL0HknMGOQzcDe13pHTN8Un0tJVyhbFjmDotPnfax7Y1yFzJr23sduf4gLS
zEVNI+N9T91QnXnlT26Kxd6ufi/BVpQJOJZaH4KgCbdroWIpt4T+uJ8hVurNSbUMy1KD7P0np+li
TVfHtX6zG3Oe0tY0QHlDrWh/uCUGqIcNk1/BSxzrk1JQUO6a3kOytHQ07BNRlW2c1FVta5Bg4/Bx
aMD4k1is6KMqqckpbIGyxGmhyKknZW8BDLiArUDwGHnkWFmw9+adk80GVyxqaVI36867kGcJUVvB
gbB2LNh9GkA38o7gFNCd2qgmRVq0jL9hLfJ2vZl+I8wnqEnX+8T8rX1ELTIGOzn1Y3mdZu3BvUXP
rY4VIXuP2MbCbEdQomsl5LP2057/MOwKXMM/IqxMZFRui38qnc76bDoWLsBeW2lS1ugs49jlsqjR
WyZTAVha+ZJLZs7wFzLvbFUGRj/GUS9MpsHLH9RY98VhXofRHH1GIsQaZ05DLiPg35AXLLrFj4a5
Hs7ZvEA4rvyVRucQluhczKQmpL/+GoYpvUOrYEyEJD5tmQNP6Rb29OZmZwH22AdKcdLo6/YZt6NT
H+C5zeLb4oTDx46l740EsEntcRB2LgOj0buXbgDVvYqW7XWVXeRc0APLkpEC8TAoYT3b2ntayOEc
TVrW6QjmzDkFisxf2gxcKy3H2+sEILtOK1dpc6zrKjoOkslcAuGvio8jOmaOU626ZfYO2fI61KL9
kQ2BYZ7K0FIAsxTZyaAv7pOGQx6JC5HoIVmayL/C8duYxFr0y3bQwA2FnIDmc+Rtn6DwBhqf3TAH
4S9OQt1yyxhoA04clYkuGLCQkGRtwbwN9GpLT7rIkcIszlTsmSpFt7ao6zxWmkc+Qb3JQqlCicjg
dgC6h9UGjVwbh8zBKtbrQVbZLHcL/8tzXTtzlUD+K+XZtJW8swVcdVJg4/7XAkaMsLaZwOsLlVtF
2wI7/qFkJZ4OZApExame6d/QWWOMmsrNmOZRChudUsvvDI8CCSsBgxUzQGYIqr9jfEifsFkz93eR
37K2d+LGta96L1Pk8o7IF0jH3k6Ompim7yyP/nXSW2tmp3CcPbiWa0QjBqi1x5kKasG+mxaueL0E
2WVYtJ3vhy60vxIrdMswXM0y/026dtPN/KlowbVMjAQYBcSO0CP+1EHkpc2ZzZnifZvRUxroqaTj
HEwX21Iz/sE2/wn2ZmFS7cA2pvHhHJYWYjt1mHdZw4jMDbO5l2nbwlPZ9oSYzKP8pHlnKeDz/Itj
V8HeH1piRoj9HD79uxDlveCczQaTHV8c/BWSlPCdiKOq1yqcmZZATvd9ksdcdZZCxIx1Zu9cDRVD
lEYs9E0Z3v1FQiLe6zExBN+UloHvMB3m3999NkOqLfLLFj5x4A6PU4BELRt9x4UVHNsEC7JjLajD
mX4XR+JgTZb2YbiGx1oYzztgbgDhoNw6hCOsGztA6R7R2ueUjUTOALJm2aHIVlc2uvx5MLX5WAjX
bA+OKmD9Uq+akiJeI2BeHKAvzDNCwj9rQYuO6B099wc5k0K7cxn+MGBhSBPs+2yp9QM0c/kZIvTN
o92RErdYM/LwtRvNJ4U52yOIZvzpIWdKaOg2nxHBTk8MOnpARsVCvoGcye7Mh1EQPoC0lFwQaXOp
uUmheqZE2bpvssjCKLWBqRnyut3i27ZsbrvuKLat5o2mM87wG8ZRJDJoy581ydvPubN69tNEgh2T
cOR084vM+3k7Oj6yK1borP0aLGS/JUNrrK8oV1CX27kE/g4C3LQ0WSuLhrZXZs6hnrvuSxHCtPib
4v4fuqHbbSdyyb0BIm62xj/fF59eL9138saBQI4H1thoV2JHOrtc/r03Vk5qwOl87+Pyyxx2RMJn
tTg0+XYPxY9xc+3Pj0bxnf/9RfiHI+T2NJJbBgTABy2CBv/PryXpmbi0DpcDIhT9wGZmv8ayGI8+
cBZwot1wJNyB+WIU98DQpsx7DUIDUQvRbuK6Ela6a2rvL3K592JcvhSvBtfIhQ1mgxb580uNru4m
G5P+wap0fuljWLecFLriTAT6tjMcOs8Bipu/uRBub94fSxoABkwcqNNwwwJofCcVDMVI4UQI5GHQ
NLVVP1B5ln7/gJYeOQl+ZyZonJ4/WF2lLp0/f+avgTQaNdspD4UNAtWJn4KSMOatL6mV/v1W/a9v
B96DtRaOGDfs3QPkIIYumYI6B1bYRwiuw7BTZd3da7ea5r8I4f/hsqTa80NkbngMeDJQfPx5ByRD
ZulNOYu2Nfrfp6Hzc9y367AfZxvM+Uqt1qnW3Stfr/fNLc4pqrRgOp1t+//vzxZgi7B7opq0BZiK
P7/JSFSe8W3ikDJlxpeSozvtJhXHSdQRofzvn/XPbSFyEUISD+bezMfvl2aakxPqCrkdPKE5mAvk
oaTpklywazFWsfCU8m2KOPFPFAN/+ex/aDFR6Me3K44wEue+eHd7hyXKmDrxzE/KvzHCGQBE7lyD
BRyqYQ8b05J/eaBc9/3zjpeejraL5QrXg/3+NXMmCWJPO0B4p6LiDgI4IkJ4ttv96NXU9J6a5jOR
n/aM+K/sgJg3TnukgcURnyORfW4in4qksaf2P5LuMXiyrbIcEgDqtClLygGeGiYBxB9SK6ZZVXHk
U/7YDxdkZJX1NzfJ+2sIxtRhJkEeDZpvHpp3etaxXHiKOskBHqnzd847WwPfD/s0y39z7fLAfOmi
DpVlvbKm1UI2KMZiuhkELmtKQgDnk0c26dDl9v00Wd7XReTFX9iS/+tL3goP/Ir8g9b73QONPryu
GXMfp7YVzmGt1LR+sltLEFo2Ls5wwfw2jd/+/cn+xwvNpeERdYkRhIQT4Wv/81ORL9m9D/HnqAke
O9P50VRmfvBCjZbtNwbm9x7c51O/MjzZmeZ2YDQQPk8Mo/9m9/uPOfm/19nQ9gBZsb7cbKM3+uyf
3yW3XNXajJ+OmWMjr2tRB16hz7v3AVxncadDt1bXjTNf+cAbkTlHHHiFgG2PTDItBVOMXYwrnnwG
ZcfzHYJXhhhoyHrnOmt4rckK4h5dXT+wjFvlEDwwX6m2Q+hFQ3c2LsvZjrQ1W57cQYP5Uwg4iFAf
aBvrxVX9fY3IQVxKn3XuUhCxnN0FGw22dDD0d3abb+AjKDpzLnMGDwowB9BbnI3hjHWH+H54C0DJ
rF/yrbCLx7ZvaOguw7pdNbkv4dXze997cEeETOQ02OFdzqNWJf4k8eO10MFRcUxz+Eng8c5SE9eB
eULaJpeE9iXOiB4j7PEvj8f7pSBku7Vvhg0s/ZTE71fZFSwl/cbFhjfPDAvGQEx+KH1PbGa5LSBa
eR3ev6QL7GjG+CQ9C0FgFZkkztRUXe0lMmh+Oruf/1IKvN/1WIddT4BhuqEgkM+/q0+wedrA1/L1
uBGdkI5jrjGmlryt+c2p+pcFhI303ZIIfAMvCoARjjbUH+LdvtcCOqyHcMyPKNdEdxOAOe1j1nbl
79qz9Lr3MEUg5SpQhz1P5EK+xlOkostEgzB/XGcMKcdyygP7ax5NnLeXALHRM/03+RDXyOqSPM5B
fpdokpwvrdVUy8dOqq7ad5TJy17robf3AVlRZHsbm3J/WGEh3Wct/XaMLP+54C0QsIfNzvI5mbj6
xV4sBiByVhrLzfljQem8TkBq19Mw+NX2STjIv3em84ns9gGaOKe4jJujb2FpS2/j0bfYyaJfEMXp
ouSOAGSX05WjsGvG1drDaau/unXuHG0nzMJL5ayocDFpZUTylfiWMNpDNKH294ZHJNx9wPic2urI
RAxU5SDXKWQelU9EenrWnH0aGNofQ/ruVRKsdftj8ey5OaBB6skxkbr7GPcuhpSus6bfuq3FTm+x
qX6wa9DxqWF912+MadwuGaVyCCxQRZZQDnn9Z10G+Tnn+FSf/SmYX7xWh2xrWdZmZ09ky0+PlZUl
vsUin3jlNH2MvCY2Z8P00EuZUg9vt80q3nUoTGUSFIbE0taXEfzpqPJ+O5VLuk+rxvVXg4ryg1eV
vfhZlhFydEt2Ibz7iQCNAmc3mSA7NTgFQwgeljtS26uSNDOzhDsR4S3dI7epOgRY2XTwRd0wX+0X
+ooMfzjFIP2ZCPuOlA09rawJmFw9Iq74FoHtsY1yxfGvREV+DDmwbontTM2XaKEPvBNE9tLPCnX2
lQ1ya29lm7SKY7sQDgra1wlO+VKs7ivmWRzH7jYS9uT06ixma4v26PoifNSM61jPpkJHpwraUZ0G
Mhp+LcXM3LF2cs6RHTQHa4cAjrkDwrXRXDs2IEnoA9StncX5tz3RlxDNVU46J3MpWLsLPXaBIUsJ
uexaT6rvY9EUGquxgQHnOKquk7J3WqYXJMxvCWs2t0E2gY+UmOw3N2V8mT+5CvE7fR0yB1PLM8Ww
t+pg1YkXDvUHELj0cZ1mUddoLn3sA10Y/NoKUisZeNhkFZk2Wx/JU2XI27KsRo/0yBHC5Jv1tLSi
/8bpP4xvnamVJ6AevvvlFrgHyijOOgLHeaJ9fyF03a+1YEAsZ5BHsxMnblNTPhmZufm+6D11CZ3S
KffNOCO3s+rmYxwW67lBRvATTUl3DstIMRZ2SzDY2oOXcm487iAAkwrNJT6ZSKcW59gtKfx2jXZM
Cr075QYxu/TcIAQeg0Gj1MEfS/ENW+Eykxb5Sjt2Is1u1MuL7VQCpmWtnTsknVafrqPomjsal/Ai
xSZE9mLcTcbXYh4IOEPZwkMa9Zv7BWY1HbVBYSDc0VDjcjfIFvGUObm9pD1l7LIPy2VheAWprmfm
nZVPVlXJ9bQutLYQshXuiMiLTgcWHnwKhP5lI1cj2BRCozhnFYpvch6R+cNdo9Vq9lAvCXohMrB5
RrXfvfk0ycSu3YLgRc1L2CdelLfX7eae39mUCF4qSrQju24pDSkypFxeomj20wYrwFtNTdokK2mT
W9roIl/OcxFVb/S07CWh++Ln5MDVTU3GDJkXWBWJuFtdWgJGu7BlnEZ9qUoML6e47tQXTIxYaLI4
N4RoVZt+zQt0gUDbxMLKxzSx4amoeLb566NPRhG4wUAoKz4TsoNND5n3Uu03lD+HDUZ9txd1SeQu
rWw7IwCvUBtqS7dYn0e/7uN9VoX+U6NzRhyNL9uXIQsDN+3t5iYP2dBKJ7dZzgivO3YU/XvX/6FL
6vb9XG9Cnx1/3N5MKClDiEEjcQ+aV/i5QpCP3ATJUpHSwseV6I7kIcrZMMBvV73mCYBh97BmtEIT
Z4mDvcV/aBOhBYJcaQfdj1AG1EgLAR9eimhePJtyYflp5Jh9rWtm9ckEoojlB1r6I3K3AI/JWmyf
Nshe9W7xe/cDdRuI6nCmE3GGFHbTs8f4lZIt6NuUAPTKon3lWu5usX2rIZnHFtWVWdPyWixMS1nH
l0W+kBJV/uzNRpac3XbyFDYQOFmwrIlkxiVzgs8OcxUg8z2UoAv8BQtfZZizHTFd++yUDS79GT1f
u2fUGab2yqiHdINFf+61dOe0jxpU6SxTTJt9mITwPdbY3566xs4PVoxwKdk2W6nTOlIq7RByO/bB
0l7N4ZQpgHusZmx+xlui8CD9UYZkpzpEMsvBbX/heBsQxFSa6yw7NBHIbaowQpIo9liYLmsPfwF3
5YQzbHPVcutht92PiCGsTcvX9UwSrguJlnPoZf5HPUTegt56mp2nxd2i8FMW8ugleH/Z1EA50duK
5wykfIAAIy2KLH9xC8w8OMDn5dhTPQws5Fi1blF5BVdkpPUpNCmSTxVzv4d4QACUcmmnr95aWlm1
K3NrFgfFKsGfMU4MAy+3qn0vFryh9uLaA7tpRwrPTJKPusradz45Zo3rM217/F+068cfJTqtBu9F
l9nPkU1OlZgA+6SIkSQZAeydzY4A689joMg4lQ1itoMjJG6PNQKEhb61vDk84prhWZXnLyWr8g+0
34XiInp+eDQDHg7ku406rGqZXoW0sx+Bs8XLKeOW7mVZ628lB8Xt0Km6/SXyCJFfz5tZJ5o0HgvL
QlsT1YK3uGFxKumFGaOEjdqDvQsfRjBuyYyxEzq46Zar4MjDNNjZZnOyyAcqkpHDL6dhgF4PbgWu
5xO43ozZrbV04jBObfhhLIuapF2/YB2rQm/gz5Nt+UlsqyFxqIi3u7kt4XMCA2rORPH6ZEqCbz32
Y5Ojam2D8E5nsCQTO8LwcMg2H8/koiKsftHiIn22irEAzavHdXvGzKeBDg69T8SsWnzCd8t6Zc4e
xgV5JIAUfy593kW7VWnXPxZLKXqe84Gm/mYLtJ1jxHMQ5/qDUxdujhxtGj7Neq02KsbAT2r31iGC
dy9Vkq+acXhdjAu6M1pnDVlq3dIdeFJ4g3KPIx+hBut8xzin+wbgCueBs9hz8GgxVDZJpFbnYUNQ
x9KzOXpJm8ZR8q4Zm6nfkeWZfQ2IRf7VsZwEu9kUQXtt1tl9wgzHgAfz81iGROt4zZIWuluKS6RA
faZlzWJ9BxdD6xvitNB79gPl713j+NkDL/0WoZubl308smjdW8zg7x29NsF10hTzz36bk23kSGCe
l6jhJqW3ozQyEhnNdeLZKMsObtEHJPHY25rGpe2jwyna6M3KF2mzOCGB2DWAYaKTzEuJA3hVm0W5
AQyIcAXUvc1OMK6JH2TGOSJ1XGeLksWU3fZYBuHSEqWWTdGeqnrcThToGTmhsp3w/YN+cNLCRd2w
Ry9JLu+8VBSKuY1Z5Y34YOQf1dx2DtuWZXnp4PrjPUhpq76Q9KG+bfbk0gaeOvUjC7nXCe6aabxr
HWSy1672qvAR5FE4/x6CbJ73JTL++dwUm/9sFcoPjlRUA6s+Crdl2q1oP+o9pU38xZF+c1qksqMd
f4uPx2kAevOkBhkxgpjdxt4TJ8r/XVgW7jY/KMb8Tvl5XLxUoSFKNWT1ms8mqnL5UWDGvNkhtZfv
VVnY9aPa0JPc19BiqwPukNy8OXOuOY4PayQbNNCgf0Qls/nIEK/NXyrw2NgDutlzJoY+4bAeQtJp
CySGSxUxmpXOLfB6iIkPDomkNgj5LfMEn7WnpVUV7XM+DsjYCcbuTOIZZlekPtMv/exLv31G/YjX
fZNIAygvVf1mr7mK/5aY8c8eEpU+OhYnEqEXQ9H4s4PS5CpAHpBPR6Rq7QMQiK8aA5/ZMTO2U62W
v8F5b42z/+7YQA5hTgBHJALYAXHrXWc85vBdmXWdjsVazq8DiQMJO0HxYuQ4HZhWZFMSN+YNzsx0
T737N9/4//p4GgDAxWgd0al893OnKKTDTNQd+dEG+dLUWiAuBt/vPxlfDq+xM+S/q7FFOdWq4c7y
rN//3h55//m3iQ39EcTcXAj6s7fuyX8hVGifrn2PWepIu6aNdji46MJQj52RP417KB7dfova+abG
Q1NPbdml//4F3rclbl0Q5jMUOw5daWIs/vwCmmrCBvK+ggtDTY7kOr9YStufY376XRRO85eAvfgv
nfd/oBNun0orCFxYyLiSMv/PT82x5rkk44Gat8pXJjbqMhuSRFy0qiq1C0wOeRFF18IBrlEh+34B
LVH/pf/zj0sPBS/4D6bgliZCDtSf3yGKDGZh7sxRUoa2hDYCdbvaZppNAgCx264d5KjmRXZ+/7OO
c/sRpMo4HP798v+ncfzfzz9FFVAT0AXMYUOaZO+uBFyWpnUcZOLFGqw+56hbzKvda7P97IPOzC/I
VlyR9LRTgptHbvztUomrQwWsabwfi8Gp7ivfuNZT2cTt8NuMusIErEKRX3NflNuJEmCdd3M8QoCZ
9VYRmq7FwuIt0SP5MmTBtfp12pcdspjEGp3Kvm5LhKB26WRrDtq3w+xUALOqP2G/8Ns3dOKR+xAV
E8aLQGZTfqIHrAFfhOCpTpWYjJ+UpBBOh6mN/QoLOY5Dwsr8xjYYhoP2M4P31dlPk1v/xDpKHKrp
kQ8mGnDYR9rvDscdqCnVtSQ5OfhLl/wfg0mSWnDp04jzYOME4j/xVf/1ztmIaFdRGpxlYJ3TBWXM
IWsJcQw6V70WCEHuAtKCLxNxUbuW6voRmjzBhPo2O59WlbS2bk///hg4/3gOGIQxgIsgXxL2SHPg
3UIwbrrJLTh0h3iI4DwZnGbWZWwKx3od1xouQJTNOCPRUXZJ7sVbs58EldFDT7+Md6SBFfq6kFDR
n5G1rfYR9Y7T7fyZpsdPvNXDa4RtPj+tGQ2jvWks4qeJeUDtuSzBm56CKKR2Fd1na+grohALFMAV
oNzukNf2lp18F2vBburcW2i52yDOgJOB4qXOVmpDcuqbfaUyjW5wKmdxxa5hmgvdj8B/Nl6x6EPl
Q5f9EI1h3p0pO0nyjvtW+uTWecbajVYR3ZXwD/2USWrw2e22vkLo2y09zfIpa75oRxCPsY7+xEkX
gEd/aAlmw+2FFY4jMmE/1JnjGKC5cNyxeFopVMWF4w8Db8DTW7Ffl6KfHkO3b+ggNl3/4hfaZkNF
nrOeQ0BA4evkwM3KrcJDPIU+I/yUc6Nezdx63wYrmPR1WGi/7Eml9CUSWDeTh2ZjvIJCekCXK912
2w4V8jL1YMbecEAetuijP/trkJQ6314GXiwy5YGIhGlBbSAPdWbRVRNBbRTnuSnGQ1zgU0DMwDCM
OWE8PwRzEbcpmAY65vAh+z13YctSPIZreRiCaPqmq5ws8BHkymVxckSxkyyGw7SQ9ptQxfET5CRD
FEwGXicCAX/YxVntWPsBrLx6nAsQN5fWrnnMScsN50TkujU/4J2i3t/xAMBmhrY63oLBF6Tfd3kf
386vzmDxWXlYHdGvRuuTLgdb75QlhjeOZBTCSF9Qwg2lK5fHfIi78MWZ2uqCmMlBOR6FJPyS2jwd
ET21ziFzylweG2txgitOQH60AhKniGWtszes7jDQ4zLye5AM0Kjq3sl++XLED1WtBsGYgdp4GapF
DJfV6pEyWWFjXutymMSOTrA9/WUXe18qATik7g1u4Te38BTvnZYA4rm2pdpy6FrA8fIl7p+3npQX
ypnt3PCg/T/nuLfPo064Qb24H454t2FRjE7T7PJ5Xm15H/6PszNZkhtJ0vSrjPQdLdgXke4+OAAP
j2AEdyaXC4TJJLHvO56+P4us6Q7AMY5hHqokS1hJczOYqamp/gv6xT9meC6RC+Lkz8hoxj9vx6Sr
Ji7jIZVtOxhHgFtAg3V9QVqSU2WIxMCGswyIM1YzvYlC59zAg/ya5CjLIGo14C3pDOXJiUddOXWO
Ot3Ra7e/qmb4PbXkggeyqXvjYiExi3Z0YrtFMMaB54CUc8mHyse0GorHCFo0fNNY/3x7Dtu2u5gC
M1BxUbT4Z3kTVXmfBVGforoXTsi+wDZQzha8KM+0FmquoYogmkwZ8LGHlnB3e+iN9Rx9bwxCANUj
v8bFjhbbphtblj24yD4wz0UM5Qb4YopAbjsWMMgC2eid14U6wCcCbgzUtTVDsB7SmCxfpq42ek/t
UAF3SRpRdmp5Y0PU03r1wiMTbgPyW8sPMzPZa+ZCYQKmJ48YF36PE51towfMHOLN/VTFloNsDvWn
I4vWq71PE4C1BTVCCFK0bdoiFUMQFuVQwU6eE8+k3vMrTNBzVRSIpiDRpeQgT9VEO+5loiTcX4SI
PSg0MkZy5vVuDNEaRH4orO/GWabqHYTYzeB0jkodzEsuAr0Z41cW5Yj8Tg0bUz0lJFaaBwNI6325
i9MZ51gZggnqHA59HbPJ/yjaTO9AIMSQBniPwUO2Ig2S0UKz+g8p76dPoVrH4T1QIor1cRm5Ga9i
GXszI+fNqifdfQqG40fF69AfRfeY6Nv+8byRfsuK7E31s/jQNT9/dk/fq/9YmYv9138g7f2jrLCU
wjf6v57iH00JKbTb/r9W/1L7X89/jCK49737vvoftA1oM73rfzbz+59tn3XPA/zr//n/+4f/5+fz
3/Jxrn7+57/9KPuiE39bGJfF2l6M194NR7Lx518/r/+Fv/3IVP3fSeMAHSCpSWOV/OSFHxlHTqHj
zMsSwyYdQEJRNl30n/9mOv8uY8MIYkrn0ULPl2y7RRKSPzIM/MjA0PEmoFltC9Tp/53427+3IWv2
/xRR38Yd8QOAe/G44Vkry8+yxC9SzD7TItp/ju5KlSAFVr31Lkut1tOjhTPMxfVLhevgtzI+EKcX
a/Svn/JSv108GF6eEzE0EY8HFjgzsFabBzX91Npp08pwrQY9LlrD1VMMl86zEbV5+CdDUefFg5Ln
0fYVRz4bKepSQCIe9drL0wklhrqqUWIEn3x7KL7Z1awckmOsH3mn8lpbn34lpCGq0ZsAiY6i0dgb
MIkxXzrQ4N77bNQ8dKGXyTPD2TyG0YYLk6DCsqJaTOfSaXMAyFOuHnCnqOlq2Fx0U9tgiNUn1M5v
z1D83dvvBuQZcJzQHWfbrmdIam1mSQIju5aAuMLCaQqs1hDKA6mF3BXlYTcYIc3eHnVvt6APCueP
8r5ypWHoZGM1NhSjXNRSZtxY58mt+7hAqDJt728PJT7RZoIquYuJwzaFHu05wL84E3anUHiFTebW
AuQHqgYQggnX6Z3ZpJOnq+ho0Q8PfMhW01NQtdpBurazhdg4Ih6AkRZArvUCF3GEPlLGx0XfM3ml
lk5nunzMzjgYZ3s1cgAZx7DINoD8wcdZj0OeOTlhkoADQELmvuoAR0i22T5WRdRA247sy+113fmE
KuBFmUOo4xK3tSWwJSRDcWvnyS0r2sUMgWTMM66j9BCOJC93h7KpiXATo+tobzLeTMfyq7Jzg6px
/SNrKusutLPuHYYyR0K+e5tFYyDkXmFx8MHWiwhtzWlhqLCIPOR89OEVtFKBijzBWW8/5hOwIHc0
qugPGWz1I/rIuXd7VXeOI5UZhaKkaQjQ5uYrWlKhJJIaGaiEqNJHJ+hj10LY/B4e7vQJBrMN+sPJ
Dj7lTvxhhwI0pCxBsu9sYkA5zRQZVNa3RJHlVON94ua2ZpC9jtJDCs3qrm8c41z1cfPr9nT3viye
koQAxeJOVTfxNadp03eZrYM1UBee0L0BLCo1PLt2pIOV3Z0kCTGZHGBB2tbrT6u08M25AXW3M3nh
KWBt7ydzUv6s2sF8yimwvAU170B+q3RUtH57mkQfDQNs3MMoOW+2FVy0JJQrGkq0xrNLq8Z4U8Hw
FAoo0cG3vMJFEgcQHxcO3wb1MHMb71oQiqkiM1bYwHZwauQhgQz0Z65SDCTm7BE7YJVeYm1+0PKS
1kNi/SWBaDgIu1e11uffwToDCCU60J9crze1/gE2AL8j0oAU8Gr9NFiF46MNQ0G5oqqfRAawCif5
lmCvc5Z6+eftRd8JiKRoiD+qNsz9K+wzBEekDfB7cluaUxgcGekrIFIRvUm0zWFPRb9/p8HBQXRb
Fgkixt/rCVfFgvSKQQ0SDZj6LMPK8NC1iP1Qlo64FzthClww59UynhM+caxe3GnLIDWyEeS6i6QD
KAdrsNWTrszjB3Psm/sgN8xLbQ3VT6saszfNgG7d7aXdObb4lqHKqCF1AZh9s59pS8ptIaHfERp9
7va6ZKLtG0H1xTD27vZQO1PFkYm82BEgW9Lo9VSrqhsKGb1TF5C0/GbWtRjZzKE6JWPUnqk/qeBd
IIchCgmgCPSef3v4ndv75fDmJmog7S2F5QxupQUL6nGK03PdzuVBbFpv1edMHcCLIqAOFv/L2Gwd
2ZzHCgccBBMy8C8aXKjPlhVqXgmcxg+oaR/BQlm0/82J/jWeJtogvGhZ1c14FaK4KP46lQ/MpPWc
ph09qFd8zjH+7kQImd9exPU3fB7ORl+IdzvVEPDhm0tNxr5ERtyu82Uk34FfpeEZR+LvaaUHZyTQ
lVfImpTwAPsQHc9IP4iI6yv1X6Nzu9HoMHlobbX5pV6R21g8uEGKdkSjWTulqtk+9DL+hXE2Kn5j
tNrb21PeG1Q8Etm5YOKv6CZKH0qzqiQN+laYPWTFmPlyqye+g4DHLwux8XfW0o8Hn3V9xT3PFEQ/
tAduUpny2SZPCpIssZFJaHypNpYThQPjElczkiX1YlE1Q9YRAJvan8Ol0g4WeWcHO5xOWYF5Be5a
FT/tRUTqAx73OT6fft5RYeuQ9XvsKjgt8mApPmV1+f72+u5NlTqXyAdF39gU5/bFeBZF4URVEe4F
14f0F2SMBwupPODupvmYlVkNVkVDQ6NKO/Ugzu9OFbol7zXyUapR66EBn+ZWEPFpZ2tMXiEUBXm7
6yYBUbaA3E1HS/vcg9mcVnaSYIHg3ULQ34RAeVBNeih641eVhiBSDn0RFNAC85C+2KfSMmvbRSUJ
BehFd6KfUWE7bxNcTu41XMogYo/WUcK4STL+3mnUgqkyCFIRNY/1GqQS7StwNA24v/ET58s+Oyhi
eWFioJiDxtRpalTzMQk1mPJyg4zBOGpnaNtHZtHri+jv30FxGoM0US8me13/DisGfwGho/WxG0gZ
eV4e0jHE3cQs44PDtb4J/h4KNh2VHVOXSSo2n11yCjkah6Tz89BynnQUhu6GoOq+3N7Xe5sLnzdN
E2Ui8QxZT0jhpotms+x8p1FypCac7IzOkvJJ7s3em+Qi+b3U9F/Twm/PJE5R4dzaW3RBVFuxXHf+
1GTFGU33CYEuDQi5hgzh78/NJDmiNM5blc28nluthcWc9HwsgOK1X8lWcVlA5COz3KOHNXf1+fZ4
e5vDpOBGm4QykbP1dWyFB0AJhtqvm2E895bRXSqh2EYD7cjqdC8ckfWZQEpM9oe6ibz6JFM9iSLM
NEuBmDOW4mNJa+5Npoeq0JVDKQRNZdRUpuCIfr3xGvv7C+KbCJESg1zqR5uzuFRAamYTtS07N+37
1lkQvIjRVp2toTsDjOo/xnMb/JhjhPGibHHw9AmpPEtdiTpeBPb+DRoyrZtPQARfmZlK+1mXouBe
VxBgNzNrtg9O0k46wCMMOqvJbuBEbWJ3oLZBrTrQJ0aEwZ4w+nuEMaGg1Ino5hRO/Rs5lrTvcTtD
oigm53J7V+yEU3pUFLwsOBDkr9ttkRnJTCEzIHZFKVJOEb0Sf6ixLPdiCcV90Hlg8k8U3J3vVSOZ
Xtv3XXuy9cS+c7Ki+ZQYi/bH7d90vSJcnry7RUZPuvAcbl/cZnpV1UNnpZUf2AhSWVFvn6LE6h4W
lKi/1fKsfUrVzH6XN+38bq5i8+vt4a93r7i7TZaE2i3JwybJHfRKGwFxUPAwLCSl6xQuKuSlO7Xt
pYe6LO3LkiGfqsxNcXBEN69EsXlp4xC9gSAJ3ubWbw4/2sDSe4mhHcu8VNhj3XFhydpdXYXVL0ta
zPvWHMNXkxNUka8NpvpGwVr+0+0FuI4UEFVl4jodFAOrtE3UjaxAWcoCBX8oUZanZyo9xUlJ3lhz
Od//k6EIoY5gxmrb3ccpLssuYCg0dbo/G6lBIaptIOFxGs2Dg7b3XbHOJu2mIaBY1uagjWlqaIkG
MRKSXLugJTTi0651cBBgiy4/FsD1p7pG2ogMzWmOAtPepua6JALTCIW+qq7D/QTVBG3FCEGiNFJf
BWZkQzEMURrScmRJ1YBuWkNLLbVhvemFcgC3ub5IQdfx2KDe8nyZbjIDaGG11alZ5Se9XSAQOiDL
skSmCg1TLi9Klv5+WgjR2aSZw0rTm9g+VIcZ1SlbRwg/wYzsggcmioLtZOC9ik7mqzhUQLre3krX
b4xnarVtiUiKEsPm8wao3tDTBroxUFxCjzKJnrD5sqjTtQgNIiQE+ipN/8GJReeCa05nXN50m+tm
KKvEhjlUoufcBXdaZqRPk9aG58kAiABaxXrAolKIP4TY4iZll742u2j86/bUdw4sNx1tWUq1tBG2
vPbWVgunDbvSb/RB+XNWhvwOHkV+RjqrOYgNOxuJ+5kOEA0uSofPpuMvYvMiK2KbNvgzwIP82apO
8YBO53RCVAmppzZZ6oPPuhcTRY7Ju0bUeMBirg9Om2ERNts4QlADHgysvbogp+ybfgwMKZhPcqYP
32piaeXH1IDuWsMMOk8LAyvzf3uVNVFlsv/GqzmbM8SfDFJmxLVP7Ma+I3MaemCTrqD5VVNbvD3Y
zm5mqkgzGGgjyFxF61kvNiqnYBdqP50746nPc3TVzNG4IG/5juAf+oMUywe5gDgh65cVXVz0ICxM
OGhabsmxhoG6d4zKsw9IQnk7DgYIEaS+ftye2U4YpqzDGOJZTo17M7MEPd/YmEHDI32kATzSUnT7
49ZdLNIxANf82SmZoM/cLXaU/IPtS/pLhKD7JPRH1staaGaDOqpFvq0FLYrN8eAOyOFMELEm5c6M
SjAit6e78yHJIkQnk1o7O3g73W6wSmSfKlQ8c6yJOnxK7Mgav2ZV8JfcDoJINkjq729VjiaIKCFA
YMj65rLJBggdOfJafmXF032eOvbrblyK9xVeRl9uz28nILA7FZWrhX3K2q5XVKtapZIgktAeKlK3
qhFUK4JceqXENlwtsywOMoade1S3HAXMsE62hCLYejy+lQUoGckMNYkqqJMcDB6js4U5ErZ0nVmO
j43SlFw0XTD5yzxbB7Ws/R9g86qhZMg+2kzYGBBXmwx+AOqyxbcmyPpHFXok9O0+f6xA5J1QIwpP
fWGVX5JG/fz7y20DZTAQENdIVDajJ32WgI7GNZAMA1GOwK6jUwvCyB0GdXog4Od3twe8fiCIvibo
JwFk4B/sTfy1cipshpE5aKKn1gWjsgSU3aR4sjR9LBLsX4aox299wV8BeHjyx4xeOSaEDuaykj0c
uONehSh+DD1dlLVkzHGhC6y/vownSe/onePF9dg9NZhgebMd6Ofbc94bhWei8CICEMybeT1KgN/m
nI4IVWkWshIwrBb4JM1Rb8rgb1mFW1Ul6wVNRUeYRvz2PimZIzhCFeVgrARcjBjze6WB5IGlbHi5
PaHroUC+UUHhIgFzg635ekLQ3QhtpgzJ1AmLryMn45M9t5Y71rF5UA/cGYpsT6dXS6YtAxNZD+Xg
9EnJbVa9OgiXGVVK9C5PWhJCLJhKfU4OIp3Y7+tF5BOh8kY2AreXPvV6OKOBQQDqUfOa2fxTyoPB
N8a5OuNBSAMkH6WDhbw6/Iwk2BLkmJRQiEDr4ZR0DrXFmlS6LlHkxYVZv06Sonsjj8bwJCNy8gDw
B1mEoI2Wy9A0kn50HMUImwkDTbEI1I4BLlTgqlal3qqsjFiohg4E2NYNlUA4pwST/jkabLSd8W7Q
PgPzhgBd4gqTAgZKZpLiScmjk5Y2cLpv7y1xgV39IJ5UCtpaFD+3d81YIdaqZDkWfhiWfLMrrJAA
4tVv1TB7PyMI/QEUSfcTD5kjN+edT08qCgLXgURAkXATmNDxaKWupg+VlfH8gCIwRGw57ND4Rb0E
nLt5EHuuy7yEfBSIoCipWGrSUlgvvYO0YT/1+N1SRqNg0iigZdx8aTi9WOdgtIwaOM/LKRihGM/0
eFDbLPRMcuHSNL8GWaW6d3vtdw4bvwgkiEbnCrnGzbmeFbgbBRHaU+c5uS9rfD8qeXZ8Tnl3MNR1
Hi7gNFzzfGbK79x/69lj+6s0oRAf1+jO+QnCCP5YpsOredCLM9Sc6IRRQ+Evy4g++QA7Fq3e9iC4
7HxyslMsERyBzrr6AgMWh9gDabCrLaW+LwMFye8AhXTEoyt/RGv6ILrsHHfBDdMdIZ8ncvH1nOM2
g8OTQtPUgLhDsI7qJ0WqpYfWLqSfSosYla9LTv0OoMiEKiKp7ZFv9c6MAS2IdIeKNOW5TSk1CWKq
qdiGedTE0gdV7mDOB+3yqYAK/nMsHaj1t7fUznE2eXJQo6Aeo8A+XE8Zwe0UHfhA8VJJHqOHNNSi
B6DuqYFytVE3Lo0guz4VZY7bfK8H/VEFfmfJeXpwg4AwRtlgK4MXJQYoATuSkd5YkrOMHTH0mCYz
7yqUUfEwNKzmQ1apwV2tDouLYuU/uCtJMHQWHE7e9QLoWdKATGwWbxx78MvYRJ9KBT45/gqjd3ut
d3IrHey2LDBjxBb0j9aLPYUDDN7K1hHEx37VS6tF80f2/qMdNcEpTFLra4vyjWdHkn1JMyfTybEU
4/XcWHCSjS46kEi8/vhcaRp1RxgVZAvb0udMmQ+l4trwEAFFXj42J1xA9AY9vCV7KHA7RAe6Ge6o
TR8txXXKRWWKci8XOV002AnrlUhRsjAmZ8I0BgeACx5AwwMGjPoBVvb6NJECCdix2F1wODYxLJ5p
beMZZHgcK7Qqwlq9S+pI9/AI15HUJ4AcRM3rAM1wpKywC2m7YBe1npYUtaCd8X7GZDPNvSKYFl/T
2vjEl67OtzfT7lA0yij0WSZk1s0KjllvS/j7mh6XseLavc25wWAFmrd1FBZ3l5Hsg4DkaKAmNrNa
wiaWlCgwPAREHqc+Cc+xlmn+ADvOrWIUGm7PbG9XCn6PxXMLobAt6UBWpXExFV53Ki4aHwEEwwQH
Ue12apu8rxaEE3NFC+5KE+WR2yPvTtSi1iWkyXi9b9Z0oZtaaMPImsa4zw4VnqcTlPWnomuzC/2S
o27M7nj0Y2TIRc/UjvV2UWy0i0LqYB4iKuPFMsf8oxMavOuyoLg34+qIzHQdbCmsicMOqgf6xFar
EG0KTBZSxhuRGoGxIdzjZqN5HJdcP4dOap6kHq0uG9Xa+w4S1sGW3ZsujU/KXMR7aiSb49hNVa6l
GcurVjMiI4Gh3QFpCinK4+ixTOFRf1x8rnWqCktWNqECQfQFfbPZt9U8pno4NKaXBknzlNHD/iC1
pkbu2AWe1nbWOTTDo/x4d1CecvAcUPGkZLH+pth6UhW2S9MDcak/OCGSOxG8Or9C1vkySwNcmqpT
D1Z278NaPCt5s/Pygxi3HlSZEs2px8LwWqS6G7fHXubcgknRT0o0mL/ghOYDsmJxCjgmLhCOa6zo
4++fHQCAAuPJS/Cqv91F87h0qNV7ctBBmp60AUVKzAcraem8vu+OXkZ7m4k6FK8yrhGK4ZuXoDPZ
WZZTWvQkVZt/yHminEF7ll8VkPUa7Mcy/fP2BHcCLmUvwdunRgC5TPygF6XwNJORr+sxOxpb5M36
aI7PGO20Pup6P26PtDM1SgUa9XbKPlwkm32bdCn6MOVieRUwa9QtvsOWi/04TnI3qc2j7v3OaGCu
QVyTlQDaemZuv5hXmeKWsCB/6cm9Rh1LoyRh9Zri1Sl+Oi0q3wdJx/V4RCAoMuD0Rd3A2aS4aItF
uSnFoT/NeJZZXNDuiFaIm2P87U5okRwkAc+MmHUYMEHr0OElt+cps9XFhZpvo3nCY6EpZvUHGlD2
DyxB83f5OMivcQ3Uv+XopL+NoiS8jyvMCnGGh9In5/H4SCtCptFQCAuGwP5MAst79/bXFl9z+/N4
3aDGgd6PzZdY7ytHk+iJF1HgmWpmXjiZlavO2Xh/e5S9Veek6MR+LnLy/fUobTlMcDHmwIuTEdXY
tkQiMLc+5pbT3mMAcbCDr4MgLTkuGLQVLAXMkPg1L/aURu+PzLEVLlbt4KpAy1EWLbELCIvpHBkW
EulRcYQjvT6glITIG/jKwgxgi6zQtaRNInMJfV3OcPdZ8shN0lA/k2b8druG1I6smRQFJJwotK3n
Vw7OgiV7y7s4i6aHLrSsk25ikIybNmztUa5fLaVzdLPszA+9B4XwAzlCAILXgyZTNNF1M2NgdgbY
Fjnvgaxa/Ye867qD/vHeUPQWYdOyloBENkPVuS2cydSIgrqi/aoCsy5OJlwBjoI+pXe3t+beATW4
oRmHlyD/sDkBvPxM3KOK2MdeqfxZmUPzZhyXPnMHelR3cq5VXNT6HLmTrTY/5L4o8TdHmBJlUvio
XcdV44x6/2kO8Tmqwdf4t3/gc8a5OaIGxRBAtJxSVAo3P7DMMi0I0afFC3ZG4q5RkIOM1Up6k8SG
nLhoX0PAn3L17TKq1esAUuxTiw/RXV2jgozP1vzGQY4UfAWY1AnFEyxsCmQRVCkqvqoGXGTUtDR6
mbU0HQSXje4GEBNed4R2yBCU0mmAbU5ipYPqyYMu8nu5+FBWcnaP61gkaFJYyVpAgKK87RC5rVQE
otPuTuJShZzQ268zZGkwMqLRens1ryIRsQ4uIb1AOun89yZBEhgxfMQXHfsoK7oPi7RFzhaNnbcp
CnfvcbnMz78/IMeFC4DGlSjsrM9N0BWoME+S7lKC1y9q1GoPVa9OnpUV5X01REf7+erwwHVjGPC5
FM9M4u16PKteet3AiszVY2FwC10FeAJ4hGW0J+/21K6eSqLhJ0aBjoA8wZbuTtIrJYMBdn0Y8Qg7
tVSJfuFCayBP0OF3l6YygpfS6BWl0x4MvTNLBwkfoi2/gWt8EwIlHmNtXtU6Dufol0HTyjy0fOG0
6H3//vYsr7JbRuD8UQZEXQXhKnHbvLxNugRVngbChRmPiy8FtUWFIpi8Krewj7BRbcMBpnwfqQhj
YPl5BCy/LgQzvoWMPw8JtizQ8vX4ESOCG0oYH0qP1wZyH6NoOCSXyjLRC6non8ce5yhoz7EyKh8R
kp6fUquqL2EajO7txRCDrWKR+DGAeqBUUtigrb3+MRUoCMUKYb+EqoNrAxItXtEW7e8fUsGLtS0b
NTJaj5uIJ9fRoAZWqbtg+YczqnwVvn09QMBqwOe91I6ehruz4q0mWJzsqS0Rd4YgghJor7v4Z6ko
OIfFY49s88HaXaUlYu14NAiQGxFxm3oqYw5MZMQEm5gb/KWVJF1abBZ/pjRNJBewvP52lm3rgOC8
E/CA3/LCp7IAL2xrY5CQ/Cl4MmturHTml1YtchSczEo+L3qtJH6nNUe1of0ROSzU9ihmb2F2jVoP
KMQLS71hGU+5Xqa+HNbZKceaHSka/Mh/d09qXIu8xSgiA9bftjYxbcSXtWA8tVclVNXs7p52o3EQ
x6+/HqPQYwSp4pB3bYk0CEiEEeVpyFBLmL5RGzvxtcaZX49VnwHcnCUsvEu5NQ5whNeLSdKF26jO
SSAAmZujwCuIM91zFHTohJc+aJKLLo+2jw6v/MrABexgmtcxnfF0KjRIjHFxP9stvIh2dN1zp2od
QNOdXvi6NRX3vYOWLIaIZEgBNdPSsNtTmetHxLadQMfQQrxFfErwepvYMoe6NIKj1lxDTVEm7TCQ
xmpR9ZvWyr0ZTPIpVDCUQqNj9IwceUnJlLT3MlZDB+Hn+nLRZA4FqS7ED7LsTcTtBjBPZkKQk5Qh
9YO6RnBH6Sw0jOajrHrv87KvKMuT3SHgsBmqjUOE9gNUI8K+Mzyr0ia3UWbpgq8AdoctdoC3z8ru
eAZrKxjH4mG6jt9tpikjmFG2ExvLD6WcBcSq97Hnq8KQbeeD5+/eUgIc4WQaYJKujGh6czR5LiDi
kNpyf1LkJPNm1E39XlGPmvPXQRxNGhHDKbZja7TN7GJMfk2tYKjGCnvfIbHztMI+QljtLSDYBQqI
pLRUh8WEX5yPcJzDKKhxlBzh+J4C3LxPkT4HbhMkf1qDpRzEtr2oAwAJfBUNIhZR/JwXw+H1iT2F
pUBsbduaDCtRcJEqJNie2N60MLvdVimODDyuMx7KeMyNUwBVhK7UelAkamn+Wp2OayaOXicpcfq3
0zz1F9lCMZN23NTgm17nf+ipVD1MqTx9ub1L94IQxGFSDO5L2NtiVV7MGjWX2UnBgLlzjG1wJveQ
4pGSvVMkx/nIe7fiMVM4Hrq047vbI+99Xmq1JDhcl+gPbT6vNrVFaSLf6+JAVZ9bvatPMa70d07Y
4RiP24R3e7xnlv06oQKMo0M/oJPCLWZvEtkiM+TUlEMOZOuM0UkNCxO2ZNjbf402D19Pxa4YqxQp
MHPP1EJDPs15XLyWp6H8ogQFnhA6qmv6SZsKJfTLqbJ4VMWIyp6mvhyGkxNlIwLIIPM+t7Gp/MJG
PewwSFfz9gLiH38luS4qqiSmmfzUrG76nppT0WCzjRflyUiWvsAzY6gO4A07W0xwg8C0ERdIuzb7
uisj+tcLBPF6gh8UpaZ50pys84XgETrmPWr7jlm7yO0h4dUVR7ih6zc1CRHled1Aq4fDtT3GjtY6
lYG1LLIvcvx11pBVP+VmI/8YM/Rf3R7dwA+dAigVEf6U5cAgQP1YKzOepksX61+wegxpk0dNjUxk
1wdvjbivMVOnvD2dMLwg8QbNhbFpSOsF7lGUj0cJyU5opTUM5ulZ3ICnwfqQIHCIRQRaiq4l6ZOn
OHP2YZzwD+JBPvu3d+neUAYdY1AJ9PzA3ayH0rK+qhQOJPsG2CWfjlaN0i7cGll3UJ/dCXiCG/Q/
Q20uxEIX0Q5LANcwehyY1Cr7soin0YlXYJSdQLROF5y4l/PtGe4Oa1gQyHg7q+R36xnqeoicSswM
7drEHF3XW10wJ3v8U+Sqr744Tiz5gd7YB+PurCzdUwpdQo2YgsRmXIxQiini97hyo+V4l8Y1qF27
fgxU+cftGe6OhGgWTxmiN7FmPcMsL9tumlNezJFVAAierLOj142Kc5lZf7s91s5VzM34v2NtsowJ
mbgi7MmVozaTPwxo4XxDY9s8iJ27M0IfipoKSSPegusZ6agnj5laoeyhhDUo7tp535dq8RCXwRFX
am8onPzobcFGgH2x2ZVx6ZhpAKLQ1SodglYD3QGoTnpR+zw6KJXv7ETyChohtPB4Jm5Bp0OOA5Ma
Bbxm5gbQE1oWZ8lGoRrRxPAuTWrl/Tzlxtff/2Bg28TGoKnFG3i9lDFGGlY58MGyOWcvxgM0XhXU
/O1R9laR5zUJBVQvPtrmg1E+7U0cGoSgQ6N+DZviZ4XpyXuzTv/BXmcqJCmIT1Hh2nwuzRoAqA6T
5pbRED+VRs0tooZh5S1LIB18r71JkU5DpSMW837ZjFUJxYjMGTU3UsfOM2Rgd11PUbOc5yMSr/ir
NrmCSjKNrIsG75t+zforRbMyog9NbFTaZMKMHuVUqwt+G+lILU9wdmFas0ps+vUoVWHY+L3M3Ctd
8ydZX+2jP7mcMc6d3cEcgsvtTbE7KVEbJW8Xz87NpEzJmfUKfzM3plT6WGCnF7kBVkOyd3ucvXMF
g/9/xhHf8UVOKW4cVZMYRxvhaSHjWZ1Uve5B/zgLkhhO9pBxtg9qhzvpJA8fntG0Fvh0z72HF4PC
akEpFzMzV2shmp6CoI0/D/HcnevIsp6yzi6rg5L73nLyPqHag941KfwmscJgsE16ma3fGFVx3y3V
9yKU1YNX3f4gbBLBboH8v7m1ZuwpRtVsqfDkQ/fg1AlQfTWd3N//YoJgJlM2o2511ebCtCWPO1Vz
ATLFjyjPIGScxY1XzBimSIH9anSCX7eHvJ4YlRaV4g74RxM5IZG2vvheidKpFd4ympvxPvAcozLf
K4Nmf7w9yvXzRtRzkFCFnClKLJs42OaDGkUQbWGRWNkdnmPLKzWJ7dfYeVUuqtD1qUR3wi3K5Ei/
+PoQMDIimRSUCVYwx9bzQy2iGoGV8+HsIn+rSVr8GVBz/6rs6uZe04PCNyZAzbene30IKCSJyqPA
0ELEEov+YlGpbrZZxOGDfjWKp4xhw6OzJE83ui8Ft+j5nwwHnBOG0HPdbD2cEocmqj1iuFLYfDmx
42J8nnoTNkE4nBzhxfZmR7R0oOph9sxpWA/X4eLQmAtHPB162FbA8jwzSiNkYeP0U9rn0kE9d2+L
imgieJEkIltkdIyhiIzMhkZB0AxdOprjRY5s/aAFu7dRwGNQmHou3GxLYEmDGB4URJAmThu/5uE7
3qFUnLjyMmJmHde2B3XuyMt1Z2p0kRAUQaCfHbpFAwOjdDoI2Xw5KRxfZWoW+c5AlLm9P64vbLBf
PD1BOWNwyBTXH0yvLTPvMkbp8xmgrVVEp1g32zcIfqW//ZghzxElFP5dqqnbXtxIIWowcw66muCD
KmnINtsRtgPOUpWuohe9OxnhETV5Z0OatOlFt4otctUALOol1quCiw5t+a/Iq9sPNLWKz5KE6L4d
5OlB/iNCxjopEXxZkBb0qOhxblG8yNjTtF1mtMDseXyrJyNmfh1IUJRhQjerq9GVclyBpjDK39vY
w3u/+zUhR5A7yPRooLAam2wlwzFRdmYLaD7Gj99sM5Br3J363F/KOTwyuL/eOgwmihZ8UBP69eZd
k4/LJPcLZjx2nTZowM/6Y7PM5h2vVOXu9ryuGRAo0Oiov0Ohp3yKTMN6mxaSpeKWOedeNOLuEeOu
hjWZmvkOhhSvwm5KH40JDaQpMiAGS9OjPtjN29u/4fo8Mi7dKnFLoR2zBR6AopFMbUELBy3e6V6O
lcoP4yU6iNe7o4i7loST9E/fJGa8xtmjmZ17o9p3l5gsF2QFtb/bc7k+FSJRgUojinvMSl0vp9Y1
k5QWFNG0lnK3Fi/DvdoN4UNsjnN+wia0PfiAe9MihlGThjB0jf4O9RahZOAE3lJrzftOSc2nobLb
g+x5b1oWmBDwK6rQt9wsXp5Y6NsuUQFeLtUv0YQEQLaUOI7JU37qlPBovOt7gRV8MZ74PS/u8rmk
pwwzpfCsWXrKwEN9Rph1vsRGiW/oYn/rnMg5yGivpgilmN6XANBRrrviiMhB0Vd5iNrrpDb6aUh6
xx11q7noAnmuxOURbP/qkDMelACqUDaqoVdyavi4L22XDOwUKcKgo6lo/GjAG/iV3UHw2hgGgI8R
Y+Ff/rxJ4E5vMsGJ8Fgi5Jt7bTPMjquPU/iFvTS9sZZ+QLoOAzeabjh4zDn+K3XlaN/lOFGRUk7l
5LFbIvXTgk3LYzYnSOKmWU4daRroK+tF/h3VD35/npefedS3F8Vs5ndUsAck27Qak+GyOUj0dleO
mEUDhhuWbul6cxQVMs8Tx8mL88l8HGWr942Bx47dttLBprjah2LhGAZAhlAZ3eIQ+snSppGnN+bE
8zdjtIvvY5DPd0XSRaDm6zYZXD2Lj5Tv9kYVCDFAafznigSIZSo5pTZhxiYps+8sUwX/wZBOAYo5
57yTZGD66pFz1t6qUiyBgIx6I2C/TeRasHwOalPKvMxAh6xJ1NlrEeCkTlgcAbl3h6LhA9YMLUHe
d+sPOC7tbIUgBLwORBg+T0btpvEYeBGV79+Nx3xAFPUQeAcjIApP66EQuhz10cY7shtz+86iq+YN
uB/6ElaAZ83Jgz9ux//r+1QMCGxRh4KAJMQWfSFNlNpUoCueMoVJc1L00hFGmNlD30jlI47N7Stp
wv5ZSdLyrxjbcN+Sk/LgRt3ZQIwC9APeGo2HrYCLk4MeLAt8g9BisLwm1jD5mfTqZCCF8doJnPpk
5npxMOjOVyV0khNSVufi26Jb2ryDrIh3soeGYewHSBF9XBSrpfUCUuL2Ku8ORX0K0WH4HeRl669a
Fzwu55GhwkYO79o2C8+DrfavW6PJfj/YgNgRqqKC7nTVpEd9cNC1QmKooXZOZbDYZwlBJbcsmqNy
x1WKS/YjtOyA9Qqrri2RK8wTAVMKUoRgcseTw9S4q9Aqd43BcX6YRj35A76Ul0YgFhCVOnoW7S0q
wGwh1cVTgsLEZlHJiHB6DTMP18DsNPQSyq0VpsFKFfQHhZ2duxaYKcAH0SEgCGwi+GIlEd6hfeYt
2iDDIGuqD1mAUlUZNMVFwbbz7vZ+2TsPFE7J/kygLZRe1lPTeookWH9nXhqq1UNuGbVfVmpxRvdn
cVPlv0k7jx65kSAL/yIC9ObKYlW1kRl1S6ORLsRYek8mza/fL3XYFVlEEa0FZuYijKKSmRkZ5sV7
KCCncdocuB65iFXGIrfzJ6ObRzeZi0W0sGgGU2igszoU+fzKULd9rcrMQd3FiC9e5iCxNpl69u3+
gndtU84Ce8HbD2xyvWBXm+YeQSfSlak3npdS7X0iQxCTnRGf2nL4E1k17WmY7CPg3t4honIs6XBh
bAVvsjbszWXpKkmSB2q/oAlH7vslVSkg4K6OYKG7pojWfjyTkrZpbYrKVl7WapkzUqB9WgrEfivh
MLA8qOFBlWLPEoqljI4wfgQFxGZRfLTJZFovC8DWofrdLcp5nMr8nE5Oe3n7xpGLMfZOsAcicXMz
SuqCqa3ibqAILR/nIm0b38uLl6ZplatRM7HMI6nQBGinL/ct771c1CLpt2DekYqh6+8J7BSCwtHC
0y2KFuhealyaVu0eXXT9TkM7zbHvJO5XgXRj6yNhh/AUNbaDUHXvptIsZ8IKt8CrvVn/HCaZrJtk
QW+m3uOgx3D1mWV8avLyT82FL5tWzhGt200KxUWVSBNJDEgeuu1K1YleoL47YzNh/HMyu+ETvD/u
QUFt70oylAJ1kaxjMPO5/rx9Ec1T3CGa1UIt87E02U93nsILr+V3J7Tq5dT0Tv1htqGzOPioew+L
lH1gbg6wpLNFMY+lgMaoLfLAFHpbn8w+Gc9Tl0UPlpW1X9O+dv90PaSe/dYt5hPCguqRMsOew5cT
+OAwoPcgKtksfsiaGPJRFMN45E6kz2BD4iENRpXqTVqaRwP/ezdWvqBE7wCqqeyv7SW5rUW9gj0r
tfKTO3tLoDV2eom9Nj+4sXtLY/yHpJ/qENd2YyptUQVMKoOwx0t036tcm1H+sHvI7XI+j91iHpyj
26XhXyWJJ10zqovbVr5tttqCDmQWiGl8iVqEznuVQDMHxfPmgA4IBiUZ6YvojWzjkVySfCHomAVF
Wg/XUeWyA5UXl6IV5sEJvSUNkHAP/qEbLZ/prd/zutKkGFwQsSrJ9E3vMoHE6JBAPAVz/fI609T7
Z5zy6dR5Q0JT3Bo+iaq0fR22jksxjtWBN7z1Q/wYyZOKS2T6cktVl6uKY/ZLhh9WkvxzVVpjdsqt
znywR8pVfljU3ZdoQFn1IGjYtUuFBaZhF6zBts076FHR9iLNAnhQ/54UJTkDPXDeDRalcLLtOSgG
y3i97/n3ThTTHFQJJAngDdge+V5DyoxngTlqObOCY4aU4ai+nw30NH7BFK8aXHl4AfKk9b1cxiHi
L2WbW9CNF8tNFm5MYyNk0h7pT93eS3Sg8XfyxZbg/o3L6bq4twYTU6OpV77ImHXvm3gO0CJWH8Cb
6Y9vX5p8tUDYAAsFurleWpvYg17mDbeltD4iE1+deMvLi9vHy4GlvZWRKHA6JFjz5r2ay8RwlZGV
5XYiuYkYW1iaIvKnJOle0TwvD0B0t++jhIgQNTOQQVa53TRTnyPFqRzEGLWmuQhH6T42bqsfQCL3
TiGwF0n3L2fZtw16Ta+o8Rd1GkBtKnwqH/bZymh1Dfic8/2t2lvQz6bkT/mpulgmZl/GPabcKtM+
Zn2YXiHwFr9wlcmjaESC52difRODTzyFWoT4DaRh2fTslb37PmyhFrXEFP7l0JE81f1hX37nbEiZ
Ecm+gt/iOq+XFnVlofLcJwFdtH/CkNJNsRgOGhjMn83M9Lz9S/7g2AZSStIPvczaXAgrlVtBbgIP
QNNdutiefmNG6m26Z7J8ST4hC2FE+zQrtgew9fTCRCw9CYaiFi1A4bA6NW2dfp9iZfoAvPSoI7Fz
FplLoK5AJMpN29bCYOBzsWjIszi1J0bArJMdx3Aqp4e0I3umePAoLFDP5PXbuKlhUOuJ9gfa9EZS
+1GIMouItB5fTOHo/rHfe2RlHZOJKmIVot1NxmTEGdPeON0gH0PVR7pE+1sL0U73w0Syq+ToobmI
EwTx5KnXCNakEwwo+bUcyvI0Fvbw5/3fs7d0CUtQOaakVtvWk8ms+WgpbQIpu5J81JY8fI/Tg6NI
jY7wjzvPqkOLlG4lrUpGRDfXokP8yi6WOgnQSsl9w2naS1YPYK3jpBVQFGnhucq85eGtC+T1ARwA
3AjmARjN1rcj1mnjuWrG0FWbeGd9GlpErnEIVpqkBynq7b03GC0GHsbsO53grcYDkH6nVrMkCYpp
zP2ka8QZwBpaLRVT/Z4Gt+79pd26UNB7srJKsY9FbvM0JoVBifUQ6i9QxX2l1lucmRtUrvet3J4Q
qJMcciUuBy3mLaRjyCakiLl5wdSPRlA0aQNXVofEDuIvB5X+vQUxy0piBmfVLWn7WEI2V2pKFBCx
K4DemFQeKfMH9xckb/O6JoQFqsLof3AKOc3rEwHnKG1BEU9BCSXVJ7X10ottwTvVkhteM/4334mU
8lPXzO7bDwiPONVFoiHZctqkKUyeO5OHcmzAC4yUS+8Nl87o5n/LJUUtoszmg7O/cyCJhuR0g+yg
MHSwXimiS2Fn9dgL22IGQlXlp0IdokdPb+arnTPTe7CBt1ec5IFIj/6rJlliNjW+vO7hFyqIkNGq
D681Q7uQnC76KUxa64lmlflkJEN6ELTsGWVGFR9GZg/JmDzAP0USIjOIzKdpCpicL896Njhnp0Pj
SrMH5Z2tR9WnBG2zg8Bi51YADv4/o/LT/2RU1VswEgAg6ITa4alqFveZJtR4avs8erl/XnfXR5gO
yT8342Youc/ydhQ15xVx3PkvTRuRzXATpbwk+qwEXcFRKivnzdNj5IEMInLlqUVD8brZShNSoWqK
8ynILKZU6LrNwQQn+RMxqEd9z3Lf7mawR4iGmIBM5De7WA+Lh2hWOQWpMzcnQp3+bMJAeRqd1Dl4
g3ccAKndDyJA+l68Reu9C0OlE9VQT0FH7+Z5gW/h3IYGQ0ZpmmraA1w4yjXU1PJ9ZYzhge0dF0d7
T3bDKMNQFNmcm0yf0qHxlpH3bnztUFL6ODVm+vn+idk5nOgoM3kMPxOxxrYcQtSklWi4jsEQG5Je
cUiuPO91kCVzc5CX7BxOhv3oWUrHBg3BJpzxkiybKw/v6ZZ059tMLFQk1fKpsOj35XXaIbQu8gOj
O+uD9IASnvSjGg/uegNnVVkozSRjYHuT58dlrgZwrXcPqTN2/v1PKfdj/Vgwyc2YOAPqlF9gWlib
sq0u1LyRcX9OZPJdAQh3MhmReqGKVwQphf+DytKuPVCbIHEAH1H9WNubQVzUY0s8ZM6W+1TkU/I+
zqOaeeMpKv5qvKE4MHh7IFkgvVnJ00bSvO04dW7cjJO2iEBr0UiJGtE/J93UH7xEO1ZgnpMAI0kJ
BEXGellxvGSG3ihDwIFltBkYxBP6ROWBU975eBRtGGUEisOp3BaMFmF0g8arGojYGA0i6lFcwzHK
virtkDwvWhseVAF2liXHpCRTBPUp3tn1siprrBKaukPgVaZ6rR2hnOPjIfvbO0bYSiMCWnJpZ4tU
Xlw9azx7GYLe6pLforYPn5R2TvDMo0Y5eXB+g9qkPdixvW8JAwVhCmROMrVcLy1JlIF4xRrANBXu
X/D+5qconaaHeIZ2OxXTEfXN7Z0mA6PuKEk6GQ/YQjU7r2Hmqy4EOlAFQjlx0jy1JgeG6u0RjHdn
1+ivgGyi3sYo5nZ6eB5Sb+n6kiNfiuapSQ3tmsWkJPc9x86CuMXAwSS3M2vaHPnFSpXW1VjQFOb5
b3ra9ufUrFAXjI/IVW8tgRcBb81APTAZc+szaFbFTp9WxCKu2n40O9X67BXFojOc2HjxwbJ+jI2v
PSLWfuwSRMm44M3rCd2WSBDNm4IhiSsBF3gpIfpL4jo+vBakVwtdlochKmZxtYhpYP+ZEwsGqTJV
SWFr1cr9EGXiv/tFsbpT5vXVl3Gc578Vt0s+z7Ep/iZu9QDqNTChPcyUmA0/H3VjCe5v0O21YgaQ
AgNUGZIzY4sSEQw2ZEaU9EESUa/x46movmS0jSLG5FzDh2SdISxvPLhXt9QHhORUhxgqgKCVI795
vDw8blfEdR8IBry+TuGiwHosrEU718Mw99dkGO2LKTV2L+3I8Lk9h8Z/itPWtr9ksekduLDbew7t
NrmjhHDAsb7V657iKO9GOgxwj3fJc0emfJ6jHP0qkfXPWeJEB+/Nnj160qBGaI1zZuXl/ClwNpF6
z7S0J/gqLP1UwI179hpmb2Owk/6AftbBm3B72Slzo0dOVoKDuXlQO0FbJa+IKxMnacA6tNzAMjuK
lvesSFdJx5aeO656vSoEQIFpA8YMRJl61woJ3AstqfbgxN5edElLJEkNebCJRzbBgVharYqQlw0i
3U3O1N3aT2bYZL7KHXwzOkSaIkZlGJxG8BZDkM6A2XOvIfxHXsy3lmL8XjiIsRKSTw92WEW/37+M
e0uDpgL6JfguJTP6+gPWcK8xyURcXJuTe2ohJU99vazgLzPs/O+325KBCMeP4j0lm7WtTqkHDgxk
VXNnxs+8fuGZ4lP2XihzeaQyteNkOBDEqlK7iUBhs652mko8QUTypg7qgzJ5jg/bXeXXgJAem9ma
Tjpp+vn+AuUC1i4aMhNiY+ioeRcAlq8XGGrN5PWqdNFTMwBWTOLXIhsHKSbgvs4whj3WoXAu3Sy0
P+5bln/z1jLMzeCKAPrR9N2c0MmLvGXJ2cahoagK2xrUI/j/0f3rvp2940J0DFeXHEmDLG+9Qjd3
nAGKLtKOhQpxQR/Rz2u3Ri+2ng4+5p7DgmgIO7yt5KYbUzQQ5lGZQ6jNuHx+CqvcpU6hL0jd9tnO
RvHt/sp29o5QEp4YGe0Z4AfXK1umLEErVianpaWhEwpCc0i8uvHFsmgPc48ecRwPni+M5Yhobees
ysCLtINrz4o3IR/oDE0v2ow4Iloy5iSNHGmCBKyAoffKH7QIS39y6ul6f8E7W7myuvm+Rh7NyzJS
aDAg/0GmMJ+ftSiaTrU3HBG67C9Qlp8lZSjHZv1tWbTSqDNObVKj5DKZ9gyUpaKmMfAGo5k+PruZ
dqRvIf/SzZWQTQXIiiXxtrXFSTphNUHEocECmKkQREdt9CEcl7fjsXlS6UTKiIoMYUtJmk+jCoFs
wjPnRX/0eeq85IsTXlpj0I/GTn9MDm5XRH2PYjcBFIKI8jP/9IRDXBAufQVCxu7c4qMV58OjiEIT
6HBSfdCmSfmnn9s+0Dune4IPunoxxqxfTjiH7GWxLDx7n9sWAhv2P1Fshicije4/eq1UX3NrRhou
Go66jXu3ikk6UjQa34h8bSqhYTQuVV7zcurxIgmmoAbPW8CVFSCjAB7n6hwN5XKmr68cPKS3Z44S
My5RxR3T+dieudHurT5zHGis1DqZ/cbN6k9qqTajT8E++U1bZld7HBj3iQ4M394ryjFygomSKEoQ
WxSDEAaQkZnibz/b9mXpG++Z7D73FxGGb3aRmJJzfJA600XaElbbvRra04TPSmelZIbXEXWgtKP9
0VKqpvOzzjiiLdpdnMwTAYcAjtnSkKtK00LZMvCs9tYYJIlnXwpkNPxEb7WH+/7p9uiwOPqqMPcA
KefwbE57OOipCQ9SUPSOeen1Jfs3U0r3I4K93bkWDPtZPYOgqpodQfRvXx4s46lozlE8oXaytmxE
RtPYHnd6rpfp5GVT+K4qeOnicITkoMzq9vX+UncNIrZE65qKF5DVtUFC12b2Ehkru07z7DDC5+dV
Wp2KdtIvcQI4+L49+ZatHYkLlygdLJoUMoPdfNrI1BB6qfHHBTLoT0lrjE+eBgPPjPJTAD9T/loB
5rhWol58c2n/fLN105H1dIMfQIdkk8hGet4M9ATJ/2yTvnKUULT1jcLFh3ltf8qY77gwYla+T5Oh
P2t6c4Ra2znEqx+wfW/HRtGK0emDvqGJR3sEDElfiHedNR0NOt0+QgQVtK74vQBa6T6vd3bSMscr
vHII0LvuAuggzZPqQtx6/4vuLQhvx4WkkghX7PbAjqNl16IZgsamZR/OOJo5HFCCT703C2hQhKCK
TmuCcEWSra8XlPCHtWYOQ6BmSKaGmpn55QhPYT0X6ilWDlmk9pbGKCGBAysj5tuEZaJsp9qq1SGw
sqh8cBUcadxXy/sapObp/lfUdq6hrLnBzUEfEFGq7bkwZBe01Qcwf4wsE33Rw/azWXH+oqXlLT5a
wNYF1eW5vM46Y/7nGO6dj+4QWwWdtgGGIdAS2nCmwly9ZnNov3OqJI2hILDmI9rn3e8iFRwh4TOo
kcs//ykWoO9GNSjvh0BP+vZhENBTTW38OYly78A57RROiBORCoNgAEwgpeq1qUm4kddofBa1qrtL
21WI1CmUdOs2rc9NG7+mzEtdkc2ZuLuqe3K9pX9iZKs92J+d7eF3EERQbyMh2L49zcwY7gBRXVAN
uYfKarJYPsRt9onU1mBeMXLenOzwztl8YLIBQtdtVzVGDa4u0mgMpjgZHh1XUK8UgqKbFSoHa9vx
yAwOgD/HXZA3btsdalEByptHEZS2gRIBM2KPS1qkAVIjfcBoIRCZXhUPzRIvgVEkR8jLndNEnZtq
HLZlVrc5+YPNKG1SuXRbkkh9cnPjrwLxnd9Fe3jJdhwi6RwgSG4ZleAtHLuBoqVUkxAa57I2zkOf
1Z+XsEkOSAF21wPQnCIz+kl0hNdH1mpyMyY3FQEsUstTuozjOc4TjaKpUh/s3E6YQq0GKgzmXQB5
b2OwxvHKgg6MCCw7Lr4MS1c+5aFnvGh6pvuiRpqqTLTJL3rz7VUpQN6UUqhLaUDtvI0LcBROFIhz
ERR5owWM3BDrNlV6nuPeOAgYdn2AZPOjFwecB8+//qCQG8O3ZNH5a3uvuahaEV2LMq3OUxa/9pWV
/SYsvX+HLyoCYS+ZP3hudR3IjQ6+9p4PIKxmwJxZZbCSG1+kDa7buFU+BtUMO56fLx39JlXLp69x
aQKYjmeo0u8/CzuJBGho5oeZoqS3a2zuhjnrdr6kNHW9pk/o+AsDYSrbeXZnZHYmFMhOSghf1H2j
e9dEbiyNcOhWSZzX33tmlHDQrYHvTf7k5/akvBhzlf5238reNSGylgeIUIxJ8rUVJzUSy2xRwTP6
yDqHoaj8Zc6aD5NeHU2Y735Fzg3PCIUjgA1rU140pwPKXiJA4RgCRS1kxDYZRHWGC/LffirEl1w1
j0oAe+vjvQJJwYlxebvWRs1Cswa7qsYAYo6JQzl0VaAOtv5hyK2jB3lvgRS6VU6n7DJs+3Z5u4T6
GM+4HE3E7qNt9Uny0sAgbX0xJvlKRRVsuZY+5kedob07AfqUsgAujddjE2OOy2yaPUQLQa3CTx8R
xAe16IbLkGjjGUzhEUPHkb1N/B5q4WTUKfaSuk8DtRHxOW/a6qLOnnuJhHHEKra3ixbK8rJTDrJ3
S14h+YTEMFciUMCwfUVyD4XsITSHM6rgyUGX5MjW5pgaE+P/mQ4MAAiKfh5ny3sqZ+ph1RwfYfR3
TVEsprUMSRUtxPXhjHqjgSESAIBRF9aXfuiTUywK9Qwi9u0zfHR4QWzQdpM59bYkkQlPGSuds1kp
rXeF3c696i0oAI/rcbnvUvYcF3w4CCRK7BuNhfWqeIDc0tKFCBikMrVzyfcUcgrhyCvvHUKyAU47
9EyArzeuK84SSu2mS1Bq2sknU8ltugpW+lQ7ZtTBIrwc3e+97ZLCrcxCkrsy8LRemItIPIQ1EYBZ
IrSLag/mpSnRYwunQT+ofOyakvgGBFt3BkXo7EalvoQEuupcnjNEQz9zMAZqAlZ6YGpvu0Dn0iKh
SErmuPmMbejqaAAnIvBC0T2W5HavinKoVrC7ILDkNs8oXd8tWAmGrsWNoREKKqYorqldIIBli6Hy
k6rODt60PT8Myux/bW32qTcqw00dAAywDeRXRpncZ0eZ3D/7nMFORY2dIGW07BdOPf06WBaAl1Pv
lEHiT9lYntZ9M6S4KEob1b+F1jLBFfVueBAV7H7HH2O4crAZuM3ajJXn6VCOHHomnNP0Ucsj8ymO
uq69qhkY0/s3edcYc1gSqyExyJtnpQXiVUVzTU4gOjP0jdqKn+a+VUj1NLy8/wvWAATATwlHEZLc
66VpEFipIkt/wFCqD3Y4og4yGU9Rfsjdtbcuvh2yOmCe5EjA2lKopY6mMGMHdiiPAnUJ20ckQb7E
olIOYMd7qQG5BykkWToiPpvww16a1i4TvmCN1NVXZYJZwKn0TDJfJ2fR96pfTkp+Wqb86/2PuVfJ
QKYRFmr4W6Ty6OYSRLanZMVIlgWP9vJsj4h8V9ZcXdNBwPA+KNY1L8zpt6YWyR/wJ4XPLeSIywm2
7uxcxVV3tdPI+K6GQ2G/y+24/HcwxPzf/R+5uw+yN4APhypke5jhH69TzeP989TRek3jEXRtrkT/
eCI9Ui/Zeyzo0YCyADApexHrLbdKBlMbh0epDD0IavEPF7ubYfjXwT6g6nU0VL23NAltIdIFmQDk
dG2vL7WEp2Tiac9m2MRKO/1qSg70qnd/JQlkopAWmsw9obxcm+LqxrQqWZrdpEgyIAPVfoVSW9in
pEZO5Bd8gnwqXOiAGO/apl+VFBhkCoPQT0vDB0gI+odST4wTwobx+f7x2NszUHAy7wK1At50vTAh
nDgyR6rEQjbwIx0N66k0qaMVUYawtify7/cN7m0alU2qBsC1SBg2/k6YTe8aSTrAXmYqj1GuQwhd
injhkvbhwSO19+xCPQfLAYUDmZqsF0cy71Szia1KmOIly+xeCUgHhXOwXzt2ZMeV0TFGGOlJbd4l
R+/msoCsNrBGI360irk552FTfLv/5XatgAkAhkOeddNpZaKnEAgPU4ssuq66iCrWH6NEH73r/8/O
5qxTwQGZyBMYAM2a/NmdaqBbcXLQv7uViwABAA3ajzNOQ3ebb1imlwgNIdig1o14frLzatL8qs5x
S6LJsz/UPqn+HOeqHR6MKtdIRoaYaXsTVMmf6Frpxlmdre5RUyMlDgp6zoNfJrmDe9Od/ntbapri
q0acvPZJmetBWJcUF1oNQtMPos1K6QZnQ/giLI3lNDBHm1FmSM1HtyOVOLdVtnxu57w9IoneuXBy
3A+WGBISqmabEs9oj0DHTKR8I9eFNqBI5lfDrsSDWaUlNP3z0XzT3qkhHOTc/ICTbzsJWViaXg0f
RAA5blr446i2vtPX9VF6vBMQUppjspZQmoLYtvKgd02Rilql29O2DKLpoP6J1tSgqgvturQlHH6k
RQdHdceZyKkKGtAUIMnvNi/AQmdxMXo+pgqnx8OYTtlLhz2f+QDz7SE85XBPNn5gRCAKXfuSIaeq
ggp2z3HNLApgRfbVoC98EMvs7ZZsAUheTjnNJ0/PTxFurehCV6KSpl2jKn+ALB1Tf6Q6Hty/4nuF
Rhm20LqXfN48oms7ltdnZqe7PQzUyaAGtjtFv4kcVfNTWSb23003MgvTtF00vh/bsn9FvH3+K7Vt
RTubWobOyf3fs7ePhG+UdVA7Yg5hcylALNYpsFFcjkHtaok0/QFE7H+l1h+Bo/cswQcHeEvOVjAj
t154M6qTGi4opLtUxL4JjW4XFLPZ5IcIjR4E23tXQu4lOQSlMaaL17ayKcryzlC6QOsUR3uvR44D
mFGkSnUyobbNXrxUcXMf8r/pr/vfc8/JUELFy9BR4bHYBKZzl7edhsptEFsqUiNznyO5gz7PR82L
7BOT6fMvbCANUYZsHZqjjMuvlxpbimsqiiCMyPXMVxzFgVoZZv/a1uuDs7u7NgJMOcBPNW5LupCj
eW1mo9UHVW/2j8g42afQisVV2PXwaEkO5PvfcvfEAOSFCQ7kAK2O9dJaqsJEtvgYsxPhc1wpBhI6
nvZkxNpRk2NvaTSYpTg6RSTgNGtTAq6iXsAcwAhxZ10HMaenuHaSi9OF/e8K9g/ilh/3aoNQYKKX
WoEsGRBRyh/0k7sh+hthOWUKoqDJcyrE4Hp+P03P9VQukT8W3fSlXMz5b0NpeFhp3MYvtpGVRxdl
7xP//DM2l5L6XGdG1OEDwWeBGZ/BTfiCLdhQ4ugXXgzcHUiXH7QJWwxIHBsCWRxmaCBsG06JWWqg
ONPu0rSTeb5/cPZ8OVTA8v5J4a/tS6+pYwpHGhlwPCvZKdP18R2lV/WP+1Z+eKztHiICTFWEgopE
RG320DXbblKmgSnYyrHP6ajNFyNxmwDUP6PGtju+s4y0eheX4POqYjIfjSzqrwyatoVP+WvqL202
OMw0UHS5gv2uPpehZT325M8H8fgP9PvNb7UkvTzsnxz0zXutw6JYQjc2MFrW9v9mkSOu3VJqKv2e
3mSgtkMzucicTlx1PWs/g8/3/ohNI7ugzZv+mdSGVqBP6XZ10NZjebBfe6eQJibppMZ2kVSuP2RZ
wxukUQMHmto6yakZQ/cBzKb1vWPc9sCp7NQsMAAIiY4C9A9bOvWKmmYXhTMXzzFIkKciOmdolZyW
BGgOhEn/9MxnP9RTcuQ9dxbJuBOwYggKGIy7ufFttSwEcBR0RRtV576ZuOhWSlAXaMbkZgceZmed
MEcz7o2HoW27nUU14XsdhcssUhq6pm8PkKuX5uj4Y1OX74H96pckU7/p09gdpBe765QUb9Thee23
WB2nq5gfzRlPokw5gjSxinMDteVVFe4RBcOeF6UKLzHUJGcQnMvf8pMXLZlcmg2t4aKXRvLQzIPu
l049+F6K1LHSu85JC7vxU6TgYpQxQXrAmN8s64RlWphM/UL+RgKx9eQhCKi4p/WFGF39vLh9806n
c+2Xw2G7b3+9pGwgNqQsxVaH13HTBlQ+ZVixaMpHq4ysF2bA3CdvRD1FjdvMX5bZCQqo5H3HmJ2z
m4ZHT8ZObEVU9b+/YYt4dRngIB2BTr7Wu/aPSaUpbaM58grfQfk0Ton3qUuL7O05ALEpzWnuDXnO
9tZ2oRcrRQF8RHRi9GHc0J9DwtYDKztRgBxtoGVFMUFquKyPUwRJKwBirGioOnyO4rRKT43ZOx+W
cVbPYUyl5sAb7bxUzP7Ktiq1LdnvX1tU1aQbwk7lY5rxvPiF16qVr8ee+e/9t2rvUv5sZxPfMDIY
N+AWKBBadX0ZpyI8NzXIm7EYmwMWsN0l6aB8EDMhOdwGpLkWLZFqDdwHWBGDFAmFEzPXRxXIvVMI
/yrsMhxFREY2BSbbgL2yTtmqwSTMj/RQxr7mdB7mtglifO1DMdtHw1i7XxEmH8lxxn+3bR7XrmDr
HH5UdKvySZ0htO4tpMgQUYgP3PfuUZSFA3DPkFdu82ttATbR9/St7Aou9BI1Zc1fXPwbA3d5EJVd
9/oLJ0RSFBnMowD435zE0YVHOpqImYzGKGCWFeYpLab+xUA+8/FXTBGfkbAAQd6OZGnz4iqz7Mlp
HfJ38TxXQeOm7tmpjKPB7b0dQ8AKpnX+pVQtX8mfHgizhUleU6Szaqrm96FZou9IeljvxlILP99f
1d65l5G8nBGHoGT74JLH984wynaSmrqfGaHOf1fgLjg4F7sLogxGVgs5HHn7ekG9qjBq0vPiUcVT
Lqh7NP6YtfXDWKrhgW/aO4JMl4BihusB/sbNiYhQKZk0l4e8zofoAte68pC3afZ5MYb2Ak1XeOA4
9q40MAEWJTls+IzrpbWMokeoFZAgmFMT1IPqfYyjafJdqh7nJDZitHqX8K/7u7b3PdkvqqGgkIhY
NnGxnSp1PaGREkRF5n5mzH9EIHyon8MRRvX7pvYisp9MbbMScuesyWpKLaobF9MliRPlQ145Su3b
Y+ydnN4q3k9OCTwSd+cF943vbSbvJlSmxA6UzDfnZqnTxKwVcNpSO+g92ebH3GrVQNXn5X2ix0c6
7HuXAVAXUway0gO+fb2XOmqJsMKOwMJNlWEh05ouSqe+ndYJkTXSOzlbhqfchn99KAjdR6UPhijW
HjW3RtQmO6R12juXnEdJTUcZAijZei1xCIcT2l+cy2WYwejM8znNKRn3raVfjMxA1SOGmvr+fu1+
QIBrdEqAPQGaXRvN9EJPo44yIdC97Fr3yFAwEnLUXNuzggvm2FOSBPWxORUhBCCGneQ0NqaiBkaA
vszch8X5/lr27hjhKpwloM9JleXZ/MkJTwszuJbg4KdwdH5N0nLyGeqZI9/J7F8JqOSYGpOivCza
DTAW8v18sCloOLVrXVKrKpiscY+mvvZuE7EontFgjJkAZL0iqeqexoPKgJDS9zCtmzIQsIprXWTF
o+NU0cHt3asaEwWAmJFgBWxu3jHaeSrACyYokU0Go5ks3jVXEvudqSzxeQyB8RtLbV2aJVX8PrNL
1OrM8Lro85GW/N7K6TRLeQ8o4mghrVfej2LUc2ccA9pKwz+GmaenAqgL6mfIUGhRan57+9mBz0wq
iaBwzDzA2t7kILEx9Ngr9b56cMy4Ottm3X4VxjweYKr3LgOdUQmdgEHhVkU9CWfXG5lri6fWu0Re
l30ZEVG9vn1BkFARZUEcSCC5WZCW57GhTYxC1aGu+KWWRsGsuESvivcLs2yM5jDLxsmR5CcbH1K1
YwzyDn6v1O5DP7XCym+0UHzO53E+6J7s+EhaCPTNge1A47ktuHdZR3nMk1RisWVfjLQr/Tmvxwss
aS3jDI57oi17RFO486BKaU/SJ1j7pSzB+myIcEhyV+tHyBeU9LueusZD1YrhZHRt9t9stAuToskn
LxyMg5Oy49Bo64E0pLtN6r/tpNfAH+jmMR8olES/0Ln/pxOt9aCm0UF0cnMkKRbJ4Uc5rWPKUb31
Cm2BaHqSxBTd4rw7zR1AgYqm68v9I3lzp6UVXjc2DmgSzaC1lThrSqr3OVbEMD7ZIGs+lEiFXAgO
X2KhvJnjXJqDkIEZdM4L6dvaXJQbYytq6mtV7LpXRR3aQBFmijirZrz1stE4JDSAhAoHwpuwDUNm
Ophh1ddB403Dk+kVS9DNafEM29ZRYC7/qlWBFVPE/jQqIeaVWjLrVal9VDhFVDfAHEapJVFbvtPa
2WUuFe8hBOHrw97SPNYUv/3Rm97M5SfNkxNCgsowGQXGtfkCeq8q6QD/FBAenamUNS91IWdLCcWC
tmxofLXzUZBycw+kUZqlEr/PU7Bdc622yIoVURNIvaNTx0T6pVLQ9jSSMLrcP6O7psi5AbRRCOf4
rNdnLzy5nWXUgbM4y7VLdXyLTbBet8588Nje+DJWRfAA1ySlcinKszYl9atswB11oHqRbNkbYfdN
j8th8qPaVD5VRm99Yiwj/nJ/hTt3HdCRxAvILBJk7Npsw09px0irg0mroCuYBdFFVPW/8B3lskh2
eL6BS6+tjEjzkvpyTkrRl1fDUvTATVzN78fIO//CgiRGABdGiXQrahvNjuKZIQvSVad+MQouKdU0
G7qh+3b2jgb1JjCcPHbwpm+X1FPqjnOzhuArKc5uk/43DR7AFOEd9ZX2LMnhPEj7WBC1/PXHg2fY
UyiTVIGtLe6DC2jFb1JPfSdSq37rE8MhpH/FHoF7kKDRtamIQ6KMDpURq05GpJxH9eouE29pZ+aP
97/fjvunIcLAO4eCGZntpCVHIBGQmJdBVNlD43dzrqbvdWK8x4wWZnKqHbf+9naTNAdAfEkK4Jv+
PAJxRsIC0UDtxuTM+Kjpp920+Bra2dfSdY+a5HtX+md7m0hhykM2UyAPag2aearqXjmlkz4/ukNo
wNcQx9e6yY6YjuQWbV8EShkcfo0X70ampOS5tjq1KQNdKcszNXH1lFNReW7zpYXoVK/fRTBSnIzJ
1g9u3u1ymSOV8iGkj0zBO5vlOonV2nWLByuhGnvMo8UIxp6ZDxHl/auajc2jo3NV7u/p7eWQw6uU
GEiRmaPbkt95OsCVRkDQwH8N+hCl8jSRR/g6DBFvdmKcVv6hnAHJEubWl2OoiMw4yzRa88n6vRPT
7E9WWLwWrVMfXI4fJPfrXYQIlNkS+naALBhFXttKLTtXFlYGInPpE6QmOjf1S6XKvuVTWTERiFDw
qfkfyr5jOW6d6/aJWMUcpmAH5Zx8JigfBwSCJAJBkHz6u/pM7idZZdU/c5VtUd1E2HvtFVzPptYv
ibsG3RyXbQfpWYq7iolvJe1gqlDnoMZ+cfD9eWOgqUZZiIMC0pf648Y182j6Li/xNUSZfJQA59oY
USvPf3+vfx4PmDSBGwFja0AE8JR6/wUgL3JSvEZhI+MUanERFQTT4+bJd/otDVP9xfjwsw+FB6JP
B1IA2vRpmf0PWLCtpc0NEM5dXU75wUICbm6RTV5+5W342cc6CWih9YSJyR/oJvDtYcPCMRAfGxiP
TVx1BDxTRobGsRvno68Q/T/9DaHiQRMPj25wg7B0P6xa2DrFgNywamvJ2fnClvEmH9fxrMTy2q95
EXUkXdLoGuqR/KlaKVSEMNNy19Q3/ltXNm5Hu2Z8lUNdXrqJ1ZeTk+XvvB+LZ214jjRdyR6UTgTG
V+ZLMs6fpxl+ewTonsBZ2Dx8VIBUFC1zlgsLHe40VCRquvjebKm6yBC+edNUU3w1FGv2tiZR80Vz
+dmrAnHhxE5D8Qeb1/dLYoX/1lLPGUrrKf/tF9bcNJsZ9qLOXyz4v1+hip89DpQjyG8xcTwRmN8/
LhtEQ2Mr3G5FUtHPISqWM48UDHhBZDXxff4VuPPJwfmfqVmFUxNFzEdIXwxlPkxzZGHUkc43fLIJ
AXqan+s6fGU6/MnFgEedujx0AOi9PmyuOOdT3CEsZ+cKO2+H2ni9H2L0CBcM5PALlbl655gQXyD7
n6wd0GuAYuIUBab5cQqTBCAOmNa6nVSMPrscSr0jhHpuuSyytdbAT133TVg5HRMNhuDh7wfY6X19
OMFRYQIjPg2AcC98ADkHR1XtxtTu4uD9m/Q5zNTrfrmySeBwXPPZCzwJBmREpEE8rEP31fM/+/TQ
LYCaB5gVs7XTevufE61xG4Xw2rmdZWv3ppG3QSou+LmpItbWQm5Pq/bhTI/VVxOHT1bWKXUd7Si+
etzMH1oKCAiLZFq82+k6qnamDOwujRm/BGVB3f/9S/70UUBjMMQ+IZQfKTwTlNGYm4ywgBmQYNxv
LCce9L22F+B4//1Rn+xPYD0nv5n6BIl+HI2OPoFGH+4bOx8jjua4RTZMuJELUDyTae33LuVfNbp/
fyQIVO9fYS0zpDHB4hPJyRWmo2VNBbrBooxasUXr1eyK5f+q04VT3v//kGAjvH+iqcpVRhG1IKtv
246VFlOhad2uii776lD49MOd9iamvv85X71/VIhcImjewai1m7NX0Xh1tc06QjT1KsCQUk159/cX
+NmGQLAIwGw0oTiJPnw2zUsdbwImpjz1gtBxGM+bWfwSqbB3kECvF5Urmhu4IHyl7vmktgBUASbp
KZ8D06kPdTE8DpzLhLU76rsSksLetjDX+r93iVClAYE5sYFOo/QPh+xqep+VaLN3LNbfx0Ft11mS
UMg112n/9y/yk02H9D6MSoFwwZ7jIwDqnB43NqONKikSJuHNZ3YhICsCtrdfsX4+OURR/eBjYZYH
SfLHmX2+JqkDq7Lf2Szzrl0SaS6th/wPxkCRu6jhpPXC5zBcDPnQXUkPgt3fP+uf3KfTiArPB8CF
jhib//0y3epqroYTNwE/fEGkb/g5z0DxTDTmR5sBqEl4We8Z6h8yTGVzRLX+VZDhJzsFckq0rChC
8Dv8YSsm43WZBKLb8z6oQynzcBtMA3ryshd9o87+/ok/Wa3/oZYQm2OrgBv5/gPDDt0ttMMHhnkF
v1RjyZ9n78QXT/lkM+Ip/4FOcYFG+8MdoXzCK5Qc+EyIEP42x11Jmqw3102l9WWH4IMH1CwaVd/2
1bnz2ZJCSQe9OQ4DWF99LOuWeuXBxgABWFKccavr3SAxSmJChjMnXISZWpLuli0bD1W9qJe/f72f
vUxIjTHMOs3TAGC+/3pT2Smqc2ACMsk2HDnVm0FZcYCT7e844ukXvdpnWxXjHpx3ICuijP3wMsHk
yfkgcChsWDYLGd3gLtKhEzcbUP8vtsqfrxRTdzwFE5cUdddHcexYN1bOBnZsTaDrPS8L2vaI0iBg
7RVHWLfrHRMUCiiKX+Tv32ny58c8dVRo63OYBYF3+uGdGsqc50y7XVUwBP11vBD71EcWBy1ywBWJ
1zQ/q7ZQ7Ktors0+rtbu6OaBdodu5DmJJ2Mlico+g0NgBM3PnIfp+xe/5Om7fl8QgvcLgAJB6EAM
UR69f/N1yeQoAoxE7cLWy3Q73US+G4mflgEGWPV0tZUPGOnvGpYHTuKlLM5EZv/PFDY0GODxwOLo
pEHHKOT9rwFriVIz5mF/NWbl+RTN35hDlNc65+qQwAZ1L+n2FVb656KHVPukFjn5U0GIc/r7/6lF
2ZaOglEHlRMSaeQ+2pY5IQo+mvER7HU4QjaTXeXx71/4n4sCtW+OMR1oPZiafezfQCqrMuXRansk
kLQYPrJ2mUt666QqvkAP/mMsvH+3FZrTHMclLmBMQj68W79iSzQ9rKhoNOVIMjK034ijWZOSRPNw
MQm4kh+RD2lGkgVwYdp5KJd/NxvN2b7JJMxd4q2or2tvbd9GlZ+/hdQimSKq1/oFbrh6PSB8mE3E
DbG7HWeFTL+/f11/viO8mwJfGIwkTpPND1UKmL0jVRKL0ksVt3koqxasqOg3G7mCXHLun/7+vE9e
D7oTlBAAuYC7fOzOkJyMH191dlfJnJXww9TN/QbLwydbBHxtXzzsz8MJpDX0gpjh4ODFH96vQN1J
Way2Qsq5ikdz3aUZLb6FLiC/HhYafX0D1ksRSIQ83mkXqQjJk0XvJT1UmJvLgwono+rVKv2aYn7o
yDiWKSd1PPJr1gsg5H7mFHBJtN1kvp8Rv9Do5tloqLgJcDSEMNBQV3dyG/jT5jedkriCAf2ByoLf
VrT2V6GOYrYbR9RDxCiOMXKnMtglgkHoxj1YRgXSiym4fW2IfFEgvRyxf2czlF9ru+iwisPGB4m4
Rwho2UXfKZ+RboR5eduoJYYmDH5wzSXyXZhEWLaQ82GKTO0vZ1R4/M2C74nkgnRiKbwHG3jfZiym
d9nSJfoMLmXIxBgSZSuAYmX9z6ZhgvR/7q9AggDUArY10CrMH96/IRBMU56WwK1ZJRrCkMveFjPr
YZ/cNHu18mr/xZLAz3u/ZaFAgpPwf4SIk2Th/fMQmFImDvRuEIYVf3O50fsJxkt3Q4Cz/N8f9efW
Qm+KHhU+SmgA0BG/fxRyAJiByNPs0mD6I60TflmtyONE77heQnbyVQP+34zr/WfDIA+rCgff6ab5
iO1k05qB+wQG70oLpJmuqd1eU+mFP3b4D1dDltF/HZx42Q4VLGV3ah3zvh0BzGxtVdKGPo/1Ep5x
VYuRdJj+0svc2uTnqI01BJeLefVTLu/EMgJH4YJt9Q0sn9Hom5mF8z6SsI9Dt5Uure1KE5MpFQ2H
q11TvFQuY28FcrafTGIHSoqyL/S+Z2phZPOyeLG892MLUoz+MWShf4zlEH2bZjDk4CkR6hcO/LEn
VjB3jsmt2nZi8PaeySj+Ba45bLx1Q+VGqnVAwX56G6+pz/0LjN/KC+W69Nc6I7JkV+ab+Bf1ndX7
ZEHGC9EK0b23G697TEekqe75rNwLIoo24OgRdX2rHaTll32X1M8bBHbsZnA8LkiPdaofN88Dv6to
lk8wOHByU7uUxUNxR3v4iLcNyi5sPPgFXKi6WV6yiRdTG2VmfotsLxyUWVashxFbAB6csA+CLwOi
KrudB5msB6pBu3vVnWKn84T6mwCfppj4Ae51JJmBkR5GYBNPPpJoXwfkhkxtSfNVEg/Zz+XmmzHc
+WWL9oxhCvbF+v54lJ+M01HJYkqOvQuRxof1HbDNwAYG6Wsprb5IpkZdQRkiq9au+IsvHnY6B/53
bZ8eVuGqRfEC6Quoke830zRBL7H6IkEAaqzaRfnqUFP/FcnnD+rbabJxyu3DzXQC8Irs/WMwfs8N
1Hxxm8iBR/uhZsslkCa6LxjOXWLTZnmkrPCX5WwczHNVnQei6jiSbTIk5itmK7JdT098/8FRtiEp
Bd/mySP8IzcTDoKpWNYK+RMDyrqnyqtoBl+saCx8yktRvAaGjNvc5ScpYGJgo8BCMWxncFKRsDgd
zDKBSpBGyHvXk9UvC6LfM/ClAgeJgg2B79LGdhVx2lt5RhHbAGRLT3HaglAy0XtdyC7bjy7tOaGL
oMm+60ukbjgILvYJp/7Ozo7hXyt+OnIa5Ugd6pEdQFTc5hZxkutAfDFXv0MszHBsslmovYya5B4n
RTXs1bQ0tzZ1yz89ZflGjKCFOJqRTW+F0Pqu9qb5PucRtjinDl96YKVbWl6O+XejZ5A6hXH+hioo
6glzWeKf7NxtTzTV0bduZOVNBVOxGKo0y0KbFAympabX3VXUNLCh69SAfPDcpOOl5HyZr/LY12+j
NfmKRBrbnzu+OdZ2GzfxIbb18g2Dv+l8tYsEIaSjyZPP66kgkR9h9dix8RZDpFHuFrYhHs7UdUeJ
9/WYtSyt5DWk4FhdGKatTxDDVxeIDkB5B39pzFD6kfqaIDQJiQ4TBC3+iNYKDpydWrdLpvoBlHEE
orQVPHf+wX7Ab5iCDHDhY18w6Gl7xA5pFY3hYFi+QphWL/KxhD4m2c1dYdCTccQ2ElvZTu/o3PM7
NqBqefC1sf9wGcMNmiGR8BkTvqEmC03DtwFWkxHokMvwM47dVp6NsC7e2i7q67dFMBuh4nGsa0F/
KN4A1q6Ps5rqG14jB7Zdo6n5seGXf1ysRoADPDjKb9OYyL6No7x5jpeN8r0rOdW7ddiSCrQhmsKm
V2QaeQaB0aldK8pufTLwtF0mqIgIkouZBCcnWwTpy7VxL2Nfu59zpOJ1D0a8vgG/DEOHTCTFVb+Z
tNs13vQZsQbiXxATozjaNW6UB9tH8Iuy8ILIDpgtVj+HSa2/0MRX+NEm9dl0ruoC4uxNJf43morB
7nm9bM8FVCvrc5UxRJgijD1yrRhsiK7CagvTVryWcjeLqryHf4t49FBDFpdFh2+PoH8+yeasE7Ah
HUrRH7GP2IPN5hp5YoPdJok7cZqv4M3cNxcFy8fQzmIpl/1Ja8dJmKQa9oMp8ZvzYZ2z88Etwxvi
cN1CTFVFRy4nJAjAp4b/K5aB3oyhNgrRRzp+K0BrrUifZezeB6QtQ+yQ5jtsCLSFUSjcXR4VKm1L
vma/ZquqieQeSh2ywK3lJuW1xRLtZvXIIEVOjzCaUpfdTOviqkooiJFszXV8jqSMvGil7EQhCRuq
IW0LRMxeZY1B+FK0pNivSycfBnqC15ZuW54oEtQoSL2s1KSnXZjbZgHvaslSbVCHJDkCckZoym5K
NETsjM5C30KVX37XQ6gsmTbEubSntCp7gJeNn0lmsagucpl1dyzKGcryzOvq1XUsPfZBoIkqWJ+1
XJTM33qaKnGfIuDXtE7aUcGaFiNcgtYoqXfRNC8PVZbaegcHmnqCpateHisMHoZ2yjgFKYfVaiQl
Qs1nkixSqENkBw5BU035dunyYNVFv+XyR0TRtp4rycZ1j8AfHh9MDf/SFkTmqtlRfGUbqZeFIS1q
jcID8k9Pyt1cdDfwJgeTJIWnjbmA5LTU4iipHjkZ2db01zMr2W9MKqpqDyL/mh2i3MNYoFJr/H0J
mOoSOJqEYmeTLvuJjhu10LjK7Lh5wI7tycjwDo4kPW2NphM4OVWoQPFOpQLSmBdTfBFFY8OwFbcs
tHKDTOc6xbLT+Nu6edA8rW7nKsn/YaIJ4mzTOpR3kAN7dTBjw/vDoEx8v3bFtp68K4fbKnC8E6QD
ccSkCLVhWadKn8u06L/HJ3uZFgml/j6f+5ofkWY7LBfrvAyeRGOfvGy9nXA0pwu/mGHxWWBekY5v
wOzyGeZSQ3jpVpibk7BV04QQOARFB5thu4zQoJhDn3f1/WwTxLcsyVQVOxCJt3qvPIg5RIliwcPd
UP+2iy8suAdmeMG2jGeC3JdInYeUxj9kvhl9sfk+uUeqRub30o3lRQeHPX3USrkaX9JoH2hZonqM
bVpu98FKdhmhREVlQfFamIOX9nnFtHqKRBQ7XIiu/y6WeUyJNjr+F/pakRJK1+naUizzXVjg73UB
Uys3gvmfF+JQ8KY5K5d5g2AJabWWOBUjLIeHaW5aDeLPzg/Qj+zAi7P5ZcPtBEt5qRcDhpfpTvBY
s/5j5hMfvEmm6RX8gOlW8WTFXWkt/B07T2N9MSYaNyaSxsQ3VJk5gueTZhzbagZZ+SKImYs2Rx64
RnWQRBcoUwvIqLDqN3VEBN/YQbArfA5/wHWEw3whdY4I6Cl7sdbgLBSbFz/B22UpiUyu2LnxYk3J
mM1quKPGQQ84bnNqrmUNe5PnDaW3uBoxUeEE05WtQfDlIE/kF57cdlvSN6TMeur3K7b13LI5URk6
g6mGjldtqyXlvGL440M67kFF2xzQDufWM5rLle9UNfYvsZKSks6M+tZFXfXd5z3+mSxZAT+gxa63
WkId0TKGk+qgRSMbAh6BfBWR1PeYKOfTfu6SajnATzWkiKzpJtnicqIwva80xCJjGVLZohW3B6XZ
ChCCpTwmc71gdVhXhGudmG0Gi2dJwlWSLOgUT/KTvC20oQ8I7QZsnjBNH6Io8UPLwKj5vjDZZLvZ
xBQ+8DrGa1pja28SM8bVMQgr7IUuIJ54FUKgkqukL16djKOpRbZl9VZvQD92aaHgHVWlnsKnTSh2
Da93WhOAyD5cFzz3FdnwU0ERHIFfNFMaKbKMaQbgg4koX3d+rAOuFR1LNO9I78Q9avHJW9any23l
V4nYLxqXd2is6nOX+hC1A572E+mlDLbHDA4dLlOZOuQyxU40AhHQx475VBxiIOcNodrSH6AQQOyL
Ei7mj1WnXbbXZaZfZVKpnsh8Tq6act7wWvoke+EAGGBvFnXRGSyJonrn0znPjjjLzVV1MkkgZk3i
XwAMCuRTLh6lQKjpziwKZVOcUU7PljqIuJWm4LbVRSjkDt4VyU8oFKLT22AJlm6SdbuOZrU/wNNl
eMjGgiFDdE1XTbJGmI2kUKz/A0Us7o3O5WBHJwrpB7glhpG3I5N1uMxwQMnLepbLiL3swDWBhV51
sfVgYpM1GEsP2JLWtH05bdf54FK6qz1TKxEgyeFerXILYAMEs9Cq2Wt+9JApe+gwDGbl0hXIEWa+
ns9EGiXVIRmH9LUYAAMfYfiDTWCWOL5HeyS6fZUMdXPFO2QykpiqcK2youvOVYLLiuhMwH2WYmry
GDubTHvut/g7MtdsfKAstfYoVTCvVbxglIQegt0VAY1UaziM4EjRBI1gVbdiZDDFCFpi5VBfoLLO
IEYHVNofAVxF5c5gYhrDrD3D3h047psD5jURJ+XJrA0BP8jMRjM3lshWNKkjOXoOoFXIQ7Ao8iBC
aRGt4Z5oU+D7cbAYenMMDj9YnHyt29jzGgXlUPzTuXQyrUJKEA4jLGtc5YBPruxi4J3mYgeSVoph
VQSUojIr6dLJXQ+L6mZi+moDR690Sre1xbpty00V2SFnQBAILRowxvHuIdzCk9lMdND+XydFOeDo
6ZsXWfo6QQVpcyoIcnNKeaRlAOEPkx1dowxDHifpQGt+RuGco1DLy7kmJrDshx7gH0ZS5Ee5Qx0Z
LZ/qYWkw0YAjWkWKYl5mKPg0oP2+qdTeV1nn9iO4hQUBEV3rtoeMB8dZ0yB+xG5R745KiPxiyxaJ
jwG/qeTYF12ft9koEVu0ZUO3tVAmLkmbDX6+KzYe4DIHvsUvw1ip0BGI6sqOBskp6VAPFa5AWFLd
URzj33wx4QaRWJcb6bZyu8LJgLI6Gy1KEyT8pr+GjtN72w/mzW191F9l3bxGcJcrln3gGaxrTooV
2sqm6p7jeV1NO9OQlpgq1c2lZGtxjzeSZK1FG3CA5iKt9mKYlxcmV/BcOjDWkjafaSbbpWDVZQrD
lRKbK9bXRVhxuVtRDwJaNkxGdzSUuUKxpaOdtJFf28bZ8ndZbEVzWeiJv3AEj+Dt+3l58x7TqV03
RfbnmDeAtZI5r86TMZ/TtnZZdrdkyToA8TPqauliBzJnx/VTPjKUmTOTeM1hQnhSWxpk0BObpf3U
Douml6mBEV0bIDDNdmLhvWpnZvjjDB9hA76rBeVFNMLzS819oMitKcNIgGtOj3Zcim0/O56PF/CW
L37xSuTdTkwa7XiZBFadrRCCjTsnyikQ2zXR8zakdmwLAIbjMe21P5Sp72tSDCVktPgXQMX6GJ2A
m/vRk62aF4lt12ixw/LM/8XVR7/zSMI8yi7aIz4c53mPsHc6/SzM5NPrqt+U22fNVP5aMCVBcuim
FTppFKbEdVLIXWgkELcOyUAa13aPf7JliCX7mURb+sMbhmUcS3kyJoAGwGFCItZfKxX8gsmp1LAn
gQ1MOwMTe7VRDnol0uB7bLR4iHAwOp8/wySy/l0la4Fci2Sq+U7Oi6uuQp9P94Mv+TeYtZVqJ+bY
dQTArdsuNmTt/UIWwHReo+JqkDwaqx9J3MUB968ApuBt7R9THQQ7m2KI7c5qmgVswHgZfvchDXLf
oTDrAIQO2dsyqPm7r+QYtYg4iTVAmL4BCKOCXc5OWjdNCr3lhhRzPpvW1766j2yBKQkco3MQYSnM
7HBz0/FKoa7C4TLa9AgVC9JYB8OyisCDSPxWiBTgBCoB+HIPYJ//nBBs9K+Xjndoo7pB7UCa8h3a
GYm7CMsf+XNLOHU8fOGz2aEqUxK4ojc3oaI53gaC8IAJVXOKcQK+8nCIzVy8xXrGkKBs5DyRTIzV
SCTOmWFvl7j4bcoS/cQsTiNPeC6g75YCtGasL/ze/eDCC4QnTLQMBdRjtOhoQmGwRGcGA5qaQPNm
cTnPHtPZDqYVJKMBmbYOJf6L6U2G6PZl9j+jgZkbZQT70XcjfV1WIf7xqJaBVcMF+tkksGtu6cC2
5xUZ5vh8eQQlq8rrlWTwDWFtqsANrNCbCZIIll7bFT0OxKaQbe7XJWHHGZnLD3Ydp4e1FoBbnHay
QzNtcC1aANB+F3HcEC2cvfVTXSFileRsXO5xXgNDkEsUvusoH38bHUYNuZKobDtveTeQDdZ99zD0
yh6pp905ugH/u9im7IFjB/1a9AjingJ0MqLljwHdNjwrIQ8ycRkIhYduTWL0oMi1z9f62aAznAkH
3PA9SdzId2C1VHJvdInyG37HDpOVYrN3wHFWhdp6knOLocxg7wu0oOIiazZoA2TaZ98sL4c7n6bz
96bT3XxlVlUHjCZDVZDYlExfCcvrYY/2G37YSxPGnXCmGc87jA5+CkD9lw2yIIcLmEpW9/AqOxnM
YeyoW1h/1W6P+qW/2RY939Nulv9CZR4u4X1HeZtPPHsWU9esZBgGAMgeo9zrym0jQ3pTCetgELg6
R5wfite+XzzFCVriyAlrOd+ujQL6n+TRYM9wFOvDlPc8ImVKcZgvuM8wIovHKG57nNn3W4JrG8rm
CdgkmHEFPJ3iZARQKtnwkJTWrxdAN/LHDdUypn4zGuf9kiBZiTBA8BsQR7Wczz0w01aJ2GH52Agw
ft8jAo9Iuw5Jy+uoUft1ypa+tV7B9ywFye5W2QyOX6xpuvomxwjxt0Ii7vNo0PBiL54qab529Tmj
fZAo2WIT7rEbAA4hLsffOCYHCy/qMvStauCT23adzZ6LfMT0YkJWxGn+Eg3JleHZdMEBZFASLOS6
x9WyzeypGCqFljpZMPQMm/4R1kU8g5Q7mh38+JjcUV4gScBZn6MwwBz9Nw1huVrNvP1UHc7U63hM
AnYotN/TEaXwfFFsY+rOVqOis3KNmcdgqPT00IemGY4O9cv3ZlnQy2Z6Sw+aZqbf9bmR98iRjW7z
SuePDrNUQbwpq3solvtvRoRI7IeuKjRxUYofuazIJW/LYh7QGoacAgpYVlwdFn1j0WY4yLsdn+iJ
a+ymU6rksE7/oKiVr9zXuBgrGmmG/V9jjgXqrz8DNrJ5aFwzbJCuk+i2qjXWsGGMBxhkdAaFQlOI
HzSbC0emGQQt+IotTGEik7qeQLM+LgRU+vQZ5Un5kKulcq1X9XLBRp00RFdFdK7mdcovQ2nC+ex7
L87UmvLnfgOQdMXh82gODBa9ArX+jBYlz3TxbUPjwvcFgG5cDxKA1dlU1bRpV4z+n2EHVMgD1Gdj
sfNqNfyAIS67B2NKIVclATilx6Q5gjvvvxVmqa7tEnUYsnVpfA5yvxwxYbLYCF3fdFcJ5lkTSedO
3EVpgrvd+tnJ/TAN9DsD/08TM1scjEhyhiasVlvekxjl1CNd5wRlpBq6aV/O1L1uagAH1mqcGgSW
i/YZwsXoh8QC+DGB2cBbzCzoW96l8tZNqCDaLZgM83GYuhz9ZoHxcaEHv59L5pB6OPfqQg0+Yock
dtFFjYOv3MMhJR92bq7ocNY5tfVtifCEnmhR4uJxrkiu8nzy1R7uBKi90AVDwpxWgh8am7Kx5dYk
5xuAeswXRuOPEpOxgni+oHQt+znUANnNNAA/K3Nc1DhtUW0wsPsaHD8rhsWNvK7s2KA8Krb0Zw9O
xr9jDuPXtktUgppggqNFwwQObQ/n+BbjN1eRZqT2NvSbSHbYGX0FF48VUX9549f8WCYqZmgi+PY6
ZUWI224tx2w3RcB8UE0kXrbVuOSvowKn+5IjfiklFkST6zVam6Q1TZ/cztupzcThU/BLcE3HJ4po
kBOpJE0eChTSjmCkhrFur7qL+VT0tDAdix4rAyMRGGXJ9Fah2xnuadpvP3uQHurzMR/8cy0EuytN
fRBMx+5siRJugbbbFLhAvnY56AZNcz01a3jDyKLWZ9BI9ZdoiMzPSDGcDHZJ8T+6PkrvtrC5BrXl
PIErinbgVuMqQlJVvQG7pSgiAOpUuULL2WV8f2q45x3TXb3DwcoagDfBm7MRZC+gR1rB/GJFJry6
sirjOCzzIG/WnC7fDK7thwwvR4DLNaW/x5qj6j255V1NWTMuR3zG8TaXUqOMlQsFUp7h72KB8CwC
K2LQvzbVKLSjFZY5QdRFDl1sP4MTiBd7nwUKbB/QfvFPuVSoIFJLxQ9wI2D3NMH5U5IKFh3NNQa8
AP3qIQdAhXybIt6tWKEFjm8VQdAEnom95QPrYzKW8AxD8ns5sf04mOkpb5AZdukx2HD7VUE+h3a4
hDpXl5tGYgiSsb+DTdLpwxqhx97HQeKySS1n27EB6P4MeXR2go0LdC7rjJHT2QrUypPJddCScZsw
cIxY1eekk3UNDCjC3YHroWTDPt8GmAqi6EvUQWwdqJD7uPZNbEhmwloc5mzqo5se2DOCbXWnJv1L
c2v5zcLqgOwCJzoUPMixzFacoiLt0r1SSwQCysxA6bQ3XmA8vbaly4x/Nt6Y7YgCRrOISJqB29Qs
IG/CmC7l0WM6LXkNN/q0A0WKsL7EObivTDLIh4yVZqYkhr2ogoXoarKnHOG7w40ZoiUGEINLJz9z
cQlZFWI1U1TZQxxFrzHvQ38ul2Cq0//rxXjJ4VfhH8tk3lBqRfVWj78QMJqitMHYD8+YdAMlA/Fj
VAS0+VuI/x9z57UkN5Jl219pq+dBDRwa16b7IRAIkZFaMJN8gVEkobVDfv1dYFfPMINhGc15mray
si4jmSAAh4tz9l5b7Mwx1Yar2qCITseg6ovvgKz7ufRoJ3MQ2zSVFQbfA3e2yY82kjY7tAXxuM8p
ySvymyNYO69VpwwsbwQ8P36g3dKoj3lvsRfyAtfKxcdSqUzV2mQZPcJdIPqepnKrz878TRnLRdDD
di76XCCdTbdcpqGbGC5x3BNLIuEEL7qhqHzcwg416mUpSGEA+U5jtKCeSgQKVGDoqEB5SHk6mCfa
zjZ3vTl3ykNuaiU7jW6oTJolQd9MSJylWvNJmegunC9WrVv2l85yUltuY/qkYbQyRiupWipQsZG/
VA6rzDeXo2vgj86ox4cxjjN5Y041cGwP3xvI78geA/swNlg2trHe9/mlygnd2DokbAx+Rul8vrMq
/v7lSnVoFYDwJ8HvWxiHY/ZoRaoyfgqmkWWDXsnk7hrGN7dmidTdUhbv+r2QPUtmpGq0UiivDc3F
pHRAna3WTvtdmw9kicgiiweWyq5NrhFERfWmHOyuvGhmdU783sz19BNkj6DmnNs6jU/V01B3DVKT
eZUU0yzWujLlNr0Mii3eZBqF85LyxdzDBEzGy3YyOc3MKuurL0cJFgHe8/SxC8fotRln0ewtJoF0
PRpp8FEJm1JdhUo/PEHZDLXNqLrpfVzmerfCPZ8RssTyZ/hQzNLyU9imgc1ZS3fHXVjxmzzWjSnY
h3wu3zqzTsy1itZ52iLMFE8YkKgxmdTs3VXnUodbYapRbumkhtk6dZL501Tb5T1+aPE4OaFqc2Bq
Y7+to7igicAecRXV2G1XtFCiq4Kz960DvQMhs9Hm5iqwguiTbMNWeL3ZyH6VV9X0kmvzNLCR7VV1
LTqt/joBJX8ZunS8UNjsZ8hiSmvftQDvOaRZvqLzXRByme71JKnRDMj5kjZQn/ll2BuHkq9nWM1a
R/ummgICeo14SC8zm5DMgWMDx0i9qvJVH2kVGQE0xunMUwT6ks9ifKzKyqZ8amd9sa4z5O3rOaLz
e58wIz6qStNSk4ZhSjiEaUcTfQ0dEUImLEQfEU/3Ma5NRNNp2Tcv6I6c+yDNRboJi8C270uSv59r
Ai0R7Bij+c0t+3SiGGO20zqYzLzwzGFM/SZ0x4XtkNqQmoGGZd4wkoJ72UoxgOvI6nzfq0O0GxAz
l1cmVqaYI7XJ8u02BbUMcHL0a4BNUvsZNDW6xLRuZl7VBUlI7bklv5eFv6DxWQe2sapNu/lUh6xN
/jjl6DkSju6sxqlL8m03B9OOslZorFunzaMDaiolJ9kwzjM/DubuaUYm0PocI6cvuSWir4DsHWc1
ROZ4yAE/9ZupruNPjRyQKztRlNzKyohpXWpOiW5xmiVdFqk1B85LHF/B8LtXi70h9ERuRdJD6UMf
huYq3V7ZFyQfVDm5qysCR1sWqz4zlFUdzPIhijgZr8jiAp5vs9Np1sY4jbcy0fuKRzKa6ipiBppX
YWNnzHjCRXAV9i3TueuCVt8KSprPNPZRPvQpUGqPYUnhOpnj6hCObLH8HutOz+S2hBKac1x/TGvd
eFTdMchWTPuMG62dpHapVE0Tr1Q6QS9h2FoZZ7wWSXfZNomzYTJyog1hqtGmUyul82yaV2KTCbe9
M9twXrR/pnZVho11C1oHzGteMomvlDl1Jj+Kp+k2Rpr7oMd1nR8a1yojPzD6JPRqRAfSD8wgdOj1
sMnYOA1d8aWEQFm/N7uwopYpzHojtDzJN11luNR/OABShJVj73WT6D4VrL2Glwk4OM9YLIp5Xato
36i7RXboq5EbQ0m39fZAJ2UqX0QyO7E/G4rz2S5bR/fquhh7n48bekKSFzn57mPrGvtaLeVVP5Jy
5UFCosru5HlxoZUKJexIcJLbsEHQPtRm37wyh9LcSmN1KRZR2VY5fo7C8ZqEMOinJGnmXYKUIqMG
q9CaRR6UPjVRYz6KETDxQbDe3c25sNgPvC/S/EVXhlocrJID9UhlT3cMPSoyOXVsqqjDVkmzycfI
3PfJ2ascW2GB/II7ggAOmc6FeXSkhOeQUlv5XDheVVGDtjPevlkKtE8pmo5x0kMvhkZ+5tZ+0ect
F/0hB8WRSUVx+fWf5PddKFiJArDUBinDBzjJ5UNJxMA2p4X/+5ciNRmxLvQoVpVjwxYEHpFNaWV7
lUBXoDux3IZW2m0jURdnWCXHqtqFl7yktP8IhYBEd6TQi4aq4LPrHS9IqmKVBqQlpHYeb6cksVZV
N58zMZwYIItgmExq8GYoA49eXTpVc4CExEU/MGn7bO7HvcNEeuYBnrorFM14WjXwp78MEMzsuZ2O
iesh4SNwdkABrgciXWe9Sds3acwzcsoTY0OQ466xkcctQaf+7djQUIi3LQ5/z7XqL7GhputwQGMe
d+U5PMip5wcaEVoVEzuj8UglikWurmoldj0qIM0DggD7KmPbe+b5/WLYW4aFi0+PEWHBVzj26VZm
Y3I65DUpkiJ+mVbaFaoNsW4cRb/pa6f3kiwK7mtrFB/oLHa+hkbm4bfnEjw+aL4N1kwcNcuj+OmD
42hnY9PgobYN0nkvdpGqoNLS9d/NKhGYu5Yh6VC5I/1ZP7qQlkQ4uQk8xaVr98aKiAH0ZINaac/z
UJ3Ddv46VHQgkPS0kN4yT7pHH5wSiZbWCUd4JUrHL/RPaG5OMBFeMNrF5zKmjw0by50tXl1LX7Dz
3OHbR5gkrQhoc1DwsoVzVdnF55ou9YZdzVeqX7mHv8JYp2E/nLHy/DpBc92F0MH3t0iaj65rjU6j
sKHnezB7c1MR1+XVnWFvcreq1kpoTZ4qcrF5f7ycvFkSixkziI0x4Ly9WcQko1Gn9JUkxQy87Ejd
0fhNm5HAwZU00trXRI2SFLj/b3/+3O4SJLL4a20cQG+vXBg1AUH56HqBPucfMiUv7ic9o5Q6jEN+
8/5d/joBYOGFeLysf6xHx+CYWG+Tqq9drlWEzlYdpnorZvoI71/l1Cg1OdFiLeL7F8f0AY7lAWVU
mwl0NBscwyV9q67IDxP6+DMr0KmxYmo4vzCT2ksv6O3Dm1O3rW0ITJ6LWut6lFNwbaD9+SjgMaj+
XBjBsGITkJj++7d46kHCvyMFjURFbLTLI/hpelESlfpnx8l2HrT8U6aFZr7OXKkP6/evc2yVXb5B
jJU2hk4T9ph+tDa0iiD7YLJcrARYBUHA8sUlUqzpSGCfRMBA+ExnfmsQQV4PuvO7UZXL5ZnGTZvO
JVzU4+j3rtdoz9Jc9gIg2Z4BrH2VaDaBc0MC21CV5wh8p0YOzMaFxapTtz/ma0ZAOJIJG6vndGq/
IQPmLiA0aE0+mnNmkTp3paMHC0F0jqeaBxtapelnuSDwIUmDdV5Xxv79d3jyUktGqwa2AtzY0QdO
OSsIm8BwPUOJjS+AKkhC1+PqQxVH5zLKf926LNHa/3Opo8WIDYbV0WhyvT5ygVVr5ImG1M98Mr5N
BJlkS75/a8ezpmaycVmIDuoPwrN5dD0ON8DcurTzB2UQW9xHI9Ksyd2kS3aAro/9xg4p4ehT1p6Z
yY4f6o8rAwbCU7isusfexUTr8DRqWuc7bep8z8vS3ad0fwHji/LMN3jqUhATVeZmaIOmcTTHWID3
s0mqHabZ3vmOpN7wsEU8yr5Rzh0Tjt/fclfYxRY+8JLGcPy9ZVnXaHGIilXRxys6LuJDkw/NiuaE
dZ852TlX3PHsyeUWcy6kGDSLAC+P7kzIjuATx+39UYnRSFrO1vxhmsBDQdO0LPl70L078+aOp7Tl
okwn7MuM5aDnHm1CY7OvpV2izHRoci6JOemuB0Xy1OAV3rDjMH2KPOVF1NXO52gah4ffHrJsaXiL
HI907vnow+9DmmjNlEs/nxq5lemmLO/1POxu88gxfVqtJZKR8txNnxhDOPNd0GYu3ENcU2/Xi75j
M89FpJ82CX0aS1Nmjx2q9T1sYrQE79/iqde6uPENZwHgMpjeXqzuEIawN5MYpfTYc3NruC6bqL0N
xBRtZI3YTKlK9cxrFSfGLpYpMK3gBwn3OCaVZ7EdqmFaSZTojXatUbal6+JY8ksmS3dX98PwaEdz
epHIVrvjhJc9UxTW/RrHbk3+Da2ywM1jKlPYNfygDPSVIFz83A765N8ShdoCEERjejzkRw7ppEon
iJJVDHq1dOYVo8TcNZnS7hrLzL6+/y5OjXYbqwuGdLQL6vHuDrNnkevW0Pk6qmgFDaKSBb6Oogmx
zFgcyFKN17iXgkMaZ+0ugHnRb97/G/ygPvzsWls+OPZGFkn3QJGRULwdDg1FTm1JMPLTysoPlN3y
jU3++c4O43RdtdPsla00r1p1rnwzK5Fx84b9uutSWikInN7/65wanETNOOyzgUUYxygeBPxhUGq0
mOchyg/5JKe7XsVcoUTml7QKbXpMY31mbJ66JsgH9r5AYlmtjpapIVPVWRlC6eMMSjxj0vqlFSXt
u2Ry+nRF845qQh4Y9pmV4+R1CQtYSJXIEo4T0QRd8DmizEZ4uW7RP5DFAo7tyCGlmxJhm1XUaJOk
tXHmlZ+8LnDDZZbDyH38xksZjXFnFtJXtUzf2UlqWciKZXIIcH2v+3ISNEUwk52Zd5bHeDzQ+LRY
wgBiA3BcvoWfNsUD8t5O03F6AMzsn+J4bNdaZ5lP7w+gE18UwT7YxvmA4UUecwTQkmamdOfWt5oy
8V2oQ3tsAYgo2vA7tuXea7VR89ga6PD8O33//tVPPFrcmioBnoZAtXe872CfMDWpiBhKWWIdEgvV
vEMm05YdauvLQoMfULfngDknJi0uSjWFXcHiYj8av6xkkGZd1qyuo4cMOYXVeaKontpB7Nnm0P/+
NwrqSFsWaVKX1eM10mkX4LLlSN/IJuXQWm1zF6HsLTcq3sjYUzMZbibXnm5//9ly8mdLx4PViGJ+
O34kjgkTNb30lW6W26kU+U6alerjsnVuNfTqGASb6e5/cVGD8oYGGmXZO7+9aJW3sZqZrMxWGpWH
0aDu3Tim8jWsqnGrFto1wbpTeuZLObEdYBvAENZ4jhoE/rcXnYLEtjIjkH4Z5C1Fbr17kGRsZqwP
DRbU9+/wxCadYAvc1IxaLnZ86O8lCsKuH9hwTXiLdexjF+Yw6w8KfcyVxL3t6TC6NzKdm5f3r/xL
+ChLD41QEmQXcNYSefv2PtViZomfXPREVAroT0z1dU0T8jsGjGkTVTrxqHrVmF+dKqjwrqNRRsyh
aOpFRvD3E90YBInaUERrVE34Bd7/2536qliX+bAoUnKIOHoJZj+oCjM366KDWM0hKx3zUGhd0RlX
V0HY/y7Z78fDoHZNBZY9GVkZbx/GFDnCrmuOLFFHzdqU0As0ipPbWJPa7y8ACx8Y3ai50IuPw3Do
FelthB/MD9CYb9nyfij4yrdMMJxd3Ma8cbU89X//cRKIC/cOhD75O0cfEpa20kLE3flmXlIrEEV3
M8TF5LsBwhKDrLf79693aiaGsee4Ops5hxSot4/TKVRyN6ei93sjUHdj1Ak89K18wv0oYE/nwbVV
lum5usGpQQPIlBwXkJcLNfHtVfs4cocQT4FfdKbuWW6NsiyLlTXCQGVBEuhn3uSJmUJHIWzovE/C
QI6vVznMwLSdB9+cwvSqMuPmudGMaUs9Lf34/gM9cWtUykHBcX+UfK3l139avs2ZWuc8JwNtSOSX
tlPb2IgtDIhKh/gbVPx8Zlt24oIGLmsWcXp9C9vv7QWL0sCBglnCT+sw2BTW8JobsbYjKq2CflRW
ZwboiUcJThOuLx1emBLHxyIa6R19X3XwWyYtH2VfukXXYKAut87Bw39Q3Y62Qss+iAQ0MF9Uk48m
PitCOmbF4+jLJJp2pg61oI6V7i7pErG2Btly/FSL27hr1Yu2wl9jtu58ow5d+CmGhP0FV7cB4UBv
dv0SyGLrZvAQBk137XDou2A8JLsCE8suDFN5Dk926sCAT4FDKkVH89eQq1noRGiif/PNpi2RCAUY
sUxtNA9E1BXPJUoOdrHTGL64rMf7so7hjiAVUl6lXsaYQgACtOv3x+aJNYxuAG0ywV7HpoH1dqio
SgkYtWGoCEsqiI1yZ6Ev9VBZUHRVwkh3s+K2mCtL/cwB7tSVqc1TyKYXAanoeJoxO/Lgo3D0E9X+
RuCEwYZ9ltc4yk1fSC17tto+Xg2t253ZaZ4YrrRA6CtxZGO4atrbWw5xfxWyEqMPFD1CXmalKzIC
dd+s+3Mx3CemUijby3WohcM3ObpHXWahznI4wmwIFnG+MeRblDojPdwRceM0Nzu71vozN3ji819m
GiIo2Bio2nENfRJm16QlxvZqgnCioohFqw2uYzcPY8EMANqj8t4fRr88U0YzG0xz6U1Qzjs+odD6
L8XodBNfX9xetyIqtlppDFuklL/bF9S4FAMWQgW7GOeXPLoqyXorseFgLKLLC7x38SrtHXRGVLTP
bGRO3RWkKZ036ACtOV7tC1FNiWMpk48VmAp93hidZyJaiZApDZn//iNclvE3MxsQQQqTUNIpsCK8
PfoSHWwyKGHBJsTIpa9RYNPqn+cSAMv71zlxU8w9HHg0nh//c98OfxECPQhrffKzHg6CgecL/ws5
v6Fb1p/fv9Qvw3/hIlpsjZmxOXr8YFv+tPBZqQuCYCmYY1utd7JrK7/FXbmWnTJtKH1Pz6rIhs37
Fz11f5Tn9AUny0ngOAwrgpGHWVUgOkK+BjdDi++LiZqdLRHH/m8upRNBsNwce6W3j9LC9yZQLS76
JklKrdmiWoI/hyTetf/Zj/vPr+P/C1/L238OhPYf/8V/fy2rCcRXJI/+8x9X8dembMvv8r+WP/bf
v+3tH/rHTfVaPMjm9VVefa6Of+ebP8jP/+v668/y85v/wAKBL+iue22m+9cW586Pi/A3XX7nv/uL
f3v98VOArb/+/Y+vZVfI5aeFcVn88dcv7b/9/Q/48T899eXn//WL159z/tzDEMv5tck+F99++VOv
n1v59z+E+ueS1EWXlzYeE5DBfDi8Lr9i/kmQB5MRghZGoobq5I+/FWUjo7//Ydh/OpCvVA6mS9Ga
iuUff2vL7scvmX9ylgNGxXaGCW3Rjfzr7t+8p/95b3+DIHRbxoVs//4H2+ajD5tTGvGwS5Gaujw/
7ug4pMdtiAAU34hmzNFLargpOIIEx6MwEjYAaq22nssZkbEjQ/SdMKfFoNi3eZ0F+2iuVb+KXHVl
CGqbbiurB9w4nyr2XHsZdOImH0v3kOJIuHTZtF+FnLfAs6GBvipiknDj2TKuerfxTVDU+yp0LewN
fdtfjPHsoPIJqfcosAxwyYiB9ACl23aBRTW5kXKDz27+ONpsrcYeQ+oebwiBsL1uHkQyPhRuGV+N
/OmtbjfosIt+QMnehs2LhI+BOVm2G3zYdxm12pU7FvAwwQE4npJH4RYfYeJn2IfXqUHq4KrB77Fq
otjc1poOxDyPs/EuAfKwWhZWj9lJQy6AghoMRXUB9mTYZmGhb7BB91+HDKZBoxuvQIcQ9ZeQDErM
1J6WusmFleXTalAyyh96019RzuovREZwMNhHYe+HXrNzHNgAt+H5EjozZm30ohaT8oVmglyLyk1X
+HWY+kU8XYwtXtqVLUbl49wI5LddYu+k1HERlVbtfgyFTC/A3VUPbaeTRGn0GSTLNPs+QlLapUW/
GQMK5G3UTbseA+Q+KoPAXheFvpWNWuwcxMVPQwPlqsMWexXqs31oI7M2VwDl+12JARKTYJyZB9yo
wuuqZt5n2Juv9VgFLmnl5dYt1QQEbrKYgvW8gD1IsCngzYWlM0ES7kzzOxOydeibDslxUM53c2+Y
d1qBCN6qcvwxCK+3Tq00W9dt20M/x/iI9NS6QMMP0BlOzc4e8E6HvNQnLVMGQAnohekNaNsa2IKH
YyJZm2zl1rWuiEfIDZm2NmA0aXQiVpY5B6tqtDHs4VlH+E+PPa+2rUztL+hR+V0suDy6TF3bo/3M
mbreDCyOiOCCFoNWbV/A+jGuCKIwPQ5CQG3sOF/bQQYgGdf/PnfmfB/ltdxVLoQma3C3ed+rHyin
OI+GFcjN4AqheK4KmyuzMseXndUjhU6MlzLrIvT2SohHOdSKQ+AWUbJSW7yLnL+xQRhtIl6iLJqR
4/X9V8TbkxewqtYw4TRt3Vaj2DutyeKqFnG0RaIc8C9T+kNhw24Gvp1BsQAh7U6gvnQU7X5Xdvzf
iXfZryZLE8jpB+raZjZ+wq6uevj9xi+FFpmPWDQ+pYpokLpm+jVy10OGkRzXoBBbXTHFDT6UwG85
3G4HPF9+WYFgKnIekYSGelXXJEgUyFt31uhGAIRAsYyr1owie1VNWfehHtw5XQW0UpHkdi8KZcMn
rW8WlJoxbFrCf9VxLHcFEQdrTWlUzPbpS+m0qj8YdvDMp9pdJomT3eXR+MEOXHvXmYruW9oyGpGK
6TejkdxnMYLvSY7xRonT9Dbo8LkaqXQgYQ1jd40W34DYWib0EIqyTj9Y2jjuYGR0N1Lv7dd6jMRh
clAMoZZtdUy9MvaQhQ9wpkZVXuaGOir+ECraldbJHMF+OLT1GodscU02Z4ItJjcx2KTNtoQbtAq6
+YsyNNNVBP7/G1YB9pQG3LVtVbWRNxrWuGkdBT885qlXEQCRcfl5WyWd5EWR5cNBS6WBnH7aVFn6
lCqGCd59SBpM8kqXDxdOF/fuTVxOJHcodZc+13zq1yWbl8TDnz7flUpx5YSNsdadUNuzlEXBSoMh
gIYeibqf2UbxOJbE9O5VNSy2UZC21TrRRp/1JlrFuXKh2eGwxhwuV4SeT6usJj4Am7+W+U6sfEBh
bR3mNE8e6Rug9xqcy3CAa4fbT1tTxuS5l1GyHa1gTYMwbNe94oZ73Yi6yxAE0hLTaGzxHUA4Svuv
ei1Zsbok3+vQoTdCgDsbodjirTdTD90vTriMGGNMqEShQ2j0eyBwJQXhDV2Fr1bafMxawFBu/2Jn
2bUB4cZCPIl9K0ygMhSWFa9QP2EwDMdqJ9PqM1SL6UqZyvDSFMsgIdhxp9LX8ztd6oigxlDsqpmZ
Mpnba8qi+osSiNAPMyO/wMiNLxe+0GMa29MndteOD1QSUkvaZQjg+hYE3Fx+1LL6xe2n63Rwb7BQ
Bqumb77Jpm6Iu6bLzMToM1sMnFLt8Xqmxov2Ku73UJUP0tYibzKcOz0TKCWU4UsxKMGzbKtoradF
vA6LeWbZdguPdL5kHTsucKU0IpIISDLGLB3EWBho4U2GbG/dEcJ+l2Wxs2q79LLDV1V7JgtwCat1
yHdG7KoPVW+nn3OOB8kKXrbtYUEK9qRF1NsWvhezXZc9T2QQXgAFmLeOBU0EC3dAirVdvnQ47w0o
/R0cLhuTitAq/QsH1GojrCJG+i51m0TX1vwGIFu7cbNcvWuqyIZUwF/1BkvohKO0vdCcZLoY7DD4
UPajmRziss5uxyD4KoYhu2gCFjELUEBoC4ridJ62wziXG2qJWAXtyt67aYw5UJrRx3qKTSBFlQ7N
UgmrfWEGY+GDmN3bNasL87LDv0xzy8BU10mJTYPCiXWTTiqUoTAT1V04zvbnQstuewjgPfgGFQV4
lLfFFa8Yi5OEmns7zFP3QU/V57bkixodykcx/AMHtT+edjBDm7KBGC8IHHnSAqXchXVvRl7B1tMG
MKcu5Ag2EauKdvMaMa71UsX4RsJKb+gB1sGVBeTtOgJpeY85dtyLNq3XkVLP3pQ7uAZLHQM/fFXl
K3/HzFgJlVOzl/eOfR3WgTiEOOo34CiBoRvS08xG84GMBJdzZOnbKMNDtAIjl46r1M0jr8NCsnG7
aKu0VbEr+/wKso5YkUVEKwJIS+kpPZ5/UHsoxtPOAHkkccrg8kkDMs4745OkDkxImqOMqyIRKXZZ
C0SktrA6Cne6LgP4SjOBORdjI5rHBN4dS4iAXdYLZ/QGoda3fa1Ucpeh5F2PfOzkTiSWXnsxiI5P
2GVSgAOOGDwNmuYWVH5Ij9xRHtJoZOLCJEi6+mBVH+YmqT82tLfVS1gMwWum1514iKBAQPCp7HlT
UkoJvDm2PzVxP2dQCGND2xQguYjJBblqWonzZJTt90ZXvpfS0h8GN3DWDsZKjBq6A5NJVvlnV68k
3uEsqeFFS/e6MeyOHUjufIDZoyRrflW5QIa9FQ5JSKy75YNhtM3W5siwqUGu3psJQ6V2MAMR3e4l
nWw2KnY4h70WHaYy1wj+MKH5SF74jalYzwZ7yQ1GHnABoR358zgmr04+22uHTJZ9N7GSUoNKd+Ca
Kp83Ue/A3c1PxUjDrs8/1YZG8HEAatSmUMYWIr0sXHZi+Yx/n/gJkX+0ib1Y2XF8aZjzAw4cPPKE
H3xOpHmdpLK5bbM03LNPuWuMepNZ1TWelVetdGlcFfe16r4SqXMfj8ZXPdW2CjC13VDO2iUM7sfB
GfZZZt8GHKkxWok9POmWehmwlLYGaGJE1r4J8fjiU6Qoa2up15js6Qd1nRkROIhs/jImwdKNH4B2
265MIMNHVns/jbVA6xiXA1TErszJAbalCQ0mjb/a7GDvNAoijzQdKOtE0oIqpE3hHQIP6KNqNnil
rWXredTzhyDXk9XsjrAA0Z1cYJ0P/QFH9o1rThNldrfp2ebGgXXAiKxYrHrhAsdUhrsBpui0cTNV
WUdWk9yHHb9lUbY2YrpSh0rZtW4S75xq5rQQZayuOYlveyXMlFt7Li3H40g5XxsZYUvg6EKOXFAD
CQstryMaXZ5OcOitsRiZ7SqG2ABbgtRZzovbjl3OGI+QWlp8MjYiGbpXFH5WPTABXzcyZuG8inbp
EOCgCRJKoQUv2IyZf1h79fqQSA2+mhOOV7k0yICIX4AF8yDaYlT2xZSxg8itbRN0owe2nygv/Lzi
tgKnjNTUuc9mWayL7qUAqsFi0j3k8az6djfnO0sPmo3jQFIITfuiyOVwEek6JAx84HdRrV1mRo1x
vpvB2ob1M/ZC/b7GprwCFNmuC/gPV1YN4cEY6sKzkyzfEvIV7k1NCbal6s5EM5JVYceOdhWJUdvU
uWVskTjU0CDs+i7JGd4zhLrFPDmwsxivejO+A2AC/0AOyn6o5uwqIBUK1GzhJj4s1zzdyLjP72c5
fuuSUuyGDiQZyYn4a3EeRey4O6W4NPnsQMu0renFSDmebG3gkw1D915MQ/rcAdjSfBn0oeETR98+
Ng5pApypXGP5Abl9GcYG/0rj8C4OtGL0Rquo/Klx53UkmBGUWVheGC2OCKN4CaEWXQvYrCEQFwXe
bRE7LbZ/hUgCBwZunvG2gky9wDMNh6mfObAiK0mdqriFS2FzjEzCW+iELsbwIr83zVluokadvRrr
sJcvMRtNL+Y1uAOGHWyP+hsW0fLZlGY2rOTIPLQKKTEYZQx/bzAD/cNYO2JbJlb60NeTuoZ4Y27k
3GR7YLTpVZwYjwwGNj+dnNSLWWnr3G+qBaA/KvWeXOjYp/Rasj4nvN+obrsV5w9juZdopQTjeIPw
yHlogHF3nFJb52Xxrx/awZHUO6rqqkMs6WHonh6d2aQZ1o3Kl2CeJo/4nvi7kJbzQsE12cMRGx//
ozTzGiyFo61iU+DMjSG5ReBVdvD1hBfb6mfhJMPhPwBOzQmFDvA9utvv1Jpsngk/6nWVWNdJ3AWe
bbkhu4X4jmNnci1G8ZfG4rcKdI9lzj/HNbc3tbp/r4a3fS2X6ld7/KP+L5bvDJoa//mvAtkv5bun
tPkcF69vSnfLn/hn6c5Q/1wUAohkKYsR5rD0Df5ZutO0P8k7QtWJcNdA0KrSpfmrdGdqf/IrguQn
Xpr6tnRn/EnPYxHW48RCeMvP+9ff7N8o3R1X5KkYcnZBwEuEBsE+x+HkORMycuhmWCep5l6EhLlc
UC47Jyo9eRUUBdwiegIkw2+LyHZcOXlczcNaCWKUYyor9m6U+fTlp8f+1829qUMeVSF5IiR1YLqj
GMpH4ByV/TkVVvSKcQZD6oCWGakl3oNQ2bmNHV/YXdE+KUU7H8pUJOfaKL9kWC3XxnyKgl51VDQa
R/3oHMQtULkS9kbI+e1LVlNHgUQIkaBZKX2Rz76cYlRBwJGzcW07bvhBikZ8LCj8BGv28KA9lE7P
Ri9UbC3080Yti2vE0JF5TkD069swVERYaN/p0fLml+7CTy0LnNJ9auGRWAvgUvcaHdlwb6lAR37T
X0NpmTYWpWfeOI2s44ZZ0mrOMEBwg0iVSnaoOm3gG03m9XDllIPVdLQI+zl5ieDtMHW+PxZ+uUm0
mhjPiE3mHwLNlwbiTzfZSZmIWk+ctd3CIJ2jyT5wpm9+sxHD52whIOG1I4/C93l0FVpMCZbZWqzJ
y2g/9hYH997Uqw9mPL+8fz/LT/q5dcaV6MGgy9EwzFJjPHpp5uRWOT5hsY5rwbGisAIOmD1VVUjj
yiFLzXL6/SeIAhy1JLk+hIqaR52fuOuMTsOovTY59u8iqx/YCpTKb8oFlwmRJG2bnqBDW0McfTfg
Ho0GmI9OlA0gZDg36YZCJ+ffMdb3mlp/0Mspu33/WR737I6veTRP5NjoJ2PmmppTL1vIYF6LtP4K
vsB6lk6qr6g22L9pTMQ4xxRLhwQriMqcftT6tMMRvgn8Bq6pBBd9MstbEgTHi1Qp2XiZycAhkj7v
EPjv3+uv44ZeMoEjTE0MUIosb78DgkGw8ddSA4RcZ/ewPaLPGdHCK6ZfG/SAladnhDnLQHwzUJkB
+R/NVyQPkF1Z1H7+8FBNYeCrTXMtpFPdCLciObCDBg8I2EmU/ft3hw/iSGOB1BPkIxcin1rF+Xls
/BdlXU1wsPp1a1Eb33btnBQXFVS7+TnBj0lxmpsMNiF8Whr2kkr4SgsmTtdE1Lo7sgZq8XmEVAyF
IkzTvkFSQ7XpgrSxSdlQra7/P3Vntly3sWXbXzk/gBPom1dgd6S42YoUxRcEJVHogURmov36O+Dj
imtRvlI57ktVhMN2WJbAvZFIrFxrzjEDOhoLVJJ5Fgz6ke665HlJL/X3LcON8ci2Zk0YPtXsnIZh
G1iMspggTtASlUmDX0TcSEVywIdlBMd8Oa2cND6F68wQTGd1olbnIqrzyNo7DdlAcQ/o0j4xU571
F7eAXx0v4TJ1VxOzF/+EFj+yLks/Nb5a+HvMXcEE7BlvbeBd0IZcdRx5ObwLD9kmMau6g+UBMBEG
9jJWrPZRRuOxIHVsjdNGkHXk1GKozqUZDSqmBUSyQmZ45S0RpdMIo9UOx1ujAt576O1APIulMowD
lagnDuR4uOGVG8Bfj2tphiKxpJnfbPl0zom4EvWUQuMOaLhkFVB+DtRL9pXd0Z3dvbAze8mTNFU9
X62Y7GpSsVwD91GbJNsAwFtWvkLd0kvqdGpvGKvQzpKVCezTMjPxOUYcZMiU6mrBKc6GHPIBTE94
sucBcK3LGIWOl+Omd5HQk3k0Fyt6oTOoB8GEaGQyZE6ThFwG8i+0HsjjsKw7t/dKdWyWpbGPa+9q
AV1x7bpsD8ZCT6d5jUAfki0zkhECcm7rFQIW+whtfm5jCJkOnCI/zKZ9p7Vv7B2rrFHuQ/+qkCCr
dr3AvsRBwzJr/j2VvlvuBji+9LjL1vpUkilTgS2uvA9Kcd/z2FkNoa7Ssog+0i/rLLiW6eCATxv7
pzCF+xTnjKejZCbuqLr2REnOIA2X9CJ1eQHGTD9qPPRa+A9SpqAJUwcc/gf2dYqNRtCD27VS2YxW
ZOu9ylZRMPVh2IBSFI4In3ut3be0hWySNMs6WgfTqJsisRuzR0dVzv3TqB3jI731uTo4jtEClKcl
BvGwGvGrwEWGG9NkCM6Sbdl8Z+V3Be1SMWJmUWn6VA1jL+LZHyQEQx+Y845oPR4LOBTFZbd6DDvm
UQuwvhZsMwP8YL8zeIgcHisaBMeg7TK4eq3kD6kMRliZssFjQcXpvzhkBkTXRdmBIWlsf6F/HFbk
SZTDCDltXXPg6tOUWt8iYyC00RXhMrO8MPTAf0z1Vw/4kZmEAVzQHeEfPAwkki4d7lmH8zL3rlpO
RQ5CA9J9awBzc0LBUMC11+FGUFhNO3LGhYsCiufmY4OFJLvnJVgWB8Zw5BXxfuuvlzQac5i1ugEp
NZnPxtiXN6FFVuVxKGYYXhnsyOKCqKxpBoZj2OEjmmnzkkfX/Exvbsk4uhr2QwueJnqpbMhPhz53
PSNPNmFy9EJfgHggR5kpM8LRapFH0d+pFAMjAQgvP/aj2xCEbk7yk+U2Ut06wSDVh4KonIfRybz8
woROzFF70ClE0y362uwP4YJt+cKxa5MoinbIyytRU+UdpL0o+7bPikDdT0Fnuz1oA1IyyXbvHehj
bVHJb2VVgXMy+qJsTzybbc1cTbnhW+bTwDrU1KYkrQ0pUQrDYsx5YkzTasA8E6q9DyLDpxnRkHZK
X4IgDBlkzZGWqflShIbbJouFFp/xkqrumCTYcmelorqniDaf8tXVzb4PhbeLgkaWO9Cw/SVEI/Mz
eSTzmw+L83tLFeAcPdnnN2IOC3HbmE3/hQmWePE6Z7qzKxGpxM368NEctPdkSvyOcYB/bR9AviY+
zAjC+7KOjG8i6tZnNTkwWReOiOVeaE8Fl10645xn8xx3OJkX1pLpgZTMnKw8gVMvmpMjaLAbbeDs
2rW0Vwjk5TQe5KI6oOxVHjHHLCJ6B4TwhHUswlRcVcSCfAyqjB0Ljz6TR1qF7j4z88kHgOQ1T5M5
sa2SBbSmR42gQMGQ9khG8QgYeJuiAvCXHUnjKesr+xYgseEA1B1qOFfSsd8I+vHag92DHL4ssUCd
4DUNWTxkHU97qsP61FVFKi8UQ7jXqQrB+9sYaJ6VVYPjb7DV650ol/l6cMV6V6vCkAmRvwFjBc8H
7ysyx1z3jZkiAbXa2u643WX31hAz8upg6y6ApCsabz19crWrPZfm6LjC3DvWJhIEiMwlkykUD/Lj
ZGoybqzBGV+3W/u1pk6hwKIDTxaOwSeNLb+Y4Mx41XCeyDYISdyaXcZJrYOnolTZ7caHgszWLvnz
4vH56WKXqqWTPJl5Ys+yt3d5JcnQyWhZ367G2sudVpgwTiOgTPT/kdvzBg+Q1pH/VRhfCEqcBMGf
XUSCFzmD/r5anPZF20yPrxc6csOud3mHfDTJ8TUwNI71uZ0Gy9rnLQDF1iyd9BSotnjLaW2XSWsE
THWc1hNf/Rb5AnESkJaOim/0exlCuwdatlT0Ff3W5Y4yzdljjsnS48wcaAMyLjdpODFD64OIsUm0
LFi8u8avP9kEHwFUJm1h3HnptGGnGe6tSakpmWOAQx6ELG8SECitidCkAH3M7SyFkyeww61XlZkQ
yiyzMGdgdRWQa3sFQFXXbfrcIdO0mX53tgCqODuP62QZZF4gfGJurofu1TBaoC8e/h6479Iel1gX
M+FcviRVLrTrNDvIqJD3BC2t+Y6zC9xmID7ddCTSAOasEAhPd55nIwyt8AkdDEIhhoQnpL9kiN4s
e2kB7opdSp4vBZvifcjLud01TMjXeAwnYNISsj+oYKovvddryLZp4WaWcRFiMj4odzX1xWjooAHs
Xrmf63BUzAKgsaExyGzMoSpdYPSlK+T+mB/QJMsSaNlpZkoBmY94tou0JS88mWkYEJ1crMK8njK4
l7tCVNzVSuv8PqAuNXZTCrs7mW25jDsyW8XekfiTD6RTjF/KcKwoWRk3kUPplz66GI0QJEkLHxy8
mxMoxUCOuWAsZZVdlzgEppOGRlvvFIHuDtRjYV0UrbCpIUUFfG+bRH2uc9cngKBp8vE0+YG+J8uv
1ZdAWWm0RpObP4lxG/AR0wTM1LBz56YXQ+sCBPEz/xQ4gGn35G9SABeWKj5Nazq+Sgj64b61ijDY
uVh0v6dNKcDhA4nNk5Ft+vvotdGDXw8RvG7hw0pRQj6Njlk9aVxAgt2ElJ44Bx121JHyNu1TkDZ8
fN9H7Tss8olGPG6kORjEl7ljpNUW4/iopFhD6nEhTkGn+dBSFJ6fVF4IzD+YsggRkRuFu5U4KV7J
ld/ewUgrFcQ2keu4h+JE2thI3q83m+1lZ/irT+y3RTaJMYrgCZSOgNa3ZJAla2uNpr0NBHSb1ktq
U4/2BuoRZRNO6zL4y3nSAE7v8G5PA0rpkAQLwDRwkzHvndfK8Lod/S00FSswuCUZAYwVsaSMQ+Sp
TTUloTeK6HIB3TzurdT3H9oA8uRRWF57Roq0PksqPJgJM8Nd9DwRBZ1Nw5t29Aq8mslo+yldUiC3
Damk19zOnjFnyXgaxnJu3/laLS/52krGJmPdPOixNB9se2kfeQORaOFMOn0jxq5n4Alr7zbCc9ww
KKykwVojASlMNZGOERHpT5CFih6kKabghBJ7/jrmTXvtEgLCmYMbC65vLZTaj7ORUwBnszdQK+aE
xED0ay8E7DEOAF5nwxX0CVrlhDXbn0hE8xjCMH3KqI4B0vDjd+0FOTE8OikF693KDilZEiPJgFFU
pA+LO/ASqec6I/XAtft9YQ3iu8V/Lsjrmfsvrm+PY+znDoznMuVIACgY4VevVpiGWkfiASqfOARd
6pJjM6xUINhTHfLfM20WCal+02fGSMSrRG3vnQ3w7+1uVFP3wLTdYHMWBTFOLsM4CRDRzZrL1AF3
Ec9sRY+jKPMvIbFb82lzEd+0DH7zD2yRzWdFDHB31NMcPtQprzHAsN3woiW0pdjIJuc4qRl0jNt1
6RNJLXN1Qb5s8ykyN42iTktLx6Z2jSvRL+yhTTlF93XD6XVHugRB5hS2CIRG6mmqpgqHAnl+GcO1
yYeVzyvGQwsh68x69lWuLrw6YLvPhew0PHm0vfuFw+JbKTlpxabNwXU/ZwAX9yV0SHVaAfdQ0xh9
DSZB6A61DUfZeETDNsf+7JLxYQVzYyYrE98jOR856FeE00UCkibIj5JhUso41HIQ1gGSjb0p9D5T
t7j2ziJ77KZLgRWhX0GWSLobYeSxTSXwAU0Qs6NSpWUbF5Ol0jtUZ0RtIjWbPo+oUz5WHJZqdtay
vR6k5ffXtAUjNhgJQZrtwW6oqNAhif3AEbXktilCn7Reh5m2UNe/FITOKD4ZEXlskxo/wFhOWibe
EDYfSfNyP5qDaXhxqEPnIa8yXGQWo004VCFFI6dzFRGXvgzFK9h/H3V6VK+oXCKOZ2ETsqUPHis9
LtJIM6IiRvO7P3s5d46QmANju+ql94rxjeHT3B6Aj/Jq4n4Y3nFWBbzrcQOFx51XIYKYtEngTckw
64asWGIvoP8vUdy5AyjalEMrQFp7sZvD9knfyH0Z8yQv0QRYXtfll3CezP0WLeskNeeLKiE5o3wr
jIlWY9NSAsegzFdIq5lb+UkAOlrG9rTUV452EeAMtXMFCD4wksYUG7gag+mrbTXG1Shn/XnMzGJT
Z7GdkGRR6nvm2p67ZY7l5WG0rdLcAUCo+SKXrGsPvhbpF8oDctIo9gkiSQ2fn6OE6o4hXvI8xD7A
l+sgqIIHw2uNxyGo+1egrCtvdqfIPg7NdpohdWUgB0Om/sNMEZWDuCjQtDRtHTnHaIz4cygO6Fos
HEq+2crNn+E4i8c0sAv6+XWR6lNW2SGh2Gq1xHZ+UsSOhv6qLzikUl5KmzQcyiaqjqOYdPMRPGfV
JGXjeScIKW6PbCUitNfUmf4A0WAgswKaA0MJgrTtxSymEzvqCmQd8ZyRZAiX7ie/6q19oWsocUvr
9fdVNRFdUrsO6Z+9B4glztY1W3fB4HZlvPQZBahBpsRdC7Y1Sji0kTSdavbhvRF2Bfmcxuhlx8FT
4gbKv/050tus3RYGxSP7MmlZ4TDQXhL0UK6GZumMI6DcAf2Bm1tEn7otbFsSdF15InC8CF/JGfNs
qLR40+J56txPo+w6gTJhQv2DiiZH1uN45c08hF6/p4m11vs+0nO+65smuigWHfk7SRTqgIR6Hp90
UNKqcfVovQ7Up1jloU3k8SBYm5ctqQfZaQQUqxB1G9VhmFl4CdkdkY8iuoHi35Diyv9BhA+HeAdq
8SwyL/FAADgXniQDfd86Rv7arxWXaauxiT5IFXXGidwlkie6yGdhuePAFaZFQNzP29z3Tk668tWi
CWyb2JGRLg6cCNW5QKHbXEwRQl8UbQ3vOF1qEcWalDLUO30/rQdZaPQobuaF9q6JEE5n3L7xULo9
QitfsVb2OJBC8WzSrCoPTZuzM8/GTEbMTMi6n2xWZKi0ILiPVql8P/b7LeJQitQOdzY47Eee4NU7
OCjo7/KOkImT5AjlI45NZRRLT5jkO4AlfqusznnmsLEsbBV6/epq37vEBj5bvPYy/9lzl+CTLG35
FQgzYv7RzSOCJufJe6N7jO5Cu1mB1p1qZTkEkz18m4IZij2Fev85an0LeaEA6ASQKHzkrdUFSLtZ
p8dxHLs7ZhxmcIZlLh41IY8IwZhm39ZIfJ7pa6TQ/o1cU0j3Sg07Zam8R0u3vfcN8H4dcGSCEmJP
FACCQ04XX9dU0JKBA01CmyCXLUnnbvF2NoE74jCGmfvFKc30QYXoTpImSE3vvIaqqw8lVJuXwFlI
Irc0SdrsC6MznSqSk4pbVdArJOkol93OCVRgnwqNDiz22WaBmDmi9XZr2pbMt3h+b+3V5okYKl98
B2w6jCfHR3IV80ol0n3s8iJPSnMdm0ejKrvHpWeWg3FBw7WW2kXnBii13WmPQ+hpDHQAFX3CzoDm
qBRX3UzoU+xOY7RFLzBhoO8nCELxPZx19Nns4Gpwa7JRbfRV6S4z0KZvevHiTvp0zmN3yFBdayut
XvM6tYfDyEO4IEz2QF7Mwg8/mU00Z4lhE7EJKT8buXBHSEhcqMa/WdYwdE+1S+eDRZRnnyKD5k4y
LB3SE3p6tNwUmYXfmDVIa1ezG2xgZeHKXdvV5ecCBjkFpirJ6kKVgJyzs0Emn9iax+cQiUeGusxr
qb9NWk8wXLzUimtoiWnspb341PVd94ZP23oo21Cne3/IJ27mluMw2Kp/ZMccYQYFnuYkX6OELdmg
yXlW1Rd7cToKARIMsuPScOzZu6SePKekwJfJQOqXSqAhD2evD01kklXU+/up2lonRucV/HkMLRd+
LjdNLzxawHS7ms7ITgWQXOSwhpM9O07b30agF2VCSyAlH7cl7g/RT3kbzaXt0rZr7VNGEl50cK2x
uUZS3ahDaVhpFJN4ET4G5bTwFCunDxNF9wr5v67t8ND5qcr3tO5XKhpCN8MDp6r0KjdbAJpelml1
WTaie05psxIJlNr5dzPK7PrQ2ga69zmqxUeXmSs3jbTsl1R7aZusfAndQdD6I4phqnHjOl2EFmct
w69T5Ixb4FHWfDJRqKQ7MVrVYzF2stlbdsu8SGGbDRJdGMHjOFc9b332h/lQO1b1lWEzTaQS84OR
SFl761VXkRXMirHbl3ZZCDPwCtPpv4zCXdO97gMazeyUUXbbka9RX3STMb053qC/WcQPVjFvGjlc
kiTFWUEZkxEdkOpaN64TjOQlWROCfDKOqnnX95HHQYeuxVmyT5AWBcbqFLgop69c3s9Y8BAsJ1vy
yoUzDaNm85CASJ0s7KFip/RtDT9sP5VmQWJoSkDHTekL7x5Qu/3VpBVGP2kOjC+56jgpuR6yriME
Nk2LwwrEd0WEvbFjFJBdE2zGwctTjn1iqF2LS7v3ww/ZMvQEJAqxZRPSun2LSFZgfxpISDQA6adJ
o2qkzxgRqi+I1suZ56lr6e4PHQMdTNIe7A2CBQNwQw7b7EKJSKig1nUYc24LKQHRV+kTpKDg0vDr
/lvpmXnBPsrsgF1zKpAvhdylA6EvXpu0tMx7St7UKj4s9M/s3bgGxWd05ywWTmxTRzSp4inGi6Jv
XM9eXmbfjTjqORGPL6UoQjC6+JtBgGGtQcNnkR9zYbtvdrsWoNmFmoFUOdYIN96ZJC+CDvdUj63j
3skHqovUXcl6MuC40/LIWBaJw8aBjJ5x5kLMq7+WF0zZvJvJ0SOmsIkQQUK76CzC7gnpECDgW+09
tYPwYvDvTsiPkk9ZYg5r9HFqmixN7JTGfexTM/ofhC8L0pYiEmIutAq9axgB5q21rW1KLF64u14L
i5YscTRciKHwxGhIeFfTTEhK3LXeatw4RmOjXHT8tI2nauGJrmVnm3vLCHlqHUka7jHPGVOiWE5T
tid89tNeqJrWeNTRk4m7sJPEg5b0NK6wydMs1Davx3NFX9TYdXTf1l3jj+3nBlOukeDLsgqMR468
ox4xOsKrXKqvgBipRxhgXo7M3wOuz4+E78biSemOCpNAfTvZpG/tQ7ScXhLQDDbjJRU0QNKa1s4B
0YdyaWCJzE/KTJZpEnKDs3h7UIgsMBAfYaFZB4YeEy2vhN8VfY+iBcqfDvC2xbKTwQUmL07qI2fT
s0Xiir1L0Rixe4lFqqSxR6c+EjHBa2CMtkCcSvjDhc5t44beSUNHjRSeLJFk83ZJ1Bf5m7vKRm0x
dASehpJz9YGTJwJUE8KulVgYAbpYS7l85LltjL3losU9DSu7wkEEZnpT1I57bXZO92VkGLDChDEJ
MHXLSnCyS2eiF+qVUiixwC91O49nLsVFwkzqEKXCWNjjlvTeq9MITxhRfNsuXnZOHGQOR1dzjEwM
GM4cHChlOEWbxLAal5TBgXVsx8LMP5o0tPXXwqQcOwhnIafRaBCC09/hqtVNJ1pfHin2adJ3dD2b
DxOwDETbtotAHVl/52JQ4lh2EJOSH0Kdj594Z2qbgQCGHRKufZOY2LKvyxMGq+EGpN6mseWj9/cm
BCKKOfYtrCxZMD4jCaCLvDIGw2lo16FFWGJZFYRj85Z2D6RSBOF+xQV3oNyfrcQ36wavRGvoe1RL
xYvqioK2bE27Nu57NbGbF1SroDObh0aTGoXkZcnObuZCVqaczY2DYiqQHxqr9Ss8QG00xAigObuT
5kRO5cwRDlNgGQGxa0KbwOYtORnPU96k/mEGYPzZCAJl7rqBWGPa+6P/WQpMHkwOClNjHe0i8svL
RssLrlx/jghL/zD2ivksEdLl92jpque5QFdHrF09fI28QchvnGIQYx2IG/fczx27VbNlb9BA7kky
RNOJNy7iFbESV5Ht/Hq2RBKVnVwu6Y0BsZT+wAAxDVpo2WRkkokRzPjNGJszTSTotQjH72iawQ/0
StJ4xQuTpR8ZReSaM9UkX/GMsX8YWF6z2C5TZMBE4eBo4qwZGkkfpatHHmnpnjID0j+d5KgI96ZE
vLQveVM+tGFJ/UvXabgAQNgSOGCW9dOaD6rdoUnrFMEfeeDATbP6Iul5QawPS2E589HNQx77NCUI
YueuhrnQs/dFftlJZpE7/KtZTu/Wz+udNHqzOlT14BgXYvKi25Bir9kHOOB8YobyMvVQGwPfJGoz
o8R6jSLodE+CYDUYHn6OdhxhAY1T6nRbcHxPw+am6MsB+XLAs7G1qWtSnSOZ0nEd141LKlXrkCNI
Vg+RoY7Pa8VrO2M9WMUEc52Whj9dTtMwo7JoquiQCl5mzIlc/MNgHzk0zCR05UltEGJvMyNchwv+
1jJPDgnxk23s0RThi1ssxPVbiO62TWM6uOTrEjiKCArjRNMxNAdozbAgFsJX3zSvqQcDPTJnQsNZ
xsTKZ0HoxuJ6F/CgdbA3dD/QX2zTudmRPikkjVwT+4KjLABUVUUjHxPlzAzVa2U4fTC8kf1tiojt
PVpDUUaXFkPu80ocCRmwAQEjbU8qZuJXTR8d7bKBZ+H2Q4YeOAcdyzmypP0+wHY9gpL2+cPdqlsf
BQrt8pR3vpPvBquPJE1n1uV80Ve1/xXfbPTV6vW0xpgd7Smi82Z0/pmzAzYvnJY0niJhBs2jR48/
v82quRbfSTuTx0pNZXM91YwALkb6pajCZ2YCe+0G+Q0tJqX39FGMLLYM+nUZwd710D4tHF8Bvcyr
CpBQE/J9n9rztAWNjyRm8jYnCquQyAeI3yRrJtGDx2R3s3nZV+AaKOVX+lvm0WGimN/MsnCjfe4G
vXi2eSm2t44R9QYOMaQfCa0LuoBO4ff/0YX9I33zf0+8/L8OQOD9EkDw9KqLr6/tv5JCLz/ImLff
9ieBwP63C7MwQsAWui7RkwjN/iNjtvgVal40WLA9An8DRv4XgMD6N3I34G0oFxEzOxuA6r8ABNsv
Icfh/6cmQKkZ/iMV8yYg/ovozEYXRtMAyA4ggsBHNP2j6EyjgcgmMrrjzSsqh7vCvUs1zb8+Bjiu
2tNiHoP5wSRjPjrdED51HxU38Nr2aW7vPKeKDfr74NuIncPhLD+2yA4RcS6P+fRortd5fzvofldS
FbRxOR/9NFnCO7/7ulna5quAosF6+EPY9o+WIjp7/nqvj//vSe3/B6ro/0iT+X+r6G9fxfD6r+u3
6V9IW9o3MCz/QWts/Iw/fuuf69CLNhQGkFB4JGQEhKypP9chSvuILdB0txXg2hZSxz8XomH+O8Tl
4bN6N4QyojOTFfLnUjQs699g+AMHKicRKgjHrX+0Fn9YimAgadRsUHH+EQUIg99p3SdnJtgOUMaV
gq3K/MjRxvfWcu3Tr5WPm27z/674Py6DwBntvrUZC3j8flzxaFY7o1YivDK0qB8dc3vHQ9G7lqJt
P2WGRd6oNjjuWo35qc99/zdy1h/l1dvlofVhSuE0xmMNhunHy6NkwFXfAm+ApKePVhUSBjxP97/+
jH93EQi45BdYUEV+0q7mZqDrzsryM4CTNDGWHiSALcvk11f5UbD6n48SEHe0Rb5s/9x+ir8oxY11
ydJoKfIz7c05Blre7ElpbHYGh6fdry/1dx8IkTOuDhByQCPfrY1q6FnWcsjP5VJSn3YYYcmoRJ7y
zy+D+yHyGYGZ7Mvvbo4GRo5BnE9Et0bv84mQ0pru1W+U239AEn9cgjxunKy3uxP60Gd+/OKKUXWG
NZr5OYs6cSaCmeOtY2IvTu03RpOUlRze9s4whIdpyRkB4ozey8aP/vlapNHM/m87HlbJ99aLEf1I
akxhfs4hSOKFbzjncwR++fWX+qOQ+o9lEji0EXycNwQDOe9eMYBnmnR28P31lUm3m45M5Is7jzl1
vGDT/ucrJQAvylaCBgz7xLuVMvCdyyLy83OBWvM4AMWLG4Vu7Nef6W+WPhgpzCAuS3+bLfx4B1Ns
xr6NEu6MEh1xUFTj/W6Wt8lMp988ZD+tfFBVDIAQXAWRiwL43ZJsKmltyqXmrNsqHWMuDLA8UtZv
doyfbhLSYsqUDa5MLgEvgXcfSCNeDQPBjrE2xc4nmfMbUfc69ocmvOvWcvynt4nrYczYbtCGonx/
Pc4WCrxIXpxTuNy7vOQsAz2g2f/6Nv385VFuhQzRGafwPW7vrr/uUH09TGjn3eY82x7p1+QmJp0A
qfLrq/z8PLvbZUB/OzzSGDLerTnkgBbcvLQ5Cx+poJxdXBhIe78VbRcdcp3ZDALGOyfs1XfBcO8m
tVGYd2u3HH79g/z8cb0NeG/bpr9Vlc67tVJ4Nfhmpm1nN9+4Y4PxLSVi4h/fOT4gBahlk2XEB363
UmrF4b4veMCilFFT2spitwR+//95lXcfpSPRS9V0gs4aTFOS2y5m1Sn8XS7BT48xr5Tt4aLuANru
bEX7X9dHRG5lbYK4PqM+dHc41ZeXOjeIN8GRcvvre/P3l/qjqreomd7bkMwunEKgLs15AUvzQCIa
Kg27n/RTxdHA/c17bNt+fnjBIL3itQ9TjByjKPS2H+Yvb+ZVKrjhgejOjYS5gcPmop9dmzH2goR+
TGrwF+QCT+NvSquf1x+XxRjHQ73tIu+NT061IDrP5u6McQGhelOksVqq6jdL4+dvkqsEFIIUsjzb
7wu4MG9LYSC0OPd4ywTdLTA6H/pVpVmyaF1kv3HK/M13GdEPJK8FiCWymXffZUBbSI1Y/M+BIrZp
T6Rr/VTn/gCxgcjs6yxYw2+kK/vnWRjoW369an7elilGqLnpfOM55DX9443MkAl0NE77M74Iq93R
bAhoHLSy/IxDwXmBmV1aya8v+dPXu6lESZ3hteZyK8N3z7dNKrfqs0ads20AhjUTlzmzi4TZovcb
x9NP64VLUYAA+MKex/v03aczzKIMfEGGqmeb9nd3KqxrYSoma//4E1HfsGXBTqAkDt+9BaZlWFa0
0eN5HazxA6kFzaEZFNALI02ff32pn+7XZg61OUYRyRKAtn/35XVRJV3Dk8NZhjTka27S5TTTf1lD
Q59cjF2/qeD+5mYFnN0xBlGIAO3cvuG/POgZFhUvj9RwNmw+kGIIjTGlxW+Ik/03D/dPz8H20Rw6
GBQHHvvmu0ux9ORsVsNwphqyXicoKYkBXexq9oLpul1lB+MuGv19gFroN35YNLHvN7Tt4vRQeP42
m/D7JFdPGC6Snci+6Udjdu/mYDbcvQonL7zLolbOh+10asdzv1rrVRZJ271sZNt1ZlyKaG4OJWap
ESBYo6b9mtJTwzYj67AzkyYVQ3mtBodK1HEn07igJYNy3SOYFw+Ow7x7hxw1fTJ8lH27ATlYDSw7
FfZOjkaH6cnK6Jkybu+B582FNe9ccwpJAAJR5r1AuWqWRKTN+okBe1HdVgOUDqZ6Qvkf2pS2IFaV
uRLdg1UMsARNRMLeQY6QA1+Lapz0wWFGl97m0CmjG8wE6jvCeqaDyEqM/KpFle5e2EwM9B2eA9Hv
Vi/DluL2fm2eHI1jhZzyQT3j4guCXUMIREZ2dlpHuPJQHMe+YooAvYT86avCqsWVac71k9aBpIvO
0aD46C9ecWF1bFGvM5FiNpA0JYqbXNUzONp2DV/Q5YlPhs3J4bhi98oPyp+67LiCJxk+1RWzyys8
T2VwMYdQ6bv9stBavysniy5z1+AIv1ldtMwH04qCV9R2VoituyULvWsVFpAU4dN6gglFT7aviy7b
FSVYxniE4oii3MX4EbcSnfQhtY35wRhni8mH2ZfPUkNJiaMhaLq9clFrADtx3GaXobt6pedLl53w
i5amKkfoC0OT2bOzlDJVLOZm0/oSrvslnWz/HgEDJzKe37G4QhoKdk0IN3obmSPjMllBvNAhZIs+
pnkKyQaSjHDPRjt606FagwnCXkS8cbvPqRCDm8YBnZcgXhqCL7lXu9jhqmDIoNjU6Cn2EI1IkOro
z3/xkdt88WUnaNRrxgwHV01ZdVdJxJQVKkrTfpk5B+VvaxBNCNcKL+yOdWpCP5tHLB9Q06CiH1a0
zt4h8MoaDb1Ny+CgvApIRhhVgYc0rHSqlaIn7+dL27OVf1FpBzIfHhc4evgMRkxZre4dc6crrGw7
BL49VI5KV/qDX8PtwYEr5fCyLFavDtGE0+tQVI4s9o7tiOlSRWS0E5rqeOj1Qg/4YNwbHsu9HFVT
IB8Dtk/qu6Gtb6RYrmBTMGPkAEFgGAHzUeGIr1/1qX2hPdMvjl7J2PHVHxs0KiKIauABttnVx1EV
kUZaUft3tG9ytGcFJ20oP2mf4fKMchvCFLZHeVyHVIsLhAGos+A4F/V+lXqAdqMZLV7iy3f9nT8y
42SibhYAsQZT3PpIOiEETXSVbpSUm1YNhXv4zGSnwhdGv0e2TyuzjfTbauk2wwRj2UxsUFDPYtea
JtSIC0Y+vkO7JJwd9Sow/Op70njLhYh1XiukyzQ0HLRwNCrWMgdNJzHhT923can+D2fntRu50Ybp
KyLAHE47KYyaEzTRJ4Q9gbmY49XvU/oXu2o20YTGJ4YxtqurWOELb6ja/9QwMjRNnBy8hmqVvQjW
KUV+JlXBx6i9McNlMazsGyl3mu4tlDMjiAxV7XbA9EbA13fZxHo91DbIREAV0O2K57IN4Ux0CUyS
D0OeePM9lDQz+2jaNd6s8M00NASpzXXIpYZ9fF+HuWHBfYzc4n0xBYP4Oc5iHj9MtXCsg6qgYIMl
oRqL4fcE86//k8ZQnz55aRGi4Z6YM5kykYxxV9ZKpP/OdRVhGK4+a54/TwLew7xT0XLqHytMPeqf
WTGq9Qe1yBHLQ0ZNT45N2WXeYw4Cg4Olq9knpTFi5y7DYGUC4dfl+b2WoDx47gnr0LBB9Kn4k1c5
kriI76jcFYd8IpLt9ibF76cgxF1XA8jh/RtwrsOjDa6uO9oCPBQABlcDzl6ncWvcJxTRp0MKxQp9
mjKCL7MfAwezWh0YwPc+U7rhiQvPCXbwVWQbWw9Tv2hGJHYJJLGBcpre+5pHucsdrTTFLzBOcCTc
VpnHd17ewCkCQo2wUTEC2z4SOuTmfaTRQd+11gzcxotymA2tDkhllwrV/CNa4By7IbcqTaqwFnAC
syT+h1fAqEFQWagslUoXPSIN5Ki7FDJhfIDtmOVgojL1w9i1GI26FfpvO+AUivnZbKPoZ5UP6bxX
UR2Kn1DiwrfdcLnbD+7QdqoP2C7LcGCKRXNgXQr1MElWC0jmsPzVDk2gHYq8m+GWAuBxT/AUTPuD
GHMU7b2YFqsEZ1Zpewogb0+oUIHhfqrHSAXaX9Q0YJ+S1glJYAsntw+5XmvKAw0ze9irtQFkTvQ2
JJS5rTKENfNs9JoDAaoWjjs0WbjzbADDH6t6BCMRap34VHqEZVzmajq9j+B3jLhFWY35qRPIan6o
QQVwxGLdBtRtDFO84yZoCt8rjYEDXg8e1Bursqv7WBu04A4A36A/OnXUKx9zo4Rlnldq+Q8Pif0h
yqiJAkgYGg8s3djFx4zQ7R8EWNX8scoG7PXg2SbtLzp21ZM5AhesZLdSn++4X+AgtR1IlHFnpHHX
7oM5sMTdWMG02hd9FJh3aU/UsgcJqoLVM9IORr7minJnjE0Q3aNXUEcn1GQG+5A5fQbpvqlaW31H
GWuYdp5CGeNUO27yZ+r1JH7gX4+fQ7Npv8L2GWvwkKN8fqJ6hDvllqkS7M2xGPVDGlvsGvQmcuWT
MACNHZ1pKq1nDER6gFQATbkmGrrZzbsR3MovS8YmD30vHLo+cZRQFBnD0hoOOsd0uKsKDcVOTR1D
8HSz4M4KqLR2dzCAEo6FSFpalQlh+qEe7DJ98Fol+hpDPDWB3BXOs5iBm+2qoqqKOxc74F9xrEE4
aCBL8fHagLIw7KXw39TWKjpYhIHilCHTA9AobJMtiZ7VENyhVIqKvWVA9L8MwQ1hlLMONBR5xZSd
EivfKwC1RyWYwo3yzupILo4YGpIw1JlkZ+NVsG/rc9gbrdOdvTLHPtCI2U1WbuyZ51YlaXUoUmwb
DXQqtiqiTK+HEkMx9pNrd+d56AuiP1X9rgbq/Bg3pvBvp0wL4xPqwywcTR/aMcjBkMwsEotGt/sh
jPX+DOAniOEsuQkSqqiMa4YdntVu1MX9WDpghNPYC4AbhLn+26lq8b7CFO5jTQS1ZcaykpgiAE9F
HGNKjQLl4ieV6ljBlOj7M/IR9R7RP/MR9l2wUVlYG8WgjCYzRRedmMX3nOMZrY2WUeYeYDjav+Mp
pZJ4vL2+KykprRn6XHToqCUsDbeQsoNqo1vDWR+olsAvN+5U9DQfHEi/3zvcrN+ckhKmW/RpbDpQ
uPXJrfVqlw6TFzVKq85nafAI/JZsByUhYAqaXh7eOjU2DaY51Hcp7/K3y6GmBhkD4EcqIhw1mWfe
NHAHwY+B1VIk4nefJWOebtRHrvNgEk2XWhC6MDoIzsXeCB0Uq3Qt9M5mN3rTOdGsJr5TWpHVD7MB
o/zY9K3oP8CKSYtzRu/M2fgBlyI88rxQqNdlA5GyFNWTRTmji9ARAA+jnG23dlHYLbX3U66QiDaA
pHdJQ4J8gMcVmxvjXm9XEnC6EA6tYmgGtvxdrz6sFVnYaetFcJ7ZZUeRgjivC56d29/0ehSLvg1N
Kc2zaZMubwMViRnEktzgHKTtfAJGEx0dGWHcHuXqfnORvQHBj8UXJg+2FJ17PRdE6stR9Xrn3BWZ
uocP6uwJddABhkK/cf6uJrQYalESUpusd8tpcs4OvPRzpQr3PWWiLVu961HQCWM70OCnJ0Vd/nJC
bljmlSkG74yAj/NQdT1AYXKhjRvretko+FOJZAvSwdaXBd7ey3DfyerQLyHj70FcorLawMIZQYN6
ydfb32hlShjeUBekSwTAYLnPnR69WLKW0Me+Qq3fC7r2+ZlC65Zv69U4srbEjYW+HvogbL7LpZtn
lCHaRuMBJ6A+Vaah/SOMaN545q5P7eUoi21gw+kNO48wwcjVH50pxqMOiOs+V4rgc5KgyjAHybDR
pbwak4bU6xVcnFhEi3F4BnTst3rv7noB8rf5rUiJPyew5hOo03ZjxLUNQguKyjw2RYBM5Fq/uiNS
KFexTCB8F4OGDkLZkD8adJPi+8Gaop9v3iDShJDzS2XXQAntcrAJbrySggj149zRfAdvDYcofyz/
3B5mZRUBzMhbAqlCAFOL7l6DFqyrxX3kQ2NDDqAokbKZNPEexh54XL2FCmZ2g/HWojW1Vgm4oWRN
Y5Fq/OXkKPSldTF1ke+IQDzUCMAckxjeaVUoWxHsVYQgh3KRWOc6BKC2jHboYGha2c6RD8XW3NWK
mp4n15QsxTnQ97VexO9ur+jViWNAwh5DJ+EgQpB4o9e7xAk1oulCj/wxN5zvoWtpP1IPcbC/GIW2
ua3SN2GCi92vVmNXjoYT+dqsV829AhEweO9NM+7Pbx9I1uCxlaI2TG/qcjq9baKZDlHXryyjetCz
Zj6iTlO//Whx9ZBfcL+rqI8uFq1smwiTgyb2ARCF9x6YEOjgiTg7GaDx2xNa2xBsB1CBEhNAI+hy
QmicUcAbhti31PpTm3nkgSJF09vsftBr/357sJUrg+4PK/dytsigLgdLisjB+neKfdFk5ns1HKqf
czPWe2PSt7ola/uOuI37HkFVwuHFhQF5Jyuw3SO9wMuHKkrdB81XxXOi/vPtOa0ORPpEC5Zrg37J
5ZwyM46hI5qxHwSipfyoOPZXQwXK/BdbXAI3eIxJCHHHXoxD2m8KJUn8vEi7b85kj+2hmMtMvDUo
w+GORiTPPuEFvVC5YV5d63MlAtS52BBOZHWHMNL00+S40fNbV41Wt4NoOw7q8istRkFPf6JcUqW+
W4/jEy4l6lNup9kG+up6vxGeSvNDWO024o6L00r7RvVqiid+E0KxhHNVnSDDAUaCldJvHKStsWQu
8WrdsLpxFQjuqd/H+vwROKJ5KBq8UKkXhxvXw/WWs9lrFgtIg0zjurscqqNfEYTjGPttbgRfMyxO
TrTktsQ41yYkqwKkxTyIV8lPbpeGWcd54vdp3DhHzR687lMNEKqXLmXulu/76qT4VKBCLaAMy7sB
X8zQsTqDO28YKFBTv963WreleCtvzgu0BNKCKhcC50iChdTFjtBlfmF1XAsBkgrUJkEdVETPVn+P
NmPx1LlD8pQokeKbJnzi06jlbvDm156RiUF5hmUc+qLV+WqjWE1SFeZUJb6DaM5ABXHGY74rkuKb
FqrYm9w+aHIvXE0Y72+ZZfGcSPns19tSMo+GSKkTH6InLmyNQVHFhmJkmimOaLhWvAtFo9+jGLUV
1ax8UBdBb1JI3mP51+XIcR/HGMZEiZ9MCCx6WN8du0GfNkoQa6NoUn/XBv6CApDcxa9X08WkF3+v
xI+By32z1STKD5Y7xuHG8b5+J6XHqG3LZSQpX26cgMp7YI2so2IM87PdmuUzXgbB3g6IEUs6WN7G
gCvHz+W65+yhywxqbnFD5vjizeGgxH7ZgNWcXKU/ZY3iPbbUJzcuY/kllnsE1Bw5JekeAt2LcAMO
Y1IlZhD7qJp3J85ECOzwXPa6+rVIHIiqc79VYFidnfxgvAG2BCJefraBfiKm3nHiW71mouIQiEdH
GTH4Npxm47ZcOwFUT1TLQFFYci8uh0JQgmRs5B7rkAZ5tqMqe1e1Sv44tEI99OjkoJADu/mxSZ3+
ePvwrc7SYWAmSnXeWaSbI4090/KCxB81u/nHwPMEsHkzQ3WbjKDdqsatblHXo2LM9rS44S4nGuFz
N7mM4budq+0hspaHaE5TuGGaeGers/nj9uxWt82r8RbbJi9r+iy0YXxUREyqf9nvsFNgq49J8kjr
PX/S0izfSK3XVhSJDYBnmH4TGC9W1BBZNHiKbLQFwfQuSKQUFkKh4kcQ4YC8cXdqV1AUHonXoy22
Dl0Q+vOJjk9E3ZTmYRRVtwO+EHzAZXy8E4mIQEXQl8TqonN2DeIU32AcbEUWmrFyPjHpJe3FywBz
5UV+6AXo1A0xdhX9MFAeE4iA/KrSiPZGi5QcC4AWRbYXNrAHmvDF8BE1geADUnjhPWL/ycOIVcgx
slFC3HjK1naAbhCF0BLRIKMu7ijXbQY7SNTEn7QuOqZFMiCLqCGTB0ZG79I7jA7/47EvN3LK1U1g
EkHx38pOzGLjUQoNcAoEyoMyjz8Xwvg6J4F6rDJb2bg71l4XMmWiLInMBpR3eaQqFw0kt+XuMKSG
W4+QycGeevV0+yCt3VCk4gBPXkKTJcy2LZpUNN2U4ASoZb4a2c1zRiv/Sccm/NPstN47pIvbe60K
wg1U3upKWsDYAJGSoHuLlTTrVEUwVkv81Euto9fM1TGEkv5Ijbva2Cvyf7V8ZChg64ZtSbbKEn/L
A9ZhgJul/jzWvxH0gyyJaNjvpjL0H1QqJjQB3OkH1P/8N6iNZgNWtnqGsILGhoAyGeBOuZVfxQmZ
Glb8SZD6NTnBHToULSyIOfGkVmlZPyM/135zcisDdzRov8bc+oGJrnkq3c54rlWkrXeRNcw/3v7h
ITBYHoRAHDmWkL50mmo6mYRI8PEp9dSaNsPhndt/UQjrKSxk4h+a3M0nRdPtjQVZ23OwQOApqjag
4WV0NkiplUKl/YZi3+CgaOYkdOQTYBuHOlcHcVCAUI9oVqROcUDYwOs2jtba3WGgdkXnyABnuAw6
FGQtSQaaxEfmRntfAQ77AjUlOWOoi56uGll3XtQb00ZUtfZGAv+G9kDBQ57py23gVclIraBM/EyY
aANZhYlgONAS5X1PXe/BEJqycbjXjhim4FQHWG3J5LwcMZwi5C3SOfFrQ4MaPuRd4R3Q2kFWwYlx
/fqLZTWRuIKrQmWWyONyuH4OVERMPJ6sqHYZZ6j+a9IQ5KGHuNJpGAbvT0Sm9fX2Rl5dVoh2FHao
Ytr64oWCaNHZMfw6v+tH4D1zmOXYPgEBupPcuu5kdFrz5faQa+tKZoqLDEkRjjKLdR3bpJgSyIN+
NxrivROF43Qo6xB1PnpX6ce/GAziLlBfGtikbZerikDX3E6iJbm36uyr1dGNPBVjnP1XIycdHW8P
dt0lJ+xgMNWm7+LR/1us5uiJpvJcVhN5CfSmcMzDv3FAYD9HZcTWwj2OkdrHWEXcwEn06IALAMXq
sHEKZGyw0rn9c9YubjomvBDgPik2LHaU7Dp0KFKmQIG69EeQt62PSSxdNOId1zfSsXrfdSluGQYw
oCdEY5tw4xdck27kgnBXAQbmpeIOv1z+CuZJZSn8hDpFkcXTGnV8mntrOiRVPL8vXU+J9wDnPrRa
az4psaPtUNJDIN0a0Lq5vRpr9yaIDKrWpGR0FOVJePWOINcfVUZYp36CcsSJPgSGauYcVu86tPFP
XRd5P80xz85lUdhb+2ItHJWEUoNGpgEoZLEvmrpD0UNJM1/kdMN33Frm99ZNcGduraTe21PT3Bl9
F+HpMJRtuc8E6jeADSDhblxqa5c32RRVDMgDbNTFnkDnNktT9Ep8DemIfhfXVMMRKmhARM0IjHSn
Ng2DP4qSqfNG7Lc2MjRkXZfAmOsyKOooqK9wn/kz/wriqaVQo2OntOanrAMph3M8ukyd1U5bvd21
+wYyqmzQwJ6G3n/54c0Ry3tzUHg5rCJ70sYKrSxVVJ96PXY28o61OUL/Y4sRmDFV/XIohCCiGGQh
xVHANKdgbMWeopb9AM5Aedfk0ddE9OrGuq5P7/+PuYh0G8sF2FyK1FepjL0bpvAT0DZMz4syf7h9
gtbeCqqWdNgcOg7wNi9nhxJKV6mA3/ygqNBwxdVkmu/Qpe68vaOLsNsNnVJvRDurY8Jj8yjgACBZ
XiCBZ8BomcrUx0ghQSQQpVplxwmHbJMa3rFA+GPjhKzdEwSUMrhy2THLGu2oxF2V4unuj7GlHtEz
M/EEEUF1r+up/W5wYpSzG17Jg+LVW62C1f1DREVZRUbbhvzzV3dU1Dtq2OvsHyWsHws18O1kBERm
dx+VOGgOE3bwtz/paqKM1MD/G3FxQQsPiRZ3TFJf6DAATEIvRCar4AiApX50mrY/zA5yXfqIeEvb
z3dx1OkbC76WqiGOS8MCKBeQ7cX5pGarNWCFU1/PhXWHZgoaN3bQb5QbVz8rWkeEOf8jX14ubYYt
0VzlTepHwklPFrX9XZPaLmqSffTUA5E59e3kImU0wR64vcirJ/TV0IuvakdYJQG3pZlBL0vZeXYW
fUGDCuiv6kgaxO3RVpdTEtbloaHdufiiYdz0tYkmmz8pc+DssMMjsiqrYdyqbqxNC9w2cDWPnqqz
7NHoLQV5LZaJmVtqxS6xpWcy4W1OQaFWYfXcntfqcETjkh9mU5yWf/7qbJR6OWOm6rJTbToOu1hk
1Tdg/M0fxQ667C/2JLmdbKTJTo2xCBuzMYkUMStcdV1WHhoYR/sZ4dyNPbk6JcRhJFGB9smSXw23
CXUvL878lp6GiqtBK/Q7Q0Tt89A4iHfeXsC1q5RQEBI1mEnbebkKXi0galeUNLs687vCSJ9bs52w
6/ai7yh6mEhzUkL4iyoTCRuyAhpAQ3LVRbARCA0LbMB/vuUoDjF+Xt71Xgs0PoNcsy+iyfxQBc10
f3ueK6uKqahJMkMB3uXhuNwo6IBmriEItszZQOYQeeSM5iFw6Z2LYcZGfrEW4cKJfEnGseiCjXk5
Gjd2YNc61Z86QzG36+3mMTaz7KGaxHRnh7V+avUgf0oAQpc7q8Z/XjEb53uGYdbGblr5vh5tG3aS
BfuPPOTyl9hNgACVsDI/6c2xfOjqAIB7gDq5jiDBbHxuccP65/ZSr7xXSNXI8jwoUrbV4kzWAspV
Pw/EdNRZ/9OKENZdHatY3fTGeyCmwQkKj9Nv3AQrNxxlS0lx5GyqAGYvJ9pEWA91o8oHFvOkHOrI
QSW/GXCqP96e3lrtiRsO+itFHqnQsoitAD2jKybq3B/ryUyPWE7RgLP1IvsytwXpMqSk5D7pq33S
W8mRsCE/RFUIIRfBjnOQNdW9jZf3h9u/au07y66ZxSkmxlxCPOfaCyoy6NwHBqUdMVqKs52iFdUd
VED1AfB7+eP2gGtBgkc8S/HPJJG+An/rKMP1+cw9RQQU7FvRevu51KcH9sUgeWEqliMdOnReB0lD
ZcU+q0oqNqa9ttekmha145dHYPGu0V8CzOBxrCmrzp/jav7XVbLpXjF757m0YvvEdtui6MudtCh9
4kEsu/XSqFg3Fy83mpqmMtB19t3cmD51oWrP70rK9/Xeo6ZwQNvmG3wvXH5agQ39DmEkY/56e/HX
vjbhIKVscMw09Rd3aDlAjbPwSqMTNdX2rhyEaR0s0sPfqAD27Ttv7lAHvj3m2lKbVPbI00DfXskf
1bUR2alpZ36jZP0XPZmVh1xNzDPCrCV2t6pyHwE/Pv3FoJTrKTXTeEZ65/JUj6M1GXUb5r6j98UR
Cqpyp04xvIZMre41fWx/DKnSbmyqF6Ty8guD06KYSTkEiPoy+MzaIGsVK/eNJC6+UeyN4S85w9d6
xnZJNUIc3uLpCJMMa3gzQEITMaA9LZ3yQZvb6Ihgu3lXlNCPby/G6s2DwzCFfUJuSjiLmycolJg7
G74gmuDGPY5M3gEQ0RDvXTABKF3CXEV52N5hvREeTL2hCSqmHYjzYF9Uk/SoipKNd3VtJ5KWkEkT
QqBhsvhJUzKVgx5VuU+b2cHHpgf6zup0kkYdqzWvTD8JbWMh1k6gbDvIbJq/L+sVWltEAYbY8Can
UjtZdaU/eEBmHsDlVicUgvMDOqP2vs/HINzBPv6/pvDIzIW/iw//2wmvTbdfotirDcJzSnOecOIq
JcOzNhKCrrNvm+gTHIaOPt2uNwxYbdCr5jsPc7Ezm2uP0DauRwOFbxv6+I5LBcl0Ja0ek6ae/kTY
xyBaXrvFr6ANy3in6kP26/amkXv18qdy6mSGI7uNOg3HyxOEpgxewwGAtq5Uh24PeU/7YmS1OW+c
1OsAC2aB7GdyM1LkXHYg0mREgkP21tqKqt3EP1o8gmVXPGqZA+H6zbOC6wyaXW47Bltsu2ruPNhz
NtDDzLRDPPKKar7Dn6Ea3hxWsG6gKVRuAYLHJW4Dx4PcFMi6+m4KyQDZ5vwAmWtLvUw+U4uPhPcB
qB66hgQVVyUi3WiYLeUFGuBIM8PCLd0DMBLUiEVsRF9zReTSLwOwyq5SvbT/9/ZyXh8oXjNMAWVq
Q3i8xG9gGmgBDYtTvKpM54MHkXY+Cr1Xw++lUmMtZSOe8LNB95ynpW1xsBqUAnfR2z/i+oGRT+oL
EUKTgEX5I1+lIlVERyJWhtR34gmJ4tRuB5rwcZFyYrQJxBPG8uhEZPqP2+NeX2E8aIAPJOSTM7IM
nZwwDgtCFdK6etSDPVJac3gcGzef7qyc4Q9Rb5Zb1IW1yXJxsKGkjhvqjpeTFSgJlvrIF6/NbP5F
OXDeO73VYwtlVLhXDfH3CrXkjc+8MlOgujToaLRI/aTFoIoS2mXXUfS0zcGjzkv4DgcxExgkGSNa
+0hfq+7GV125F2Q8SqSo8aTCgbycKNZKUZ6ie+/PKoIShy7vnfQemfwKy/Fc6T6/+VvKpoZEU3Lh
mcaipl5RDSgQYia5tAcDsQOh6rvZHZUvbtMOPtX2Vtm4IFbmRwcSeTzT4noF3HU5vwIohV16QeZr
eqvaD3OrVgPCwZ5bfoVfVr/5uXVIqCA1QQyk3Lrs8M9mglWWbgjfyGbk2OF0+X1ew5amlHVn0qX4
8ub1BJuskk8AlaM+vYh1UdlKhetmwg8SO7ufW9T0c0+ffgu7wfSuradNIceVgwFuAhCxRHfpxNeX
66lkCNDHWF77wMB15VCOwfsAouAut6fs3uo7752XadoWPG/llaQ8wAVMRQLqxrIXQ60iAjw7C58L
SP+iwN/+r6qi6eH2aq6OgnIS2pFQvq6EeLQ6xJcPHplfjEVxjIym32PYuxUmrpxy1g6iAesn4XiL
HYngp6jMaiyAZpAPn8wYvNFuiK1EP826G+mnRp8wVLg9tetBwb9CUIcSTGICcv7ysxlRWMdd4wk/
amPrkxPN5rOBbMrvOQqs56zobOtwe8DrtYRPQdkPkKhkLS1JFTjVImGqGoXf2diOd6XZ4RTXKht9
lLVpSYFdSEoG0cYSbShC00wi22WU3IEoL02hrbwIEIOoKRXPunH6i1lJGAcQEBlwLL5dMgVOi/92
6dvKYJwj/KexPZg2noHrI8b/35SvD3kV0PPFJdkqCl22Oq1QPBfJI25p2TEIewxm6lwHbtvE4/cg
dDEkuj2365tSDkvpBJFgKJzLXmsZgNUcDa/0kYDq31thoj3SGh9RMrK9VHn79gBmBC/dAA0DMGSx
kHFHDqeHUeXXdv+zK/PubgrfzqtFfJCdJ0+aB2F6uTsqlEomrx9qP+kqYewofVffp4bK3/H2yq3s
QkJrVMjhnLMrlqyeKcB5MKOg5es65Je+dMJHzdX/6Fkp/FEpt6De18NxA1PD14HZAiZbXiBTYSIb
hBufHxXhj7HCGFBRm4+21UvbaPzQb0/uOvZ9ue9fYjDqwksSZ95WQkWdZ/Q1rGbBqwUqVslq0qZH
nm/vCSsEjCbKsMqr4yC8YasNf30YuCyhFNPb42GlonN5cbkCaL9Iq4kTjmawcOtvrTZ/DcFT7Str
eC9KrN9vT/hqeXnUgDpKnAsFBhKzyxE7y4BuUXnKOaox9q5HjLf0GEka4fK+zdpbI4aX0RyOHSgH
1nfxnmpqA1m61JRznOnqPQlaC1c6bud7HnwbI3Puh40Rr845BWcCvpdEUKfZtFjReOzUIqvIOJGO
wDp4LBQF79xAd37VuNpYG2fj6h1gNN5tmTQxOWLpy9WkCWuAopDsmR67R3PslI9mN20BDtfmRGyA
RiYHi0MvN/Gr3GQc6tDgFoj9YZyHQ+rinYRzqfKoZGJ4a5DAhCQtjPMutdSXl0oWWYlAXjfxq2Is
H0HyZMdJG/SNFrr8CBcZJ6OgzSjzOQKfK0Idt33Q455M34fyyucCwCiyn3FCMbHFRkr8N4g4VTM8
yEItfNcZuAti6V3r3paSxtrCEsfS7GL5kAVZLGykqAFGHGDqKTkGBQa0VdEcUB2y+nPi2d1fbBbg
mcSz3KOUFeWvefUZvaa3OsfqyeYFQGtdVYv40BaibTden7VZ8SJIAB2RGC2Jy3GGGmdocDYAajJH
God3sfsrdvV5rwWxYv7VYGBHKMCR2i3x00EbaDA6GAwQaE/VwEvCI9zm+tOc59OWrOn1ceMSwfYC
uLaJUsgV4lINxzwKKbj3U2keY7SlEMGfvbd2rV7WjqcbOKB8ExYRyhCHXmsPCj1QDGJgdFk1Zrpg
i5OfEGmxsbDz5M2njq/Fc0efjAqItgy88hIFL+pjuU+3QvKABkcopzYvUDF86+0PYoUSGSQSrlbI
Mpdbo09EEFk1tcs6a/sK6TTcgXcIzxXTwenLGKefStY5bg969cixnpwxvheJKtNcnDJ7JkuNK8z6
wsJUfNzr1JOCSiC6PHV+P5fNDx3tuY0o8/qZI1iBd881RqX6qk2W0CJJYpC/vpmM8bHFG/NH4VXD
J16O5KAEKM1sTPL60LEjpQ0FDVcQ0Eu1+tItvHEcaFCkI7WPg1c4zU9FDafPtTIhVnZ7Ra9nRy+E
DowLdA/4u7N45KpCNSMb3Jyfj4qCESNe2uVhKCecz9zWiZIdZmPVlm3D9WeEbA0iRsK8ybOWdP/E
MzPbztvM92YreETuF5FDbJraTzrhI65JY4icYxdrG2/F9Zk3kdngvNPoI0Jagp/QYewQSaTt4A0z
mFQvAZ6J3dSbwyLYmTDIyLVkZ3WpxmUL4HizQwczdebfrRHFfzIhuq+uKSrAqLTQn29/wcV2oUdM
SmfQVAIFjDTK8sTPoCEbBaelM3cq/niyf+ci9HeIWmdLmHmxgHIodiQOvyiwcMUstYVVwFNq6drT
WSDo/VzHhU1FdY434q61UWjEYL/CL6bctjjk7YxsoWin8ayaDfUS3p9jYuJHeHvZloK+cjLyQFMl
BpsCGXTxhlrBMNZFZE1nyedJ94aWVPpReDVitHHFWTl4feOMe6dypj9hq5fFDqiL/RSSHBr+gLLs
Dy0snE+F2lbjsRG5gesXPpgoFMZNxvIj5aLgL4Y0w67JgcM+DCqKl494fCvtuek5IftiyKvsRPfZ
HO507G6jk5oFmPYqozHZB29Wy4fQjIAcVcFA6oflrBOGT4ntNNE5Ld1GHD38God9qNYqK2WSvN2r
wG6mB+FV+ZcU9/J5F9SlMb5tj7+sHVB+on4qXBypxSeada1EM9BVzxV+YQ9BVnpHLc+SEzLd1bHO
K/1thCA5HkVz4D20ZMj1l1UZLU8VU8kH7WwMlbnXjNI6SnAj1npGsrUveLdeBZT/G0on3OHVpkm8
DHnoTPT2FMzaWU1b/JRDUA9zE269nnKBlqMAGqfbyBZEzGqxgPixZchXjcYZ1wsFjdh6DE6D02jH
UEuVvT51f9pEs4vT1EOh29j4K0PDdyLAcgAvXbX9DWXo83jMxnNlifwgFBF+VPXM2dghiyueZaSs
CeaKwh3NEEqR/IpXESoHQbVHZBrOnjl8trFFjEZX3VUi+h0igoGh6VZmc31rmDonjxahBFDQwr0c
UBHdYNdC0c6JLcr7JhFfJrPcosStDvKiPEWRRIZ1l4Pg2Ni1iV3p57AFwo/nY3TivpgPt7/Q9Y1O
bVyngkuFyaOTtoga26xs8czzjDMgiKA49eXcWDvA1dTH0dPeZBOufCqKaJDiUTsDmLuclOO0VTAF
vXkeI0/70SGk+2BAi38EsRCeK6j5pzGdko23eGWO4GEZFuoKIKuluJBiac2Ebqx5JilWfpluHXyZ
hxiCF5Yb1duicPYioG5OmymNXuhULdpF1jDhdZm45hlJI7QUFSs9mGUEuwxF2kNAU27jhC1iqv+N
JxtwUkuBuojcRa/2fprbQxhQkDknQTocxsDK987YIGlc9N0OpePx4+39cv0BZUT8YhGB3j+Nx8vx
4iKGOIhWxplYGG/pYDLK9sFRXFE/aF7jVO8aeDqA9bM8tTZi1et7zELsmWeAIBII+xJ22aqEeMOs
Wee4mop9MKrBfwChAUuBk7ob63D6ZMJm3I9avyV5tLLIElUKNJcKACxR43LSCR3tcHIRtaOfOmAz
G7ToG+PFDtrU3Qkx2m/+qFRNuKktGhHydVhsIgjZVQkRlmqXE4odFPL0Lp3jaG/EGR7nVT/1f25/
1eu7hvHQWCQRBkBLKnA5wcmbIzOLW+XM6pu7thXogmDyvXHXLCGebFaGgUIlJ0bf40pQb5zN1Elt
5Wwpli/MdD40ffnvYKl/rNYId27cPmP23BwcdXo/aNa9m4zjxiZa1HD+9xOgrnBImS333uVMwY0D
+CSy8TvT7qKDPQb28JwWJAMoGXtum+xKdAXyO9wJouB3p2mIGDsq2r4ba3F9jsjuaMSQc5HW0kW/
/B2zqeMcHaeh71WBt5vqDu/psWrKf+0SAm6ZwFw0o7HaKrJcT1+a5JF8UakkKVrKefZYfNMozWO/
sCf7HnJAMx3NMi9VrG91e0JsWbX/NfTJsvBGNtovQqvM32/da7QyKKwashHFY714cRynVp14AJ4W
oQV3blItOVqiGjZ29PWRpZYkS/8487DhlhirZHSCNAMv7AtFV3dDMjzSO3JxU8aKu8EE4M1z4kqk
kko8YJJLLA4sl1VbJWGLH+6EEENqCPPoeslwf3uUl2zkMpJjUuAnkXnTkKNc1t0j3BDMWVcKP07c
2cZvm9VLd3VNYfSu67T4dyFMdT54YihRw1awdRgeQxQxhoMr0NazS7V39naOyc4zolTer5AuibbT
PODH+6RRq+IwaV5oPHDjOMkGd+P6iqHRT/pI8dWiWLvsFudJ5xSi83I/0Tp7T/Nf2TsFgvO3l+j6
qQfgJM33IByBN74qVo7ITk5eIHwHiyusIF37MOA7vy+BQZ9uD3U1IYp6oLekbjLb64qR2QWzXQon
KPxW8+L90EfK3kW3fKOZenVPMApnhT1FDkT/b3FfFUHSCS0bSg5sHp+q2iCUqCdbwa8bBc0dYHi8
1m39jbq0UiBK6lkQL0HXZpqLDW0YQ2ajZFL5rd3O+0bpYN2a2nh88xKSX5EPY6lK1XJZsszyMU4n
bFz8IdD6fdvg2U0gHW9ctVd7grnIW5ZOIO8pOs2XVy3+FFZcxQNzQZH+fp7s5JwR2hyo/Gw1Ha+H
QiDpJdaEpwvtbbFs44z0dO/NpT8PjX3XdKZz6EMb2iK+7huzut4Y8haQ9AyqdxIBdzkrKjGpgdh8
5XfaqH/j26SooOBWd0yqaYx31dAFyN7M+lvjW+IuqjLwskHUUp9ZzFBtE6FHZV35iW5AqGun5NgP
wfwjSKP85OWZ8ka2EjuRAQEtEEqTa10Vz+O2kpUIUfmqm5X3LijtuyhN22OXOm9s+70MxWJK7Ccd
Y6qGl0s6WlpnZrXGULFW3qsJwoJNbHbHlNrQuwThyY9v3f5oqhAMUbkjw0Nu+nI88/9w9l49bht/
vPcrIsBebilK2l17xfU6thPfEHEJe+ewvfrz4T4PzrFIQcT+bxIDRjKa4ZRf+RarShwp0OoL8GTz
WOZGccoVrO3vj3JrTyL4i88wbBYyrtVGMWqhx1nv1BcEE2UvtJXczQZzPhnqVO3ErdsrkQlRhqRN
hvMpZLbrCVlKag7dbNeX2VCCf0FaDS9tN807d/ytnf/nKKvPRMsrDDDibi7QRIxDjDH9eNAStcHZ
B1zrL8kYfgqzT77cX8abc8MkZbmr+GTrxK62CkOB2N1c5tAOn4bFAETDkuf9K8h2B8RCHonGwtr5
19C7QIoas7kIhEg5ygmGUFE87dwdN7YEIQmP1iI9Bu1wFYIFeMPUjc1Gb4MkPeiIXV7sOhyfLEVo
L/eX7eZQ4HIAycI2hB97vSUALoYQ1+b6EvZO+DlrZvlxUqIP4RT3O9HRzZGoKQCHXbC361JuTNnO
KDqrRoxZFp7d2rGrRIl9mGL6C/cndWMvLBr83LugZRb49vWkCGM6rc+T5tKNoXTIK7U4qaH2+j8M
QiVyqSbQfV1HsLlsCrONiuaiLJl9l8+D203K3mHaxMlsBNpcHFd6axQhV/d502P7UomeDcdJfawr
bGfqCRMmgrX6McyLPcPiW19JXYAySxSLtepyuP+oV1gxVS1HTMwqDsaEOHAS0qmQ4s4XvVGKnT1x
60OBHASNtoiIULC7Hk2Dahrk09xA/9aqcxzK+NUauJfd/1K35/R/R1ljwwIHahoaq82ljePGo8xf
HOoEd60yCn/fH+nWfOggEMQQmGlgAK7nAwexmylMNpdGivvHZJj1Q9iOwfF/GIUMkY/E9ttAnkO1
KBEidJpLhbSd1yjTTyXH5Oh/GGQRy6EbQsS+jtTjph6kcEjbS6BGmNEO3XCOJuP9QTrBMy8fHweE
4Ab7i/Kg7Qi7bC8AJuzvitYbzqOOt6N6/h9mAwF24bjxlq+TWsz0OnMO8hal2GaeXScdZdNtiqLe
k069uQOA1b5xymiGLHvxj/PTOUYHoStm2fJp8kgNLBeLxXfnswpHFMgCIHvEsXjzrkfJhDHGvY60
HG592jGoWuzvLKAY7140crRFVAcpKngM6mqUHmy00ZgI2GW9ckiSWPK0Srz/hiMYAU+yuHks/16N
EvaJiWWRAWsAZ6QXNY7lnzDhtE/h3KWPI5fQv/dntcRTV0k6ZSXmQ5+PchdV9dXjahd9aY02YOzZ
qmTxUEZdLX0eoknMz8EwlfVzMQaBeYotDJ4faER34btDdCqHVILRNiMFATp9vaxDzpKPel9d0qal
RBuFofK7ynCxOcAOk/5GYEjs3YDbV4SshxFt/sWeWQcUupPg9jfpHDMiGHEoCknPT+AY5jPufNCW
LTXP98rB2zEX3asFtE3lhkhpdRJkAVE0ASZ3CSd5iDxHzmrzWzZrffhF0htJ+7dKk3CniLH8P6+/
7fWYy2/64/SF7dCP1Hy7Sydk9WNKccwzo7z7e0qJQe9vo+1BX64Trno67oub7+or2vbc6hIajxcY
W5I3NqCoszqsdh7IW4vIVsV0hFoZNZ/VhOJe6Xq5rcVl0tKvud4Kd06Sj2JWH0VS7gW3t1Zvcdei
xw39GDnP69UrS2VOKemKC1aZ7ROCYj9ANk9ne8bL+v7ibUZabi92NBwE2lo8MdcjSRqVv6obu4td
VpKXoBYKIUlr3Xiemp2hNt+Je4sXGbS0Tjiz4V7kU13GJtbAl6BA9StNHOElXbV3wG5MiCgQADgw
qwU9vbqQ23rslVgtepRP4lp1wy7+NaZBjke2gWP1uxeP6rgJYIGzTKNztSd0TJbrwVZ7QEhmCUu9
gquKI5+jVIca7929qW3uyzdEPeg4spHl/ljtCuImo2lzfbio9sAzIIAaFge0/c3mAXNMg7bx1GLr
SKuu/1qT8omdQGS7tASiixon7xDFrg12dMJrgE8sX8wsi489pZZDqwTiPMzGnt7CJnOlQszGhKjH
2abvugq2ATfNUT3kGihfbJIV4iyyEzs5YQWnX9SssX5kWhC/t/tJw4y7mTdpkX4mQb8+C3Y41nRy
G+sibLgRZzpAoXFGk13BNqyXpj3lpe15oOqK/DJ7h24ZPdDr4cZB9GnYlTbk5l4+dJFiurK6eztu
P9pi0UATHo4cZ2+dtkga+maOlsyXLIJa7jV2x+60utYu8K5FOGznkC/H6+reRxiWvhXNOCgFC1n3
elKVkix+O5N2wfpQ96ISyJM52c1JNUYZF7taPbQipp9MEfihrdW9t2Czb+Dnveln0wzkllnL25gR
GI5cWPMFkbcmPNlDwxCt1nbZB9pcjYE1Mp66GOfijnG6fxlsTidDAxoBm0LtmTRKu565rkQ4BAel
gkq5XVWnpNci5eRUUaQeOan96PHsGvbBiMZsPlZSq79TbGdBTIGkY/XBXS8WZquEsTaJokql1y/J
jBmqkTr2ixIRS0VDq3zGTXqvybL51MDOFMhRNlEvfcL1TduJ3Inn2TTgSEnNgyoFqflolEZGm5I3
8pgWMT6yQ20BjdA7FSNOnUxZO95f9c0hWn7EYmK4sLUsQuPrVZdASeRTlhoUGBDe4UrKnubCUHd6
C5tDBAUA+WjyFWqsKrDM61Hytprt3kYcbYiU8mmYrNSrqPt7wti1vbw51NJuBTrPJeusDhCdEpIW
xQ4uhtPp06nD7Cw/hDjhzgddoAfrvnf9FtMgIMO8Ym889OuZWVpt5WPfWZfRqULXDJFaruO42kn6
NsHTIm5HsgeylCLKRhq7Uh2aTaltXXrqdL5lN+pPCyDLYzXghejkhfz9/qy2i8imIFsGd8lC8uGu
Z5X1kjZ3wnYu0WSn0FCQQzjQ0M0+mciuvffG43Wi6L506xcu/9qLpFGNDNfpNrjApS9QWZemxpOq
pjrKrW7gXo1JOVBJyc7VoyJFZob4vT7vrO+N+dJ8ouO5yL4vzZvr+SaVYdNPYdOUaL4/lIoQXpyX
9rG3xLRTin/jjl/d8BrRLzVrXmfazmCir8cytWxhWwyp3wRK3bkRDu7VOeHDa34q16I5mjEXroe7
L54pDZFCd5KbptHPVT9N0gM3YkYuYIQtTIxhsatOtCiZvqDxUjQnKYmHwFWLzkw/NLPW9OA2HeO/
pq2N0i2NXpkGaOR537tmXSFCHaWOJr42U6wzCoLojZeITHTelCUlAk0Tp0l307CBVgnLqwj+SnU9
GB7ktLRDt+FCkdxBMdvzRIE6OCArpGvnVO9GX8k7c/gUOGYQPCYCuNxHZZDq5lkJ66bxWqdCT2Ms
Yl17LFSjTDC91rscAF2m59/gt03zqdGbYDxMyTzmfwkLcu65CeUwPCZq186ebJAXuXZmjv+i71Ik
B1njQBzjPEcgsEog7h7tPBxtd7Bnrf6UtmqPUX1jGtIDqsJBf+CcDeGJdZX145wi1/NJFLTuWleZ
psE5yRi6Nt8i/N/txM3IxjQkROq60/1GGmqMBmWl/5L0jZ1/H1Uh8hcpbqgDh1WYBn+NNX5O/QGv
+Ch4srW4EC/BqMrTq6OV7QQmJVbCx3lolMqtkKeqzgCcDOJfIk/zE8BZu3y4f563t/z/b8RIYEZ1
cu1n1VsxF0ypVX6EKPyxxfTKrdSwPb53FJj2sPWoBaApQGh2vbNzo82rTGSDTyIuPlW53h+TSN3r
Mm1DFLpL5FwaFNlFE2I1SqDp7dRLywVvZqqHlVH5VyOjvnsshISvjt4WjkFROen/fu/sqI2zdkhq
sTe0NXEODYi4wego8aU6GcZDMg26G9m1WexkCdu7ns4Ccq1I1NOpo8V7vYp1meqy4NXyh7TjkPWl
mv2XQQj+yu4HR9RkilHtfLjlf3l9JTEkM2J6lC5Bp18PqUUqVqO1lvpSOpfqSW3rIDsWUIL7j+hC
zPa7dyNpDpKQbJI3vO7qdYlLijS2jDhCjnz1Mesn5RTk7+W8E87R5wcls4SU/MFZxRzFOIQzbMfg
kmp6d67ARr6WYu4fZDTvjvhBg+d77wZhQD7YohiydAJW8aOqJ3qCK0xwgTannp0E/wrcoN5pGbdM
CzolKA1eqzfpretvlVOCKkwzTnxn0HVfmyPzYEmhtfOJtpuQZhDFf4geIBlIfq5HAazeYoSYpz75
qfZ9qOv5a6ThyqJVdn6S5KrYSR3tzQ6k3EVHnH1BMxfR4OvxilGZUW7rK78cMuODQojfewF+CN/o
VkVPzFR+5lLof7ejMu5U2m4NvbQg2CsLZn1dwUmzMB+bXq/9AjZu/1AVGYK6CJLMGBZNmlWeJ0RL
uqdBgUh3numU7bAAtnczfVEkmXCEAnoA3fN66lmozlQNzMHX1WJ6Qus6cHMKMzsf9NYoiNsv6dUy
yBrSGqQU8U0jG/03eGedS/HvsarmPamk7U1CzYGrhJCRI4Bc+fVkCiBjMIL60U+a4kMUSNYh7cIE
6xxINfdP25tN8fWltUC7ychJXUAHr6s5c6zXWqMlk4/n5FyAxA+j19qcRHewslktvF4dZvulasNG
PhJ/GPXLmJqd4g5QVYZ/w1yiflYPcxG6iSEk+2gE1vDRGELJ+OVEmMG8+45FmQ9Wj7kYKPB7V5ee
ZGWhQtQz+QRASyUykx9GpRO+bRHN3F+a7eFF/4/4krPErqYRcf0RQk3uxQytziei7Ru3hTf8UERD
/6uk/fqXZA5Ne7o/4o3PzvED8Q7/ekFtr8pNWpA2Q2oks9+non+CrpgfJuqLnj1bys463tjIDlnk
ws1HZgcEzfXkgiaVQr1Lc1+eZOWhC+foAOE13VnCbZBBgMEVi/I9lVBSr+tRrFjWZgkyrS/qXjyo
iV59hTFpHCXqgq6DmqWXCTHttFNuTQ0I9iKZjlzRJnVdFOHD0ekYtIKIX8VFflCpke4dnBsfixuH
ihbCKbz160AmbHqRSElR+HFFOcGhkXEGi1QcBllLX/Rprr4LhAByF9LYcA6a4WmU9eG7noTZU4ZP
4we6580xLIG5mXq+p26xWQOKlYu48oIZgYz3JrL4Z9/DiSd1soTi93lBkcCwW1eWLPXx/n7djrKU
0IGGgu6hZrk+IXTlIJiFOMZHE5jdOU6Vow3ufmerrpUqOXqU0IlSFz7SgkRd7aKEnLdM1U5cMjWf
TNfRCVx/I/Eg2o/hbNTycyFIaR9oSU9Q8mbLrs6ZZM/2Ux0WoXoIRJJ0R3yj59EdzaGnfDJP+Z6w
22Y7LKpKPKPscoqOoD+vt7qp0CQUTSMuqqTWbhJr4OwQ9XElNVV3tt522ReaASU2sP/Uite1VFAE
JGDwuC90UppDb0XlWUtSx3vvx12OLCMsgyxiNtcTyhAbxmW57i+j3oIxcdToTPU0f2+0tzCMF1wO
SGPKhW/P0x8bVdbTVgFLL19myVSeyj7NPVlM0s4W2lzlb6PABqFOiDvlGstcw2kDJ98wCjmOKxLj
h9Dmh7LGeMYMwj3D1u1WoIjFRqA/sTTp1mU6Y0hIPjNNodbtBLGrpdBBjLYOqXRn2rf7X+nmWEuv
fPGlwtZkdTbKoIXCidzlRSoS1MWbSD+UEu+GY1LwvT/UdtsxrcVSB9UyYKxr6jl+eZlAhEG5DF1o
HhQ5DLx4rve6xJsng08F9hcCMQokXOKrV3dOs6FTZxYPT7nSG0QxUZ8R0udOg7rTaGV1Usx4jwR2
c2pUbuUlUdwmw6NpRy2lQ+UyT1N70gpqglEq9kp0N0chpIBDAr6Zd/76RCmiC9uo1JVLpJn5QbRF
/UET4Z6xxe1RgNAgTr6QNladR7Mbp7EGz4mvVWccgiSpHyWp3WNY3RwFnje3EASKDboyNSIkOieb
fddY6Pcn3Mt1J+1BQW5uBvhbC/WFjHoNRsyntDB7ko0LLlLzQc1j35SDv3BJ/yspq+e+CN5n1clL
w+b7f+Oty/iRnBj44/CFkqr7XoRYnQgnrDyjEHto8E3XYhkJnAA9bxLDjTVPi3yy0CdJuWgDZpy9
aj/EYfFgRQiBaPX8pZ7L74EIPuH38E4Fibc5spowYSkf0NVcvuwfN26bNUaXxOwPhBCCsyr6CYyx
UzxkpIzvjWeZ5AKvAlxDekEB/HqotGNbzDObJBKOesAo23ZLR6MaOXR7ecyt/ciFCxCcZ4SIZHUP
yhScW9q1KraeDq6ETi49mbCoz/evwFu3rUlmvcDgyObX0KR41IUxNbV6aQLLPmLD8zsAHuHZYbrX
ZF8bqvGZQARR2KavC6SEpsX12kHmaKtAlPOl0NII/dIR7NFUqYestIrzgJ2FL+ZofBa90p8qpQtO
1Durh6ILB8qg1p6S0nZ5AYkTRyLHQTQGSev61+SFNhn6rM+X0QinQ5E5iG3PhfbuwIZEFAzWgtmh
f7s2AaL304TIjKqXgmX1wq7/boz1njzBdipci+xHRHdoIGxUMGn5phRltOkSSpV0UsIeHzS703d2
yibiQLoELAbt7oVwzuN8vWBBEAklciLrEtfmx8k2nnuonG6EfBft573NspmSQbcFWWoYkmCCgGRc
D+aMyIn2SWtckNTSvSHXsb3JtT3JzVujQKtcIIZ0d/hG16MA/O0TZ+yNi9EYtWuqvXPSU7HHj745
CkVbeKvAEUB4XI9i2w1gHHgCF2juMaRhScPhPgw+3z/IN0ZZtCmWRxJZABpm16NUwC70GZLoJdTK
2cMIXjn2nTR690fZXBe05ODCINO74LU3IfQ4OV07SomNQlbbfa4zukaxlnY/0UURO0fn1lBoO0HQ
5PMsEM3rCdkxgs4NP+SSi75wy1ntz5ZOkzF2kua9XWhmBaBpcUAlJiL7vR6KsmmGklROp1FKIw//
VbRHZPTJ23zeg4Xd+EwYHi2sUPrrbLvVUHFZdrnU0tQMZQxfRaCIZ8Xupve++suEYA/BCyDRoVN7
PaEmot4XazETcvR/YmyhHzXhIDtgj++tHi7CDSCTsJAj1kTg4HqgokPHJQ7z0NdQGzralfqzRJTu
vRkVAQXvH8/HIkq1Sf1FHcbULRRqzkPxipFi9EVC1O71/s7efBgOCPUphdzNokO17jbT2RFxn86F
38s0cZoWEWNLlYadTQ2nkBW5qk6S1NBzIA2lNLklk8kFYaFqCvsyNM1UepVqhy81lnvjQdD200Fs
q6XlsyB15kVTOoRf46kc7U8WdpfqU4h+1vAti+W0OE5FjU6cSSRcHeiXqpeqSfvgmzIM1exGWkcv
t1Sk3nDVpDe1x8qQ7MbF8wDWjduZ7Yj3M/LJxRkP17T1cmeaMre05VDyVOx+xkNqEtyfgi5rTVdR
k0E/lvI4aKfcGbr65CjtkJ9DjB7HJ9HbZn12rCA/xSijWZNLp2hUX6e8nIe/we3RKzbr0X4K00iv
H9CTdaLHwUnL/zKuk9/E4ppymofEDj86RaTHp0UrX3TuqM9y7A0V0JzXcSQF+RSkehSdp0FpKDdJ
8dR8VAfbwLmBAjOOt0qRja7WBs73MhecXWJtR0a9ADMLNy6L/LMZgWU9jJWupm6J7nHxkahkbE61
nsyvctZa/6TKkJX82qyKvHGW9O+2Th3kaE/FrH42e83oHmK8fdUDLDZJdRG6qNFptoLKVI8mYIzq
V5uL9BOgF0VB0YQo8lR0Bq6/eYMZmJ8oSLY9TU01DOexxTnqlCYw3B8CEl20LNB46z8NsdL/I1Gw
BvbDs25kByeSAv03ldRQPpjzmE3/4TlnqYcEV5XuUIx51R4yMwms15lo0TnVvV71hyLv5/5sKIWR
PHSmNaIskJfTID3zukPN1Bs9fClZoviHYw1BepQpAEan2k61vyOj0LUDPMWsOjpDmluf5HTKIK73
QfQaDpKTHSqzrSQUpOS69norGWQ2huhVbxijCFtUaOj6hzTtU+UpH4IpJuednOSlg3A9PehNkc4u
H0MCUdBatX3I0SqYDuAWkui/eQo7++CETf4zCNvi1QwxUHMNwsb2UIVD8iombZT/ymahPU/ymGHi
zE5THKTVTDk5TIUhlR7OsOX82HVy3uHAQK3nkzHrWeJ1kS7FvqJnUnJOSJPDM4AXMzrOUmmrxynq
BACT5TN8qyulVU/UOlTjICfJUJ3GMqnkM3AXoR6U1Ipql969M55pDyWTG8XZ/B09QrNf3Es4T65e
B3rmxUjmfO8VjJe8FnhH5aI/MKqerdWK4VW42xvHpmtl87ei1Ll8iLRGTYGaOOpLrcmx+aLIZVum
LuSy9u+Uc6scTCMNVYBwmdKdylaXf96/Cjcvr0lFaVHFh6oMVnRdsFAGeRgyqWz8kBLWqXOq+MGI
JfVr0yHpe3+oG7fugmACF4pmPE7ZqzgP5xEjUtu28Y2qMx+ifsgPWq9o3v1RNqHrEhItPS543ly7
605a0dH2wgC78WvyoCcQ7Q2MQ7IcoOcnhM9/3R9tOydAS9QwWTnicSK+6zexlpxAzoZE+E45TOiR
maUrh3J9vD/Ktoa8VHfQ2IRtuAg+rFGJkMgsEfKp/EnKi8FVpALToLoKIdcGiaIKN7U1Ozq2aS7y
X4ozLdqVqRQAI0qHsv1YZGk5nrIasuxzamWGcHGxDt7duQD2QVcaNilJ84JevV4LBBcCGjF956dO
bxtePgzyB2N0xncarsPdgoNOf4A3nP40xerrcdRWG6cKhh3ynJBIqzTqcxdoaPKFDo5+HMFBnUJT
FOHOxtq0iFEdBdqvAdRcTJTWPJcsjsagG8iJaqsPHi3rR6IMeLeFLdTjtAAqEXWmqzZCejc7CmQm
JHhQBUhEo4K0mm8oI1Y1V6Z5KSplPOuLWR2KT5/vb7Ht7IiHKQm8JUcG+MzrRW20WcsXrbSLZgfS
yZR07UNCF9QzKls/Zan6IYuRzHHaQXt3VEkkTlKO3ifxDBHm9cCaqHkItc65DDXrF4J1+9BiRbcT
9W9uBXToKH2QKy3mexuPRbK/uh5Mybk0Ikg+OamVnBS9kr51EQAo1BnmL/eXc3utcmApo/OcLMiJ
NUdTqThkUeAMPrevzFPfJF5C/OhGYtzzjb0xFAke3SWif+6hdds1DFm3aJSFnxtT76FLl35BNVP7
UJWS2OlN3hyKCjOoRTqGCBhcfyspqidniHThN3E4WgeOGyUdIwwFAZbc1Obp/iKuzdR4Kaij05xb
jGJIPvTl9/xR7JuqrJPVyRr8jhst96FuSthjzZmBIqSNtduhFfxnj4XRWKpbar1cf7F1PHtBN1aJ
hfy3EocPOKLTMRmUKN6rxWzCe34eoG1uI67kxW72+ufZg9R14PJ735KU+KANCcEebbSPserQcjJq
6JmjtNdhuPHiUJCEBQTlnMKauvyoP9Yk0lD5mGi8+lxTInJxvDFeAtZkZ+23n3p519hRC41xm5FP
GbqbaT6PvipoCR80qZx9bFid2BPTrIc7ocGN0f4/1ou1wI035cIpj2eF2tnsQ5CcHuJYAGIN4vgj
XKAf9/fU9pstTEnKrEu2jCjV6p5zSoxt8ykYfV5u6RNajaHxSM1c9Yrc1vITcjD1dMjSoYkO7x6Y
ZjtVZJ7xNz3b6++WWSGQE5CqPuWHyqOkLrmRIg2ekJ3SV+o6exiWIPj+oJtrDwlwwiFUKnlA+Ofy
939sFmtGlLvsw8kvssl5jfs5/FBIhoNcX9x/bPMURfn7A974kBQnyWq5IvB5XaunKrpoSacKBmTx
n0MrQdMETfAvQdDF5/tDbQ8CzwZ1Sj4ktX5n3ac0i0DRZiuf/Fa2ow9qkqJCmMd7Tgm3VpB3Cb4w
aqbbUlupa6FCSjP5ehBNXy0jbr1QMbKzLJLAEyhk7wDBbiwg9pFoiKmcBHbq6jnsZrNFRqKQfSVz
TDxZK0HUipld0ox7xjk3FpChkLlZ9NQXROH15sCKpy/jtpZ9LRyCI5Lm+oOuJe+uiFL94LRRqqRn
yF25mpCWZ1lUIHjtG0OnP6aDMz1TANnTebgxFzT+qLdyEYMMWnd3h6JtaU83it9aoCXSrBthlo65
d3/LvTmhXRV0mMxS3UUAlouf5uH1kg1WHEq2Fch+T89Q84JKAzxXUq1ARLAc5R/SaANp7wAlf5qa
qHZOQP/bMKTUUknOw9TIanpQA2f8OlnjNP+rDkVmHQvZEsYBe9DB9hu1kLODbAKZfkqDpvlpBbHZ
PZV13NtfKJhVMtpiMZ1KzYii5DRFvfROe3geXboXi00zaDqWc42c6FBny/qiVnw9j60LuQ26/mkV
L6hERfl2f0FvnK6F7MgRJi+kFLbaHGOTc4kksuJnpQxvWzEAzbpw67QXCsVNe2yyRDV3QsHtVuFN
pLFMCWnxoFt3Se0O+bJxLPCNkVL1rNoxOKZZb3e2yvLLr3cK1Wxo1CzjQtdVVzNLVaUvUkQafMcs
+x+Z0fYnNq72WswUg6axMb/p+Ho/KpOs70BZtzcI+RFAUhJtdCi4R673qAg0IEMRexQRjepj1kzK
V5EC2B0mKn/3P9+NpWQo+sAUUqE/reGMPDid1JYMFWjZ8KyxVZ5iVViP90fZPtlEBAtukoCT5HKt
W2V1aFZjA6/5VEsbrzAG45SPhf08qk34OY3N7JeDd/zp/qDbqaHIjaoaGFaYn1AZrlcRpeWsKQtV
8+nCOAezSeOvthMZ7w6oFyQUXwlJeNroa4e0qUr0qcQ6ysfUMf6IMy9H3R7MZ7O29rC/221B2QXQ
KZckQTV/vp5QPlpOJdEE9R05+tHMTvcoi2o6DVG718+7cUuiRgcBhP4UcoVcmNdDRSZVWb3WDB/0
eirhaQzBLzmmCcJPj4qO36MX60MF+whTJeXJjOa59WqzLn3Zqe3mqMZjNX2L49FBqbTXlw7XqMvJ
Q2j18Us9peHkTY1U/8LzOYw/WeBEwgcViY38aBZyHEFRsjF8VkQeOy6YlTqA/pS1016osyzY9Qnn
gMPDQyOOPUCx6XqW6LMXwWCXmt+08X9lV2sHSxePVQABSI3bf6c+epzSBk8zaSeEvbE1F1A+qSwh
yQIIux7YzNp5oFSs+ppTmh9nXZL+zYxG2TkAbzi81fzotPMIoMnCOOtyXY8iSzPbjeFDibIPFM2N
S2abwguTrvukWG3ry6j4nidDlIdxGqoXbAdirzS7PZ+47c5dbIt50wkqaUe+OT3/EcSSxIkYGQLb
t7CdcKlWSodmrEtK3nN6fO+pX5h/y2HkAVzUtq6XtjPLMA/opfm6ZMdHDXMLWgn0E+6PcmNCQIrJ
GSlgYdixxt5Oc1pVkp0ZhEQUjnMjDs+9OuOIHbF37g+1fYbQTMSAnkYAV+emH424W+qIqjV8JbQk
bwpF98VU0v4QNjZVQMWOYASOypR4o5ZVO3SO7T5lbDp5XNzsVsqy14s5ZHIVyypjJ3HseDMOEiQ7
auzdn+HNxcTPAOItfTu0qq9HsfoMx5q2N/x4rsQ5xLT3Y0QidsKMfi8X2J54JmQtQPDFqgHk2PVQ
dSONWKrKhj8ByUQ7lDfi1Ynz9lvEtvVSTct/ZU0i/g6otIVuGJrOnoLprckuBr3sGnqjm/dCj/Wo
Z+8YfgXT4fMoRf0zWovhNzM39ipmN84/Ty5ifWxQkNgbr5Ky0ZGqCFTTR9Cntx6CuZcsN61NB3ak
lSTWoXSi4WvZxk1O8Dpm/Vl22rh+NhsFx6kaQFaxk/HdWn8CZl4xMvilOHS9/no6WSiANqavh+1E
nT3L6VVOf1VtfdRL03DbQPnROuFJKbN3C/2ClYcGBWxEoQwFMv966BnLk2FxqPEJne1DH8sBiPSw
OcdNJ3ZmeesbL7orvKEsPyyA66FaGicUKSPL74tRdcE0YZrSmWiUpIH+ev/sbGFaTAvhGjYUEQjV
ntVY3YAnex0OFvup6yUPZtzwO8lqVBpzKZ8/DUo7Ta41i8yfhjQePVi2QXrqyk68tklujmctVaO9
Ssky6PXDs6T0BF5UESghrnFUfRF2bV1Gtj/IjX4p+7x/HkGT/XV/7jdGIcdBwBE91MUiavVFzTis
4JAIx7cGMYI5Kdrye2+Y084FfONrLjwGiFBk2XysFezILCNLzFJu86LkKbCjaXodDGU4KZGp78xo
CThW68Y1uCwZMTJCyksc/cc7aSX6bIletv3M7vovvREFH4DX0fO0MtmV9UB8ffcKImQDHBj6CJAM
fXXzFlJZq9S0bN+0gsytugyint3tGaLfWsC3Zh6l9OVdXi2g6FstdOzU8dO8EMfAFuKglFaOIK+8
Z291Y0u8MdYABS3SYmvNVcMIrdCqM8dvx3ryhq6qDije7ckM3BplcVsAx8eqoYV1/ZmiphlHQfXH
Nzq8TzrE9byEMs/Duz8O/Q7krheMLH2I1V05KlFB5zINX3gVjXNRDsKVtWCP3HJjLoCp2AXst0XX
czUXEz1hZDaQhKoGLTuI2EofU27IvZrYJorhnL6J/NI2JjhbG6TayaBYOZa6L3pui9mbuLTmL0ra
FtTFulGysZLC+8yDr10ph7pVZbi9ZgeyOxttvf2Eirk6vmKaCWKBwkCTHQjOcd9eZCakxDW45v6J
ZURX3BoPW8fD7snhz6kopIcsoFj1bNtDCQpCtgr6KrFh5F8ahExeOu6WGMNds5NdRwzIcKGuMGU/
Shw7m+fSQlLBVcIwe53H2MArSOq7KnHpQwU4L9UIzHyomgAgjRZKMQoL+Hk6bqoayc8hxV/0NU6M
rnxo1FI1jjrKRsOHEU0ry5UVKsX/DI0cz2hWKZP5QdJjxfJjJyvrxxgjhQAayoCyVKFODq27uZ0n
FzeMvnIlJErTxgvBC+o/lA4vnt/v3HiERhAOaZHSRIQJsUqLeq0BiU1+5qtq3p26FrJFHoKafuco
FgDmtzI+V+tWxasn0ECTZLJ9QZjhmVoeel2OWP39UTY36jIK9CF4eEsYtA74WklSVIhXtm+XInkx
MUVy8z7UP2TaOB6DIWv/vj/e5jgtyv4GfV7KNyzi+rFw9Nop+VvFT0RcnmoVYdyo0Y13z2phNRLK
Ut2ggG6uDq0BNURG3kL1m9BqvNJKqhO8N+mDUY3So6HWe1oN21UkU100IcBgKzzty+n+413KE1kS
ZtNqPi5P+gsue07kRiDCv4aBJoWuLLCNvr+OywyuXkKKbkCjF+2EBe67LoFNrdNVqdYTKDZ5bnmG
VdW/9WGKqrNZcMmfa0MajRPWDqO5U9B5ExVcDQ35B9ws6OmlgL96FAH6Lc53juPn7SimSzU62c/U
KtK/G2tIw5OVquI7pkb0C7N0DEd0JB00XIQTiN9Vl7fSo5NhUOVqZiY5HnvSBtKngff4Epl2q55J
S5vZi2PdgqpZj131j2blIXJ1IpmMQ5U2Ij6W1JQaT8RG2X12AtP8L1D/D3tf1lw3jmb5VzLyndkk
uHd0VcRwuauWq9WyXxiSLYMASRALwe3Xz7murO6SnG23J2IeJmIebUmXlyTw4VvOMsYfQGH1x4wt
0EHMXIAEn0eDAfHmxw/+22n87vYBV8RcDawQFH3v9ZY9x1tsBOmRa+gGyExhqnfN0ykMMr6k4Ys/
Lo8iGYsF6v2fdT+aj4GO5M9Oi/cv/9wmROaIrhLg5Mgf3y43XQNrBXmH9NrhDdtOg/Y0ptOENvky
NM1Pmq3fnUwJ8i10B88i9Ge+9bvXXU3+IIw26XVKgTKcUJpl4Mh+iuYuyISjtkKQG5rgqPnxc/4u
UCRohwALhH4oivvou3vUceeGDeOnifX2aXL6NoOaMXn88VW+S73OVwFnwgP0CIH8fXs3VCtsvRrB
T2Z0mm3cee6FmNdmgxbXz+qr72IECndcCK0CtAzQTnsfI9LJdJBZQ+OlTeEmEc0f54bGeQVK/mDH
+ifx4fsbA8v13NzCCUIguvDuarQWc0+lpCc9jTJHBwGT5lb6V15nf9mSEO0P4LPRIMdNoatE3q7G
bp6hkgcPixOfewx5lO42YwvRmB+/qe/XA+4CIopoTqAbiarx7VUcNOt6IhTOKF21OfKOet9zmm5/
fJW/eGznigmHB+bYaFe/azyqOu7jZqobPLbGp4XsU/kpWUHnzbgRtVv8+GrfBXEMTXAG4o5iaARj
ovH2nsKKTVE34dx1Q7pmYQdltVQ5n7Ucjw4f+y1gmD/TXfyLG8QZBag2ZGnOZ+O7S1rEimhthuYE
mLvcV+GA0dcyOC1211CNH398f3/xztLz9AQH8ZmJ+A08/i/HYh3PNHCphGhUb+hlCnHqex50ffnr
V8HwleD8Pau4vH+K6JHUzuDE3Wn1VsDkOscpoc7R/+Rd/dW9nMev0K3EtkJP+u27qin3BIQLuhOx
SbUBPyV6pnXIP/3qvUAbJgBM6ixEjlbwu6s4qWwoDys8MRkASwxBvIyO6mdGmN+HdFwlxEsBWQxy
lu937Bq7K+mNEKe+9ddtB1ZXmS7NuoHg1LAPHDJnCvrhx0F10c9gMN8vef+sR4CAhIrkTOh4+xir
yZMAHdfdqfficboluov4FbgxZD5plJLifiHSvkSyCvkvC71/c2TwoaKCqSE6XOev9i+r0cjWeHwy
/amtoynJe5nCiA4mu7++xTA9x1AISQveIASM3l6nZUsVrwntT9UIvRZA7Ls87CB+lrZR/MtB8Sy5
gPMLJxd0W99ngT7vesC2h/4k5Go36I5Ep54P/U8yvu/7pGdlB1CkIHWDvAI4m7d3xAz3reO0/Wnk
zbSLmqDZ1LFTbVGLsZJMMiq6DrhU9MeTfIbxVDkmU3AlEPN+Ep6/P0PB2sdWx1z7PMF4v3oW6LOi
Txn3Jwmrne2kRJR1Uy1K39FV4TWYo/3ydoR2F14hutGgar/v73c0CGepuTwpPfYFwIc3At4X/wc3
hZoW5/VZEeS7OawgbdAmnZUnMGJovvopz0VagVJKKll2q2t2P76pv9iCYAkCV4z6ARjH98UKaopV
LzqWJ+wUP8fp5JcM0+1N2gLkmKzoLACnSp9/fNHvwyfkI5D+oEYC+AJNvLdLCGG7gsjiWZyoImle
QQwzzAlSy+Qnb+wvVgg6W+hgg8QFh6b3cAsPsOE5XFx16gfhfmWR6G+7JhKPBgZ/JZHsl6GpYIqB
4oSjFIAm6Oa9S0sSoqfQnxJ5AlzdP5wltTftNCeFG/2sF/ndaABXQlhBOxLRCwnruzxcawXcJ8Wd
oQvjl4a2asxRhoCdpEgDHRPWdu5DtIC4nY71sMeq7Z9+/A7/YuGgmQySF6BoCKDv23rGEjWuKzcn
hLjeLxGuNSl9b7LdIe09qfaQNnBuRe+G/U/q+W/05TdF1xk6gwEpzo5zBvheQb2uGQcmyIanVsFH
I8b5FEqIqEL8QNID9D8V26cSwKiLGgLn+quM5zXeulPHzZ2IV9DOsqaP1uirF5leHeHQni7bYSbK
nDk9rtj/+EG9X4SgBmAp4B2d8RXn2untYrcTqAfj6rWnMRamGNfmQJ3qJAL6AbPjX+0TnS8GAA6a
OOcy7TudVeL11otXLk51bzw4vrYjPFjdX61ecBVINyNInaFMKJXe3ZJpJRk6MegT3AujPAyddIul
9hCmss+BlBh+cuS8X+znywGxhwIbhQVmdOcn/C9ntQyA3EySxZyYdOLtEOCIadPRK8GoGvMpmdut
Waak1DqiOVlU/ZMo8j5a4fLgsyFHQnaEY/y96M04Kq9ZjRxO9VhVaLeC8KArd9z8eJl8fxXs429K
D4iKCMnvYkdkIP/rr9SeoFKTXCqQxbrd3KnpZwnyt7HIv+4eAqo7DCLgeXEeqUbv04TItI5IrZ1O
6NvARYf4fE62Jl3dA/RmV7Fpk5V/DEJHeTe1huDEWoC+BPlYIAMGaCUlrjUKrQUCim8rKbvno++u
W/Da+Jwn4wSJmWWE2gwolinnmW2iZN3Sqotemtjt7lmFpkHW6ZrDaTmh6dMCLVjQfFznwY9MxH8x
J8LNomuAsheArbPv4Ltpit+A6jcrMZ/61PlExqDe1j2PfrLDv6Mrna+SIApCQgCXwjZ/u0B9RUnS
MbmgZTp6XqnncAgyBdDbUqyOgOpTOs9oVznzkEKtl85UnFofu3/LQ5qYDXyuOQRZNLp82QxtG6fA
oMmffrEyOnsvYCVj22KwiybKu2JPqmRCN26VpzFNkGt3XnzldBaD+2/r+N8+z/9OX3sUAQDbC/P3
/8C/P/dyAfOhHt798++XDN0s038d/uP8Z//5a2//6O/X8lXcDfr1dbh8lu9/880f4vP/vH7xPDy/
+UcpBjYsN/ZVL7evxrbDt4vgm55/83/6w99ev33K/SJf//b7594idOHTKFizv//5o/2Xv/2OKPdv
//rpf/7o6rnDX/0vfAK1z789iy+/Zc/6xX5BTvSPj/3zb1+fzfC336GL9cdZLglnJ+InJADO+296
/eePMCg7G96BHATe1TkvEj2Yh3/73Yv/wHvDSQv1bNSdwCf9/pvp7bcfRX8AsAfwDkagOIbxkb//
81u+eVv/9fZ+E5Bm7pkYDG7qvCP+KzzAwBI4D6RKIPGcWwMQSXu7li2RIoE/9gK3hS6+g5asOQww
Z+9hJ7y6L75Mwb4Lx6baTC74/WJNuiUbpkVhnjPW8Z7MqboJZ13tF7YGH7AUTYpoMQ8gKQ/u+oI8
tt1Wq2NFFgPU+BNtgG+45zffHv00MHXQSQHm5CxZ/PbbY3iBXn8fTkUN6ZdnwMbIXRMhBczmdO2z
Ok31I/zrQZ5pK/T0lo4UEbMbyMvCaQBCWsFezzAoyByQdPp8QlcozODT6z+AZlQ2nRtfQUp1OdnB
n5587S0hWr6+cxpntm5AB1zLKG61zXjniKeVFoC101bAOdMVyXITcV5fVEQ0+3TRLTyNu2AGeHpp
1NYwdyQ/CX3n/fz+USARRY8Rz+NcFb59FJ4Nxq6N+rlAHl7lcqhhZTa7Tp5K92dyPm9zwbPp6Tnf
gLLT2c4MqLV3T531XQC2awO8RLzoshXSPRincnICYmQWmyreUitu/q/FmfEVqBT9+hvCjPltY8WX
Z7BAxP8LEees2vLfx5zLXgyv4pXq/k2oOf/RP4INcf9AQxFoW6DNoT8IfNM/Y42X/IEpOQaJQHYB
iQ5kyH+GmsD/A28Ukt9gYwB7803A8c9QE3h/oEzE2PsMbwMYFEi+Xwk176Yn50YglJmglw/EHnhC
gOu9XaJO6JDQ+m2Tt+Cyscz02h1yOw6ByWpg1lWGgc/8KcAJADuUccEepSCGR9DQbwcQ3SDcEJVy
mU05wiTULQVNogtjoJRfcrYMrFjbxb2H/2qDOWak4y+Nn0xpbroubS9CMkwFRrddh9O2VXkwBPo1
DmYCyqmTxptuGcIChapWUDKp2xWz8mm8DkTAZTYv8IbKAg8OBO0Mcl7F1FplFoLR9TaxQbLpR4yg
c4B+/Yeuc0aVCWZnMO1RMPEMaPhPC2rjS3BtkhpSDbF58DEKZXmAJwDf9iqovCwAn5HnLaQJM9gA
dTZzIIEO6XzquDvuO/5Njxz9FeSj3sm9QPeHQDmM507dMwzbE5Z8RNDtRZb6gC+BNR3HshATjOOy
KQzlBXCwzSFxpYROJ5K5ZBsDgrTzNUzDs3TFoG8XLIRCh8CnB+ZaiHGatkV3DLbY3VWD6knD+S6J
PjrtEH4wxidDttilP8brPC6ZtH0/50PKpSpl2pfeROQC185FDkAVdFGPZ0PGk5tIpIt9oMYH5UDY
PqvpsgBJGFZznKWVgVeDjRPchAyW5mtjw+ByDufmmo6B/wKZN99uuy4JhwzzarCHepjL6MuFdt6B
sJFAiRwSiLu089oCsiXzTR+MiS0FvBX2pPEQlsephtU7c7Q5CRDGVWrhEaBo3VwkQBh8UJ5MHyMy
uGGJEbJ/iK2NgqxlqYN7aQGmAJY1vY0bp33EAm9hkAwz9LlMnGZsS6cSKQVEL5RpMehG66tmFvq0
Dno9EjjDYBQKqpotAiy+ZO/E0nvsSAuDrjH0oA8/TREtaagULylIezKnDn12I1AdCsdM3kMAcMUz
Qy24FmYeJg62O8XYrQGkPsoXDH3DTC4p0B61jPVH113bIFsHO1/SBqIqOYVo4ooyuBluYSdVXU58
cXGNNGAiF0ndTTnpWbuHQW2rcxbzCGpYdkVH3Ulsc4K4SCzzBAe4QT0g+yBP1jqG4jXRwZxPtAcI
vnYMrgBdFg9tOaiuXyXCiXnpqWC4DjDPcEo5T6Mu1OyyVxgm1P1+deV4mTqGHsBu9naQqOFtFqF3
0xV9s+juAHaa3BugodQm7Dz4mKWC+gLiliMPs2+KGdXkFnCuIjcc+h5BNvEKxzGMProw72rj3nTM
RYEvfWe+gOTWhEUsXAh8EQWG0P3QxYPOEEXHPzVG/39S/DumfT86ou5e9Qt7fns84Q/+PJ78P3Ay
nSWDkLvivDkLRv4jFcbxhA4ziCIgG6DxeOY6/pkIB9EfgMOCZoT58zkPPg94/nk6kT9QngMBgZQH
zXasqV85nUC6fluS43jCqz4j486mSlCheJ9MMmZYCmkiBToMHw+sbpxybPvw4IDb+uzDMOcDGn5t
tvCoRho3fwI/wclrMujrxFTVBZtY8FIpueYpZ8m+rZf6Q81XWMPbNbgYYMjaZTVO5ieP92Yrgbyq
j4DRiVNKhvYCOhbs64SR2Y3TsnCPeZlzFQLKdIvtr648aLZkDZvQLvCC4XKOrHw0EO/OxVTzcoJq
d0Hm2CmbgYFVlhLngQ9w05SDS/eDtwCrMDEN3rg7q5skXIK7QEu4iToNf+njBHoZNZv2vr+K3Sy7
4WZapvU4ow2wm4eaXKy1t5a9WbtNGCFY9ma6BMfzRIlXgid/23oVy1fi3SFoJjkyEx9TxdniMfjV
c5rULIPlWDlDMTML2FLnqyRfKqijiImykrU2l218AFVObcNm2HAPR6Af1Qfit9cRfYDJ660TtnpX
03A6WRzFG6g20RQA6Wn6IPS4XAiRUHx7O7wmkwy2rG27nbcSPwMXmWTuMi0vHq/dO3hjQW51Ce6h
jjh9bKrUB3YrcLaTR+Fi4V9x5NXb1dPipup6crmC1vgwCXcp48hGu7h3xnvKTJcB1EFtRqCMcoAB
YZQPjbGPgz8jskxA/pQUp/t1auvPVnWlhzkN6PxenLVV5+dO4vNMxEP12dZjve2UP9z4KLMy0VJn
C1HJsZAyuA4hklSQfjjFZniCseCU1WDgTDBwyt052AsAwuZAFVNY2ytl50cqEbKX2YVOvH2JfXYb
Nj4r56a5dCsiD8nC4R7YrfXGD3hfQlvgOIzzUTl17iBWtlK/1ESLjFralNBaehhJAvllAzOWC3g3
OTIblMSXMJCDLoiA9m/cJPtExfbRxrw5enUyHasETyej05qZqFM5Wzp/446yA6UGlksMXoLqC1FJ
l9l0hQ0bofM+VocK3XzYbvumBGTR2epoKpJhxeOtq+rQ27qcxdhc6nSykMtLeBGZZJtwPzinRsln
DynOpldBRTJTxwlkcDx7OrvWBBHdRolAMRovW+aCHhUu7Zjz0M887ZRugF59DZ7pAAy6WANkc/28
UwTixWRMX7X29iC72hx026MXcmiT+4sHo9B4vqzHWZY6pJuR4MweJ34ciW2KFelKIf16LKegOfoS
1K+xhZX07LibUHsmH6BcvGfS969ML6/MmAQ3M9KprInVZ+PoB4xEwZRPwhtBXMCnAPFCZw0+v8YL
1hImVM+YRjUXBrYot9rlqDoXeHhARjAnqCvzuY2QKcfQa8jdoIc4mgz08zoE0VHXSbBtFjfOxtCB
VUVFr4cBdyR5/ZFgbrCF9tL0CFhTsLG9sncA714OCXi3vHYKjL0PMRTGW+F/5R3b66BmlxGdg8cG
ImKFbK8Hk6oiWRjPdBLUhT9Nn8UCYW2qXP8RkuSqsDCNOgLbsPHZMmcDTJNTxdyN0A0srnR9X626
iFDCbcXS7c7OkKZIehZfMHjMPQYLTnze689tzW9CEdoTM/AkSoNLx/f2SPsfz047GaMca3KQd1XN
voglfo6tgsliK69iVtcZzEhbCIZVu7pl/ACBpgBLPdJ7p23GR+V03SVkcqFYEDsiI6uKN9XcNp/9
MdUXwEq42QSzlq8a4nKFABW07NuIHhu4Z23R70S4M667ZPDCQd3tBc5hkF67MXyeM17DikooOUGk
SaxbvSRuVk883MwQH88CTPqKJarjLYxLprxZaVS6nf+yTkGUtVNFchmIeUsDkhwXJHDHdHTq2wUQ
hU+sD8KmiGtoi49Rp69NxQ4BbW4qoqQoW0B+NjRYL9tmyas0EX4mvKj+EjlNtPPGlD/RkC1XsTb6
NW268HXGa4PkWHrjjRzZXTLNLyGg78+LbFSmw+qIG1njAj4uBVV0n+AoKkcVenud0Paui9mXYfDi
IuiVXziDJx77YR1vJenaR7N0a0aidV9DcQOsISJunB72u3A9S4nJ+Bo9Aa04ZiLtynP5t8TioeoA
4Zj46vg5wgAMAZvP8M3kmWFDlyvYjBRu3dIae1uRZ1kzI3PrEPPIkhqgBeFVtQstT+pv4LcTg68o
lAIzOYqc3IBfh/b34gT7xJmdj/4oxQXSjyYpGini+8B1AElkQtqPseOQHWojcRocO+5TaPxdkL53
ChNw4DoJ64jIfDrqC58bOuVepckDxpzTaWQEYYBB7PPFusmUZBW05nZeo+Qj6JbhfeD1cLxoIAqK
iqEV0VmwonKelWX2diRE3zl+Im6JrM0dUpEkA48+giaeNZnpaJVBGAIeBi6CVp+G8zU6j+vlqIw9
1E0rt2G1Ng/QMX/EfB5LzHb9MZWzf2Crnp/xPMBnWUFGfYUHRp+ppbZfKX4J/T848j3Ey0zHjFOC
CDlSaNZ72j81YgsJN0z3jRhvCQxCVBJqjB+hZ0ir9I6jtW+4e6V0des0MU5iKJvac41i0xZDybb6
yvQUbRYfbq5m2bbhlyQRheOeZztj0bD1xSWbsYJfJkZ9Ac+atFquWdtXF0kDp5uRT/vAG5+T0YHB
QYdAkRPmyJdzunj0UQmeOmoGNA/WyuQJ+CgZlJmf1Vh9IwTK8/K9DJXdppiW8onh/EqHceusNHwI
PDsVSCP8S7dFOHYBWd2IuM7Ap1lLYCHMzci96EFjO3UI/rO646BVlgkP0lNNhXlmGtIGzOKYqVqi
Srs2qH44T/Z1CKk05iP7o4PUEJ6botcoNi9LG68PrbITHk6nt9K1wZdwCesSuZfBCQqymQX788Yo
7xj2a3sXNk28YZXShZ6j7dSvdhvX3kvM3UeU+rbQYARe9akOdpQrRPW+mj+i2blzF7Ul2JehIy5o
0m9JFSNKpgLCESRwHxnesc4Eav4jDiHxCrQZspR10vixpFsX6DQ/4y2nX5RpnmPIbV5jhFBymLZc
+Biz3IYybjIMSOoThjHkIzASI7RXxv6BRq1/PdnB7KJ2EYWJIPInpznYooTmn0egG8rRoH2wglD4
MNG2RyogVPIVSho+tmqooi2RSGf7nhZhAO6d12ZNNF4v9OA2toeQzTacYhSsQbTrqojBNrNuT7TX
9QG+bno3myGBkBen124y2q5kQOqWMbFO4dHKlmA6QxGHsBu7LvGHEKqhMBxRaPeE/VJncHDvH8D3
NH3ed8a6WVhjYIUwznwHJDyObUfxf6Rw+CcIDux8Zyhjr7pDg4klq/IzOkfYFcOqtpYnI88wAYQ3
JABVX5vAmJ3s6iN8CoeDpsw/Yp6mMAdiy66pl26vtbT71cbkg4IgZz4iEUZrmvQQqAxZ1EAUSpkE
IA3GSnhFtkuO2shkIzQjL6g1DUd6D1Ak+OWVd0BhPpgSfHi/yuIxbrBLAwfJGVkozGbO6xzEX/lJ
zwyFeThsKRP90zS0AdbHwqauwMKnhesCIYgsyqtzPGWvIEZUxw4bTWDQpwMXlUftY/4lzAQo0JR2
GYj9zn0KX6YVPY4Ywi7uIpKMg4KwA49xmGAzOUs0u1b7YdLwIVdwjuzyINLorcfMuveCNoTgQmyE
iSeHT0fRTm6FB+cmj95gmhKKnKqEMkl8v0TUPXedaHM7c78DeLyKN1SsfeEugVIgsDoAKpCO5KNM
/FwuTEk0HZvlvp1ik0dAUF0j/tMNp0jkzAAPLdiGsuvKUQyclVA/Ew47rQxA6/4rccz63PQhBec+
miCfqe6BMNc0m1I95atAohEMyOYI9AqhgaL8K5jehOsSXXQhziS/0d1VoK0+cCHbe4IyAIEJRR0O
kCDvfHyBqaXBJzwdu1d1ExU1Op95b5xpI2UcXlTGfpS+GxZgvzlNngL/vgu9cd3brkLIE24krhfL
yG6u7ZD5kqb5oDlSFd8ZDx4O54OCXAesdzoYv+neOU5OQiFSGq0baxL3WOHkK7tKw6uU12rHw8Ap
a66Ek8vYdk9wSQ33XIL5ahNMeNbIWwoJdaId/gsHqqtRtGzN1HgfogmYhwIF662r0hfoyvYZAcU8
HSEgOYCkVMKOuc0j9MRQfCmURRB3Q+gZguW6Tqif1/3kZNBVcI5jVEhzt9b+7aSDQ2J4WA6Rd0LB
8AkK0P5M94Sb7WindM86hhwXxALmTrc9Kr5s9Kf0kNZ+nM1VwPZYH00+DNPwhC/6sRpFmAMr98GZ
IKLQKD48A9j2OvH6OAoW5WsLEcpu3WAOdwmNeyfjlewyE9dfoZmLPenKKA8sQcGQjmEZ8+4DhHHi
izmwj6lxSNnYM5q3qy51G9sc5X17pf1AIAK1yW5d5qQqUBeHl3BRiTOJfwmYsz4MS6+yKkEXtIdC
YOHOcYXs0Ef7W4DYhKzXrNy/CKzYMuGJI9rYua+bzQwv6zu9dg40xfp1CyXWj1C2TZ4QCJvdxJpP
QSR8CuMZmeCmmec8ugCylZL04Ravvi8qYsLdUDX3E5xxYGPPGdKLdECtgII+I8iQbvuqcubMW6up
ySAK3W5pChnZUrljnFO4XBZeFUGDlilVrul8x/j6eUnoUACcG9SZ4Lbgo6xOKkbztlHxI+xi0z6D
xQXfBym3L3z03Dz0BnDUsHVKX84bim5yNpLZuYrjMb3FbAlVka6AlUBhlNjhkjVdex2ia3P0FYs2
CsyMTTQEZRhqOOLGSoL0j+rIhxlttcRtloZIMNVwlar0M7cJJvCLGLOuNeXskKPPFCmaSKXFkqgH
Gzp3GrKx6BSGCkeQ+TgM0bRDUYn1GuJ1gAIDCt0YjTsV0AR3iANpolcVRLkPY7is17B3/LTCzTGP
fbDLhxEFKIoXN7cdxheKwYhK0/2MejmW+AzI9GwBM6szD3LKOZorpOS027LIK2SIYSxwCAkSEFx9
NN4zG9DldBfyiYcqKcXEcri560KOMMVJ0Vcq8fZ8ZMToASdjN5RJAkO3vl1vPCvulKf2SiIkOeGS
Fj4PEYQDD8Y9NLjAeZtVTnXXkBeHTOMWOLtlA01p9jJTdInQ5jq0Y/wpNuNxQLquPK/dTmD+5H3j
3eGsMNdwIZKHLgYXwBUENdYUHKuKrPu4EjsCN6c8DKrNqIeTEmm5oP3aQSNiZ4HDyqopyrTnIeBQ
IfY1+n25GsJx67lteKOjgG3bqlo26SSXIuLmwwSBwGvTCBfTluQJ5LI2Fz3fNpVdc95Ul9CXIjsJ
Mep8WSnJ/M48ABO28TW/6Dv9RQKyXoIViUoV9wXNIrYehFFPvif0TWfi+6GCP1zY9shjp3TYiiAZ
r1r0C/IV/so2UGaPEl03WdwvRRVomrcBjTaAm8DPmw9LaTtyk2oWI5Y63gvKtxcQGxok8x3Zy9Y3
GYEpYqOqKqNowQRIo8uukdhP4G9AOdidM6ZCcCowYc8dHM/ZSN29B1Bj1tcuOxIo1TfSy/yUYoai
OzT/GKPQio7cS9l2VRFCl26u/CvXUHeXaIuJvUKLJx01SvpomYt17OrPZ/l1m2k+hM/UZ2ne1OJO
kvl58COVYXKmwdvs8Izo2mRMYkbncXQx9KD3Kpp1JkWVokPh3JJIHahKUW5GQZP3Pt3RFh09t4Ei
BgfRT8P3aBf1/YJxj/sRyoBgr3XJpYvEOoXJDR88lTduc5yE+GC1x3dO5LJNFGp24SUAUQe2nBBR
rkgFiPd5nYidP2OV1111RqNBVD513DKyUBwZfZsD7oKJi0oP8+IjjPQoMC02aIYU8CsEfJLXZKk/
+6yPsrFZMCOj0JNHiFoRepPlWil/B1VyVKc0ZVsFomxRp8NtOGpIlluTL+BO3HYQYUtZ++QTmDit
EPDEyAHzPe1duI68iUS01b4TfU0q5Mms2jZy/QhiSYQcEwXG2kGTfEXDApNPprdOFDwNUNX4lKYj
hUtelfukvZBj/TnGoZhZH88tRkr25HV48KOheQQM7eqN400/8yMZDKQdW1jrNKHNh9lHz4DlENFo
CxoLcR80Xb2dg/loqElwcCzTZl38Z9VEh64aLrzqUzxiXfkze227nmGqiBUYjGhWDrL0tESOHoZi
OIY2igud+M0Rlrw384jXlU66rEyN1KnrttWwrmUdSxy1DccgERB4Um1YBBxYlO69BiO/vkXd17Yc
s815WFDTk3TxH6La/wruundRLx6gVHXob5w60hfW9s5FYj65anxyQIpIKfeLUEMcSQk46wASDla2
I0uy8q6oJwnqZTCJF5yzHBl9k0++r3eNAN1qxTy0HmZRaPWqA1J60XyFJjRIAO1na+YnwsMIVgKY
4UVd7e+4pvySTfV64SkS3q8Uwd0JAqyW4INj+XNPRn+Xjpe2W+0OStWfm75by0W588W0mLmwfG43
6H8jbTFZGo8XHnOPk8VhMpsFWhdaZauMruDkflnbpUzrZsXTk3WeTjATB//Q/cgwa0hmcKOtrMzO
X7p8dl5NX8ILDWCzE5CTJbwDtqT5uqyP1v0IilTBcDbCpE0Und+8LqHYJLJFAjmA5BatBgI1jQub
haEb0cKqPxjeOnvqRCvW40WMaH7vQkIrE77TfqktAbJf+IAJEr3eoJ3pg8c/AFTjgmC+SkcckI5W
FxN2FnPEXcyrqwG2q9uRKHYJOVCZSzM/TLC3H8L6WFOK2A8iQZHMmBZiZPBEgm5ngSgu+9Wpj0HD
20s8/nkDpO+ugve8QZwT9xpYugKPyj5Z5ylMITO3zNDNi6Psf7N3JtttI1u6fqHCWegDmJIgKZGi
WkuyPMGSO/RNAIEunr4+2K5zbGWWvfKO7qBykF6WRRIEotnx77/BEWvc+lWcR4trdQ9uBZg2BeRK
WPqyYCYeKEk++Ua2i4vkZHZEXA3j5zpurtHpxXuOR59D+jB2I8dNWZono0kOJe4qQavzXWW3ABz+
ziiRPeZWE7lmqo++9gLMjktnj4rmMKB2OBEiOuzgP7vPC4USFMdpZATST+3THl2mNvU5iZvgYo77
ds9xqqTQbvs7e8yNy4yOgdy4ZQ166yu27sD90pOQsICuWPP8CXdeFLWtO78UK2He6POtnh6WxLvw
MwYh+v7yMGTFpZVnO8WO6yUcYMULgYMbtqO9GPzhmEzpctZ0ivYtDNoRjw6Via25gKgAixMKwvmu
Gm4H4eyJNHjohlxHHdlqH3qVnfLYAPua7gflyciJJ3blrn+sqZqyhboZVvq4rfAIOM4jbQuIj8D9
mfg0l66/9SklFrM3DrmQ3qnz2akAwbqTu9S7ZBoWGr0ACFIwEULpniTALDa8I6EyG1No32RnrGk0
d149eRtf28tAu100+B/QOz/PuutOhTlqcJOJRWUEndsQsHAGIP3awA7fGrFk4bWo/Ha6t/obNZr+
rkwNY7O4bJOQZZKLJVAdwg79TgyGc6GMSl4gic+STWtR98CYm6I5ndTG75rw3KMwpuWPdcI+r72U
lTVHiyitXDyKmX16GsJw21BOXZIgQYKgln6aRpUY6nOMXBfihzcmO1Oq4JAvHJ0tWRCeaFjhbQ72
/tEwZUN1F/TG1myqdi8k1pQb3ZivbjNcGZUfxUEN0b130mfbU3Y0hizz4yyHPbne+UrEiwlk4iMW
a3xQ7MtfeLhyN9bBlG9EMCabqsjNZ6Pszc/I/bx2E8dl+oWYzYzTJIgY1iPtVnMjP3nkMFylpTBf
u0z7iMoVySdinp9wKIIF3DjNXhVteUx9wH2ZbT3g0Mx5QRhlnYGEvEPeUWgOLIQ3cZg9VlrFV3MR
1ndpb/sfR7OXHaSTcI680GijZXDSJ4JbPHIh8pFINVkV51KpYm/NUI9zy8vOyzS07wehw+NkVPEe
dKqnqi1VhBWffa7nrosqXb8msrt1M/oHqQmW1HvSuEz7XFwzIIa9FdJP4IGZzQNlX3sassp7sZul
Ginpk+lphr98HKC2gTPF7s0CqQXlQDiZCBy0e/IKSz/MOfWIX1ozdUetFrZaO7kRJfVw2ST+QZVB
AJmwC54nd+4+j14/RFUcNPsm9pcdjhZ6P+rc3VjOwLY46aiCvHLvFkFzadtt/762veWKgNTm1GQ6
/tzZQCdgQHVi+eCIncuorurPkwDIdjPhRK3uH5VhmSw3RqI/46oAYyOz4gNQqXNq5qe8L4xX0lJi
Tka+urBJjrjrEzchtHqmJ1dn5WEu8nzr92F36uN+ZgujuCh6MlQ2FmaEMJLmbT9SF1HjSTu+zeJx
ujBtyz1ZySC2y+zVVAii/NRyA466pvUKxIDQQYyNoj9ZFPcdJ/zdf7lM5K4KQG91joijGsP6FOve
A9fUyc5JkiAqjSRliXG723/OHfwt+/gX1vL/ymb+/5Cj/M156XeEjOuVTwwT8tOXz039KzPjx2v/
w83AMAenG+SnoQ178H+4GZAK4QT6qykZpOPV+PI/5Az7XzCbUWR7HvbRqzPTf8gZJtRB5CLBtxTL
lbbxD5iD2IT8Qm7FnBobL1ysAqIUEOH+xfvJXHxpU72VW0M0YwC4nVpX+WJ/ydprOGTv8wTiU05h
xQb9werb92lqXPr+5L9qw1gOddp99pA8s7wOt0hPONf1vtdcOJXYsNlC5Qtf8Kix91VhHYLYurOW
PnLQq3mueN96tOObSaVfvZpjNJse1UW3yTz287m/bsqvjjNvKgSm8a40w+xBKdHc6JRV5LJfiuqh
SD2CciooS7mutpQZa0Z2cd/Ibsd6GOFde2j8/CaZKW+tWW2subH3S2Doc8oue86qGqjB5eiRmvCv
VP1YNt2TrPQZu4ezNaUJYgxOFbWxx9V1i6nxshma2tktoi+iuWn8Gw/E+iyS5WBCRq5CNm0VXw5d
+agSJzz0rr3FceOTo7iBeDLT5q6S/Aat1JcwBHEgBmjLzr01LNVeKTlccbz/nGbWZ+J+LloPqmRu
Vs9iNHfMbusdrEhnPyQBlJPafVi9PTbDwK5bdca+nKfnDh7Dkuh3smi/OKkxXtF+eFc04kVX4uhV
INNObn8mB4qV3yG3ajHu6iw+NXU4buYuWTbgp/k2rsrwGgzdjVRcc0Jv12ytL3FnRn37lbCGfaZE
/6WyDDOScQqo3cuz5sUWgvF36OP9jeP25k4MHobMnYy82a4/i4rjvD/l4j61y3dpd1/a/CAuY0qt
TAJrzXgOlWH/jhCTV1ykN6WbgwTDi8g7LrWyFJAhNJ8tsYXtxgsWYLusu+47W90IsPhoXNhns4pK
LLb8lkvFPcgekou0K33Q1mLnNEpsA2nIDeBquM3M0jrME8zDGeuFDZRfubPpUG6MGpakKQfAwSn9
sGSMaHBeXMomcctuvKOLF5yMYLWXkLA6+MI7y9Y26h9TMQsqN6owUNg2bfUxg4k3Wbq/KNruIs6C
awF6NUCIxHxwPCySRKpkiC+mPKFUJBUjz/x+21XkYg0cNky7gUFUB5GrKH87XeMeWHUxX2uM/Rc7
6F9EajTZhlIWKqyddMMhnu/SRtzlPRBO6QA4ceJz+uG0xM6BYR51prS3rsjfIVxYmB+l/EjbDm5D
o/0o8Qz3xUghOoqGMBxpPIBHjGoTGgNugmGhoM/Qmd0aRnXrNTdlGr80Zb+JQzgw9T7Xz0NhY0Sa
7sK4onAe7Kg3RHrtpfquL93lIg6s+CbvLiC+Qzcc9OVSZzsz7CD9VM0Xo3NLb8Pz2Alazo4Tfkhw
4TKZuZZn0F7LXrwxY5FKOK7zUEALzMLd0fyICrRU29wl/QHOfHuBbGe6daidD83cJlHVy/LgjNYD
zeDdECJfSNMLjLlMcszEV1c759Bukusi168eAvPrtMW0mZNMUCQuCCZv7Sdd5E7Jfs7DYzxCWrCd
CzM3gQIrKoxBS2MzY8O2oaaGQ1JMMd0Hplg4h1GROJdQZTnbTsMnCU9icI1i33bewQ9XG1r2+k1T
YQtZ2+2nxU6dKBh6tSnNL2OXHYc0vU25jItiacAp59dQocnOqnKb2KN5AyMcQYJxitNpq1asJ0RO
Aut52iQ1bQrDOhjh/MGSNPkCW8/pxgkU52nJWLF9OC6lU2xJuH8Ocn2VTxLukDbrzaI5c8RgdXN6
MFcanM6Xe4AcHmthXPh1bm34aXaqG/sQ+PO0WcoellMBlkCLhrpwiuB86w9mAVnDER+WqjrNZpJd
dxVOzsKrph0qpBcrw1xJzVdJCRtmcedPYUICn9uATSO2hF5hpGkVeSWgXdd4F4lCsjhwonKgym3b
YXxnxuNmknrb+h+S1qo3Kfzns/APQhvv51SAXs36QoKsp2b/GsjgoOT4brbAt5f52WjCkfPC/LIM
4xloHZINZvxZIiOdGiHhExNcbrc2jqA02M+uHKWxriMlp2zn1XX9CZaFAaoKoNRV02umIUwEob7D
2niJBEJ97vpXa3TUKZa1jVGW/amfZ2fjJ09TsuRnhzbhh0wW1d7P/WcE/dYGc7Vbf3xneIl7HCAy
A9Yv2ZG8QEEkjVS3wZRyDk/9vZmFSbSESX05h4KnmHKYN+hN1i5boe9LnKsG3g3jeFrYIN0vIgRa
FOKFVgewcwaUH+gdiXdjuLV7AVkgu86s9tYy+hOg3dekJcbE9EcOlaF7zHLGM2BfFnGAcLcg6p8w
9IfG0YZqa5jpYyKUdZC+/wkTgW4frgRIc6VCJi476vCNH2kpOITFSpp04tZ4LFci5VBbxq5p6Ubn
nsh23TrSQjdtn0D51bmPi+HWI11vo7NKXvsrWZN0LuM6qSBwNiP042QKUuypoHcqf6lv5TfOZ2ok
/SEMlXifWnNabcibda+svtf7aqWMtriZXoYrjVRq7XwMV2ppyTZCSVHAX4F3Cq+ORsFKRRWiHp4T
7CZeO2m4R+nQXJcWx/5+LbnntfgO1jI8qdeK3FyL897Oy/tCxzZxN0YGnB9EuV0vWxiW3sWQqXYf
ZnTzNg6K4q9h0IRbc4B57QJjvvouwc+SbtHRrSqO1FVnn7SzvJI1oz4XYZGwxlTyXThw7GGhYNmd
6Xf6yxRJGiR3JvFpu8msoD7OUwxLEEOhS7koAfor17467eWzOaXtiW4pzWuP7A6I7OkxYVazrne0
DbwKC14TUgEx1yXM2lcvmLdxErI51ZUqd6gabio7HW7mPPCKHaFNMgMw7Lq7aQ6NI7JevVntKQ+W
ToFqct+drlfZwsYoYI+EOkuO2KbCLs0zoO8mjyHZx1iN7YYy898rLM1u0kK+KnDaCCHF9HHybGND
7dgcVLKsWFhNUFJUAv/e+3mrj7aI5X02UNIpMi9fCmlDB2VV7BHYGihl0W+cRIpEq26uocBAAen3
ToxMjcW5fx2tGaBJVZ9QtmyNxY8AkE+IrmDC2+VlrUb1mJUzko4p8oLpQ16VJ4MUW/hu0yVk5fxm
GCoPXlwCtw8vnm3rfbuxCETg/cV2aaNVMK8wcQVjI5KjVVO9mTr0EH0ecWxs7kTTDKe21Du37O8H
RwHReNYu6Bm3JbuETofpMOXlZ1geAGyzKB+XeHzqSTTYOpgobZRO8TKtkJrUdbJvmvDUJFa9l3Qf
iShqzk0VXMDIfpRFMYTUVvJhnqZdMfp3YXqaMJrf6dio0ZzT/axr89rtUxg2YbuvgvlWSrU1u7PV
FNShUxzJjBo/w6tk2xPo9EjaxjYBMXLt5RJq1aY1xR4frOwQG9n9lNBQRXRBo5ETfpXFTxo7sEi0
im7v4ldHMQ80B4YmvJsTaCS+HZNNZ+4CL31y/E5eCdSGmxZ2CqLnennPoeI9m/Qp91vQX+Vd2MFX
6WODKuyCRl/TM/T53Vf0waugiV0CDIOz7xJ1vvpEI1wfh/AdrmBX9L/3EAL6HdGCE6iUuXEyb0ey
2tomh2KhIRAX/fNMvOw2oxYse5z0wvDWphEcmRxpqkbexMF0FEqA25M/9yWc3JAaKD9LtW4u6slK
pXHlBMW59jK9G6YYjkty9vpHh4YwXY3xbKrianH10dFDvdUNKIRdFg+hB2MYwf8iOWWIpo5qokpL
a2F/NBXA05dyoHM+zfMHEO6M/qE+WaWxoRprt1PAMBpUWO+6Li32RUUfBPTg6I7U3uxdRkJLlkm8
I411k/XdzMbAW2C9Td3vW9u69q/7ko939U2PDnUjai4zVPvEQ7yDW5xz1S2SpvH/gQdqWUXK6yn7
f1cbHlBq1yX65p/VHOtLvgMGhmX9C6CcgznWgB42Oasp1g9hs7D/heE2LWnf8r6rnv8NGQSoDZFD
m3hAmWS4UEb/GzLwwn8h88FIGvUFXgX/DDL41UMCeyv8/NAz8j4ukljLX7UeP3lINL5a0F7n01nO
g6TKHwKojxtX4eHbwi5KHCO4IpatMaDl9xMcrYkpJ59i+uXtH0TKb+wC1msRuGcQpYExAS5l9ptr
AT3Je7xarLO0E9/Od6VjpjDAVDYZj2iQWv/sFHikcYJVuRjgVmAkkz+zrgfv6j7IONwgtm0ujQAh
2iEcMye4640603+wNfjLLVtz93CGC12X/FHvbZLVOJsinj2nPBsoG5KNFQ7GfGaVcabnxq2zhfMt
LGv6/ZziNiNkhS4i7TZonn8aZT8U6j8r0v/uMvBR5cmZ6xh6++Rw0WkgyJTluUqKrP7YOeOY7m2n
ygta+DQN6Mar2eeYWCdteMrNsVRHqJlN8PH312GtatSfBNWwIG0fKfU3c1yPa3nj0BHnCj0IAtIj
biRxSpBLo+is+ArVoYlLcqLtdyorJvppciE9u67Tor3MITlgg4Vo5A9OnH93OcBfHlnJvk3GXsh0
+3lEz6GXxEQwimNb2aK+GxInXWh8rDUjlXTY1+4+0Xiw0pQ2AO0A10cYf4ROFVlT3DXYeC0Xv79D
6w34+QbRkOUp+TbiYQcPTfeNnLd0IApCMBCXAyYjkCAa4PfkkKvEq+A1J7lo541Zlktvc5L2qvyr
pzpj/JM5zbd82F8uQxBNiSsRNlIOad9vp5dyDN3Bj9GX8RKmNa3szumz7soz+3Dl7rDZQ8ayTekW
2bWgvwU7OXXDNnUhCLLdx5timGT+1cQ7ytzWS5Pny3YyjKaBNwggnSw7SEjLckL8Yfiv6JQDJFaY
QnkwDZSQxWsFArF+x9BoiteYRJ/ileRtcr+j39/vt0MArNXBRZS+I+Z54Kpvv6nh5XCGs4n+Bwo7
CI6iIg2+uXS8ntCgXdVbtUFrNpHj+m/lWDpAbxK2ndi7WRdC5bMpofnCv7+sN8OAYL2A9d8GQ0LY
jU/cm4HZesg6qG/HfaVymjaGjVToaFg6KbfEz/rXc8rs3bhJCk9QBgQX/2lmvHE+4ALwpjVN4n1x
JWAFe7O+UvlNlCJNt7cwsUEcF2h4BigqvM+uPZnlOYWfr267jHKXdv+sntKkaE3qyTL3LlUFB/wq
6fFzOZgsfGTFlOasX+iWz/oPTlarBcNPIxVpIV62AHUuE9hlyqxL30+bkgjKvunjhYqlNfxgb/Wk
S2xsmfb9eT284FbVjvMfJulfBk2Ahx2Wlew7+Pf6DnYhv3yowszbEFM6IO7RZnA9mjrzH+O8IGXF
TfuJU6dFo+sBaNyVF6Kr4/IsOw9JvrKrGNDx94Nl1Xi+uQd4deDrFEJn83DWe3M5sZ1PBWb6/Z4e
b7gajwOGDlaWV5e6mqGTJXM63vkt/d2LKpXkw0MPvKvyrve3aSD0y1QVsf8FpbN/tnuzhJVNO47U
Qb9AEgYDBCv20RKQ2pwkU8Y/25t4gHh/mnh6kTNmUrzjovDzA7SwPZkgDXR7SGbBeFdMcy5icC06
sZ6elf0EEk+mLDyirPmK2hklPs0978sf7uE6o34dR3h92Yx4uiur/dyby3AVXF3JPN9ns50d58Kx
7gbiW4JtnowyWcVQk7BoRuAgcFVmKk9OHoSALgqJn52RHKIt/Er8Wz/9ySf1jVUbW6WPYQSVHVdH
b8Rx3qwFyLKGnOZSu09tbxyObT9hG4VbHQRQS6RIAQ1PLc4BXVw9QC9NBxkpj4CofZm7JeobF/lC
Ai94aR9KUm68mxm9TEFIXVj1f3AZ+3Ytb+7i6kSBhY6LBa/9dkMduqVchAoGaESielRiEOluKbsR
LTstpOJYISWk6R76Fn34ePK2jr9YRLG1g7SexeJUit6uU8H0IAp+v/ReuheTNSD/jGHvu67UNQec
3IAnGGvxWix+Nh/nqh3vJwE1eicztPWw4Ub/mGHe40Lww6E+B+oVCdyRbk7kg3CmgdN86/IJom54
FXC3Viiw/13Y337/zj+XXOt4eXMnAhBn/uN/TMp1hf9pXUqoXzrIwf1+tiD/35l9CWWgpC3i3To8
vDVzwcuuhGlUj/8PH0yfEGNB0nAI9Pj1g1VAHtkIXW+P5r+YotDr0QCHfpLuzaqWw9EliKikQLfU
n3Jo/2YZotHJUMUSxXP/4o4laltBS2VVrFLtzQ9058RzOHfVF01fP3wRi0Dqpua2sCJy44WG8teV
xR829L+575QrqxWKI9gNgjcFVOPA+DeCSe3LzJT9Hh2vNWwND304QI2VTHctDstR4RRwp/7xjYdG
wCq2lpLc+zdbpiXndgqCVu3xPQVrRSxVxV975vQ26wFF6HcFFlSzNgi7P+1HyP/fDjYOeA43nR2Q
nvKbDaAB6KnnJez3whvQIiR+P6/nH3CErh2qQ2gauRVpvAiB2S2Sdw64s9OLYbOM+1Njmtycf34v
BBHBHMzIkMMG69dBmKPGrep06lkHmtq7KoKw/YIna3glbcNoaXKQooB/Rzr84em/rZtwNzRJyaNq
wfYAD9g3N0K3tUmThZ3Qc8spiBbssd51rd2/m1oagNtikm257RK70atW1ch3v//ab4+lrNV4HBB8
SDEJJ4ed5NfvnWkr6/CH6/fFokraMkktMe8tBE0PN9fF1jILk85zbsNAR6fjGTfN3BcnWuF6Ojqs
QzejasNpE0MrJjNt6Ud///tL/Ov8WG8P9pYkbpMe+vYK0Q0PrRGnXGGGcjgqCj9Y3uvZIkUijK3+
vTEhco+CgKbh7z/47+4NR3UUfpAhqCv9N2OCHoaASay7fetM8t2QqBSKMpMp3vpW5ZdRjS73uYBl
D38/L/0TdjT1lW8l9h1uN3ogPM9qvPTKa4r01R7GOPjD5vU3VR3evZj7+yb17mp+9uvDa1PMWN0p
lnuV6eLT6KR5h8C9LqbdAsnH32aenb9kPPh7dOv5ZZkENY6xaFrkH27VXxdSFhJbCLwsyZLx3+6i
tirGtm2rjp6YnxqMZUgA8Dsb20Bl11hZtEyeCYgu835qj4kdp7vcNRPn/g9PbN0qft3DqChdfDsd
4Ats5t7MprAlIESGhtwPfkPWJOlGSDhxj4oJJAoruhz4ko0fGzkBkBrmGL/UBXXQfinL+lzMeKge
GPP14wRx/E9ZVd9OQG+ubXXxIzVIICrgpPTrw0qbCiMIT8s91QiGy+kYlFeGuXTX0jSTE6VF9Tio
vH40GigDkWeoDukETMKD1UzVF7JBlz9l2H7zef7lkjgwYanrYfgF9GS+XXxmc2xaIFe5D6bewS0A
KdtjHPZuGXmWAxCrZ0wDhtLPPgZTOZ9j7dPRxdGL43sNdSCghFPcvpHFWW5JCKe1SwjuslNFk3Zb
uODmfhhsKIl/eMx/2T3YKH3x7Un7WLm/RYfsRfc5+0G5dye/dWhSVFOVPQ4WLQYasf0i7tU8t/Nn
5SR18UoHJEhva6eduxf4e0D7duUYqMP+8VVRh/scK8wV38MS+tcH7LZ1azh+le17s2kErfa+HDhn
GzYighscEAP/OAzELbG7L9SFT2WjxXivpwExw05Ujc7Vfnbdunn4/YXZ6zr1y2MGUGWnNVnfiZXE
ru/XC6sJHx6Fa8Y7ZMBd62wcTnQgn4gOC5Rcsxg996KxlxQ/jlHMVfFKevEEeoCplt/DqvH4UW62
IBo54oxrXjd7Fy06LXXVZtPkHheXo4WHaGjO5wvkqLn5mWxfyUehVZ2N6g+b1l92hIBEE5yC8MsU
PnKZNzd60WEGeGuGOx3w9vsGxWhzMlQdd7simLqMZh354PMWqmhT/yFYHQuoX+8mOcFrPCosVpYZ
Cgbzzd2M7Q6fhLDKD0srIVrczEWvuVnhZMz8kXPGwhBoNsJppHHujK4YLwu2A9lAWMjrGx+vGPUy
fcOMcqcHc0rdcWKcWEO6gmQDmvc5oGE9J8RBm61K5uFgeuZgtBcYmFX6aSbYJf/qiNYo3yG7095L
LtmPIXOQBvXQoz/KkelDJcYFBA85nKgfKo2LMW0yRFX6yVn4hCYKi5K4xh1ywjAOdxXuGiaTu1C8
7bZwO2j+eICFC78yVY0pIbqVA7mBBzrBBS9flq4A3GK9XD869nTG34Jaxn0A3zlcBxPd9GEId2ti
G0MHriz4VIuShV+ccxd6DF32pO+zQwIphcECgl/78301Cn+ao7Y3x+UDSrlFPVtNslg0iXzAJRZx
ZCq81Wz6ErZQPBoGLsRJENoVhhll7boY8NiSr1HJ2lkPl6lR9Fh9FsTcNdEw4kJCzl3h9/5152Xp
+jOOd5Z3ESB16tENuEoLqPPc7Lm8gXXtT86dETqJbR5yqRbQttZ34zinYex6rbc+n4yT3WkybGbY
rWmNVM/XP642kwwka681fVGxz+cBIh68936yja0e/Ew/xQtQC4wvHJaIVoJX3jM7465B3nRkGJVT
c4JkCMboZeEINTymR94W+2RAnT0ccf92GHgpqCi3fnZyk3uOhCPnxqa0AwdO/B35Lls84XP9BGSA
lr8u/Db/utKxeE5EKXyb+82EUhPab1VxS2LsMngmP/7WLHrkBgnsfPj2PtZpzZOd2KV3H/ROqZ+Q
h3aIKtH2ffVpDfSPGEpP7Ws21mhhWmuuIP9xlMRRL6LJmbpETk9hyrMcCnhcaosTCtvU1o9r8eqi
tjRgX2YrgjnLZX1a3VCwklslxm2Pvg3wuofbMU7RUKfLgF1fSfJQVH6/8tQFv33FmbVesKPJoTG3
d609GUV4oI9q9fEmHzQux5E1i4BZoRpzXaddlQAcbYIgkf51CAkgdC7taVkRU9zjYcUeTbcOVXlG
ix87Kx+gI6C3qsqyOS3K8uG3YV8x9bejR/IY7KfMVIG5ScJRz1dyNFQQoztnrcgjSQd1PCSd57Aq
pBZgr7dFXy+8dxMMyebJ6qwR4Z9qWIFWu5MCExlh68b5oBv07WqbM5coemcc7Qt0ju04VcORwxLf
Ec0A8oklwubTG+9N3AVY44ldKPRTG6iaez3pknFgYxDEr7mSwQNS43roV24DK9MMwdJmarV7C40E
QQOZrwrfuC5F2GT3uo3XLSSrfeFe5HGiGGzCI8kR6SqCav4oxrnmdvZGWORfv88yR43ri1wOz8xb
W4f5mD1oZ7KMcAPY2BavQ5Wnq6o4zRbmCkvM+tAzN+7WZa3pGKt5lzv5e8vAmxM/FtcdP4wsfQhe
U1IrwwtYdVl8X492BWRYsONhMoC40/5izvgEMo6SZJ0Xs9eydiY0EhRKxkL5I/Y61bjudqj/jGA7
5GCId6GE4v/U2oNZHCy8GaDghykI47JxEeHlD6yAqJGtxdH8iyic1eEzpdxtrmLJGUjSK//2nLTX
0o7Z8NsmS3s1j2z4378wxnICLquXWVN4HhYl6f+Vbjt8EtBLhueuSDJhRZ5DtMq5x0JjNjeBbFq0
dNbUDu0OdopnfG46Sxpnq+vqAl6jGILuDiemMr+Af+CnuAwhEIK5TzjvqVBDMqZRUOZOdTEmtM2u
O2BXellxXKgcNZVhTPhjtVmcPLlJZ3PBcV4B1P6YEg5qkX/3NLh/NZQXq8a/6zHTovGhJJD6ijeS
vXTrPJoU3honGUrFX+ImWXs+QyLWrTIYA2s5KZF1xSsGMuswnOtBepdJ0XvLuEdmXoX3sLB6Xkrr
ZeaZgtKvfY0JSQI3tPKQOpXbuAYyHlhYtPKBknEzvXKGMcuuGLC1xNYZhejGsnBbAZ+bmiA4og/F
khIj0pyu7zb1MYOAv9Erm23OYS9CmgaXrC9BUb9vbBQX3jwe0tZBNQlM2VnpmkARTx+17tf9+ket
5Frxulz/2MuLMo8pMGsEruvkWnC9qVbvvLVD9GP7zdNmLRR+bBJ27CVMzc5y13Lpe+HlEYjNqjbW
juRlQvnrIl4NcP3J5dbWuhfnMls31Xrq1/2zjpOMx1WqOF9vlSvWqf9j12scHEGGLf3dOLP/p1fn
G+m6bgo0vCHk7HqyUYVx1/W88b43icp6+vbOyl5nVIjMlLdMvGVtPNVBYHAv89KkiFHVhBVp5NUl
z2nbwXqi04f2qU/uFzPWZfeYI8Yy/O1kFo3cp9B1SIntYHUyK2UALdC5dL/XpfTHZ75wl0xhvUT4
rxSBc8TTM2EfVEp2LBCz4Ta8QNAyYA8xlUfTa2timcpQsr5vfYWo1nFDXbNOvazGO3XejXbxrZX3
/RNEYdYuxKgF0AHeegapO4iQCBSFeQgdKLmcDMm25rlU0vOleizszmjLp64b1sUqjDPDzD+kNkIk
RGxaYJuPBdUMU7ziHK6XqbOuh8oOOtbGUa3D3GmsdVvu6xlcZ984dcWvLGNh8dDNIly/BRV1yY1s
GdLuRWuOjrZubVlWXf6qa+l01k1SewW3oslGeIcWhF2Dd68xejWp/WAUEYe93qk6Fevnp9AN4w+Z
4feyfPpRFlhZkamPbb8Ew+NiOA6T0Y1TtQLVJUfSrVupdRnOUoE/TOS07loTOitDQm391HXooWar
F9gTlDb4fxdq8Qsex4/aI7O7ht+Xlrt+ySoNqYgf8Hnxx/sukAkPcwyrOt4wVtY3jLtq4Ho9VL5M
ItgExkxphXkPMjE66iwYjesukNZhQtlbz6zX5mUmkW0v63Bb30JUFLvNZdeqhkvznF7xm0vaIw84
GDJteBurydCpRI2TY1J0JtRiHc/Eoa+PDhuLdRb9IIS0aeXznk7lUAc42fjt42BD8JYF0AftEk82
df6169MOtwgq/ESLdYSsXzMvO5yoI1R7BZHEZdJnqETMrDCrneFgIXpN3d9kT2I0uvp9mMaB/CJC
Pm87WLXpKuyp+rZ+j4rbpK9PRH2ApsU0qw57CGtuS75xVXo9PHSXyjPKafUUz5haSvQac5VpOC6p
BObEdarvw+G2KbRentFQOlWNA1+qOyzWCJmiDBslT8Y5pwrXoR6Fm9fgja8bSFwEkGdQVsvHOYG/
WaLc6yqJvzDcmWHG8hGf5nAjh/9m70ya40aybP1XynqPMjhGx6I3MUeQQVIkJUrawCQlhXlwDA44
fv37IKrrKZVtld27t3hmZUrLSkmMwOB+/d5zvqOrea9mhkwgJxGMGIVInwfqgb/Xp3WRDiVmimxI
9dBtFazfGIYc6J5Q3A5aNnn7KBHl2IRO2aX2wQNHBajFY6ubWLDYZYn/TggaVsOpiPr159tJIGdo
I1az/ptXYrc9xQXeGog1jjNW922vMxuTrRpkv1xkaIbaZR4POkbg/uyKjBwX/BdKHJgNxmjw2zpv
8tPcNzafLVU1yoRsE80Y6iFSuERadtdurtcHZeLxXle8vGEDj9+q5p9Ldps5EbIYahurZCUOgnWN
Z5wTiWk/yNzkX/q+9dN6U8W9SsR+4DhUPeWVIQOPxblMfIyHvR+95E4hubPTiK15WOmYojLXQZRT
AFA5tMtqKyxsSDYI5mwa5ItcBM9NkMVd7zBYF5kPj3Vcy9Wq6dZjGxLUdZPLZ/aZcuvkxvAV3Lff
UtuJB4airxZrKHeMYtdDGQeQniXj7Wzqd/X6d+GPQfXQ1T5vb17P7jI/xPHs9Qce2ogtnQeFYnL5
cTzJo/zHvoC51NyMrbvu9S6ZX2xNbyddBzghVzNgWRuzXWScGAA3jd84z+5+LheIMGp2hLFt11Wf
wi/u8Fk2TDHT7ravemfIHjknxoi+gfXkeHwB/qznlS7U69JuemutMXNZrRtwKBPeVNarkJU9RaUb
D59jEwR4RoOm+FGTxtV6WX7qJeyg4ZgFoX1d8OQ0huwZvbb5hhFKfq6pU7erWCSvrBb0QDF6eVec
gqBNjTxGqMrmfTPatXrnDq5yuNcjl41Vg6fGt+OCWEVftEj7/2sbr4N8Zo00fvDjurwdY6y+T4RC
IB/0gAp6qSF3e9bAymYvEU/ZdkmjhT/lNoi4Ts7bskyYTMEB6a1wHpKIlk1nuasgp44giLOFvS15
Q1pG1DM/N1dE7hk3pEAF/sNhWtFRAR4nF57h9q3yyYZ4XfNcKA1cZUcm66I6vJXrJPysx0FART8O
FMbhiAg3YW01YF1fdzqJ5JYNQvZiLbTw9Cxdsy8za9X1tiaGXmOwfkzLkRgp9OA7nhAZPdkeiYYk
aYSRnbyOST/AVtNGFaclS60YI1puaVdvIp4fIoi9VHkGAJFqRYfgVhbylTaB/ayaWM2fU+gP6KDS
hNt49CqdtWdHJ7H50MYFDv0lWAjATNrBXZ4prRZlHfsVqJhdYFAIZOMdmYLFh1nllv3JiSsBzEKn
oAdpLgMgBqYmxh6lvJrA0j1iAViIMwIOkMkTfW/g/HicjSmw5s/eFxGXs3O26kHlX/PBEUwTliY8
1i50l/pCsqEOzsugLf1UMZGL73WSre9lXyc5F51II47X8aLhkawA3LrYeUhWAs4sZdH6J9OwYg27
vmrt2t2xTXpxdl2PZvHRxlJY1/TIuHIUj2HAmNdl3iiIREhVD3vx7cH5WWVTBqxVz1uT4O28Yrnx
uuF6Y8qpMolaCvjQ5fBe70Lgi9LZpoAzeSj7t4N6wvdtdm/P//xWQzlvb9VsFtqNE90jHg+IXbSG
3o7cRbyspebPOvfnKxH6ei2rlV2tVbjlYhH4RNug/aq0yUImLN563w+LK9sJ+wKQMljPDlogwHGT
I3nCdukAd/5HObKW1lmu1tWiLxYIQAMtsvy+gXI84s20sNxfQr0EcNcMSGuWDHq66znI4oDAj4+8
FhM1AP0qXg8zsc1RslWFUJSgo4hw8le46fnbUS7EvDNFNorkO+tSydK1tEZE+4LwOji9nMqm8plX
KkDIjtSxs6Eq+yhFzrFnqumOG9hOd0nRyAVTp+0uNu2TQC0AA7Jk7l8J8hj7V2qJMf+aSqVyUI7R
atjoOzPkX4fcEhhDhhBtT8F+EXTeuMUztZ6nMjOtuqelXmrzuZ2qtf01100bvOZISLL8GPeV5vd5
ZANw2exkXtfvptW24Cn/0TwKmeU3cKFrFI6o0K12vRw1TH8W0o6KgdpIZaQYgKmSXXA3uPG6E+AN
gIF7+LmG8cZJ2hNprxGy2xkupGJnCh95+kb4nVVWD4pRJDcseNuHRtut+DjlWznf2e562oDrsC5f
EYzE5YNvObwUu5ZXgnyE/9qk16YTl70p1megED5tkGByxqA7Gt9GukjTVLbObe3j8OHiKLvhflcj
FXW8cXp3bWiooO17fhiTvQZyS+hq8hgCH/BHfZl/igdpApcgkKzK8PA0BP9F0cYZo4IcCPPWA6js
mo6JEBGHaEvNvD9xLciX30ZiMMNZDlrbL0uLr/KA0BIqTJi1DpdNltRYz4kncJL93FPtuv3RPJ0Q
epp9HMat+Rp7uAfGvYuYa71oiRm51iBI1otGyb1eJhywFiuzZfOWExqRGNyLbIHrrtkJxwCrAqhN
M3gbWk7FxbCzTmDx64u5HOv9HLmxheezHetluvkpbWQYu1YaNCAKFofuZy+PPiyVwzBg+hy2Pw+L
iY57jhTVGFQLspKaBD9/lyk98wDDRQvMMVQuntQ9IsuY5aTr/WntDiWQg7tT5rQT90UMbgA7jtao
hOVV6Hz9Ry0bPhPNPOUD1zNFiq8Zn2a99h3A2qwFfpXV3Pescdd/AWvkcwTIwgwqGqF2b52arNCh
e8t1h8pdDvT7XpesTIjK88W83HmpM+kcGIycZuflx3jmfxUT8dxU/O/3cKL/GZDgT7/r+Nqs0WT9
73/V/4vUgjXS8V8CpTW57U/ZatfXOfv2p4wjsf6Bn74DGRCNJlymSNJBsoF64l++A8wDAAl8T6LN
EyiaPMZHP3MkXCwJArvBqnFCbEHh8y/fgfD+6aPHZHSN3BwJfBj+b1gFv6k6bPi/sGPIuQgQeqIV
XGdIv2ipGMSIDCm4uqYTVeFOMV0T94WnCucbOcUOYwoLQSstMMe3DsDpKJ9+uVYPb8O9X8VcP2Iq
fpn5Ya1AeeeFyNqANSAt4pv++gmIoShTZjmanAbFKdXRXRA9eQllxdn4UdquSDTHf8DpP/d4nfI5
8C5lRWxQtU0EkZBU6T3CtvTvhqS/TejJgF9Tv1dxoI3Y5i+fy7FhZ7I3iVsHzuyKeA8ynKmZnPS2
yIsECku+sGf0UBtRfFRzRMvSrUyG/ktn+QMwkgKMupdaYAKafhR/M1r8XbtIwIjvrxpizA8BQubf
R8sFTVindZFMZkxmxp3d2HRH3NaSD9ZsV+33GYIbYQAFcmvQ/+iwN7OH8/0r687Y7WjKdo9R4Uh9
k5CWuhxKX0fZw1TrzH/4mzv821SXLE+0YpKHlsS7gF9/u8OioUC1ZkfckOdRzmfNghefFXOXGeo+
MtR9GlT1a9Ok47sCQiHSlUmB+FQwgbO/GYquP+qXhw25Bdp7vCKS2TdGlt8HsnWWQsoPxHQDX1oP
dH6qvrxO0+IS0FOMefspo3uWJn9zr34Tnaw/dRUzB3bIHNaRP8bev7xkIH6RhOVmQA8mfL0bl05F
G05Sts1hZ/HV8+J3uQ0lwcvmY4Mgxt4aCx7z34hOfpsH8zG4Dwj9gaMg4yO+5s9vGgdcaOqqrW5o
exWQ9keikdi3Fc68+fjv77n/l+uMWA+PA4HTgYte8bdlpUJwpPt6UowDc8fC6auD8exV+Qy5um2y
5m809b/N2ZEkeus7wOCUG7sujX/+Ziqm45J4znwpcsuMIBV+XEIBOfGmCql13nc1pdbZ0Iv3Tv/+
m/7lR3se7Ti0eNxZPoa3Xolf7i0kxJKA5l5dAkvkM/b9irNh0TrBPUwkrquVI8Xcq2S0ur95qn6/
xj76v5AdYNUCi+Avoi/an+hu3bq99BRU9lYNFW/623KUBhNP0r//osL/3bqCxAx9hiDUG1UBYrzf
hdw9QM0YLq/m4GmZZp9YvfnOcdTok0s2F7jjNm5Iv4iqZdtFhN8BEvduqjKMfQjYyty7IQRVkITR
2bSG1DMF14RzlbyJGVztJ6eeth1mqU3bDfpSepX7oiIwtsq2gscpCuDOdbXYE5xzN/tx+rQOMVsS
z6IYJdVBcVwpvIttoWy3XnVZ9tuekvp7NMTd13bs9SGxRHlO3cW/43H4WiHWO/p2MVzpV8pt69vY
lJ1YnErMmj4+B1IsOkQ4R7lE8pnMB3mfNRHEmqQhB7fF2WWjEL/tQGvvaK8vKfNw0jMSy6mR9Gfv
3UB0jyl22jUWpTg0o59foKEmxzqu3k9tsbzTkzPvg6Xpdpoz9HGI+uCU9E36pR2H7yHZ1QR5eIWC
sVgsgBEs+FsMOPHiz96WJq7moO0z361Tr73jpAkBBS1qumlbcRroHm8m324/xGKiGRTMhdx0jL6/
dMXoHGPjh4faj5vnBN3LfrHjesf2LFBPMWHfGNXRn0K5cCW146F3g/CdLwfGV8Eg3kmMY4+6sfV3
xpVkKud+xPAfC9emMP5Ukw4kvE3IJ8HLlYDU2/p1QANxRAT32Y85mUAZiRTRFMa/zPjbt34aD0ff
BNFxDFr6jbV7adKA/pSn6Is1Cv9Tym+roXiofYC6wbphbg9fg4nacyyL9FOu6xKms4zy+4IO/5OQ
sXuPF0p/AI8GCyzVTG5oAdyowEPtlElDzk4EhXGjSDo6Mr1PQSdW0CK7AjfIjhZO/q2Y/RtH9GUf
kLNoJznzakvlfvWkEouH6w4+qT9emth8o1Pmg0TsxabMTU/XJJlvdOSFHxl4ZMAyuio/paipsJdn
4XAC94MiwS7/cA2JJK3sp2PugmpKg1LfqdDKNi1hFHZYcPq2FSPXeQDx1/r1ewzOpEZG3CHtLeGh
dDJOgMw6D/kYQup1er3tJrNcPbpNNKhWZoZDJ2hDV/eJEctt7qy4RnBIBGrEm6lNzqI11RMdyxcj
CnrrEmEXfjQAJBj54YnIo/YrdzskY3trEnDQoC7u40ZPcCiXeU82Jl3pZCY8xClQ4Fqx4anDhEjf
mhMYB5Fl7dFGR8fJ0QRVbYO4zfRPwRJXd5nKEvBsibnNE1eBPpjHG6sNEJ31oUZhsUzdqDYDodnd
tnU0pEA/BPi+CU3Z6m1MAucrqUUETDVjETFLmsurQDdS3Mh0KsuPaRGX1qdMmyrmL5ETqG4ThXl6
bSO66X+IOBffFXcOEwxhg4+1oXG8m2o1DHcSV2TwEjEliz9gNHBsLCoAS7KLDmzwpbLRGmWcY/rg
Ce2f/UcnGXpRDo7d8qA9mcxHJ5O9vWNMS7DOW2FWW8FYExfI6dk7zyn0z01vcnc/M2UEFG7NEwRc
2YOoOayDjZQaM6Wq60emdECaGic9T30Zy+0KAPTO2rUY11gmK64pJOyQcWk7ylvAGYu37ec6Ky6+
4RLUoK7nprvFquRpyOQxmwrQCaztiJ7A+0JiTYuZc2fshICpER4sW7ckoGTvsY4C9A+bCc52W/rF
FSWNWh48BlhkkljTEr8uhvfjWrWF98XpKBwvremX93XEI5aAw+ooj4MgYVdC6RH7H2cluDY49sGM
9xY+2MVpWhe4ZRzQNdu0C75EiID03colPrhioBldVSopoPZgsXoY6lkGz1Ugm3Iv3GiKxi1Ppybl
eJKt3HBjY0QOip2+fq0BcazRqahFbkhn6NKzHZGdkG8rS2aku+At6+10H9ZwM6BvhUF9DYbJcQ8w
td1HZHPc71sFeR42qIWnJK+uouxRhTD+q9wo3Kpp1qxdrPLMOYw72dzcsVb1gRD2COS9DVGFd19L
l+RXSUuaOVZRtEhVU3rWdAEKO/wDcZ4ETdEIE4LRn/VgLPD8vQ6PfqJK9IJpEuY7YEfFePQDl2ge
y01lc+uj8Egu0Rx63odoRkn4WtUTt8WSdqv7HWVezm458QtxsfxwqfZJM2T5rVPXxfh5mKYa1bNq
iJFZt6e48V49KIj0IdwFVjToXE5FNASF27Xv6D/ay5lF0usf6aPLFW1A2X5q0jbJ3reDgzpN92bh
SqVCuUiVO1OzZMUjmIpHhc3cQMMgCtYLNxOHKq/elCZlEo/ezIbwnZa1VsyCYk/Bfml6szaT0JGM
+bOlovQlTHKxt7J43pQyUvqIql+dk64EgDKq2KNr58+ffZrH74XR0aWtU2b30HdQkIjgA2X5C4zI
7MzXqw8w3sI1dJZRFX6tG7RxU3lQo23iTVsRXxeN8xelmS+XnQd4Q+byag1VjETB8Jw5bX8O5tgC
yBnXR5Jn2FtmD2yWFxLHnc32u5Z1ZRf1UXifhZqZXkbuK3JJn2GnEpuOqBbEp1E47tWimwOmxuhi
HGvct1GyICoDTLuVzUw6m4a9++iTVrWDrDc6xOsybEeOlYMxhSTqbmAzN9fQT0ryuhfPPjsIJ08Z
RMCTS4Q4HC18t1k6fYAWlIUbSMXgYmoY6Xbl+Td67szFQ20Eln0CujF4JUkSPNX+wLVO2yYgI6Bu
/a9O0kL6ymOUVvMIAqca6/NQS/WOzuEMF6Yx526BelL3+au3VN2jSvx60yNKp7eIikPMTfoIY17y
/yXhe5/EW8BcnmxvO7sm5suQ/3qfT11EleD6CRveIrZRNwi99a1Rv0ea19EKp0fPnodtwGxdumH2
vhsm8T2KUR8Cp3U/oFnG+lnWTbntW0vZm8jOs8OY9QO0IwQiihiW2P9Q0Dz0D7DdKvnJ69AU3pHy
kRMSy+LLqdPvc0rAHgxu7UviAIiaJ4XXOCPDVpJWyGzKiQt4ytisL0mSOV/dpIlvCndywNmWjd7q
KNFHt5Ui2kjfISYHxo61g8a7xt/pbrzMyQCdYOiaB/Q5FFR8e4l8iPnLpg3C4rlGBDLT0tfOS4Zu
+z3RtvMFiHHzOGSxe4aSVLU7z8z92VYzrYau67P9go6tAInoewc7aNtgj9wQPPPoFfEfw2iiD77I
lNwGYzvYm5GuZQYUjEPfpkMHXMOATptNOebDib8YeLsiuKLc9QON+HkOB3EYuzG5VJEbbQgDZN8i
eylKt07WZSOpIu14a7Ku+6xlVjyJEkUEaKtxeXFXWT6WoTInep6W7J1E0ojvxq4U8XxdkzPw4bW/
SGmAwnLgf8eCTkgx8Qn5fTfH5WkYJzIxZjzOh54pSbYnMYoWvIVTfEvPPxgPUWVIDAaN3J/yKCUS
Dh0AXLtoLnxIYiYvb8gPsvYiXeYvaHXDPdEQ4kmPJMKgVqm3aUEsIuQW/9jFSXPo4yp7LoCMIPlh
XJl1vt7innVfuLTK35FA1pPzlBEcx2ggwDmeGoBIPdEmnJuObjAmO+WGLgOErkz1XUR9+EBy4PQ+
yMKpZjmOp/ezWw8XmavithiL6trW1dWCKfVtUsQcB2Qt3zO0Gw72bPwT7lLEau4UMgIA9ATqNKfH
VMC/RLDY3RKfxCPWO5gvWS1gW67BeoRwWV+g1kbztrSW5Rsvq1PtbDeoP5WZab/QeZ6O3ij/cGoK
TL7OSOa0tbjeSLkycbjKovzkZRzHqk5aascU51XJPLhYE+9FV2fimPflcjRadJyv6v4KLqzbY939
Og7FJA8zBlhss1o8BZyCd7oCpsSZvN3Xxn/1Zyvdib66ScIxOagpjt6R92k/D5wBLoREhluni6Y7
utredpGNs4mDZdhnOg8/+uB+76wctam0hvQIFxB3vNeGZ9/W7bHyen8viE/ekTdE/oSniGEA8dQU
SBzVPBFn2TDTlkVQXpop5h1RtfiEuM4+tAzmzmixCRzNymwL0voUx4FLNabbyD24PhXVwgc6yIyU
isUuvnVuSMBUaUV7zaSdQmcwpzqIS9JvSK2AM5XsqygZ1HEW7vSNdM/3rdcVl6IPkoufA1Slynok
diz8zhmredKcI++Yztv9nulCQe6otKZHUoCY6cp+bO8xjtfh1RAUPuPRSORNWpFKDaQSdTHB6/7g
uxurMcFDVvvWMyz+iMhRHWf5Ka/DXG9Q08afqX0ESaURGX7goh5t13Y+mk71xyZrUXHIpOBQJkTx
Qc6li3yw7HZFHfuPduGTbFVE5TlrnE/jpNvHKZ2po1SsH+pWTRdcDnDmulDcQI1GJUWdQLSuJJCz
QcuTzYKSznfliwo6CemqtO6z3PlAgoZzClJDE9Au04Dhf3kdcXQeZDeE8NU9PoRuq28sZYyuU2t+
acZWQ1ecwvK8rHwXbIDoE9CxWPtS6vlu7kJzy7tNHK/2ottZpQFivOIrR+P8XcExBKuBct7VUHV2
7mqbmmsHTrWdUJTxnAC8clRxrlAOYkors6c8avUdlF+7PWnSa7a4IqvPnrLaj61S6s7D9LEVLRD2
MlPWFxqnLOJLWR94osPiJB1rOdCyXhj4u7H43k3eQIJGWO5bzyNBnT7WHoo1oFBRdIS8NkXYc8pj
ZSS4DfPbkKV4tYvmJR264sEpyu6R6M5im7qMMFPLgJWsreIaZdRmNrLKU9vqPzKv6EggVH3QIN3L
EIyGRft5CWF4I/zngFqzb/P8oWfaUw1/QdVDgh90fLHJbfGAh7a5oHRJV/0DOUWektdZO94dvT73
XU9mPeK9KnROOiVXrU48vFRLGW451aSgXQHgHofMmuY91r7hKc1lfT8yqf0SlQMvYLbY31MaGlT2
kOPIKIUkSqMufvLswb5rAu0425ma8Lb2nOHQZa22t4zUg0sb2yHuj2giJsQ6axs2P4hLGyxFv6KR
B0G0JEf04XWkV76eJoH7z7o5lg3pEIuXB5/7wna+LPRi8D9CAN1R73PBZB8eOkrWPRfgtfSil5b0
+W1RedGjtwiSRKYw2xDgXJ7EBNoBAn5/nFSXnxOP1O0kmWez6XphQAI7yHepEP0X21EDSSOhpiXi
+3yE8IYjrf/eIlDmS9D39YEOcAUKloAdTlFh+6lKJvMg1Qrjgzvmw8Ppl8Xf0W4kGn4oys8l8V79
J/ggDDoXQaSEqIs19qJrvG9RlcyvbJZ6iz82ucXeliPdxI+08SfjPY0evh60RXYDkzEkeSDE3QkJ
VibTLmt0kd3QMoqT2zgg1Ksv6Bx9taekDU8ui92449jlv+DVmt6XhdtNKZjSNLJqaIMiGNQtTJ94
HF7mQOhJMf33tEO01XYQcmgrd0daFPQZSsN5uhqRipdcO8Rgt95Lx057tbuieqVXQslBNLL2HopB
qJlsLkcyA2+3GDit/KJ/nGG6lM7AHRZIzpLI9EqPSJZ+CAhagNf5EUpATji0k/FfHdyd9VUVkqCG
hdybHtJBGjPkZRC3KN4wO+wAD3eNHd0tI0P5HTZiTz8n0eBdy8Gqg2s7dXbweaxdp7gu02TifRyU
MtyF2CTqIzrOVSC+KMmfMqqkiZhCHY1uI+SM/qNx3JnJVG1XOfeED8YZgRDl1Du2P47PLNzx/M1K
Qf8yHo7B3b3v8Pe4B2DMfFiJtr96zaJ+WB7DBU8EudELxt8tLhjTHRckSumNXJIlvyEvV4cPJDo6
3RYNILYeegNOyj88gRWFSj+RisVwrmxCTqXJxvy0+j3vSswcy8OS+3GGS6Mir7iKFw6Po3F7wkQb
AKbygjDDme8dt+fgX4BTc24QLa1MMhfBTeVsTE+0565VOI2gtMKVeJgWq7UPTej1dEEKaumzGktT
3aCYpvVtRxOigpGVhtmGjpP5xU/yWnpbgRWj2TOViL2jFIMzHClNaRYkxWyLs8lAxWyZChGbuPF8
U11s2gvjzgsjr7hOP/xlwEZbDkGaCv0MtRbV5DLaGNA39JgH830RslsIb0sWGXwPSZlq8u089jxP
QqTryKxpuPCu1fErQkFkcL4NSLum27kw2Qtir89uS5Sr+U0lXH52HVLafmQxzp0HaqG8o0IW6p3T
lOJLkTL3J4iK01rHGd7t5n2WcDTmzWkZyMRrLWOTraCyQa+N3c4nZd6NyF1SvSX080/5JpjTVaKC
PnZ9WHxci4T9+KKheKpCwqrxtsBNSWNKzOdexAnt4dmAMA+XKb84JIt7hy7OWaRENywu8K2laQ4q
bp36QJls8r0Hw9DfgDBc6oecrE1eq56kyXSzOHlaX8osER/jPBwIwCYr2E+p45iSkbsQyhNb4BTd
LpS61n4dfHnXeum9Fa7rLc671OutdDNl6HfTGHkFbS4ZHaAoVMNB2QvfmmZHdCO6cZaEyUDf3qw8
5uIKcQPJWjxQERwyN5gqhmN5He+mXhTpdlIttRUL36wutfb4U16oQ0nNx8ztgrJwkRc/xmR1puLR
BK28TUW9H7e1c/FXPDklGbZbhWdPnePOt1FUwGldbq2+DDTI6HbQBzNW0tlHi57qu6lXRBBhg7MI
sqbauxs7rzkjdg27Ry8XRfsl6gU2DBMGxZFGdt5eOGo65obB2Ih/rpNBfSrR+9qPKaITsmXnyV92
5H7p/A71HUzsyRN9fZ29OtqhlW7jw0KxTw1bR0F0y8FIZRsJ1rjCjIh18OIPTkZz14u6lzdh+ps+
jjbNQBLavDT9Ny8vMEULT6uvBm3QQ1Jxi07oHTvygyLXKyhKG273mHSEKLuu77yEpK/5H1EVcZhy
lqT9w+VWf6FHVLinIZobcwhmyLo7J2tid2dYGOL9+oaxREsO9SckMjwaQ16ar28v59AJnlFpd5E6
2RgUU2IIEH8up1oLhOFp4NAYxB6y9Bcnr/zpUFIoBoeho5PIUAgl277I+/wGewBZb5nrDjUJKcls
LoFxuuSeHKdG3eRWXeIbmvPVEtenTc65csiE1GJXTwv9R+B7pO3y4IaHcIiKEbiqld9oE5EIHqIR
+x720Hu/u40vFjrPJLXlXDiPzo6yHMB1DEWq6iPkZ975zFGrZ7erVvVr0pSM5raLy5d7cBxiUw5t
6JXF0Vmq5Dg52Ap3fakHuWyAAoJK94ewMRdO7IyHV0s3St+c3k5xYRsIiquvZY4oybd5TA+Mf+ms
W34b1Ic2j8wHYh/NrWMKhuIMIjrWzzfV1VzU1N15NykCUKIQBKy/5DaEBS9bLeND2zjxhyxMfXWM
LF9agkY5lTbrdBVP96VHT+w+msHpH2SOkejgDEPmHudSM89K/RkD+LYkjoXv0FZWUW3g8pXlpa+k
Fe4mW+anBTm5fxIpOclnjhvRe3BIpGfyBuNYTKQ98L7i1SVoYOnVV6KWOHYPfSb8g6Al9rFTMp52
a46Ws33bI95GpXOFLm/fZLl48rOgSa5cJL9513iGGN+OYerwoTXpENy9rZihwmv8XndIHOEB2Zm/
xeJIHjaGV1enR6sfuXFRKBn8eim2DVZgu05PwNsXUoi4lWdi67x8a0aXiC0sofGwgyqyjuaDsguO
hjrsPS5j6e0AUvefWhHacEeMXEBChU07OQNY9DGgUuYm29RsCQrcUx0OPBbCEH5+tCCWtQ+4nGie
AGGeLYItsjm6Jwgac0nWJKP8XPrSL68e+b3faDMoc9sTRertcrZF/UxF5KNlpfJdHmKS3PRzmIyK
13du9NnLrUDflnViL49IBPmPTI2DkTYIT1J2jq0u9b7ldWBWnwzi/OHGxWqhXtlPyoINhUjDrNzQ
v16sO5A6ol0BybZ9gqm2NoSt0fH8aMcROp6nbarxnH6Lqy7BbAcjr7mVnV816bpMiWVn2bIhkrWZ
HQvjhogYKEw3NbLRFgOhbCacIhUxaPsAO5/zuau0P+1iAD68VAwHIkYEWYQOZSNom1MPd2Fa66e+
K3X7jsOEwbKJl1/ehmB7vW2eO1VFYmaVfyo6qCE8otgK1x72zJTjVFdKijv6T5Xac9IbXPIeSfTZ
NBhtlw8/ayTfHl2qLpNgYeqzombrQpURDrzFVbXcJXah/xCZYQWwArGKBCVFJTnUvjN49AKwPF9X
S/j8JFsQm7ssGXnOallz02xSpJszrYu2PVmWlXTb0p+L8WmxqWlOdsmp56SX0PrAoKk/TZNt2q0H
ViO/jbUPJ3GbBNrMSHes5DUMmX1+4cxq1R8TYGZfET7m6puNUJdz4DSnQThsJpUS67thZpna5KZV
TvIVE/aUfpyiWcVrEgPPRkx7M/rOgIV4SzOksT53Js927mIVCz3slFHEjVvDcLr2CYX8PtZBbz8Z
+lktuRxc2BO0Smu4rTEj1HcxWgw0zSj2ixefOT8LfYFHptmINAWyeXDB5HiMDym6/iA4MtASzX6D
lLQ2ipFimfecqHqRJlzX6sHFbczrS2wWQR58ZKDTo0uIxDs0ymyrTTYE/deqHjuDsCqZMjQ7TKHG
GyhEbXPq0NiJdciSLbdLNzjOHQ5+WZNvBXUS9OjE8SwmZ6EZzEcsmSqjO1L707VSQ+09asHmeMLk
xtqsOKEX1zwibPqidVmjB2pxSIfz1ipMn52zPm6ihzwOvfBOEhbmMGqhYgloirRifethfJobzgzj
uIcYa4aX0LeyaE8buBr7/U9l8Ei+FL3CMqliYskGWi+kjKkmSMp9habCau+JSBlEdLVQg6arVJ9C
d4QvHnpZ/Tdit99UgOvx3cdvEEK/wBiGouXPIhafmroLdDcfdVMF7tPgAbx6qXMPBfBM2Nh8jAQT
9wdCE3hHozKieP4hLvn/0tJn077+5398a8Z66Mzja5I19a+Aauzpv6hw/iItffoCSe8fD9lr173+
A7b1P66ZGl/L/+bv+Kk29YN/ouH0VkwWQ0ggPv9Xbcp/AgIpA3SLguYBaqKfWlMv/Odq3A/BT0e+
zSqLErJvxiH9z//wEK8ilAN7+X/YO7PdxpFsXb/KeQE2OAcJHJwLURIleR7STvuGSFdmcp5nPv35
6Nq7y6a1JVT17Qa6gK50pYMxr1jrH8CoAkc11b+DNaXQyTr6AL9DAIodLJs0MqOHgGt9Xme6hHde
mHEtB5NW70QfPtPmtqzTSxFSXtGhD+A6NZIeU5rAEcE9ggIXU+ZZW6uL3CDhJ+z+YGdEabBqFAAl
s9MOKImNnmH4jJPOhZ5OBxi4c9n9oc2T175KfuuF7oB4uWhN6QBLAEohKdJVOEQ/0RzZ97b+RA0E
uIo3NBu1zaE7Tk+2UtjO/H8in4R2HQWczoP/lqJwvQvFhJWnbg2rThNvk4JzU2xLpAkgYZWdhbWx
TOEOVs4dHb7GSf01lNUdjoHyOvI8gkNycatAwyJLJyZKwAeuARZMV9M4TTsoMpD5CKSoUvIFYfTb
QhgAYU6yhL5Rfk+K9NXO002meIeG22tFXeEwdmLL/TRs0iZ+k43KdoHE+ptOyYo/PyusVbIeJRmp
LivwffS/2dLNUGi302TFG2iOr/1oYk4Ge79uwp/wPUHy8yVANvN1ZlItChv5KeUauNVLjzq0Dlx/
6CFhqdT6WhH9RAkzIt/+VmESSHZYh9ZStNd6rjyntQQZs3/tzPGprpm5MDYHHLaCt34S+8mKCget
mgI1SwwPaw9M7ZRuoqBqNmmW3Er29Dz1jJNqMEfoi66Mtr1rm+I2lsvaiUb6E2PP6PRAUAnBZ30S
BVhW2xwgx49lX25TYX1HhNTJk7bbJp2JrhL+Cp40yc6gvxDPrUTPzY9oB4Y+efiGseBI3iIpNn6r
Sht71AnVcx7ktlB90kr6HWbPmHFQrQ0VCfJfPZAeh5fMu1BrtpAPYcEb2nBIPIiRJHFR86r0dTyj
mkaqpKts4BMknBzRh4Ksy/HrSJhabghH6kdofwMkFQ3Z5qaKHDZz6MCyzVeZ7h2iSkapY9BdHFq5
E3Siy6TDBCdtrkdBSglnqM5JIFqvgonFblIgEIWy6TXF0SJ7PxdmdSV7nRDioMppboNSOSh6fE8a
41bIzH6AL04K1duPtqTDXz+cXkfA3gv4LZquNljzWbPdALJoKAsksJnJue63wnetBA8TkRvuGJk7
JGmIM/XkDCj0i+jce2voBs6XGlj5Je64a3FnlwLPd4WFsq3p224lWlfKs++o2k9efN0bPBkhXbEg
6++ne7qEtf/ZVQ5VE9icQYi8OOoyckUkllTfBWr7puGRuTal0cENmAOu56x5n4iUoryXXFpZeikB
6Dr9CQtk6vsXKLLMkT4TCKhTLA5bzdDheis+Oifdla6ml35g7ssyxRoq2eRefGa4xQIwP7eHewL3
BZrDpDqXct94L9cVkEzf9YgwVk0FHGR8quIbksHYjGMWQGbbfgTQaDuB0T9FunnVFG9qiWQGlf8Y
e3LLC7dGkyH/C6wll9Zpe1FG3ZOVW9tWjXdaUV6ndulOP6ECZ04JN1aMpOknzqOs1e6y0bIICcUe
hPGPqAeJ59eYRQUbTqONbAW/zHKAo9gmr0OCEUmhKZeo91cOH44Wc9dsolJBQRdgVRD0P0rNfkwR
DuJBoFVApifJ6Xr9pyir7xGUxhU2Z7VbtAoZL9SnE0o5buKjFIEA0ZNacnxaKga01mMwyU8jSjer
sLKuIRyQprWCQxa227yYi7ay4bzP+//GUudiKaLW/5mls/qVhNOvT7EX//1/k3TEvwA0zxKjwPMh
28zR0X+Zg1j2v1QsrEx7PrbQ7P8rboK9M4sRWjbpBOM9qPp33KQY/yKahupg2IotMCn9O2ETLXwM
mgjO+QUYKAD44HfBS/m8j1uVZKzJGkUTKthbgbUOs4q37PT3jos/m1GIGA1LhxmhzNv7A5B9nErb
VqexdnE9v8gbeUs+z9N+4ll3m+jxGR7GUlf9z9YMlEBpahZ1XLQW0yUFRePatSpx7WPN4oRl/z3E
jBiNDKwkK73YDFzwsDuVdYUqIjKKr4qXIjofXhVTsB9Iwpr48qDL9gZX5rGppacP6+PIZbUUnfzz
Gy2d85vAlYrw4lWk9JqnDmh5cKANFAIVJLULYM4Fb7o15f8HSoePJVVsBHHui1il4CRxqyHxdgs5
8VJWhz00Q0pOBr5VQZlTqh/SM5P2foh/iKjfv5E1huIWYTVq5vMl8GHWZjWsKTYp42tCJ6QpsQxt
q20X8WAktj2gPvMdGs3KolKD6yBomUDHx7AU7oC4UhW0hiNL7UtQla99lj1MfrbLQfauBEXszenh
XMT+f34pzwwbEWEcdcxZKvPDl0qzz04iGE1f1VO3SMca4THPX2ngouPcFjvdVIAgV9i1T728Pt34
PFVfhsmUeU3wKEIUcUF9kVurMGOvqN2EYxqsBvtIejndxHKbGoQYCFeynuGKQctYNAF3ItQDrBvc
VLYu2rHehQaSXLl55ppdRjW8n2gHJqGGnr4Gr2qxKoHgp2OUBbVb2dUvP7OKqxq94Q3q3BmaKyJx
QXGTiRoTH5dF0nQIhN2f7qlpLkZz/gSFijrHn4z3rD7//MNUGmkmEtwpKxcqB0Am/Aw35O472APj
uG0Q9SDybPrxOSxCadVJnvLixwYY0ASIsoy7cOAgzxr+6grUAMjN5taM4x320wjZA041dvKmIdWv
Q+VdQe24LkqRXhloLLhK3O2naCrWZHJn1i+c7q5QXDTBb9pCal1sueV174ubLs7xFp28b3neKCss
BS5tGYtRPgMl26rbUPkxtp4y+I96I+vOALKKYkyL5ZKX30CzFhs9hJFlzGbjfQVaAbDwZR9LyQbv
jn1DLhXSvozyhfAdhGmkZxTJ4q2Mg+TG14c3PcXDRTHB73iyRLZzp6m9utG6xr6E0nhmY2kLkdn3
FYHBgw2REoIdG+3zdORpa1FHqytEbpErpoAXI7TQBw5Hw73g1MK97b4JbPjhgzVk66IIWldklb4P
Sk3+1YbGU9tq/U3fAvHLWdkOSE7h1imusNSQJeq1/lXdGSu/QsJgRZel56Hih0XlQ6MH1P1KKXdc
hVG74xIx1sD50QCXrd+nl92xDWbwbKIGwwJUtUU8O/ryYGBzUnGA1Dhe4pdx5U/1I1XmX6cbWmbD
5uVtcHUDgeIfXVucqT1Ekor8SOUWchLvsnKCkwAqCltjgMLk79q+2XR18hKxDs4k4o710VQ1HVl3
6Kds789TKWvo5BVNUbk1chO/4OZc8WZUXjwAT2daWrwO5kUDEn2mBHKual9amq3sm0T2CnfK8GBu
S3hDif7gE2bokw4vo/j5twfVnDmzeFjIAGDnCOvjmaFInZf1sVy5chOCfKK+Bl19FRpms/YK5UqP
FadJ0jOdPDKcNEqxRii8f5jNz41K2EglQ9hXbupr8do2o0u9R65K1YdzGdRjx7KJANB8LBpQEWdv
+Y/9QwMAcDrS8q4qil/+iDaPQCzGNlCyQ1ZsbfTDvofWVcp15tRp/Mfp0T3aUdiHRFJCRbJ7sWTN
0upEZbNuKhJCqWFcmYBI63I4M55HFo0J1XH2cbGRj1/miW0UthvPyyo3nzBQUqfsKaySNeUdyA+J
8gj6wnZOd2wpYjyvU5NHJXc2L2lhGst1g6jlNFRS6aqNbTyTHXdmFH4Q2py+Y3I/jkOwRsy62Ju9
r24stYperLrY9I2Zbw2zn/bB+N/ZavQJ/F/5schwwWj+86NslZeCoYI0Wa4rE4ljK/MDJtuTt1ix
oDJmjT8K+w9UuLC5nQZ8fuT21rBV0nOIfJ2J+o5Ogw2xVn1/3JOV/bTWhKdFRtXzEjb66L4BF4c0
1KVqZtcjNR/q8P769CTMa/dj9DTPgQY2iIiDM+mL78loSj4nJoXkZLIPapk/8yo/M8/HuoQZGpcX
Ty1yQ4s7DCXoNvGmvkRrNtC3etNljgpmbtsr43cgmhetdKbBLy+Q90791aJYHLU+5mvQSUdazAtv
E3lSd1Og4rVOs+5HbRRQMyuRIcSUWwgvgq80COVaM35BNe06MYudDfvR9QSmt6l65c8CMJXQhl0k
wl+nR//Y3tYVjZsdjjOPwEXgPOKTJmddW7qxFD0J1O17rbw2ouDuP2tmsajiFrSf2Xali/6ivEbF
CyMkmCgeGIkzp8iR8NH82CHt8/LNk8oOJyCobghAHYDiJu2km6Q1n5p0ODfLx3bq+z1HRgqXufdj
+0OoinWRGuAFXEKxzBMyqMDubZMqpXJdW8aVbCV7KU52cqjnLmSa+9NDemzfYFYD73+2j+F/nzva
D2HYywVLLFUzWGCm1b3V6VCcSTWea2X++Ycuwusa1IDIzB3BXJMrQJT1XCr1SERkyZj5kYVAo4Mx
+9zEAMMaTUCtcEFtXXV5/4L24L1SR7ci8B7kMsWGYba0Pj16R69UC+c1zjkqUzgOfW41M1tEwQtR
uB4mKq6UDf5mGu8RQJr2g+DwA+GOqXqtUMhNtL2n6I9nPuBIYE3Gh6MNoRXI/ct0dTSM3qAOKfNX
KK95mTxLQNVQnu8dxU+/DWX8ohfh70ZNsk2D4D1Oxun69CfYRzY/b2Vbp3zMZyAh8XkM8pDlFRdZ
4eZG5blTlfwC6HvfZYNYVYgtrjoke1ETS+7KvtIOKbZUbtOhqBHqsF14p65JpsR39egFroJym19T
pc7rLtkC6UIv1YRTNsTxPkGXrsqocVX5dA0Ew98i7gbyIqgvMHZ6wnALOU4I0cNgx27TIDJVKlHs
CrTWHEXr5HXTS/ukzKbvbRjypvORsMykGi1JZsyUppHst0INCQVa6hEx1R8tfuiDJEHdUL8tKrFH
ZTgADwUgBMcvxQn69ArH1OZSlwGdqlO4aRv/cehAOhexdhiq4dK3wCvFEOvwzrOovU+g+EAqyWud
3ALYo6mmiBQmWyw/HsxwVCHW+ubem7SbYEDvA0XVbBPEffaiTLa6gtJ3UaZV79YTFKLasi47UALb
Ee0BxyxAaaoKyHkwMcohhhkzJyp+p4Z4C2t8JrJxH0pRsvZrG15tXhkXc+1hn8MaOb0ejlyT+BEC
ZEBTSOZCXux1L8o0OwUp4uJ8HkFLgc0R+MGdXIe3vh3d87fObMJjDfLgom5DsDG/FT6vP3yg8HgL
ysJF63J0isSCoxfIG0+JD9bUAXxosjNd/JLS4mK2EEkBe6gRW+G6/LlJvaLOC1cmJ8hED6g00CQk
8RU95GCqVl0W/mhLfmh2sQ1t0rhL0/RXkTeXfFp25asgpr0iSPaKHalrIxzGGyoK2ZsOpG/bKlh1
R1aCFs7paVlWe+aAkJI7xwSnFOpPyuKAHK00Hm3bL9waSQhLFId2kOA3p8GNpRVokVm4rHjRBDe0
VH93kvWgV/05g64jR4WFdQrBP0+Qub6+GLceRG7TipzbJnWMhHp63xhOMAnrTG/nRbYIB4ERzOch
GlRkHBZnkoaENzrIQ+6qcfpqRsaWB8cZE+r5aP/SxAxTwBJ71jZZjCfZCgQDKzgcca8+1X1VO0GW
4UMTwE2LwtUc/Zi+didqoz7TuWNXnTlfObIBKUn7cumAR0RRW86huYWHGDPMpPAeAefejkF2a+R4
i2VRd3V6+cwr+ktvDRbx/JwgZ7SYOcgK1iQ3Cr2NjQrrvumhNNKNCPFIgKB8prFjQ0shgXzwXO34
kt1oR1S/B0zj3MQwbyXknyFxpk6smReFwJxGFw9aaT4g1Xym9ntsYKlezMaJOIyTr/q8PI3eRN5a
B17YIYir1BsAt8jroVoPi0CBMTTjE+L4+fTIvr9IF0NLkhJlMeTXSJHJ86b5EBzFHUq8Bheb2012
vNelGo4bzzW9Nt60ePDxHh3NlTWkb6HZ7EgvrbM4vlBGs0NKc2JYhF1uSKqmW78fJ8evNMNCrVIz
NlLOcV9Ff+h6QS5QqhF+gWWYmZqB91/1IGLjDY7Hi0DVAIl05ZsWt8YK7c3rScQot6Iru7JmqRdN
heIZ1T65RuuCPE23grgbrCM7DjZVXWLaICp1O+NL1l1YPpweHnXeR1+Gh1QaxHMbx119sc+MRDcL
bFZzSPUpwZSQ9JU6P8CKWl7BmjAO+giUHQLWYZyjgwCLqFc8HraISE4PcqCvmzaoNyJP98aURxtF
oI3TSyXgzFB/Ma0oXUd+aG/z2eLh9KcfuZjQlwK0hhYeeCd9MbG4dmNMURXcEiYWrDhYTSv0HhXo
AoN/aRXMagst98zeOfJoxM+LnDv3oWlS3V+8xZJkMKgEG7k70/m2LQRpR03IQBTcy6RAIMCEU5o6
OF542yIJFbg4vCyiKIOS7mnfAPm+DX3zhMUe8Bh5uosK1OyGMik3co6G0ekhOnIrzUGCpqFCIhBf
W2453CL8UrR65iK4g6R59KhlXgPgmJp3CZ5+/mM+E7UDBUkVCjFluuvVXjkXw35ZYwryoFQwGTRK
VcsTdYhgDnlWn7nSGF8ko3wty8ib1JivBUD1R/uyDwlhrfrcM/Pr+0HjVga9RpJTn23o5xPpw943
qiHE6SWECNgWIQoKtlsEE3oXjYVY7FuFghSrFG5qC/HrTJ+/3MWLphdPlxKYe5DKCVck3GB06Pdj
Tv2g6M7M8Jlmlilxq1OTAEt3NoHdXWUJ9k5NjTTPuXzTlwt/7g36kIJzdNZCnH/+YSB9TCJbDYl2
tx/0au+hHnSRKPo5s7Tj86VaIHUE1W7uic/NqJMFjB43WeoUMXQE/SEw9WszDN46275tfVAkFLUu
Smx11NbanNkrXxIFcx9n3CTekMSd2uI8KeBr8BjwabyQDjOapPWinyNeNCtY82WD4gg+Eo5VPWLZ
tD/T9pd35qLtRccjSQqDwKdtH1SIYSebypwrtTz6RojRXfdY6tH3wZIeh7q4RJ7t7x6lc/O6Iqhb
kmGl6vF53P1MDBPEs8ztrLdgVJGk9S/68gaN9x1e9mcam/vy6cZZNLbIiUywAXlAi8xNUcTvLHUF
im7dGypZ6+Q/bGqxbD3MErBCszIX/jz4b/RCOf2U7l4lKX96Bo93ysCycNZRRev18wiinlCUpsIG
aVGy3hQmtDdKRQNP2Wm8xk66+yc9o9RMYslSIa8srqGUiiRQQXo22lW7RXzLX8FqLbZelarrdtCS
Myv0aP8+tLdYIaKPu1ZNmTR8Y26F0l+hrLcvLXz61Gb3D4aSc0bXDCLiL3UUtEVUBU8izEQBCq8K
S7+269ypkhQB7PhcMf1LTDovxneEHlAUJKwX81aj1efZ9tyvEQyXaSI1AzWttZtNXU77KAGPIGnf
Tnfw661M5Z58oPleQgcjvdgBeiVLcuPNk9eGM2VXWtde8NaUqFP7xV7S08sygPjnzyYdjXhIuurM
4+rIrfHpAxb7ogUO3csD+70Mgd0k5k6nQpFY/f3pjh65NVgyvOBIWVM8WOIPk9Kc0J9icGuItgdi
83Llx+25pQng6uuJQpIQgPrspYt/6OL0hCrNsR0Tw5qq9BpiwQ4KNzW3RAQQ2LJN3cvB3VgMWA1r
4x9jEVG8JeW3jtVQI/klP8RS+dvKi3IVWmoHVjSq9k1Lfi0piwd0A8ytmCoYlPVFmWtX0aDegTjO
V1FoImWrBN0WIooEfBCxwhbTKocYH+NDtfhGfqq+HHNgp0gfDFu/yvQLD7XvGfKCwJuJ92zmtB7r
nGK5XYFHjDFc6lLrd97J/g4NGeMy78Jdl0m3XaulFzEtrTHSAxXeywel1Sx0ojQMeeNm280mOlMm
bfrOjncdMuluJuh9nE4/iybWr1HK+u6T31oP1HwhQvkrkTada+nSNy1Kkksm6dVIzOGh4XXs5OhR
rVStmJD3wy8V0pPAhSbPVigIlvu+kyBESU3uqLCi22nY5UWSrOwUVCXcrPIuiHTLbTPh3eh6qmCZ
oQCjNMFY6AavJlNp1n5gYADlyS9F3T72kiettEy9EZ6yj9EkLKjtqca2gqUN3kAVL8GsXIhJdH2Z
Cg3LI18ar8ZY7tdBPHl3aDt1Dg5r1YFiueVgvCWhmiQjiT4nD/sgjn8hcYNEqzoW13JF6DlzRkc4
sHByGgMRejW6tAykKeVU31dyYGx0s5H3feZfgu+m9pMm/T6cBRUzTXnQRv+Hl/bRKuofQkXrD0gC
pauuqHKnseI/Mj0prrupeuOZPdFte62RP1/Z+tS4mga3sZfzXQ+2AI29IeUOxKxvBvrsMEBGxTFS
dh16pDYED8e0Rw3Zo8hYUzbWdqgIQ9mcmLveg0QRDo1YTW1ufB8LnJpxDozaC8A5Q4Uyl7dNogaN
o0jNe7R8gkNfhfU3BZALoPMSSxKRqq6S+uZaTHp+0Nt6wBHFh4oVldUm8vPvuQWDC+pWDLK+7+9Q
LvR4HWrtXqq9qwI+4XMv+QYe2X58W3mFJuEoE4lVbaNSM+repWlJ+trT9R5xtipyMwa+3kCq7bVt
hyRouesGRboy0RqvSB9X6IYp3ghrMYBS4AdbFJrquzZDrRS2RczhbMYO3LLBIZ+bYVpWFBcppYo9
/rMbo64xxM5zk7+ePwmYdUra5z8MzLX3XmTc845G2EYQ+qzQcLT3ZWc2PwKtgGagksNeZWPd/zKC
QEW+R++78mCrJR73EirMCDG2j+Go7AQJC8i7gdN4w6aQekQX7GabwEQ9DKrxIoJBuShlBdxdkSB0
J8R0AyiwcnpfQiCAOZm0lhdyWaO+rbS82EAKe4mTzWy3RMEsahVJfX+p+v6PRu5NmPDcr6lmRNoa
0vMEjBp4metbI/BCnj3XIsUftNDwG10VODn6jpZOKqYVOWlPy68mRDNrIEq+X6quJNo+copqEDL6
gnlxI0lZdyVSuzvUCntmq0QYJ6SmVD+Eo6TsdaRTUGhJ9fAPFDluRGDVztTV5ibvkKnsZE++kzpq
xqs+5yQboflfelG/7/r6GpeGHg2g7KfRopnrFEEIe660p8qRQoOcpJd45l6pDR/lobjqr43MuI81
pG4aXtA2WZiLOA7wTSw8fV1KgyPH+g3K3LdAFe96Rd8GXvFcVNHPaiykFSaJF0aSXFu+jONrf9Dx
LlkJWMNrIYLAaSvlGREs0jIyEIzWisgkw2Eegdm4U51fWGZyN8moHuABn20mNCnXvD++g0eo12Zm
NttYVp6FwY2BVmnhjL52i/EV5nNQC9whaG7J2f1EMMBbDfXYr7seQdVA7x2unCc14Y/tRvymoRbB
M++qKbsLrwi/Za2+7rXnrplAYlbtc22mz4HMmxzmEI9kuUDruHnAVOpKSrN4FTeQbEOx6SUd0FN5
3zX6GyKG4ao3+w3CHRSlw53PyCijfSc1HlvsyW6reiWZ8gYq2day2qsM6SlhIfmg2D1Gk+Si1mNJ
ItWsgksvMxyvSX9FHQNoPwW57ZSF/S3Lwi257j2c7t9e5LtRWl/5SXARGO1msNpfcpJ9AxCPWZXS
H6ZYnZOlRPEmoLFIexCKdMHt7yg8SsfQcEmeY8f9ogxNwjYPnrsCG9FY4CLdR6XTx9ktnO2dbXIW
DH6S3UsKOz2e0ietG1c9nlWKkd9QK3bMrjFm/swfQed1nK7+ta6kaz1UXiS9vtNRO91zzqyQG35l
T73G3egIgavRoGRvNgk/P0gv5KqyXN++Nz1U3JTB+pHm8VWTmlcIDyZO1LEc+0rajYl+aDwDRUX+
YNC8/Dbyg2Rd6gbmcqjSxgbCtwQkaFc1qHSOZuPo1uTqZX0fZ8Ovfqy7Q0ntHiJS3fvm4AYmJPjv
YzB04Z2R6ij43Hm5GIINGEmUqMJ4OpDB/H06DDv2rJ6B7Tjt4CRB4Ld4LHiDB294JFMWqdUlHj/g
AcH5WS9qfzOq8g1o3Cdf73etFZ57U3/J0ZE+Z4nAiDeAylC1+vwsKlFhklhGaFHVCCsG1g6BHSeW
HvKkv7Y98xa3gr0nU1GtkT+OzV84wx3GStw1iriY6h9yIq2bc4iAr8EvKF2T5UZSaH5eLEL+Xs8l
37fazPW9zunRWJrSzJFAg54e9a9BqUKnkUkHy4eW2hIpFeNcaHtwh1n4SKKFCHhKnBLTfYfbkYy7
bY5I5ekWv3ZMBj2DZYhKqgusyPzzD0kaXQ5KsMFkT3rD3FsIaBJsX+GRvD7dzJGn4FztgsJDBVLT
lhnQIArl2Ywyd7u6PeAi4aaBBBqy2sqleqZHx1YubZHdlZW5DCQWWTQ9N/uowdnTFWlOAOBtzfGH
mj3Nvq8OhkcUhTR9PZJaRnLzTNvzr16kKT42vQRi4ouKZW/DaI7JeOGH1A8Qp+TqL/Y9krmQJhGf
DcQBuee//9T+1PBiz+ApKlUpPHxX8+xHVFu2RlZsW7j26tAcTk/lsRVDCsFih/J8ApT/ecUMkxEP
RUbaScp4amrKHU8UyEntzelmjpwChqEoKpQ/jXlclmB8NVfMifK+2/btyrSf1QT6fqvtcPzaxJL4
2/h4jZy3MVPeYOCS/V5scHRBhVokDftgrA+m3B3SvJN2lRW/TVVBCpHhRRtU++aXwcFEDPh0Z4+M
KY1SubagVPMV6ucxjYMkhkOfM31TSkWgGRFnFxA4q1bRz+zEr0eMDPdoztfhgE7debE7xgKfmaEq
czfoJuOiMDBxSVO1o/jQh7vYAMQ11UjJoFBgnikbHXnZf2gZjuHnThZSxtkg6KSorf1cPfQs3T09
jkeOmTkHxDTanNNQsz434U/oRaO5nmMM0Fxk5s6CR81zAhHsMw0dWZ0z7Z28HYhWbIjmvn44NlPT
rgKUJnLXiqvvanlfjfFPjLY2Ze1fiNo8s7uPLQ8osGTRYYlQk1zs7kmyhgqBJkYOkbgKL/AKkdOZ
znt69I5M0Pw+VMGQ405CYflzp6owmZCCY8sBSXitZmiiod/9gyYoCZCsh51FRutzEwOsdbmAlewO
4XhlItO+Uhvr8T9rY14kH+bGV4fMDGwOKFSiHMqOqyY+V3Q4MiGY4XAAGoAZuNMW+xXUS1+Qzsjc
xpYhmoY/O8x6A3n8B7czv3/mA/JQBTO8GK5usNBsNWknE9NTl0ZvnQbZHNT45vSQHe/PX+0shkzo
flcaBbk9oDoSuq3duresx5KM/ul2jq6wD/2Zt9WHqZH6UQODR3+g+N3hMnYnpcG5UsHRNvAOeudT
2caSMtCOZmXaCDPzfPU2rafuStya/0E3wDVhpmUJDptFLrawRmsAlkACuJEOUZNddt05g6AjJxmp
RkAd0AgN+rI4LOXOBp1ok+5FKvW37rUI+QZvJZIXk32unH90wAT1OcJaDc+5+ecfJkWpPJTsSiNz
h9kddxYAiKB+nx6xY90BHaPhOsS4iSXLW7HzGDdlM3PBIV3bUo53ptVtdXQ/sRk4k6g+1p85+INS
h6iREMvNifGaYecybTXy3TS7D5w7YY5tFx16CMo3M7r1S5inVAjuGB2TM6aX86ty5sWnIjyDfTnW
DBAUG/yLitbKshCfACCxfGxpXU2g5JEPpCh59SAAcnpu1CNRK9elIDqneqKApf+8ACZy4ZaXsABI
Qt/kI9nEYKsqAl3hci0KYytFINBssW4qY2+QzlF8Ff2ll9gMV5mprMIyc+I/UhQkbGNa6WWKHKTt
xnmxJh4+ZL3+gH7wRkLduNLalaJdI6l05oI8ch1/6sHi3q+DGiSArWVu0mhkl98aXXUjOb9S9Wqj
q9WZe/JoawZQNgiVzM/yzeTbrRwKlPZcxOwRdb9BHB/XTQTc898h7iKnZ+fYIiDS+Hdji6M5HaDv
WSGNyVjpch+sglashPl8upXjXZrd5ggMQVEuIgzMmZraQmXeHYxxxYZxBjlAN/kSELGTm+LM+Xm8
T3+1ttihXUfOuchpDXfordBG15CeAvVMuHm8EXAcqEtwe86SSR+PNa8TZZIWwFgsadxI2Z1s41hc
lWe6cuxgI2L/dyvzwH44PJMO12FhqpTlIoyn7YvpXZBi2Cj6f9idxRIvAEd3o0ZDnZavrfSPRH0x
SvXMYju6DEAqaRYcIZL/i8cBd53Vpa0yxwG1K/W/NbN0c5QbSXc5uKqceXQdHbu/WltyacAuhG3d
05qv15sB028sm1cjxf2g/dvg0zmnNN+mwESoKy4Xg1nKhSabI4tBVh2oCNvUEmfG7uh6+9DEYiXU
LeKVnTSwEoS6Jqts5e06QKrt9EY9OmYQdgk+udzA+H9eb9RzQo/qRsY79coIZJgb+aaQeRWfI0Ee
bwj7Nq4etB2Wz3xfH0VmCm7RhpLbIPA+UBqnUVEwSR//bpfIreFkS3BAvfdLCipTi9l3hVBnVhbS
tHJf11RIyvYm4uF9uqmvNx1NQRcDKq69M3U/j16nFoHSQnlzPUlsUU9/Av7gBkpwLcWBm2qXlGuz
qDnT6NeFQaPk2FATAqgLVuZzo/FkJziVTkQL8bSRxbOdJ9dp3Z9Zfl+3Lq0gx8c7kbiRR8nnVmzE
USeBCTc6nNMGSgkFwBRFseewU8kqmGfm7GifeDaTEYUR/AW5XkIqw2uK/dRI8Rq5MDeRqBei4X96
vo40o5DJY8OSOyRBs+gUVUjERqMxJdBSHSLuS3q+KtvszEE0/5rPaTvy7dTOkCSd2QPLJwPuZxIy
nlbq+rWMv7mFbuMj7iXROZT4se7AJxO2AGxvgrb/PEd+1iVhY6Njkeb6g24Ua6U3biG3/O0AeIbX
a3AheMeDT1mcEcoUJ1oitBQEaVw5lgFGMpSMM/fRkfWGNCYCNsBawYMvYZKNFXXF0Eypq9rjxlDz
y1S2L7ux3KhosGDk+nZ6JZxrbtEnnta9R902dct+3FKSuLFUfF6oAtj4nVR5/fIPmkNxBP0ektWA
RD7PVBbksoqoO80VKD1ZtusZkxtgPZWEFlJc9ZnNe+RcAvLCCWjCjOB9vFgY6GYG2AekqYvM8mpQ
sNiYSszLEDM0rtGRRQFf7GYt2NOd/HrEv2uM/btV9XMnWxM70THPUhc0glOEEyg3lOZq9HJT88+N
/L/qUmfUpebH5/+sLrVJ/s/Dj6T78TOvPkpMzX/pL4kp0M8cstyLGjm5Gab0XxJTtvwvsuPwncDW
zpfZR40p/V/v6Habv8Rzm2P6L40p7V9Mugbm8B2bC6z6//3fTwz2evHvH13YoTMuT07krRTejPxO
6BJfDmihT/isI0q/jTrvsSUIf4gHKf+BVPu0awzMNPG1MZpNa+PUsKpxF9CcrpuFFpW0um3Q0XbM
0ErUFTqLOJjWqoRgcIZjw0uu1IjhmojAoSPpDze+JbzAkWHuwNFqhjWWUtk3xUjCV1yXsvva1CbA
bwgR3wFSgoVgK/FFkeMiJXwfEI6hYhCcDpARBLnvdZoL8VY1drRWjRBHimzszGjjVXhStXP9hrBK
1p6DUNLEyjDi8XsW1ciTI8UoXwVeDTmjnFLpLqrG5i5VUuNnEWalvranQC1WbV3C78f+TUeiqMPZ
BW5G7QPimJJ8pyWqQeabfoh1YoTC3kUD5W0UrlWzWCnA3l+qXEyXg6rE25JEymvY4AzgNFICgRQF
eXwocMzFdQZzqR9xaowHL0lnA6usf1Xb0cNvrdZyfh8y4HARsNywip+I3uM0bODlzScVM5yKCUiB
0vvNTaJqFV0fNByN5SDaQGWRD4DO3axvDlmMFeFkWr9l32j+P3tnsh0pknXdJyIXfTPFweWuvpdC
E5aiEWD0YIDB0/8bVdW/IhRRofXNa5I5iMh0HAeza/ees899CoVehJKTdjRBAyf1TZmgbhgWbTmX
mris2+raRgH8HeuGQunUu2LlVNQQmo7wBMKno5X6Q4pnPKGzMDavjRp0lCpTkB1kjcdZX+SzKro2
FHatHcqqaEPZgseTw9xHiTC/VLYk+xMfhxYKR7tMnM1jSnRD+pZYvoPZfRGwi4yHwujhkkv9ok9G
MqH6wH6Z+uwFkQihA3CVvVBIOH+E82ZpOJXww7oZEWzn5SdW3p5i3Sf2EdndBS2+i8UdL9PNK+IV
FQj/ylcDN4WGBq0h+C6VVi43Sae7F6DAvXBT8N1TixXfHIm92VnmKj9xiHqQPEC+/7SuhhVlhjDI
g17u16xJ9wjyW9KXZQI3v/axvFqwqUGqDipOe2kREp05CNtKcTfh7zohLW1HRAOwV19u3Of6zZ1R
1GjKnOJ00LQfjoETRw3ja18LEeqjfJ7N5aZssBlBXKdtY0zjeYaFoxEknpjZ+OKqqiUteqij2rC+
ErpV7ezMhVtqYjDxBi8eu3L2woRIAFiz43IEjQKsKGuHfR0MfTQj9VMyuBmSgr8vjPq+6IIfg8HD
TiJbFY9Nf906soia1ujCZuA51QwtXcEfwBtaJYdOQlY9eyLXS9Pi1jbUYS7S/IVYIv25t811n5rz
bJLh19YnhUtAtl2aN41eNLuWIARCyow8NpU+X0kbYFpZuY9gUksS3JT1lTah64STMVjPPYFLPEBJ
PwJn84t219UiIMR2cYNdZRrX/ejwNhWazbO6EFzhNHiuNGgOElQWaU5oBnt3mQia08zTFMZcXCR2
GQqCRpgum8Gtl4zEDZPOGPeLHexyrQ/CxU6HfZMYBNzOhctMP6uH4NFUnnGu4TpiASLjJCaRybci
Cx7TvY0q0onWLvfTSx1e7t5eKEA0K7cGEne8W7tda+pUL5HXyslQnnXd8ITSKLlTC9Fx1zg7kB8Z
yK4yLf9K8BOqBX0pToN5VtdlKdw7plUOqU+zra6LPCPEIjWQq63D0NylbZDcy8lbD3YhA1h7cogK
28O7q5NlKFg19kzd8121KO12nmSBDEMxR8RLJFx0gqgICEYOMM8JdTXNyjhvVNkuoDcVCdorB364
NgMkKBcf5uqo5NQxPHW9CIECXvTN9MMZtzcM3wKka+C4u0DVydsY+G1xnZBP9NTDQ+ANdlv3ru68
wTgvPQnG4Ke9+Ppf9f/Pu5vx++ZmscPqjF2YlRretov+3Nsh9TZfnHxy9lMGTiwlI6BzYbPL4rTK
zVN3ixkp6gIJmZ/GuQe0pS1GTG6YPZruqagpTF1/Ha7/flXvrfJfDivbeYjzPxxcJoEQMX69KkvQ
mc4QR+1HLbMIp0tg6M+PazO7YZt3Furi9d5Y0VON9TeLhzHsymZAOavdFznpRRaxfUkjxh1xcSHp
UkFkO1UVQqq/J8J53q3D+MYkmtTWQZxuD8/fL/+dfvDx8g0mppxQ8BszPvv18t3eG9o0sbn8keNj
wDidiftFiu7yHVi9+WbdoLkuO3KQWzM/IVXCPjpCkc/QxZBUTtIpqQ7Ihj6ZUPx2wOC2boKGbQDq
Oh7wzV9+bFtzg0DSh917ZSt3KBweiYK2QukYY5jS/rDkdHi/Ff+riT+piTfJwX+viU/GV/mjei1f
f66It//kPxWx/w8dKYbgHu6jbSjOYf4/FbG5QVdpKG5dJI6m2x/9m1ZveP8gWEFbtSlKEHhsx9V/
0+oN6x/wREzxYDAiiHDxhH4ogf9WEoOY4kH56QHH3k6/12QBBBwJguTjFL2YqwIRcl2g6FN5XL9v
d9vGRzFxTYgHVde2KRYiffO3bZJkOW3DZtwguDsIsfSRuW2qsMZS8MTmckycIj2ahcfuS/RgnNCp
InDeIpAzxZwEee+rucLnW+yW0nOZXxqRF2HK3r7WzogG1KYE0Txnx0H3pvCnZ+KJYCon86vRzgh9
C0onT/lT3C0L+bxz9+ZQqNI9cmHlW+QVAd44gbkIQhW5Gywxyo5hXOAc+UMTjhm9yHB4r1yMrYip
6YPu5azfp1uBY+WeRa44RY8MOl1GZWrXAI97NKSWZxTfFgmrYzEWa88fuxfmpJabVrS4CCwYbIdk
2+7895prTliSoIRceq1xqbbCzN9KNJtabXov2nyoDyIhVfu9orPmdjgb3+u8GojqCdh856XbSsF+
KwpJmb9sqRL1BOV1VRQuPDstfcOASzXZBsFls0naRwTyaQQR4otflENkwIULi60kzbfidN7K1CKd
8UcQrzX0694mJPthqZYHLF+MnWc9vaizsToOpOm+Nn0NW5PQXptwUyd7KWeMELWxmgAXimk4dVT5
BQH38t3xuuE8t0v3iMia0JFOG76aTfeqr0ttb9V7JkPP6hwdz7WaTjjCjyyOXjCvSK9nbyeIKz7O
jhZcoT1jy3Ka7tRrsErQhOzupanlu9YdtDAPQMq1Zvm82kl19AtjjCaCl878YXa/U9iMZEW6xXfS
Q3Lq7w4r103m1pZ2IeeO2GepTMJjSFqozpNZaiJ2nKw4XSdHOLtJJVO/I8+4jBhtESqt0q4+TI2G
Cjvxy0LQ0DDr2yylEglRqM2hPnvrrnE8eb6mjnWOgP+WIycS/WlTntYeqT5rhgG395/cubwMCFFY
NGshOqV8MuXMiW5pHykqh8jqlzus5PYdTbDizGuymmNVV3BEGuHZjDs985blqcUV1D1PWtlcOJ3l
H2RPveTU4/CktDnf50buffOVEG2EhX69c4ciYdPnB0xTd3nSKZT3aq7knYBkcl5VTnKvN1VwIjSv
htuhHB/0N4E2o2DK7TGnuS2avrxSQ149WwuvbDk2+rmnr8KK83ERzZW5zBrPQ2Xl+5ok3ycSVdT1
WJtaS5R4h2ODfhtILbfSxMmkYQVpneGm79WbnhB4usyNsfMkxz3XH8toNQwDjKs1nuY+kQNZVl2V
SfJc6CrSJk8/aPNV14CSJ5inOCKXyNFIVD9GNSu8I1a9J8x7XwlMnCQpkHpLYmyI0C/Y2bWt7glj
C+tE7AavN+O6SvejgGSc5OmlKYbviW7JHzLrUR/mASlfIaE4QNLObLJ9tAcALX6Wn/epRhLnZWsX
ubPE6TysYokH2rOY/l0nMZnUDXM7PjKoOls533+zYDx8l+gUnp2mdq+JI7JPuw5Eay+JotCc3ZhK
H908EQiav5aHrrPJeFp76BCbz/1G5M43KRcwLipwdyZepjqbgri0DTIQ02x6JO3Tuqy1W5jIi7tL
XI/AdNbHi5FsURLihTgP/CL7IgKZXMEpnS6SvEovxrHGg2/ij99nvbal0w2yiwfN2kObOldzfi4T
78wf+yZUqv5qLtYRozuZ9EON1bMdiUNXZG0l/R3qdSMaAv3GWRVy/5qwNA6MO8vpit0glNprBfHx
TfelU9ku31KuUtSKZ4Do/Ou+TOAcZe10FYiqCDXO6I/kG46gORHdhvhZoXQaQtdCyQR/zwGwCBtd
eSpMPI/mn9E0eYwzKVr79VuJ5Eu1g1uEujVPx7YijbvOM+tt8qBXgFsj2mtabrY1k+ake0FwxgQB
wzjj92L07urNMSemLHS6DrA0Kpl7t+j2mCuMK7/U6kOtdPXdJEF4Pw+Dex2ki3GqZH432ICCvH5p
7i0ysXcNtNRdSwEZoeyeoX706QHeWxrz/LY7I0dJGNZSvyt7rbmdBpo7ueqedc0vz2QnvJiuz3fW
qb3qGg1qAW9co+D+emQ5kpyRdesdGUmPeLe8fV1ne6qDAldc+ZS2UH4amxMidfLCFHzprxGU8Twq
JXeluYZ9n5w78D9e6H1D6kUVHlpJqe/ddT4B+VFHjZInCUmecVYFHEYNFHtm8UBmZXrSEfcM+rZT
e98u/P3AXnnvyfQhsTti0cXgR+Q5303z+rxOc3E3DaLDCjWT0zY51cGehmzXqDHbj/ihImoQAAg2
Dh5sUtgBm8tUjZcD+W3YhUz/LBAtxBJQRkemdstZxqDvAIS23yU2+5gOWwF382KFdeCJLcs4HJjC
cBqedBQd2o2vjzRF5FKTAJJcFYlxSdS0h1lrmPaFzbDb9yYCDoga3dFXwxKyslLJgi6gWvditJ9X
QChWju2quyXpjviv0B1MR9inBOzZE5EpGQ3F0FyMNoszj7DmR61MC864/mRGJp0S+ToMbX21BM1V
bZh7k+ZIUdaPLN1OaLvEZ8lJGrHKNThqfSaA3pg0kSb7yZCmg0AlO6gguDC97qapBfC1abmwGpt2
fpqxA7oXSJL2EL6iGpeP0BFWaPkRLXMfgk+rSYOp92LGZJk/sa2+0mHC9aVwwBG+GC48Fj7Bdv3S
9dRaDEd1Sf5MQvMyyc7w3x3rLI8VzrJh6r+NbZpdpFOg7rQ5u6YUvc2xgO4zzkgHrWj0yBwKONcW
u50bldiEiLBD8G/5SfGtazLjDismx5KtTssEeUVz4jw4c5tFDuT2KG3G4G42K+7lHPxwgrG+GAlz
CydlfyNIvNo3yutvtH6c2EQS2eIvE+coTXUgBaM9zWYWBcuSi3gkjxob+ogbRIZNk+XrRd+n5hhJ
XzXFpT3Qhr4oxqGCwGM5SnhHLSDvM8zyZNGO9pKJ6akI5jz4tizDgo/pf8elWuZy+eS4xJHkb+el
Q1N/H/vX4efj0vt/8p/zEg1/sPL4Snz+9ct5iZAKImQQEWDJ+JDuxXnJJrrARiK+HWI8g4nUf85L
5j8B4QuokTm9b5MH+/9yXvq9H4CSDH0OQ1euj5noh0kbksSxzArX3atlXmI61KGNue9M6uLG0gac
lcAGx8SFqu7Tt+yekrlzT9e0Mo8TnoeYGGNkI5W1r4z89qf7+If+z/sI86eTnIPykpkLsARyWV1Q
OFvL4CdtT+4Nsylt1u11NpIvZVIn+k6rirTetZZFeO88pCr2oHwd6WHq5XmLOx7LKYiho55oy92a
kzPTWeNwr2XTsLEDBzuyNYPizZjJgJXSgO6SZvm1aFbZbvMRm8ZiU5lwpQTHpbFJkh8msxystVnP
BCVhHT7XbHAqf/+q75S3D191Ew1AaWEqjfl+a4X99FWHrLew8SrqGMiF96oe5bxP2L7xZBp4uPMx
x7OsrUdfA0PVa2P+pXJabQqHJeOgANk/vyBSXFzlGN9O/CTwv2PrMyjL2n8NEn8ZQf29KWcxqWdI
utHA+NdHpVrGOW/Sgzw7EfOqrkXlVQ++E8Q9PqZTxmHz1dQv/oPKCMVd+8m+WoPWP4rVQ/zVyHTc
JeBBjzJp8jN3Xeb9J/dxe1p/uY9cEOoSFJv0GhjbfbiPbqPcknODs2/bQd41slP0AHV/Nxtldajy
YnqkC3tl0+LFQssczEH/9ImY4V/Emw8XQRNrAxhxHfQ2PrxSGK0Qo/SpRd/e1coLCKgpMaaV38bC
Lp5TAhqjxSqX3ZZCTmjvYO98vSlCL31YmVohkquNs6JbTUryWT/XHABB3TzvrIlA9CGdmltO3q0T
NtpycBFo7N3aMa+t3JlPlG1wuhQvy9AbQEF18Qj6rgzZxovHYelpGXvYlmfSPXttvs/crL3o6JeE
9mKuE3y3Mb/PrDmjVEhN5LVT472iMzEyGvJmuU80wtywck515CZj9lDppCTrvX4OymT1w3my6UHX
BJWFeO2nY9MHhRami9R3An3o05hQgyDTQyJaQZrLQwJig30w6XFgiHvsniqidDcN6B32t5msiRff
KLpD3kEfHQzpUhKm0Cj6VXm8y4xD4rl06IG02Vz90LTS2HVG4YDG4P7Osk9CrxUMNScUCo+6kAsn
DZIqVsiwL4Hb25datZnEEJOfSHNM4jbh3J45qjlodje8JnjFRJXX5z5WnH23TNXpWJjYvemMhDBG
+2M1NJeqLipq0845ryVZh41buhycAai1k0Y0nruFJi5GfQ7DLfsRyLKITb+bjobW3lmQ/KOqpyHE
AHDPeHU+0cdlffbKpkVA5AZX5Hb2KNmmnF7SEAQvck6++P58vS46gezT6Fj3DTOaHaLB+3xWbRll
/hLcC6D2b2nZiuxMaYF7iQ9W7QJIEaFn1qQLangnw6Xg3qM1UJepmTGm0XqzunNJ/I2W2nBPnL7J
Tyi575aqbfaF1yWhMZAbge6/lCEK3PssE0HEqWkZdxCMVVhWDZl7OT+iMpts3xnKOHJMz38wSHZ2
BN6SXjb7XxaAc/AD5y9lFmg/CNrBka+G7NqxmheVMYRyG27yCiQidoWbnNDw+qYtzFISFRxVOfdX
ySK/UmCbOxW0zg48gLZrJnMLR5xiRwMCAe2+i1dRD1HOg1QNyjybVu0m68RNmTjDdUGdb/fueCyL
1drxNiZ7e0zk96J0rh0jWU+I5L2s2nTeZ6hNYFB434h0xUA/pxvswGfYnleEdQQ5v5iZ9zsTmHOY
ZIkBA2Ewz9SUkE/eL8Mla43OnG3MzC/zCkGkMQp3byTNdMhXlEi7Zu0NQlHS5djPPce7NvjBVj2E
+OzljmdyvmqXYt0XIpf3S8kcK206+7qDY1gzxoGCUU5RuyU5hzk9vHOn60n8dupcZ/TkqReYEsFX
ixi1o5gy91lD4fAC8s4Ol8DOz5OK0e9uLAsYPTlc9YMzrLeNGayX0DgqOJOWe+V3NeyV5SkdGBex
3jnnQ2ukB5BjyV5rG/uxB/dwl2XJ6ZqU62lTVclNoRify2recCTuwdhws4JwRDiRhikORSDoZjjC
zxmUN9n4VvCOvpiYbHwgAyaNklSlh80wuy/lzOFqEVDYZnI501WcyB4oR8iBvH0aa2EdRTXzumH4
HstlfNOddb7khNHHztrXK2l5JdPo1C3EdTAM2o6+8bNol/M+IW0uG1jGAG50oU7H7zRzCbiuSFA+
WwatICA4dZ9y3CcE1s2qPmvwynFozL8MAfP/XstuyRLoLu00LQ+cW8csrOb61PAQIXj+HNzPNTZN
1l3jdjDllhM6DHvXzSihdAW7CKFB1kZOml+l2Wjtibx/alD55RGBG0MbVdMIZNBGUyrTSTNDuzb6
E7F27knjyf5UJ8w5opVdAygIqh2CuiYNtbR0mamDlM6HKiJ7JztWRieeZ2HkD3pR62+0decLjqdf
UUTmZ54TtEc70Zx7BUgmqtPAPBqzeAvc7m4sA4DIwfi8vldUWdrW+wyz2EVKhtGxQJcaNlbrXXQe
w5ma+MAr4VY31SqJB2w4jxvuHdtUdmpZihBL6OPHMgj2utm0p24/nwt3uPIWx4o5/l62tKlCbWic
XZH3/dFrK/pidmccSIT2zuyUXNhJv6nHcoT0M7ch7mIk3n0vtZsJ+CYG9CXZWSpXkd7n2T4Rydca
7k2UDUCuq84tD+mS0kue2qe+S5tXo+vah9wUZZzbY0Nc69RHxWg7J0wQybAqbYFx0VY7C27HwS2C
lBfUNmMVTNnRzjrvxpZ+FmVrV+6rEr20WRHaXvq9fTVWoit3nc3zzc43HYB1FGcNFd/DEtSgWSvv
Ownr0Aryh1Eg6CZm/rqbpjYmfVu8LXY1XtS2W10QUZ0ffOXUHP+TGXUEQMQf9ZCXb+THz5fd1KVR
3xLMSJo3WbZGrV8rEbQDtlytaiITSCRKCa3lgDhMiSpCkUqWLwPR+Rj6qZqAZHNo7ffaWA/+WZ+D
KoprP2X4202LbjNQnzQDILlqOJVDmCmtuyX3eoQaeVLW8My7LotmLa/N0BklXJuShnt5MrZW9a1m
cyovuknM3plbWSjkDR+m93egLzRzc/yt+k7nAWoONcEn9kmryL69o+FWnRtJObI+BTSMJ9eR8hJi
a+Me0m7YNB6ItNKjrqvO3Zuz1c9AZhYGABo4HUoeb6BTyfDpwrDn9G3sF8bjAXmQd2ZDfXXJYz5y
gOkhPausJs1pUJBYFPfDJIoEuOSYWDMFmJjOYa6aVbSay/BkG6XxMPbMX2wCxS/b2mfRXRxicfMq
eNULaR1QT1hxLXwP49a0Dh4vbJsVMZMf8tHgQTEqwKazs8bMjsd1QWk1DSmR8b3lEUNhMEbfafqk
GIuYzdrEGUQYkDONx2RJSikePGyn2nVljzbIIDe9HrO82E8oWmJWGf1sHXXrwnKJxCznJvni5aSL
xdL0ijaavKlZYuLbWZuCXjDiVS06CRoQyalW6clpQWdGj1x7qI9t7c531mR3p+Y4Ao4ydXoVWU5I
Xm+Py1fuAHXaWCctNahwb5uuSU6zfKI2WyvI9SYoGrKOpq/tYOan46oZ/a5P8vzaNBPrqaFh9EKt
bcX8lfUrkq41Jm+0hmahNd4Pq5aZt/Pywb7zqvmu32YIY1M/Vl3fREmQP+XcN6zKKnRNcUkA2NOw
TSJW26Jg3aYTiL5VbBbD7dRN1nlTL8wwtmnGSDRhKGu9YMThdvUtzI5cHAS8SoYgs9HUhzaZEhQl
hD4L4nj7XU02gYNgxRGnVSYTEdveOFXnbQnyxUkICj6AYAF+lCVyMG/yNSCub8374jtZ1CMdvdT9
Tme9O9N94Ii0zKpjv813MgY9zTbxUauXg8Ny23utIc2YcUZ32k5Q7Ddv2JU2CeZGsmeCtLQMk8T7
YMnYZkzu+7hJvI+e0H0xhjLN+nWe5+GrHwzLM1kZ7tH2mFsNRb98L4X4oraZVvM+3sqaFkEdqQAv
bt5wAF77IsU2Jc1XgXTtyHgjvZBIzA95MuGv750Ha5umzSP5YZsmzNjUYfW7UMzdNGOa3ORj9qYk
q0lgAwLkZnSLYfAhNsP6i/DM2jRoFWI0xETikve3umjfpWojl58y4bMsPC00ykPGTdQ2CNxgJbtR
heRtQvpGe1s/JdcYOVywKeOKTSOXOZ286jbdHHcCCZ39LqdL3qV1alPZ5ZverkV412wKvMpqtCAs
Nl1esCn0dF/eWEmKAq9mDBvpok6einc9n1b78oRRTBt5aqyuloYxKp3mBAOgG0JqpSMpShqu06Tt
4CKDiqddrAJfixgDGzujD7TQbrUf5TSqq2IQR/ZdVrmklm/5u7iw9SY/OIyuLb2o16QLl6aWzUG+
yxLLcg4YHi0FmTaGXIdja7fDBff8rdZz2r/B4hysZtB3zP7inmjI0K/K3TxY2VFzAnkT6NXNLPMy
Kgr/Ke26dWcPHcWk1b+mQzqTbMn75UzoOhJV3hSiMC4UUMgH31yxCtqbujJ9F1qWgZ2AXw6qPbgl
9ZUVZQUXUkQMtRF00jo9csZqd6KdnTBwOaMOo58dUxbgKAH+z6Aq9Wkc2YXg4adHnLrQsYIgo4e0
CT9z4YnHcs7EzukoOSm+p/NmU4hS0hVn9qYa7aSa74nKO5ZKIlHtyrsFcGdoltUSJ63LYQ51Uv3Q
ro2KMuVNE7q8wXGhf2nWnVTF1iqGeImCVSeuW/Vmf5aBwg7NjtU8WAznUgnb3BJyrHgwARux49B9
FVg0esT0+yYnEwN+ifdK8/2xLV3vkvxJ8bUqquGsmoM5Zh6UUbIOxxQtoK35xZcEhqBzopciPQa9
Jb6hahyeMuXP+5xsq0cKW3JZg9E4b6tpfh3Xob9al26IdAtT4XZlRXZsZW6RrlZblA+QwL7pc0qD
3lhaf1/1rjftdDYD8F7I1Tb/YOQFRnOWC1P8eG+f/E8R81mLd1NB/XdJzPVr/Vr9oodBP/D/BTGe
9w/aNNN38WhtvPqNDvGfFGLrH1x8tKI2/yjet58EMcE/rr3h9MnmsV1aSFtH8N8NXv5/gWdiO7Yt
l/G8i+vm/yCIMfn4X1pi6NdpQm3/oMlLtcmV/9xarNFaDXag7LiTWbYnjtK4M72FRgiwjsj0lUkj
ZJLHCfaEtUtqFJTBNp1xeKTPLU0vInOkQyWkPmGeok6W4MlJq1NSi4Ix10/cjP9PCq4VYpeqP2mM
vhNDfu6lcfW+AeIeZgWtbq7/16tH1YyhJwmsuNRc/7rKkvwsYIZIcEy65JGsnS+NGHQGQlurxyvq
7HThoBRaLewIBokwzISf1ftJz/eoIe1Y2ZD3OlkVp/TQoLm748uQNbcOJcKzRxJtKPM6eGHp1yND
WGKOTGrrXacWddJZ2XSWBfoSJauUURVgxZY4VS71qcoJ4NUGoDEa07nRN/fMrcVZX1XqX6K1/9p/
3WRwv94Pc0srQdtEQDWkkA/3w8Gl0nBmt2IfDeZ92eYDLKyxS8+SgAT0JbeK505fTRWO/fT1p4f+
D/34bebw4bNdNFzEbJPu4pIIvF3bT03qukRt4I+DEY8z/1hFEDxIkCVR4+eKhivsSo9cQW9k7c2m
6VEjouiU8eK3v1/GR6Egm/imF0NgRsQ2cKIP+ssmYxoHmEPG82RxctxkHvpcvmme/2ib1XrkPnyW
abV1jX+96SDYbLxIpou8DTHsr198arNklJ0nKbp15Auu/0x1ekuc/Gcf9PuvywcBGsHT7hjgJZDd
/XKH2ymtndWVsU0eYIk2d21OksaR+7oz7Yg5Ij2F3jcBRAjnEzTIb9gu7isaPJoFlsP3/C1CJeGX
Tdt2lBz/wDBVbdfGvlsXkT+kXlzq/X1bJ8DQEGINxvqIAuUz8PefvjzX4FgBTgHktR/u8kDOEyfP
XsaNkzzrSfPKWe9ZWCV1AeXlLA2kAp/5KD86D/nSNOlZszd3D2ncHx7pHHanXmM5iRkmOcc8TweC
wvz24e+P7O/PD9mpLOaGySgEhe/25z+9OKOyh4Eg5D72kHpHdN/ovy5yoBBFIP73j/rDz8hnuUwO
UVIyJ3z/858+y3NnhHGD02+y+DP8FA+d4dBnJXcq1/U2XEUfd/pC18ooI1MOT598/O9vJ8Y/HHRs
h2C0fOfDDR3sFfqIxcdLy/zeF825rvoXT5cvVjoeSILfN6iPEYuQxZ55d7oWvMwC5YmzYtxBl3fS
pZzcR7/ICXH58vdr+8Ov8MulfXi5JAzQKUm5NFpfp2YdXAe2/MpPc/j7x/xhmeQWkLaHlJnlifXy
11/b1fCncMxkZmirO08OJ35jPZZWD993HFEnCYZ8GfJJhJxmkcLJVOgw/n4Nvz/WXMLmMOPBxhvq
bSv5Tw9BLugdNKPiIfC7JvbsNkDPZHWffNNtr/l1Wdw+hbIC0+TmQ/6wF+mciqpZn/gU4T2ki3cv
S/lYs9v2aoj//oX+9FjxAhEYw/JILMqHRV/YJSByZ+xja237w5p6z3mDnMykr3IyObBFoYAvn9zE
P309a6vsQACRfPkxYCHocfkqMUAwacf7FN1J6Gb9V2l7p1Nmff/79/vTa2tanusZTFVxq39kMXSa
u5rJQuualjVjIa1TO8eHNpYucGeyVswnHBImBJ/+cwOqV+9a85Nf84/PLcNKvi3xXUj7Prwf45xo
OpEZPTkW9kXAFn+W08fbY4qK1DL+WPhZiGESeaRA4lC3oqLptU/u+R8vAnQk6z/jBDahDz80/dam
M7OaFr5qngFZ3i6GeQH64L412kdKO+xt7oqo9s0GXGWp5vWT32Fbnz4+03i2WaSosaDff5jdwviq
Ro7NPXDMaYnFpJ0HBbFinAKzWDr1fgCVMRU04dyOU79CjwhF3nJIMza1WEqGK/Vi7HDriDDpNMwp
+OrxR9d69PcL/f3hRCGEbISKhIsk6PLXN1z3ay9b0RKwcdkPOVD5UxH4J56/zOE6gbn++6f9vnSy
lcDWQINh84x+JCGhw3BHKUpGTs4wfS+K/I55HZpE7bPy9jfNBy4PbAUkuJF+ZBLJ/WFNEYKMQlXY
+qaho9/QPq9WYe+WerhWcPBpQCPMSnuyrLqqPlWpGZBhqs+HljDTUWf6VdMzpiugfCLBvBfp+tNB
zhhB27pCneZQTCCEvemnjegE3imkedhHrVyiyRrtnaerb6msPyF2fvyt0O3hauG78GrzVH1cjeex
ztwWzWM8coBCp135NyptnNBH+c18t/5sXf64+v/r8+iocvLkIPkxbjKrpJj0tsfbR3V+1gjduRnS
xP3kCfy4JG+fQnDDFhHFU0jN+usTWAJvrnK9WmOEgUie2+zrqvIXabfnQ8VIH3nmJx/48dXkA4mK
wNlBUYNn/mPenmrnzHeMYonN1Euf264gMHXsXs3e+GaURR9WU06DqLHrTz73N4nU9sHUxIyt+Pzg
N/gww0oppO+rmKhUAh/YhczGuk+kh++OPtypyQxHOOLBX98y17+jbXfl+rDVqYAQEz2bzD1RIWTN
J2vlx5eSy+KgwBoF/QhEnfthk8egIoeadyEOOibaiUrtY5ukxEyQxHD8+/v/W547n0VK5fsBCBeh
9ZHpVizaKEtmLayBZLn3a53uUguNtkeflMFREa/QciJ3NV6dOUFXsAw7Tn7azm5sRgOlH5bzZ062
PzwOaJhodbFdUGcZH56/sbMzPqtQsRhgvmNXQe7akSFPes+raS3PYkxz2rVltv/kXnzUGJEfxybJ
SRBrP/oe58MWQc+G9VyJ/8feeSzHraXZ+lUqeo4T8Cbi9uCmQxoy6UlREwRFUfDYG948fX9gVd0i
k2qydWvaszp1joQEsLHN/6/1LZJJ6vRXZk/4cIllQAeCSxILrJtMZ33RioOdIeXvQIA4uMHL5ufn
P8M2T1aq+WeA7cGAaIHA+/BK2qw0urBVurWZ9cZPSwaPaRdf9Krekm/evKR9a99i9bdCxDNeeF3R
+d5m2bTKdS+6Utxql2aOe9Z2qdgOlUNILprtYlEoWFBKE/WWqUziylGq6EKi8N/hYdV2XjH1awFD
/tHKS2srjEn93shJ9wNTeD5mJCStVVFuaD/Xy3pQF9hC8lVGPMpR9CTXlAUa9bHMl3Zf6LvBTH5g
2Hb2QF6Np7rRhusmF/xIUPu4fsSm0PX7sjeG6zGbioWLT2er27V1LGnRLOIuExc57Dw/8nJnHRFt
vGIzmgWrEJPteZaW5hFKClURG9vKYei19C51RGL50mmM6YuP8eMcz8KIvhO9CVMUyXXvZ8OpTJCU
Z1W3pgJt/XQRmN3pWlBs80m9tyrvKzDPh/0itShKH9gl58IE1zwZ/cpYjonVUpEOC+PWCs073uEP
4cjvbY0dOEY5QSzmtnQIIhmV58+H3gfqBBe3HRfdqqb9HVz+/mbzeCrcyM66tXTC4L7VJAkCsWOt
cD0EzwCP7BgZdakQsqgM13Yf9A+ZYiS3UVY5h9AR9q8u6RiIyaAcmhxx2kLJMMssIUMAQQnm2Swl
h+taJVVq6eHjXTYOf5Fq1aovDaEhhW5j//N7+jibmHy4iPZeCwJwYN7fUmaNhHL1PV9Thb7UkVV8
Sd69e+HKgbFjR8EOkVM491bp4X5+aTYC8+h4u+vkgVL0YPXiFxBidzq9RlrQhEFAGSKIEgIc0gQd
q2a5+U4XLk5CKW35KGLcO4suHBzairGVz16k/CIgOebn4MbxQ0j0BWfJON4VtTVcToEVUEFC2nCA
9Td+c+3I2Omy+5W1g3ZMyAY56KlGCEevcXIqiZMwiSWnTdW0+dBtlHgUl+jaHgtNO6pOpm11XZgH
6Qoki31+N3n5k1EgJ4vKRuyMutYfKid3vo/Ck0spxCx7NNB9BJWDVUovL5tMd5bsWLzrbjTlsTf1
2kXd2tLOo2VnoGXPqm3kJvqtmCHVq06hYcx6u6WXLh+jRtX8JLCRvAytQ+qQJAwnZpn5FuWiv6Nu
461Tk+CWdTAK9ABlEiZLIKQKadOGyoPI80qcxXVWXwwKAS5YsDtxIP0E2aNTd9OTkrbKE/ts7bbu
DevJGsq2XCrEuQqEb1g6kkaTj0MGsWRCEEQbrc02qIemndooMe4ud7zSukAsOwldQKl1hzp5kqDu
IrnwKdJbjUacgXA2XLjWZK0l/T9jVZdFeSQlpiGzpCyCZTQmwzm6XrECLReWm4RI7HgZKIpu+2PQ
8Czsvr7NsREliz5U5SPSI7mpy1zEC81QvKMWa/K8boeAoPO4+O4aZXQgIAecmwidlRdC73I75JSd
7TTJuhIpzXFJWfeRvQwxIFROsRMQnbIFV+LMmpCW+C38i2OaJFs9LtOfati1l+Po2ssx9SCNan10
zPIh2Y8mZnEniYmRKaYERSvYgFrNGWqjkawjqdE2V5V2oQhycpvOs8XCqF1lj2vVehmaUdZsJNQQ
qSMn3nDtNpS5fOxprrm09apEjhJgrh8rDsUE03b0KnBLkDsijSxMFlhcy63qDd46SSO6tEkHRckO
jJ2bl7FvunGLGM+O91ESkmdRoXRTFT2qlnHnYQkK+2zcT84YXjk2m5bJkt5ZatQBNe74RqNjelZa
UC8aWan3FQa9Q2xLCznjGGzqStXytRoXLen2abkqC9u7TxOv2wyV63yPW7vcTtj2yqU5pdFySMcc
RUOBWRV8/3mgdMNS1xXMc2ru6fseR8kS3dNaG90WAIOt8JEhrMf5IvemcLz7scM3VwXWcF0p7C/Q
irjleUU69EZ02VJ2o8MTabRjU4TlcqIedh7Y43oo634vUs05kiILXDR0tZXtNQSXxXnbLAjkde0F
dFpl34x9ebTspLrhM3lsncpAQI2yVOFM4TeV7uy8JvX2qhsr28lq4tWEufk2ThsHgmTgfRu0ZLge
In16lhkvswt7dyOZNK9T6svnrSqbVZGl7nHMM/vccYLuvGon54fOKvDsFQqvLsiTb9JKdf/1nfZ1
aq+zYdbwxAMyN45q4qBJLxq2DuCLVZ1XHP3GuGvOcWrRraKTqt1qdAiuR9r6W2LKYYDEanlwZThe
KKDIPaPG2pnrwzVokvgQDInYdBT2N7oTQCrVXWVNS97GfIaNFImbuU/z5Km3B69doApRlqqC8iez
rSs7r1mMZOWtdQwDlzFH1MsiTAMUnHmkdgt9UqaLRkzGed84CcIDTbBZTFLwyIit0xixZmuc27HV
EWOY9XeFUq5tMU03Maq9o5MwfrlERd0ULJOdpKB6qqoyDPwPrIJNg3Vu35FKzIEkngPDAtbaxwz6
yxFhl3zU2yo5oBOwfyJhLJZN2YuD4cjYzxEPrfMCy8YC+QoQt54H8U2oJr9RG7riaIl2WzUBQTgZ
eoTIDS86z602qM7LvUk58RinmXulJMWMbmrL6xaR9PepquMHezTHq8KLbopeKC/25JjMPahqqKFp
R2NU82WWdOSbjVN76eAj1XZKqLXjuSQIDktmPVN5ikQ6FzJJKngoXeFeU0yR+ylPdZJEXP4wq6lz
h74Je/+gemCDijbshm2BkewK9ffgbbDitiuecG9xRNQKbUWVNhmQe5I+1ZfIsn3EVM4mIkucbiDt
XVKLym7aEflNHKcsiiuZwuReuqVNimVS3WWAbZZRVdkXAif8S6Ipw8OsYObSdddvOm0IHkg6iEpc
bKif+7oT3xKq4w5yecVG2AXXd1N7VRoRbNd4h8ZRf5IBB9anazZNCrfZ6Eq8pmlgnSNvTR5mwbQf
Bw5AlwzIAfypuL+kON59J4g8fUrVPL4Vcgg3eWFYKYCWXm82+qDX2I0rZXpUzK4oV/BjXEni0ZRv
rXBivlGzXe8Z2RX9UfFrKox0CZixwMjrtf2dPRjjJa4SqiIhVmQ4YCIn2U4aey1Kyk0oivbQ2fRk
UulPObZQhMLmU+/pDUhpY7gLAk9OG+LhomMgTONFVeMfSF+ci7Cxqp+KzNgntlgp74aeOYXuLKFo
UhvY1aTSde6mSad7KCz1CHEq3XlJq1N4bHA8qzoBdTLFW5ok2WM7qR4Uswo+QlEjpQFrVYnwRk27
A+edGjGooqF3Dw9wDq5IcS0WXgc7Vxn4WDu4Yjuqjq6xtgMOOL6Gdf7MkBgNFWsorhEv6r6q9c0q
ogP5fUgwmd479fQ4xmakblikwUK01by5MDteUC34OqPI248DNCL24duccA+OHJx5fCLHL7NeKXAi
WIT6LSK9ZJUzaoMp2DQqlnanoI/AM3GHy74PIuSM8y7Ia8PI7yJp7QT6m2kxxHm51YZ47/Ibz9mu
1JdMpNnCaZz73Jr3MVXmHeDxE1KUdFe9FsYblu7kAB/yoLY5uCW7dG8TdtNWrta+07KlRvGmbboo
2+L0zZlA0epwzCOCS3ceiiBf9xG9qVZxNBZk/VfAmNpaVjEtpJpba8hH61xp7Y2M8hhXY4H5W/Tf
7KQFGlYP/OReckErje55QumPvIwKWD2IulPXCY+lV7K7dr0dWVxEneR6DTTKtXftXDSqymh4INQ1
3tdZyAxUBeO9qmK2Rvu8aUhpwfYRwxQgjxGkwIBDdBAICAc33amG4Zdt0i2NugfLK7axHMaVGSa3
fMzZMg2nI0BtUhpVma7r0bhs7F7ly9fMKzfQBmqJA/7pYSTPuYmj4iLt5XipT7LON1Ulo+OoMYNa
NAyvqjkZZ8LYd5zG5IK1DQYET4Yd7Mh+I6/Yjva2V4MlQuzlMdFdWUNLLzXLrbOkjsvr3gi9M1fL
n4MOc3CWUcBa2a3tng3zv1CJfQ+XphoTuyZCbR3hOUOQWbvrekgr5GDorp2uHPZRP1jUw8L2jr/n
0PF17QEMNHPVXmuewvxpdCAVgUzqV4JRi4VlZEdmBJFfmpnJPjlIzvQW7m9fS95hGJTrOMiPiI+1
o2IyNhP2GAqMkW1QB8Mmqr1iAR/A5I/3zwbJGGtYGuMR9/60woXe79Q+Ne6UQJRnWRGO1x0kh53R
pOpl2Aal3+kqhxzRpoq90tR+yFc0TAemT208cyYd3Gdljnc23vtF4omESNhZ9AVLr146nY5zRBWF
dW6ERWos0FOjZxUKo37i4LaA+loe6JHE1QI/LeBAAIB8PO2kJeMSkXS68aIuWodGHZKNSbQEqk9j
esFlIvsVgTJkjk6ki7FPLxv7cgwig6HjVuJ7gvX3plNSuWsgAYhNGPQuWBIEqFe15Jy7TFR8ByVa
7WMn9GFTAo2AADMGTFOimvLbNkuUs8wwLZb7yWYDICCv8bC/SfQ1q5b4Q7huvHo1N4frWibW09Dl
v5SktMwNlSy0aoMKliZWHSWjCiJrVCmjzPwecDSC10HZh5ORbLS0SK4JBobxX2reY0S+4wOefSTI
dh/7Yl7ztahg+5LFPNQJg4q9aBzhrjqdnSCGPw5hsKEuVLtACmdP8bYWekEl15LrIVNKsC/esugs
cGqNihy3tlyAG+6cLGlfj800rnMU2RuCdN1gWWNFX/ex4Ww7IIdre8zk88jwWqmhY20CF/6zxa5x
1vyNeKpLLMyXVk68JGcEiS4QMU1jVto6nfKxw3UjVFiFwl7Zlavtg6SRdMaQAUvq3PA1Gsz8E7rx
JEapVGbOqu4tNnXGEKHzBLWjpmG1yXReDpiufemNxzk/836Syk+nSML7rjfiH12jqpuJxPrnVsmR
d4C2S5dmU1z3WRvua0tEZ6PSMbebYBEiiXXfMnsIfX3haTeeiRByKScLLsr8k2qbykuXnblNpcmF
ZZDR1XrIjSulK886lwAHgz1d00hlW8q0XBe60+5Vqtf+YHnBXpuMzA+VBkQxrtdV6Eo+1llnqodF
fyB+eABeWHF+UWrvnAL9BJ55qtCJUHTdWo2HUZ4dA/m2hQga1tcybG71cYIpZAsNz3iaR+U67TO/
oiRy7qlUaCvD2muYK/zJqNjehkbLU8Swv+sHgHqhMdoY843uwdTTfielgrQ/qDPGb4F1iQpbcVBy
j/Wu0ldddDtZZrRXVE3AQYzYMILWo30jWU9JHqnY3RUGB4HkNuzjYBdoargqKElQgRhvwjq292MX
4n1z4VPMNeR2FxhatymMHE8HvgoiPpmSvEzk8DXUSS55aGQatY5Yeuzd10nSp4G6wFRHsqhsWaOS
WnPOqrQ5wsJJFiw7yw7rx3NIpx5vSPDo6VgCxsymGIVg7zI0g2JJZcTEb5LZyy4IzjwHwZnd1P1m
ChJvbShiN5FNtlBM5Rtsix0q6JdCm6W55nyI60l0bZLJXg8Tji52C55fNThu5hDpPiin267gDxtR
Ag9z0NRdCD4xUWlecVZZ1h0RQKIPS8og48QX6yVrGTnKRqhYLCUSajL0WBESIu7KIe3P3ISKn27i
ogncIFllAa73yihWqpOmayzFzjkpxdbSiuWZUaTxGhQdPNJIG9fuqNI6iYdzwOshM2B2HaQuencs
Dgyxhv3u4IMVueMlPDVhcs+Duh+tdNublT8O9qFv8QWVrMjmuqtCEktinJMBijnDY4syjZ61aB1k
zERWD5fkKNd7DVKfMU3QQJgp+0VpWni/Ygyxl+5UDVdmXA5yITGlXCNOLhdlmOhExSbdS+zZ8DO1
4mGiRykWZop5sMbbsvHI31uPZhOS2Ri0fjJ45jPfk7dI5mkfE55+sC0iHReSYhEJi6RsE/6Jbg+U
TWZjKdU646HTjFt3whrb57k8Woj6Fqi8HuJcjxHcjil6L206FFWZrSVvcxsLXVvGnsHJzOtqdkJA
nDMt5DwfG953vZ7usjrkKMmpnVUUDKgck58UJ9Jl6cV3+qC0iDGjbulkzc82AJ9R4X7sTQ7XlDf1
S0vv9HUMGvM8ckz3ynBb9xhHmlhpsk22aOPyY0jm70w0Pc5V72hR9C1x3m4W3wfjKFi+U+vYRI1+
nskwO6ol1uKmDDdqb3xzQw1rXcHeIYDXdm4PVc7H1dtbG0DIN0cbhq3W1suORvmxY2uAuq8Zfni9
Iq9FMtA1sDm6BJM27alx0z+wDapl1uDIjd2W9ZbArvyolAnpuVHm/XAE1j+ElaBEFzwAqmkZgoJq
CZRKYaWIVDu+ayjyILZ3h0B/tiaHBSrTbLT6HJAJrFFNNsRhGK6k2kZPDjWRQ8k3ceXwDg5hXxaH
QjVGd+VOTv3i2WPE5aKEtsTYNNsiGcMLx5GkFrMm/4QqpdzIykh/BTIfz4YslI91bqTXTaN2eGRV
KloOAbCrscdLD0CopeFf66sZo7SGXcLgEaG1MqrS5VPUq2+hXo+3WhFX/oDt666eTHHF28X23LRx
tA0CNj5hoiZnThVma1r18lAIrBdrzjvDgq2PfcDxFXI+b8xlaw0gYoxITCudS59D5Y3poFXtLilf
5ftg2abadDcjdgtkgV1zBIhiLMJujC7bQMlvsBRX2yq22NW4aUi7tEzI+oYnNNdEoDYDGSg9jUI7
iF7rKZxiChUoKr11lw+8ppYtQ3KAu4Du3nWyH17FOjU5PRDgwbK829KOrGVp5HI5Zbl5X4xG+KCw
tXHE6K3dtBRYnHRDWbllKSDSDCwT+aR4S4mb6z6uCZ1pnCG8YY6/pqK3VE2OxLT82ZrcpFQf2ahZ
m9Iu/QGsDoJjF4MBC5jrwnTVyNvQNIZJ62Xfm5ziQw1bhSaE8gsYLvEvkaTCDTRymlpzTVl7G9Fs
WA5xUawUN6To6/LNlWlzH7vljk+3fa5aijVV1tcrEdkznExcS1FSEQxw8ZURybaA/+QCt6KFIUEB
ZOd4Yj0NGSy9Lm12EVXslcUi+6IGLNGNlesbc7Ksl3GA12W1OLtaNnr4wNmY9F53gBMkz2YB6I56
vbJUQt1aVVMn6oXZ5fkSr1C2JKt52GP5MQSPjkofJdj6plVhcFC+6s5lyEShg867TdvWW6utAf+m
s4qIXW7Iwah2MavYNbwpRKs2g2lwr0rKWmevB+4xKvq7MCq0M8MIuxUsomahjiLauklGjm/Xu4e4
tvcwKjIYQfpmdBtqViXadl8XenujmVrud+bYbShWZ8oCAXTiG13mbc2+xYhlNPIRl4bzVMBB/FZp
TX1PXQ2eVR+PYbJK9Egc8m6AVEaX4AAtwNgNCmXikR3PWTnZEiZVSu78GF6ObgEhtxij+88bLvrH
Du4sIeMWbAcKKjqj982enmZUGql6uQaYay6VGkQ4Dsa7IqUmncmLItDkjcWvuqPn8sLyxKZFz1UH
qZ6RWU/2vJ3uQ9f2nZKjfqZmdxhnxb4WE3TvuCDJhFPNF7/5Nx14i3keIYkBU57G78lvNqkwBb2R
ot4UiXk3xqB8o8GARWnKFC45Qq16nnH0VvyMDD6kmqbBgfRv81y6UMgmHdEnm6OvyCUf+2aWgxJb
I4OB46CmnfQ9DbUow8kJobBR8q5RmtCPugo4YMKKiTCbQUxZYODMvhIkzfqm9x0zC4ELHom5C2kj
g3j/Ch1rYkQ3MUZ/oWV7T+DjHu2hS7AiObcyMZ6Qp9+N6ImXbpV0HBHYqFs0DBZN6RaX2SQzVIvW
E6WH9JxGpHvsY1PsnBLk9KTQbcsnXSCfVecmVaXRTMDItaLZ8atCfLugou2wU5NMA2qoPwdVeSQV
KF9oUlsXUe/5ORalpUV7/syDjgPBANeAA0Rjb3ugA5p2Ehy7bfuWcgywmm7qHqtUm1ZVkLe+ktRQ
qD0yzYHcPbpYD7CSJpr9PPHtLPj0xMGcwvHl84/ig/IOzs5rmqaHtoEkoFPlrjcKFKM9clGpWOOq
r0bfI9PpSCU+9TNhUw0qbSe6bV0lZroBTKnZKmwyq0+/6Id+EDYgrNB16C0EEmmoiE9eLYZIVcat
KtbNaNhXNsBpehVGf/l6v//rdbod5ct//sezaIumGq9fwlgU79hUb4bF6ql5+tvLKwTr+JTzp/5v
1f5AMfn3/2v38z//A03RPzhWtvcXroRX/S1uHI3v7v/ZnBz1LxXDgIs2kMgblwjnf3F/9b9spiwy
1RGWkvAzm6P+xbEyNUQEaFe8WXuP3vRPbE7z/Pd2QkD/hNjZNcDu8bd90NgrLoQXR0mdVdFr+ZVF
HcpmHxBueyhTMwqhz3fM2xRjXCXca2PZTr6FDXIplSm9jWvZ7dWYTlJYAc8wZy4qQEPtQsaA5Vca
iPJ9JQgKspXEudZ7t7jp3NoVG92GM/PnA/M8fq5ELX41/2cez89CwuYJo+b1+fzrny66l6ppq5e/
nT/J+m+btvj5xCa6OP0z7/4KWMr/+ETml//uH9avA+GqfZmHTd1mf79c+CLm//J/+i//MXa+GIQm
YsL/3m+3fBrzp+Jvuzp7Kn7Wb4fj/Of+MR4d7y+HWYLJyvRehyMrxD9td9pfJup7FDJoxdGnz6Et
/+RQ86csVn1cZSrSdQRk/xqP3l8MHQajhkHBnmXffzQeT2cx/CtIFGfF3PwrmFLfL1DF0PVFQdzZ
pqPM5bMFhzGbR3jANWej1TRuGkOLHwHA/XQpIl2iPB1pGOALLbVpKdMuoF0vvK1Kv3MWvCYGdHlX
Z5M+BZe1Sf1C65Jda3ePGUDRZw/K0M4ezK9S6PRZRPj2s5pvA5y3ydc7R9qcArWiMgPLYVQUxgwG
ZpjeOagLsa32bNvtIWqP4zj6EVhlfQk3u0B7KwfILyGMmwgNwoWgfO5n2mCflcpg7FWQCORFcPJc
aNilbwh4l9fDJB9wG36xRXi1wr376YhuEUcRYIblBqneyTqiYyIp2aUZmxq8TMRer7p1IcY9CrPs
5BJ5v7q0B0kGymgW17Ls76IyVs8L2pHHmOaoQY+mSC47NZf3STlB3dVrL2gWtt2C7fby/iXSOw/Q
ZPM4isrY5WrUPeG6prrhjmyCGrcVwB2QLq8GFc2OJ+hiwaRAfCLgnyE/LuRmjOIH1c6A6OFACLqF
Mlqzrj1ukh//O6ucLm3zd/7JrHKytM3/9T/nEhNGIxHfSJlnzb+hvZlLzL+IAwNrj47asTVn3uD+
Yy7Rjb9INtVRrGNQnS27TE7/XNtYLJlMdExfDkFzpvEnU8npTKLO0xKmDDbXOpexuMxbM48omyat
m6bz69odN5WhhasYgcXqzcO4/Pt38Rbsd6omnq/icSbiNKSrpEHOE8EbyxCiIyokaPp8RXbGAm5v
isAmSmBoGd7637sUT/vtpZLE6xHJ53AtgHtZjeatKFqayxApwhfK+1NdHTfF8j4rl1VMXWwO3l8J
WFpGSg2KWBoKIQB5SznDhV+Xi7SJpN95nvShYNUbz9Dqxx7//tPnd/qbV4fxW5+fqoNc8/TVaTo4
E5IZW99udXuBGo2iZ0B+7OdX+c2rY4JmALPvIUFjDmt4+zxrGdVakJatT/FfOUxJGUMb1JVF1cDS
/vxSv7shrNiMQ8vC43aqfWYX5SoTDVA4Oh12EyOgDBh5xuKPr0IQMoORnvUsyjwZi4UBsZfafeNT
5QCDZzbODXad4s/vhZ2AMysu8fZy4Hj/2Fqnj+NMmo0v3cY8oDoLrggCHL64yukBmSHIe3EsRJ08
Lz7k91cRje72AnGGH+pFtaPVTBW6VN1d1mTOPiSrfdk6kbfCShF+ceXfvKt56UbL+upcfo3XefNF
q4ni5E3RND5JL+1SEeRC9jFisM/f1cfBhxMcyzNllDlY/lQ460yqiMtch+hOvBJ47FI5Q6pgw9WZ
qos/vxTiWRNXAfZWNnjvH2XgWaNay4GWh5Y7+0lvnV0u7OpYOtZX3IHf3ZXDAZT1wJxTSU/eGhjr
yET6IRniKkeKmjguoejJRpl05Y9fE53pN5c62SgasAXMJicHF6uosRVU7Q9IWr66oY+D4f1VThYR
0DWtlMDa/ZzlauFRxTuPRZhu//wNwbmwsANxhEcP//4NxTlZsWUYci8UKLZWpPcLT7HiGe8dfzHp
/faG/nWp05kIxmIT0F/BHz9SJHZC4rnsWH/5t+7ndFG0W6OUYqK1KJPc9aEAgMXqFZIC6u6rlOL5
Nb/draJhejXgY6blc/VOBf14/AK6E67wYaVWftjk1jZWm3xDYs0zs2H2xZv67ePDYDkfT0ykB8b7
NxWFyoSnyRF+5sTKBqRTsUwVJ/3jl4RJkWODxQZqtm6dTORlpzjE3TgExkXNfTt06Vp65lfQ3w/f
qkECJusFBxWGLUv1+1sRTaLHQaNmPhFk3dLWouanETUlOr7K/uo89OGxvV6LCHNK9BjrnJPHxmoV
CHaKmS87e3gK0IssOITEX1m7XlkH70YD15kPsA4bT3uuj5zcE7G/eVQ04HWJvTiSjRWfFWMN8Ta1
8jPglu2FBmjrXDH68owjmn6Req71QB4G0mtNceEEG9F07rRKxIZjSA6sAPVNATDrC2rEh1E7/04e
OguN4c4c8/e/M9Db2IqBT/lt2HrfkYxaKCtE6Suh6SC96P54/2FwLRyiM6ACt8TpBIPGvCvgUWS+
rin3I63MVaY6w5+OWi7icnbnSuQ3m/Np4O1+Kp0KMp9mtjH5qdXGyctuHVhd+8Wj+9CFYMc2L5mq
6b66aLyTiZ+EdQOxi5L6Na/pSRIWNK5shQxD+FXII9HCym4p+wry15QPmKEjzy/hk9wyk6PVRzJ9
42qhftaPpXOWw8nAZ6aQW4ERsp7WVCXEppeCRrk6dPLq84nx43eg69SIET9DolH5wN8/IlRJk2AR
Sf00G90FGnKxrZTR3Xx+lQ97J6p5BgcsE5E2BsTTBV8JPbV1yzb1gwp720hi1BLRfbghLTY+0Oas
iD4aX5wpam4+v/CH6EF1vjK+Or50KpTQvN/fnyGdQnHtJvEdOMdobYbEuLGm0XoSshrjZd86Treg
tjBcjQk6oVUpR9S7skZieCZdj88ORqD3PR3c8nsY2SP6YtxLCOI//50fPz/OFuzvTI+nhNV3foBv
tnitRV1zCEkknTAbrvos+W7NIdlFk48EPRrtF5f73fuwmPfY7KmcNk4z7rO5IlURmuSn8DKXeUGy
sDUfPZZ2Ewe+nUrzezuHecnRLu4+v9PfDTgGAlsx9uo2s/z7O430KhnrqE38IUBOjawBDo/J+Pv8
Kq+f9vt5lwFH/Zid7Gtb62TeLWJBkZicV79Mqqqgt6eNC5vG+HVdD+YevqaxH0ctupuo44BvxnLb
l11grrqiGXZ0M7w/XaYNfs98pqP/yAx+urbFYiIeSNoYNXI1ZfDj7K9moufnt/2bh2vAUiBrE+wC
vJCT0V5N4zC1pCHj4ERIE+q5XGtJm/ybVzl5hRoxJS3GNXqno5OvU9bzhV6QVvv5vfzu0+XLdamV
vDLUiBN8902gPC/ddkQwArL9wkUXchPFYYXVAn5kNuMcEbbIcjSJ61Ts+DYTaovEbGaWu4mtIguw
RcH/9PSfOh/VLzmQL/rHCwyTCyyTuW7E5ss9ed6NiBUtDFwyFNp+xCLqTpdmhkvq8ycx3+jpWKYp
wlA2OavzON4/CBIEtDCJp9iPQXzvLSJqkZe30Zqde/fFq50/i9NLQSPDDooVmcnh5FJRn9U6qjE6
313/i2Saizo2wbw3zt2MBUtc/cfnt/ahWYmSm/K9Ruw6tXqTztP7e4tcrUMrRqtdacrUz1u0BbAh
wmZVcoS/0DTCoJTKbg5DoqJrt8JiI4URXfIqrYfPf8rHp8yXw4dDDRmEFJ3o979E0wU2VbBO7Aiz
6dYmUxIKP4Hi4B3zLyaDj7P9+0udTE74iBA1kQbg62yrNw6d5K2Fd8YfYi88Q3hl/pvXm5eDN6uL
ZtadSvhC5FPEBngipPEzTtMBXTo5bzNs8ItP90O1jklIn/d2NhFHPM2TCQKwaNV4qoh8A5b+tkxV
9N0xyihSUMZOO1eKCuG2I4tVEDTuYwYq5Nfn7/J3w4pHjKqN5dS1P7ASIyNVSqImIj8s9fKq6ltx
79A1W7ZBYBx63vK6dPLMz0Yz3XthGawhoMIFkt3u8x/yu0FFQxWowWt96tUv/ObJRzgavDCrIh/X
OnU8PjtEqrMK10Zw+/9xKYBd8HZmAcApUDAYukoLidv0qwof0TTGQC3wd5K1hnT280v9bvwa9OvY
WvG9UEB8P56aWTrYZg45bGoEHD4a+nVeWcE6wX2yGKMs+WI8fVzWKLnOXcCZIamxIry/XgqeiOwP
IySjE9ERnHrtl+oUxRdVqY9zH1dhz0CVWefWTjkU5ZDIpoa57qsi6B5kBq+/DQ0NNyFw6oFz2UpW
5KN//ih/e2uMUDYHCFepYr6/tZBaI1vNIvQzQ5U3E3F9V5Fm9F9MAL/ZDiE3QiHlUHRjN/v6vbwZ
h4riDmi8EhKYMjO/Sqd0fA6ZFmBsGsFR70tnX49OtDYLXVIfS4plVxAkDr4xRw+IWejzm37VOL1f
Zvg5bOt0vk9Kqaf7TxA6TCBJzqM2CKVL2cGBG5sUVtC6XHpJalyrbmFVC2s0yheRgBxX89HcAm9K
ziUumR3a5+irte93r8I2XI7qCF7meuv7V5HjFlNipQxBCHuz563olrndgSn64uZPRWsseVBvZuoI
m0GKAyfXGXsDwwbZ737LePghdEl+Jq6kg4dG8CBR5O4gGEQ7L6wVHPVSXk0oh77aKX7gTrz+CsB+
wCkBz1BveX+3jAWvDRxF+S/OzmxHbptr1ze0BWgeTqUqVQ92u+14SHIi2E6seR4o6er/h72xsV0q
/S10DvIBX4yYRYpcXFzrHUKMOdY/K9GBa4QXeALo2wftOLiUgPFyHNYse1pTpwJa7tV/vr4UOytO
yYGmLoURKX+xWQmYn3AqTFcJweTlHxWa1mfXgxb1+ijyb9lsNhp4hFaH0OHe6BvJY5fYlVBC+Plf
lWHu36cJKOnWmolf3sGDc28wjhdYGV6eCGBtzrORNsaaT4MSzlk+hjxJgbVO0o+mqNxHon7+6fXJ
7S0hXQ8AOA5slRs9vcSDnIqlBpMzvPWENIoIoIvkB57uu6PQObVMuYaUCa43y1gJEqcRf21nrAu/
sTNywWg+KtfsBGCo6Tx/UaXlfGyl82hyQH1pGWXqrOw5XrD4xu2Is6+i5jnWrXgEa5MeTE3+9O3u
+H3QzTmIi6WDrcjrJRtW8/3QiOERJpOHYHpt/nAMEd312DJdoiZywjd/Oou7k0wb+rCnb7t9eaVQ
z0ljJfRixA/Viai/Ts16eX2UnQyEzQjUjqXlCxryz3+L/Glua8LqoFJrpV1gJb0iKFNjVVCn2hFQ
Y2eXcI9RwXV4dMvYfj0U9HUNWfjOC5Nkcr+4ol0fu2YQBynVCxJ188VIK1HiRrKGp+G2pYMNj9qt
EGVDuzPmcLbrBKPWKKt97HLVn4YmKhSi1fQfO3OLFULRFP+E86I96auaXxwbQs7CnfvcjwbkPW11
Os0Hea4EqIc075PKck/LOIoDM7kb7THiLbA7SBhSW5yX3GZxVB41kRPhy4xlb/OE1FOP/4pmdDgJ
uTjPlHcZ9lKLTzVzgfu3mhikqkn6M0dm45OeW9Fzsjh66g+augJV5pNDVzFro8KyOh7j/4up/F/F
qXc2jUydZTWKcr9nbdo/be6NtqKNbqhMFVqBjZf62GoXZ6dDuPjN+/P3obZtR1UgZtINsxu6eJh9
4Jro76H3ifftvEYH3+BgVtsmBpD4KHJqKIZJ7vafq7xT7xx6J+/aZBT/ZVYGzVSE+9At3IK8R+Qh
Mo/ucDiqXYehAh5uY5Abnfcpckv7/PoS7pw7JIfoSdNQ5TLdVn0UKj7TjKBKOMBOD5TEXc8exikH
U9ofxSELl3c2hfXr042ftblkHXuCyv3oexU+KE1SlcHrc9nLS5jM/x9ms/VyVHXUuYCSY6Cj8LWd
W9rekWK+0xr1F8Q27bsR4aOowIsJ1NEuR9/GU/7tkdl1yQEtGTg9b5uXCFSSIhPEeKh0peJjCYDl
ICSig6nuLiiGsDb9A5NtslnQdfVyLUUwIXRR+7nw//D3QZj97vUF3R+FeitQcJf6++Z+c5dsiaay
ckOK5L+SGd6YBtnooAWye7J4aMsOCA81c9PQHyni8N5ku6ftaD5hUF98xbvQuvRNdFRyOxpqM5+6
K90utjnE0H/KR40s+zKYYg2wkjvSqdwbCkiYvDx5OnG2rne8DtlHgn7cEP+n+m4ZoDzOS5WePIFI
ztu/Et0J8gB0EHmmbRawp+lGbZMjXKPOTAZXd2eyjiOBsp0EC3YHgqxQwOlX2Zu6TFRB5q6mjM8k
JuuhXdL0oQCtdmfamuGnuts9TlXSfHt9aruDkuEDa5Iyl47MmH9LQCaMlvBPs50wm0Rzlh2ws4fC
z2M9DOsHysYDrQYjPQj1O2m46yEwylx50DHu9aBN5+HUg25QiACJ/VQKYYTIAaEpWYzOeycxirdH
DHQCZHmf6j6vO3kKf58kyiyNOnCWh7qrTujQo/xVi/YgBO8sJY1MdJ1BDwIu2J5lEz3VRZ0YRYMD
eEY4DHFc3hQwSdsqgBPdfmk9XDFe/357tQP6NVSe0YKnArPdm1ldNt3ESoORN7OS1qTef9Rj+G9w
RCv3r7EgRpqNUT3HfYOQSCo7agK7n8cqj5H+JW85+EU75xIwGWYsoDLJnbeB01BHc1kQ4Q5hC6Wn
UjJQVTVqQ2wm/st3xcEBNDmoPwhB+vV3NQFpdjn0ybABA/1xElbim/HkHqS0OzGauh25Oe0OtGkl
/vT33YO9klB7AlA4OOzRUcV2Nh375O33DbYQlJlI6ChJbpuw8bj2WZQxSgNuHoeT8fva4Q38+m7Z
mwrWIghWUNQ36XhdTyV3ECwuSqDxaZ+tZ2ORegSW+WaolfwYkhkAEkW+oTcL5nqrnmK35YSGh3YC
tpmYFrvJePBZ9vYZaBRUaaVHC33r67kYmlJ0dtI7Yd8v7p1A3+ohUpLyI57u3en1Zdsbijcg4CDZ
veOIXw+1xlVhiCVxws6p0MaI7fSs8AoJq0Q1D77Q3lCSfohhEYAPNsL1UHmiTc46I5oFYqE5rcVQ
4qLulKdYwavw9VntleFpI5HN0fUEZ7MtFCMyD84amEeodZhyoHfl65gLU6T+01EQKVBi50vluWMA
S5uY0et/i6H98fpv2J0uKBM2CpqgdJyvpxshS4HMuYcoHNEqrC2Xql5uVueu9cTBR5Sp6eZhKnMg
mCyQoKBZbG46Cy+bvESdMOwbXXlEGFw/NZgyB3WEn6WV6hVqSlV77oZk+ui2ffwf7iDuVzh3PL9J
0Tc5RIyen8LRs8PCLUzfMashmIiVB8H39ptKfiixV16r6FXrmwQdL74KlT7cOxXc0dFMSaPKh4Tk
/KOg9P6IdpB5avrIRpQyq7+MwpxCNBX7ZzOTZkavf9ubYMNPIWgClQG9RPNO/vlvt+7aavqcz6hX
Da5aPpp2WjzYk/rt9UH0mx1EdQ2KMXVKnu/cNpvPKpoZwU9w7aFp1+OClumotb7oSuCX6jTOoVtp
yz+RkZNNtaqCoEvjoDyweGvj+I6BVq4vkFifT4Ooy/mCOI03XSarr37VArFO35sdbtUuaiYkvooW
fvWC6uEfmN6pX5yett15Qq0KOwJLQwFNAaVyEOZksPx928KsoSUgr3h6ZdwQmxMSL57AAnmaLg4e
I+97XgtBVbmpyW5d1btmIq1QM1359/Vl3a7qy6gUiTzwJ1LafhNcGyvOS12DDGF3bY/YZwFzZphU
XIj7I88R+VdtJkgU4jKiqv9ybVxvExgXkYUiyQQWpPTCCQf353U1HQTndOU5aUw1zGPT/T6sbn5A
W9guLVVRcibIkqCLiT1b9J+XYGOuV+sEPsBcflGX/WdVG2yhu7i9y203vpvXfv7+toV9GZPKMymi
HNjZnM8EjZZOn/icZoGCz4owDnoKtRsAr1sO4rvc+b8vLBU4U3UANRJcCfBboxHLzZTYqNB4iLhG
QzwlGxxfVc4/iEdfsSvvYDm3AVaORymfrWpKmIsql/u3865jFVNO04imRGX0l3rW1/spRk7DH7Gr
R3hCIG1BqMdevrMfabGj1fD62m4DzssP4CGoE20ICdsKZ4tRuxvZRXvB9AnTAIsLzi/VGVmi18e5
3TfcHjQmUIOXsLktHMwdNV4aOqQWz01RsW4qffo525OkHNRVeu9qo3EqwZFeXh92eybl9NiuIJgp
FlDW0K/X15SCcDYtmUs+FX8XrpsFXdN+huh4xFHaWUfKRRCuKJFRHdt+SKNxhdJqC0pPpNT3mHvX
/hIry92bpwPPWZZduf55umwuxDUWqt1MXX2h1iO+CSNS7sm90VKqoBcffLHbGUErw+2W+UCjAN12
vXSrlndehKn6JVGQsjKdXvMpxhSn12d0e+DA7CFJwIuD/OKGT6PWi5pSREBeD1XIk6ehM0NzDekI
VIB6JerevN0ZTnaz+FTs+e12nzMMoyteehelnjwUW9Q4LPL5CAq8MykerhaRCmtN8OXbz6TliIkl
Vn0Z7fybXa5GkOXmXT+UaGMr+nSwhDsfio8M0ViX0DIIXdcfakgHxyIzqy/drK4fjaFeQuGpb4XV
ygeWIdGukg5PxV/+it8ilYlP+aS1Wn1pm8J8J+DNfjVqtT34PrfnlVGoCGDbBWGMGHw9SrFUS1cM
JlSDVY1CGFCU6bUJ5bnS6N++vyEuAnUj/FKf2qZamYphbq5goDQ1HRbZ4P/o049r+Pr+3vs47G4A
LDoPYsS/riekUMi2irmApiGEFujNOkA4QGHw9VH2NpzLk47uLGBMQErXo3gzBN6q8aoLBnvun1i1
Y4S5ePY596Y86Jw2Okiw9mb1wkvj1qA+v/VDLEatzFt9rS5jRtfKdZQkKBPlPxxWNgLYDvY0ZcSX
NPa3LTePjdArUVQXhO7Uc9Ujnqii7vX2LUdDCMIERAEuY2/zhQxTjVFRMdBPElN5xyOjPK8sG4DT
wTsY6qYVwCHi4ehQdpGSEITy6++EKEtaKhm3BBXawXczF5Cy8Y1e7Y8uKX6VBSauY/UHclWPTdod
tIV3vpm8OkDsMrgkZF6PLboIMxaPuwMN3yXINLSzEqc6muLOAeavhx0CuhNi4dZhUCcs9jiuMEqN
BF43EGCzvviYut1R2LtNnSj+W5JdSoIP7HpztXtrayuQIeoLMPQkxK4B16rewGGm6LMnY431oAbf
cQfsM/7UFodeinvLSU+fbgckTSja8s9/25xQep2mHdP64tSYRHaKboU0Q4eDHbNzsOlAcAWDxcVq
ZntfkWiUqjXBUkoGq3/OVgWQd7qaLS+Z3EBCM1engxFvEzWXliQsIlvSvnhGXc8r18pKmYjDl6Jf
2kfeh7z+4tp832nZigMCbGEfgEHbHUTj3aPhEbwI+5Yknmy2pzXHPZJ7CSFsXmlOjanyJe6q/MHt
dPPnjF2yjzyl8YwHcvegkyl+HUH5HPyInblboOS4DkgW6T/Kr/HbN03NUmij6pVIb3vKQzZnxXtT
pebdWwP80Uyf3oMIeCvGgJgARk/eDhi8EL43MQHC+9CJhgyoAzl2h+e65ztKPBxkjjvbFdM6Um8C
NknCDWiCaO2iAFde1BYviRWn4pNCZeH8+j20fZfKufARcX5iw/Idb15qTjVWhSgvUTsgsLE2+gf4
qtVp7ofkFDVwLrM2Ufy6HePT6yPvxB2LZ5uEXuNyZG2xokM56hm6hyXuwHqL1nhi+rmx1CHiYuLg
zXaD9XuZJS8LTj98E5Kh623CvwU8JJryotj2T62p3lnK8H5IvVNWdM/6MN3ZAoVS+EH37dKeciU7
t0Z8h5PFt9fnvPNNKUuTM1OIBNuwLX/r6JtVA5fWZRw7IiDCIKgl5uvBztlZWTjAvPblSwr48ybO
5pZbNVq8FhdF2N1dJIiklZi+KUq5HHzDnWDHgvLqkDhniuCbdR2WQqnyChDzjLGI3zujewLFgnP4
jJXAm1vifEVJpGOzkmCQx2ySdCOatXFonPySdo16kv55f5mTWJ9e/0Y7IUU+oqT2kxTJ2GaZpYOK
sKHl+cXy8vnvZNb787Ki1Fzj3f5QtJOGYXasHXFBbyT55OSYmQt0gqNIwnG9RZPVy6oE3sYFSGqN
bviYF5cSxs6dU9hI/mQxjhzlon9ctVI7wUmg5ax0RSh6k16t5RZB3KzGBcsX5yALuem98cukHh8o
a17estVx/csWpeDSTsivaqOe/EyJHIRXcS4AuvPONbMnvKbSUFeRRU3Kd1klnsrWRevdmv95/cPs
HB4wH9QJSTBJnLeYq6yrzMlq4acp9qA9jL3XhssyTgcBcXcUgLe09tgDXKfXs6XUOI9WpWQXsxU9
iGi7e4gG6+frU9k5oRAa5acGDS3FYq4H6asCDe7Fzi4RaLvTnCQrHhNwpEZvPBhp54TS0mEj06Xk
8GxB18h16u6aLdnFntccB0NCXO/EfD2S//XbGudH78Gb2jzbBbqUBgRDIgqZ5XZuIi+mFNabu6bx
g2XM6DiVsZL+IYYYuzxvxv9nTrtTX7iIQi9L8tgtdRasdloe7Ny9T4lqjuQTW7KnJf/8t+RAJksz
LuHZRVPxlcY9E4lUwJUHkP29b0llHnts2h4eWJ3rUVwniYukVjOYt3UconjbnjwQNSeEoNSD0HQ7
oZcCLpUD76UEuQmA6pKYwonK8gIHS7k3o/lHL0z1/mBvyufTdUWVUTDMlRczze3thKo2MjxcZssL
Njr2EoilSduPJrnccoZnFvUBbjxDdM7xxUWvfmr61udK1T9IRD0Y2UisPyj/FlPQgxzXqQnREDsl
uEB+VPu8nwkedfPDqp0YAWsoxWD9y2h4RNh8XE4e6aodlMDt/5kHI/0sym6+X+pyOU+q3n3IM9EZ
vqIZvRnS1KjKi3AWhFKNtJjqO4UI+FVFVL2+9NbSoZdle6cl0oy/WwPACYoEBv5wdqt+l86//yqL
KYU0B/yK0PX01B9JqyzaeSjG6M5UrBUZ0qYuV3/KHdCbuhkjs1V1TnoQcHbyaNabpxehQEJxt4XW
RW2zbNCR6M+zZv02dZ79V5tZSuBqSvexKRPtvVai0QxEUX9wKjU6aW7+1oYsmSy/gboh0D2S6e0b
gidooeMByZVjr3E46xOuKw0GLoPpHD1X9jax3Fg0tBhQ36oejCIf1R6TgIuO+vO5XqL8xBu8P8iB
dkchu0R7SpLA9M2jyGsMq2q9rrgkeWTcWaWYngqodQdnf28U8klotVKRiSb99dk345wlXXE+KJr6
s4o5xSWKSuUge70NMAjH/DbIZiqJvqRJvjBInma0OTM3vzQo7gf0zo9ITrtD8ZCUGrg80beXXxVL
G6kOL6IpVqWFXhuFEYBVf8Q66WBWtxcTswKt81LTpUmxCZsraJ0FsTo+UNdUD30z6PBp61INihF3
HL+o5iPSy21ix4jc6RR05JNqmz5mUZd6XcaIVtsb7x2q/oG1COeECyC2DYiz4K9rvL1WxaDUXyXv
CbjLNq3DE5FappcUF3tKxcNUGyn92LThEl6OGjY7mxGCCRue9xwd4i2bxp3FtGJFkF+WtBTvi1K3
v+eto7y9CksXWjbBaJtSuDQ2l5DTl+ADUby/LJYunvS+7v/CH7A8uIV2PhYniiyCtwXUyS0cqS9L
8n+oJJesLuIgaVrtHkFFbQ6gVWvvxZTap6nDcvj1u293VIvLnEcTwP5t7g8rcrQxw80vMey0sDWN
NtCGOXuyo1wN69jMvtqrZ11eH3TvuzFHGkC43VHW3JQz0aLVZWEqvwyNNt2l3oDItZO+VaCMCI+u
Nu1f8k3J9NhEEZbS1Pp6yC9ibeN3cxMVpV/j93UQEeWx3SQPV8PIyf6Wcy1DYpsz4nsXC7vke5s8
1/HnofyJrgyeSYjBX4rMg+iwlIn7YAyR+eaCEJa3HDVAkDQ9gIBdj99XOmZLGFFd8MmUTnKLGswm
7pXzhAHc1JvdvVKW8dfXv+DOE4kuIrVTKkKoiZHQX4+Kd2yZNW2LloU1ISPOReM9pU2HKWDUG78E
hgM/p051HkmrMHJUs/kuwYf1ggBw9V4t8+hgR+2EcZqAgGNs1yQb3yL/S2InliBNhuulho+IkhXn
atHUU5sYycE53dm8aBJKZRM2LxDdTTQo3WjBeIJHGVkFPltJm5+rbDzKkfYm5Mj6lElCKgGE1+tr
pmqnIv7OeylPYHSvaxNWaua+Nyxx1AncnZBs2Eo9YFk/uR7KqfFCaC2GSlrv79h2K6SckyPC106c
Qdtamq1zB4LV2hzGEU9TAoKO14EbpcDG2xkT3yV+ZyaLEiSxbd8D+Tx6me3NjCoxGRdleDrRm2Ql
i8p69Fg2xAUivDFcXXyap7r98vpZ2LnXaQdyyb4USb3towtps8jUSx6cjpWKD3kcd89VFqFvMuKS
EwyRYR1EnL1peTBZ6abBmwZNeP3BMmzCBvydKJxotXuxFLMPpUL++fVp7WXpvCQRN2PpQONuqw+F
opaTmU/ZxSsm8aDilXcv8DzF7nHMn+MYyjaJTHEPojz93verFcYJuv3B679i5xywtGisoZBFGWQr
tNZnPWjnNSbOuKv51VMy/OxUhCu6aDqiU+wsK4fNomHDpBE93hy5UYxidsslxaBGrb57qcnuxLDv
9PqE9kYhG6N5xnlADWhz92W6AMO95IjFKNrfWE8rZ6NFqeD1QfZWDaiHpCVxMVCq3OwQ1BfjvErS
y5zHSkBZbwoqzV78UjeGg/nsDkW+ZyPiTmdke/2Uq6jsrnGSi5Yof7XxHJ1SoT8rShb9h50AwoN3
OosmKy3Xc+L2k/bMCNPUjh0H9dKrZ2NOcb+J3swLIXOAuvNSeqMffqPHYqK4grCCjgaO2VL/64Cw
mkrsnl//SDuJA+JTlFsd+u4Svno9oayzplIH8nehD4hsBOyJKA0dnHP7M990PovFdpYgAgCz+qKA
5MFjXLEOOEQ3wYu3D5UP2dmRnNjt21RCSIe453wholl/SKcM2yrAuz6ZonMqyyp66ytVjgfYXpZW
JQdrE5K9QeuQvKqyy+Q4ZeipYvRdnMcO9v/NISOBJClBV1UCyCmdXi+taaOqy4M7vWie+Nkq43RS
tf/nNPC/0jVfGH5XmZ8cReooyCI96KNN5qXOHSXkFMNShVoCZk3Y2eLoiNxdkfTGJzf18idbZNFJ
NzsFb3dtTP2y08v3jo7MYNz3Od6m2jSGax/3ftGi+toZYj7PgAnDwlKUU5diFpXgtaAEjtEuz8qS
2l9f34Q3x1fOAeM3WjS81+hLXa9UibJkpw+slJkMfX9q2woRfOzMi9SfSWgPgoUul+R6yaAqc6Bo
iTs0jbesFhNP0SxWBMosuo7GQ7y02dmNKJE+qNROoofekaDbopuhFkRz+0+3LvET3rg1yjVLreCV
q7kPkLarfxLbUC71os+l38dW/T6tnOkpyc34PI5R+r5ehQOqdaz8CYHpoDJW834YMvdSTWp3VwrT
uG8j5Tuo6iM+/e3eY4pIO0CnhHpFlL9e0VRTcZFMCellXVhPS95nfm426cE52nEWQGmNvEP6LbCe
23KPnRmxVmRjcon01MOmVQ/VRv+UtAPAd+8rFniPphM9o8RX+GZphryK7z2zmPyo6oKkWp7navoc
TXQ2hCpUvxNd2BajgTdpGtTGfFD6uF0TWZGS3BQSTICHm5MC+9vDDhcWq1lN+JFWtVliODSOysH+
uo1mjCMfAABIYHduU5Y4RzIDAQM3LKPV+CN1supHTdm/pFdflJ9WqrgHA+5NTNI6aG6CBuOf64+d
987cjVwNYeRNCp7bvLtwTS3emvCBm5NoB8mtk93jzZayvBRWIs0OKA6dwANzSE9Sae+/zAWsCAm6
rAZsOeG2UQ9rUzIXrGCS97HaCgwf8/Tg+XQbcEiywBPLZyMZ95aYmLh6PeUCZsjQ4nZpt4k/ufW/
FQCVg+ns7AWZzQHQQ+SMcuXmxTEY8VAnvWuHVRwvj6IteIIbDm+PyRJf2sU+Ovf743HXSPwhCPDN
zZaa1lC2ZFlhCbvnbzEitGmXiEANCG+eRa1ZB5F7Z+tJIh6AVO5tOOibM7Xm1aCh62WHrj7oj1Fi
4XHaanP41vvh5QEqEe2Q15AOv97gkPc95MvkrAzQQwmYlLveWGY0guwjQv3eAnIXETgl0g240vVQ
xuIiPWisUFyo/j6sa2t8mGb6Hes7q8uag214u3pSPhAZIDrrBNEtMmtIrbo2otQIOx1n3qTr+FAY
2x2keLebXbbhaKlSDOWye7kOf6sN1Zm1zgyjh27r/VjtXAss6rRhB+XkoI63Nx+pvUZ2zKMQlPz1
4g3thMmY0PUQl+MCoLw1nsq4iN4ciJgP4Fd60nwmrrfrUTCrVEUcS1vDBUfWNB+1L0qvjZ/fuueA
AdGeAbVGMRQe6PUoHhKUSR0JPcQrJwrRoknDrLHUP3rdig6G2lk27k5JsgV/oGlbbu9qIoZcu7NO
3t3e95NpPY74oh/c1buD8HEA+WMHRF/jej5zG6lIFDOIXVQL1X7HfUiFctRlui3JyayDHU3qIWEV
26pqNRVovJalFq5u1X3ukqFAaEVFVvKjYpLYP2uR6Hs/V5scnlpUNarfwK2O7+sV828fGU1Js7Kt
6Sgw3k6fLOgFHgigU/IPrqevxuUgUrgVoRnb+b8FoEv6/2p70Cm+jR6UzVUq2ZL+Stt/UxTxyqXs
C6tSWWT6a667IDMfF++mpG0Cqyy6g5O9Oxx0TjrTUst8q6QNNQumSxmrIQdmva8aUw9TG22meJIu
VWp5pMt6s4iSg0MCQG5DQAavf72IU5SanVmZVmhONg5Hjlad1dU8UjO8mRWjABPlVuZpBttwE0Ua
dUWAbnStsF/Sf8xpcIKuX0zkA4afimKVB2/PvTlRpOApgCcnZZdNwJ9xh+vbDsPauTELfJ+j5hx7
RnEQ6ffmBO6MpBPoNAUK+St+i8EtTMW0UUwz9BI7xmOYLoA5reK+bxxgo2ZyJMN5Iz7/QrzFr4+z
+CIqsdmJ6UjbZkQvNcxazIv9Zp2GCP+QvuiCtTWBA5hm0ySUpnX03fu10C2/7WLxFTMOKzshPVc3
gTHp+hi4iRg0LLA1xeDiaOvBH8UAKLsQzXLU5JKh++plRuuAhwtYdgghNOc3p3TMyKQyrTVDXJbn
bxWgi/NSKfbJaKCyoZvkvpuBDfivR/rbmPUyKh4hVEAkmXRzoYyzu6pOzPskXpPiqV4m79FD7OPR
LVwc0FrsI/zcrsXJihulYg1sN6QQWD+ZOED/mAx7fGuo5vdwfUqMLwQmdQt+j9F5mMwMor5XJebT
goqQrxZL/9ZrlFEQDEXkhLqq9C653pKUywbsZQbUMQZzeWeKxqaK5ehvP15ALLgPNHDZ2PbJg/Hb
xu8MPUX8IzfDBROOwJpQwB5Ndtjrn3Bv36CiAEhRIz9EK/l6FB2LeMcQrhFi7FBHQekWGL16EKX8
zl66O55E5j0VvTe3fmXpG4IZpBhpR7glmM+5s2iFQf6m0Ej0ASNA2B287mAJdybn6vSwifBEQwLv
9eREZY5qO6qYUktlbzxlm/qM2Jp2igT3uZ8SFPEVtIevr6+pDLObs4j6ATsEVBIZ9Vb4z14KE73N
hYRBm2N/XObicyaw6taaxaWkFY3n2o3Uj5G7/Hp94Jt8laIMuaNsAvEPqpzX8201B91yYg9Z8dif
h6kcn3K06e+X0dYOTtpLgWI7SbQB5AuGmIN6xfVYeTemzTguWlilKjzrLmmKAAW2nlnPjZKfIkpu
PxMzs06OU7lnmtTj2c4cHKfNtR7OSMp1D1wZTpANFH36zNQeO0rpD0Wc4P3iDMj9KnTNvLFOH1tO
iZ8sehmMqdb0B5XpnXuMxisoXQIHHfwt7cxDoUvl+2ihZ3X2nTLnWRDRODk4aLujICOiM4Ikk2zW
qy9NlSrKoIWK3X3o+sh5HqJMO9h58i/ZfBSuSBn+GYG7YJMA1D0FzVkdtTBVVqJuOv3wmlJHcmy6
X3re6q9vt90pkRM6dAWpBmzB4VVqJBjIN1qI73bqq4Ph3OcrBlWvj/JiE7edFCV2bmRiIfX8zaQq
vIG6Ym7UUK2sygpgSHd/YSxGWZBqiPsDV/jka53oWRrMBlpu1BNn0YfFRKHSj7NRhRrpav2v1pij
Brf7UfnXcPr1u4i6KfdnfDLNM5SILg2UzrSKoANnjeO1Rw7gF+a4Nghue/Z3q2w872QaC7pm/A/k
29rQppQkPDIqP83M6u9SRO4/Hp29fzXewJ8n0xVf5kFJTWA7hvkX1g357MPytr6ZcQ+FABrMoPkq
rD3QrboLhK0wY3UOSqRuP7n5pLoBlia0R+B31n8Uqcj/irt2jgPDLPUpmNR67QKtcedKkmaKweeH
L9b5/7i14yRuX+G+GhWZ7dsxIGFfrd3qx8GnudluYGcJsBSduGxhV1/HAM8tmhXwkxryNHPO+lw0
/qykDQZR85GK0y0jgpcktVJQ+1JtGPuN67FUa+zyfm3XMOEx1Aa8+9Z7nu0Vd29Zpt39jNG5glpg
ko2nYoztr5iPND/0WpSPY1pFY7AUgiqpmVf1zzevghR5ogGD1BEbdbM/57ltshrqEnjNVg88SJEn
GoiarzftUQH+NsBzV0sjEDA2BPmtYhaxL/Y6K1nDLtLEGbVcM1RUV4AZnI4W/PbuZCj5gOcmk4Dk
TRo8qoMyuLW1IL0Z8e7U2qj5qK3Yr5P/xsrzlFvY8MSLgY7V68t5G1WoTKAcR7MQ3QkAW9cf2hqs
IonMeQkX4a0PeR398iyhHmQG7JrbvculJXNWSc2AcXw9TLNiID5rXh9Gtci9u9YbFuVcmtqan41o
mf82rRb8sFrHRu3bg2d/nVI3U1kHYYO+bfsoOiX1XGinySoz3Uf4VjH9dDDa1Nc0oSXn2Wss/czl
P5vnxJrbz7O31kkgonTOwCijy3CHdSA1q7b05jaMix4+uoUO8bkqosW4W0XS5MHcU271CfgoouAZ
kMVBGlH4emrKEiOUZS2cLCgtPf6zXSZXCRp3StyTVzXuO2BosXlnxy1oUqerPb/Jhf5ZHcc29idR
KmQhURZP58nuyvwcxWX60QZFXNJxid0heBF2P0WjGstJdyIPpPyq7HNqUXEytMXGCDnSyz/TZYj+
AKtffJzc2P6njUblD1Bpao7oWaP94bSa9m00MB73584tRuycat7YbV9bNsBgXbw3C00HMWzN3odq
xGfc93Ins4JlqZ057PFgRszYUdb6XYlSEH3VtYbMMqXKGNN1c3mQtY3rpU+8v0qMmidteKZ23cP5
WBP1Szu5RRrkjTHlyF6sZemvqVVGfmogtXFp7SYpYXHpUXaiH6h9MkWXGmdR6H1zVybd+BX7dOM7
zdABgQ6J+k47e8IHXUkK3405NV+itOkf02TV13NreiKRxLDauAx1U1WBq+b2KXPn0vVNKzZ/eV1k
WwjgWAvYMjOJDVzCFu3DJAixfp4K9SteLGYXkoPE3pmt0n0samWq0dTXsE/SVn2gLmIn3uA7S6bc
9S0dSB9RRyUiyq/LX3mftyyaq3BOk1FZcNNqet5jk9dwhtOUdpIXGeNPN7LMH8poD4hjlE76sPJf
/5jiduHLdC5Jm1jz/h0VktUIm34yPk+TV4zkYGoycOpj4QW2Pus2Rltj8qsyavOdbon0md4hSg5K
4abPBenoJzduC/JCz6mm09C6VO3VTGt+dqvAx2h0CsHUlD6qA4KdQFp8NKaHOsmtHzmwAJpbFP+Y
Wemt5jnO4uVX0+XWH7qYbAdpdV2jCzXYizgJh0w/wDSVqiMWOAlBqnbH9Q6cTV8G0RCrz5OtwFO3
adlzd4g4PddQ2u9L151BvmRp80uvrehv1H7avyoXhqHf8yr62FPwNgLd4ykJoF/r3vf2B2eK37Vp
E30WTav84sHU50E7jX0VILzq/CsgDvyVZaOuXTqvMJdQn4yyfCxsk8UWadb9hJ1kVRjVJW4S6mOS
p37nTtlTBcI2Cxxzcb83bTv9m1Jh+cjiRNAF2ENzoKJ9+m/tJaMTQDJXKl/gnvkd7fnx87IItbnU
CCbzbx1vGk5GqRl1MKLkHPlrk2efKR+mRaDS39L8CmL9j96j1nHGclu3TuMSsUHywor+5D9LwXWN
wvbzWGRJkFqtcwb4Z5OSW4rzaVAWVOOsLHd9Q+uH58JoEOjCWdNhV/aJFG9PPT5BXzlJ4xvAUR89
oUftfYQc+RRyorwPdmy6uITNC71xU6u72O9tnaZiivid41MaE59JhdbO5wuKjPxJMx7d2l4+GWWm
BiIzIOYKdTEf2tXT2LNa4oqHXhcNzFaeQEOAsGpc+kzwf9g7j+W6sSxdv0pGjhtqeBPRVQMA5xx6
IxqJmiAokoLfcBtuP31/UKYqRao6dTW8fe+golIhkYcEtlnrX7+ZCYvz3OFUc9z8OnHlIuJSVA6B
KpNu3yRZUl+7WTe4vMLGIMvLlcaRA+h/1QQuyh+PQQnlFdY13W6wyRrQAikgwI35mcIE9bazTUPt
Xa91uhNB3FwHU0dDF9LPHKVRPpXZ2RbfwtqwZ3fZN+y2aa8W2YjDNBatAMwSvjgq236CNpLXcD6X
ZvhYgeIPUcZU8eAnqc2B2wr83Othds78sUeSXZmdcaHDcnKjuS7Gc6Mb8PSqCT48EGXJKSpI1MtP
yEROJUEj2WwcHHfizOxQitz2ZVE9ZaY2pwcn95d0L6dC5IcK8yr6IOpa65A7c0CN2mYcTUWat5/4
gAXYMqM8QX4aGDckYJRMpHuNSqCnEhMwV7W1jPBjNz+omrzQQz9Onn5EwKuZhQ5vseTF5GhslqBe
nNAaE78J0TbKj7Wf61gVFDriGOHZ6iMR1aScqVqa175ZVsfWyMA/zOeuWULLQoG/K7w0H44SDmM9
NtPR03BUa7ybFAdwNwy4s857Np134nmtpuMRbldVaBaieqnysceoC5egBybe/WmDf2sC18rogTFb
jzp8Ve16lQRKm4iDETVneJ84S+gVBdLpQrNFFw14Uh9XS+KEDd3AYew8PVKpPEN2NFxNvH3uImq5
IjQJ/Br2TttOPAIcH8j9SreMSobC45WdL2kRwvZKHwZHq8fI6ScI8IykihN9dNrnBoiNBs4ZnSIs
bJ0KmzpYa+OqEFTBybp2Rpi2bpPH6+ppZ2ONvSegipM9WLZ0z9XazfmBg9Ja4lYzuc8yo9BCLygI
SRxru+O87IrlyhmL4aFukqqJrMbLV85Sp0QsNRttEit4GmXYzLMzxWyYKtil9SQfFeOHA5bSq38y
Z3l51PVcHXHhUaQ+lk7pql1ezqlxnAkt++Tpk93G7TwZY8RgKj9q3GLcySVv9kPeor2yrbIzIrG2
9RnPsqAPy5uhiXKlpW1k4lV3oSrkpp/tdQFgHUvp3ra9Y71kgYvC1R2qWd9V0scTXvDLjmFhcF2H
ut9zPMjGHS7Lvu9eZMdFd8BMEMaWNSQrzR3H7vCSzqPPraSDy4pEXz8Y1lK/TMowqQ66frVvy0mb
n2T/nFV7o6jVM0HM/sNSKUFF14L+LomEnWFCI/BDbfLcLua9OYw/CYa87kZfPsmxmj40eFpXYYdm
9z5fvOmZ/oTyrnWNdg5Xc6C8s3EJrG628uQ6G1ctO0xVhgVkQPrVFMLoR4/RO3KcI0wwlixSi0Jj
owf5dNv3pveh9R35sfTzYbxA4i+eUP6WbuQPhteHdaL1F94y5F8cKcyPpmW3fZTaSfKFg42reTBt
YBdSVOs05PuI96MtjLtSr72bqVt1iDC1hiM7k/+qi5ecEixmN1bBMVWUu+zKxliOXcVygkW7rZ4S
mQBuIxmKUT+V3jXpWWUVLlmboZ7EJOtabyorjWdNioc2KZ2XEj0eRXQxBXeaY2YWKn6nfhmSQLsU
/SrOi9lYdvlklOtOGH29hRfk42NdN93T2kkkWXWStOp2RpHGksiX7KaZA4p2Ly0Nj8BChILhlGAo
yO9QrgiCRVPe8cDK6WTCGeU+a7S8QtDQaO2F6npDiycdgDL2OO/bENyKC6koc8c7tIYBbomvQurE
VSrNnEZlqItLfXbX5m7IOTSiobdsFZeLDtWRk0BeYyTet5EIvFWGNUv1QvS9fo0k3SVZQp853qi8
xBq2IKF1aGRkpIb+WARrWAYY/4UM4Zz0yAyIdSPubenzkIFuO+5K6af3BMYGzw0zJlhz3pKpUMJ9
uyk7lxQc6erap5oEEkUlXWXvZ5NbNMxzkKiltxMVmhksmXBp0qYJtYTXyXYUqThxpLFk5ERM1kWN
Qa55GNwx/7JIMdJZm2USB8VSe0i8lq33KCxDRqREtGPU46mpnczkT+WYMvjZbeFVk835t2rLPQm+
63QU+Equu5oukDhE3e0YSJMxyjUTmJoDgumO7d5NVC6OOvj8Z2Yv5RqXVgFcrKqg3Ce52QwYyVnO
ly1lmVJ0Fr5z3IzN8gzR0mtPattK+3DQvARoxkzrqERm8NGyGnZSKT0ukqYfl+HSJLO3Pkr7sQqi
fnbyMjYWtdwLS46PCRTENCrHKRsic5btYx7kfRrBUPSeRKGIPR2FUG7oV7y/KCfG2gltTfYfpM5w
DKpU7T9WzYjdHlpS8Ka6dtIzbNc7badL1yh21tBmBLtxM1vhAi08jSu30NNYU+nE41H55s+Xlqo+
TGaNYsH0piInlwQrj4PrVdhRzO4I6poWjTVf4Bsh5qtp8Nw7zcM6JjJmyamt67l3NElrHEI98UGt
8I7FsA59yApfFBwsctKp04+6obLMh4qwkPFCG4bWj7ApEufZmnbNcVCu2UVNneCGYylsEdKHygds
d+RVbxBBHi6qcYoo0ChGI3Y2cjXlmGMSCdqMhoKFQXLod2tB1V5U5Q2OS5UVjpMICMUcxmEOXYyW
BTOIYJgPktftH/KApIvIT7MpOzWFFaynVEYkKXit4R9XXavDRhN4qkZV4fU3lVGOX0TJiRjP5dq9
n5kQXddjSc1fpLSHp0UyVJwdqAqI6GobmZ1prdYvob/27UQ+ZF3iip0v7Lglm5s+xH3HfkQKPmRx
6Trt1bKQMXKkUQYcypIJ4q6Z9OTTWvKk457Srox82enX7dhRNFqz3hS7aZy0fns03ngN/twEsSxH
OYS+CjorLITFg5OWmbbUk3ozUsMsLCQwHsbgkN8c47TMOXhOsqmXDRVI2n7wNF3mxyXCnQdfx2Ug
VirtVVwHgkDual7xOaSCkgc5gn5iHJwQrilXb3mp8So4GSaH5nVSZGaFaMMw39Hbrk44rvx6CpG2
p+cDms0rP2vda1PzObKNLq313ep3iRlOLtUzMGpRegAleRbwWWPZRkHmByACataf/KnHXs1sF/nc
FcydjlCIJftmUUESu2IQT+Ng9Xr8H1Y2NS3xYfO+3BripjQpHjtt0Z3oP1qXlr2rGcQDz3uU7HK2
br0W5Cl1MFWLcJIlXgs7hSALAaFTm/dmVTf8zMHP/Ct/BN0w7IQTivU/rlqIYF4jRS550pNvVgBS
KUNcTg7uArfxB0hizs+8rX4Ev5gtojUG2kOi9MPQb4RpMhtFu+7zZuJuHu3gMpuz6vlXITbwLkbp
PuxqwNS3czEjn9bGWsWy7yf7HD9Nl/piADH+ZSTP8yDU4XfsosoHIn394Ip11KbW0Oe9jqYUBjDS
J6GvP7Pa/3HmQWAxwYpo6JiXsoVefwq3yJClmMGTCDUW53WR1Vd9HVQnRuJY+67xrZ+YNPyboffG
+IcQuxkoYLL2BhlVeWcpx0nn/WyT9OdwMtX9xH1tLfcaBiihLzo76jByDh1FO1IX14VLX9D/agqi
g3jI2vR71ja9guL3+hfv5USNkpoSA6JiPppbcpsETge//BL5FBxz4CrzGxtvzRVKE2FNas1yj1AT
XXXvDRQ8JMj8/Yr8YY/hmMnQCi6+vrEY3pJXQfqqvEknvMaTeTovKmJkwJedAw1CFf39R/2wxfxt
CAfFBtkxtilvP0ousk3VVNX7TnpD1GcivxqWfP7JFttA/9dDKxQ1kKVwwgNjxiTh9cvhh7frgffC
y6mY60wUr27xtCQTCKL2gOIMfvfPSOU/PES8vXR/U8uhGgISfrPfqpG8R6k7vCpRlJFRF1rswYeL
8On/ZWkeWgPWBcUVW4AS7c0eMNXgqMSR694mrSbMab4OCovun6yKH17V109B6oFAg4H224ymqqjF
PNodM4hWUzs6AhUqo/llX6/tU/jfFq7O2fuWx5TW3uwZUqyMUhY3dMDl9rkk41EN2p/ez//5SnQy
/PO/+PNT06496bzyzR//eZ4/kbjXfJH/tX3Zv/7Z6y/65+X00suxf/nt/LEdftuP4vlR5o14+zWv
vgWf9OdPEj/Kx1d/2JHTK9fr8aVf37+gCpJfPy59abZ/+X/6l7+9fP0ut2v78o/fn9A/yu27pfxY
v//5V8fP//h9W3b/+f23//PvLh5rvuwwPj6/UPC2L2+/5uVxkP/4XXONdwQ6MPeBw6N/VQH9/tv8
8u2v8OzaXF50PGhhYrJeREOz/o/fDfcdo0gWJAcIlATGa7//NjTj179y3kF99jZmIbsDDYP1+7ef
7uqPHfvHG+Jh/Pnn38RYXzW5kMM/fn9723BmwCOB8YZJEev+7TDabdnzqzWN8VIbH5LeVGGDg2w8
L8whwNN+sgG+frvvj5Ht45h7kj2CBv5HLi2cQdrV0pRxn9gusI3jy53JmOFTSoLLiZoHWP7MpfDP
d1Ive8ZqvxVHbW8Zx3qppB66Rq5nxEiP5kNvVvS2ItHeo6Gl+S2M1b42xWhasbCcqowIfdcPTKr7
A8W8vq+Szocj0zEcWGkFq8o0bzOm4G204FqaBxNMtqXWj9dVLUPkOokc49XxmGS5a5ZCSF0BY4nR
Kq/nLPOBW4KpuP5u6fybl/E1Iuvt4yEvDioWogdeivn6lNUSHNYEQ5EYpL37JPq6vXNnmIo7V2Ps
b3b4yoXuMnk4ZQvtE/9lp3vTrgCGNCEDAO8iY06lCh6Bt+gi9EqX3iEYmvSuaGu6H/IJhgh9Ffxy
JZQRuhSfoNTFNDKCYta0MxrXeB6mqSj24xi4tLzFSmNSOF0ohXu06JKJmkeq4qmeM1OaV0s7ayDm
7JWn+E7ebFbAy7WRXltpVn4EngxVgno8/vsn9UP+IwtpO+WgshP/aOHi9fpJKbIfW3g8A2Mu5YfT
VBmhAyhTEydCZhYOyEV7hs2IdjDA/aWB06ka053M8Dcxc8M8Fcay3MhZdw60dwwQB6aPeqnfw75I
D/WwVLuf/MAbV+nNq4WVg/EpnitE/r61ya9Sb25Ls5KxEAkdsPKTo2kJPuZ9Ag5r4/RDsgMAyKJn
sciVRLaBz0VV9tNPyr23dxAPDv4YDw93hq0KerPEZOWovHRSGSsprZ2jJRYI/+D97P1s3+aHX3dz
ioNRBT/orRKpKLrOr8pCxgjQmT0RPhr7DCSptewhGqS1HGEj4e420m+I82xygjDNJJQULa1RJc3P
nv6Px9zmOAOJCH8/PLnfmmQzIRWe2UD1ZoDVnZlN1R4zCDfnKHPmOUyyub7WyRQ0d6IGEylMdbKS
2nw6lr249Ex5sCZfiX3Bd8/CeRLJ+Tz23c8o828pCl8piygfkTLAQfLeWq4sEmCoT/QhZppoxlWQ
nytDnEh31k9G/1Iqaf7xWH7p+r5sX8SN7F9eJDfz2+v41YX+f+8VDqn1u926lQiv7vCjx1zm31/f
X//9n/e3Z7yjUMNGYTOBpkH61+3t2e9oETyLewyAn8sY2uyft7epv6MRRcdjwvtgw22r/9vt7b9D
n+exrPGQwzcXguov3N4bM/f7XcaFjVXllmkN4Mr/8dN9z6lVfm8RTZhBsZgm1nHeYK6cY4l13Ky5
nYSpGTT4LE3aCzNdeekuffozvu32CT/+BDZlCFuVpvjNOWwWXdkwJ/F2Kdjzvu8sK7Iz4mIBU3+V
pbwZCW7nJ16827HwpkR3yIROavDoXQ1WHeutcuJMVD+Le/zxifJM8XKmbIbciBT99RPN/EpvzNG2
d9pU6pc9WQsEoTcNiuhCB4Hem3Ulj5AlaxcuNpUfGG6a+f67xXf1x8P7viR7ewxsRCHWE78spsNQ
MbYT/DuiNNwC5kWFCYtvC8Vp3cE9r9YkiJdqqA+Ly6jd0hPt6O8/9A//oddvEpoSlymyUdSq/Ahv
Ptask67Se2eni7ZIwybLM/1YsyuGzyozyacPFqNPj2VvELSZBZ3wwkR3MNEK2rK5TKVm37VKn1fs
+irnTLQusJo+ud1jmcsAakuTpjnmBYF12hkKrL8tsHjiIhQIDgJLLWWYZ4ly4cmIFCtgNpU89H5m
3+r+FpmUO4vphb1X5PZzkQ1aF/lw8Oc9xLHkLrPy4iMvq3jvVZb92S+7ctqv3AjyqC4M1BxuF7jv
0zXIPylvcdxrCWZY39kA6FYYOMi+j/xRcx9SZ03sC6uCk3BX2mt1gNivJsKdSsOMDJdxDrTQevpA
tlMudsZiB+0FWl7zJnU9MUQrEt875arROCButu3QnQkPBZW3GR4KMxkfGQsYT0CkOrb89WydNlO+
LPAGGPpF6GeYEHf6ZLRwCCbvHMbHsO7wU4dO4BWQyMKxkA6Vrl9VbVSzKKy9KLS2idu21Lp4c06t
Y1NK1P81wZNZDGsnPRa98js4l7UF8cBz6n3ue9zE9riqOayS0bnws3y5TRn7BZAPiaQNGQT6Z94M
DzHC6N9/qqvFgTDlO329lU92DEuhOOh5mRjh6qp1iVw2yniYq/ZFAxe5USX81XBaCog1JiqwLx0G
JhlMm2Uh6lqU05Xop89Nka9dWBUkc0MZcaiybX/pnhKZ1JFCyXfUa/Pk7RI6kutKetlZMLjBxz6d
shd4TRBzLE3fqEO+smAYTN2hHSp58GzNP63L1ZtOCy2wH7pWq67MzmraMGckeAJcTi6yt1jm+bIE
PnQSZQTXE3K5PmbIBowMzZ0BRNnkdUxKxLBL5NpBSxC6raLJt+eLxcjGLrJrXJfjoBnzPHRMLbtv
yym7bquy0na53QbjEXadbh5VQ5XuSC5Yivt64qGJMCUFyj1htN53CHI6W5wsdpGoMwyPiX1szTp4
n3tBN0YZGH4RNUOpDsPSI9IzV9/p4jERVhWrUVMqHrLGbY7suUo/29Pqwl0PqmLjsrW+G8lJ2mEX
NMVT6zUYPFhS6VhwOhMDDLN2NeuyAAtLohUTcrkrl6G5gPkrlyhHsv5+HdfmwZfKfEK8nDMQ6bTk
Gq9Y/zIrCw+mqtOmd93oscYZZQ4vHpTcqwD+vB5B/yuu19yQ6a5I9KqPzbwuhr3vaM69jZXPp95c
xJdASObLQVdNnwYq4s8GdOGOw8WA0+Pg5IKPvE2a3hFdqpNcTlW/6sykQcYjZDrjGBVVsxghZ3lF
tJW+zGnYNyX7xPCK4MplMCBjk/DyD0lNNFtkiBHSWVo7DcPMXJgXuiysMnR9+oO4HFfJf3eAJnFm
Ut2FIHwGMjq9ae3YnFFzRVMeqIdOczVU4pUUj07awFU2M9kUe1GPoC2BpaHWaSZTg9hQYMQf576V
YeQ+9qtByzUEWthrqkovrRYzocgq68mPXb/FAH6cLHwXtVmHjYEOowKCape+CiV7BwqH0WUQKQyE
QOGo5yaHy+Qvj8vYa4wTGq/Vd/qCXWokPUtTdKd2mu66orfmmHwlPTuxE+r+qIVrtE2TfPHop3Z9
pVi9EJdQf1mh1Tfq0l01YUTonZInKOPFJsCaxocq1fRbmDZVwo5A74gbh4eTRK+bsJmGArfzGJJi
70emQNUeE8hZBvE8COcWK1npHYnGKvpYuP7UnMyjZGUuZe/ejSAFRdjqwofVRoT3z1Qdb8t+rAhp
dzagwSUXHRXq6zvNbziB4L45O60bnetquG5A0U8KVbXvbY9n9fd36L/7tI0JTedOQUZV+PrTVAOV
0x0KZ5dDcrxiKK3imQTs/WRV9nlWyJe//7ivlOXvb+yv6ku8jpAdwWvGufb15/W9UD1HiL2bVDpe
Z34usjBzRg9mXR+oMXSYxvXRnBXFvCuw5BJ38E60JJYTC38nA6ajcWe77QqVcbDP9VEMsH9SK0Uf
OIl1PrcCpowxVgXDGtlrmssXwc33s9Ssr1rY17+HDmy9ofFgsISgbK3zdwUPsg+ykunbd9VIvmpk
D15gfLazaeAiUmXgnlIrLeZxV9T0RouhDz2Epm2o3nFaj390rr/UE/1vhzS/mqf9z5jmeQNU+NL3
j/JVU7TZl3wDNc13zDaw6GRgA3j51afnG6hpvjMtyvOvvT8JfZty8y9QE3UF3Te7EjR/U/N864rc
d2CQ1GNbWgJvF2u8X+iKfpC84vmLiwKDOotBGumSW5H/3YKa/HlgwZRLPLrWcFfA33vIyuUw2pXO
ON6ejZNZm63rLXLuBWaEe4W8aDkRVqGdUASND25amoypy/HURMFyvOZm9Z44naoIv+7g/7/WvoPP
zU1E+z+vtZtHcOnfTnMph98exfNvFy9TPny/7L5+/V/Ljj4TPHjrAhldb63RX8sOWz5CmlhBHutr
cwb5tuy8d5wqzKzo4fGg0zdT5W/rznsH6s1fgknb2Gfqwa+sO/PtBcBImGAvwHyd0gD49s2BXLT5
SrWc6jFq2uLcbezyvSUsPM7hx5lXBWwxDEGb7MRpciPdWU4z0VYOBPfAcV7FQNKdxD8qmY2nZszy
vb4Y5X1OP9SEm3LlArJ8Dx3aVF0d1k6tnaIi++Sn0/IZ8ZzbxgLzz4jJU/+Cyv3Pc/HVpOf7rvSH
MfGWYYo8nv2OGwrg1PbLf7epArdJA0HSUJzCPH6EPGV8WQxXOyuYbdAEaoC0YSCMYw2Pk5vArwNj
a+vyj6qbjknRdP7MefqlzfP/AnjFWP7nG+hsfMofX22b7au+bRv9HcAVZzKDxw0t2tCwb9uG6RTn
LdMpyiRsczeXjm/bxn6HDo7KAhkYe4Zh9l/bxnpH6kyARwkXN06jfNYvHNc/DoUwrGJFovVll1I7
vcFc+tWRSQuTKc5Xa++uRR7sBtxz9zpbJegW5wkufndDKy3PKgNCW7haA2bsa3MKdVFAf3ZsmETS
W6+F6nxYebWtHuEQZmdynsWZcvWCZqnpOthmSTZemkt/ZtWBfVVqZvAoSE+5SlfaHS3PjSilD+3O
hxUdTedLl1AdtJGK6fOq72ttWsVOOt10j6nJNZz8sYz0KqmPFvnnFPeXlvf/+jpkw+H/57vhMK6P
4tWqRgP8r1XtuO8gL/2hoXQ2uI4D6a9VzZiFUwoPANTD39cg/rvtBmEowcIG1WXh/7Wq3/EF2A8y
rUVezz/6pVWNaQAH4ndlLWcu1A+oPBhBg+dhevD6wHQQV7qlmLIoW6baCHOMLkQ0lI3dRv3iJkEo
0kJ9gpRt3ylUCVUo/ADRL7kXaJLmRU43M+AQ5EKjtD5BZ8qvSOBIhrCDgH67wi1+nlUbmPjKiJNO
T9r3QABFGUoNH/qw0brl1GoNoYepNaXvGygaXqQJVV6Po3TODDvxyElZeud+KRlCAUMIUo9QwEJz
RLNjV2FVGmiABpXqN3Oqb2Q49HUfB32UFxgy51Y8zIkh97pM+Y28pBw+YrWXzLEtrJrojkX3Hnt7
TK+7FnNc1FtW+ZIOGYl4PT0Gchc6wHFXzNIJNeK+H3s9W6po7et0Ch138O2DJoR32pmJk8a1qbHD
2qp2ZdjjJFjuDLPxjdhFa/wgh3Q8n2RalWHiB6sdTkyTrzND5PbBzebhpNZ9DQOqetIue5Xb1X7w
JBCn2QUC5qw3GiqsxwBeKajKgtIkLWrnGDDTPEoB9tqLOcXBFrHQ4j0YnFW0KB4GIHEylEF2rM2C
kegIjRXiI39IQXem3Imgyw7ZQQL2HrUuGe/HEEhvymZK3muFnYKVDYgIQ/ItjfdaTYRN3Hm+d27z
80Ehl54zRqnlKRL9Eo9eX8/8YyBDONWF1/kF6UFoJULNRice8QwR3lS1Fnx2+8XKotZ15GdjcRYZ
WqXRTkemXjs3jsxBa32tmm5JCPKm0LCHdd+mCFGghxb07qNzkkM33c1Yrq4hZtXt+VTPDpRwMtOy
aNE844uvWRo1CvRLEY6dMQw8bSyOkH3jhhxiH2N3kSww24gZPFgtzriafrklnz9bQ9OgQXD1L0uj
9Eu3XxWh4cK0WrjdW+B8O1dZtyvLKlhCE9Ixr6xb88+ZO0O0hZqwQjzyh+nThPD9kyeaLI3W0Um7
UKy2Oqpct7ZD5cznSke1vdMH0WvRDO7Gsa/6/lMx07QAyUJ8bswJzrFdSnvX0c3DC5cVxM81ARhU
aQb2Xnc1tZZrNm3/edWS6iJRCAZ3KvOG4zFPPR4knCswerzDnINnTrCidHc0VWwOzqlRWHWyS9u2
vbX12vIjkWcyCwvT7USE0kDo0QoDXh0aVN7XfYB7/TGkTVIxYaNaRuRryv/cMqDHg9VmXB0GE4P5
iwXFy8i0Xs2XzEAa5CDpWD1Lwx/60z4AHwV0tzD00ZdFPxg09vlOWkq3I0x/Jsw0oad+0WuRvTCI
Tj7iD6setYZXH5nE8j0ICFe8O91uH5BotGQOpkjQYyB9XUMFiiw4RJ2W1xEG/8utb06Qo+fSnC6m
NsvyMFXG+MlZCusRk5dVi0leL9AFzKK8FEppj94I3ZH23Q+evSHVvFA1yXCbq9qTx6h4qmyXDbK7
EV1tXLPGgNpds23hXMumLHbJUExA/mugwdew3PwexxEiGmTNwg37TjdJfiL+LN2JxmzHUwn8SkSZ
3s7LxYQoycNOz/PzKFmmUZ64TcDjsBH4VFHtGBlRLqZW1ZFWqd69bboM2X0o2w6Dr9guCg45FGm0
k2WuzaezrjflhYMM1dv12aDn4O7YvyDmyFL70sCE67NWeKYeJui+/UNVKdeMVK4bRey4clkuO8dv
iqPOavXyrHH6RsRoj52rsdJWeY37ma6AQESexAlorvfehsBlnvTZ2ugnGohHctKPtQN3UeWuMZoI
7jb3yNCrRa6FAXD9sBvWUb/zmCL38apWTYuE7c06vvYa6zvLIJxfmH669vc4YcjqpSTPOwth//nz
HuX81KIHx7HsUKYjLHJjrewPflb7VwNrEQjS5OvjejGNzxjdap9r9j1IYMK7QnmM5jc2/FoiWskG
xbi9EwHOUxiT7rF920Q5a5ZdOHqJvFEk6mNeoKuLCPUoGHbrgXGAzo8+uFh9Jjzz3LRAz6l6coay
v2y6svjUdot3mmUuoC4b+gmhEdltswwwg+LQAcKfS+U9e/M83lngsyCV+VTLyMIygXi3Kck2vBFk
NsazBIawWdr+BwsmRnPqgqRCjkGit+w62Q870+9UzS3BkTPOCvkOjhecNsyKLRUXK7rtaArgn3Bf
usVZ7uXjjekKez2ah9a5R19WzRFKm/XObBEQR8zFUnShXWpPoUVhCo8Jory5L+sepLDRfR5g16u0
OzHylHGYC2U+2xsTyDmRXYs3E+3Vjfe6uyDh1ejVEjgjY44dlvIN4ObZKu5yD2usaGV2AF+HUBwS
IaDYMzIKkvJMBTW/D+exu9OcVLHM8sb8xLSzzcOGA2Xi+ic6bl8gYvnkpk79xUuDRKB9cNt+r41W
8SCaZrl3zMIZwzbR3c/Sb+Uthqfwxmp7wcsMpXnALb7I4clrtOB4gpb07OdrecU4g5S52Z5MEffO
gEqmzZzqGnutolkO3LZEI5yKuk3uxyLp1mhIJXohJbXgS0n+2JdJT4Mvht3qnE61fZFjzUmuXdkP
l6QF1kdtsjbnQ73Ij8LvqgxFv2xu8wF+E2rXQu/CEeu8Yyr81jvytclyIpH4/VmFMSsKtBxxzM7T
hTnGBn6pR0niWeMOfXptRZkPJB7KzNKf0XSrNV7azCZ21vGSPsbBoDrWlymAEEYnfOtbo30rGuTu
e/K8GtLrdeYfEaI/aq6l8G/lkAgXulnZW0g20HpE1lzrH3XhTh8DXcDJSd0eCbUYLKRxzKnVxcY0
HuNhHIfj3M1pcBAYFhejnVbTRV0zeYkdlO133Ch6eVwgqr73cO6YI2sZkn02oCXExkRH8b9idwvu
4I30WYxfGFMJAQovLaEPB0Xl9LH3MgyzLCsrb1Wht1eFO+cpziyaPmyqneqMQz17lIE9PaNDIUCu
sdfP1Vg0n3yFVw5d2PbqrFwxn8g9XnXEnkeqZ7TtwDZ3E3mVe0l2B8HKT9ADUI5t2IeuR4lWlrdz
MSITgRzuPqxjoU5Filh771hzEJy0njTcsJ8TaRwPOC013Empcd/VU3OVBkTUHTVttTzDxsiG2OLu
ODWScc5iOIfGFPXpiIQ7I53zGBnJZMIJK4ABlaI1tIbCPVFEKCn8mCxrCoeMiEZogUPJpWlOOqqe
FEWtb02cjQq8Y6dIr0z3KZIQhnnMoD5SI+ACQQChA9GpC4YPCGMZ1wHuIJJqyeNBVSYRCZOUl2vF
UZAM/83eeS23jXX5/lW+y3Mu4AKRcTkIDCApUTncoCQH5EBk4I3mOc6LnR/U7bFE21K5q6Zqpmbq
C3ZLTW6Evddee61/gBsvKL6kO/RnzcsxB5VI+1OHKI7h710hmyATBRTvMT7NpfAuF8b+qwGRNHDy
hNTJyhdqa9oJFL9tomThRQva7WgFfa9fZyVWHBZ7fHAWVUaF0IJYjjCZ8mGQEDOApW4ZZWieTTou
7m7MMsvlVriXc0GX17EgT3gCtn3uCX1yDO1OHdUNxDuFSmpcEmArIJJYF9V05GSJa+hz36ysblwE
ktXLPZ02sw3F4H+LpT9hjUG2vHcgviYORV+evrxUSq+L56egeFPzmT/9o+ajUCKdfYHmevrJ6Xj2
4ABcP/MGQNZT2Ple81l8mr1G0D+jkAqcZ8Y0fS+VgmlCAw7o3Kzhp1LG/5OaD0O8Phur2A5STpy/
iGLuLLD89mwMQD4YjgF0o5CNetV1NSIlw/CRHLpBYev1MKiGonM8Y0Rpks2lrNPKUh8tBG1I6Gf5
sX8dyW04uCmEscoyyE8eklB5MUsWjpojjvGwcKeOoo61mNO0Uc2jcQkrIAJ2DDGvdrW5vbccozYO
LVlDmb4ORWnYlbLSnuM6OqbuhPzGswJRmwaDLOBiNmTN7VQrob6E7Uc22R2lsbTrdFE/TGpZHaBi
B8G2ZqsHTQNW+QIuv8RehQdfY1OUG6sZwJ/RrxaDWN34MMLbDSfA7hBTA0utqitJcAk4mmseE1MA
HzQeK/voK/kuyzGXhZGXt0BQJj+kO61wezYntelbr/fHwJagEZ4nQhjdkp8qnAPgw94eaXr0nDvy
qIL6mY87TDliGcG1StlIcQI0so/II5Ee6SYXGBaQ7YwOfmLNkgeqXWBVPNhqUoxzw5wEtVso+TV6
vpPgFKqinYXIJFDF6FWwEgohBmGb1F/KOd7cIGEU37CVJjUmoNo0x21FSKQzwFjScxIYhJZMG4wv
rxbRLwBXJ5NRYy1wSlvQgQKrJ1JLejsZEeFpJH3ksChPtbmuBwQKTKTglu+Pctrm/GsYPD5VDYjV
DLR6O8xIvtGYbY3ue533G7wBLutuITkFRO+tARwAJSTf5+hYtDbLNt4NPsTY969hrtG/LknNdwrk
V6XlgWcL///2EoK4BGqUlfh3qGG9T4dKXkd1JFmTEpZuG4E6fX+8+cmdjkeQYVSWIkHlZLxGkYdE
QVvULrMBUNOkNpQSkJehsLNYvT/Ui6/VyVgckRlHgjmhQqt4e2/HMvSj2sDnZ2w4Ca2OUlTfC2MH
F30MBaRq4NmqkyMggk5qrdaHIhDFr32RRclSTmN5R6s5NGzMkrvzY8d1Yw1tNqalyF1kN1SpGtuX
g2OE5oM5kWIDgXcHGv7bUqqTixAWPIyoovpLRvp/q8CvO4QzyPL3VeCbq3/dQkGP8n9t6pQW4dvu
4PzZ71ue8gngNERQUTFetjXW+feCsAogV8XUHW4o/qPw5H5seQbdQSTk6RfPNhMsjx9bnk5XGtlk
NihEePHh+qOu9EmUUV8guiw6QpxBE/JFFvJV/0ygNd4HgAAxp+6WUjSuRsN3Xz2YXwSyk+X20xAn
y00jyJky0kQImsODLQFNloKrdebV+8OcRJG/hyE/QG+OxtGpSn1DNA4aER9kP+2XeKfsigIlA9W8
FYp28/5QLzKir1b1y1jkI7NWJs0rINVvV7Wpgi4Wp9F3KAtsw0WzBWJmJbOVoj+ujjn6O3K3LcYA
w6DEi7LxrBmV9RjI6/npmv24EgXtg9s/qev/dUkzWoG2MbvGqZHnAmlXxBpxFoPOflnK6TrsAzdZ
tNtgfrGVcROkwwdq8h8NOc+tV3NHkYIR8G7vO5kY3OUjw5J9DDnicy2nCErZiM39oYPDPF1ne4Dv
dznPtVdDNgYCAYhz+hTdqTCDHwuVZP3By507IKcvVzNp+4Fdp09yOpFinYokpB1erl8cJjF/zA1l
LTAW6eeeau6+09pt3XByaYqDqHxkhPBzS5t71On9oxeNvwzcz7f3WClqKyVJBYu/eyyV6nxqMmes
03WSmzt8IT0gT16smpe9ma6PmXFDgfIDUPtPssPzY6Y8BJ6B3hNp70mGavqjQX8m850xw6Blih+k
KtuV+otVwk1eUheKAktse1cOZI8KBkILiLMYYeq0C9/NgYgGlGHJGTZMhV1qttvExGRKTNYdEjxq
Wxzef2fzejt9ZaxDY+6rzQTnk6bWEa9oDT06Xtmo7Zs6xtw0cBXE4TmjXyGxsYXxsKec8Pz+sL+K
bGjY46AjmTLU2RNkRUZhfvA5Zzpl3j+jJnMoi86ttPDy/WE4xPx8ewYasDIyocDRTkHwcmAgzttg
kpaI10VSHnKFGmE2yW7ZFND+wQ52aLQFwVJMhN0cYuIidM1R2Emjuevz9IKi/WqaaGlFkzPowYWW
9G5Gi6sRIJjJI/FoHFZGHCyFIl2b5fEc8rYDgpqWTwaXTfbERYd8zDUydh8lSPrJaeglcAGOgVcK
/xg4zMm7m0LDSIRGN518YV6HenaQhm7LIWyv1b6T+prDgS2xJBlBt6jZDFoZWE3y1NaBCwjZi2XF
EoroYRhAjSs+IOLG7udqdkxjiBbD2C0VX7U71PQsSrOuXiFdhThcSpIZ9tqaUsvlWDEvK3Q6EsHV
k9auF+NK0tP1IHXuQFEV679VnqlQ+Tr8WCcQ5mhXS0TWmgVR9896jUrsUV1XPNGAn4dmf6Yej+d+
9njUB04W9QYBn90oCUssXi/HXoFXZ04OpNPWwjvUToJsZ+od7QTVNo/xw2DQMWBAJSsOrPIdNkm2
XitnAVJ5jZY+HMdmm+nGl14WlnWNoCOueGMYe9MgeQLahD4AbDLSdT62S1WsnoDCeJjEH7oIeR4h
rM6BEO8pta86LVypaPfiuwAd1b9CLeVJKGHLlNVwJvUsW8W4xc70UoeoEx1T1Smn5LpDK9+q8vQQ
m8oaRK8rBKHbBs25YQibNom+GPAr2YxWBQKQadm5kS7dRTFvVDNu43lfUBULBV8X6wytjV11pcr7
pIIwSfCYA0mhfQt5tnPcnZ81DjccxFzl+AgaqLSjnB/J6pchUFAh83Him4a1rpWXSIbtKmRTMwQh
hL7fppGwrHJhN39X0U24d9fnZhJ6eui7dZPuEALysn7We1HHVSso1xDN3S4IvZnvm+DAmwnTDc60
exqXm0GYNnLU7ZugpUKW7rDjW+WSuUOoZ30UzIs56giRuAoW8t5Iw5WkzUBndY3onKW0qEHlNBDk
0sztqh+eRyRXYoOiNqxQCCNsmzUn6NS8wmrzpqbrNKCbS8BkgvSLbBcfxVUJWxQSPUSjelMD/Bd9
BT2e0BOafpknsaepgdvDLpCLzl7Uo1P6zSbtEJHpQeM3PFhd20RBe+lzojaO1bnBi6NO6qAF6QTH
zMl7PoNSra/3DWIGi891nqFHJ0LgkqpNWyve/KrDlH+mjZoYwi2q2Zte6d3FMVmLAWKJx2BVF2jJ
BMOyC3XDqk3mcddumj64JDn2knFyzMl/mQOAWDzKDN+ADHAq8rGDnBxdCq60MHQVTHnmjVWjcr1o
bWSfPRUl5oDHWs2vJgA1X0UPNdo0SsY5n3nSIUmnLvybTBo+iFC/CvJIJHN4Q5oG7vfJdjxVKMUZ
jWQ6slGd62j2BjmgTVX6IO14wUWf7mHYhwFjI4M1FtpJahP7SloeQY06vZl8C1nFlUbTPi0OqTo6
9ULxojFbtznYn7Fo3aOQH5I8uJ/3VFH178KOmVQP2SW8gTt0PnawoGjzjM77W9FPAuFzZoAuIpgt
1Eo0Clhvk5NGjsM8A8/gCAs0uNCdSa3RnD73qrKOJdkb+FOgx4lg7fMElUVRB0w984RydGx/cClz
EvLTAzOxE5gTJUBiJ0mKpKZ9Kqea6Yx9eBk1xrWST89tMq6aLHM0HQq/3Gzz/viEz4F91AkWiuC+
fw2/nBuvLuHkaYCgETJUwExHlYcz/YjIZFhA1K316/fH+dXkAD+qoJ6BPRZz5GQSdhifChKtM0i4
6UMpKntNF1yOdetmMl/WSN75rq6PTksYOsrh/VidI167lIlCpo+7vdgtK9PcFVXkZS3LNmw/0Pp+
4U6fvA72bwwYwcqZ/OXkWWh0blMYXKZDu8GixOGGqGXVguDGaC9qNPAwl3VbAdHBgD42Cm3W+8/o
F+e/WZECrhi+qSoV1rczk+62HB4H0XSyxeNQhzimSp8j8qA0/+j494tzD0BDGbg4xG3+cjpSCUsj
SY+mI8WbrJUx3JCc2DdgSI0ruVSIyI/v35r0wsP/6eGy+EmUiEDqSxL16tyTgqDJmoghS4VEjI2j
VVXbqILlnOhWC3RfdbTu5l/Op85oAncgGyWg3WQ9zwiIVLZyVL1R7t1R6aDxS2t1TNealtJ/Vb16
qjZ1E9xP0bAsC3HVZp177Ds31jJn4DPZ0LnAI1ZVEOwNLdtlkXBbZsLVkIQ0aurzBX2czjB3UcLm
F6peU3V2FKjQ5yOvzgRXqeILWoKW3qnroxY/wvp4HAf9VkyPu4qLnj/fDJAj49BtSnndsNsALrZk
o3V7hT1uCO/nbKxlvLxut6jGu2CUNl0e7Ic4thdtc66MvtuRBY6T4i3EaWVwzJ5XSWvy+7o6F4mY
Zqqs52SJ8j7ipsF9oAjU3jixNLGHMMS3zkjWMmdlpR0uj+Z0aPNBRL6iW2olKWJUbxbkwXOmpbPZ
Nl3H7pau/VBwQ1HASwKZ30WwYrfz0E/9rEjNdgqGszl+j5Xi+dJjdPQvpzJ1yXi3tZmwR5cDHTii
dWfsaNoidbvXwvxx0QYrX4jg+Pq3Yk0Krhk7yhD22Kl4IvO7qbHrkllgRhcB2eeRrFcvMHhpzN0I
MCutQq+HIjs/w645notZcGnCh4SWtJo/F00khuyo4qCi9yDvBZP/9QJaw+hO8vyKuN1mxnXVjZz0
VFsx22UjRggtNxspGR0gABdJkTrgGC8n3XSrhvwpTR20oldzIqPE5q2Be4al+fK+FgbHDPQbn/OI
bzbnmM+edVG3VRI2/Jh3ylwLEDUSk2yHPuqZmp1PenwZVyTd9SO9GvvYZ4e5ZmT4pFVqv1qUstdn
3aYcQ09mF2oQAEVq9mIaIzso+m3O4bRQk4ucA2tsopYrVDw2PhwiIOKBaryaayHzHNGGcTWL+nU9
4Yk5OG+xmVlvRj3ZjfW0AibFfO1dU2k2+Iw7jc/8pNUtVcjbYjs9v5sKjX8t02w9FK70ggckcOxE
4FQdkvWiIpPrr1nSN+9HhJ+LBKB80IwAnQnzHMvbk6MnzbW45d5NHq1wNZ8HJKXdTmSV8zTIY2Ud
JcGVrk+rSBlXtU8aKJsfHEt/CrhcAkVL+F4Iws1CBG8DbiEexUqUB9OZiaRd3qA9qdAuStcjyJb3
b5eT7ulmPxdj0DVA48ugW3F6v4scJfYcNpajqLEngAqwwhEZXTQjL3VxcmTwWDMr80JQQ5du1io+
0oQPh8fjMbwsR3rJVGA9vxTwOuwxceYoPPTPmhLZyHJrtlJw5CQ2gJDD7mGG+kCn3CFC63UTgvyN
Mac588PlkFaWwaqN1PVi5FAQQYKQ+lkc1J6LXRNUQthhw0orx1Xfg4VBVwjYRrtFftsrdHlfJLKn
ytSP9OiS88dlzdLJqv7M1JhRY+9bIahCmNEk/6Oyx10idyJ6ZHWmAwMIg7vYAKqqadNZvhjPejCm
1iIlRslSM1hDThScsp1Safu+Ce9zGWX7pDg0VZZbxuC7FYInMNxjG70yYixzFdDHKPmXuE1cYaJg
5b2AWjQandx9M3KizoUrgc0WVm542Up00kcxXStK8yxU4ddx0GQrMeS1lpcHQ2s3HctXoBQBkO4y
iTFlEDr/CsM+eyHzBoKjsMuS4K6RORFycsy7vHR9nOCJBF4QIbEaxZ4PV7dROdSpbFchhzUp5wxc
dMvgSP+uDoLLYyMuichywl7XGDvA8lcJY1Iyu1j4AH+ndHcUZQ9C7t7gPJ0Kpjuvi1oWXDlX1sMC
DChzYeSwjyTjGgbAulW7ZVOGXomSXFIFl3OY1Uv9Bq1bsCOt3VUVTUewtS9fbsbraADVm7aRrTec
Zo/pupHYFKdqDaolsVp6SaD0r6RSnbdg+O0y6EINqHCLdC5AEAHcDoYhs0kn2rUJ6P5vdDNLqy55
uYofeqmQrJN6OJON0VEbULti/pQkxlVUtegApBd0j9d6U+zmg3dMUMai9VspNs9hlSKMnSGFmgjT
6JVjetE0OtCo8LKWjMsjwdk124yAZWSHoPZv5iN2iEysPWD6LFTtckFEkzA/ErTELf3A1fASaQvV
bvveNUrO1gXwnFLfiJyTLbN91KBFzPl2ujAjSyNmYivgb4uF7FHy91Jdu65rspPjNJwlOmL0mCYh
E3uUU/b2+AGkc7iUIZe3tEi2805f5cEHufMvIochwgXUYZKQPZ3W6hvKW1g9ibpjmD3ZEQ+TjVeb
lyDd6ITqxPuh6ufhEE2jRM2CpvDJSeltVBQjLRzkJueAlLbbOT8JOTUbef40z/Ry6D8Y7hcbwcwc
gJ7KqYwKqHZSPhuxuUXmtNedgqCfcsCuQDjRvBZX1GyQSk4exTG86o1kF4UZfdXWHsy/FcL+E/qB
10XGf98V9PktvWS+nP8Q8vuvocKHOfar2fGThA8YqKeo+voGDTN/4ntr0PgEkxxRRGjS/AV9tR+t
Qfp/c4tvgdqexHR6JeOzkD7xbzKVRWYX/ptz8f47GkZCxofDITMd+R8o33+EhvmJAaWRYHDYn5Gj
HOh+mlr4EcTiaGQLp8yaxV2oYVswNMpQI+VWTVQt8f5yTXWyzSo93oKtEa8q4J/A4DRjq5pHtNzF
6d7vFYTKj4nR2uKi9j/jnodXQBtOfYYDEB5DvSqHyxrhf3AZE1j2XGxInRNo+MDbUquvBvMhSXNj
jwOq9lWIgjhFGcA4boCNof46JAa73ahpy9HoRmtsM9CphgJcpS96/0GvF9PVq3f4i37m6fFvfixU
gyCaIeQMefNkhVcpmHLVl7AI6o4+tU25cNK8K121lhHsR3FoU09+5WZYk6xeRv5PWGf/fVWxYG+/
eh0/Lamrp+ent+uJf/37epI/SRBm6cXgi44r1CxP+b3Vzq9UfkRf2JhJWa9b7fTT0felP48Bsqxh
TvljPfGrBfAyjBdVnQWl6X+CLnvBlbw5xGuwHWGRgwWhesaaf7s1IP6n6ZNvSIjcgYkaE30tg0PH
fKD/Jk04KvbXNDdqG+2TzzWOHiaqkhvcOc/kPDMcXBF2TDNpD6SMU7+s7NXm4X+n16luqjRrpf0e
1nE1877dtm7QgW3rtxOND36faNInGobUQGfEIKnFHDl/TDRs9dARJXkD9AE54AemQ/80027YrF8m
FRH/9URDK4Z5BoSRDcEwF38y0X7F+J5hI9SQoaQzrZnRr7vkVGfGJM4XBO6jr4O7921leAqGoFnn
Zgv8F39jiu9yFd2lfTanyNqVBJ1NUjJI4rSqOHEr9wtISkt/0p8DlKhXVVofFr1oNW0hOIZeXEm+
LK7kuL9AX8Ru4vifiPj+TyBS42397oR8USKwntDf/X//nn7Nxtdz8uWzP+YkzYmZ/0wtHA70TPz8
PiclmNYQ3dn1XmbrvAS+Q2v1TzNUBlDuHB3JK97MyZeZODOt2ewkhOX/hE49VwPeBr8X2RsiIBcB
+u6kYFHjZKwLbS85mNspThfjzjLg2srfboiCKzGQVsdG/2qCiNWiLMW6JRLcqho8vUUIF++Xa39n
VIaJU4F538czQt2UN/kY45vVNreNWGIgkhV7k7O9LiRoRTWYoXed3zrxNKHRthC6lT7o8PLioXJH
rIe24pR4iS98+fMw+j9h5rLLsiF+FEz3T8zdr2+0q//+4PeJK38i7LHBIuJAeedNFix/QkMXSBew
VDLaeQr+x8RFsRJ8ygz9xjrhr73+exbMr0QiM3qBM8KcKf0H8/ZFrPLtvEX6xQRqp5ALI2k5V8Fe
Vd6boghj5Pdkp8+QjK0WWoc03/FWjTA/LG+bANcov8ivW5SJHBQKFTtJEdMvOWRzho7v2GZ6W9HC
jxpxvyiIUXwDswuwEIFLgPFvr6tP6XXkaic7GI72VlN3+VqtxG2bjs8h2nIuAgCPAExx9E6nQwmo
O8n11lLS4nbEgGuj0/BPVcGpSuNmsahEqweYQyFvbwYUUPQgpabUUjYk9ThMk187eq+nrooDrl1V
crx0ggQBQ9yFSuSclcKuB2qz9YhsGRZKQjmNrqKIW+oZqfPnq+u3R8TXJ8T/xuLuc6GC9/lOmvKy
K+xZWQBQ/8+yeso/f/2/r3eGv7/h+xIjX0ESlpPcgh3iJb34j72BJca6o5AMcAoVYolt4/vewPEU
VRvdRAGJVAKo9I98hSVGwmIgJ8vpVaU0+ydrjD3mZGuY82GgrLNThArC4e1Uxq+sbgayKmihC2mN
S5RihxCEKddFg/XqMf3i7PZzIxWDTDY7hHVo6euovr8dC+KaCeHNlJ24nvo1KopZVSeOBOcCS77B
Dnp9tPIuiO1KM3OnbCgzD+nSqLgSuo/KqvkWiQFt12QyHUNB2VuMQkep8p2eiOry/Yt90VQ9iT1z
gZ06uyKyrRvzg3sVeySj0XGFldE0KPRb3KkwUsdod2cY4b4we2soO9HClvcGUVNMKI5rURzzVTz4
tFdrQ7RUQe6IRMnCOsrGcxIdr3WKQ3bZCHamH2e1PDyMJCM+skMKqPUl8hJaarMKQt2jyAVlW6BX
heIhfoPI/CC7kAelGxgVHNiJL1KzAr66FHv4I20rLXZgkX0JDf9SPgKO8VXhGi8jT/UL1f3zGPA/
YYedVwSlPRPWE51mFEOMd/fbs6L6VqTJ34j01+Hgl1/0V3BgD/lkwsmaJX1nXbQfZ5mX38xnCDZn
qogvp5y/Q4MgGXxork/PKJC/eFffi1AU3Nm1NXyPZg6Vjk7en8SGee3/WAJoA2kv30QYggHDKpiL
Ma+WQIr9s9IjBHnXerCO0Gy/n7z3V9kJA+bnIQhzr4doFnJTLZA3uXMAST919+l5pzNS7+TTB9Hn
baD7aaRTsehUBzdgGjOP0q3Wh48sd359I3QDeY1w0lHzf3sjAWqpiYKR1R08qchqz6Y7fylel2cf
8XVeSCs/vZRXA825/quXoiwGIy6lAfonUTPEPs/SlxXCWs/hcgOL3AMA4JVb/0DqbbUbbHrPZLrm
luYYy2SjOcUyM5cL/a+g8HspsF8+3VdXNf/+1VWlMZ28KR3Du8pY0x9P1sviq+nSuXZ7p3oabrvH
AcmShf3B9Jln4HsP42T3CisfcRGdYUVv4VTXw2baoTwg3NU33Xbh+VZ9qDsbFZbc8z6CBZ0kp39N
KPyp5gSZiiTwtLe3LByFWFPiJrxbfEYzxoCU+4gb9QOmz8o18szKebKMJCK4lTy/f9fzF5/e9OuB
T5alKVVSJS7mqTa6Myy8sqbbz8X6/UFOehs/397JyqxlUIQwncI7TLHRNikfIMxTMYaHzoCoawFe
jgQb0Yz3x30xNPn57ubjsoQiJJimt4+1ixATBo0c3imZW+V1swyCEf2Z2XqvpL5jKb0s2hxcLjIV
C91x2MgQMa2s0pqtvhBS+NocM4OuxeYwHIp9ulDOzCZJcCnVr2KhehRy4zbJjNjNkAC2osWMJBW+
FaMervVCR+66E6IlStAY8tV3CMzUcP7LjwyZZqW0X7zDH3d5Ei7yRaiPgwiJW1oJ580BJM1lZC/O
sB25HZ8XD/jCfgQRm7/xved6EjdyvOW7TprCO/lKMWzI4IKFpo0bWMa5ENrGPU44H7zJj+7xJCb4
Y1p1Fb7ld1inPx3XPvaKdusOy3Qngqi2RdPtDuj3OJk7ICliI18948oNVDHWCBD3eDOvw1W6qdfp
in9OzgVH2n7Ej/pVAHnpJaBIgTDoy3t6FbcmoxPDvOEaq920Nc8yJ/4APvZyFjx97ngysSeQq8P4
PJnPY1McZaWKojt0NmxtVXXWPrksLqsvTWlN1tEW3M/4nx5vjIdpGzrjeXO3AMLnRo/Ndmz3jbHU
NuNBuqI4aJX2eBc4vjvElo/++0ZYLq6GA6knTOGvUGIeoHd8qRQnWbgX0KEO7Zfk4FsITmxx3LWA
BAWHp976CAv6QoZ97w5P5jIKTQuxCYXwTrVaN9ygmXUuWNPyiEqIBRbe7S9FxUq88MrYoDwOgdr2
LcnJlsoz4g12+IguDn8er8CxWyAYP9oj5kD13uWdTPwRaYJcWfjhHcCU3eiJoV3fgsxbdeumcHQ4
ys1q8BaeuAPQdDB36Au9vw7UX62D1zPgZB3QnurFDknBO2QfdooXPiA9uC7satsfEvtaX8fOsDWc
xL6rvNox7XlSHD1kl7x6Hy6r7XCRPx+ePg8XqRstUzu27wFFOPIDzoymEw5WvC/upMsaFSKr3Pfb
j3wLXyzofnp+wJzIQzmyoRL+NiCHEhpHgxRGd42DVdEGAXNtZX5WlwsH+5ul7hKTS1e7wmz9PPrS
2M1N4Hx7/wmeAJ//2otgg6HQxzXM9dK3lyAhUzTiFx/dRbfSrfRVuFS+4LrTeDm+ypOjAFiRrT77
IH6dgGp/HvUkuZjqIFFp/0R38bI8V9eCdah3zQpw3/ajJfThUCe5RFXqpekLDJWc5Shk7YkI/jLa
5K5/RuD8yPvohBj9852dZBBH2SwSvcijO2Xle4hYOf6ZbzfOsBscAtLZ8Cy444O4qR3SR6vf1FeJ
ozvR3Qdv9ZcL89VbPckw9DFLJz3jplmUq35VrqdV+hyeh8/mWeCpLgyrfRczvf0zkdi5en/0E5rd
38+AwqcCsI2pfdqnydN8WOABFd3R9nZSJz5HbHSbOqGDx7Vdfusf8FRwEEH0pG3gVI2zx0/gbwGT
36bNuvbL2DBj+eiBUtFVTyrzY2sGJXzZ6O5+85xZkXV/tX++XUZnVModZlxtQ2W1njf7Z93aIrRl
LZzMdiXL9ValFVqHjWJn9rlki3bmZda9tnpEPniZra6JIeHy0k3s9S50lphy832bg6twf531fBss
rzLrHLgAn1xubXgxDtYZ1j5giNp6vNjry22xerxIrHNknCzVWuoWwmcr0boYHMg7y/155/RubfuO
nVr2anQOX5eHh8vP7niOFKHkTsvI2p+LtmpJdmFtO0fzzveK+3gd2rL1DWMXa3/76Byt61u85qzP
qJLZ5/vJUjaZtS6s69RifGuxlK37pb8R3OzlASyWmh06fCsiXYTJr+ePOhd3UTiZdXU2Wl/2jxO3
4GwFx708typrl9pc9sZZXni3hdVbe+7nC7jF5c36S7A0uDiKxdb6prV9+8u9794++ht0r+wD1nBE
2isYOHZhn/Ms59kxbJ95HzCjrIx7LmzB2qjWxf7K6Zz9prGuV4P1OK4et/YX5JL40ePATYn2RNRk
L0fXxKlX54+c1Mi5THuZ2auJO0z2jXWp8VbHg8a3ZLbisO6WfH9juYrVWMn8l8+u6rorw7IHT7bt
K9c706xktTksB+thfcOlyvaqsze1daA0zrzd3Z1dbVP7zDrsJqbzbu2ZtmAfHdfbee7lzrA807k/
Wtt1a11V7kZ1dwxik2lZts/0+vZkOLVNRjrxfFYPiqUw4w6grj3DIrzvW+sst9y1Si6BqJDd2mdX
krV2Q+vLtFR5oLL3OXRW/VLwZM+Slk/W2Q2spevAegztbKXx4NxL/igtDx1P6yq2bk2LnpKV2yE/
3H3VbdcrV/7W9Rb2fGVfC3vpIAjldLZ2frZjIK7TLu39eeS431zHW32dEx337Mu+tT1gdtYNAY26
+sHN3dXXyUZcz9233sVo7zunW3bOYtk468Ra72WuX/JuWd3oizFlrztnOdqjWzk3t/tz1bpfI9Nk
dY6xElfuunF063a/veDKE4eMzC1tLLqtbeue3yaOVTjfZOvq/gszeV5GuvUtc9z1za3tHryRCXi2
euDxZda32/V9b/F0R4p7Tzu0Z6yzh8B+GJeD67nNxegY1uR2rrAqHDQit77F3s5/VliLWMFyzcMu
PXxLHL51/r7WhgXjCPMF3bg3XF3jer59dXH/3FtbBPZ4ILrFylvWVrW5vhV5Y9rK4BFe6E56I1rp
ujyrvNz26g9OkTiP/iL5ehXfTkq+mKtrkXIkvumEl3thez85z/uaWXPLm2LBbkJ7r9gSj76wn69X
jZttPlM2OG7uDGs3565wIZayffXPskIoXxykKe4igv02pShjf6EKAl140cs3ohsgBLnCARBk6VW8
RGzX6c+1tVFYuYsbIhPu/d3nxI/g793n1fAnO7AZmqGm5PWcE0oXj8XZsNGJg6vIlc/8tXauLUsv
OT9+8DbmLz3N5EwRlANQGwqLp/cshknUGXIf3dVVVLqh6h9M5H4sYXF8yiHdWPlUFnYwVPpHVb5f
zQI0ZgBDcp6HJn5yBsoyo+gXAgP37rQRvxnflIf+XrrnRFLu9QOl6r9S7j/Cav0bQJLqKY2e8n9Z
uAw/tf8qvv3rasaW1E30uT6FQf4XBDjOWeLv21D/VgWzWfGJGjYf+bvvpMqfNJqwuOKhPoeNwY/a
MpJtn1QV6xtwshC/X1RMvvedBGnxiR7VbMiBgYxoiLOt99+9XUFFM0UFi0XfCdQ09ix/1N19m/ow
EG1dkp5TNoGC6KNf+GEKpbS9g0zw7Le3rx7E4a8Z/dqY4DfffAr/TdUAScOWb6a6bsV0jSZ4zf/s
q0/WazSNjXIc5MQdTf0gysIhXcgfWSH/7rJPQ1GrS7mfIGAt9vK0L1RpsKmdaM4/u/KTU4yPXHqd
Rgby2B3y+XBxosr9Z998ciorYhGOq7FI3GnIO9QSxdZJk/EjaZnfPZX5568qM5JfTX2uF6lb9pVu
R0qMKIKgfHAG+d2XzwHr1ZdTMdZ7mmwJBKhEWwd589SLifEPn8tJtJuMmi1PF1NXro8UaqYdWkYf
RPLfXffJdqoi12g0CPS6qbkya6LfP1w5J8cQXltZcvpP3DqopbNazdvPchyJw19x+bfnnd9ctnpy
0kPAVzfiqE3ddpSxixyvE1X/h199sjD1Y3/stTRP3dhohy3cucXeN4QPxHZ+d90nK1NtdKXFiyJx
Q+nzEYwTCrj/LJ6ctt19dE8HPZZ4kTGa4qWR0u8FePWPFqZ6sjCjrk5qpdATNyoRwpC6YK2Ww//n
7lyWJEexbv0uZ06bhNBtcCZyd3ncIyPvmRNZ5U1ISAIkQEJP/y9P+/t0hKrSwlrDY9azyqBxxIYN
rL2+oNzX+GWsnoUOAEtSTSHepuH52X1fYc5/DU5zfr2v9U1gApEpFjBw8PL9eVWHSO0ckU1IVrD5
8k2LZucJvvhjqFtYz4X74n0raxiiLNHpgFlSLy2qdGda9G7Z2/NNZDoRGqWbsTu5FMTZbmkqGNhb
vW+4t3J60HKrtUZ9yinLOywosKSGNdG4b9C3qL2179e5ntYOj1TAZrI4wVEpNWZn1zexmcD3vl8l
Wlft3WTfS/VK0vqHmGeb/ZJRNkCRAefOhrr7vgLhaxzUKx5Pf2p7E5hJtPIgX1l7woP/NeCb/V9c
xtErLw5/anwTmDrJYEczRy0KxxPxdUyCSRT5NA774v73Se9Z3K990OgGruYwymnKdZbwVAvJa34f
f+r7Jj476S1AnxgY2nXyWMUDKr4TONTsWlS2DlXA/QZmgKv8cRwVvE3mA3U/9rW8ic4kpbrlDdCJ
k2XwFbLsR1S5feHz25bg2YAPZm1JB8YLSv8CmOurrzxEFf+ufv+uPnrWNpCXqV4j3Z6ggIIt9zhd
9Wmvjvsa30Smcanx44iOCxTj9xFwnl0rnva1vYlOl8EBhcboeItmg2j4AJLwm31Nb4JzWGBAkw1o
egQ46tpE6U0wLum+6Ik2wSkgjWDjhMZBp4AFEyzId/Z6s2EuE5vGHvvZyQMtAEzJWCQpZNn7hmQT
llMrgddNOKaJhp8XvI3ZCQbEH/Y1vsllu4qoQdi+hYVHx7pzFeY+/pJKAB72ZW9b1TsEP6grNl17
4lCkZOQTH6N9X3NrLOshpl8qWMSeJPE3plYhNH/r+13DctGEPs+vVMxb69IVtcX9/I0Qe1fFSu9b
CLd+wzJI7bJwqIbgZpu8bYPlA4tr+l/ZRP6/c/3vwphna0o1aBCgctuc6pDfD8Tg3BOAtLRvVDbB
mVNDAtb0cB6ZfwI5nw37DlS/X8qedXqKeKfBhuKnCjSUICfHxYp90+9vD0ymw5EyhGnKPJxm1E3m
kAjtG4xNWNKaha0H0eIUNBneGobhCw60r11RXlak/1wW/uczbsKyUkBGZAZODo0RwykjQO7KftyX
AP1WCD8b7gFw9qgJ0bhqvuQwmOY82JcOXmp2n4cNCWCtUEeMY/YtwP8oeCElJJT75vbWtTpog1jN
GVqvanWHAHqiRr6ml/nDgG+9k8w418QSBOVS/4VNGSUNcNrZN1N+e+k+G28wZsLZ9peZ0lF5grHq
x6nOs32x81sg96zx2TU9pfCFO6XwXmzjM5U7U5+tKgcGbzg7wO8ScWMOqAWcC5uI1x7d/zTemx0T
5d3McIfx7jMdFG0v6aHOybxzHm5iExV8pPWE8hP1DgL1GWp2BWH3eVfk/9YRPBvy2Dnrlgytwxrw
oRPzT72SZOdc2eSybTVWjnIshSOByw50GNBWTNW+nedSmfk8PFmdzU7zhJ8STdsjCnUN+Jma7wpP
POa/bN3kSW1MbxBCqrLnSnh9gPnsa6/1f5gwlxvx532nAMXUgcfAZCCNrepNoj7v+poXLPLzhsc+
W01dp/wUAQBTtHPuntycZTtb36TKZKaqFRwmbBXYLLyrijrbl4QHm80YNk8DMDBoudUt3LWuOhRQ
7xuRyyd4Nr9HX+WzztFyTyTI9dG3xeJ+bF/bm7hHLY3vyGXXFPMYHjlgHge79Pf7Gt/MQJhHRp2U
EwLT5rAPWvHKjGLMnT3fbMl86pKeE9iuSXMHl/je7Uuqgk3Ep1Ra41YLWy3p71TX3a+vGbL8c8j8
DbcejNm6ZDkCEhJAyBmnXekD6iJeTo+BzRYgJvh6Ie+5TmD9HlX8uOcDorTqZdO5NkPGuUMsrgmM
ae8j37yiwP3TWGzisPNRMC8Mm5nmbfsWhsQfLrUCO1e+TSgu/VjD2gefUHbs3Zjdo+h81/KBJ8GX
A7KwKDUjwzbJ/Pvanga+a9Jlf/PK7xgZx4vLLpzEv/sQdM012pcYXyr5XywfKBIVU7Bcpp0k42ml
F1NyS3ZtYXjCf9l41KeRl3pA4/Wg/kozFd7xeCXTriBH4dHL5rs8GV2bo3mrV7gx8+WM+tZoX99/
g4mfrasKcIZMS+SvsRj1p7WSNikBfYuXfXP8Uir1fN0GN0WAOaCQO3TtkwghSs381a7A3NYASwf+
nJsww/s+vOKdBz+uF/tu12Hb8LLfUicuHedL+PTnlPlHv6hdG0IGN6AXI+LbKG5QiY/1ZMhADwDX
FnZ97a77BxSnvWxc9KKdkgjroDdU+TKtVz8VaWthD7Rr0C+l5s+/Z4BFRS+rSkpjF/sUgxx91fF0
2XVnBVXIy9YbLAppzIaknG2WHOChln3umbX7Rn4rFgY5ky/Cdkk5wEPpiggevXHamF25DzyIXvYd
etXcUNMmpRQU6iAYZ97PNCY742iTRoxB73E6xocdCVtvRWd/tJqyt7s+arZZHa1aVUTnACt6+D5O
pyJc9mkMUJb4clBs1dEZFY449HDoHKNqOiR5H+ybi+lmYUy1hP4cDOtTN8sr3tyvpDnvGpC/1zdS
gytkbBcim950GYG+lPv0uK/xTQill3rqarDpyeXG3dkgGO403vBO+1rfhFACxw3RmzUpG3i1HkfH
hms/6/+t9f0v3+vhlvTye4ohRKXUaJKydqo/56NZrytTvybBvoTK32+YoL172XqaKrOEpsEOVM0O
pVy1P/GkXXaOzHZtJNnq53xMSpFP9mqEX1i54Hpl30a6hbMEFZDq46CTMrOqf8jBzD12vjU7+76J
0CGuGl9VdVJygeryGDy/M+Hha9P9Mjf+adw3UTogwRhiFC0CXS3b78CnrG/aKQK3U+u2DFWT7FyA
NwGbgExsFPybStBww1tkTSjwaepqX1yhwvnF1iQ9p8vsJX5FngxPmunoGnh4sW+xSTazhwwk0kGK
rQl4b6g/VaLX+8DEZOfusVnfg6liBOhgTB8aylKTDHp+VFnv7Pxm+qShh39vg1171vxJE2BPlMvm
fWevZDN7ugg3hyAbI66avrmJpni5Au55Z8KxVQjFQdjnQ424itmi38fg2/7iskn3DUy8mTONqxu9
1BiYxdj+WAWpvLLI+vZt2ltIRR5MUSovUdtn3pTLLFHWlqzJvk1qqxTqIy96PldxWVvLz0vWsZPL
QHXetY9spUIMer12ZFjpTSsonCDBvJ5Yv3NC/q6Me3bsaGZcyFtO0PdYL0cTgHZjk3ifaA1G2C9X
gkRoPbVpjzkTO3qFtCADidmLfTn2hSr4PAVeVp1MmQ0QTPBtfeRxXR/XKHytFOsPe+BWM9TD8AFC
pzkpx3l4q0nMbuzAkn1Hpm1RkRViUHR2SRkY+UNMKr+OTPtagfgfer6VDNU9ADvBmsWl7eLkWEfC
njkBM3fXfNxqhiKrm1UkCwxFh4B/1ayLzm2qml1PctA+v/ymgrVj1PVRUoYmI+e+YukN8REq2fd1
fpOUDZzkqmUTzgba+kOVRb7o0qXfF6psk5RVifEdrNjjkrY96r0Gnxyyta32LTO/7XCehaqrlGoj
ilBlAmyJCkLTY6iy/LWiyj/Nmk2sZqlli4swJUc8bd+2MBc6BABb7MvKtjXWtMtNvwhEk25oUgS9
aEqS8dfggJcB/oe8aSsfylrayD6mSWn5BOb9pKdbES/uWkid7Utq2GZzXVLer5XCUgZba/8ZZJ/x
Ke9z37wyMf/wC7ZSogalIHiZxy8Yczk8ANM1HHCJhcmvUzAwdk3+raSIqyTDpEniMlJLcp1zUn/G
Nj5/39f6JnIH1wwh/heXSWabKxU26XlC2f6+4Y82gdunbUPhnR+X65q152VkfZm7pNq3k2xh0hQg
2xDbXlxmdZPiMFKlZ+gCun03wFtlURcLi4MOpg7I5cmJTbQ5QcxN90XWxZ/3+S4Yg62igfiIS5/w
+TTAaO8QCZ3vbJ1uWg8ynkwrToJkqvsr2YxVAQb6ui/ZvjgSP+87v9SxpE2Xlj7GWgm1YnYFK7R9
T1Xg975sPTTVDDtsZH2B6dWPRU3w0K8H/37XfN8qjEwsKhcqZH0movREyZyDcNik+zLWrcbIBRoL
HxD3ZWscCHSkTcefqpZ0nwIQtc0vx2ZJk3GOPdqfvKesyNY0PVeOkZ1rzVZqtBAlBtAT4hJyDPMp
C6bmbu2keyV9uvTyH9Z7VDm9mDdQ0bomuczKKRKuPnR4Izvkucwf+6iJjpWY1sLiMbHeFwRbCZLD
CwUcVUVaRniwPU5sVA+olmvf7JtImwDGoW3NhgoXRXWndUFbxg/w52Onfa1vAjhZ5mQJFJJkD0HC
B+zqI+BiK3u3r/VNAMeYMB6W9/gQwexu8e5nynU0++SBcOB9+ZnxejSKpY6TMoFCJjwMo5xgWdKM
UbXvpWsrSQrxLN7VWHpK3dP1o80q9mvMs52X6FtJkhii2bk4xfnELcs7B4uTRzbV3Ssx8Id8bStK
6qmkIkXxbjnR0LwBwTU8pH0n9+2IW1kSKNqEk2FKy9zMsrquslC+M5ioryEC/9T7TQQTVHepgMLo
LB5tXlQogCuJR76za1pu1UmtZjZjSubAv7bRQ9/1wV0+ifTzvtY3ActEnA2cw2s5m1BQR2yaf6hH
Ne+7m9u6a00BSiJDG+VlynR7gXj1Ra0Wt2+x2cqThkquNiNJDutyONGCXdR/53Ukf+4bmU3AetQc
5M5SjHtC/EcIwkxftBBvvt3V/FailKRc5E3q85IIqs0xXrtEHPIq9/su0LYyojgY4NObyaqEIVEI
FpXJiyAYo30r8VZLBKzVbOgwVGUXw9JMX8jwMm7NvgT5YpD7PJUChy6XDHXDID8ZUtg+IFfKdPnO
kd+EazMB2YZq5eryHtjdgp4VgaacmX3hGlwWiWcn275DyVoNpHvJFXJjOHRFD2awbJ86LAs28drw
Ku8z7qpSyyA4kYi0f/VDb77tm5SbDXaMJl9bOpCymSEnTFxLy9jhHWxf65sNNl1yWeHCgpQ878MP
SQSsoJr59GNf65t4XZWIAiTHpKx6v5wsOOrn2ZBw12eFTfjmsw5kbKe8q8p66jrgs7x4k0Yi+r6n
7yj8eNm6X6RYLo89JSi39J6HRL/HEf0119B/3p/SrdhoDXhvEutJ6QBW+wzkl7ipQNLbdVEEx+WX
fWcp/EGFVVU5rCstZ9U+NFUvd90TgXrwsvGqn0M9Ae5TpjFRp9AvFZh7wEbvG/ZNrFYONDsiHDDW
LlYnaP7b80zBf9vX+iZUQc2wdbzGpDQDOELXGsznd1GVqH1rcLqVoda9wYtdDS58mIoIgo95VuGB
2ibYFVCwLXw59m0aZaFm6H8fmOSIK+TqU8SaZmdAbcJVxACuThxLjfWjvuXet9eAib92qPrDlN/K
m7BP09RnMVZhb7trinq5jyKZ+9dOhJe5/fczG47xL4dGKZzUvJxJmXEb14fKLsEZVW62FBquJ0Ui
Qf857JpFW60TxMZZ17OFlH5K50LWEUWBkZx2tr4J3kYmQdfUK5bkaIluAlazAiTYblf6l271Tg20
VDnpa6Di53hmN0EUJx8kLkbGct/YbOKX59KbJQv02diwKuEqPV+1atq5OmxlT4ZQJvtUTmcp6u5o
vRNDscpm/bWv85u9ltmYNyGK289pvoxHw+Pp2HPR7lvatuqblnuSNLQnZ2aRXXLZzWfdxvsqu9Kt
AqfiOalIFFfn2APriHM+SX4yN9a7LozSrQYnQNEBn4SprwQlAaz5BzyLJ2Jcds76rRLHTVrKCkjt
q1SxoHDU2TujRL1vVm4B7muUpw1QJuPVZA2g06qrFcxEeL+vNBoGOS8XH2GHqBc201eziMeDyvBV
B/iV7Js4WzGOhq1SUAlwD1QL1w/oB9STiMy86/oYdKCXfZfCzpiXC7lqtPrk53j42aXz9GVXRKWb
DXfMXDv3Ta+uXcS6rzEgbD+UGV4Tbya/3+3+YdXfqnGEDahn1Kpr8Iij+jbGbVEVnlMDq9/hzlMO
4j0KfKYWMJRMpuwetBaSnWkY+ernDEzS5YFuaEe4CweTVLYtOFmJuScsBR/3QISP0jJNCG+/6WH2
fZHSYPFRQXyf0BsurVD9IVqrHFDcxkXiG1kihbqwlSVz+CW9/AncjqNGr28Bux67m6HKm/4+5Wk7
3MR1puovdrDawl1bTsv4LtDaduogvDGsLfAjqvoboXNYV4UIqGx/ABNuQPxacrvUYHrzWbuCMcIx
6aQfq0cZsna5682yJuNhCl1mjiHrRfVWOZhU3Eu82wI20UIz2r5NNeAUrpiXOljSo1c+Hj9249jx
M6oCBnWdZwDmFrVxvZNHF3Rdj9/P7aqv15HlkPUHhOvPVHXR8JDJMNfNYR5ZYu5k7qjugXlfsuxH
z1SoH1Ie6+BzbzpHg6ML+wanLwkrm3Q8DDB3rfFjTSY8IMZoU+vjpDMWflu7IOZASWa6bWB9HC0V
fEChWaapLHKKVHHE1U4F+GNdzZV8aP1g4qexjie0kMHcjcLfEY7hsQc2A1vRYzsNon3I6QpufI6z
icIPqpj0pZlCnDvXLGu6JxDYFEBZ2ODleuaxj6f7yUad7uB2Dp3BuzWPqekOBgzQWhfxstbqigOF
RL70kfHTUDRQt6W8cEs/LBJ3IEt8QQRlap7sEbq6aJwPKMnzUXTr287hWi0AzHotqmVI4/YMV6kO
GEK9TiTGY8iQVQl8wWHKq/5y0TTPH2xDM/5BV7F2I5wB4HfTAHFEF5glkKiO+HViZZx8bSbatb9M
kJIVdnY1WelQuITgzw4JSOzLVbvgV4Vn31dTR4oW7ghhUIRDiv/f05BDroWYmKXNfgVTzaO2aFpd
oTZRZ3Ygn8lqbAxMC1+j9TsIFZ78AD6i64+oczBwHm1V3p8iNetluB28uARYqoFdPqGeXObLkQ/S
5csta2QUjmUbgM88nEjODazdYxvxajimWdPPPynuG+zbrK99Mx2NNFVyELb+kiyjTE/tZDJdgIOO
aT7qtDHfwwlj9EO3E1U1Bq8P/c0QDH16hyL2ib7NNN47wwLnxu6pT5LmZg5FAA+8vGM/5OwAg4bF
1/qdrhNwKsynsP0J6/U9E+Fc/6iBAGDnOs15uhZ1tHBd3S+dNOJuNsKzGWxfVuWi/mw5JpW4ZyvP
aXMDN5sFTKpZ5CP/NGF1YOBPtCA+8yOtklnedBdjdlBgZFsDBsM6n8yfEhJM68+FjE59SKacpC2g
1bhEDgobMbM+cdhZg5zTYWcIh0M3p6IF+1lD8qULGeCZUZUO7/gjvUoDB4erM0odk6kqergO6V8o
31Lgi9dwZDEKEnIYs2SFYT6jrkht2+ovADVCvVAuSOa6/AAHIQEq+wR+YZ0XK2EaKIDAw+LqM/yi
ff52pMOcfIk8MYCU564fGfo2u5n96swYyaeGT5n+vMhehn3BFqbsQxW0dPlrrl3bwarNB6o5d1Xs
RjhQaQWnqCKwvG/Ccq6TFDIB4cdI0DvhwsCFRccGHbnjmFURdAQdJVP4ebGzD04pEwn7ZQkOYTCO
l3UuuzIVuOgvgQadxgftWjtIQAwWB6dSPISk7zicGYJv+KwWAPhsyeKmL7A1zPkbOxgAU09OQpOC
v0mHZf7WRnIEfDttlwAYBFIPC7VnoZUhGo5CKqkfEx4RfaQmXoProGEG+0WauAw2i3qufnjROf4k
0m62j7LSMT1jbGr2vctYH6IGMIuz+gM2etvCiRI4r9oVfOqH+TrTbNULdNXZDBtivA/hDfxgmBvo
fEhtZ+sPLA+luQpGOs2fp25mAwxf44aL+dSZRZv5oOYlcE9WY525n1reXYx5giY8hEgnxbHu1hyW
4pOU4VPKmbHF0PmGwnWezUv3iVQ2WeUTcvu2gys00A2tuvWpWtPTHE5qucVLH4mDgtJhgre66kPm
iwp3Y4Ci94H0/be4W1gDFEfOZ1xOcj0yBUIJhyOQgDtDzR/b1I5YsqtqYX/BfKwb+uPqWhPOBWpv
RpUUA0Ubn6YszafHXohWDmcetFxk5yF0YxacwjokzS2VQzD5xzlzgg6HfPK0Xu+jdcW3KnRouhEC
AuODKjhKSnoA0IcEH3c4aHU5XBdmjYh6UiabEHaonfRUn9YZl3xDYca4HrLHTs/1l4rIGCnBMhq6
/Azx29eqANu+dT/YPOcQpS1TOMxFR5bBXDGazdGhJkE16wJegnP2NrAhagfqfGpcXsSdx5H+V1Ot
zutS4eUo/4AVMKBN4ViTkzKgibWgByTKibYYBk79N69XNd5WVPjgptXpOr8funVy9yzw0gQHo0UT
R8gtViwCsJ5HPK78wzJPmCAHOpk0HA9RHJlGgqJB++UjVvWWfLWpT2ldtLSHTqEGrYv/bPNuGN+P
mY1kfWYy4ll40F2i87s40FmdHKyVwk0AnivZXPlhaYL8mLtwUK7QBKvT25mkDksyY5oNb6JkTux1
lS8meVoDAZo9PEuaGFRrakw9TIcRY5LBlrSOoPJASgqKn+C1RFlRGtKoe5cPElt5IWMem69kmV39
E36ubFKox+hn6wuH13gA7oWCU0xB5q6NPoUubyNe6FHiAFNUmV0J+NUcHlLhaVoHJRBvHglhXLiO
+fY2TtyYvMXjbJS/a9ZYdwZfgoYal7CJbgZcfwHoBqzOWgt1k7Eqbj92q42H7yltFPUFG6Il1EWX
g1r4vYlrbAMFbZKu+VT7ugIfps4Ich9wxOJKX/cTbytYN0dQN3+cOt0EsMgGmoJgABNjMLUq36T1
OW6Qx9JDA9vOFuugi0mI+gJ4wFhkUCOOxQXwnaq65txOGEHhl/AOOQfLPkYd1sZSreHFRmxYYRH3
2ctIiHLRdB5FwaY+qr70ay6nJ3QlxiJX2a6/YAXkRN8kPctIkUOZFxZpP1jYX+fChMARwHuveisr
tozX4dJ1tFwZvg8SbifzDybly4iixKn2X4CzHYUtPCdRb4qQB5LdkxUx8RT4FuKzQul8FbJo6iTu
Giyxncnx872sAfCBemzoB6QkrGHiFOVTnf6cBNzRYIsMHiX+fd/igfUq7rFLfVp9laY3S5vJ+HMd
Yj35vkoM2JMYTeweuewj97BA2MJvIIVKUW6H4/Oc3ZhhGs2vUK2DOwVwLo1t4WzI5VXlotZ+Fgq2
G+8iiBL5WzeTyMpCopTYfxTNJPQV3mP5HBZgdqXy4xjgzfTH2mfhEJ6i0S3JXFA8Es7vRa4pEnpX
zyq+9rqdm/SqB1cdpaENJ7YvwkrZ+GdoRRtjfxV1/3HGIoLxwY1cE2MMFlLhKyCetb5dVpjo/xVA
vPfkcdSK71JLRhQgGxu8WaRF8UPUjE3+oWma1vUHnJDG+J6IXIgvFO5S7aPAJQQtxxZx+Fc9acTk
QcRVHqM6KMwj1FCG7KerJMmfPBwCFhyeZhLEV0MAo55rPEJn5r3sqOHffD5m+PlY6oV/TOeh6xFt
nTfDPeANrS1ozefhc7QgjSwUYNzBdatqpe9GYHqis7ONEO/jWPFeFE542l91ikmNVWCKPlqosdSj
rZwT56k1hOjCBUNG3nOla/pTdGa2Z+x8eikGCOjCAttiilkZtnQ6Bsa1wd3IbJV/HNTQMazZWayO
YWMz9WEZGO4jMcorgmBaU4OqLpsgJXsi02xw9WxFNbQnF2siji5zJn1L6mmhN6OrGdgd69x1qAVb
8u4h6lax1kW/YvV5v+R+iQ9yGK3EblNXU7Em7WRvg2DmyVv4+PVOHKoh7Ux9ysLMsre4hounsl2c
wEo4A3PUlmwFMeCspj5LT4GaXD0dUUTM5hOMGvhwh+QzdTdpVofJqZ9sXZdthAi96dchqU4xW1sc
dtMm1HeVE8HFjNTKRtw2PQPBtMCXFOY68MZmR4rzbvfgIL6ari1f8caa8E72dWHRw+QqHeomeVhi
VCLe9QGeRI5xQlqFzqIMCc7edbYGt9WYCPm9Tvps+mzTUIePYYcsGgc4lMokj7WaxHgaYdrs7pKZ
JuqaVdpgzQ+tC64bNobLHSpI4UBRJK1h+VchG7WUWbO64b1AFMN4oV1DfR4jHGoeEzcxhdQqa1Pu
cGNE8/6+EwNdH1yCgR4AgiIALLXXsa8ZWY+Q8zUDTL6JT3O4btKEvEau+sPNdrq5lY97HRLZsvp6
wY4I95Zeaqhg8G78dd8lyuZeXtMKceVGft0tgb7F83rwIAa5rwAA3s4v739ob2yKPGm9jiWfinkK
9XufqeppV9+3xTppvI56iOR8rZMmvKG8az9dMuZXHrp+K7L+4f5nW6Zaz+FYe9+I6052XLUnBgZd
W4RsrK5jaJFQQgUzx/poEkow7X0PHWMAT+2fTS4u4E1Zxw8NJpLBhSlSr3U5MJWPviBs9BE2ogxl
cEdm+wz/YFKsrs5US3DIWqEoKIUdNK73JE+H6aZ2TcgxrSe8iQWr715zcr3cIP7TD9zcLEIs7U3d
LvN1nuL4ULoxN8vVVIXzLxmYEFAzmKi89hb8h3m8rZtdtIiIm/x07eB7R266RuYkBlY0DOQxlyuu
YYq4Wll8xG0CyeyBsxz3Z5DIhSTGlRjAxgV2jBm8tNiQsVy6ahqv8j6i8V3iKiIOakDllj0xI0hu
cSEwdsP00NAuQUJmjLKZgVvyNKnxEYLB2T7AzIXj8DDxTN9c9GUSnNVK4FR9alpiRXzqFtmmRzpy
P2PFxLpDzyKp6XJ29RjO73s54W2j6BLXA5NUdRUMuXCaxfndn3UUh7iI0Ws98UNQeS2PdIbr0Kmv
yTK5G5YtuXvos6SGH5iYp3lojr9D4r/yqP//naV8EWb+2cG+kF3jmr+es1Ivf/Bv//r0Xwy3c8Ar
hmAsBvQibJ5/Tub//h8IiC7W9kmK96uEsfg3tfzfcFT8pwT14zlcoVh8gZCjxX/711P6L3iG0AQA
qX/Tzv8LOjmNfiuI/xOW4LbGoLpFEQNNARXruAx4uXjC02ikMyDhJ+AGl/pU4YTco6CdjtbdY8uk
83vy+3SG4z62m4DLZD2OuKT132L4yX+ra1WlX01o2vqEWx5iDlGSeNhlJqyO7EH5VcSFkWR4a2TO
mxJpnkCximlRd4pXd1j5FXL1Q/iou8wAHLaoeS3iMYr1XYDsOlOHPko5joWhioGUmvWATHaMZXRy
Il4XdliN1tPJOO3Fxw5loOKaaTmCzDam86+5V+ZrW480LTM8mBeNT5MTjH/aI26xHxbYGbwfbT8g
oHAX17TykcAD9SR6O+OfNh9xXpXfYUIUHyc3ArRW+2+wq4tuV6wtdVBXB56ixpUbHGfXQehCNXBm
vlwbnOF7ehuEmboVIp4OaS1MGSY41HiX38ZT3D1GYqiTI0+jQxqxp8mvzVGMSh8bP9cnB73uwyoi
XCFBU3SUKX+CaCEpsnZ8iO3Crw334zvrVHLKXJ1d42RND6GPTRnF5ifuDFH4otNHHELGa+3IDV4O
foXEP0WxWA+xrEk5Ls2Hzjp7xsFzLVPfyqewo9/ytmWHEXeJR1Yp/UH1MNoXtB9OyK2/kTr7ivvg
qIhoIM9JsH6PEk4eg8iqE8XdasHGFSAuPJgUVDbuncjtZ48geKsUfuqYEYuXirr6IFDg9hWGs/kV
6jzViUzJcjBIvP+HvS9ZkhTXtv0ijtFLmgLeh3v0TeZEFpGRJYRAEo0Q8PV3Rdmxa8/e4H3Bm9Qk
0zIq3EHae7VlJDrMdBTn5vKCUss6/PZbr97iOZRoF/TE5c+9lusJxnyenMd5npJvPreU4IE0QVCO
SZf5+NbIJGV7K7NpOoBDDO9svKV0x1rR1+faUfIcLJOOsA2vwdw2oBd6RMxVyRxRtBXSKa3zB7JO
jCJtDvhHRv+xoZjW9U4QN7L4oU5F4AUArCmM5HkcMqsrTLlzf+izDh7/VGzuSYSgMy7UAGLDZTNE
z1iV4k+yEVoiVnI5uqbuHyNUsyIuC3eMjJEmjzCDDYv/xOsyl1P+gcc2KbfA0cKgggwIfNhNxxrp
J9eBN/YfQOVToYU2wMPRdHH2Wqw3h2F2HHfG8jYY30bJ4XYgjeKlwj5RCuHlLVqSB0FMUvV50pVw
kc2yYF1eo3SRN3iKKYbd+dLhvKDnOGpXCwQDsOx2HIGVldBTBBcfteER4Uio+OZZUqZBsO5YHaPP
S/J+vBux0oCptFjJqlEvfMCWCZfmFwPgfGyz2brS13yailQIfnQ8EMXaj6/1YLLfgUdqFu3mGs5l
H/j96mz9kJp8PZAASAELIrY3VIf7tB/QcYPusZJymhdxl7YF/LbIXAcAxifdnyKPWvOh6bdCoWW3
YFqqR9ls2/nHHpoqoMdJQ+9HGcvLwK0+WYhUYYvC7knDwcPqkg4fpluDi5l8Unkz0SvdfPMp4IYp
1ILHHrWu+DASQMpp9vNXtloX3iMJlipPD+MY1aJQA5EXOsxoXzIDPVBAvSfM7mHZuGwrRmnZHcrg
6c3oNKkMa8IjUkKbi699cKFpkr7KDElzYDDGYhwRor5uzWmsl/45xHtS/Psj1bT2z+nKaRGyf/+v
2JtAbyn6wmYm8wpfB36unIaPf79BM9rwaJYtqWj88y8EOfJIl0EDeKg/lQH6uPg0OA+m9idR6+WF
rvhIcPby+wnqIGCtY1vWg0W33zxN+zHN8fv13u8Bs7BD5hTqnC1LTljaO3Bza3zfk9nvaIunRyIb
toS56hfla/P57883LEcNMMnbgxrxN8JesNu/n6ERZnkJl2460SGtl6toM5Qk49X7FmNGrzqpk++l
mcLHsSXN50haXY3D1nwqlwwfkJFuX0s3d1VHoD4s6Lzi6IMQ/5eKguUEOom9ELgknodNB2/S1sC5
oJ0tmgiRZ32r6Z2PoJ3tYur/kR5DsgJme2HRxspo0MzS9yTLwGqcLAeOrn4+4zyOf+ZK085nRNPa
pgYKEUbCFMDc4hrYnHXTOQ2jcSgsydQpwAb0MsosOS8o0j1MPr/nJnwG5vm05vq46GSrDPUoOfKH
uB1Pmrh97NajS5IvS6kpw0akFRWjPocE5F5t6b1PejzoNHqgYnufJTM/VidQqzmAs62LxgO4YewD
s8PDBFh4L4dpKJgY1R7SEbvjhiZAUoEm0UAKNEqxsIAyNL2MCSQrqJlF6dYskzLXBBiayMRxyPGI
jz7vonIdp0/SR3G5ODTEcr++IY1a4vM3Lyrmv93A/2QIxqsiHTxHg+9vuEtYCc5DH6Mo7naN83i6
CY5iB95pN28UHOek8tfFZEsV19v4sdZge8hMgssg5+AwGqj2NLbuQz7WJ/C3Kw7ulP6zhON+W8kx
BDncIVQaV5bcnsaJuwuQpcPIk2r2eVLZNVL3sQrI1WZLXVE/iXIkkl7WVoelUqjy6nJUg9r6lWsw
vIHnqEDrxzOW/vd+2g4WrGWRt3N+mChSKPpI/ZGpXMGW/HBaJh5AXyKIMkjHsGIjYtUHGWHritbj
5oJ+5zLS7UK2gCrMUW6XeroXqTml6xxXa5O3d6IF/Ita0KWCDZHudFvjGMxIcJ7DbQFt6GDgDJoD
PCb5zkX2BEoXZ7WpSySd6M9mBbU0JlPyiKKY5CD8zEsgteyhA8P5FI05jHCkDStNW/psBhIfYP5K
jqrjYH2DVi6V6EZZjWFEEBFCUo1A+4g9cpGcMA3SppLMx0iuAFmAh6+Wt23s2nvWRt0eZzUkPNEK
ZBQU1/A+rGneQwUm3YlKwioMpOhYFAbXSL7G05kw/g3AfL1xQDpXLLhtaVQaVdTa7lGGvSm3vhen
CJf0jndwf+LKy6eKpy45DETheU3nGoyc7vdD2AwvnVWIEfeBMZVD/sVvzXRwQFjYUC3ZMJYbGiNO
89zl5zVp5r1c+gCQElWnTI/RJckbcvQ4r74XZ8Aukia4R4z4jMdUqLuIDdse52J0mvN0BXy++KW0
8E2D6klxyMCzl6wgz8C54Dok8VY0k10rIQMP+Dyv2Z3ciKiIJQ6zorFXI81QNUoBgwP/VOglHJ61
lwpyAUyMOYVLyyqy/p7jYCqaNpaiFAMRT3GY+Ipk87YDqweGIzMZcppdc+j7us2LGsK4nVtB8cHc
lxUhJvWKb359gDaAPVo+/ozQC4wIKrh5qGH/4B9WD8yjmWfqcf7P4bS9zst6yHk6FTniPU+gkM6J
X9MqV+v6V8Rd/k0tCQ9BTsA8CVVJlaRH2QApzDj3hwVp/7gQwYxALMYnzMe4k2jD/2GoTN3lLSEF
7uSPSfnxGg3SPKZKs9Jr84a6ELWzdbic9aDqF4aRsULZujzlYKzKZMIAOq0u3zUr/iFK9D+40Z+2
eAAtgqusYCG9zcw98TBFC3eMpGlcyzGidAbcJpzV3SOoYgliZ8Gp1i/kHe7rlwaj/RnSi2/C3J+w
zTF7ZUFSaWVT8NMRLjMRb/mE41IP+zluvnLfoOtZNJ+k3XD7bR3qPl1/P+AdKxRN02LNHG5aC78a
Rg30btI8LnIVttjWQ3QjTuTaaR3f/ShqDnoBZLqEbf0WpmkEyou19CISnMcG0XcYleOS/agxXG38
ftE4RwfsdoUItN2DZPukIFyPGLj0J7x+OBRZe14tErWD2rAjT6V9hDrDly5q+wskgRpfU4w2iZbN
ZxcuaNgM1+dV0/yY9ogUlgmJi3n0bcXb9Kaz/JO242uj03gfErWBcXdZGak82I89z0URtgov/Waf
UNzWlYiD+flS/yaSohKwz90D8laX3aT6v4CXMOj2Q4d8a/BfYzLr57gm7nEO9IQiTglV0hbEtsx6
2uBhc/wNbHpg0b0Cb7zHtFSsFgIeJYf0wAhkQ6D3/8BSo0qVO12mSFgvxiHmpxlX3bFNghdlklMS
AIDhqQ+PUyLz+1n1UEhFG6KJOnGOWCqq1miGU6RGeawA9WmDIS5bN24Hj4+xwLWd6B2WdHESWYrH
GRN4NcktfOLgyt89ujmKmS+Pq3af0WbbV+2HIp1S+zQGSfMi0jg+zOmQ/MJeNe4hL/3u0aV7BtaE
s5D09yBE7rfQ3DqiD55i0tICQb2gRPRJ5d16igwCJvHgfqlF3oX4XN95lCOxGpyNbMAuox6NnRVw
wGLgY1ROmVirrEVZ0By36pBNcRwWDGzEnU8n/eRTOiG5p+nLlUPOoGIV7me2TUfVbnyXasEuMxcY
z4LfRNfuStiMjPYumP/yhg5vwNO6inaS7dPAZ/A8G4HL0vK3BFjlrUVk/mHLM371UYArjNOwgo6q
BQyHmYfjw8wRKf3gSaIrZP5l99LUypY5omdLiDb8NZuQHa6jJLtmSdyVdeemW4PDuQTrhj68teuB
uK3dYbALULcIW3yJNI9vnbKtapZ6flwQkouUGeyhGFbyYk0nsFRz777SOl0wvsVr1UY54gZZV+ty
CaavegaDnBDolJBdFx9ymbk7cHafHnzZr2zzYJ3AvZ1l1qd4/mEkBPTxsfpWlH2zqAJ0cfiuAzIc
fM/JSzuS8FHMU3rXMAtwYfEBBnO2ldB3i4vU6nFG5jV0aXmy13H7TmWNns7UZhWyjgjMuv188jMd
C1r3HsdGLvt9DpfCA347uYN14ZZuP/mRLvHZ89akv4Y83YoFoVWucDZlD1rrbSdZPH4ZkJ6lbig+
9C7iqshCTCLOafAoILALlBu1R0Cd4UXnzU/QKHYoTBvsMU3a+XmkscDO3jRxZU2yPtVGRDvswupo
dAYBiWjcHVbUaWeIIKe5jsbKDV69GNaZp0SvuAZSnLPXHqzSsYOO5pKYTN0cutS+10XhHO96yHtU
K5479KYXLWy+u8WkwccEDuhomEuK9qe5qAtU/yvsU3uWLqhtIVSz7KMeh8uEUNo3EM+PoGKvKZZ/
UYe/W1BArxRwVqli0u6tx+yqGe8P25K9yr7Ndgqyh48+bvs7JSwtksjL996S9s41GAKiaPscYojy
mpavBwg6trsUotIQcoCL8PV2x33sAdG75ZioZcI04VBNS/HKIV1qPKY6ErssSLvCcvHHLMm44w3/
mnuIStqhuw5Yv8ZtNPcDWfQjydf8Hw49PigoAckwJr7HYODyQKTbZAFlgf2tddbe4aOTFYHI5kDW
mFVhWI+PBMP4g8OyhZpXDoUoQIcSkp82KrLe5VWQ42X5+Ywg62AsBuHKN03wQrCoCus8q7a6R0DH
igzsJ3imliMiKggMTtFUsqzzB6ZJULKhDz6Y5WkZZltdmZ53z2AMl1LUKBLA59+fLcahPdgFzMpN
7CfsPVmMhzBZQMGqHoHE3RrPB5M0SIadeH9TjeO3hamxxEAL7QoIzN9mxf8U6MFmBM7R58fY9t3T
hrEasb1R8JpPWE/qYZkqB6P5Qf+gBKFw4T5ocNuuKjyxPpyO+P+qT2wBmASsob2mczscRDrJf9pN
tmiItZBjqak9EtONh7nv1l+jxeETCjagvk5DxZTHfQIp6kY/aWbUrrHaHbdsosd81Ga/Arb5aEO3
7hoIQOtCuin6Zi7UbxO1IxSl0rEnhM6E9/3WhH80m0BiznQoJ/Tw/XWAkyqhVlGZhi6FWxu9Zw4I
TczxULJ6sW+AoPiX04258WaaSj0RA0oRgkSBwPI/EsKARKTq5pEGdnTTiMEmY4v5vS5L+hQvaBlI
l2b5RaHgxBGS0q9ZIqvGBuF8VLi4uxK5c/nTiAi953nkOIRNb0E7/Czaeg3OZok2KFdr6DEtLiFT
Y2suRKfDpEhNRK9KUXmBYFN+Jcq3w8+1I3Iwl13zMA0bipghMrBFPkqk/44DuSU59BsXvzFpD3We
jJB25LsgnlSVWjImUFBIXDpNNF8gc+7BptIIu5ro2b1eGvIEtE1dI4joP9sYkjoIkTpZDH4byrmm
83uHvq0KNaPszwDM7SUVOb+w3AWIMwzifcyEPxsJ2a1LNHh8BDz9ddZAGRfKh7EX80PckeVseAf8
DEQt2nt6nI1qu7KIicMMvPGuIYo/BvjaMJSu7CFeuggAZ46ibYicr5aH/IyztbvVKkp2XdYv93g9
poKsYvpmGISsEV9JzL6gKntOAa7eBVq/TxF/lsmGeWgO5wrq2qUieExoHX93nXNlnLDfuWt2bQs5
zZB04gJwsX2ZojTGFBRXoSKvubeyRBYwKcNV7KNoSgqfhkkV4W3YJWtcZRhki8DWoqzbGIXbyO0F
jbgeoLnFEW89BszVnmcjpmd0JeCxGdV1rkWM467d9nOj0cQUxfG5T+K5aqf1TWj3YXoGZWzmdqOe
9wbbKIQe4XyNIiCInHdHvOBbIaOAX+00xRWKQPSFhJocl6iFUjn2GNdgZK0EBKhl3EzNKc/z6bgu
43pYB6R4hEydzcCnK9YktDpHS/o1k6ap4MBe8K7Fj4np/bGHmCydE1nGMhEHO2zpX4SJDs+5GoPd
piDM9oiBwqTQNmUC7dLR1+hTCRAPB+FwFu+wWyHilTh19ZoBe4Wo2xd9BgUpbZoPhzzcCurB8KGB
TOMq++BH1Li5dIcrhd3nBBAvk/NLJ9uoikbCQRz6rkA8LxRlWdLu+5zXj/ME9CD0JKig571uAhP9
2AK+dQ7VP2zMzVUDS9ojuRl7VIIlezD47GmYlUMeoXP+398Mj8PLotcnpjEqy1mlBeZOTH092Pmf
zSpmNbrFsxDdstly5i5GTzrR9uYbc4LW/t2O4jrb4NvOIIEDGUMStBJ5C8UIvRIkmD8tZ6UIOTlC
Ep5XoaCY/jL6RfNxwLaiPwDx9OUc5ni6INk+rVBJlJb/zO1dvDcL8N/NdbsAIdGPs03wAHjIojQU
0CPWiRIdhH3ZBnNQKJYYWiye3td4ucs0tnI3N6o7UQibp2lERIP5gPg1K1Zk3Zi1p6VK5fvYSLPD
+sCLHPTQHvLRcZ+pvAe7saFPTg7XtDEvS9bgfhuAyeokv9NMDUUygDFABIHf9QlZdlu3SJSr2n3e
pkD3aouqdg4lZTyo5IUE4y/HANPFKFqHvpEsuDEhBYGtpGxW6mGgouMlpf51XJkEuGXCfWfDj4Ym
AkeLmo+5Yy8mx8jVT8lyjWtIqZDiNxxYYpOzzdwTyS3YkaWdb7BrigQoADh2Zha5z/S6hw/g91yz
54wDEoGG+oCT3lVqijnOXktPblHhC8bH5iDZH6TWJcDvNADokL1gjnwXcrnHomEg6Db1s3T6ewWf
c1MRCfcOOaDXNIi+CYf6htkqlFsRIX/kwPpNHz1y484JXQ64MVucaXgkSCT9Yf1ZAyCY3Lep/Z6n
7lSb+JX3PK2MCp82aMPPjeiau6HDZsuipoqZ/szhIC+GDntPJGdQWxAznhQSxIuV4/oINNV3W9Oc
sSWJsyehPcRB9KeN7ItQ8nOW0FYIG0RHhZ6pY8daMEkYWC9iEtkhwagG/bsaauzV/jjCnrFb843d
r0n8nXRz+wxvyXIyQb+WWW3tY0LhKkEGhakEwhtLLO/Do0Cw4kFr9wtOoU7eeeErWb/gSPentvO2
SFq3HmIYC2EyMOK3XWxUOaPxiIdjU2LuOk2+afDbBEi4yeZDortT67dfnYvuRuH2W7IsRb+4c6ug
i3Z4AGXGIdpum1+rSR/xeZ+WJN1lsHwkeO6KZO3DHVDXw6jk8zLyamlA/fVO8wdZ4y/NrrsM/bhW
wWifwLQ9Jcuwd3F9shmt0FoE8WjPdxF6WosN4u1LyqdKu/rBsegtEHjV7XJSCvrOrXffql1UxYPo
a+zCU4a3YcajcfCuudqQnoKYPkd50pZz2p2XUZwztISTNCk2puKHpTFRAX7NoVDH0yoPw3NrUKnF
2j5/qwf9gYwGjL/a/uqX4CFTdZlG43Pa12s5btHJg4mssS3uwPPaj3BrbjVfiqCbKlxR1dLa17CG
fQhT7F7nyS2JLOQXUGKfHOPrTXBzNBMaY1HGmO5k13Ews+C64kBWXixfGzoezsFA1XkO4F+YJv6B
XPCkyAJMUHnrKnhJfGGdGHftuvzq6tDvlo1fY6wt2Yy0g6HnOBvwHrWMgMFFRJIAgbCnPTkLWrNL
P0YSG16iyTsAsQxm2UYWmk/+npLwgp4DAMBYNXddPsk9oAb7AeXN9LCQtDkHjZRXFqAFuHWkAZqa
D0Wb5AfgLPJUjwEiS+MWtgQQi/YNYSb+K+0xsKMCta3wkOv2U+YZtnXM1RCagTaAP2EXjoPdLRjl
kCD1nedzWnZS1CBkELWysA1q+3wEp9uFI/g8QE/1nJJdgm8mJ6yBLybB7Y3RJOVRRcZhlzkgyQJo
hpzJs4SK/jjDrYAQNvcnVQrIA0gqYBaFc/KEb7DENGgAqjtd9d4MODSy7Bz77inq8hmUBky/bn1L
uT73RE2FC8OH3G1qFxPblh3v39raPfg5fgUVqtAaDf4/yNOm6iMxnPQ2rBXMgn8G0UdYzEOo8Jvc
vDgzEwiUm6dpy0+Us2Tv+oSXUCevhUu3x9hudtcNs4GiEa7Idm3Bx0e/EMo/Qh9jmzIDOD+moXrM
8I0SovICOlMMroIcVhCjBQVAm9RsLLuWq2qh/AbbwhPRAC1GAvvCVE8Fbp/jXLcIghZ8b1z2e6TR
bzcvbTmAU9zNVv7YcqY3YdwfFk5VzxmolDzbzamQeI6TB9gz7N606LRt2/BPjhDiY5DDr5AS8HNE
1QSjQ4xk3K2vXNtehmmuhPP5yZDmV2BARqg2xqg43YbAJ4e07qP9NvZPlEdYubOnKSfDvVjIUg18
ye8Gk7qKT4C35w63Mo7P5Ew1KYkXpgIHXZ+nWaZ7yBENrGQY20GfA0znWEJJbrpyEPQtYs14g7A8
u9aTvIywReygozxCjnzfIOQL4wQuGo4FY2jUDlqlHZhLyP1VMgABAoOr4ubeh0QWZgzjoiFovvBS
qr0DYb+rUwwKCk1geOtWeWopQOswj0kVYC2A1mm+y1AIM29zvoMB7RFyJ+CMJHxDZBFUccKm+I+p
T3KOP5MFMIbprpDed7s11u01FGmLAZS1ZZRiUSFrgu2mC4gGiovFDm4u3wD3TN7mxC5t92CEjZK/
W2x5X/Ee7D1k8YhjOyXGEXVZ4EZcIe4e2+QKThaugyib1XAaEbgf3fV2qAMLqKIHEzWIIGj22cg8
/Nd9Onw2tm6B00/j9l4DqlseR0BJtpAAI/0Bf+iz64T90+xghVrrB9zvfLgfArP+s6mFDjtQ7RZ4
fYfyp2PXZfABSa4RRVAsoEpM2YnehFWTDUF0B/UHBsJ8JfWv3nqBkJgsJfYpBimGaRrPvZJ3SyaN
e5oHzjC4CnT/Vg4aJX3WomZuz0B3A7zPmMtLm/RzeICZfwDXrDajgosA9rre/MLxy3FuAGllSTpO
VUMbbAvwTc2RXIphQlnQh+79Fp4Z6nFgvWuWNJp2mHtyei8hnsBz7DvUvkEwvFZwAsm5iDrKHqCm
oLeURF9Lnz3QAVLxdJ7zss21PExq9E80ga20b2wPCSHnkMxJJ353jbcPgQpgERnQORyXcYi7tAx1
RE8QejxtM8leOqE+xED2eVMDAI94GXdu3guVPFDfofMYQVVQ4CCOaR3SRxDn5iwCammJ09BtbymU
1vSfeRjin58/5xemx1dvITX3fb0PBP9Tpy46dC05II36YGfMwEN7t2YyqngTTdD2GwkqpN5Awkig
jiTeg7yAw2vGH+oG9QRRh+yaoWeQ/ZBpees32KWHxVz4FGN5w9h78d2qi44t8aXL6roiPx+SznQC
6Hs4DEFiTiM02wef2C8d0FsNQTF2pP7sLWY8bEfwundwYOG1RJVTIHCO5rEdyrDGG+JhpnnlI2yf
wRLn1zYN0wro5QopQ8NPwTyk7+viYAHz27ud1LfB0FFNy3Boxo0fiUUdvZgYmm22DAJZy77jlTYn
Z9zNwDNxMLN/qRe5XGYgX499T9td5gmMkzL8rSddl7IeccskAfDoYbOQgWNB00U9NwY9RVho2bbt
0wU8+VKPaHKol52Gdg1LVQ8iol/PIO2SI2G4BNka210a+fXQijbHlEDgZ2ywKSO86hEi7LzIs06U
eczQyxZxAXMqYVcYeZ9STe0LYfCINm7LH6HpY0ffC1KBXOn/cN+qwksmdqxH65BIxug4ztB4oQsK
u0QDprYeYDtK8NvDIpYgZArK4RPeduCulF4kxDTfPYgDgPsbOnW83+5pvIalVvAq8CyIC8/VL5Vj
/xwlrjYTN8+qmZeyg6dvBxr2eVu67soUB63LekyDxE2syrpmeTNp0mGYgUbqDMIb0c3S4rMvAIvC
DoTUq+0T8rD4q2VtZh4nhuUwBqof7XULk8QDXU0z7qewDs9Z09mvbWbAA4sZv+hd2qKjvgza9F3J
SIJhNPYVyrbsAtGjg2EXBKfbhvP2c2QV08hhG6VWgw7Tdy3kgmUfAnOxzI6V/xluojHYjpg5mjdI
kBHkuNT+HI98OeMAw2BNeavKweI52Gk++LocXISpa9TehucoRr96kUxuod9Y+mCzml3GdnTh+m5g
qjJp78+LMOlTkOXjmbourpY6yB9Yt6x7cBLNbVpr/VRb/QeViPEVL7EuVdcGj2iyf4xRiHUaUFvz
DFoEroP2bzY0tEJIE9S/MDGYLU0frYPYv5IRD6otFw2HBqjepgtUtr9Rn/cK5tFVq9x2rg+DU8Ox
IsdSPi0KRF66ApvCPXykfRL81T00BoaRclzNoYm1KZd+8yecEPssg46I4iXZdWjidHjIVVpFGY9w
M+fqKkj4PDNweyHcz2C+bBGn/mLTKT7FSTCWPGRxOUu/36jCZ+/9KB9ImM4Y5zX4yKkmsCR1osog
EHiN7URuIu8IynTgbChNM4QlofF0imq1FmMdD69bo94SCiOid/03FqDpCRI8qByMf65x7KKaEU74
vzlJXwAQyb0D3wKm/kl0YV3ygRHM3/4FI2gDGyXOCbj2/R7pTu8bAqIBz7b+zMcQX000gRP3Oaxx
rPCDDyHFWRc2NXciyzKY1z15TWCOvbY+a/cQMsjDAiV1Ax3Qyrpt9wPl42cD36LNBhzc5WbXQV87
3ZG61+k+joIvF9J8B5yInmJY/G7UrSneOjxhPIJOxcMgWELPFRZjk+XHBOoAX+TTiqbPTUW3zUy/
Vdb7K2IH1KFtxnUH12p6ARk53mALSn8sPd8az2NlYQa69ANkq0Wnxd+8llAK9Ts/LXsg+gh2wJvG
+mc4tiFnA2lx7Pr5jgSkithcH7sEgo5k2iIM43B8mCSUeNTjEfMPgzQjR+8GiIYRyh9Q72fmoqMD
JRevU1vBRFPCg0zxG0TPTEw30tm7LobuFca0eW87AYEtHFSwN6fE7cTG7F3TDAHkO01dZFAqVSiH
AZsKZwICRrgpekn5cYTV9egAvOH3hfBLsvWtiyZTtqQGnI9PSY1SQNbbIN5gaZ6CMXgL4CkHvwWz
AcsQsTX5dcNVnz0Y2IYurUYO9grGHLle4yVQXu8hBj2CqoO1PsJIbgyAygTOSogf6C/k9TdAUII/
SbQ+b9bF8A0LlB7BiON9E+yDOYO/ed2wHmYUbi+Azye/kb8RbDi0jPJ5QmWmxMMVbdtJ48O6otdI
YwP5/4J4IY3+P/XtCTKF/h+C+OETTMr//ff/q4eP6X9QWJBDsxyHeZhhb/1fPTxJ/sMQQB2nGSOQ
xbOfP/qvHj77D+TuGfLrKBLewbP/WGT+h7PzWo4bW7r0q0zMPSbgzcXcAChLJxpJFG8QUksN7z2e
/v/APhGHhaopDPuc6G5KNMntcufOXLkWlfYmAEavKP/H0CRJEkUQUqIqQ0P3CTj8TPz2Xyy8BnhJ
QefToGVeVmbs7aINSqEXPpJ9umdKrUmAfwRNU+2olpLv8glrmu2Hmfnyzw/+X1nL44G6df1///e5
ORWCMwlTdAYAcVtQTBeCgUx2ow4UyepR+z0ksTQl5BZCbiBfBWb013V7p10x8/BUTZwpLg2JQ6At
W41EKs8k2Yn/SvqHnxpD0V/KUI/WWPXe2Sg/TKMB2lw0qPXT1CDqurTkSeOvJJ5w0uPN4WH7sHe3
W9ve3txtt667vXP4853Lv13Xsfd85N7dbA/2ga+5u+OPR9flc3v3yOc2Rz7kq7eHw4O757N3fPOB
L3WcAz9tu7P5kfz4+Uu2Od9/eNk+HA78NJsfZ2/mT28PW+eNL+FXsJ35b/iYP2xs29k7e+zytfzE
L7sHfvyN6/Kj3vibw8bebPiJr+6dfTi82IeNw/dsNhtn4zjO/GUbvp+fN/8w55YP7hgJv9HTbH63
d47fNsf5SzfHg71x7h2Xjxn1fpczeIffbrvZ3zrO9nC3nX9Rfrcd3/nk/OSn7vnS4/3zfv88TxMT
NX+3e3eX2rPZZ4e/vr4x3vm5r6zYUhc0jSqyI5H0eLd9eDtsXxjUxvnp7I/O84qld1rka5YWR6zh
UUSnrfS4dR9ffz349oO9+XHviPaKnXfq+mt2FkRoCFwUgTHbYYleD09PrLPDfLMk+5s798ZxVljF
3nmBrxlc8ER5UlNGEwbv3LcXdgvrdH2N8HOn3ml5rJZqthDCwBQUYuHxZnszb+jt3fv/+e/D25az
8cBevXu7277dPZQ2B+fu7Y21tG93bKzD0+6w2+02u92tfc8OOzo3e7bzj9vb9+14azv3e9abk8ex
cJ3HG8fmfG6Oj87NDbvvuF9p0VvdCLNz/EBpq4pd55E0eHRf3RfODTO2tqu1hX89m7B5Qj+YmPDk
4FTwQ9u3B3/DseS4P8wHnml74n8He8dH86n2bUZ4/HtPLdz+293v93/39uPz2hZ5V9G6tkcWDj8F
zRCRenjES708bJ2/94fQ3u6286TfbfFx7vPd7CZZGBZiY+MDnfmP7sP2xX05PN25rzm+bWe/3vza
8gMYysPO3r186Zg+Fy/ydNix7zZH9nlhb+5/RvbxmaV2Xdl2H9kQb5b9dXOPJ9m69t7dPOKHjnez
g7m+Vd9Vq66Nc8FkCSZ5UCR2Kg77zn7F53Y2v/eP3dZ++sczMzyc6I3j3mz5JTb43eu/gfJOTH/t
V1j0BE/G2I/9PNWvuPc7ZuFu9mt3z+6D69wcDnjr/RunBWeNx+eW2G02Je51u2XOuXr28y3gvrI4
2zf38PCAw2bfPDz5tv2dXbRlTbglNkdO4Ste+2i/+7LD7vBwePpz8O0/T/MP/fXy8BbaL5P9y7cP
ODv80MMTf/zzh92Iz98798/4WP77uH/ePO//dnD5+2f7hVtksG3f3nFUv9/e33+/P+43Xw/H/e/n
R24K55HrwNlsnl375y0X0f7xxn3miNqb4/EWn33cM/Uus/o+zYz8b6abyxWL3C37O+7luxtnv7nn
qL9/4bdn/np2Cs/uzePrKxvR+b2yIte9lywuWsBNCjlwQM17YnvDP+zd3Z3LlcfRtx33+M8l56zs
A+mdQvn/vQ9kcXHfxJ1hdDlmscl03D1w/jlqs9X59i5tTpH9a77rcZeci4PNF+Idtk/zrcxCs/B8
9MQ3HOx7AoItH83fezjs7vnv/plJc4/O43tgw7Ru51uTE3XPyT28hwv745EDOW/17bwHH7azOw3s
PVuI6cdbb1388c28jO7+9Y5Ix90/uHzP9QVQT24PXUG+mb5RiQSBTNepuOzz7KDj8cU2A1SITJA7
NkU3dx6uqX6ervJ/rND/Z6iEfbK8VGXJvbqAdSutbQgnrI3X0lZdZUPy5qNFBzrcEj6lgjbbo4VG
FEVTlFRT5YFw6uITCXYJitdQXFSWug3NftgitS3986z7/9SQ/ceKoqG0A4uFLmtL2nupNUOyIh6g
CzWQv4thmR6aYphWNuv53NGIa2mawSOE8HwZNlcl6bLGsCp7iFXwMQG4rpbuMQ0Kl9wac/IzZR+8
XN8Vp1fk+8gkETSeKaKQS7i+CJOsTCmLtBsrasmZfEQoSXOh1YnuRFStV4Z3wRQvP945Fo3GPBEW
l4JcQKGVtoAzaJAqSC1mEz2abeHUUZqs0D9fmEldtVSVbmbNNM4IIbQCNjghS6mhhzU56DDS9+T+
mlt4n6yHHt69lWDm/GzRxP1fe8bCt41NPuU6nHHsdcDf+xSiD2ETdXq4YufSFGqyZIFBxhw8aae7
3UvRBQ5z8syU3oPOiaIpGkGht9Ob4ndrJAqXJlEzaEQXeZfD2TZ//kP0RH5ZN+u5c8If5dhtu0q+
D3SdDiKVko0+mOqKg7o4OBOQtfzeFL+Ure0gtzGbkKYZKWkp7VkRHAkNHBV+CCHNp3e9PoskGJxm
STPkxaUgwYIZw6wCbrQSE5cavH5fRxP1q9SvVg7YHNL99/55P2AnphYHrJuMoqolRkV+6iEI4L+C
JLT8ZkjKjMWPy29kHF+vj+7Sbvw4uoVP7FS0xvsY4i4pEKnzgxjbhnXjrxzni1YkVTd1HvrQUy32
Ym0VQTVB20pTj9V+iXOq7IKZKZ8SGvnP9LHZOVy6qp1zQmseOJIZmJHXQD+VAc3ksMvXdGkvbXWd
yiFJKckCCb04v2So6VUtaVATKktBktJK4mOip97fKcTfLxb+qvkXJ5mpwx1a/ERVXViMBEpuoa7M
4GxD3yVd+0NT1V9yKRubz28GcvuiPN9cqJjNp+7DKdY1MfB7bS5NeTTe9Gltws9JxfG6lcXrd14n
kjqWaiqWrs8XySLcDgQTwssZ2lQqlUK1RukdwOLRpqD3fwZrw5elazvPi+MdRWr6Icouo/2A9qwV
L3K+LXWOji7K8FrMv9b8+Q/jpZOKhyWleXhgm0R/zGqVcmGgtGm9soLSfIxOTzaWdGIdWTE1TVqG
HsCkzEAa8oomvyA+ioncbcuyUF7yrrrzdYGCVl3AkxoDnlKw7wwjyCjWAHS9dUA4o1wJhc49jcXl
yomEaEQVNWVx7PuR+EjoYE8F0UXHa+/T02/LDTAAF7pNevPDqgP63SIzurL653OOZdnkdoe15Dw8
GmVlAATHTTGA8nSqHJztpNCLdX2PXRzfByuLLTZ2BeCmEqfNs66j7S6RKb17SOCC9x2tHzncIO51
ixfHxQIzcbohUTQ73UsQUcAN1zOjygiCX7BgG+lon1qZvXPnw+zpyMhAtiiRFV/cs1kuI8dnNLQM
0nf2lJsjAO64jnZim0S/mpBm0+ujujSPbFlgetgSzzyCF+ck8DVuJD3q1cLtSlO4kT3Rd0wzre/k
brQad/CJAlfGuWZ3MU699YeypEJrJ2lW3UR9nh8KuLjvItj+buDppr+EToAV93dpcudoU1TQgQCx
uHB/Q2GmJS1ETG4oaa+N0A7tRra6GWNrgfFBKqT5fn1655946hasuSChKDyBuBaXsWCr+H2m1fBq
d16duTpQbVdJow4A7PD5sJNQmghGVzRR1AHlnO7PWJ0mBIPVwh77NtkA0WkRh9c+H0xbmioRkBAI
ynPR5tRKNkKnq8pjYQtG0e+UmL6mODIexRJin6QSV3bnhTN3Ym3eRR/8d+/Lej2ASrHFMPEkRwkB
68HeXE3jys6Y45PFOhm0yovz7lApKy3iF85xmATBBGyrE+tjYArpLs9SEZCYZm4K6I5faNsTYqCO
MHF8/ihY4lytIr7mQa4sBmmA65rihtufFlXrGQSL/AC3M2xJslYe8kqfYCwOPG1lxBd2pkXehRuC
ai/7ZnFB8CbRGzrdCEUlj9ZzsHF2IVHzDcVO+LyvhmTiPbrWeaa8Z2Y/rKJZwMGmwow5dx93N3pb
tgeo5bVjqFryvvEMyOgS2uFWpvXCkpLiIO9AIGJq8nuV44PVKijlqWmwqrS67NtJGJpuH+b1Eboo
qNjUnJ4AE5BnCaXXiumzbTtfurqqyDThSNyBixXVPPjI6ZumNZE2AzqMMgW0gdGtSN6crSBWyD5Y
85uMcGvpW4B1Qr0/sWensJFgM28jSCHDOtkrhZF9SkyD0Gm2RWjKC9AglyMtIlTaL2C6LpqC3o1s
KOyyFaa3TpATY2WrXByTOvM9mGQG9KUTC6eogA68LdiV8QiNyqjeiEmbHkDS1yu+5ZIpg/0vKvp8
0S4VYJrey/I8TTEFesIm7YGOyjT+CHJxXAkOL20HYiGOAORqFuTjp16shDMlHOSisCtVDDeVQKwb
9GgHXL9qLliZrxmuRiZPNJasnfAHB8BtQlwYTGhAZ2u63PLU/PwCEVDP+TxsmPKyKD5KfiFHNTiQ
XusILnFUm3wwo0dQstOP6wO6sEAKWUpN5cahhvxeV/hwgA05LeGjBM+klq23pYOqdmKlm/lVrZVa
zKWp+2hp/vwHSxktRt4EZTN00N03+CPoMpW9YmW/zTfjyRVjEXTwosT/4Xcp8Z8akaCsRy4Ajm5J
z8VbOsXL51Tp84MFhcAE7/Iw7K7PnyRfskhbnqXAEYHVRUQwlUmU9CUWVd9iAkvU5Qd6xxzPggfA
DjQv2GdD529GxDB3mVjKfwt0fdYaHBKB0sdP13+dS5PMQsJUKJGfBVJxOn4f/mQUg9k5IA0nVyiE
aEOK4M/njRiaLquwlZM9VRe3mg7KOKwLDSL0sJLp3+8jeGFqep30lXNwaTUNC9grDZv4jzPVQLhJ
RGVkc2ZRNjiAzkCr9+jkad0+a4RxxdqluTNBSlimodJSuAwR2gFWPFRrCqDAmncTQ6l/KPCi7ucn
D6kBSyUGIo5cJraNxKiU0ccjRnVa3eboVQC1V8KVdOyFsTBtPKLwiCzUcuZg+oWtO6Rvf+xBiyW9
pTpSqAWfTRWB/4EOkVyUwtvGfC+ffzjS5tRBbTXv/ThU0jvkOmEt8DJzxeeeZzpmM+CDNINaCi+3
ebAfzKTwY2oinFZAhL3wVhjRGJHK5Jj3mmXrYndv9toT/dbepgwM74Z891G3imLlfpnDiYVn4XxL
CmUCsi00Gp3+ElMptlYDORSE3J0sbRow0dkXddBEeibavldo84ZP/lB1lryWpr1wDHgNgMWS4Rwk
zJp9+IfxC3mgiW0KCnFMIwVODlEHwF+Etwoyf05be/z703uUy0cmB60gcgYU+9RgKxtDOol4ETUI
QNDXSrU1Usjrrls5v3ogFDHIkLGDNN1aPgfIOftDZbCsIDV9uv2M/DBmk0FLurUm/Xc+g5gyFcJE
3h8glufPf5hBfCUtFYgRw4mohYI75klp2iLYka9WrWi/gz5FW+T66OY5Ot0vpKpkdc404r7UpVhr
EANY90v4oIsshf4NWPe3su2nX2VrJK4kZTJd6uJwUwRKvkdyp16h/T7frpJCAkXmpUMkiVc7HXGa
laLf9WgNiEkF045u/E4q403LSFCVFh05rboWVZ67nNkij1aqaWRZZ+Ldj3Nc9/QhyXQ22RniY/SP
tpA46F224gzOHhyWpMIQzQ3H/uTuWYR5dLCDgsuhLaoioZocMwvD1xKCGtWt4Mv4UsYdDB6xGZAz
MpKkXrsjLuxZTdQJZ4kByR4t8YO0SRhxRnkbrjav3GoQS8Db4UnBS15XSrRyDC84PkolPJXhriOP
wpvgdErpqI9VKE85+Hr9Bb8Yv0hoRbmdWtEHr9aB9hwrKU9lmoPqZivTnWPYQl2X0Hqqq3p5F2ae
eiwYTZPwegaNnv4yclLDN0EDoh2XUByQP29+9TrxfCYOFiIoNCHUdK+VfvDpq4xJoIxO5gy8JlW/
U7sijclaSWeFrY1qkkOz5ynTjj6KcE1F8tLa8vACg6rwnJTU+fMfnAS8YJEH8pTe0Lr1vnZjpBib
UbK8myZUW2MlbrxkzCJtRQbSopl/qUPdwE4VgNbO7YnM+rGQaNrpoX5BcCDvX657ogvOT59NiBQU
DYp9yum4JE/VRoSKiAkjw/sdNdL41WyMbhdnSbKnoBl8v27vwtDI0YM61sgImEAFTu0lqhCm7Zjj
13ODVo6AAmZVwWqU8z0rJ+SCKZOSM1ciQyNbvNgboZ4Wft1ECPuhUIJQ0NBCXKBNmXKQEJTK3OsD
u+BToZBjYHg5cU44ng4sGjI98VuBDqY0jRwP5QP4KUsKf44HifzvZqxo3iu5a1ZeTpfskm7EpPIO
JlmcvLaB+xemBOz2tIPaQxuq9zQx0S+ahcHXPlfzW7ODFvr6aC/NLTohlIcJvvhg/vyH49AZdKY3
AiQNc1OB62Wc8iKGFdIwan0llXNhh5r4OQ1gNlljQOmnpiY454wOShzbq6eJxu1J3o2In+3hL41c
OJaFlUTLpaHxrJ7LJ+SLeSye2oPX2i8H06LjASbdg4zMoZv6Wv40IeW4skPnHbgIA5A3Uag1IH/L
XC7uYSg4ZYhBPfR3/DC5V+lbdiMInLbX1+qiFe5dTUZBjVBqYUWEezPVNbwJMmvlpvRE8yYQgv7T
uTCJoiMZCUhuRE025qfwhx0BAzKJ0hHaC/i8BthkRNq+92pEXc0dNVMsV1zkpV1Bhmp+xxBUqOZy
UCJypG2I3xKa5rlrpkckUmgNIp6yjRIivetTeMkaOb4ZQkWamHfd6eCKrI50peBwV2PpH7OwUrZ1
DMeaOAzFzdRP7croLiwZHplMtEUDEaXThZeMDbnoabeHq7MrCuqygQjrD2plNNheH9iFzY6JOTFG
jlYVlxjmoVAlOsk5x0PXGXAzgx1wjTg3QzsMver5urELs8gkUpqk0o4Gw9KYN0jo1kFjY+tWoMHR
LlrlX1k1s6F5AolcMv9q8HnvyI1NtpSYhJB7eW0j0ZUOwYBQadTBWRELvqvKsDjVrSZsVKhJ7WGA
3/j6MC/NKUE1ahGyOueZ5mn4cBICFO+KVFCJMevkKFNN3CSpAu84qsIrrnHN0nw3fLCkF8DCQAWh
cdA2YXfAVUMWizhqB7F3XLCU1wd24aqxjLkwOscm3CmLgaWIAiQBlGk2YsDNbho14cukexYMEXW5
Eeh0Phpl6H3/F0b12a1wHHgtLYxWqQVbjKlkkFoziSFQkK/pqH8NkOrdinqpbPs6UFdsXnie4fiJ
qsGnAlt414b+MK+1OeV1pEBey0tJsiHTO1qQEnwfvSD6C6G39E1LxcrVBLE6yP2QrpzJ81h6rgrh
Qomo6btaHn5RzY1BSaBPao1BemzlDEXpoPJ/Cl7Z3k2m4G1qSP3vhKJeufnOvc68XTkpxNEkFJbX
UYZCVtiQn7Q9GeAQJQ1/EymR/Hh9Qc+9AK9OgzwksDLyaMv7lQbKNgxlyCgIqIM3fwq6ABneOs+2
KjzXbxDZ+j+vWzyf0PmdS0rN0LkDtaXfCZpUCMSKCCJtEACmfzLTvliQoPh2RVllqykZLdmZL0KS
Dnv8GmrhkvX3KF7SVPrdtfnzHzZTJ+RiiIY2j214yxPXEDiY5O5h83esPoGkJIQav3chTy1iutsF
6c/10Z87CWjd2cjckuQayJSe2tepSBAm4yTkIVYO/PMzLlQY7APT3H7aEilSMkOUct4T7KeWeDvI
1pRwS6JJbmRuNpn9aFsxNf0t/dpjsOKOzk+pwj4y8evEaTiGxcTWkQDtaIM8tg5x6G8uEBeuqtiV
Yo8MXJPlOz8dyx9FbxS7aFTUb9cHe35YsE4qHcCzaEgkxBaDben8bun4tUGORTdSocOBEkEe/W+s
mBT6qfYAMV0EApwQE5Q21HKktq1jNKr3nTkIh39hxJTnUw/aE+LR06HUYP0EUGlMZD8VXwClw6of
imK3hgW7cPJJbsukKg0L6OCynET9FBJT2nxtH50l1yppdbSk1D+A9xuOpgm53/VxXdj51OHmYodB
J+kZIqz25TEv5yWCAUbZJJ2Z3GvkvdDjGtQv101d2osgL8V/Epbg0k+nMIU2g/cWbCCG0dcHMSpV
h2TC3ALeJ4eirkSIG1GSh7+g+EEfXLFyFC74GMI4ppSsE4D4JTZYS2KIVUWCb8jcoK0oySh+USHM
J485GNWLjJRwh3BdWL6ooT9WK4M/jwuIsGhhpdhDBlxfIqZyCLVkjfSLLU25+IPFgOQ5kzmMThv4
SQ3UMY6f0EDT/oXDwTD4AhYZt7PM/TdhOPOG8ggYpbJ2BH7DA2xNwasEl+RK7Lo47pw8FL5AFfIA
wIcT2Z0usNcFWWqpY+iKfa25EuzrOynvohUPukzq/ceMiT8TIXDgUX9qBiHBVAwV+CcjahSNBV8a
elDCJhcjlLd1SBmoJ2ZHVPW+eIM3bEuqnY9e23xyO5/9GguPoBZi3xDchm4IQ789aDBpExj2u9xI
FTe2pk2uo3XEaSbxBphxc/0wLc7tu3UAfiBWJDKpZHBOJ6GCwDxEuDtES8Vvj1qpjxuohWE4Dbu1
MsOlZf1oaj7XHy5nfVKMUUu70G0tK9w0SoJu6VDnK8u6cHzvA7LmxLBJNMfDZ/78BytIb8RaEEaB
64WooB0hvlE9px4LGKuUMbLEZ6NovE9Gc7NRkPScRnrMYTM351P7wagyqiW6bJbv9l7gQ+KulO6c
uVoJVi8MDQVyLg/gM/xvGSq3NIt4Agkm1xpGM71BzkCJ4fRPDXlPu35ND5BR4PGvb5CFw3kfGqXL
GamFbR4jp0PLPcMLwhHa/3QQ4RrNItg9JseYasQ7EYIyBgsZraDrd35bUm2/bvxsy1DPZ++DVgBs
j69dXMkVMhGq4GWqo5WNvxcrb3R0gK8rVhYeXdXJoosyYRRlWoVa8MJKm4Q0sOSy5Pjh6HfOCJfN
Q1QO1kbQB2FTj9zWKcrDW+h+/BV3fnb8MG1SfAYPJ1NOUReuzopy0YujVHEkMQ+kL7JWdOW3EAJh
QUWLwaiblWrUJXucC+58Yjng6oszGExqInsCehpjDCcOFJ6mC+1D4sCEWLnX1+6CKXL3Fil8AE6c
w8XQCjq6qhhIDQKDsKB7ZTa5A/cyLg1RpuumFhHBvICgICix848BW/5ij0bwg0lD2zOqWsxvAi8r
doI3wf8lIBXTdNT4Peg+nSgdlNte0fqVRTw7l7N5SiMEdSB32KmnR0QWLIsYOJAdNqm5E6ZGtlW9
IjEtohpZqrn4eH2456dCIcJiWtk8xIvv/b8fvE3hD4jVebg19C1UdCuQOy/DoFmZ1PNRnViRF6cC
2mJLQFPWc6joG7N+C4Q3A8g7KbAeu07RVvzMJXNkZ2dwNo0UjO90ErWM3GkIk5SLExOzaFtAJRrC
4KkhV93CZ6tCbYj0SgJt4+dnE7VY0gCE/iS+l0eCVCMYflmAnTvXfwQxZcy8/iQciEWC7QRQNBkd
KkCc+NPRJfmYBLopqs7IcH5YYp4h15EVKxm4841BA4Sok4HjvUQsvpjDCFoBH10eOIllqj6aCYO0
ALnw4bMThpU5R0RJlMTUMjVV50ofFCZMwIUqE5nR8ooIT722H87dh45L5IlLiyYV16WcMal6b1TQ
wXGFbsztIBC53iBL3A8exfrrAzq74mZEEzGVwuOFZqHlFYeiK6sGNadb0ir21xS36Yum+eW2jCBk
qs0cwVOSqCv7/dL4QEIo1G+BBdD6erojKsisdR8dGjcKg5KSMVD2WkagYhAQNr4+vkumOFHcL7xX
yIsstoWWIPFC6xcVnElpHooAgtO8M6UfKgDDTx+muXsPDBIZ9Tmtt9jn4lSGY9GasYuUbb6z6uTv
StHXoAfn68V+oBwB7n++Npf+tlakuFHpbGUDGuPXNp8mdxLU4Ja+1/pODIrkLpuEaq02dn64Tq0u
/ISno2GtBl7oKlIHG24RNru87uT99bU6j0UoapJB49qkBZ365um20Abk0EuBRwkS3eGXNG4ne0Qq
xUnVQr6RgshL7bD3lL0aNN7P66YvDZBLjJetTAwE0PrU9DDVhSAMA+8hXR/gjpbj2xhaRPdfWCGp
TXWfbC9tZKdWtKgF8eRpyLnIXbdVihya8FJay+ueb3neNDhCZWbOoha3eFTlhphmUhNErthOXrvL
+6KWt1NUxem+TOWmWXGJ87b+UFxkGJijIQUCLV5RvCZPB9X5mVqWE1TO3lSqOz8up8dMCxM3quZc
ldV21so2uXAEyPoBwZnz5oTHi7UKGlUVOqOPXNMg2mgaiZqVIeTmnodKg4RFYd52Rl2nm+uLd2Fa
8ceAbrCqc2cuFq8R5uCr7KDz5vKBwD+aDh6s+zCD85hfa5q/MKkE/yiHzu6fV9ViUuFrHA3Lh6S3
bho/p/2M0M8BfWDqTqhbdbCP1RzBs0+PkGccaSwuOGjCzEUspxowRtZtizAPxVCH3JL3oveNsp+U
vPvruqkL543CFcecRDHl3CWCqmkNqgABKq3g6A2nkzrNSSbr978xQiaaPAetYMvnsCgVPni+JnUB
QCOnmolIXvbWtHKDnu0L0idcY9T9yNnMQNfT/T/weKO4GOUuveXlY0La3YWqvd8Fo6R/vz6gMwfJ
ftfmghhRIu08S3RbVmXVDK4u3SjXlBcPZJZ3CKeRJlc39yoRSli/7E14+PuijN+ivrWUlS1CCfVs
6Xg/AZUkQJ6RIDTTn46X51xM02dcbkZNRF/ZFiYlkZMvXTLVPkIrqVqnE7KR6ZQg2WdWdYSauZlC
fwrnqzXChWmFopTCaQvZZfAzjMFiqIc+MQvhW2Cg1NR898Y4yqK9IXS18DtLI8FDPDsUEWCwQ1jb
42iDkJzoIf82Zh3aPU1HuTfaNRAwKy/dUFhCjuBL0M9fH0yl8qM0grT5W2rEov8+oeWo3FepUaW/
y1ht0N1px1DaREIelhBWo2ifHtsiCo+iEekRxbGoG1+HIGsokGetX0XGVlZDFHERke16y6bCZlZ3
YjKzJURKkJjfSO/I6o1OL6X426rpffoa8yCEDTunLQqBWGYmNdwuESLY9JsuH7wjROppgz5Km/XP
qKfqtEvmTeR5bkqRPEaPpLGqr4OqVNEDYtmCsk8syyNByFhy7UeZjC2iwUrZD4a2r8rJnxRUhiIk
7pxETCzV2FfIDvS7JgVqBeH7QLUasYXQpJk2tUortccRVSM3Dzz03vJ2krLfSZHpMuzbMAV+L2ue
s+gBVXkh3IOXzb37JrQQCylbqQ55qCAq5aY6yJJXqfVFmlqVCS2650JHTsq1fKgjNkMtlo3TGloS
oXsPD03qCorQWt81bzTqtwIBoqB1SDJl7XOdRyRd7S6LkirgKetZ0j5Q5GZ40sOhiXlF+FNbUq+M
RAFm4ESu2um7PhiJj2q22ZXC1uPId8lh1roPHo2gLbrOpm3GhOIb8St0f5rE78cIilDiKNhIR33I
v1cGHfu8uyBybr5No9IjWBHCMCo8mrXiJ3+hthLLvpMKAurL7tRXkWxS8Re19jnXA1H7I0+T6sck
pdHSEp3AR8QIhmuzq6QaxYQyrxC/sHIkSGwY6xPrJfJGiJ3TttDNaTf6Wpb9MLVYjGIbvEQAg3OO
gEQPUbbayaLdtGo8fSlbExjkTqitEb0LOcoqDRlGv1Hayg7NSfb+1FUma2xlT69pWxDGURJfTSRq
a3rW1WGqOsePkEz5UQTWJB17uVCnr2pWtf6zYiGg/kJ365C4muUJvUNbxGTYpth4mdvl4SjepVA6
0fBPMn76lgigRxo3b3WMI+1s3I7oF6vfmshsp63p5XggBAXaOkAQ3sslX9iXY0Ll1c5KdRx/ZCr6
8wGaFSM0DbYRixMQkSwSskq8USo5LSxnLoFbohs0QlAjbhKYpAHtSY6pBSAeRicnwtxd2k6/tUCg
iuV6QQ0KyJbyUczVLRChzKRjThKmUbIjccr6HyAsBWjx6SqHPlqWZyVVG54fYMn2mJt+/FMrqwGZ
LcMX0fnUgwLyBLp2Rs+K7KkBItPaOFit/SuNkIWDN11GRa51ZjxEXR8NhFbV5j7ORS2pDlWTBEW7
qwZag2Gt5lFg6G6h6J52mymRnrZwF6H6EhwavHUERlqyGiRp4LDRHFkVkPpwwrY3C/kwwfNd9F8R
jBvb9imLlTK2UPSwjF76Wnk5bx+iO0QEorkmibL10EzDcINu/VTLm8Kf1N7urbGVNnU9QgvkWkIf
VV/SqBzLfQmfB7o1UtrkcQRrr9xbv81UpuaxbSJkCpsi7I0bSYxr8c0I5Tp/SQ068kH9AVYCeEgj
af5bhj7Zs+WOaMHph7DrbkQd5sKXkQdy+01s8irZJYmvyze1CR+Vg/sSfxkN6hEofI0QcHtTsush
u4YkAvJ1ydb93r/TPTl4gN093cqJFT9QVyuo96SGVWsvZqil8YZ0U4WmE0XvPHjQi66nebdQUDJ+
lRVy338xplB5bfSoJi3QCoK149ei5ADNNXTp4BASZQfcWkxu6jHzNBd131Z14siSy1ellU1BRLQm
LYtbQYut5EmOQ+QjJW5g70uphsN4i78rXidVGgPE0qzS+8uYQjN9jGLBNB6bUpysV7BAZb6tcyE0
YDkuunFHrDo2doeg76huSiH1/uRWLVVfgK2G6XZA3Mn6xZbN2XMwVJfhY6XLWfbb8tRIp7GwYh4Q
1ukq5U+odmSnbSGvZHY1e0QcHjUlpTwlZGOjP2fjVE7HQIiQegOcCs/6N883GzHbq32t18ZW1Cp/
kPYDDwUI5idItKu/keTuxT8oj5UZGt9I0LWCUzcIfv2Sq2FoFTros0GfXDo0uhoJqSb3/cG2rCBE
+AmNxhmVWgVKifKAPsJ4/sdoU1FM7Nwsa7plEZxrrJ+lGonFNyNUU9Sp9JyNHqDPYk267MT5qCAC
Aed62mQ4UnOodqbZJfSgU/co70JB6xU0mQIog8x8wJ8DPajbH9CZ68gT6gOczzIE/JITgwMBYynl
iGhrQx4CKxLjUDW/DT6F029eL6S//ayITLKVSReTDS6kb5JAxsxR2IuKY5R+lf5Vt5P5BMCLG9uC
3nx41LN+2PucL+82DhT0ZPE+5aspUfid1Y3jHzWgnqcEgv3fyMo26b5AEfSx6Hv9kcZTv3m/Fn74
poRcqYwm+zFDUKJ9JlJAkksLNCvdlRPkFjsITTwk5QwPDVsltyptP9Xw69vAfdNvuWSwWOMkwF8/
irPkhBeIiLLDeOAAxIOOQCuTJNpG6PLe8roZoeRPk+lnKHB/H4pGLlXktuseCHbTpJsKJfstyuOS
ulXFzN/x+IA1pBjjAsUWcEGBWyADJDqo3KFDTfWi3fVcbz8UsJiJU3rcMY4WdyxKOCYwA3WgWhtn
rPo2PtQIDY3Iephgx2CLs3wYhIYeSn2UR4ajD+3FaEcRooFxWjUDlDW9iVqpwDUEQT2mnDaXYzAf
UoskaSXluuAqgzxIgOz84Al3J3+vlTzrbHm06q9qZPhfNX/w/g6o7DyifZYOzIggiNsgzKkjiUYl
ch7yyOpty6wJViGOKfTbwkuH+DHPp6zeyWodFYchp0dn2yqNPHyN6TQvXbU0hNCOtBrRszhna+q1
laobbzTF3In4nod5HciEj1CvO43nyWhKy/CPuepELAIucUy5RCIjRbQpa+WfVq+lCEvkE5KQBhNl
05XTKLtQmEq6yqcwestZmtAJ+0TYKv/D0XksV64jQfSLEEEDui15jbxrtVrqDUPSU9OA3oAgvn7O
nd1EvFFLdIWqzKxMNr8D/toOSVEQDB2yv1Z5GcNOe6plw/8EhqUHLxRJaKlfu8XbhFV7fiULAmzT
iE4FCUYdJ32WkM/4qBoi3E6RR9R9msxruJx8Ynug9BOrkrQnt2MnTAplbyoCtySLELuE4EgA4PCy
RXMb/GpVUZOUGQrywFoTEeehytGY+yAi2e0wFH5SZF2xRe6h53kOD4T4eVfkabXBde83WMS3Rki6
y4jIh9RnM0inS7RQzGZbyebUtVo8ekir+i+3J5pAxNTMdAxJJSEgcuSf9VWUqKMmhqa5JnQ+KFCK
d9Ft0tSRPNPjxmSYNUmnfhRhbdtPiPHKe9sMnCd1WVVEvc9JMp0WWzhci0s0BN0SicjdhtzjJjdT
8OYF+xzfdDl7AFnp6+LFRkXnpAPK+1ujc5pLvW00edoOiXcIe1mYDOOp5JLlbKqnffS8v7NMyruq
6VuZLo5fLBTDpK6yLtcUxs268vfkOftf0as8SQV2Xu6Lt5LVlAZIHNp3NY1kXx7UvKzdA58lCa3o
4Tn5wrxyxFNJX/tqV4G1i9N71W3vBmuS9Th/0/CrXpG+WZSxf8WjCvTJriUJ0zX9w4tm3aQ+5qZa
8rSAoy6vqk2M4Ukh1VFkOsXkU+VLDhxsRd6Wl8wH911u4iKIYpuzPgFCzsfE16hBc1PmZ+tpgv+2
oCjas6CfHsg/8sliiyNVZSTmUbtgNgilJfIhGdqriX3XJ7A3rznAH2n3eowWlw0xwczC9xVWQp8x
ODf1VSfjabilV2FqUzyWGnu/hH/HqVci5WYjWYdngaX8A63f/niuLf4rh377D/uX8nMrVHPXBWjz
Tj5T+pOtV/Xa5YLEQYcX6p20WGc+O8rvXiclHGpmS4TRKTJhQ1Pg5Ik4BDQU/jl0jauu/aadX+HZ
g8JmzPtMb3bp/JeJHbv9yAbSQBJiHXIWCE6tDBkv/lh5I+OKZrBjQNUEwj3BymNOYVlmSk5o9J3p
JKIpMr/rLiGPepGKdnjRTnS0jeYcSueqI79uwK+uSkMhyo+6YHM+RbTmtK81icLzQbdj7p8pxf09
IoqcFV/fhqzdrEmYSlvjFYCQIvnnTJ755ywi+TfLgMlWEyC7Z6uzBpCW8cx5hsCuqZhDWu+YB4zn
6F4uhpHGbcfPbdvYdClKvyUSNLH+N2QJM9CSEHljFzH9jvOo/2qJFvZvfLbTz64TxoQLh/E04sUB
Cnxic4UA5jrI0Z6URJq96T7XfC69Lf6G3bA9hFbmn8myi+fV99bnRCSbIl9p8pFPLqQ9ptEl4+NY
1fV42mQ7V8fEJcEtJVRwv9/GxjjEWG7mK8KSlCAesS/ftY9PAk4v5IUeyAGNzo0zaQfgprCfs0No
NCdn3BGHrWb/a9sk8d7JvvefA8XDHqM1ru+92nP+eWu7PWgBDn7yxzn81EVTv5YE+TSsNDbzzRoW
tEgBZIpOdzQ++qpBhEvE3Va1/8zoiC8iiWqP+rbvv6p+wZZl7m1TPtbVKKFNW939uM087dm2J0od
dyGbBuVms96K1gwESXb7+K8IZf5394fieeUIfwqbcvkol4BgOc1d+47GZbo17ejS63c88xQPFuNm
jRL0gU1TXtZ25YxswZF7QxZBWa4PycQYTmiXWpiq9vIyJsRB9eR6rSGnw6kCEHkXR6OTnne9Ekhb
BdEZ5tL9CBcVhPiTzOJRTgGfu8faZQRQxQx/MKy1T6mMTMRUipIghm0Se3LciM6M+JJNf2PhfOVp
I7zZHr1xgfZc5LKco5p7nSZLS+BWv3rkUK1zxEuWaykf8zEu31BeNK+bt4IDMfitREkNyUhYHw4M
pP2FsXkhZz74IW+luScQh5BLkoHI40ximpjTZNqY3HJCDoHLc7e4dseoWU7GJMkrZ3pfHXRQdbc1
G97L9dQ34d9e++Le1MIGJzcuS2JYE7veRMWUvJQEV5JwOSt2DMBYgjzby3E8xq6J1NXoyo6oLDnI
/4gBIolz6fLmVtqJjLFtHZZsCuaww/JoF1u682TOLVTkdtK6tO95QQLWHdUiaImNVR7xNvGyETs8
kJjiDAXDXc7Fc3f2ZH9n6PZfA+UXv9TEom9aLWNAFLSgBzh4anf+NVXd3rLudynhoFfhadLVEGVs
0SxPRANrzHvxduAG2C3MLGtZj/i6+SYrBxt2qY5FOB4L2vbgEg9FrqjeuMyEJQi8INstilK+Z/kN
w5f/dgY5/5HI6f9CE+y3RbPWJlvKJvlDilf/H0hg8zStQ/tVB9a/7rnMKYMlZ/w1sES4ZaD5Rwe3
Jfm1381NzO9dd94oQRLnkYBZ7aUuGZncWWoGOIgXzC8N5h4M+x6qCKpnND6Rhay2FCPf2r0ddhH8
1fsc3EdhPX02lZJ//AgKjaDIZvkizoZ0GNOAf2Zz24fEbQZ146XTOsefMMw0yWuZFHeW0O8p3bmJ
94R5OBWrVWa9G9aCJsVxV/ew51FDGjPOBCFhRn31IZBmEdAeSv5u0teIDx3d/iyHOidmVE+GEYi1
UoZ/W/XjOW/Fdk8sOsEgIVQsMZSlFxXZXPbxeqRrIlFRzrZ+R6afP3lruOm0ZT6y5AJeurZR6v6q
C/EkTPUQRn1W+Czs38TTPn16epevpOhKarew3XPfLfGfoPDd/TpRhXodlrr/XpBY32Mf0e+nKqwS
k/a4YLw7BiA19TiBWf6vRvel0R1HQF5inUmJDaNn0znRn9UfGOVQEcu3UpOUlm39ztZPOCnT3CxO
7d82M0Myva/frwe/c8V7FfdY0zEz5AykscTMaaZruWstCSvpIBtyffnEwy8htqY4luOG+RHhWRxT
hVKPnc88AQ4Ep3xuxpyEYotRwjkXiXsdzyr6KVrZ3aBfp4tpNC2Gu8TmFWQ5InKzy/MtM7GIy0Mc
DAjoGwAx7DLZm7+vIJu+t2ZJiGxdeu8UhJqOvltqSwr5NM0fzrglTyHiPrT2HZYkqQraZsoS/B9v
oTJ7Ursncn6LVi1DNiyd12DKqum9yM0d/XTxi/YX8UrRlpFF7Ntska65k3GxJxyFS/US48Qbpe2w
VNHJj1f3xDMeLJ0bq86tN4sPxEWsu7P07s2HoAnmu4btuO1KwRK9RmKbyhucIzkcS9rqMqUWiauk
dIw+O8UQRYcpiNlSDwqKjAQsu8ndxj7OSzMmR2tKdbt3+xQwgAW7nyZin0lxDDnVOhLCq0OzTt1V
FUEUETIVlO9BPtjPMTHOeOAZqrvVLJ57SLaZl7tReftnEWr4StpGEsNHh/INybDf19G2lAdm5u5h
MbtonhysGJbiJRkAgQ+m9xeSefK1mj5cn/gyjIFXuT7I3CvCQ9zF4/6lrHDmtFMLX4GIF56CQ6vO
ZDj7yj9fBACsOFdT8h0G1dQdx2m228eWr+6vGOLwatdOyYdjNUn37ZZ8t2vflKfY7bo3zNPln7UX
9ZRtvmg/nIpTN3WYuH9bUScYL4VJf3KnkLc0CdetOYp5TeKjWfOhuprAuufU66Rr74omoWchm374
FcoZeNE1Hs4APgB2c6jIujIpdqW9OcZx3StgDr/9pQzGCdin206kZirNxyJr2lAvcrvo2Db8MYde
j/xqE4/RfHDsbu5pnkdm2b3Zx6wF0auObOe35NTDCX2KXYdx8d3YC6SwO+P4HNcijo8edj00G9u4
b5mtgg5kiohBJxO7IV4LdG4ash5O+5+3R87/84jbyrsKkm34O+YrTqd5tI6XoDvLWLNH/grSQ1rZ
cDNLTzTYdPo+6BDmeqDE01C2WWdt8LTWm7rTjti6gyFju8oKi2wvK82EkXw5LcN28jx6DBQwBTLg
dmgnEhpZ7nupp9Vz+L/r/sH1a/q2vbZOS6Ztv8uMzNDwuW1QDaRmXwcQN9VGD9jS+VG6DOH6Hwvx
Zk0BQ5zhEPKYh0M7iRLAakiKJ71jjJMClCjnrFHtbofA4NAJDp0QyjqCRNw3eT6/QKq0zPZ737mX
8k1ks5ErZRp/NX68optORe7qV8/K5HFozWLOyPXrp7krXO8Q4BHxvCQYOOLpTTBf1oWbB13lliud
gDMTWXdaEyCjt7asCzQedaHdrO+7yt4rqRjVAo7BNo2XNTDHwQrMO0Vjt+a2mmL3ahqGRacD/P9r
yVu1oKxpYkLU2dIuKMYVH1SFVqZIDXIvBtEwKM5r4cf2gDnxAJWZ10uRxhiP51m45uZTds3inEum
1GswVf+xj7bwX+knJEG2W7GQ+M0LFKVB01jnpGyhLGHEnn7dAtGK1HWrfcYbQzYRJEwVtdnQDgi+
d7yxTIzowrcbMC96WPWw4aEWZPC020i3v8X3kETT7xyJnAPhDxSCn+1mQf3cBSKg2kZLhF0+ox91
K86mhtjfL1FWFlBSJuo1h6EnIzoSyZ4J5oOnxNR0TmwXTWXqOASVp+HeqOvc99jrXQy0TBrgzNAd
IjrXKVvh+FqepO0ZAIwMpiyoB/krmVzmapelyxcoHxcIY3RXGqF1VemiiKzmK1iGp7Wi5SXQflTX
rSrpMXQh9HjQW6m/vHx3Gvq9jRw+oijda2/JxetEsPkz2l/bpsGSJyCsTjdNxxa27972AQBYWQTL
7/+TDOTuJsOPt07mUZBM/ibyfmyOyTTWPwS5c5wO2tivbRfTo7935c/YY+HBcODnj8PehZSgvPfe
dCPx7NWgT1eR13vfOUl/f7hU3jF4UbseVtNNf6NOAMxbq3HcWuOyYSUZKxf82urgyDknH2HQ5hdG
VULP/SLY3xFJi78dzAQHWVKaOW1WV9T3OJbCJxXLqH8Ne1zu6P0t0QeDF00/k4NnC916+CMwcnQy
htH4wfO2GqR3MvNvYVo663JZnfumvlQaU5b5c8fxuWTb4upbyBG2bxEyRyLNq9kN701gZQg10zbP
xt3pd/mV3aNnRIi1oea8iyNNsZqi0HkZ464eb+c88gwEU6uDQxE1wJTYaMfe1TpKrLICHFaCw+J2
+z/u0KVY0WqqbABOfXO3ErBUrUxbaSCBPQqsSYIrDkEXXLvNIcI92/bP6uI0cEo6b7+j7PkEkeJB
tKdhLPp/uWilzDpTjozC2u9fapPMWwZfXs2nRHaYvpBf6T4Td1w7WYjK52mm/Z8oB3EJ+cT6yMpm
vHEmmuzC4ACft4NOFbWO9SRdRfu1ZCPwJw7qWqatu8o24yXZ3/Vai9fCracKKniaPjuVg9ZqwuQU
wY56eAqxJ/2eOHkeQZrdJzx7e+9pRAufA9m1iviNC0Ns6s6d/uQgf8659vf1qXXcub3Nw8XadOTz
Ck8sI8L/1eJienzxGz6280wv78dVUqHmmQWRl9ovvzoFNssS5cRAKyaloIkGVT55bMOux2nR07HI
Zyh+g5SP+7t7NBVT44TPZHSqkVtd0Cv0qEG/HAUxfexmSnG214Y3Nu6d6N/iO/sL2ax6vh3ikCNn
Z+fGzSIdmE9w8EhmMyLkc4j1LWnjEnn85ZjDE3MYep/2ry/A7bCh8fIMWNe+10a7H7tqYjfVHqHZ
LL33PyF51ybD6BnDVSJdxz9rE+kobZwWDj8oovG6nQX/Min2Iy2tjJogG1Uc/IP3CGA7UBFcyOKW
natOzoxZGMc732AnwOIdRU1nCvrQu9un1vndCDl6BDzboCIgu4kvOHIOGR+V4L8HvOT6F7X5+5dB
yfXBBZHSwrDRdMeI7ZAwk6Oel/OGf/oNgI+zpT2v0C+6pa45FH4uiK2NrfDP5LX6H07QVW+oVMu/
K9jsB3aebnmGp27fxroKfibblyal6XHA/OHmvoZ+lPcmicdtOgY6cb8Rjg829fIaEwDSKKS6dlSz
/emI7wpuvJIU4MOCGoQXmcXOf3yPZgQ9HOGJK93stHgob8ZjqEQ5HOepkrczbhPQTaaTP7nfggS4
fZwfymkLt1NUWdSE1Ro4gomhF3NxX5B4zDXDDIjM8L7up35d/SZreXY3nds7cMksZP6oYVueh87S
1Ip8zoNsB672j0EXmDobnMZ3bm3eTDnx1WPwITwDI9QVBOmeagbYl0gJd8iSQIj9uppK7xU5LM4A
jlvSG0Q9Hi794oLOFJc+IC3yfHhsOn9oKO5b90tM0GOc0iR+pNYdomdnDnVx2sTS/o0GuqOs6gCr
00YUAeeZ1wyvy2iC/9i5AJ/p1NpH6bR0LF+8y1wq997fd8/eqYmwCFJWc9AmXQTRI1rdQR1izmEL
1R6PFCURrKzXadwhTgUBLs05b8aovvUoHyDP5bi4R7Iqq9daFTtwT7CJ6tijS5LAeR6w8rCENvP2
FfWwq6x6Y68rbNMWP4uCH5/sIew8u6QckXAcKyfNz4yJrjzA+Lg34dbmCg/LJLwJVSwMgP5mfpXc
yrfBWpaMTZ1UpFMral+mS6/Ecrjrx+EEJFQ8zQQ9t2x4hO6bcMr1D/sefH7dmiNA2dvBzIdSxrPM
CjEgxZB57F3PNd/fJzoBCqSMOoguz6fYKtosPs7Om4bUrYAYMDdBHIlv4swQW4XjQjZQ6/rnZsH3
jdMgyo/SMESkUu3JqdOLqO+CfSN8PDaOqdJC40yUNR2A6lW8h8HPEIzln46SUnITovW6d2mJDjEa
KPliVbPe7dLpqzu6s/BuG5yoOwe601UWBC2iGjoH0BrX1e50aLUnAGBswctTBkH/ofeVCxn9qnhu
Gbr+GGYCVnxEj8GBjYf8t4qLYWeb0kZRBvAPDQDVO90OA23KqQVTV1kz7NPK+qw/Pbjr1n+LRgTV
LUnxwRXb1+t3qJvg6HjlOj4A3cN5LSxF7hSlMfyX6Lb6b4db/WlAX9/kECKdyAccfTJfFXRvy0hr
fqj0IB8X5B4oxOBg8VHSu4Fy0FJlu4cNOaab2/QZ1T1FcC1ByzlJlmjKalXNPIot4tVfyB6XaVfO
8i1BevRZkm/+5oxRvKat15nPDpNo91CXWjzTT1gUKiN/fBS3v6VcpzdleidJqdVuzQ4UuhOUY3Ki
admLocLyKOwss5udl7TCAAaoAQd5YK4hmuLUXY38DNxF/vadaH2WggE1nWM9f3tO0dGPMAQNhxxa
87rlAmnp8tW/rWhJw6yp9NyjWcG3GrNPH2NaPSCy4NNvhzNnYfkVyS1YsJferY/P01iFBymCqDrk
3EA3Q5Yb8a3mvAdZ5fkVsmU8w+DPBwRb6aUms7TCA5bpRKzUXRcDd8LIqeENg6nmP2X01KPCt81j
19B5HndCqqG1oHfbQ1JraU6mhtYeTdiO2R4pyZXlbIkebc4BAzcem7+DctQnAwF73FUr7Kvn7g5b
K2LcXmWx1y/erl1AI3eDheP46IcMvQbMdBMv/aNe8vGhlZ7/e+qY9J+BnXyZjSiv/u5s1n0U/d7+
mkNFi40CvEYTVuX+WxnsPRv4e+U/CGju8qrvivGz1P1FgcgMotING7flvDqdEqleE84Lsa81dBJk
4msYImqpS2wu023slh/NwsXfkBG0oN/w+T59mgS6CTiu5NiHW7Vk42yL3+7iIiYaYHQuqRoldEXQ
b9znqsV+Ol1Xz302/maeW8LJBqBLWX+iqGMI2Rf9n0FZ3KblfHmL51lW/ZUdVPfeQwjzQieNqTIB
MOCkcAclOegNMBw+n6q8L5ehi7JJehPn8MYPncZSriXxHiXgeOOIvbmSbY5waC7M8lzMORKL+iK0
T6Xcyh092iremc2bRz8A6ubO1+JxmJbiiXUazHNzt5PXnruAAU8XiRIfXBBgEKn6NT5EgGpvgIrD
h1NsXnCMnAZcVk+V+4Bmsgsz9koArpjXQljp2o32jDqLeIPWq3veVyJiDmL0eeDlApV84BNgy6NA
sfcuSn8wB7/cnatNQL9TwwvzGQ9B/hrQxXCfQrF+ub6F5cfBsyJmxg12BnWxlW9uXgX5DZas22M3
4hhz4lOgsCHN46zsA7KQYWD1WNC5+xN4UzuEHBV7P90JSW1Jo6VY1GFp5GhJVt/zR/Yt9Iv24uVL
y0VOVy6eIbddAxVP59bn0JIy+ATH2yh/0VRc9T4b9mCxVX92thFlj5FiuOVSZ6QNkVeW2c7K1U/F
+8NvwMP9NDtt+G+QZRMexaS7z0t5YEqD88DLm07iOspNi60hfOnHGG8u+w6lX3ScUCIGngGjeGgm
lguQx4T5g40aEv0sQBxahNL2+pDkfTHQEsnqxgYdCPaQo1MHwED9cRrFrh5U0nN4tmO7ebw+k3+j
AjgnPG+cvmGGCtWLs5j6e+tt9LdED44gs/SdP7MdGYqCBtcdaUrUNoXnsGNYrE5OWx5q/w9vYX2H
FP/b5HMzZn430O1FFf15ZGMPR8iuca5qb0DPZCwkJwW7HstjHdOyp1owiaY1dB1io2TzrhHllPER
pzuymcJO+J8dYjiqlc8xXHfauSrnkU8C4D95mr3BfxpAoLtDvvnbx+hxavLyye3L64gbSmtVh7d6
RvuVdklfvW07dBmY1Bbcs4O98YYjriyPK8K+CW+oQTLNRwoWI5xc54YHN6HVUEa8qsQUCNkuAsQ+
IHHorEddUXDz7mNiifR98+f+oXMq41/VzeCcOmEWeaa4jiqLln4pJaoJIEHigMATGn2jOvhP98Ik
oqmL04iNUn1lkqCFb2ircKYCeYC9BKWw6IBXPvS29hXfEw8hn9AxLUEI8aHje0LuSTSbfeDxe5bK
QA86o8KIbJkJfS6wBGgF50a5HPUQNf6JpCAg7Xr1p/e+9rafreMMwpELxvlQL/v4K0pc0dwh9K1u
a6pFm0XbZaqCY+aPQC5TFWlE7/WOD6m4ZWsRGjuyW/0pS7n9wPHxWyc1q+QAbtXEj5NsAYRJOLTM
A/jfwrp2cTD9YQ9uCG7LoK9+IzpYFhouPaxIZiqBZsSwyqKyaUCBdVUAqc13rNPO9xqh+ZrFwF32
ioTEoSof4VqN94rCwn7ReGn08CaS+fy2FIpVkOOEBVd0LaDyP3H53t5N4Zv1DCcf94eEqRiNxSpw
h2S+BtwuIis+EizRsO2Kw+ShXFVSogYrY5rrvv81Q+MjrHIq50sgj+gOtlJBfkQckiCNYjRtD3JG
IwTTffkA5LpjVuh1sR6zmDMlpMOOUJrB9CWvSz/Gz3b1Nwey0nKZbCiPZ5S2273VswV+s1SGA8TI
+lIgml7hh1w1gmnG6q3CHsE/rH0/4fqDCpAmU7U7WPEcUHImVzH0xwhDXCRjy7KgSxGlgmIQvDbw
t9g4qsFG+dUItlxhUkSDm/WOB2UIBdeFJ2zHBryZsFKLTyD3irPJ96DmJDJyPOMmy7jcTdqDtPJF
8YvmcdPHEgfVG8xkXBAWpxOC4Xjm9d2Mg6vCWLd7nqqd8g6PCOBzjSs4wzSCkwhtl63dz0B5iv3h
DhtN3Fa1MofW1/K/0nbUQFGRRpMKvwWjTWo0wOlKsX6ZmrH5jTDRH45M9eZNF2VbXgsab7iNavCf
o8LDYcu4A2/kEnaLC2vouvcbzc3nWOv4F3bBCeIj0oryY5NYVjqt7y0PU1x5f8vei4JDXRvn2gZF
PzxOST89b3sXOGg3YhTs/aW1b3NfTZl0VlRhdOSCzesunP90ZcOcW2MLSpFHxJkfQMblM+UADokd
MyS5ftcIgfhNrE+UKaszv1ZoHIcaR6Nt/P85IJdEp73TL/eURnhidET5O5sYzdWOs6o5IHiAHkTm
M37s7MfNhxHB23hDborzrzBd7J8dAcaXARO4HCVOSIIkxUXER3fzGT9xP1/+awtv3mioVfGGx65+
3stJc8IMYfE5Lvv+r4iQ2Z3UlKivhEN6OoZ8WDARYx2PWNDUEbrQnZYz442H7Jal4Lthi4HGj9Fb
fYPRd5/9EFVb6mIN/waLC0azzct+3/db8on3C2oeGONghAWwNZJlX8T/NXVrvypmK67KbdC0rW2k
ZVZXdbBc6LxAZ04VNX8rvF0J7nEt6/YSpA7Ws7rsdMw6QSza9bZFfOI4PPwC2u5m3nZvSZ3I2wK+
AylKVEZ1MR3jIUF2zdlCpFJcSFtkELLjA8ljzn6InNC5C4qOsIHK3Zr+TP+o/ow9VZkmDunR6g2U
fgSP7Tdy0/qJvdYFnWHlteKIIjx/WqhPZUab7zKmVf36y0Mr/nuAu3kNQngEyel41/aN/1I3vuye
x3pbsdpJKr1febE2v+ZynrFBtZOPDdDQLPl57/36ZR38GeRp21la2R0L2kjvgmmq9WIVH5mSRHis
ZM+4aOYxnA7ewldzLJbKUB+TbequO2m8lXXcTcYJ2GpAfQj8hf9css7zPVR2EBleaz2OBrW7119x
j3DijEWGzu81Mw6CLpLqXwy6uR/JaMCjdi9mLl0B1p7LEjnZjgIGecPiNF/bZPLXnE7/P0yhLjDr
bjZJIaAHPLKK43+wD4LSo2U96GOsDAf5tLjJeWw2BcvKhlB7ZdB3vjCrDAQb196MfD5gOWhz7ehm
c8MmYqo8r2lQmACSHPKcNRn6yCh6Apum2wzYCritJ+R3h4qIyRjyYOV4Qlzjv3n7WH2ZGGVv1jQR
XS7bf9OYjU6cP3W1RGdE50+TC+1aqlPvt+Ev0XoIeVZMQ55m4S42G+N83VLW31AzDZHTv6qo2v/G
a+j+CiG0nKObW0ccyiSBnCAbqqgyNbW0po3wu2c3XuIX0hv7D0fMAYKlvi+8jHoIfEg6XHfHSpro
2Gue/E/85BF8IsdtrycWr/TRxfd9yfh7nNecnecba7cejQgA6n+zqooPDzQNRe1o2gomllcs9fxW
7CgF9UV3icANcQAS+D95t5fygCLJQsNH8XBGYc9P+mjres492DeaYyT56erjk3YspiV6WOpAGEp1
4wZgf3X9Pg2qek1ylTxBG4K4bHluxQXgMn0ah4LVFlNJ2v2dyvZJ08Co4aGyTJeeZYeUxar8KyyB
Kk5zMtbysKOFSNB5LfuNtGGL14VzOWFqZ2yqo9QlsGyDosM/um0cPV7mzoCistrruZ+LKctXDbaH
f5N3N2srfxeKKpZicFmRQMRYcoqngXYG8+bp38bC3101tot30JMDX17FbBVwp3khs2AZiybVdhfv
LCDyjM2OJXpcWffVNxFWLSO6Sw9ojBYt3VTvsXijuuR5UbkNUob1kqYhd10+CMcTv7fKt7/zSq8u
gvALzowZ3Pop69kfM7uBw2SWBIr84iu4Q7iBGT21+1AI5LOM1enuR+4962LTQ5wUCI4jt6WzL2S0
EBaVDJuh0kPPQzpD9VqjtvyEUFQWV407J8+iK3HRSBIY+1tfb7AZ0OHzIafsz6xYcNZfe7VMRDov
ZCkv3SSYRRdo9yPDalezhlj3/bO3u8gC0IzNLNHkDnwXO3LrcTTlPhwmx7gyiy0r0Jlx1vVT+5vY
jts6ufUpKRPFN1UmIZ0WAlSLfK4o6oMLJFj9ZwqAmeNqhauztmcBnsZsV0guktGrbvAfS9r7TVfx
U1CpZjz42jasafVo7B5Z+YHUXtlT4GaMfvufqzp3Pu2lzc1hN0BWp6KkMT643MXpYCni9BY1LBU3
thmECyrk5S/VGNFLjERfCISemiZk51v9aTpDoHrF3sdLv+w4vFxiAO4JRFje0cxKSMh+Du/HAN75
f5yd13LkSJKuX2Ws7zELLdZ25gJIRVZRFoslbmAlobXG058P7J6zzMi0xLJt1tasp6bLMwIhPNx/
4WnzVAIttssYLUbdV0DecnK5Eo2UW8VXgLyMVFJB4g3Asjcp/KGfhV9OH4tUie90UOnyAhikdkw1
1uIhWpS/bb/n8Uddl1oh1UMyrtigYdNaqfyVjG9oPZ4oOSloX9t3SqlVyt7X7flrIA3yDRTTXn4H
mUz7ORiKthRnUuCZeAkFVxSGw5n+qJzfQS7QFDD8WhfSZsfgwAMExI6yxlh+CDE9SLxCl/lgvSwb
T11T01auOpP2biI3ztUkBe2wH/jeH2Zu8PGgU824iqmePLRaTw0JjbPuPYAIbskC9Mkt2QHXRSo3
Re/ODUWMvR1VNQUsFTbBB2qSKSlI0avgpfLEfjCzAjAs101wV6Ugid2eWf4EQr2/Wx56QHHkFD6Y
JBXNPTxJ/0dSUkH2em3khaGPdgpMBEuVL044sZmDMpws8Fkp5YosRlh3ixqe/iOl2IYyrFqGT6Ge
t7x8Zaf6gs6QmVJky9MfgVLVoCD8hJISbO60BJOel09KAQKAQxb8hW6geexGDabkG3bx9NWZzLkn
j9fAggyUag1QOKSN4KT19FGP4DJ4dKHM74ZdWw/cQY22K/yAPjdLt97KbVCT4telVnrL6Tzt1Jji
zjYeW8rYhj0DjAzt7G7BoE6bcKzGGzKXvDEPAR3taRvqil0hLVdJN03PrXlIikK7sqmJqK6NwDxP
+GIslbsGMuDP2pfnOxO2aOsOACu6QztTf7uHe+ajbSpZBXMT6kaxxcWrtd7PrZmWz7wLpGfJoTBK
G6iUweebMVluO5TKlzSfdZkckOfRDyeIe8nl+QVG0VcgTe3LCtT4JwvXUIeWi5MbHBIapTFwtgFF
eABA0fQRdGmP34YDdWmnlXB53KKb8KK9zLhetAReixtgHoD0J3INMiJnVCEFcneqTIZTAfyhIayr
X6Wu8N0uqbq9lQzjvSSliL1KfsCna7tNmnTK/nJ4kfC9hMerFTq+jYwtXbBjrjUc1roFtpK5UK94
DqVAmbuDDEpQg91Z3tGjcNzZ0IN39ZgCC74cXHQVw2CO6Kos03XUzEU/5Tg6PmGmQesudxOfK3db
Kz4bKcMWcJvwqoiANVFFC2Bm0z+PeFHBEd0mOWgTkhgK3pXZfl75RSL3XPxFgsQKgGe/qjM+R1Do
nMO0MDdx4KgeqdJzRSrMwUMvvIaNtk3bwUDfy572eU4FQB0CoOETJQfwJM7KTIkSAC8/CxPDRfVW
0U6UxaqRE7rTeRLnWUC5Fe5cALAjpRqZNIVZbC7PgqgNsURbFD6sRd0UTIwgk1IOeo7NO0gQ4MD2
dz2yNOBx0KVIC0dj/I7Rr7oionNuGSK5p5jGsgYVQ5C+ACDZFElDHx46oHpvAjMhzVXA4rbyeAV6
ztmXOdztQjPfZv+wWByaII3NZQUSXxFWoF3AQAT/QrsPITwoV5R/o/JjpnMXXFEJorV9eWpPB3oc
T1hfkylBTClLiIe5PPCiHaabibjvwGNoYMWrdlPZVfXoGGmwuxz5dGUTGfEZA1FjCz+q5Ze90jVr
JqNQIp2VjUOSfB2AbeXiLYs3arW8zCcmgSwbGBkUcY6jEDrSnIodrQ1Ke20s0Dc7U65pyg8fLPDW
K+vmdF+gvs3xQfeYhiBf8zicrTu+k0ms1LrlNmspDXtUHD9BrlEOl6fvdE/o6GxYuJHT7kHfd5ne
V9MHlauux4i7wa/U6ooMBi4W9OHIA+AJK7mmnLtiu342ooYQEwx4qAmieqHCC7vKOvZ8GUrDD3+i
0OW08VJJrMPkHrVGe0Vn5NwKwTrBhghhI/8kqosPOELodG45jeuO94ozl025Ka2mz//GUsSCCE14
Rdf5asJcRoDJySiYy7myKrDOrQPmaKxWopybP+TKFcBTuKCAiT/+YoMFTjcJidKCEDChFjrzIQ7V
ejtSY6WDTy3s8hI5txgd2QE9QFrGaSbsMLOojWCylyWi9M7DkCMM4o1BYEnbLiWpWTlJRJGiZac5
miUzizqqEaJNSeF0KTkwzONaCbJvEQ098KEJ0JW5fG83+WJJLLX98+Uhnjm+uBgQIVM4KzF+U4/n
dPbtWTMAibpoCsDoVCx/30zUW7Us3lWpb1OF0PS9rgF4XBnuma+JCCzdZjSZOFx0IVHp1agI7Yqd
3vid/UWFeB1zFyv9AbOybhfAj95eHuqZ3bAkZFizaApXkni0NIPTgrFL6WUBD90YKFvuOklbcyU/
8xUtFUU3U0GlCOlnYVjI1QRxvuw5X02UEdR70sR7rWkUeafkMmjkKJanOwX8b7hyoJ2NzEUAhQ2z
QPTSjz+lD+5/bHEDc2O74x0NGcbf+A17gyJJo3znbAfsOkDl9FcCn9kmxJPJLhC7Bt+2/LBXJ2kN
5d2CYcrEJuV43eRyv0UJVnpwqKCsnGhnxoj8n4aBCVtlsQs/DlWlsjoPRgY7H+7fRqqBlo1GDfE2
ooH0UAJT/pwozppe8ZkBOos2PP5BBhUUWfimEKbRYO7ZJJGCgI5cA0eC2uLvAxmWwpsXqQPmw8Fl
A9sbRDCPBxhDOqeexAB9BIE2TguOaaiMNb23062wOC7ImKwaKL6ZoiSg3Nu4eFT4wEgICNwlQwKe
L4z7lVTsTJRFG4//cHoioS8cnx18lSw3HJrRFhjRUskN0Dqh+eZtTRbNllPRUFRl1M+OZ2yUw34k
fQdkAWgku6sR1yk2RS21a/vrzHA4mBXU7GUuOVbCcSA6SnqQUz915wFl0ihTaw/A4ori8Omp+GIp
il4WFvGkP8JoVBKWYcwpcjLc5JrDM5q2UQP+oxxh/W9hWJfTl7cuOcR4MWsEom4s1irCuREB66Z+
QMasaSVPttAud+U0jpvLUc4MzLI5F3WZy83knXc8ewP6rUGdVDzFnYqWYRpa7zGTaXa21YVeOQZr
5jzn4/EEwMiU/E5Uxe9VubMs6jpAEKSG/h92onRX/QCmTSzHxUM31tqPy0M8s0AYIjZm3DJo/p88
vdHHh7XCRE5hHsHcLeguFO389vWOJg+FMUNbTl1HEBp2GhOOO6QDt0tl/94eITw1cTKtuFee5gWU
ogyuEou7Ekq8sHd9M0RuapHP1LC2A6mNKgusmeEDkH1n7ww2HNwkGGnhNW22vzyNZ74c6RZ6gQZe
hQq1lOOV0kdyVFUYlriFqQefoQAZn6Hm6c0uLZDtcM0ESNHucsjTawVjCqZy6eRwe4qXdjiouTPg
ou36Wj7vDVBZX1OJjuR7SeV5fu/D4FXcogqp514OfGbJ2Mh62mxAm/0nas3ie0kCi96g26NWdRsb
euY2ZTm8OY9leA66lyqEKyS/hfurKEe4/DbALye18z28Rh+RNym32AppmhkrC/Tc0uFqphq4zCig
uePv12lYYoFT5V1qj9EebS+wdWkkoUrvW/ENeoTTjUHRbq+RXD+9fTotphG3EZvlYyxL61UmYkXU
rgPTAP0PmOleQfNpW6CpuPJGPbdALZU3MTmkwVNVyJnRfCo1FOdBJpuJ5TYAFr5qI6qe4G+rAzyR
5vA3RsVTGqFbnj0c1cejmpFTKaAIsjr1oow2sNxLE5gXIlkrq/HswHjlL8kH/98W3vooUwELRaEB
BRcfDgHOwDRMmsIZ00OSGXLzOMP8WauEnQm6mKTw7mEyucKFi2FWgSmXMzybCcc2elRQuCZw8AW6
NkGWbS5P5Wkmx+LghWrwTuVW0ISzJRsSWLbI6kCJaiEXedE8VulnuF9WNcIQnwZ17VX34otyXA9e
LFN4WdnMK9mD8PXGzAkDk9aE67Dtsm3Ut/LNMKIg5kRtfvBtWkdKVDX7EGQkHoAS7Sk3mCwaghka
eStL98x54yB8wpGumZztYnoZDiAzcYcqwNbUwRYjXSB8AUrxl2f5/JhfhVk+w6t9GJtt2ss+7jf+
PI+mW3eLuBZWkbrhZZrT3hlZKF3JA/01O0WxtkxpRSNcbuPKE8srPlXn1hdf/E9jBU4GYbcWiMn5
ls6QA7Djng5a9ZdWVwmQMDm47hveaJcHf26KKX5zl3BzLqZux2PXzRlvCmQZXcvQKnTXYBBZUzas
jOrcQrYwElcQx9f4lsuoX80wyGA9HTveCUjoVV/8OKCPWKnBN4y311KBswPizbUolIPtlYUJRB0Z
gIBCwlFjIr7xaxCBNGrClYTjbBRIJRw81D44v48HBK/JL1VsU7EJDiJ7h0yR3m14acGAvvx9zs0c
9j1crRTeKT4IaXxNcm9DaiWQ1Mo7CWT6xip666GEMfzh74RC+NlZEms8wI/HlDVj0zoSH6kc2/LO
9tuQDqcNjBc00RB//BvBcLuiBEeKrYivcORsQtShSXh7GjC7rmsxvgQhvunbNNtdDnXuW5GicQEi
x8wNL4wLDJNuNhmlG00zsgekLOxb0+7tlbNq+VvEgxORZGspD3FDiFrMedqbUzSz7vIG3KTbgRW9
4nAcnkMqVLuyg+1zeVjnVgbFPiCKoJXoYQnXn9ZCGs9MWmfoaeVePEOPq2NMwsjrw5WPdTo2qiU6
i4KLj0qGOLZBV5y0AVO9sKnrfehXD4VdXwOVMw9yHfUrAzsTzUZ3GfsEPF8WuNnxOhw6TcJtnPa6
MUjmdZA50hPWTlB3lG6+R6LPX8k3T9cHlXUF4xzyCBWmq7CXI9kEsC8VkNrpsX8plXmi5qYOj5c/
19kouByyjSll0PM8HpUk9eY4o84Eog0FVr0P6lsgnGueSmfmbsmFaLTwOKDovPz5q4OWcj3sKBtc
fd5P/b2i+AtkAtbvtZ4N5ie18tPfbx4WS5Aik4paPR0eYViamdZREPIkQGGMZD1Tf0a59UaPagoL
vAd0jiUOdC4PMaVUJcQm8rnneVdoqOg2aMdQXdZzDygGBDWZb7aym0+/Fue6gf0mb0pSTLEhWPUl
DJzeAc+XVt17a479G7kbtOHNpzuUCtnCudzidFdt4XS3M/A+AEASlDHaYpsl2a95gZrVZrxmg3Uy
IFNTeIFbMk9kFfdyYVOh9FtLnQwRUamm6EtWSOU2acM31+eJwtOUdGIxS2BAx8sPIChobwu54Roa
buUmuY0UzjANiXbTdyWwvbhxANHBk2fzo3RZrfbJzo1zOTZ4kXOC0HE8/gUpL52F8At6qU7BykS1
Fr7XIyN76/3PdbJ4bHExczNzNB6HkZGH7/SljActzN442vArB2R8uLy3llz76Eqh4rnYhSy9cGf5
v+MgdZQ3dduYXzs4wmUhPZjRIZOtXaGoLo43JDiQvvBrWFmTJ9WFJSpkI8q6+iIYJHxDsISo9Y7m
17G7dkL7fdZv1cL3UjPezPPnywMUQ1E7luk+YJJDxRUGtHB4ROhKzEBDYQWbY3CL2onvdUPWv5PQ
W9/KJjw1Knvh9nJQcYW8BKXHT09TJcUQS3sxqkPGUIyhi35H8gA/IN3O9mRvLkcRb+c/o9jkvJq2
GOsJ+40mdIAcMEMLoTkNgEqkpRSLipIHr3wNMHEm2GIWAg+NjjcWGcKpXxcFNmXGgkYMfWINpf3I
hcaNObb+Gxc+4zoKJSx8w/R9a64IBTdxgMSQ+XvEVd6asi1RqPzgjUFdjZNEOBe7TglB3qPOyCFj
7Ae6xjTbZmt3+RudrgS6s7AgOKeoNlEfOd5fMA7m2DAhJ/pRWfKKbUIUFtO3nrx0fo6iCLuYBwma
ACOPRwRBfRfdrC9yony5PJLTBUA5AmlWzDmWbpMlfJUxlVo1mJFSw7TI/KmM6DmkEHQXXQlrzSrp
Zem+PpZIMAhGiYBuCf0l0aFuQCNBn3q6WHTRUZEhZ5Qga1vN+1rKqlvAt8WuNbvugPir6o1RrF6h
kpuunI0n3443Mp4nCugte+FwCiPOKhTWs9D67EQwACpkFr3RTNayqbNBQHgwp3RsTFkMguwLMsLB
l2SqMmerVZpxneNV5+zf9PUWRIzOQ4gWCoHwPxHOii5NRyc0x8HFDC8EuVzaH9FNgUKqx+HKG08Y
0Z+hyHKxaqWHjZ3h8ZLXfCtKcpJb18wgfzcMcNOlkvK2Q+IlCq2fl8FggSkiEeaiQEYqD2HahCoK
bDCi32vyvNawE+F7f4ahu7CY7/FcNYR5Qzenp38mAaPvjfoQj9X0HhW57tboAmMf8mCG2TUaEDHh
bw0JJioQpbvgykC3xeOTrm10YRO+/ByTVsCyBUmIT+qRdq4ioYdURDGNqdvoSfpuRM5gF8FtWzHk
fsGFvdqDL7GAyaksHJr35MbH31HXM6SfJ75jGNdPHeQepLO0/ewnBySLD0ZRf+2i4WunYJ+j+x9y
o/s80oGeyPqqNrlCl36tTrGclcIP4iK3udCdxStXRAtBsYCVayORLyu1o/3K0H9NrvOGLuc92pl5
skuiOVMf0YSLfswRatQraKUzk7/Y2MpAlQBMIL53PCF+Pasd8p+9CzQMDV+zKDbgh8tNFcbp5vJ2
PbOHjkItP+XVG6tSJjWclmUXtqZ0lbAg3pOMdm/fqURx2KMg2Za78DhKDa3Vz1P2UDcH4U51RmlX
qmhN/Y2x8KxSaAHShDCFdeTgspAivcY6KuL4K6zo5lbqJfPxcpRziwOoB1uC+gi9W+HUAXARlH0G
qzqJlHiPZWtowQhRgm2gB+17uUTVQe3K8lrr4/7j20NzR4EqA+txulGgVufKkEEt1CjO3YyKMXzD
F0G6gupt3GeoyiGdZpr3nP1r2MDTZQJwnvcWcCWSaY6E4w8oDbR2pDpGv8PWq5s4yYtD6DRr3ZbT
qbXpAPLpZFvmgSfW60O56k25zCYXWt6jbBrfet1+8mfzukfBBc3W9mDp9dtgLRw+VCRV1AIos6pA
dIVrEf7RwLM7n2CeIlbw2SkRBj+UihaZHhKzZYhmYxPQhEGiM36+/DmXlXJ8zNgK9xZ4BtovQGqE
0IBnIJMlhLZNANna6MfbogyrLV5HkB3aeq3ysPx9p/F0WiFgkgGvCit3UmZfD1T0cJoBuQN1zOJP
aRD4O3DWMeRGqzygRbzm/3d6li3tQCBKwEpZOWK1PMRrEGI0+ooIGkleIhfSJtEbZ1eir7Vylp0N
xZsdEihahtzYx4sUobYZv0ZEZlAOHFQuEDmRt74T5dlOiWfFfFvWhsuMzV0NoIIlu/TqhRtbGuFO
2wYMDGNEu0Oq0bcqE4zT3rhIFqQ6ITg9QSnysjwelOMDOJvRoEIoL7Ob7TSEcb5JzdD4CTfMRgut
jNd8hk/mUQgpzmMKAdDG0cCD6lluFD35FVtKu8mqtF8Z3Mmx8gLDB+JAdkXf2hTuhXCeQhlJJLRE
p6q7Qqsk8+AG5Svr4jQKdQ268DQ6uVLRbj+eQlRF+9iqYCk7SWNsq7CfUWwy5/3lDyXuLnIXdhX7
ilWu2iiRHkeBmaXg+QTSpfN9+XF0ekyTgu5q0qzexYBofOyLtfbQSUhmjIfLAtteUNvimy9VLG3U
GogUUVMrmxH9csNzila6V1BWunPsdtGrm9rt5YEun//1MUJRTCVNW2CHBAVseTzQdBy6Xk4wgmp3
kdt5w7bYazfqZq20IXYyOTSO4wh3DtliZ1YpccrN1+d8g/eG+/P6/tvlwby8Ry6NRjsezWg2Icw/
oqh7AAUuXh5b5RaZlw3+J56xpfXmvqvda+Tz3enT5dji4/NkhMvCfZV88XxO9Xqx1JIOujd4gODd
H9aNdf3We1WcyWXDv4ozpjl6EDlx9Ad/X0GrfwbQfO2vrAvx9hajCNcLdPw4lZbRzDu8QTyEA73c
K1f28sk7SYyy7IlXY9GiWtHj5XvdVNvviff0y9h/e/6w5pz5Yu57aVkIxy5A5nRSIsJUW2CnHvoD
7jNim3ezZ31Ev/NqZSUsa/lSOOHIdXCs5Pgg3OB9R/TV/ZG717+9DysJh3LmwHi9dcXHedbkjYUU
6DIqFLA8ikUenkGevTE33/Zfms1HtILWPtjKcSESoFpbK51widlveNixwaLtp9n98fE2dO+bzTfe
BC5imysXy9r3E8H1GiIdarp8v8n7Pu/kPY5Y22YX3kZXvpvuO3fl+y13/YXvpwqnSKLDoYReuAwy
9DL+o7sofnqIs61Mp3g3C8tfhOzoElZEIZ1Ld0G0u70PFaKou+s+sdbGtLZWhEPDtuLGzpeNZhuf
O/8QoZVcqpid5QlSJGsN55c626UJFA6P2JZUA8GxPycwvcOnYWPt8IDzPkabaPMb0j0Hsez+Xhvl
S/55KbBwngxBhpdARWDtg3rdPBe31bX23b+n3Ijsdvltesqvozvt3nhaWTFr0yscMEE7RmaxrBiN
NYPyAuuzP5Dleb5reeU23wYb27O9Ncj2SbFFXEDCSTOpeZI2y8agAbmLDsrmKfNm95fvlkxvsVPd
1Xv83AFAQxAQ/8KWA8d9fGI3iZ3l8rJkMSHeKuwPbeOQOeie8y7zsPB7aO5RtN7Xe/29c7Uyy+fO
1dexhVlGT2ZKaZCQq2yGrfmc7sLdsJs2ya65Ug9rNbNzn5R+Ak0LQHU0xYUHQYxQdTzVZePWqL/L
Cuxb5Kn06VeX15t4frg8NPEgIO2n7kmxQ9MA+QNaOJ5Vs41UP0z12ZO0Vtuhj4SqslJHeKxN88qZ
owuHG6FAdtLoh4NkW+hiHYdKbdUc1R7nLB+W+rvCyXPwwFq6coaKs7dE0elg8RpY2LJiXUXHpRo/
SOSOWli5d4hOWtd1nzaePKnZXVxm2UeoTMr9m2eRCg7PKpJ2mqDmsn5eZRMFQgl1U+LViOFkuUWX
lTNVb7MH5OrTtbW4HGGvTxoGyBuOwg1AfAP6lbAPcOOpZ8eSJs/K+9zx0L5oPiL+hoZSbRRa8pQq
fYvga2aVg0tlu5FctBGz+zSe/GejzdsCAYG+76+qzFQfQJNUeAzVUWm7pYxv0uV5OUm+6bnSGzMV
Sk3gwuhdHU+MjolG3loWJpZK3+M5IqXBxGmIZm24GRt8XpGBNvox3uFw2n+r6Tz+CBonsDcK3cF5
F5eaucZwF/PL5SdprA/aW0i94mN0/JMkRJoiXOJHD4uFBKFhTXUxo8i+UPhHjGAoe/t6KlWu3agf
V1Lb082m8dGAp1EPpkKvCbcTSq7SMMEO8erW/loB3vjYIj50h+LmGkr0TKSFSWPShqeqAJbneJBB
s1jeOeqMnF5sAqWA67Qpphi1UPpUvy5/5NN9TQmTmheyAXA1ZLElH1jymBVIWXkWUjjbth4xeKqC
lfbJySOHzwarUgOSSQOZK2AZ8astFtCc0OK56z1fCn13xFHUjbNAc1lQ2XXUzcXWSv10q8qxfkM3
P/1lZJOycoKdbj1+A7ibha0EzEystE1zPwRFxe6y0XI2t0HhSx/0RAYT6LRo4VwhX4yUy5tndznH
IPgA9VGo1B+POzPCTCtSH6J9U6CAM+nJLsss7fD2KICbl2YBmAOYssdRgqGnNzXFPTIv+HmihITK
MGbab54/XdYYiEJljV7lyzd+9Q2TSUusFmCIFw1lfpPqjbKJJNRnBtRDN1k3+ru3jmrBbICopAPC
ytGFNaNOcpPiRYs+/BwF13EhzVc+niwrj4TTA8VWDTibDIqW2wnoENYvLb3Jbjz8YfONLKN/kyLS
fpBtQ9ramTGgDDs2/ZUvNX9Bsv7rx/jfwa/i/s9jv/n3//DPPwrEnhbYmPCP/76JftR8+9/t/yz/
2v//nx3/S/++63/VbVf/+sfNt7L5x67Lf35royIX/52jv4JIf/2Szbf229E/bPM2aqeH7lc9Pf5q
urR9CcdvXv6X/9c//Mevl7/laSp//euPH0WXt8vfFvCz/vjrj65+/uuPpR/7X6//+r/+7PZbxr/m
hVHKefXn3/Sf//mvb037rz8k0/wnxSy6x0tq88c/hl8v/y1Y3n9yAtvQJ0GG/EkxyYu6Dfk3FOuf
/AlLFHSbCQ5maR2wrV7+zDD/SdkZJAENfhj5KjoK//lVRx/qfz/cP/Iuuy8izMr+9YdwlFDSpUcB
KoUCGOcmC+d4w2noscZY08zvFCT3cpTICjN9aFE09j+qOTaGH8MgLr6/mpm/fsPrmOJtTCq5kMSx
HaV7D+BN7HSjFBJkfpDa15Z7F7iPn97ffnhYI4UvWdyr9OQkhjAwzCmQfDcS+zpxP399Ctz3vrt2
FSyv4EshhGx8Msusmh1CNNuHzzdP9/Hmfva+yO7aUMQ752QsQsZa6XU6GROB3jkuL5xww2CyTb5y
frzUVy+MR8xIMLtX4DPyWRJ/2JTF3soQpZ3DHVhw14KjirHFxrEPjvUBK2SPSrcrjYaH5LLXJsiX
6tdJ5rhdudYHWfmSYrdVn/4zzfPu7s7x9rfoT6xcCGshhMutmlDs8lNGnrlfQ++pdW9Vyh2XV/1y
yL+a3eVchphHqxXs75KdCFdbGfgzDB504QtU9bdS4ocbMwIyWwWStfIMEN4eL6HArGDxTB8HFoRw
35SSr46pU7V7yfCLp8DAPHrGwXiQguR6cIYWlyhcSi8PTzhIwBkrsM1tNjQXK8fJslmO7lQ9nhPQ
ZoeqQeFulgfTNfoOYwhVza8z1Yr2l+Np4nwuAVFFWDYHaGBdFIjypbhSa1UlYIY4nFrr5lbPa5xa
jcTadOVQbdCM9vdtHDo4S1TWO8Ooy0OjDLaXOEG1C5J2+IZcKu5yraJ0HjBme5NG0UgXIBrnjUQD
81EyM9sliXVuLD8w0X5FOT+oS2TCxr6FTt1bV0iiZ+8kNHO3vAW1jdZV1c5QGxvHAoS9yevRr7Oy
dEuXfY1suiyZ10uKVgkMF2592UCniwft8ZzD9rSyrHMCNMhCeefAwdohZdu/LXthZq0FGE/CSVam
myLTbZIMzU/kudrBxFS9wfD7HXjleiXKyecEEa8DGSR51xcMvtCGAQKNfSqCfjskX+pnnJCl67Qy
hg8dZYOVJPNMKLBxqJpxK3PNii9XFD0zTIl8fYdXV75JiPxxytpuC3aue7y8Ss+F4n1HlomzDu9O
YVcU2WQXEY+xHbQn3AsqHG6UKFJ2mMY4K+fLyWLgXcv9TcWGz0VLXJhA/Ejn0keoeLfwnIHNlgP+
AlK4ss3FowXsNwwa9t4izAZ6bBnwq23uN13UtIPTHSxfUX/noPtDjK/06HfqOxxrc2OVHxw0j9eA
PUJyq0OlWfSOwCou0DiKRMdxkWSVKwyeUMoIkF9zcX6pPyO4OyQ7NO+jT61h1V8QH9Bx9lAade1+
EA83TjdSMR3s/MvL7wRsmKlh2etNekDVHAMW5GcV4zA2AMw9q07kR7V3AuWNMw1omIezRiEHWg8N
ZWHEdoYTJe5T5r6viujAqRt8LnEm8tC41N7NNg9NMth2ZWuIi4hyBODehS2/yAaBxD6eZiPz50wz
7OKAfXrAc90obqoijFYgcuKueIkC8NrUgP0gtiHsCvCWwcQGLA7Yh2bvlAz/BXzu213SjNIbdwWh
gKGyeNgQ3MBi8hD0hjKNNgMya/wMBwsfQWue++3btvkShcISRzEIb+jOwreKi2q05jAvD0OuLuY1
zZxGu8DRQxUuJefQihzK6fxxp4PjQxgVXIgpAuo6u/DHRG3HA/Ih4IoNLXxna4gp53jArmD3ThcE
GhtAeliH3OrILB0viLmTWjio5nSQfb++NfAa28ulM66k0ueiUFEHLApxV6YMfBxFgkQXWPT2DwoO
Art2iOqDVOXfL3+kM0Hg83BdgPqmQCRyDZGkbSjmxcOhLJQZTfJiQuAoCrvfl8OcnBXMFoR3pL5I
T3jbCTNW2MiV6Uo6HCTW5J3VVf57FfXuGxwnZ6+ZxunH5XhC7soqoCjD11kEaxBIFKGtipGWQTcV
48HM9eDBTFo6/ngBUJXKqk3lDNjMlK26tWPfvGrxi1n5dGfWInV7CzaKI/N+lJc/f3UhULZUrFDt
hwO2D9IW42GUEgc8nt20MtcAg2e+IFysRY6UI5H6pfgOmuQszXtlOAQ55Wb4X6hvOoEcrbXLz42J
CpssA7Fh9YuyDH7ZaHGsOdOBMlf+jRm1moOdN5GyLwi2posoPod1sjhmbykncqsqJ1CbJuqARmup
dOiDQbORSDEr+16WguI5DyTpdp7zrPkSYwH8NPi2/ZjXhWaD+wHph+xs6qwCmE9WMFRBDZoiylhQ
FalRH3/SYDRjPR5k+RAwD9g4Ijfu7CUrt9KdOod6vanayWi2kUrSu+F4l5VdghVp6el47Fj7hNoW
LRXDkkYXSy4wvtTypGcliKZ7dcy1ePPGDcDPBafEqwMFRraAsOFG04q7TJunA7Au62eOVeTghSpW
xmGtGu8GNUDgG6zZTWcNFnXZaVg5jcWUaGFWWqA8WTF8vRNtRATLStRWqumAIaWP1Yqjewp64Hst
y+rPPsCz9zljv7o86JMlStAFXbpwYyngOcKgMZRsRzWXpkMUxf3XxOnTDn33BongXsn/U987Ku+9
rticjYbiBAgphBkdR9jk5ZCMdW8a0wHzv/7KQpsaZYmmsjw1VOWV5ODcdNKS4OhEtnOhDxyvPra9
P3S4Ux/SVsJyjycXx/QUdQfskwBnWeq4HS3sf1bSLbGTzC5ccG6UpaBqORzewmMqVBAdt5pxOsxF
i9fXHKbdXsWu+F6LbLwhYjk/pFO/K5Eu+IQZWXmnj5Tecy3xtLCm/j/20Y3CsyX1aC616kpidm5P
kgYisQZQEwy/MCtSZEnpIMcyjiut4YV5Mz2lHUrqrtS29TtNTtdeLuc+A6w/9BNIbpa6xfFnQGAn
suUhkw9GamJikeXODeZixcdSr4JtVyPlWAym9Db08ss3WA5CipvUy8k3joPiQtbjE6XOB4w2UgxA
Y33xa1WrDyqOd4+YgYVgazDAtVY+/pn1TfGC2vyS41OkFXpx2FHwqGoj+RANSA1iIOk00jb1e/un
ycf9dHnrnplZjZyU9iz9NzIFIfuVRsdPkYSdDmEiS6yiNsUNJDK72yFsUM8z28Wnsmvemsgt9xgZ
Iw0C44Wzejy12KTh6oKN8kGmLgoJWNGrykM7wgq2l4d3ckm/BOI0XiaSVpHwDW083zX8L+dDFsvd
hgdVcsASeg3oci6KyT5lUHBabLGELFe+NSptoaAGX2M+h1h5Lm9oi2SrqjvL53hdZFkSAMAJ1OzQ
cuBdJOw8fOAcycdHF6MqWR63c42R8qZ0dAAEWrBMn0Id+AkZf93GD4Vmh1vW2MGANq6t0GuHVLZg
wRtJdIjsyFjrIp+bBzJ0mp5LZ4ktc/xZfcfPyygrFUzfsA7aFHFiNDtTD+e18sK5LfI6kPBZeaum
/qQRyMjR33PnvJKAg6F59KjUlbYmXnny3F9oSlzXCErybKO8dTysqmo7LG5yTh9Jsrwg1KRPZtzi
lDuO2YfMaKy7qFbrjZNpWrRyFpzk04Q2AKPAFSPJhFB5HHryh2RKLc6CCbX5J8wMWtmrK2d85F7Q
AzdtHfl9IPkTkopGiZMZDLKVX3Dmmy76BjRlQFXA5RS+qaUWXeWYjXwwM6ChCIQ2zUBruSmdFemf
M4FY2bw/eYsj5CDWifMJs9I8aS1U/Q19k6b4YYKvzt5+dfFCIUPibqW1awrJQ6N1Q+uMvnXwDcmk
dp8No7PB5QVXJ7NEZQM+hf758hl0ZrEifIou6dJCpoEmhMTUKiyrMLUOhTRAcgwsnGKmSb7mCbhG
uj5zMTvckos4CTkzFczj5UJmZCv4L+uUodv2a5YE+b3m+HhjOlWGhE5dWHW3kvuJ/aDlmqQ5zgKF
mr/gAISYUAjLSVEC/ZCpyGTvmmlWJzessuS+VsLq3Tzk5WNQBd1vvdWGzKXrrDwUfbpqBgANltEJ
h+PCoWadwjtipoXDkSK8kSFGbh76tnNifKTIRnat0lYPkhzo5q0iYxS2t42yjfdR54BHSkbV+NEG
miPv1KQ1cTzGUdrYohyaPMdBWBWbhhukuIKbPGHUmaIiuu1jrX3O86juvCgCq4OvI6BpT85n/0Oh
KuknzDyyWznEW+yzNie1dnBQTL5DgWcoPbtBkGrTU9gy9xBA/HInpUhc4O4s6cO7MKlaGzOHWh88
rJ+t2DMQpf8JNKn9TQJaFe9D1ZAaLx3U5LmSQtRNnAwk0TZKm+LR6Hrdwo9bkme3bBqr3xZqq//o
HXuYPNTC0F6pcoUpGbBb/IzwHggkQx+TeoPVpGTvRnbG4El9PNZelmj+Hf2hvniMUdsFMKr1uAJK
1OCMnRZXTerqPAIVDFRt1d/OGKZ9VdpQau/iqKtv+sFAqwQiTf01LknQvZRa17fFL9m+mrJomLAr
Mabnti+7p7LN8eVBjxNpuCiWfk21qv+wm1av9g2+SA+mk5bYOI/AntzZV50JA2ledqTho6E9pIpZ
B5t+Uv2HOsL/F7m91rlvm//H2XnsyI1sYfqFhgC92aZPlqoktXxvCEndovcmSD79fFGzmE4mkUTd
jRYSoEiSESeO+U2lYcNRhMHvqOhGZzdgEvLSqcHgXHim4QvgIit4j8cht4dl45d1zMomf+kLrWr3
GAzpwJEMoTRHYRX53wJGnYHatZt9GQUij0fM2vp/THWY8NTl/5BWe20EOiRQrd9uqKHMYtRVUTxF
eacWewc1PqQrypSRiG32wLsw3kqCU5uHbn2K8XrMPqqzAMmSF7Wm008eW+nqaajBVcmTadh3uipA
jxpDCo8hj/RLijGXeh51D8WNUs9b4xDWQsVWdEiN36UVWt4u1TSBnKnTDLnvKlX2cwRM8psUcr5i
X+3CUtCkYqCl1w2ODu4Y/ApdtfxlGl2uncA9Z+reCVSlQGrSVb4roWq3h7TNmo8VaQRZBC6xl5R9
Fh5dtcO001IMAdtCHZmziWzMzWPIJfnn/wzpKMY2qQ2uz1b+1xPdT0QU4irbaK+u3NNw6CyQNFSi
UEjlv/+n+5MAhq+VoDUvpjAwTmpU7GaPKcIg35sQYs0utJrigrZ2SE6L2/ZW6b8WfmBaS3QZP4Fk
8HZ55NeDQqiVfukIky8NE4tDnmXR4fFtIsPpMsgR43g+ykPGOIuHHKceBwkj1y96q8B6wkE04+Z3
1R6tQZUbNMNYInN+RQ528X8eL712u3A9MxcDpidv0dsHNPsylKmCfpmyBI2vAlLnuYWv/5dVuc4Z
5OKPx+vdP6pkisMTRyiN9uTyZgmqoFC0SFiXOcjxxMKxXo33Xi2q/klJZwurhNaax1M045D95q0E
BYoeGHRZ1Dvv5rkMnRCvVMbkWk1hgtpq5xi/wjhVE3wPBZa3eekU/bGHyYxfYBR5W7XnShuOxi2j
Olm0UJstC5duimwT/8r8ascY/l0G241woIgLDGeMkDz72FHSaVhOYY8FqMqulNNgNmicJq3afcEq
ptgiS96nMYzypNonBTFyK8uvkSo4UY5ZjChA0zKH9trGe5pazfIxQHd/Pv7y9zuNtTjLiNFKdaGl
5HQVWnVRqll6xa61P0YYBB4B//bPkSm8k+XiGvp4vfudRs0CZIBXTucaAdXbnT0MsenG2exe3DhJ
kd4PXRC4c/5sJJN2jttUg4VutBsneeWFygYh9gI8I3CMxaK484LNQLT5QuTOXrjIYXfhhHbES1zd
eL770ATom4DBnkB0625w0oSR7XRW611Kq9JPOGilfgec/vT4La58NTCZnBratUyyl/kXGk0UC1UP
KEdNFK4QgKBthA9yLFTBKdWijS7CK9HoNhaSyTNPYzbIUaEbf/vZknE2xEjVRm9Yx7XdiCDV7Oln
GPXTKGrjY1kXwr6KLm3zvdCCIDgnkRa9b0XjfEC5uTR2rhgZLSZBo3wOJgffVK018uw50U2EjwMj
nvtzW1ndx0TthuDFKSbzRxdM3pc5JBXaeH0r+wEgANUeozvgoMtpdjzppJZWF1xGVR81cCBIGB7B
cTpoIITW+FZZSKoRF/gPfQuWlK2825enYChYzSB/LlXdu/DkiwJfXrrGzWcTtpXy5jISOI4cSErf
BBlXb1erJw13vEgLLl3ekl6Gg/2jR1pmA2u0ss9ZBRYFUCPmMsuZjNewQoa14aW0FZztldRI+i/q
CBR/Y6H7VIPH4fUhF8GMmoB4+zipYw61bVbBZXZiZz6QLutkf8Bdm7bPLRTDbHGs3DF6F09zvtUU
WNsosh1A+cq2RzjidvGMfrEytHpwUZUu/kxG1Onf08QovuhKY1afHx/qtcVoDVLkUcMCGFs0P8LW
DYU3DspFaTplN9SJlyAZX6vXQfPijROwEkDY+K80com+uYPdjHORwlVRLmHm5fhZY9Suhro4AZH9
NXE8NqLiStRnWCEx9DKfuouKltp1o5drEIRBwLzX1bo52LOdvcNYE3XWalCujZbbGzvnvqMDToWW
Ptc77Rz0D28/Xoci/sjdrVz0Krexkc/VKNinNQ4sx95uR3B4CHB6eOIW4qeiB+5Zb9vJfHNrGwUw
MBWAZiQxaNlGTIvRzi27Vy40LnPtEpUBwLAhtIQ4GdkAxH32wrDdu8HUfHq8ndZOKEILsF9kNwns
zO3jcxSjoW9z5ZLVs/2UJ7OyDylnN55vbRWXsyndAeSVtMhUW6WarcYt+bLphISMYA5nHHC7aZ2N
hdZ2LBocJGiMvhlQLB7HHjwztYKIx3HoJiVeV+2xJ//HDOm5NmG+Bb5dO4wcC0tmRcyel8t1Xpxk
FWQFEDGteTCNsmX81Nn4Hw7/w+Fghi5nr8DS2CqLgO1a4FD1PgsuPfKf3r53k/4jpA4TJGPe5yBS
zYrHS2rPe3sQIJ7CJJG2LWAwFgvPJVu/m3nGPugQpdGcbDdrs/0F3WT6Ia2zpeq+8k55l9y3UD2k
X9dir1gZTXVZTOL+bI07PdCSwxS5Bs3HdsuIYGVbMmQhjKLVIpuci7PPKL8wtKz2LlVixS8Z7BK/
t4fk/PiIrT0QKRiNOaCL7P3FA4VAAwTSn2RFaTY+uW3SHcNaC//1QmtL/WOpGMAapK6ofyDjyh/s
lNvjjL1vo4ks8S6J15ZXk/7KaZz0RBbfdrhXUX84ZJih7vHRBaXXDpj6olXyrTHm8BxkiruB/1i5
lj1qRQKaPP13ZVtGYyNvRnn/t1XKoNAtq3PZN4Mf0kfbx0qYHePGJuPjQqsPb3/tUocH4zjOy92o
OAY+5vQ5azNraZJ3wh6BQ7mFCSrXVsZx2Eio1r4ygCuIlcARgd0svnJsxFVfGBbZouJVV1QBDffA
5xIfRDVZ4cZiK2EOfVeyev5Epm+Z7gjUV4U78JlnByi1No7KjozHwGOyQ/EoU7fUxlaaymSmTAYB
KWM1TIfxdl/ZyiCywuq8C1ylbt7hOm/k+16PzPk4BWqjnGwcoJMn2vxtes7DdsBxuTBwefdy+HYb
B+q12F7UGfyUV9U6dHbvWtyJMFsTca7g0iYih1tNE6b2Gxjm0fumbGi3Rlni4mA/K8N4ULI0fRry
ZPzXnuz+e1ShI4soaWaHO4xj4JA1oZbnZ7XrHX+irY5IQyDqLcGQtS8ms4vX1rycTN6+wCKIw1Gd
o+DiJU3zb4XhFmqiafkDvFw24QY8WPrG/r8/e1IeTpKApCnaHR7K4ZxbkZa7gAJmUZ/NdtB+BFZQ
qwfSgKw7YmzepAdAOeanuW09fWOL3sdWF5aZKq8OVda5i2ujxw7dQ9bQJa8yGg8/SztxTukIwG/j
flpfCBcz4h2lzBL8G4H87bvQdS51GLpnBefFa9+ZWwzH++PN43BLAFij2cKeu/1+bRY2+Jm0rJJG
2UmbcfjOmyI6gUscN7b36gNRAkF+Ao4I8PF2qWgq+wicsnPJAkA0HvyAS6UPbyTfEnp4INIIGod0
dcjKblcBZKvO7WQ7l8hpikPrafW+GVTj6ijN27MklqKUphkJufoOAKsboRWPlaDVT6jYu4U6HZFJ
GfdYtWv7twZ9uRRIGG5zrr/l/VfkJNjSbewyR+M3DbAQQGzRnt20EhtX2/2BlggrXA7ImZnGLlP2
2AJlONujA7Cr7K6xVrgnNU/FfvQKHa6TsWV3tbIeIGLAnMAAgZMteytBZOgF6CL3UpS26pdqkO7q
bG6PhdEOe80WWyF/bT2yTQ4Vxgou8NHb/VGkUG31pCN8OIn6oWfU/ZG6rW7fBYiY/VaDMtE3KrGV
IwYHAvAmgD3JUlocsVB0TdorlXvBYXfaxaUosXMwnMNUTW9UlpGbX6r2khyQamJIu3g4pys78GOG
e5mL2fUj1FgOjIDGQ2EWW6YYK6eZriEHWaZAMgW8fY+pVxt2x6VzMQa6tF3TpoexUcTGvl/7Wv9Z
5fX+/s+oxdBgzXdT6144GoAvPX1i5jcNn7EV7i5jbm9Jq6yuBzxfWizQqF2CAwTp28Q0l29Vzhhv
FqX3cbLHaReOZXEyzUR9e4+FL0bDFD47Wc9da1FxB4ceX+lenCEIj07r9ScbQB5TrnGLTSK/yG12
QRNYyhlyV9MF9hbxt7eSloSg4F02qr7vKgZTqcmOTPM53c/CUC+Vy/S5hqlwsJJG/+dxCFvJ4aWL
Clcnk3MTYYTFjulK3KdRlHAvwknM6hJrYfqvV8+9eUCq0Mn2uW635YepThtxdhsdJ2xvNNpPKGW0
fkWLjGkzwolblmYr6QSxAIQnPBcwVcuyrGimpG9Gw6HvZE3VDryA9pw0gfOz7+tW7Bk7e8gnGUP/
R6stRsCPX8raKWLKBdGFFhtMwkX+mUtodO2R8NqN0h7GzI730IiV6+NV1iIQm8sANwY1kv/g9qxG
oWOOscLYwUnr6QWP7OSYDDgMuGP1+/FKKwm1JGdzU70ylqgXbpfqOFIzDR73AuRheI+0BzIYGnMO
ez+i2vDDLNoEEwwvFFdVpdj2NMG0t1O2hkgr71XaELlypkdBcZelGbEBwWbyLoUXpS/oUQ+7YSre
DM1H2wMZGINplbTDWEb2xjZTXTSadwmKJA5euyOgsCe3e6OujozrEpgOxYIpg2w33b7VKA8lriIM
LpAMkM3OWsWoD03WpF+zLLBjXyRZ/WxonbrVvF+JhyiHo1uKQiqX9PJ2nhCFwTo9Y39mqfau4237
oxOFz2bYdPticu3z/7B/JN4QaB9vlbnz7ZM6pU6OmGp0SUxj+JG6QfWMuqPLjITZQSSC8WjF5KjQ
Xb1zmyb5SWjd1uZZe2jGB+wf5AHQyFy87dHs8IyMmWL1jZX+GNG98874WiXerirwszzyF3N6fPzg
K0eUFBy5BAbuUq58EQhoewgj97jo3M7p980cxXgLedUpaabyf1iKtWjdyDBMlnz7ig1r6oveirjj
ADJ8yWLPRLuhnK1dlFthvVEurYRXsKr/fzF5UP9zgasqdszWRBVj9/gX7hWy8B/9nLXXEfhYsYvm
UPsA2MN1diUI4fHy+K2uhQHKDTnYh6uGdNnt6jqzR9ObFPei6KJ8ic1UvIMpoG+kzGvfjhpKBho8
XPiGt6uoKflE1U+EV1SYj6YRh/txss1jVFfBxutceyA6pYyQAYres2bMCFMNNSPrCvqkvqbBHB/c
wij/h1WAYMrqWg5y70ABXQLHrkjtS5Tl0Rl1q/Iwx3W1sQ+Xsn2vUU2OBUmLEZWnfX773mhgjwhq
5falrLMKrp3W/jUZCuKSg0lPz0ztfRVM0bnSseFrq0DdKVDd3gEeY2hp9spBVYSGIUvdvORJKM0y
E2vjyy7hEeTSCKNZZGdSehg+wGIqRdFS5i1h1Z+MrLyGQ5nvi2LI32lzYX+rtLL6DtINXVlNyQF8
29GhB1r3TLa4Zb20/ktos0KE4IfQdLx9WREuslXSaKlP38dq8CGCYmMlSpzsO8DafhuE3UujNfC7
S2t6L+DGP0fNFLs7a+6Mj4+P1SJAvr4V8jebngHgFboht7/FiyJ7LkqR+E0a/c4GD4cJPWl3Re3p
Z5EoWzFksen/33JwvGmNMXL1rMWjhzjHlAPoOX9AAvwvy6nT91EY5PvHD7U4xXIVuItywo/2nzSU
uX2oPA5o2E5G6KPkLo6t4f7Gf6c7efVUbeyqRUx8XYnVYHYDRAYmsVhJHQJ3dArsU+OmrH6aOB2M
V7ha2Ys6Bl61a6O8wB4Au+xj7462snHFrq1u4QAFeswhQ1qC50NI8ig+KaGvKFypiiZiH5xledKa
MbqktWmfGztPj3pUbmUxa28YOehXfzky3qULSx+G2jQRUfxITadj4ijuIXKC9Iw+0NYdJ6/o/9Q6
r68Y7jo2V0D06Gcsdmg8OpkatyL007ntfFXtmkvr5oi6tuH42XE05q6lOZ2dSIDiV21tS5Zq5YRQ
4UCgYCpOErEUDgto4I6D/MTTkB7Dyp5PtJeRzu3a+MCX3YjX8hpbPC2TOn4mwxGZfctf859L1nHm
Moy0JrgWiQeGS7GGd64TTftGbdDJHIPuGAk1/Pz4vLyKmyxW5VNKr14kObjkF+8YwQG7DDMr8dVy
TuCIhM5YAbu28/yIr2SNuU2MXYg/GintsAmEzF+J1UXOPsCzC60zp9K+gedGm9l1xR9VRMiQ6egp
goitc+VdWiGWtB8KvY7h7WBGfR7mMfwYa0y1j/DAq6egTGfkTrsEriP9h/K72ZTadMZzApps3yTd
zySL6uhkoQj5dTTm2OSjg5U4QKGN6TdZ+KMeci0sPxQ9BuGHvu287HcRJSibZiKaj3PXm+FlrMtQ
+6br3fQ5p6HSbISdleNIWv/K+YDQcsc7TctcK9sxjnyoJvU5H4PwNPTpcMiUKvk3qQrtMAVFdBwC
yBmPP+DKrgEbQBNduiPKUdbtrokCrW4KMUW+XkWl32gVRNEx6j9ispftR/xA91mL+cLjRVcOpoWG
F9xN+mHSw+p20TpTjbn3usjP+7A6enOmUv13xTfIaNkpnrPqPIbFsG8dLT8OY9n/eLy8DK3LPcvs
VSMASmnG5Z4tnSFJIxySfWOuzGsbO/FJzeYt75+1VSBzSl6dZA8tr5KK2ZDrTWnsZ/NQhjvHnYYD
HpDjBgd3fRkqBlnqkn/qt+8STw6uh2iIfUvAlt7lU5j/LKJyq829Estk+1LOOjHloa6/XSYcTVQe
rS72q8izniu39oAqItzZUrAeSjG/EcIlYzcNaJJ2WhaoWCy3iCFEF3gInPhFp1R+QjX9acyGcOPc
rb48Nr9OO0xWQfLf/xMz7bjClYur3ncbzYZcMakWXOIs1jfWWbn0gFGg48J9R+2+VHmAUZprke5G
viHMLtwNWukN+9Jpyydw//kbM/fXd8dKjHPAftPDX2yJiHl8ktdt5Geg7DDkDFI/wnF8A42yFrMk
U56Zx2sVsljF7vq+qr0i9s3QUF44Ts4BOsb4bnZTPNyc0TkQUYq9po1bsmhrb9OSE1vcfoCAL1OI
mRl0rqZe5GtzE14msLsYTSv9RyfZsgJdX+m1dpR7f8m1FEAz0KLJYz+0q+FHaRU1Txa3n0fGixvX
99oBo4EuOUUeKPQl7y/xBoN29sxDubiEFY3nd3qW7e1i/tpF3bfHEXB1MSpHup1y2y9zBa8MXcVI
zcgXfdg9e1aM5nSvuqdqSvXjCAbj+ni9lXMmH+sVh8VAbrkj49nUM2GUkR/AMDmRSEzXeWjsw+NV
Vr4Wq5DPkrvR417ui7jLANhqIzgXPZ7fj61lgG+bund9iyTa46VWNj/ilAD2YVBxrpcv0FajLnXc
PvKxvPNMP1HTLAHP1zeX0sX0dAdDPDk3bNKvNLftjZC/9pyoPuARagIHu4vFlPpa5GhZ5I+C7t8h
ELn2KUhEUh3USJ9Oj590reYEhAA0CvSzhIDIvfSfGAmlPyjs2i78DJLwUZvQMU5VrAQTp4MG4IAM
jTXvM4WiSWmOHHadadHB7dPvj3/HypaV1kz0BLl+MMld/Iwhi+sAX8Xcz/QyvBZV1DF2x/MKhTqS
tCHZylFWvjCdHPDeNua1HP7Fejr+VmYdO4UvjFFtDo4bR9/VUdHbg6NBgc372H7fplF8mJj4/fP4
WVeOC9psriytOZ38iNtXXruCyzwwcx/ug5zeicD6EKoO2tGP11lJ/uQ4WWLoyVF4zNt19HzuLKWy
+LRiAJguhtSnunCORZuCIokaFcmtdosUu/pwHgxOuXsl2/h20TCp7Abvl8I3A7V9yvHNuTYCL/i3
Pxo1iRQlUWnZLGNB11pmlSpT4RdVa/1uhxmXAM1Jf3hoKJS7Iazc5NCLtD0/Xnbt4ejN0DygtpYX
/u3DAcarOi+ICr8t0v6YNk58VWpdbLCXVwIAckcqiTOqx3K2cbtK0Bez7QRZ6asGzLxd0ITGjyZp
y2EflyHkpcfPtHISpOYQ/VumdhDOlruxI0MboJv5IrCRv3Md0T7DbRm+g6uIpNXuPJn7PlF6LdnF
01haG+/0db6wyNf5AQgSSSVpOb26fVwz0FJ2jZv5yjwG+YFhYaruzCZofraRBxu2qK1qvgyEjQg7
4zD/xwAu9XWO2vFXzbQi2TtRh0idwuR9qxW78iW4sTlCUoyMbs7i3eit7qZoE/DTQqvH2NCdTugZ
mRcqH3XjNawEQDkhpPUlo9KdiiqmjalNDywjl6urgzWXwzuYxxAN27k6kgpuBaHV1y6RR2CC8OUF
lXr72hUrC+uoGzK/94LupU1s6wO5f+2eMieb3FM8qgqyXsqYqjRmYUL7RmY3n+yqTrq90yuJep2h
KlwACHj68fGWXHvtVDuyHQh9Bc7c4qdVEaDTkR1RwsL+rcRTuM+U0CZSWlvo9bWlJE0G+U/2/l3z
F4ecDNEdLfMrI/5jBab3zm364WTQfPjy9oeyMCVgOssYgRN0+1CjSOwgRmzCT6e0PEyIO1JdadB9
9WnLBXQ5oZUlAu4czOCBPgOOX4bHRBmsKYrr3O+yIPlbFM38EaLtHOBI7KVXTXjm2aYDY0vidfkb
VKF1FB3tm43Qcv9yPQILkz4INGhxLwNZohWKl0Aw9WtDQ2moiLM+PWhJaEU7Y9Kb+fjWNwyeHSG8
13JPjoRu33CZ9oMLrDzxHRk2S9isXyfb/jkX0RvV/Hm/rKRpshuHMOldc3zgVi+CKU18PaS3aKnB
fK1LcImPn+f+/mYVZjMIHUOBuwuMtMmFMbgxg4nMbr+wT9QLSVz621CAtuzUyO6Pg1qQ3D9e9j4S
SbC+FBMEhGbe9YxS7uykTsbYbyCwfMKXU/cFjk8v9oRC0nkwYk0/PV7x/lplRYpZevK4DqOJePvh
nLJ5ndAw445D60BvID8olaNtRNi118muQO6GGQP8scX2AOqGTY0oY7+ts/DSlKV2nPLefYl7F2Me
1eg+eXm4JY69chSRlUXw/rXw44/F7RbFFCraTDUbJ4W+SxGTPc8ejus0CqdPTdMmfwRCAVetb7KT
QFsCAEybFhufdO0FS2aehhWyLAkXP6JyTcE7YZhDJz0/B5EXPJG8bLVB7vt+wGVBytOpgjB3F7b7
AUMQL+oTv1KUqT9PsemhdmlVn0M9sb2T3g2QURuG/3+BCo/7vZ54zYe37ySgICAoELmRxL3bneRl
RdihaZv4eTCEV8NQtINQ23mDLLp2QjiaBlNa7mvyo9tVel5y32U6XVUXtviUj/2HtNGDaxuGv5Js
fqOrzWu0IZjLqI7WK6n87XIFg2bY+yLyVY3gpjRoq8fM9q8d2k4bG2XtjMCVBliILgDl2GKjDLmO
8ELqRD5I4erQe1b2BC+AEix27GjaqahBgTuc+q+PP9sSN/b/HhGZOmZyZCN3NW+PSbxQwQ77oVWP
wd6dM30/jgGCRE7e/LHgeXbMgyFQW/jUeDtqRTM41vPsvq9LRWG8U4Tu78e/ae3MyI9rggAnK15W
pHnP9mqmIfJbERu/0tAtPpgDBLDHq6xckVzTFusgsihTv9tvq7jK3EYNowEXtq7viGZ89vRherYb
dUvt4XUgdpto82Hh8BAAGVcxS7pdi1oYEVmPwJ6kcdbsSaXrd3Uu8PGejbqt9yTXVrgPnSrVMYYq
1c9qXubhryYso2Pn6O23AQjEe5iOeXPo7HowzlAmQtmi62Z7N0elqe0qyX/aFWMnqpPbeRizJnXV
npVerY5V65oZ7YQ6/t4ZHkIyRotEzh5JNXXYebh4Ovs51iNjN2pKO2xE/5XPCVaWZ8QWBwjHMjIk
pSDXU9zYH0vvswaFAnucpNkoS9e+JqhSgOJ0thkwL05qaGR6l6JF6w/u0B2A6jET0Of6yRqEenq8
cVZikPTYep08OvdVkx6l1VS7YeKbQtUOWjeL96LTo2dEoPWf+PhtcYRW15OzTvYpWInlow1OoSuz
Y8ZgE9TkSxzb34upyi4D3cv3wu3djZb62ueCcEldSC1F2FuEWKXyhpK+ZeY7jdozn9NGJGDmbmOV
te/F80Chk+bndyPcOpy1tsyc1IfokzxpvV0dSkXX9u5QVhtFvYyci8NHWScTAEY5ZCGLw1c2paiq
AIBDBAb1N9r8xh5gunEZewROK8VN3jlGEH3okkYcHu+UlYeEKkE9JafytPMXIUaD/E8GbKa+RxvI
OiVelb7EedL8yBKl+/vxWiu7BEwRfQRJ3gERv7g/7MaYIgRDMz9Wp/gUjUjL7XuTmXGBT16zawrz
jfRceXNIXqnE+nO2OXi3QS01jLkY4yr350gp9/ZQGOcyn/Pj4+dae4eGFNgGMAXAeXkF24h3QiSN
c79pTTrcYRT7cZrbewj9WwKQa0uRQ6ESSn5Br3yxUVAJ7T1FTXI/1Ir556BOYbBnIGd/j2NMpx4/
1sp1DzsC0A3kFvQIl0FxIDibiaVSaOsie9ZGMWGGk7f6JylGVuxGXSuvVVBukeDWl6WJBn0Bnd9l
LOlV4lo19ZmPVFTR73rCSrUbosw6RqOpWPsGrKw/qTi6XB4/79q7ZQojbd5oWN/hYiZOyaCLOPPF
2NsHCHTh58Iwwl0+qvpfb19KNl3pq0utm2UmpaSWPmKUyVXQFdZhQI493TmVmR1zYQB3eLzYWnDh
vvGA25FCEGFuD4HoNGMCQx/7qrDsb202avouMVrYolljXZO5Mi5a1TvPCcKzW2S5tXdKixn9VV4q
5G7jdm0clevJxCXXt9xKR84BWqVax2iRxW64MZNciy7/XWpxvWa4AITVqDE1dvPkVCRuCzTYc//M
RuztzDrCbuHxe125hWDlAaCSzT9XWw6QDaWtq7jIYr/XxJ8Yl453ePJugbW4Z+7vBnnRsV1oDdGL
W3y+zu0RbHEATQVVZJmfobzggrFDF0T5EPe9rp6yOW6dXRAgLLhP1cDq95FT25TLdZjuLAO5lb2j
9cp0tmvkm/ZIvKgf26E1vjnowjm7DuGpZqeH+YhHupm19ocJMcE/qTmkyc51G+9zmFpFcfHsFAqs
4cLwPraRNKJXBNPRTNOUDknSNFARaB7FH1stXCwiS1f9rtmFpx9CUJIfh0EEf6WDDbFL5BC+DrY+
ahiJJ+HwDm3gtjvBgjC+oyQ9YjGe9iEiVJkxI84hG6KH1qqHfleqtaL4SjDPL6NuVPa1Er3d7YUy
efkev830t9VSWP4V0GkjZgR2qp31qmk1OkozfdrB6Ir9FKOPt+8CxRl3k9Uxkp+BLY42pVrRviRE
HuQLMzeryC7K8VceYZtzCOgtgUwpwvHrGI7pF6KUM79vPYe51A7Hksz6J++tcTp0rRb9QIQuFte8
Mr1zPsxtcgV9jHwd2byW7I1UdbNjgOiUfVTz0ExROAh1g7gWG8q+NJL4ZQYvkKFqO7X/Ej1G+0nP
xlg/IovfgIsSCTwGCWwODrNr5sWHuazbT1VS28+hpob5brbF2HzAqC2CzoL48XfXSr3fwp6nkzci
BI7TE9zJi4KioXMuVJykdtz+AyyJQk+fRSsGsbMRlnAP1JWC9D630vAw58PQYiIlTNSUW6MNd6HK
rXf04tzJDtrUm82+EvaonSp6U+0lVQct34VZVZuHBkGJp2ISbb+zjdT7jtQMhlQdyPAvtYcD3w6T
DNV91hUhfKuC6L/j7nTxX+aiGS9DVE41KoJubsY7N0bbb9d5rlsjNlyJ7oAMT1FfNcT4633FZVHv
3CHs/qnNQBc7uP92vRsMJs77tp5y9anqZutrrwQRADArQTGgLxCgtlNm1LsJlFv4YaCYxFrbtWvl
azE2ur0Pq9L2laqdPxlJmTofCrXK5h05G0YBpYrr3nWM6+bLMLVWtzOrzvhW1fqsnczcsMs/vTLo
+V7X8mGrgbRyV0q9OhcFCwBwd5VxlY4huotz4lt4AXwAiBt89mrP/Z1Tm3/CkuyfZqymjbB3F9LJ
CGgTARxgRgm/dpHF4QQuQFzPhZ92U7xvJdYO+4vkiGPWr8cB9q5lRIcf/RZKUsjPrLVIdkba+qol
nNy3Wz374SKh8zE0OhvMkZd036uh8s494v+cvGn8Cl432QKo3z0qIyfqKNqPpKuMEhdXypiMWNqI
OvUBu5Qfx2icrpqOS2CpN+np8bOuLwWPEmg3V8pymJQMRRF6EOd9bACKQ16E846C2jrpSmBsNKhW
7i3YrzTCSfrpUi8bqnE0A3Z0C+a9taj/6XNl+q2huvL26knqK8EuoaS5n1OG8eBFSZhRPRmYQewa
rPi8vesm1s+os4Y3KmfLRF8KVKCJCeQOauPiS5ldZUxeQQGVhqJ558WGOA8MiMezbYykrbUXj1dz
KLRjqWrj1ilc+3YIcdAWY9oMCGVRjhY14DtaRJxCxKpPeWc26k5n3WuBTUH31uMnnxRcgGRlADBc
bpTCjtUumumj6hp6kalOiHK78dwq4daA5tXx5KYqldBFrkreqCRuLre/bit2OU6CgXaSJeIgG6ZP
U+O1v2azcP+1I5P7Ss3dVN/lTVM8pzaqxc+TWRnKAYVeNzsFyDj+UINCZWQrKGwfH5m7xEj+PBiT
OIIwG72bhI9KNJlx5OV+FDTFvtAN7pEWGushq7yfQ+gYR9cdkelDLHXDrOMu1WRlKgXQ5RJCCnX9
NqsttTgSYd3nlCHw0RSjyI9ZVQ1nSGnzOx210q3+yt0OkwtS8VH34f14h0VrPPyU6ogF8T5Jfayh
R45V9ReUlGyjSfW6f5YfHWUcChMGkbQEF+EdUh4KlLPDJFKfA2xwRAhie9SFFSID1TXci0Htljsy
FvpyWV3U1EtT0vytp0n5UYV6/lm3YnM6zJOGl87QF4L6Prba6GJ4tfMlb1tbXEdRpX8DF8h+ZHoA
dmkapQThoEuLKoGu/u9iVHprXw0B4AY9HrRsx/3a6F/Z8z3W4+08Dh/R4OszGNPCwElCLcp8R9pj
01QDpfcDzQxEligHnHjv0NDwdlyFQ4c4stGEL4St9FMzBXaw0yZXfHu8Me8CLF8L9VJgIJC00MxZ
ZOxFgUhOVDT0OXjWoz0H3RdcotK34urkKnTBQK/CwLkLBKqTDHOkZrmvZp1OnIuV5yavt0yh7iFg
LCONaSCqSDne5XQoThKcUMCU+rMTxGfYpuJIvqMeUJjp+f5asI8y3XwfxV38VOrW/DcGEMZ7wdz6
8Pit3uU68ocwBiTzQz0LFtTtobNFgCoM1vL0VszpGGQawR5d3qNQjfGQurjmhATHjeOwFmNYjqOA
xhOtwMVp4KR5swSe0AMJi39DKx+uiRJCVqS+dE6BWZp/ww9LnoM5crZEvNYOvYfiG8hu8AdkwLcP
zNaqOGRV4dv9JJ4QmR7AmwUd8sTe8OHxu11dChUCWqqsdgdlSZSKck9Cl1K8tmhwKiFMlXDYjens
biQ6K58RJROdSTw5Kz4wi5uaKiI0JvX/cnYeTXLjaBr+RYygN1emZZVUMt2yF0a7oTegJ3/9Pqi9
KJmMZJS2NXPYnhASIMxnXtOUT3PrVZfZzOqnOnPsk0ar4YB9QfWsOmG5M+jG/CgoUQwEN0kHaf0Z
G0PYROZL8RTaovtpDFVzQVa/6/1EX5w9ZN2a1ihjEOplGJ9TDn/Vzrz9cBTOyCAGNk1D2ug3mDEG
dtMUftXmyclMZtUHrp+eEAVx/zfSKjzWCZi7zFbbawqJ5qKUixVQBZNyataC9pVa7QRnG5E17V6q
QWgWSqnU1QM21AgoTRPvSWI5wKd02ItclkU2naH1V38mRtp+X8APn6csoz67KPl8fbzjNp5QSia0
STmysuO0uiOFC9wF6XeuFT2zn9Xe+piXYjr0YwFTKoK1+Pbh6OtQDKZtCcdvtetqW6CH0hEr1K6m
fHErdOwVq4hOvAn5aXHmbk9W6XUJV+8ouASgupSHkOBbR9ntUJdeXnRgVkO7fgFHFJ2Kro6xgrCy
9MfsNeM5F13tHIzSm/8Mu3QI4DpVOzHS1san5I5HBVmUcYdF0SclbwoTkE1ht8lzAfvpWI6D8Dul
SHbu560vSmOLHr+MxQCP3e76Iscs2c1GPAByuzs5UeJdBFWOq1dHznO3NM6Px590a2rU9qFb45xp
Mcfb8fQY5aXRRmBaieL2JyNZCyImqfnFGoZmzydta3JsHw4dHSe8hlcHphf1gsxZlT21SyEumZYt
F03o4lLBnz70zhT/xuTIsjX4qK/SmHLyvwCvc63MnHCxZObphpclLD8P3jSdEvxRvr59GX8dSc78
l5FAlWjRQjj01NFkPgILy6h7UXfTQnuvYLr1xcgncISXhEhrfebRl7ViTyMlnNu68itwfO/ztrN9
zMfjL78xK4kZpRoKv20dLMzwXgcVHX3Q+WX3hI2cVRwrl/ttxFz9jW67r/c9iQgSMmhF3KPkM0pl
KlWi9KmPo/4wusb8jC7SshOKbK2eVGknNMd35y7eG1s7MTvgsE9KsRhf0iXOTlNnLed6afdKPPLo
rO8uEhzSDTIr2Ru83RND7lFPEjTq2ih3Thbl5CfAO3sIto3Yio1A8MozQLd73QSZMs1OJ2HkTxA2
82untrFvunMbWIMdn2KX8mwiBiTOTG3vqtpaSiJ0KBxSlfyuXV3YOagCHrWnskoT+BoqFryOmh3y
KavOjzfi5lLywoESoWF7R11obQSQ3djOnwivYTvPKMN4KD6dHo+y+doQTcH4IiemP7h6TuOa67B1
ZMoRev0pbdOFQqka/zEbS3omuMxTfx607mRkC5W6sW+PTepUO9yUe9QwgY9kpUBfkNbh64g1xNE1
IvnJn0yv06NTqof2RC09Nc9DihQBoBK3gBWsQLT3q9Jr+ktVFYXhZ1kfviPbxsYOKEEfEHPvFb22
Nht3Dr+Mo3MP1m6GKC1DnSZACVz6ebSxc2xtR/lYJNXfiMqof3lj0v0caDnsRB5bG4CrgeSBPO2e
3ouwtq0YXp0/Tepgv3dwef7mET4eH2+AraiaV17KdUg7zzUT1MsrvczqonhCJT76B/+d6LunIJmq
TZDcgRBNvjdl4vKmQf9fvgP8hRTk1YC8GrfXRDhIHbUYT3gv1fsDQhm5rx1Pahmrp4mW8s5Crvf4
3XBypX95qTAaLxI1iuxrPQzaX2FnGv+iYzMU575qRvtQNGZ2TeEd/omLplk/4SwzmCcvXMSeZ8rq
+nj9ISwxnALpoMADc/tDKlOnt2IP9lUZqUN7sZYcLF1EH2iTxTsHe7V7XocCvgBoCF1YrqrVEiOL
EtulOzt4noMJwXJlOUYxhmCPP+QqunkdhU47qHA+JSXM1Sh4DI6JiwbPNY5nJ4hbVz9SJZnQAK3K
jwJg206rdrVb5XjgrGSFCTwUeYhc4F++JI7QdVd7oX11hqV/DofYOxFyKC+swHSYLKs8o4m9pwix
8dVIOylngp6gmL/OefTMC2E+MqgB7t3PyloHTKxYV723kh04z8Z6wm0n/ZPC4kiWrHdqvAxdJmK+
WlJ7B+AwyXGoq+gSu212wOG62zn9m1P7ZbzVeuZqv6RDmjrXyE6SQ5Po+ouDpgDyeSLdyds2hwIm
yF2Gcyzkl9tPV6Or0YP/sK9FndLdww/uwyiU8UtlhzuT2lpESurSuh4LRaTrbkei5tXSyhqjAFT2
4IfJKE5N63bPy0ivIuUV3LnN5C//Jeh53ZQooqD0A7mEYVczG5JCMRajAxjcOE4edOFQfklLTasO
WWWMP1178vITcqlu5OOBoT932ZAGj8/hxmmXaHA2BFAs7hZ5bn45F108qYhTuVHQ1612smqUEbnx
xc5pXz2FrxMlF0S+GDABMcNqt1h6nuRCGBEKXF39zqjj4T2QAue909j2uyjsKu/ICtEXdzov+vx4
hq9B3XqVZaOGujmwEKpAqykidlkoUxkHsVN5ApksTAmRSi9cU1J18d/TBNj7w1QjtehbQxuH6GKA
PCZqKOrqqIe9eWkm21zO9pA3iy/c1Okvo+K62RGMSRMdFk3a+DmjKczvj3/81sKRv+isnfzPWly1
zwBX15aHawg1BuhmukIJsI/jj3mydE+eipMP/Hf15MyFe3o89Nax4xGAg0sRi5FXOyN0qjCnzaNc
1UIdj16/6JewsKh7VtO4swm3zgHeNhw53Xw1frv9Qg6HTi3KJQnKPs7I4bFDWQ7YAObdTzs09J/u
YGg/JsXEniWJTfddpiEPuBNJbk2X6iAdOlkjvJOBN3KvAw7Rx4GrTSAM3CY8zcQ17RwvO7fMxlMk
Uxx4utIBwlxrkqZZGqnmnOA649W97cdJhIdw0ivNcogLIH90Yb1uPCX4MO51SDcuOCBglEyg8VCj
WV84+khWZAytcjUQd+7fF4ObCqqFFYKYFf/uc2vGvdh5mTYWFoizdPMBMoCVyEoIdIoTvfbSTLli
IPiF+lP5hQ7Cl6Jzh50vuLWurCYBIAVl527D5o7VK5pehdc8R1bKV5UCqT+Mzp/E6AyNP+C7UZ4m
pyr2BCu3Zij5SdLPjpRh/WzMKnJsiAHgzJB3sXvMaqWkG2trqeE7U7OXlG9cCaCs+Xrk5dT51uYl
UB1znhK8GOgu6dHF6xy82lF7cbsr9MSmulRc9//FTh79USpRO7/9KucyxbtOikZSWFm9WZkyxBxX
N7wSailfoO9gdhs57Zz79IOr6V1PZlpdTTetmkAs46B8fXwtbdwVJB1I41FaRMBvPX0wIgguNWkc
pMXgDP9iNoqwT8X+G46LPuIKWrsOEJvMyfrY77HFrH3Na+vfUL02JROUpQZXf+dThUuUmMl+OMRT
Gz3nbg9wLe/x0XWiYucAaVv7iwYJ9zBHiK64/Pe/vNFV6ebZojjKtRG2Er33aiNSIYjpMYktENKg
cirYon6vtE5+jm21aL/BHEsnsEwUU85iKJr04oAke7ImWMnPI3Sol6lH/Pxt9SL5zANiJT3DJwR+
5TpSs4qxVr0mUrAaHHvL7+ss+qnI0ughzJrqjQXS19HYhPgycJnyMVbRGvA/PQsz3Lvi0iYxskRl
Uc2JFyOIjDr6K+H87KlTbERLvIhwZXVyTyqzqzeR9Kyb9EhNAqg/xbmtneq8jPYe3fgVorqKWAhU
gMlQJwJ1sTaUy9wlAcxoEbE0XVz8C6hSS56h7c2AWoAcUqUy9Mh7mjuvnC696ixKUPUjjPDQEnMa
0CjP02/CNGNKMI3RjM9hOfQv8ZiAXOwMWjGHeUmdmSY5fb4nPXXq5nOClKX9n0IU1vljUU9ENfiD
Vjs7ZN3blR/t9dBQMQBUcnd8R1ObMuAG6BR4ueEFmr1QdFNk7dEX8+xF7/tUrZuDHnqReuiXlhUu
LLPVz0BB8pfay5AYenyhbH1T0MKcZdpnpGmr02XD7VFHw04CzQnrIBHgVeMcr6vHo2ycYYSFMe/D
0BE27DrfFUJ3wQO6SVA4Ur2OcPhj1i31xUlK7cfjoTYnRNOJPwDpGfX2uligUiTNwhLrUTRdJlxJ
Dhre3DvLtvHayr+bYy7lOMmfb0fJVZGpSPomQdejT6c4jcj9scFpo6oxU65NHUlSLa4vvzM3FhHi
Ifnu+oZB28woRccB1CMN2Kk3m0p6rISb76zhxiNLG5yYBQy0BDvKf//LlRuOblvZUZ4GWRSTEjFH
FHwTBwSwX2RlOF280E3qFySxhy9mIdK3uwWS7zBBC8AFzK31RROJpZ7MLJIXTUNaRpf5IApRv5SN
Gl7Lrouvj9d1IzBkqmgLSWlQ2j+rV32M26gGAxYHiK6l5wXPvKsJSv+YzPH8TZ3AXbx5POq1yDjC
Y8b1YH3DdVRpcOgUUVBkbX3K49TyxzQpL2GdTFdVlL/xMgFjouyPCCnEhLXmvWOMUY6udxTMQ4NZ
SpfXZxqw+hl0w55z68ZJZyheQCCk1Cnvjl8ypWMssiige+LRSbf1Z6HWGsDxpAker+LmUGgZs1Wl
S8s6kwDfqFGFJTuEzlcelrTNn0MRubRr+nEHwblx3G2gOFBkIMXLluvtgVgqrRjRiIyDZbbm8nlo
Q6PxaxJC41iLpSv8OU7T8LtVoCn27fEsNyyqAP6CyKXtSsx3tzk1KxMAvLQoQPOTijJ0E1zOJ9er
/kUsV3/OJgLPc7+I0DjiKDGDtMcYyj47Nny9g532/XxQjNr8NrTIax1F3zvvepv/x8m2QL4D+DXj
nSB168NIOBtquzx4VABvVyubbBvLl8G7jkIyWHG1vlIFou2UF3udwK0atez3w3KnzgiSRv6WX64q
xcQrBMcDT3r86S9JA/Ydr+IRaFtUHQoRx7Af2ukkwiQ5iiZWD6JL9iTyNq5LGfrhZg3+lvLOane0
rTs2qdpIU4J6+F9VTcNTO03mMXQRoAUyOX52reK/MBXDzt7YeOsIKKhPSCU2BBxXr9ASW1WSTLgh
ZEPYXcPZsD860+jtPN5rOriMWvhHIqMgpd37CU9z3RsTakEYFJmIIdStAhNiTro+PuuF0fzw9Dn9
1hXK8M3qBv4HZhqX5JpxVVVnhbapfXE6NBfOjw/GxqVN0U4CWiA7sf6rSzvX8jbG1gIjuabJ3tOF
Wf5ne9FyqRBY9es5rL8/Hm/jK78K/pI/Ug+6c+iMRyei+Y0Q/NjQd/Hs/zla8iFu7Pcisr81mvFX
VeLl8nhMuXNWoTC4RgnxMDDMu8t2QVomZZNNuPNFRvWjDUFsqW4HMQV0SzAu9b9qZps7d93G6eXo
klhIWDfY+NW62kYRw1CqcCL10h9UmrpDW5QYMTRLc3w8O/k3rWdH917+4fiSVNyeXbux7MrKkKXo
IXMlB6XTAYi1dlrTwxScNr+yQa4fq1gTf0fN0oYHr2iUtyHx5OYmDmd1+aS0z9aXVdXkypAICgpa
regFklaq/dI6Vohrrt2JPRzY1uIiNykV+Kk53wXCVjvh92ZSLBmTPsempYq+NlacHhJjEL8zsV+G
kpfHLzfjkChDNBUDioFtWl5Er/ww6nQ8z1o2/sZJpKCDZgzqWwAyVvdfMZJgpGGPoWwxKQGdcfXd
0nA5uEgRHNypNS+P983mIhJzszchUIPYuZ1ZbRgU03IRXg01a4ETFLPan/S2K/4ztEX3fuMMkhuR
sdEYue+dJfC1VEAz3hVNLjhYcCuL9MWDiJEd9XmuKbCkuhb7FtZ0b6TDvO5NwnAQKFzysh15O1HP
mOwxnhWOv5sOJ4B27guoa/VgVKY4vX1NqeDRVnYQcKfufTuUMiX27MaYAqO9vZx7+qyH1ozUK0SV
vQrw1ufjzPGmYJqGlc9qqC4e1HqCHH/NqjH/WACH4uyhujUstdizN926YgicaAvKdutdpD06Xolk
OY3B2uydj2jwL0EfmuonfCuNwtc61PVIs9oA1/Xxx0hrZi+/3no1pOQxMFhilLt+MmxDZRkLi8Qw
DkM10EVY9ueFssl/Klqf/xNxPbTHaMyNb0QL+Z7Z1dZSo2WCzwKFfX7BegPRw6Pt4DlXp5iLD11h
T+fabW2f4o61E4tsDiVJTgQjgATXTS6nEnFi0fC9Vv0QnpvUWI5iAA+mtvpvGBhiNE79noH4pusr
29BncitA4dfWc5d3tW0Mhw7N6kOMTpY/ZM3eht3YRCyedJpBEPW+ORJBWuyTxXWv0hqvxRjJWr4I
LL4aKlFV9GO2Ml6vptStf0giqqdZb5P/Hp/OjUAPUAJPMrcs9ef16ZyjrlmMClcdvbacQ9N2+XGA
JXt6PMrGJwQxRZ+S2iXqe+t2m+FOUkYJL8N+Ams/CjPGYlOfLmmT7SkbvYamq7efsF3l9aW2C4Bp
lSPEhdtXVu95EFbUbLhaY5IZpd/R2/hbxPnofdPqPHSPed/nzX+R0lnvFvxXXrQ6NOqvC4zP8WQO
tTO+jIh6gzLsBPpyyjg4TZB1s6MdFHTgi/cogRd/VDV9Fz9tmuXFHtpeOcxjky3vhlpT/6AB3DUn
ZXKW/rLM4fyvl9ZDfEjCVjfO+jiLY49hWnkY5y5OgirXIkuWnbX5iF8ems7zGPqNl3vfNWecp09W
OXntQTcSU7uWSZv/oS1tZPuthvXOUQeA/7/W7HMcAOu27g5pUerqdbaT7i+lEnp4bKKereQiJ/7Z
ztx58ms7M8sg7wYx0Gcw6wRDLK+pD2qfdrjzqLTJTlpRA1p3kRV7Sb05zb5VIHX2FHo3om1wfyTb
nAI24Pp4z82wpL08c1S1lMOI/nGgGKnmF6W1BINe2jtJx9ZehHjCk4YmBXqYq/2REIKG1oh3uzWq
zqfK01BPrHElGlRv52xtjcQdCH0IXKlLln/78nWDkgixxFEA2R80otOXUXRABBU5Ax2VuD1rnY2Q
npeP+JqCjEqzdfX6zQKwA7mzcu0BBp15HqM/rXlqfVwS7GOKAuCRyvEes3BzjvyteHJR/blrpAvk
JVvMuuhCDmMb8PHCF92r7A99jlPJ40tk67KUOsC0WCUaf32wWwcA3Ng29CUArAx0hPSIooXVJLbf
IKvqHo18rsxDkqvmkz6A5D6ksWOI6+NfsTVhcEey5foqJbRa5TBWitmeqBYiXhp9wUquPJhL434t
0JTe2amvj+j6KpPwKsoPsqm8howVCfyrLu1oUBEIzn/0Xln9pB/q1MhvJWZ8zvNlnM+9Hpb58wJx
+13U0UDz0z6zv2dgOl8K+JNdYOSWgsDvgsGEr1ogmvDnVcz0UxLZXnlIJstJfCXumy8iLzP3MLYd
LE+ryxQMsuiN/AV2I/1KqFoqZ/Cq2lPhOXnsj25ZPjdRmOwJFW+sMHgWxOkQ9gMEud7HEzU59Ax0
5eqpxZcsM7xLPduGn6vTG+U9ZRTswetjHAtyuLYuvnVDqnuhAxSjzzp0HOqCu7eqk53PuFVJotRs
SiKFw22w7lFUdW16UDf4jIk5vRPQFo+2VYX+4EHWOaSlaf5dD3Z6muzs+zjEySnqtf8e79qNS5af
QBUJpis8hHVdWOspZJaewjGtjOSqmFmOz1dSLyeAQtpZy8poBzSw+REpIcnHXqJ05b//JUdsF1QY
8nZWrplpDH4ZDvnB9JTkglqDu5Psb4QwlJ5hQFHElHWy1YUulslIrd5QrlbklNcE/cLr6DXWDtBx
axQSawnowunrriiUlEJHoiJUrm1kzgiq4xqpdxjcPf5Om3tFguRsOHV0Kdd4SmwHEneaKeCrYeME
HtzXazkZ5ofBpvJtedPyP3rWKoK+g2e/MwpriY8gwOxPj3/GxlOC4C3WLfyRNYzVJTd5IzooSkJZ
P8NIbMaC/TDgwnQiNF2o3kz9hbZhuvMdtwaVWCXgBzCBkIK53TKCzlRhRiNd7jiyT5GqhMiYtuX7
PM7EdYhK8VnvRbdTYdh4VDx2KCIY9J85mvJH/bJPm1Yk9jRVAMHipP6qxbFxijoBSBGtoeOkNMXz
lLrmAb2q0dfK37EnlXgT6C0kOPdVGxU9oDqyBOeSJuf7sqvLo+bV/4UulUbpSL+zxPebmLoG4A5I
t1JiZF1PTrVOq3W9Da/x4uh/Ooi4SS/4eefs32WmZKUWUCxTAp35I3/FL2s666ITHV0N+GKt+6kZ
mvpD7+G4gAKe8yIKA/nHsQaUCH7pzYkGQ0MLICulvijxSrdDF2icp0gpoiQ4xL2KfE4sfraIDM2+
U1rhniTW/WnlKqCkIQUMadfSlrgdLppdc8GBfryCxmDTiL5Scj+aoX5+GJxJ2EetphB6WMo6m31B
4qH7uT6WxNTo1aQ7eJaNZSdB9uhZcnoIlFbnJ007W4UaMTD30lv8DOB+cYpYjW+p6N3vrip68xy1
hjPSVLJIJh7fGRvDU1GWDwzhEa/p6hrul9gYMH7rroQtBpxjCks+eqFYSWbJ8K4tQXXWee486X3x
7e0j6wTzUtedivb6tvJ6LCXbsRl5AELkTt06f1ZLU0w+ikrjRVsi97lpBKZwSxoGj4deC2uYQC3Y
A9JnkhYR4cpqB4RuGw6mZ43QfZ3hKWs6MzvO0FOO+hAvl0lrlXd12hs/vLkf6Bol7TlVjdCHxCzZ
wHbjtxB4/+nD0tu52O5uU36YfA75L5BDsM5vt2ZlwJKNU3249qNif3VL2/PLenEucBCWPxsvNr70
Zj5+ebwcd2EGxTeLYoZLDQ7swjq3qgHXRFar99c6r1X1ZEx5fm2dOPkwepXSnHHyNvdUzO+uNFnv
Q+5admwwh3TWu37MOIBRPVy9krzX0pP5hAJ2eHo8sc1RwA6psprPe7EKZ7q2McswbIdr0/TW37WV
1R8oLxi/MQo5Gq8QeAHZI7n9ZsLM3bJJKFo0o2tdWjzzzjQg9zoFW3OhYQ+LWEWFjqT7dpR2xlNl
HsbhanYKPP1mjo+jE+9pP94jkvgwwHKk5CTdPcrWt8PUgkqFHRYMMzrupcfupzmWoa19TKHCJ8ca
cLznUwCxXpakqj4iXVa5R0HLKj4gOAu7+fEXvNuasDfAkUj6NBgXIrjbn1M5XYzUvFiusdIjc2OU
VF38Ller2Le9SldofE/zv4/HvFtpOSblNYdzCOblrh5dV/HQAgC7KoSnH3uza1+KGtWNx6Nszsyl
kg96B5ec9fXnVollDQlSbhGO0ofKxNwl7RPxmfatfkHfxkt2gtS7m55+OEeNvhpBGlHT6qaPpg58
vGbN1wVp5ZMHnO2dUzbpH5OBSt2kIXuAnqi4RlAI39pBlCPTS+Af3hhqybcf0U5oBoECUa+KImop
yZZ8Mmd6CTYMub2LRf5dN8m3HIv3jK8nQbHr5NA1GtfpamW5Am02T03oze+6xo7/GBuz2POfuQ8k
GAzvGXhGBL9EMKvbeqJD6HS2vlzHXBHfjFGPn4lH3eRcjM3g+YPZJijltVb3zxh55osLhfxDmlIR
3Ikh7nesbNDKrinoW6lBf7vAbtTV0CsJ8nWhlx8ha3RnkGC7XkRbw0iyIXos/DfMldthhqKrrNRh
y7LBwtSPxNy6B0+Lpr3ce2+g1euQaXqhCJigV61QzOe0GcSpyPI3o65obv0ynTtpVCZp2Om8XFHr
b/24HJZPtZn+A0l1OApUH3cirbunXQ5nUAOD8yMt1+Wkf4mvmyWnquioy9We7eVUFVYbJKY5Yde9
oK04qEaAmudwfHzLbK7kL4OuVrIsZ81azGG5utakXSCqI1wsRn1n/90fOojcFLz4D/cZTfPbqWU6
2bW9cA5CfZo/xvosTp2TVtcIqsPOUPcTImBHmRgqpozi1o+toqRx15qDcS2VLD6aMQges2/3qG/3
E5KjyCNNxRnDitWNJSuWYA6Fce3SWBz0OR8PozHVfyQ91ffHX+j+HQCwwsaAQQB09C6VRfE3D7NE
Na7zsqi+G+L3Oy+ti+YnAiEjaNxvj8e734ao2AKfx8Iejgavz+236tjdud3HJgWBfLiMhSp+VlW6
HIuojpJTmnuRwK+hV3cKMVsrKvsEDjUYUEPrMnAFRdiJEVu9AuSMjyD1hkOu0SyvFEPd2fNbK0ot
RsIpWFZKS7czLMnkhIqU8lXkmQjirs++RMJe3i2pPv/nzZRsd15WeYhu3xywZgRNvAa8PPY6hbO8
QkvqGPbnqCfNX3mSIdewpGiS+0ZdVDrhbatYF3RgnINOpT9AZv2NMjOvjQr6uURJhBNEuquXCKHV
NkcL2bkuoab4vefUBzMLNQT40unyeANtnECq2yD+mfJGY3eeY7pUUWFfl8qIL5Di7OPC2pwej7Lx
EaHGcCgAqFJLX5cHoYAi9cU1SrQiHFpzVnEea6s/QhytL2M+KXvh0WpadGJ52JDDIMYE+UMB5HbX
OKAASjpMeUBlxX1nhQVxphnv5Xcbo0CB5mUBQSLVAlb3cd70hje3eQ5fJytftChpjkvl7pE8V2dc
zgV9L0JXGi50se7mYoosq4F+BqaGgDu2XtqpX/K/nUFbat+cDSKhCCTE247B66gAYkjqaJ1JHYrb
Fey7ToNl0eTBaCXlnylNrCfkA9PUH8u08nD8EpJG3CegxjUrMj5mLv203/kNsKLZm5LDsC6VKYY5
TzyqeTDMqvvZMgi4ptBxfBGF6cFOlua9onjCt+e0+J6bzZ6L3NbCk+vQziOZJt+U//6XN77Oaf2i
bVYFtJm1QzOPxo/QsVF7QvnwoCt6+R5yGLfe47OyMaoBpR75APr0aB6utu4yNlPrzaIKFshmn6JO
1S/CntqvrTq579M6+y8Bg/H98ZgbG5n9Rcfeocl1X73RqjLvlmYoA68ShrT5EX6sIDb1eJTVzSq3
FPADHmCdWg2I+1WdBkMMAHJCKQMNOeSfrkjTDHnKMauvRDZNdCwQBcRQNI1S288qz2pOdRs2yU5d
Xa7fL/f766/gFwDlRdf2vkU7dq7Xa1ZeBbKY8D00h3/mcrZ8Jen1Px/Pd2tVX0GHRIhc5OtXMtbq
ZemSogpEGHZnL8cQZDGm7PJ4lM35cMe9PhWUlleXUNwmcWMiIB20KaknLcjGr4wQIfpWeSPc6XXp
pNAPxxEpPuRfbg9Ea1lVWsaiCBxn0r8iFAojtFc4u+9tZZIRsF4NdhClMRqkFCKt4u1Hg9KMNGuW
HS3gbLfjj9iaQmbq6mDpM+XY9sMc5G7dn8bKLI59oRPxTJ2xE+tsfEUACg6WvuhEQcxZre+YVlGJ
BGEVjJFqnI2wR2Z/Gvd0bTa+IqwYeiCyjy8xq7dTM+pBIdcPyyDWctPPkrq+1Ia++LWiDKfHG2Zd
FZKfkbEoiJgk1fJz3o6V5dTuVYXT3mJMPF2MJhQt4lBG8TEfEcs91wDP30V2M8zHocZZ450OY085
NbMjxkOqemV+fPyLtpYY5ShcQaHHoYy6+kFTgdDXos1MfpjKf4Q+dpDhMVzbydk2h+H9BGFF4Y3W
yO28+6nNBPFOFWSibT5FY+YE4eAqO5NZVWZeV5e/HkSi7IPcke1FkuvN5IkS4S0vM/ySYqZ9NIo+
1c5dFI9P5hxPip8OSnqpdLfQdr7uxiQ9k3SAejgUJDbs7SS9UYGk2i5NQOvD+FOxqhEj6n7PfnBr
DyHCREAuxScok66GodMwkpcUTRAppvrFU5rwQ92oiG02WntA/lQ51IhWH4Zh6c55p3kHPZvEn5ZS
ZDsp5MbBoUcLYZqeJVKr6xQymfpG7+KoCUCBlC+DbZXfKBNhWmBEb7U149wgQSOzVZAE/JE/5Zd4
IK2TZdJSWwQ9Pa3TUEKeYw+9sQUrwUoE41IHCtIJkd/qJoDuHCpkylmgOuVY+Tk7jdmM3sAZ5flU
z5Ti248RwvnRW7cOIxPpSGwCJOA7sHxeEgql6IsF1Cujz0YH7xt6ar9Dk73boIwCeIgHhGIsceXq
EQm9pitdLUvhkDm9X0J79MtZ7J31+w0qh6FbAPvVIEFdb9AijxIi1DAJokFwxucCEoJvNYVXvwxZ
MYZf9Lhb1Kdx1FvjPKhDApi9sErlRAdgyVwfQY5UDx7fc2u5ltdvK9uikpBLgrKO7cK6bHUnxsGk
rGdj4t1SCR9nM8IW0JnYcDiYhHNQN9Xi+LGbev8YRL+hDz9MTZ/DOJGNrC7LfLXRSJkm22h/aDPk
pPMSFvGfbVNnJYJIWbLHVLk7ZCwmKhCvYq+UfdeHzOyHMh5SIwtQgZmeU7tMAtTGw09NXng7z+3m
UAQXoKmRELm7vxSPJnHhLVkAGym7YtioY36TOddkyb88/hpbI3E/S7o7IKQ7vm1UVEDYoi7loOHO
3BlNF+ThZCCskCunx0O9CsbdBJ2sHXRX0jhZiOLWvL06hqbN8KNIs4BYU/+3MumTQV0zvC8KjK7Z
z7u8+Cn4Bj/TVMXq2IZ16/pa1Ks/ILk1+UE0vWnQ286U/r1VD9anLu8s5eTkiVMdJt0t/1bD0NT8
oZ2Mr5U7hIuv5wVo0xF56L3ZbC7ca2UeOZL7u18XIPlpuKeBM1ZYxutT6gu1EYeBxspOxLd1WZDC
Y5jA+nGWV092NI2YIHVcSWaimdeln5N3UnH+/PjzbI3Ckw3ODbEqjZLR7dcBkNt5ueOkgZ167jGN
kT2qktk+vn0UTj5vM0AXXpLVk9mizkYxv08Cq5ito0U+doZ3uCdzvjEXbnCwHxLsKlk7t3NJ4Kvg
78OKjZkefZzcrj1aNtLUb54LoxBHAigHpb9uMs+KPZZGHzGKOjcneEjZ2QxHYydg29ho9EGogCH4
TDi1bv80ildR/cu4C0oxO4ggY0/jh5Prlr5d47Gysw3uIjeyNMkmkcRWYqj1+54VMRKM3ZIGwEPm
KwbnJSSSHFaeN3jLt0mL21OipsZfKmaOO/tc7rDV/YA8FCLur9fenVpaGzu2LKikQeU1xrExIqHA
fNIWPCtdtXqvxdP4tQTq9r9OyZx/hWr9+/h7bo1PiYl/Xj0x1ifADq2sLBv86oeyqOYzUZ/bwB7O
ezewvSyL3qe6aD61wO/6EzdWUx6Nxc2qnVRWPv3rVfD4P3T4AaHdhc65CpEwFF0WxOpQXIyp5SJG
BtT93Glp+UecpdijC7PdKzFvbDODUi3pB5Eku2wVkSiVO1YeNcnAHi1jPoRuKSwfbWgH7C00hrc/
cCSRXDSypETevo7vDAc0Bg5wQSVGVfe1xWw+C1dE/07GbO+FdBsrejOYfnsbZGYoLKsJydj7rHjG
+TQ6Wl2r+m36RUnV71Vo7Sn0rkq9MsRBHoBWC1rAXKnrQ9Qn3Si82swCK2+ywc+wuvmzLQugTsWU
qK5UUiqmHQOZNYf5dVCa++jRSgAQoMnbaVYtcp5DHWdB4YrlkyeWCOmxab6idWccI7scz0MusuOU
2to1aqvhAP6hORE/Nn+3c7lHf9ladB5GOFmo9wKJWtW52D0Y0esugYWVMmF16J8mz63f9VGcHkPy
JuDiWTXvXCEbF7+8KAmrKdk6xE+3a4COU1baSpUFYVcsn7oKAJhQFffvxxfF1uelEwOFUAqk4CZ2
OwoSPdPYdQQyS+wq51IJ2zOKBOKPBvTB5yzp91jEW2eTM8Kx5Lxw1Fdf1u4Iz1tPYS0N6s3/x9mV
LMeJtNsnygjmYQtUlUqSJcu2ZFkbwrasTMiJKUmSp7+HXrVLdVXR/6Y7ot1hCki+8QzzuuhdTE12
IImUF/Lz+UuhLsccFEnnND97S7KQLpP8mAxBXMT98quLfFjO57F/Ia+dfVWgvQAkiA3ruxDQwteS
CID2j8y06tZLib2uMVu7MG49k842RVFU0RurDP5Wf7+q3BtGk1o0WlEr1/le1SOFK0XerP0O7rbt
cEwaGgZVXi99eq2YZm8fH5VTba/tq4RuByIBBJFQW512DWs0pum4opTnKoOYI5Dj3hUl0Bo4knXg
9jmEnZD4rnqteJlhqG6LhjhJsarJU/3omjaJqrZrh7Fc4zZSO7UqnuzzLvcvGUKdeSH4pXAigOD/
Zux6csqAM1YhG/DtjCO6Gi4aeYPhxoVP59xFcI6xFsYuE5c5uchcR5j+Al19bLC+P6CxgZ3o6i55
X5/5QLfeEocY+HXMSk/eOhSE1DxBFvQY2yH94teuuR/jpfnpukw89qjVxYW4c+6Cm1YS5gX/bCxP
8lkKRCNhsKE5Eq37amqgpTkt1H3KyPoDPqHj7uNT9U9peVIkoFLHbhRI163DPymjuzobAqtndpxk
rx/CZGVRASofiyvsvNVX39az/pTVXgKuIDaeV9asM8b7kXXXiVuDeB8anrWV2lZuP9tWhhK4gJa5
KpnkHBae4zCBnlq1RKVZAlhlUT9kdJfABY9jqp2FmMOA40MKJVsfDqMD5RDQ3SR49sKTep+nLRmu
+zoLJ5hkiTasZJsO2FoDf5nuB3/R/1V/f/vO0CJhPI3JAh7KyROBVnmUgcYKDRkHKycL1xBoD4Rh
VU+juxAjz71sbFVRi+Oz3gZUf8cUgT+yGK+CH7Dk7lirQH2bJi1ewF30yoaT4H85XZhlQggEmlFI
7CfHuQavIpLUkCvrm7SC3dgd9SP0m9E4X68ruSR9eO4bxcITs348VIyjTx7lKrlnAN4hV7XnjVUT
wqat06u6EJnPZBrgpCFFtW2o32+nPeiQ0z5PyJUfTB6oXb1/M8ph/AJBEP7148/l3A39+1LbC/3X
zBIEMagzZ5BRGkMxlRHh8pBqiFH9D1cB0wBDAUAmIKL091WSZF3YvDFmqBhgyYO5+AFbvPbCVc4k
NCwNATqE9NvGZD4JoKJhi/AjRY91Gk6l4j7ZgQ7e7EGrDeDIM7ADzYRXUYGY9/H9nTv2+T+oPNiE
wcT05FgYbwrAO8IXZpbNpBWf/EHPwi9yjtu1s4zLj6+3neqTGIfRZQ5ewwYte6c5lIMWhj40hWRZ
5MhDNPrZnmP8t3fU70toqAgQZ90lzt/Zi/owVsBWCP86nVFNWLaKNs7Y0cKVdcftOpdmYPERkjRp
Net4usoxU72QPc58CpB32ryktmFtfGo7lI5JXxMyQu8mU/5dx5MJzW5qnsich/uPH+rZS4FHBXQu
0jw+8b8PaYDd4ZwJ5F8Fu/S9SWpRSCLpXdbPr//DldDjAUKOBByfEppalctYdlBky+K+N6XfwEAB
CzYtf0hT20vY41Pg6lZngeCDAg/fHnLwO/2AhbJu4owdx8mY2ygjfJ9GAkYgWUaTr6OFmt8ulusq
y6geo5dIh/1tv0rYg3x82//PD9mWX/hYsFrcTti/gg3t+rTXAmrkjd+HFfN7fujq1uxt0OkdfPYI
esB+xqPwNWzxYijMjrUZdh//ijPf6hYdkKPAnkMTFvz9I8DqUTZeoMc+cgMptTZ9lWEwQtKJxxis
JOmFmz53qkIs/TDZ3fwST0ENQtsoqDWUWsk236v0YhrQEyf2awI++pIw5ZlojtOEPRemyBhYny41
Fr32Xa07ctVIa0sw84Zrxz3v+PETPHtLKCM2dVbggk+ToJN9YmIB8u/SNeNcxcBrXTkOWlcxT034
4+OLnX1d6IOgv7OJnZ2uu5j1Eq0DMA4Z6FtxqSaNN1f72IK02q/sir7gwhs7d0VQECC4BSEReP+e
1DBdlC7ILeCwg4kAnXx4vhvAGFpa38Hc3E1VLGTqXQjo514cBiNY4W+g0HcQ1L4jaNSEoce2afEZ
yigHSSC5dJVzERxlGeoKTB7ez7FrcIuw2kMpPihiAMSAi2l/GEBY20NlfrqB3SzcxdeQxYeP3+GZ
A7OtmqGvCcYfyE4nTzS3GC4x5eFYxq1/zZhudjy0aVEDNnDh5b1zg9zqsg24gEUlNud4j39/3lD9
Xl3ezs1xZlR6h0DWUw+Db1GvpbHBQJ5qG/fJPpSBbK5UEpO+rNUIZAz8dwGN8Vov++plDHtUykN9
xY2cHwU8R5N9G9exd6FwOPdk/v1rTyLiQFwrplFCWwTAkSpyM8Tr7BQUKXrYC0fszMsHhgK7Jai1
+0hzJ5cSY4sdFHbUmP+s8zdvWXWpFVbHIRn7e226qBqnyVx489ubPSlUNpIUKkhgq9HtnzR/kF4e
ej2gZkhV3j5M1ndFQnxWGh4GZZYIUkEDI/qB1+NVs8nlw8cH78ynDFTOJsyAWeOWBv8+DLNmyWRb
yo5JoEJV0UFgcQrjPRkc6AJjjsJ5qbnUA50pQ9EebD54W4v4jocmIUgGICbcFHISNDe+0eM+tpZv
tp4+DhFGrD7vZkAF2X+k3myJHnELGDp8YgmG5Ce3u9Cu5QEwmEfS1cm9Tr0OCz/ml0E7pBde7Lkn
C9INlKU2MB7WIn8/2dQlwOrJbRfS1ltJ34f+QSYczsgdJpfU69cLX8q5pwouBbqiTRrhneZya2Qb
AiHYHhmd6Xc78g6Aqx62rrHvUlg/mxweh4gLe3TvRF64+D9D95NznG59BUQCUTLg3f59u7Hxa2y1
ezxZw1oD4iiJ+kqAx8GuQ4ieDDva6hn7zpmyKpzQ8mILwrygGMJM3RM22kc6EMBiOQ1GdQ/K6QC7
berX12loJv5Q1830kA/Z8AmavF5Qdl3Wrfshi7W68EWcSTSgm4LGhAiZvB+/LwPro7bHdKTv2uU+
dp1PCwMLqv3HH965y+TYmaA/wcLo3ZQJtCcOBULBjmom7jYzEFVSUXpJBPRM9IR0LCQzcAShpXxa
TyZjvJrEJvLYxWC9VCEYKNDFJh0QchHGwi8f31Nw5ghuBvQA+GB5CgTVSRqbYfLU8W1ZUodjRvf1
2C1zAYRW8LWRkTVlwjpFCxxTGIS7wHUtTIajHAzrcXHiRQZxu+5xH42oXOvMawjNt7WMlmAQV6lO
8RcskkCB3uRZPR40HFAfLKgZ9j7yGLVfpyShvIwU/DxK+NNTcg1F2x4ZazbiJqJGPYDZtPYXXuSZ
RwwmHyyxAb3DkOV0KAkhFGlSE0pUy0quZd3P9hDSiHVH0+KfF3LUKVV7i2CbVSmiF1oE5O+TCLYK
Nc0rXFGPNVzosxI6V8IvjfRg56xiAbtPFkzyZWrgY33rgTruHTpKWlskNMWACbjSMSvIPPgG8/kQ
uox2lV1ffXwOzj0SMOKA60dNDyGMk9+oPF+uywy8PUzJ8f69zuzJ4sYiFuI/al3+8zhAGgXsEzwy
IL5PLjVFmjE4uogjhFL9PcTQpt+1rFVpglW9/fe7gno0uB7bdhX7ob8jHN222x0kYI7epLO942FS
TdA5KROuvn18pXOfEfITAHIYz0K7OPz7Srbmhq+jFEdMY16EbLJdDvXJwoNoykOU27mElQuvrN+1
Pz6+8Jmg9I/7D1SaoGj8rhipp5h6MsbT1HrqdqFz6ScH8Nd/399uqjCYykDoC6ohJ1FCjJFQ4zDi
eMCu7WrlpNuxBX5fxPiXlN23rHOSlXApzCORmQBROi3pmsmrpe+1uKGMsmsmrSqHBB1ZY5yPBERY
CYq/fvz4KZ45/jkQEDghgCO8xzvX02aAMoM607hhBBhqrG9aH4ZtOm0ugEjOHJSNZwgDJdQY73V2
pibIB0RjfrQLmddjHkCu95ohmHZlHy5gd6ytXpa7GVDT5CulWVBfCkdnqpxtG4OgjASDbvDkXU5u
kB7VHgg8XtT8rglm9ldQ22m/+YkQfTGmifwGsS5MaiH91yZfiOtAtBlQ8SaFiaPmPphEog8zFBlu
gPHKUlT3lEaFqEGv3X38Xs4cBjQ9WEwiI4IZfDpUatJoNi3HNq1DSXaQwZIU2uPrlY7DtRQS9X3d
LPMFsvfZVwSQJrpJzJewZfj7W846uPnW6cyPJhXhDz/X4tFpZdGXR+zQjhO/lXi+SG9efPz4ds8N
k1Bh4CtGOkbHfHppTI+cghkkPwapY7poJKjYBZgqa1sKSLH3FTKNEBAU0Z0q55n7IWzushAU7bkn
Xz7+Mee+CVAANug4ikMsKv9+DJMK0TunsYD6ZNJnBfr74LmhUb9Zt3jTcuFNn4ljYMmAJINZ7Fb+
bL/mX2M0dNmS6Q4JCNC/FDSHEUKM0Jer/vs9od7FNGKjr73TIaKoVzA4NLiK8NMHgGjDgnlO7Sjy
4oUbOveZoRjFQDsChe1dtQj3Qd6TKQGDLa75YZQybcpwYen3hVsGv+LAqMf/enNg4QJHBDwVijlU
Nn8/QogCg7Sft/IYCIi3F1kEd0NIL3ZTXOh1TS5c7cxQApUwtp8YLCcIZ6fEFBVhDEhqxJFszqAq
bnQLLWklY/7EwQHujpEcs76cQBDsHnJtGS1qGEtHlRti4g4JErHDfJjO9U7ZpGW7pI+s2vUqmOoC
NhR99J9fCBSLIc20VR0gt512d7COB9ECMp9H0MmHXZMv8TXkVLorfFL8fsqnS4baMR7334kMwPLN
LRr9MnDtpwQP4Ok6zF10e6whHVyi7BjKNoOtgwrn9OrjN+9vMfv0Wqg+MCDFMAo0j5OYDuUw+KX5
kzgiqLixYmaGIHuyyVIXUJHwvmm07T9qMfb6sKZDY0oHusZSgKPaUnCl+44X/SRZcgNU+nItFpq/
AsQ0GAjBLh54DNRaWoHqmthqbi2y8YXfH7z//ViI/KOvCZgolql/H910hQZu2gNA1aT+8LnGuA2O
2qjrQPUM1qQc6jj6g8YxBwtK5ohAPI3ar5Jz6W4TJaCRzMCnaS4UPe+/YMjU4HwDGIPB2zutcjxP
A6e5LVX7uvvmNyQpQpvnu1nO/mNnlu8fP4Qzl9sm9wi4qLHea843xLNWzI0Acw79CINq+Z1pVwCa
8gRDnWhtL7Fm3idXfLqoigEIyM5gZdoIIZ7wGNifZmq+WAZM9uJ5DuT9KIM1qDNXkDtvL9Q/7+M8
MM0QZIctEQpW7NT/ftNgA2hw2Ph87LjX79ZsFJvOdHohkW6f2PsjhZUpmlpUOeDPnW6+EtnU3sxF
fhzpELJ9AhYLvVMujXe57wgrpCXWLy1b0h/+ZPW4Y/EyphVkE2ZXyIzMrzBhUcFGS0uepyWm910t
mLyL+xFeaoMv5/4WrJJpLK1anMaaeWAUkJ6Ajofa1RA76+m0zJ9Hq0RSNCt8xsuF1wLuw8aTAxTv
0/zn4AnyHPWx/CyRZSnGeEH9nFHK1iIRKKsqwA7J2wplM1epddZ3vqTTT+cWIW/zdVl+x/48t6BG
xLMqQw5eR4lbYaKA4h40AwEYG5+2T5gVC8ai8b6fYubKNU8d/wylMvHNU5I/p22gn/1lbYcDC8T4
xDLMtXd+s65rIQZr4QZkas7/QCKG6aPBbIgUWS6YLboYnq5fba0mGIiAG8mjg7UJVic5Ma77SZsQ
M0Ln+vgL8XT2q7F5H+8a1OH2EMCZjUNGgU/DLSdYld5K0KVoZeJF8BsjifNuABoPw1+zyBtSQFzJ
rr8R0TjUtnoRAK7ur6oum9yJTzJICDLeMHT+Z6Hq/quMSU1nsEWW3Htdlz5XVyTobfipDTV2s7AC
XrwAoTklSgxHeGoDmPoaZMwkJXBYakG9G8av2Cyo5AYNvDtwt/ZjaTavnKsFE6f5SmSzeGV1YJ6x
MEalIgFneDQeJLivFoH/oQDK0qqqnVywFFBYTGEcBMx9By88ZvsSACL6lqkujErwHdu1MEqKF+2o
BblbUoulRZ9lXyBs7AsgwiT73sd114NiNogfExRdRRlkI2pyh2SXA+MG4N4O5iOyL4Dm8ddCrgJQ
HTGoHJgrMOZfawr5tdL3AfYAHJ86WgGnlosK497lqXbMv0MZM/0AiGhSO9aNfNjNgtqhGOB1Z4oE
cv+izHJI/ZZDvI5v+Mbjaga84sGNuWqKxk3JLVEmA9QuxeJRap/7JToRXrZ1l5hyzlnzQMYBsr8x
9JRNkUa9ueFtJjTMNvXwRHsubto4VAeiZPfLhYnMDwF3fleN8M0QZQ4R4odm0klbEBXMS4njz1vY
JELRpRjWOP3jz2H9vMIp71q3S7PswKqBN5jyRCiqyUOeuWV9H4BcwrvommFerQuvs+ONaVoH5G5K
6wd/9ZrnHClUQFa9oV81r9tvXtyvL4y041rGDfNd2QY1/Q0nJEaKJphFU3KwLGlBYEPmqpqnKrvq
/Gl5CoM+/Jx3IjRFoyl/WvgaP+Y0MrZce5fcGQlkacWazP7WEXFBYWaN+eWQZZqBwWVCUP/HroWA
dyobr2J6dqbI9ToT/HeT79rMDDWcJnR7D4FW6uPOmrRvKzPquK9CNzbuN2h7+JTHvIlZpbH/E1dk
6qNbiZXZ/VqzvJJgqEPJBKaTrgDsMFpLaBTPutJY7slCQruvlGK0X0iYDGPlJhvcRzQU+Eeshkp2
aybLZbUxK2Vu1HPDB/EG29wQtGHV+Xi7jqYTTqFSn3sHV/sydo35zqgYadkvVK4F/E/wgczDMkEZ
Olb9Lx7D9KqoEcxkNcKhtt5PLEmeEq+1b2OSiadQGb7spmSe4jIfE/Y57khCD8CTgwjkVG9oxcQQ
G0C0MAisUPDnPqocWo+FpSQ4RCOXdB9qLJGKmY7Dp4UHHkekk/axDgIMv1SEurnQaRv+bryGsp0b
IBi159xlGO1g+/IjXFXLqgyjMti1QgTucSSsNqVskvg75nvDtGsJHXQBXub6RrDn3WhsS7YWq0/c
dxhvq6HMKZFXQ4SmurQ99yE2AV1WXiU4M3nhk059BsetfQbAAhiweZzmpchzb3qhtO5hnqS09xN+
EdN3AawFJAzGgL+I2CX9jkLWLylyO0H3MW1wrbJtmo1jAbZZXLR1073ZBhCiaoiTVu7meUnTss88
cR+ADvDgg5WwlNPC2ATTNRY+gcmNGaTXmKx7rCcvmYBIm9XPdQOY4HP0ybBbqYJ1YpDCaTDy5eRV
cHqbhjJL2fLUgaWD0hSWtTHcnhQsqjm0NaGHAhcDv1iHAMKZGNpC4zdR65ruMmJTYHBSAvgCcKoQ
UY2izh21V8f1YdTdxvhLowYPJVgw8S9jzgNSqi7w5a61JHjCeED3EHu1AOgZrcPXUeb5J7CPQDdM
HTguRS+1UfC2FO4hXObuNuZsTIuIDgA3IUXyexcM7jHSfH3UosdZhVBY8pbVqON2ekU5jdjBg+ul
5dB8FQPN+n20wLauyDszOcAqIQdakFZG4jbs5+jYUMN+Uo2wAHdExnjp2rl/HKOQ8X07g+QyY8yv
ryHFs/ZY/0TjcelG/yfMB1vYY3T4GwzU3huEeePRnRpS+9bNawhJbRB7ME2WI8KgN+r8E0gONa2c
cenBD9TYl2EdJ6qE5uf0J1a1iIu18xjbt25KJb4ymr+BxD3AQhbRhBSrRrYsJWCADGauDaxAsYOW
b6ZJ5hW1BdOYRWsRucIHrGAqfTpQUfhW5feMMoimeC5eSidgblVEYd8+z8KwP7oL7FzVqcwcptok
eaChp/H9xyRS2DiJGAUGVE0BUEJi5T3ecxEZNd6vWWDG0qFk/lIT0OH2I2L/0SRLnVeLrFEcd8hE
AWaFzmSAUzdQvgVVD1k3SerhexDpYAUIh/Jvg1tzsVMaANgCblLZfQe9gblKlxpnUgfTMl5xsNX+
hIqoz5woGOrEMpK2pFnW8dK2+bxUjm9RC1sM97BQ3SRXbdA2nyBVBfuKEXZ9wHPEw/yZw0HCHZwG
yX+PKOF9zuAIv6Ao8N1OG9nld2jh2wfYW6D3HaI+lZWKHaBujmxwCeQbh4i8UtHtvMYTU9FRD2kH
jm0shSCO8JpbQmini2nQoistyBbIj/PS4RNFtP+j1qn9DLk0dP9+xOAZC1eSNbhaJ7W85r6hhzFR
cY7vZVq+6cTpG+bC6ZvnSaRBSO5j/6D6sa8LHSDClvCTkLaQkYfkTziHTEqWAneQDDb5IbIWX5i3
DuF13cpswh1g9FnUA4Jy6QvbwT+PsFkXNNDJJ/RyzVKkELDtqqgNjbdbuQ6CcmE94uIQLnFcAaQD
GJGAOkOATyTP7gECgjNHWrOaF8S6WuH4MXI7QpRCFl0/zvjDZs7vtcDeDnkmhatwbXNrD/OEnSH2
ZwKFVwvXgD9dEJsGzHwUsYBTShiVijHAWamd4a/wv11qSCUz/6uUHX0kscmf09FDkqcCMd20sHk6
WMbqYT/AJRPSREngD5hQd0TDxWZJCA68IlihJEo/z7k3d5jccXMF31emrsTShN/kYESI/sNvwqIb
AmAaczP4au/1JAKgOwZGo8JWA+KHnlX1fZRtlsoswqYYWKQYUpfosATMOl3A7J5hVTNBg4xABnoB
vcwUJIn5LxOodbhSESNfpPQgUjQCqP7obwCRMh4goFa0CeDjBdARwZWSZMH+DgqwsB5brPmaN13v
lXzK5pfR8+ktg5eMK/kQiv4KfbLflqBUIJMQNDsc5aGM7oaoVtgNZsy/to749iABuxsLkVnzDTIp
MX61FwsYfbnEe+Fd217bpLa8VCnESsup75bvPUB7U8H8MbEwAg6XpWRmmKcCMjB1B8dxy9nONyjE
y1yhs6lwVH1VYpU0/GY8mqFWlDdpWyDLEO+TTwAEuUFzkIoigGwaWqk5kF/6ptFjAemf4Ddo5zFK
kFxBrDrtO7mzrcIhi2DUYgsIfvSfKSCNuoDyQP0rNP70tHZyWKoFxYfCc9o6gUEucqhmxycMzrOF
D0WNpSXQN33ffB3bNb8HYQH5f03cYPcjyqSoaPuc/p76sP6JtacvyzjrvblM6qjDZSEjfKexR3od
ohgVNvOSLxKCgUOhyMDvaOdhAetUvPyEoRCU4XMfPOgy0t1oK4fK61cU+8P3TWGM7C3qkWey+uYN
qn2Sg0Nqsi1ISzcVHNXLTylm3F4wuhnTZfAA7mrsY+w+IKL5jRZteROdYCMWAgJHNJLdwNFNzL0t
WhYhCNdLjB9srQ/RFoEeQ44YMdXh9AmIhjgquerEb5hHDb8jmiNriAgCb0XPxrWpppZEz5FBb1ZG
S2qf0dAikCFgASeZITzfciqjpnR+M7MKZV63PR8JSZFpFe4lXpK+K2Dfg94yDtbwBURRVD6kmael
4nEuBvCXZv3c1I19jY0ElKOVaJ0KgFPIPSr2GO2r6UV9mHvp28KYacFrFnHf7GA0P4K8AJzlhKy4
uB+ygQhdMaWDR0ok+Pa6hhkKos3A3S9iaXOjg2VsH5QPKJAmMnliIIrzfWddDjKC7vLwBgLoTVdl
o6SHrB4mXqHu7ABg8d3cHeQMeYZiGVxIUWfXWgF2Ehh0zjIK8FnLRZRenWwDY0mRxuHMMvyBaW7G
C+vWBj0gZn9ityXtl5VEy1QkgAbxCjG6vlv6sHlLkilqq3gk4ssceI2qtkN9o+GlgsK9T7y+BK8g
gKVDm2LQNk5Az1lUj18zl5ihHK1dvBKQEIL0R7h55fUKTlpOVh0XaHKXK9XmvV+gtBoeaeaypUxb
KFAUZBjIT4Gk8ateEv3CQ7pCdVnkBrE/1jE64gRVlx8tfobw15G8bEU3fncijRvY6ixDukfed19b
Tzc/AZPpH6C/JF+GZPXTwzL7/QTd1giN0pi4DhlDKqNLtsoU4V8CDlxIdDhojjmLfhozTHdhg+sW
DRxBXpeOS4Gue7U1dATaEKkGuTouvX6xnwX+7ItoSE4OifTdj1rK/Es9T21e1QTAK3wJ/YDMHGGA
X/xDESoYYA3Hua1XVhJhQsDBsjUOKmtV88hR+x5ymeUvdk0ixPFctTHiHWTqi66r8z/Q/Ol5gWJw
GHb5UEdiD12ErC3DjCGgutrK76ga/VsL/XRTRF3sw4099cdxr70++7nUrXuJbDBdx/6mUQfrVveK
cI2zkk0xLphLoxAlgRikhY8RwOvk4uzepGu/lhCPbX6hPsqjwmVEXYOUMaWYUhggDjAP6Osj61bM
kcbeW+2hzW2Lkb3XInsk65DmaGhDeWjRmS9XAzzGCEjxMfF3bBTjJ+BWnCubKWs0ElOPEZQiFG+/
7c0gijFQAuksdDa7IZ31Hg0bzD0o3yiG1kiyWxTNaNccE1QBJTHOMKSeAwzsmpWEqAuB9BMF66C/
v5NxQB88+IZcqSDQX+w6jgRmFrCdKWo/W3Rla5Z2xZrNVkEgIsuakjGHr8OAUoFx2Ry4XRYx8Wud
/fzFI9PQwncv97GQ7dfcFHPmAlp0GYbkpTFd+C30Zv3STvkCk9MhsxbD57HzjugbjUXFaoemhLud
55cMg2VaxBlkV2nUod9I5p7deSQXfYmKjpE9iInYdoAHGX9pWeKrSgQGWrohBlyuiPwEgidtuujX
RMyw6aNzuiLX59n4xNul/mKXsK4rLBmCPyPu5o7nAfiEqS+yh6WZFvxG2W5s5CB9qQHJkgVv0ZQV
Y42hdhENOf05Qc6RllL3HTIMZVm/69C1/wlCm7Fq6rRGWpnmcC3iLgQtVANYfFeHEjm1x4Bm3Psb
w+56Wvv5nohWMuABp/xzlwwGAZp4KwYb6RBOFcG0Ve3WWBMcBmy8/cKTa3CtjU4i/OA6eYaWC9hs
mZjlA4l89gn2IEuCid6iv6fOjFHpJc3yzbYBxfOiLrkmgybpNeDHmY/FkqELRG5pmlzDx3x566DN
BtsH4OfeushhLEMjD3LWEnAU1CuTMK9dbM1QuIkHt6jMnDnIjepX5A1mPOWiuuV+QBn7ovLEQKcG
y/jHHHZxDA352GroQZrsBb514tsMbwWkigUyqcBBZujF+Krnz3muW4ZOWwf+LpKrTECpSr2vWAiS
4agm9NZFXgfJnYjr8BpCw3lQZDM1LwuN5S9UcMFbKB12AQw+wjCn60II+XR1yhkqttUfDrVqvBtw
SLsBwOpaL1VmafezCY3LsELL6QgRhzwZd9NKh6cZs7YAxTvl3Q61AEaLqVkbCEZL1r8Jr/dG7IBq
+XseKMKnwMw2q2ymCb68dZGfR+6zNyB00GMHvZm/rf643LuI2R84H+GXBCZ0vximnLxYRqBDIY1Z
9y8SehGfKNU0OKx8pj8dKsasHFqHPWCeohkrVh7o79TO6sfKfe95Vn73dYBW0DOR45AcLPCD9+Dr
pz+bhtYdZBEdb6seEzhVrcRfDsClAVWIIjP4swIF/mOEiNGzUItcSkgdoXFFpRq8Soc5fwUlqQRn
zuAjMVnIIZzn+fxbEtWQz+NBDVBJhPzvFTmkmfPCSZEPZewty3LIB0xYULbo6QmL6+ChTXP91cRM
3/h9k/KrSXoeqzi0QaLSIpksxcRCDy4oAXwSC2cj+q0mvaPYwwXtd5szgrC5WFg4aD3EfxRJHcap
WPk8r42B4iYTTRdhtM29boedj73uErukQD2k05NPA9YjqNEwPShISGcFziUgz7g7SA04490iECG8
NbWusXnt/PkNUEJEFc8x+EdiuaTJHs9r2/bhmH9zXbqgX5jQ5RzDbrFx4TT2iEWX8yUrUHrMLz1Y
A6oA7SXDLK5FLVsIbAVU0XdNBGOTCRGmkABgN1iZGByskAbiz4gBA+bZvgcw5jCGah8BW+iX0QTT
9cqxAXRc0EQQGnsi0BKvHVRVihiDQldpTE8poCRCfDa8h2U1szLRyLk6z0va9sO1DSDvhp/Yzm0l
YWD+SfQyT0qYNXlP9TIkbyPWF18VnVFjTBzn0wDpO2BOGOsI4WkkOfz6hPoeTBArL/6PozNZkhPX
wvATEcE8bBPIzJrL5Sq77A3hoQ1iEiCBBE9/v7ybXnR0uNOZIJ3zj1Yk4mNbgy34oMglfJuRkk3j
OZ0gvb/DWav/1tl3OONVutKMelHcddGFPoDpqfOzlX1mHpZHT6DnuBLAtw3lvsnq58rZccdkaIdz
O6GhyPtYy7+hqFpy06s+XchvjYGeqbrLWJ3ltn7MyjSgrJzZzWVL9PqUaY0XnBb47V8zm9vGxoL4
Jdq76XUXXjKSdLAEhuG/HZ7M5Pmv3WZdUc4YtMQplWr/1w5x8CCbZH+PJq/7PvCURiQdz+Z1t8Hy
S7Zz/G2EaAdBEzHr5hi060eP3Fo+JvTmLGxEvWGtnH2G523wWiChbYvYJThIxfw8ga4u3rWXabB1
gDDRHgVA++4utYuaKfGHGLBgUXUJKzAmTDntzuTuIgzuymbxKnYuLxD3E/1//OuRGrWTk1rPLRbO
14/W6YLXFOSUcQMpzn+GNNDva6ecz4XP4p1GMvx3eCHlYU9kW/+b6CCEXmFFDnIUB+29BtOaikZN
NxyQU+aZYNle4sLyzVy2FR8HVsPG91gjxvDsNtjY//YebuVTCPmtSZ2rNiaZjIGSRC42eg4HZGia
DLcqFtVzZEPX5ts+ZF9HM9v56hPVu1+2gZTXG7jgTlffsMSVkT/YreyDsf4+OuhkgS8WIB1qFJs4
d4l9bYtmbw794MZ1W5U2OJKsGMc41SehpsQUEilGyliixzccG3sLMb/PSLETwxfRZYv5ChAhVd5m
vZv+bdw+ghVMm8W9V6t3RKeE27PJ1RQwnum06jteJsb0C8QQZQhqZXGY42keinkY5h38FOtGGXij
ywIoapc0rmxH4HGmLtZ6r7ThbEg3ueO++3uVAv6P0S3VcQqDwS3jobXftmTVWWGCRONgjqGyTiHi
i+OFn2/2cx3DuBV6S6cHLu3hc1tMcM3afv7TcYM11w1lbndOzT6053ies5dhU0NX8LIAIbR+Mjes
GXGXldLDLXoSa8SAKADYp/PtevTuaiNk8tSyKPyp+pDyunkLfkjd7LJoe28cT5Z0FplnPV4VUucO
7180hkw2J+AwHV+8ZPL16x6J9fgE9LDq6QACj8uQMaY5Vb2p/8PFV+8XD+pueBioPGIlWJtk+CbJ
IPXP3kwURgEoGM53SIvb+rwlSyOfw32q7Kk2RzLeGeD0hU00pCmc94IhGDRa7PdDECrvk2OLjSab
cCGIkzDLGp96wR38bN1eRK9ORvBJcHKy3eoS82j/zlRVxXeuHeTyIv2bQKxLo90vBlcef6UACvy1
3sybF82DpnnlXYi7RrheGXDktaWo8fvlm6YynVN3HLzznNYruynPD1SqZwhxE0QHa/5LWYX3pFHF
+iG7Dd0f9Iak9k/bO6viDebwOXWsj3xfSij7TPbqytEm3XYhq7cPgqfE2ljcs+0OXY49ogVIN6Yh
ObTixo//yDiasgtQ/lDnfargR5qozrYSbiL71uyZgxZwPvw/wR4q+9ZXsVpLabouoyN5Y0RVM0xu
PnhS+Bcz7bN5ImDW8S5OKyD1HNpU5Jlzbv5nA2dx6YWuiG3QcKHn/vDM36luwUG6areG4SXz/m38
4dsjENzcnQNATP2RNJxBl/0YWR75frwX6eI+yyccCky4xPAEuUe8iH70nVFc12mjYI+4nvXRo1Vx
+cvFkpoc5mn0Xp1qToO8SafMeQ0Z4CbCGo51e84qk0JR8v6bL55cF/MEVp2Enx6BIEmprAphWuTu
m/t2T41+4h3wdM6WOZHTqXkhilDikj9tm4rcPx4891KkAmj+LjB9P90B65IugP6eS0TjR1CcW1wW
1yXSU1NEsTDq4q/IiU44V3b/vQceUqehMy7gjguUns+7tOPTmCjugp49VhVmGRGoW7JrhlNPEnR/
QijhPrje1gI6iWDZc38KM81qREDqfQbw9veYdjhmtOlKlyyuVXCu54okwJrzYnscs5nnCIr7sIVm
9JFf25t5grtKEItjV7s6haRSuuNjrlWblWgCYptXUm8//e7YwjzDGH2ceOB0fK37pNVn1R0xW0RG
X33pj9uo8yWku7ZQNBTuZUXCnF80Opz37106+C5kZbjG75GavOQ+g1tlSSTXMA+ckQ9O853+WGZb
4XChplrmGyZTmyu6nY9C9NtG+a3etbb3t1zvvbBHKNoSV43PXys+8NM0zmLkc2bG6I0/nAtS8pf7
prRRXnHoNSPeAl7/L5uUeiYEqd6vkHzN97C6XUc0i6fuo9tY15ynzDBZRIZ5E8bOYcxr4nqY7tta
cy92jXPEBQqQA/ZbJ8G058Coc3BPh1H4NWS9RX3XagLuToCV3cjaUK3HN7m783CieDGtoBdGmF+Z
rVV1djc3nD4gIhQ/zNYO9QNABioAJbQGY4bfisveNggR0Z0pqOy697ZvwPBNfT5sRdooTol4Lia6
f9B5R6m2z+OaOE8R8or0Djghnk7O5ArvIQL7+Fi3KgIsbRCEwaEqhxNsyUagubALaUhKUB7m/R4Q
ja/8YQKh84aqOeukjodTK9gm76cjIhOYVkDvDWSWFWPoF7L1dDaCpA5LpX42oSePQppDVPkQH5Oi
Kk+GomhH9Ds/pmFg8g2gp9pTEvRjf12kUO5L1uGhPA/bkLpPLnl3nOAbkAGcJjwJUw/WgCAqGSEI
9ekrE+sLD+NBDfuisPY0bQ/I66H8dZ6DCvn5l+iWyPG9003TQAZvsLXl1FbsvSHK6+jrFAt3K9aN
gOG/ra7SGbKAc7RnPge/AZx1edBnlyXsEi5Als+H77WicBC+BqWOTKavYx2q9ZyhD2y+rotdGCdw
xY1n65AkPvXbLq+GNub3gTzqh4WK66XwhT5gFdF5FEHjReNjErRyuuOWG1AaWgFEIrSCKFxEsNFe
H4jhE7yrinMxp1VDLUy0/hsOHQsCAvo1vJvqhVCmDSvI32ny1IuB/PrE227/j5u4EAFa78EZqNjx
qRkCHninuC3dqW4Lk7nwp9apyBJiJLaEIEN6oS4IzuNIdOA72TVI1hO6CP9rV2WP+5FD0JSOESkq
EI48cvAnaBvD6+a/ob+Q0s2HDvj7P9mbvr3gOO2GfIHHTgp/TOLtPIfQ9NjKrLPO8pQcbUf9t+tu
2/RUEyu+EVcMRPOI5lVs57iV80+9oI0Co1oFyGLmjsRnEO1ZcSLW1LEr/8Cg32/H8p1tYthelihr
HnEVL/WlWfYtOEtAYlCCrYO3VdnhjchsxqCiwK7raB43OkXdEy+Agmp2w+QU4UobTtYJzJOAs88u
wnCY5J6CMsyjwfo75VoL29zqKLGex26eLhqxVZ0HFFU1jz6k2VBUK47ha0pAFircfez2gqrldcql
v3tHoetIrjkcAzc217wI4LXD1cn3KKmfLHVDBKmPJgXZy7rmWSPhREnUrBF/MeEdZSw8HVz2bFx+
tONSP2+4ltHCCD63RyDwcD7Yo741zRw/73zuMc+qdGX7roX8bmzv/yIEoXsLo376WVfegPJiO8Lj
9aa8SZ+8YAN0RbukCLEB9J6o80vlcTIkyP4UXTQ1p0CnvQICcaimq1WcHZfDOuN/nuDFPve20uOZ
HsQouvAy6rT0m2TrzyRHIJLSct+ni+/Enb3EKApUrkSdRGcMQap631aW5WIJw9uFMGr3O3+Ytzxq
BlbvF52zWXSR0vH8QjbmaM5TGqvsvLeUmbyt1SY+wjbk1RVyqX50aaZAMGwY/ITuQcfVEhv2Ve8A
hqWtTfRzqbGQnGYWPLhihhZeeQ6mbwrMrcmrZpn/GWp/h0LADT2DCHbIamKdvBINsCBuSKOtPcOu
W94kv6nckxtIgd5Iru5IWGAdg4wP7vjRSJt9tHs8/UM1HPZP4e4KxMsDzgd/k/2QJ7IBY4tcMeFp
m/lkX3U0y+aKdItuQ7uBXL+vyY20YNJev8Rm3n97aHEGwiZTdtbUkfNfCLpWPFKKyIVfxbEKH4Jd
K/Vp0Esm54pervCyNJwv974DxHupDxWsxayCDc2MbwYsqBWLTQukZO9WkeivRPPyiDpOPP0c8LL9
NiivvzgZSc75WBMywxtJm/S1tcQFFM280TIyHZUb3tRZAa2laGLHSzVt29uht4F9epkIhdEw9Fnh
pzvcUe30GriuEXQFTBPrLWIOs6srQqbVFM42u69YjEDLZDMv5Iqy7zbngXXwP7mlFnJqTyCjl5pH
70832qU+Bb49fFDMzc53iP74EhgkppOiImQ4B432miK2OvzBfoFkABBtH76tUhtu8HXjTqKIFlb7
hDdEko88+aopV0DY9qmTrfjWmK7villmnlt2ybrIz2SuxpgfLYBFCWjJ1VfX06EhWWhwf+vKINxB
jB8dSKrM9ltp5yBNYRarvqIUojIhiSLa1FNDG0+R+F304jIPm789PcThaQ2g53LjKhzE/eg0EoXX
EotzE7Zky2Zk7pHOF0zTN+OTdH1ezEKDLmdSF5T8s4c3YYUb4XU8nmc1D9rgRxXHp9e01Xgh4Zfs
M2R7oS4rHlRgX5T2H21fu8nTHFc1WoVae3VpGw2G7mZOfL876wRY1CRzD4ez3CZUQjGjnCo4BCM1
xnPA1dqtUCRBwIx3Y08lTLGNaW0LtG9Ng8xkAsbaplrTnjuloIOeTJxv+ziwSfF1/XCdlGLddcJG
BrMP/VvYrYEmQmvpIoLghKbos+ZXLo61T5argFz/dSgBfJaAHW/McXXHoCGa+X3bRLbd2cZ6/8Wq
iatyAf/+0h4KkRFXZYOzYkriGz05rCW27BhLiW3CAj4xep+R08QllobqP7II0ebcQnRej9gf2ktW
DW5yz/G5dQXjduBzRUwzG3F0uGiI2Oebc83YmF4ifvh/Lt/XzHyrE3HpESr3v9RCUv6JkQNO+iSS
0b9CC9T3OOOd9Q5TadbddDDHlMeDZb/3gSDnNxmDpp/8MQXkU23q2QfOzdbkUTalZXrzjp00jIJ3
jQhuHS4sRg1uv7pr+nuUy51FlBkpjOkJSNuZJ3zsnjwEpgNvIChHiWG/uh+XfXlqND//+YhX9yvk
2faWpUH20x99WO9GcTu64NMuDw9CRfefWDKnO2mIzaaACPKCc5dZyA1Q+B5FmAUIX2exvCUmdE1B
a47F0rmOU3rSCOcMwmVl/BLUvYP084SPfhyMXjx0dJos2OU8XUPkg2t9JmMgnUcRMAgU2QwNnIdu
R1yd3/jO8QXNBsibnqssLkzvRk89GrDmbZdkG7X0WA9qzVGliKdeW298CQ6zQPKpvckugSPELUlf
eW8uPkzC+Rzh2y9zJmvMw+6k/7NSt+bBggHLF0aS/ZZpkFbMw6Mr3QvUK+NIGOvZfwWZkrp02KQn
Tte0/S6V6cJTUPnR8n6A/zJOdTXYMEO4db578+xsj3vvwc4dmEuiZ+CvfjvTJhCFH47sj6BA1mWB
jmMRpLctxeDdQLTUFIrBVpw602qHr2nKXlsWNOBriFH3iqA5+xGg/m7Peg15brKst0gZg2D/s27Z
zh3YzVDPNUoaHqpK1/+cacm2N6TjEK8htOryGjbpjooUsMi8HsG6/URQ2y1IWlHunebtiIdLqBFD
lbXOHEWq865ULm2yvR5r628MspX8oRmEavwn0vmxTw7DYh/5uJqyYNjMe4oPRP+JAYWRkodGY46R
x2S/HhSHuK8awAjJhL+G4XwVZuOCqlHEffGTPQzBQaLs++j17q85W5JvAUr99bbnzT+Gum+zr37V
Ih73j6HNHo071f2rPYIbYpWKdL74yG7R+AbcVvnkQ/Z+OQTI0uOyzHP26E0J/EKot+5rhM80fnb0
6rcXJqDKL/0OIoWmomxzwLmcamGzjWthH9sIPKo0a7z9ybhqt1w108RRraQ7UgQ7s+pXnqfA/sl/
e2nRJA6nWEwr8ouRTfh1B0CSBVlfY3Vi0hjobp2Ofjshi11Ix6SSDuze3tIM2Ls2ppbpoPd4YRi7
NdQdlc6TZZdAYdJfg7zmeye6ap2NZLqI0yl3OXBvIyy+wULucN8A+2go7ytewSzfBRhm3s1DKplf
pnnMiUHmE6bZ5C7/DtsGfnPTR697uWR+5OcesPgP0ZnenPCABn65Jk0SPqlF8juGivDmJ3ItkFBP
mT+p9x6M9jjvdJTcnsYMUA5nRtvnR6zG/hwiVdmRYrLdtCR5oInivuYS3OLo05sAmnImXW+4dI6a
lgezdeLdW6ZB5Ztqd6dYLSpdGNkAzXIIfv1y0MDhnCk7H4JynOp6ujfe3DYPYTptTKrBhkaTr4b5
cxRmfx4JTSDia+4l6aq2lS1LpxoVo3e23+MHaftPHM/JlcTQ9W0OGuRDdp6mXyZK+n9wkek77TRA
4qtfIb+nAPXJd6Pupcf5/GpGqZfSwlSg8Fx3/61nEIbzhu5+CzcuIThNIpCYjcyi86r3kT+7q9rO
ZlRB9ghM6SXFmjbqJ2/DzFUKBAA17hlaHSRT6I8h3TbMEvuCHG6vo/RfbTO/LluhOpsjjFPTNWvm
4N/gIG8t4x5RBYsknXtE587tFMNHd/b3igXgu1XcETdOO1bn8Jg798XbOedzaAx/uQvEWh2XDsn6
D1RSmCD8fUjfPZqPl5cJkZ4Gsko8A86SVvJlTXcOaZVuxNhtNo1+NaJrkwtQB2yZrJW4D5I9w9RA
gn1/5VLXSE+T2i2TKFmGEk0r4jmFB/PhYLLcUdoRMHg/eJn3RWolr9UoETT5c8VfahemYpCRbnif
JgOnbLBI9WMbHN89J03L+c7eziHLh2RJ6kQfz788LpQP28RqyRvicYLSjZogvQ6CAb/EDRVOTDlj
RDZUVcsE38uEsqyNzfDH9un6fd+deb13EtfcdbrewrdUH+keQiyL4687GWw94ehDBRiyxH4sqPOj
h4ODq0Bg3o64cqc5Ox9rxP4Fdmub4ew51hNYGMz62jjO+JfED/bh3XWXn1L0rTwj1UKv3G4b0L4c
Jxkxn4/ud6rTVPOOD8d8sKHgqbPpnhX7wb2JaiJwcdcs3MM7o/pvqg6NLRy5cpBRkI08yw1S5M8D
K+Zzi+byg1AB6LZwbuY/CVo1fUq7bHpIAkmLdlqtgDnq6MQD0AfPD4m3VuVp40c/KQ5vv+0iFclJ
QZg0p2VH5oH3WhzbKewbgQ7rRh4+pnTP2NKrFHNloj2U4piukXKYwPFBUNRO+pcmSeM9PIYa3gKd
xJ9kxe18l2zmwEftHvFyTnyE4nnl2mC+BIxp1Y3Xz0S+QWSUs9MwfZFgL/8IXsTmXo/Y1gATfb8v
HBNwwK6ODBcuZkbax2GA0kDJP6MtQVGIgH70WQjKXqWOKqests8kJ5n498E3Sc4KE6P7MCXhgEuq
Xf3t3IhsDcrYBHt37RMbznxfEWdEf/Qax8/WWFGw1pBff7IMkorOE7gQQPpJ/iR7C9MXP0UgCrjR
m+BocrPf7oTy6oRyvBfPh6v6uXTiFG0XE0kY8uWGI2fzOG/Vel4wy6hr6gC6Q+UeqGYX7YExK7Sv
qqBRRGYobnYkvoLxG+NeTY1YSaK3j7Sl0c9dYqanJNGqLpJG18ljHOze78CSXQyzupnwArBk94sS
mZl+dSpRfi42NPL3N7XYVFCLAQYCxJduRezUuLwYLdL0qjzTtk/H7Mk/LMf7G+dZJy44acSTo+J1
uhhbi+gBkXj2TjyV+DPqdSfkDJVziCx4XKj/kqNoWCmJ8D4NycbVjKpqFGwlyE5zzAbYkaBva0Am
yZp4JjGNOr9ZBFzNCPGig1LtTYevGKs8ca583T4Sw3zoUjHqds+KDeM8rgG5W5kzL5yWVCD+o8Qn
bO8RHm6fWViJ55BNwxbIEfV/dewmn1OA7eo5zcwir8fi6i9Jb4PuhwsCcXwc9WaGa6r3WvOM4iIp
xmTeMkaELlF3bZ1wt3D4eR/WI/U278OeU45hn2OXG3AlV5StSZFG643hxTFr6BR4FcY3AGzxTzqb
82dCxsdet8ImIh1ch1/OMDIhJh7dBVc4o1iUUdN3jE+tbUqaVW+UVxoIBEpMs48LiMJYzC4yXbzt
QReWnZc4Eaj9kfwebQN55204hZhe5u4o7IjLtOwTgZ5wI4YtuMYOCpJLux7+j2RFUVV4CLP7ixsn
1e/Y8FGXtVpJPIKPe8E1gtRqtchibmk4aHn0MO76LgL7PnfxbmcUDzxLA4a4cfnetJvjQ/PcEgiX
IDL2MoN9zhwKQ/oLD3HwBXmF/5tTfYtvWqquPgM2zs1Xr3HXCW0/d7T+0nRGwuCgMq3KdrC74fqJ
RHf1/Npnzo53lktk7qMsHODxTzk34XoJdlYtOK1aDk+NT4kK3r5Krq9uE02q2OZ9e+y2bkRvijiS
1SmACXzCeCFdZLHigPwfgolmyVCL1V4dD3j7BMLqXf2pj110XhZ3D6YN1RYEAo0PUTvO4QudE81y
jp0bDKO2TLzygcaf6Iz5fk4HPBnz2u41QAo0LU9fg8pCeqzHppH5EmmPK8bIXd23icyGMnNRqHX4
7dDiE1aeXjjj3O3qNAhYEUdkitMRsPwdgfrO/BzNfv1UL+uon012HCs+yORAveBih4C60Hhe1IrV
/gKmXyVvfKgR/BbrTpWbyg0+Kgmxm0+eYN1NmiarEOONHMZZg2Rwd1ds5xvygcfKd6LkPGJ6eOg6
HvoviUty0pU9HYE+OxYiunj2nOqz7+wKHjpK8y9CiHDcsXYt9uJA8wb3yOUZNOOxC85I3XsepFZ0
T6v0DOpUNPLvuKdQf/Gcyv6N4TP7g+Sxwzec1OucY+ny2VgJCG3e47mpf6EzSvbzRJRnxCZBNx+O
rTDxz/Pw/7WTpLyA9w7M/Y9vpsWc0NO2T2BEi7in6WHYyOPq1D/rN6DcgEHo/mdCA3mA5pFfWzC4
H2c3WqfjXvIq10UfCvEq6qHFoZHwKn/jdh7xAqAMqJ8a1NLpPcJyERRrhx0VsSQ0blHten4Y+qCt
chC89PtM6FR3wTvIJLMOXTvdJYvXNfeeLyTtmhRDYNCBYiI9k+pzsNkK3jtf+lBN343seMt8vyXU
krg0ahCi0dW6BO1O+xeEuqTtx3bHnbL7U/1CdZzk1t16W0IChFU5tAaIe3KC9INedYkiZd5N9cRL
hsTitsx9devQW6/9kTK5VEnKERFHGJVizL5poTzF1Z8Fk4wfV5tgO0iAATh8PZM8mS4+PsUSoZdT
gPJZPgQVrFvWuew0frvtrwP/H74VnAqCF3hiE+n8ZBS5i3wgKgOaN0w5BPgCy9ELQShkDa53WheU
Vnlc+2F3QY7TpWdfpEN4sQ5kKZlc43JxU4G8dlZ7IK5hXInwvIkmuOnHovZFa1NJNG5dPL0cwyLG
L7y/Mr6rPMfYO4wUwMV9uL40CU7aXE7NhmCUL5FZnPgq35289YmEIJveZ9MyPtc7hva7bCd1BPlL
d7BDiD1F/VK1/w6crssd9CbrE5BUJtzXwYnS6UTEWhfytLVHXwy6iWSxQKP+VgNUfpkoRy75nIAh
MWId9ReFL8D+mnUARyaY2LqyQhwSX6YNtus6bUvC5Eg9wr+AKxKPR0I/U+HGfjtetjXczKv2ZBdj
7uv3b4khx5//RTykGBaC5SGVtnYvrkb3elqPGnqCyAcO9rHGrwgONXPzDB1SmJPtYo8PWrXwHoBz
PXJl14n/Zk1SL3nt20bk6bLPXjkQaX1nM47PHLUlMafR4ccL95dd1Ifa6iOGp6JdSTI0MVov9bp/
qK5Kv9RQPB6jA5L+wg01nd4ewiT0zrLB9jwS34yro4+UOUVVMv+CCoG2z8YsYIcNG6SGfDkCzIK5
sLsiJve60g+SA6gmXkMBC4apuCQ+p07O3gL4f7cjpQG0GpGfMoJ1rgIMRF5XzIkRTt52irutIvkx
vLMHgvJrZIf0L5wDZizgoLYuAzvboDzksH/wFkMnYsbcT6m3S+8SjGTREqiwhe8z+kP5KDOz6/t6
jrZvvOC3hr5trcshk/JvoIP9H3JdgYNsdnY0YSnDc7yi+OTSSPE/TS14u5tJDeONqS67OFYdS27r
qjrKJQjYn3jcXyUaqX+Q6FmBBvDmRQKZXj6PfTtaPlzMLGxYN7CWbPX8Akk1Mx5aNC93TO4mZS5f
lvQkq4NTL8iIeMix3oyypMQjQv8ycxoVtiEW/sRQu3/fskh/DWZP/bBDsl97YorE/QxO/ZCQlHYz
sRrMNz1FKuh4E/L/wbSq9nFGA/fpN0s6MlpKb0KGzcHNI5/MtiTTqgLRpG4luabGSbtiDxqsQZkh
eaNJETtcJoR+RDo4c4oiIa3HV4rC5h/E3TZvYu+cH946QuwMCbfJI9lYfVACVG5RjvA9fUxai5GE
xp0QIZRLqV/QJQgkhso31xsJCrWH6B5cHYXdkwrt9Nul/tiUqw0JIiBQAc94kso6vlj6OzIQQSRH
b3qPMxY87p4Ty1L2TaHFE/hmqjUmZqiK3iPUzC0UjW/fk+GYv8dhR+1U4Mnml+bUs2UP/vx7dlB8
nRAZ1/ZCKr37i0eC5FDWFJe9KDH2hYCJ8JaYd0QhPSJL15UqW5V6pedlQVQdHN6feD5GthF4uLGQ
CWnaRX0k01dB+k9QztNavwoipP5ymSdx4az97rNIewHK2rHvf48wdRYJ+pyw1xwmRGUXdFBayyaR
Ex0Bw/wx4VlFG5t20TXxWc7yBt094JFPBvMpXsinyH2vgdEIbZ2RUSGIM9IQNOulq+VWcc2b+DN1
PYO/JRiilzqp2YW8Ngs+tyrx/csqE/ulFX3dP8QIV/7FySY+lTPxLg+8W/+HSI+1IPFuSHKikZpv
iZTtdp3FgV8jqZPs6mSBb57xh9HztWV2RU/pi2C/T2NUpwyPG2iI7OgwPXXaxj92Y5EJ2DXT1aWD
ln7wMO2J80R7istopG6wMYbI8HI4x/64ztqsdz4WvKyIO5ZWHIcmSx5gSdXASzjzKZxVAkTj02w7
OFAyJYrI0+30PNYVERc8ve5Hx2kxXpBs0fXkBN2u3rp4bV87tR9/PNwOd9bDVXnjySmk15uca1rj
9+jAnJQCWGdVnPl5ODEF3I3xHLpIURwy50LRdPUlIpsBUj4KZV3YkPnyAiLfeD+tsuZdhpujzpga
46dD18NyiYmE+CFWNgvg1Wl4Q9A5mpOJ+OJ4DEgqyLkxSdswVXy8yX6N9hNAwo56d3HIYau9GDXL
6uysPGz7e32twShL37Uw/K0YvJDBZZv/aj9lSdBIC/RJm9iGbDtH9WVYh8A5BxgI/rh9H8R3ofGD
/9Zjigagldh9rY5uQHIv0/XzViGNWATjP6NCOGbR/YHQkqp3UkNeRrKrkDJDJq33+7RFxxmz+fia
AoBza5BA+stgoAc0TyP1K4uHxrlbgde+zvgT2hOWaPGsURG3cEBT+OoBhfOU7QFcgL9LUT3hPxT4
PLsle1Fe39sLvkxKeP0bI4OCZv7qeBpgyh39rCkj3c+8Ps6i15fM1LYud9NTJaZIfpdXjicmrmzw
KPTlceypDrJp1/M8JWSJiBHtSFPDjnES6TS4TH4Yod/5P0I03JyhYBtcU/mOv/shknbjiRtQMTE4
NTAxZLisSAM9OKvf3dJkLy3XG+kwXCQ/Y+xdy71oqtovHZuAPwBImKBMyBgRBdbb5M2vDg/JezA1
A3UVS/Kqm5lTXq0Mec4w444lEgfdHsAFhNwJPqEOiqOrJvA1f0rOLrwUGqexCaJ8hXsBf3Rd+T/S
zmu3biRqsy/0EyCLxXR7MpUsWbIcbgiHNnPOfPpZ9AAzFkUcwjPoi27AaNchWWHX3t9e30eCNAK5
Plc1Wt1qtqnzZOjjh0RjD911I2W03ojCOYSuyDdPnRmRGcvDYB8O6IB3nYeZ0q1eqEk9t6MQSv7g
TmNZEEEM8YH3zFliGCqOYfTTj08SHtdnLy9r4AuBjg5/CtlBTlC7mupG5Qbz0e+tmDZ8owiRCNFQ
1e3yCDn6PWkHEmF+XstXz469x8afvHuVSo13K3NzsvYwN5T+6Di9lu6mUTPH28KX8NOGRk1/4z5Y
fFWC1nsdEY9ObgyR6zfFjxBDswwJxI6sYgcVvAzIjWmek96Bh2bT1WUX/IBnFFhnoHKYJY5jMppc
f8AiuIpVlB+8oNTIwJtcvI5GRamPzxBk9DEZpqdfLAURPf345oSasSorahC5rR1klpb7GLNB40JZ
jFIF6pjIO8jJshGvoXTGeyNO2uwjPQ/t4xi13ZOe5jXbNIL2GjV+MHyu5Hw/oX+ku4HFgGzMjlOr
v2WP89RnZiONFOaoZx2SNcPQjr5HsoRGUPRrOy6mM3hfbfpbzx7QShqKAS2T4l26N21fU/1djMXS
fyUV9lmyRqfxjqR997XVbBTg3FOqj0FTINmHhnObo5Iyjt5ICQ5uk08/mqf74S+/bLXhgGQc9MvM
zBC7CcmHdzLIuzQAA3Tns+GJ4BVUe/4cDyELJ5RZcxnNXFUpwwTylgYdX+wiJg3of+Kd6GjEOlSJ
MVSdc+5E+h1V2SbDjZs094esTdDkkKg2XhrH7upd0eoVCwH5j0c6wefElISP9cPkhaWz84FVGfta
y+Yubp+45qj4WvTFrKNyOpUUWtpHfurwseJwAsyvlA4ZVNPQm+NEuwF6Ss4uk9dlUOFM5VS/gnyi
+pMkdvGzdjqr2mm+aXNUJC2dG4g40IzIqkEJ6M/mCPtI99LwXKkDSh+gOFh3kA3S6wcxOeELqX7T
eGAiJjBDhdl6R600ONNI/lM691vU1iQtjdI/qnEPEYb/tSuP4I/hFkTWBAqPfkYg/7xbeq5IH5F4
Be1gRYeq65voVIO0DbhgBd2DEJ06QwTs4H6adMV+9j05vqTzYiQ9EXHLLXLHfFFRgIA3MIr41q/s
RIew49RfOoqewzmlx/4h5UDATi3DFtan7JRzNLT9twY09H8QE+SdVFIJ2siyPXvvS0TUN3SyqRCc
i3xwoRMZN1WF5eKOxhZUERORFfOVe77xTSMh+llDoUnYhOaIhCbtm9azKRK9OHZVZ0K64UDe1zQZ
uYAouvLMnwXxru4Hmm8SYRbqQaezKD3Zsh2/JVZPZnvqAsc/CG7A6TeSsvaRFt85paNXxM1c7xT9
gqCwven0jjySYpcGcYllON+pnomEJnwtmM8H6ND0SyS9/gKJTX0eapH8VJgnX+t0yO8D6Y9z24jH
Dmp4Y/aTRn117lDWSJc5QOz+C1IFMzvqL+awGzm/bh1m+nibyDR5VOIoNvYTuuBoZ1hIDb5AxvDp
dsOHmO408Mzk7SduipwzFJsPzVD0H4compqPOeU6+qacqnlNyUkiDcUH9gsKi94+Ix/TS1RAGTsl
ppCWsStLLp6XXs2V+huFcTXbiz4sizvyGvlNTnw1nStkMeIYqL5CSwMSLiA96RA8EYeIb5rvEX1m
E7IRNNsNGrhJjcoGnA7OD7uSulJOWlkvovM0OSMdZVlC8FyYqsOcCzJJmMwGOJxSrnDsAnmtFR+Q
ucYPNNNU0V1fJAZSIDVFdBX7eoZaOJL+0SCXXBBCdnMdtITC+AQFjdZ1QwvtzEUlY+p7dFnedwhc
fvRYtEYVnbDCENmxEk6PKNMW5QMGzmW500KVX02jjRA3wkb+jUrbTs6JlibBDQnSnLgNe6IOVVY9
ql8au1B+cRvPeLt9bj2NZiqRXo5RZe7ARrbhc4n066T7w9geEzFw459EVyOA1b38hKouetQgHYGK
yvNiegjLUsd2llYbDOBQ3/rpw/+gDDSVJmx617S74AY8Z2HddyL0nN1kjYN2+B/h6ZVEFJu6k9fh
lKWlWZGB3JFZcuyhAg8nVOhqzl81IUrIo2K8FNWYWcek5cQaWz4cjRNxv0H3XAGJmgQ44DWhu3JH
mf/8LzQuxc+RQk/RugCj1b1m5Dq6EPS7gnvmFhx6Bm0uQKJAQsixmqAo+WcBEo1mWigdPa3bgkk4
eECPjqEp7IcROMyeDJH1TfEm7hMOcSA1bbRnOdE4jYCRvkHfXANFWjrW8ZSFLGyZFkhQhSlNukxt
3dqamlMLDxNMdtidr0M3VxiYpgUczhb67OqgL3CUik8ad+Qa4rZe9cwH9D/rKMzn2qLikj/gElUm
NGRfH1RbfcsA8DX0zJgHLT1NMloge4+ko9t3nfaIjME+S6Epe0lB5kTUBbkIfc0xrc3pUPRxucPc
1NkXfb5lyrs2tcB2/Z8fMjNJ/5pa0JYqqzJ5yV2aQt9DZmXbWnhLu2h3d/2ZVz8ncg0MoWaw+zvC
qzmYiSWr1jWpH591WzceTLBxG8zq1VEsafG2dB1h2+JzduhTWg2FqCtwZyU7JY1L3lfG8fqzrE6a
v0ZZkLH1xjdRYQ2tW9AU7eJQ4R9tqkOfIXFlN1GFkJKYr9tYDyufCssfFRNTTbXwFV48GgbyDolG
2boWPMSjUYzNQxv3HvA22v6uP9/KW0QLiqrGRK4ErX4BQG+BLaEHiVoXozpB/2xj2iekkhTP/3Uc
wWxQddxvNFC0y80myNjOEbEw+6Jaf8gngVR0GvyNOfGeq8sohJG6tOiRfEecBdaILtxg5nngFk92
XopPnjMow80URsIlD+iJDWv2+fu/3UTxo8JSkr3LAiC/nOsCqxMLHlHtEiK0r4HBNUOJkvg4ZKYP
Unlm/cdmDv3NE2IDfPvHqGMxtoVpgmPCHMdv1Zq/7d8rmqoLjWDh5DadYmpujNAX9JJUHC7ARSZy
t7PQHbpVSzx2oSpgllxTNOOmbelOOMWqU3Kv8ugppkYPt8VIrDHd0xLhGZeMdlpEBCkcUCqttuPf
pJZBFb5A3r1LaMlPj9hBoZBNYZ6gFEwm+WJVk15sbJ/vpyeUaw4GiWJG4l2zsJrXnCQPw1CMbmDH
5gugKHQMU6A+XZ+c79fbPMo8X9ihMUdarLcqVmJJTWOkVAVmIFD6hubCQLh9MdXn60OtPpBjOrYj
QSiCZXr7zVRaVSfbtxgKv+xjLMnMztLBjVW99kCYXOAgp5vSJNH+dhQAUk5VORKTQcRE+7E2QB9M
XOroWdhyG1xZAGQ2VXKr3HosqnJvh0LbnNG3aA+uzwUp3yVpDx+q7WekEQBDEdyBWQ2+906L7FYk
yhhsbCzz379YBDbDa9KiZZW6wGIDI5sapa0sB5d0iUIKMaVem/fI9Mg43JalGh1MPd8yIV95vzYZ
QAOnMrYZnJvfPnThFWFkNdXoRkqIpYfZJ0eravujDvbm3z8lQ80+CRIHD4wk3w7lmxEQ+Zi5Gcnh
ixRDS3cXtV5Tl+nGSKtv8q+RFpOmKRUQMm06ug1B6Ee0W+ZD5uQjrTGic0soJ9RkbfN0fT2sDupQ
TdQx0lGJON4+Hv1wXKBtGjpqxBs/WDH+z7Tg8mJnQrtPtVZ8H6m8/rg+6Nrnk5x5kpcqbXXJC6dt
zaeoE/euT4/LTZnSY6VIOh5IUVcbL3VtKNsUEi2eowmIhG+fD/Y0V9S+GNxeAgXvZUnzUdj91w69
s3ESrbxJxBOqQdmDswAPqrcjlaPMs04zezequ+YRiqh+GjEP+URpt7yzPR/5Yqj+vP4iV8fEKoie
M85AlJlvxwxHMoraXB7tkAWnVH3r5DYBMX8IB8BJMAJU8D8janJ5uT7w+4Ne1zTOA/xoVXM2+Hg7
MFq4LIaLVHLoGQHt0xTbEzwwfuVpm/+nAynxN77j+32bAaVqcM5i9GEuTbMqFl4fiLqEZa/U3Blh
yaVxWG98w/VRCGkJngV792K2aHUG3XFoSjfNB+QjDrL9JycyxcbDvJ+UPAxetDZHq3j/2TRSp7Lz
msqtenhmqHfq6WyST+wPAfTi39c/1cpg5nx648oF0tewF5+K6tZolWHQuAB3lNsG+8FTMHjpw6gW
W4ZL8xR/exboIDiJhkxtNlVYOnM5vWFQUPBqtyjqsvkFr5lblGjH5AFAIarpjuJjd0OTj/eIg1HC
TVfjqL/+uCufEAgSy4+zHTO45bUEAuTkxaRUXcML2ju1aZG70G/0en2UtZdKtOJwm8M/yFieenY4
5dhL5a0bpCI4eVP6nc7d9GhJ1MbXR1pZafPaxuzb4vIqls9DcaEPtMGqXDOa1HM72H5EDhsYNDXn
rj2DXG3+3XKaOyFGvipXII6+5ZlQ5Jgp6KAJXLVShkdOA6hC5uTcChpzT9ef7k8AuZgyHOCcOyzp
Wb8673B/xdB0+gXoYIAiSXo/05vZsK6iYk57zo6uCnlTG1X+H62x/XfMCMSRfVB9EWC+N/azle/J
hBECCxKduG15IqFsHkQpZt0Cmt4X2LWUKe2wVi5jirz++jOvfFFHBzjMdoYrEsfg20e2rDQx2zBs
3RB1163SF8Ynr2xTGv5qEkVgIPGIOfzrkBIBOVunRKCCkdBiD0Cpk2VJGNUuFhOQHAzzSO21Pqhg
z/dZT8f69eHer0GGw4QRcxWVMqK1iGSmnnRX0NiVG2hB6wK8yM8Kz7oxyvtvxiiEvbNhmUqubvEe
E3TF0uu9yg0bZ3oAt2OfE99BXD2jXq4/0HIovpRqmeTqOHlMXLMW54JSSsj9rUIBverKmzrXa5Sq
Vn7yjfBfA5Y/Q7HYdRvmoPPOspECDCqyKlFdnESyC0HLFxoH+7kry994f8uvtBxpnqd/LT0NgEMc
NzkGFUHRn/rWMw9SAd9x/dUtz4R5FFpoVK7pGreu5f2ki0aNk6LVXI1oBOKqYb7qumO5xOzWsWu0
6AgV0rnHM6U+DjAONxbbykPi1KWztjXiFK5ibx8yxioZ7yKQkQLRxU2m2O0lnJsNrj/kcknzkIRD
FoIXGh1tEjlvRwHmZcqQncXNYoPe9JQ+1BCMJz4yIapu7GD+0dlnHu9/xyiCOUkbztvx2kkhGvIU
1aUwqHb7dIqjL1VlwaO7/lwr8543Rxxko5JR350EHWqfUclMQfcKHq50TUcTjKWGRC49NvANNoZb
+VgoT3mBpMMc2sEWh4GRl+jG6T/g2mzQhFRG0R0f13KvP5Q+v52/zxzeHhs91w6hWhjhLTcO0ZgR
l1lUeKz42nkN8ywgwSHz+qUsFDRgNu5uITkVPzhlsh5xvyiF4LidoGSiX+3EXvFDDeCJ3VrhyXfU
6sLc1up9ZTsonMspGHFBYFulLZ163lNeZY1yAKhjPk5odUjdJIouT2Yfh85XwMwjNJRCdOiv6ScQ
FMUwOrkZPDVu9xBksmCPS4+KdhzF57hx/q59YBunNk2l5mGRsHg7kQZfwJ2BWuoGqh25E/2Gu0hJ
cpIJNJtdf+0ra4S0Ka8dK/eVVFIUAbKAJz+BzQq6zxYONi7taP2hlW3x3zB2G27L8xmz+Mg6pQOd
hTLnR5YXBrvq22xSGQ6bPrhCk5/+xmjS/uTjVLEHfis+wPbA+TnFr+T6g/4J/t4NbXBV4cZCGnR5
2qaJH9VlidyK3K5v3BaZDL+gh3A+doptzF6rNky7oPU/TK1SfhFpW57Q9ZsvpZeLzz0khA8dKcPj
9V+18qX/5H9RqPNS3qXr00HT/DCW2KDSoH3xq6a+gfuRf0JBF228gPWhKG1RfTXnvN7bSeXICZSB
YvKlGxVmZF6h1jHC7D5XEJj8PzzVnKUXJIHY3xcHc9qJEl91TktAJvQuAcluDokSBB/pOG8er4+1
MoH1+f5kkuKWGE0vHqscCUGi2p5c9AFT/OoT230aEBPctwlQoJ9CjMrG4bU6Ip2Mc+ZJ51+LEQMl
DX0tziZX6wuLHnuQkqjecHppffKwib/lTL1MJ7Axck7qBlUCorZ397e6UwqrjJvRjQNfHAZB12NX
oKRCnpGiFPV/qo5u/mPk/WdM5iQbMREP5cfFZAnQcaa+wQacWflHxCH0cyIBPud9Ev5/DjUfP38F
PE1O/drv7NGdhB2Fxwzzgac0Rhu0UxJVjBtTc/VlGljLWqaOp+EyJgAVbNoBMhDXqXvttgfwf25l
kvyexfMXfyqKV7i4xcYcXVt6gi4uSQ2bstLyaJtFeUXfkq00aDp6GAAMnpuiCsEh0cN9fTmsbbCk
7W0Gk7ZpLVd5VFf0eWfOQJu+oEjh5+WFNkWNdskY8ldP9IMtFi6lCHA3sjRbI8/L5u/vCPw0UsaM
h0SZuC9TC/WTMwIVHTLnIget/dUFNZqCysyzjaG1tbHnGi6LDWtbe3mslEbRUYCP+apdVeWc5I3X
oWgcw+4AJjiy91iNBMMh41rU700kxu5IX2sEgt9zbuBo2dpOpQEg2NuZ9EFc0x0NXW0cPHtXGWWN
WdEkevqie7g/x+sfbG1ukAUi+KEuId9F4mmQetoI7swtEzs59Y5iHUAHJESPqr0x99c2LgIKVRDH
sW8t70tqB+JZ9tPkdlU5nvw8qC/Y5eQH1R+nuyDIx/P1R1tba6ACKQMS5Buket/OCOTAuu8Df3U7
x3PESbZ6e4+2xfMfOz0Xtpt6M1VCi+vm4/WB/9SLlmc9ihHaDzjqiZQXI5s+55wK4MLNlUEUsCVC
+b1ycIFxG6u0q7NEB2GfcOqKw2NfxQF0g5L2F3SWg/GlB5uQfaDrJBag5UPambxc9vahGENQ8TZ4
gfhU0/utXvKyiz6lkNBmVo5XtDRwBJV/gwZ/+hSVnYpGaTRMJKSo1+S3xqcde09PUvNzaqYJXoSN
ROhA90z5MvaRhaLZLgdU+S3Eu1uoOTq+QddfzMoMIFsLI8zhNCHKXmzrQ5TVJj27A6F8O2PMCi1R
bqM46L8ht42SU922YXn69zE1ixQZeX5S/su4q8BTIugahQx8Tm/9oSyykWnHznBE8OppNKt2JD3+
X8akAi0NRyeluwhAKp/s8FAx5igtj4+gIWhu2BtOhjIMz53qbEy4+YxazDcEFxyVqk76nbrG25kO
oFDvPCD0rp/i3bDzGmxs9gbg7i3hzMqSkuSmDa5IpklcsPiADoRYGs/SwZXQHgIIE6qmwPZJcSuF
1RqD+Q+m6S6qx+j79Te6sk1JCWKZ+Jl/URR++4RTH9WmalDbE2DGsYcww9E5Ytmjd8dOGGKjfLk2
T5mjmiE1cDfk496OJtMBZi2NVG7ZTC1sowYQqAwVMRysZoJXYgIw39iHV44QShgGU5TLK0mexZSx
88Bv9KCcUCRB1bxv4rk92AxiE8lj+t1UlHsrs/Rhn9mNt3Fmz7NjOXsol87hv2bgCbwYGhpaptZc
T132lPLC5p8c0waBXmXLyMVRVl5MbKsOWRUp067oymrjba99W9Phco1RgU7ubjF7SQGnBOcau0KT
PdlYCbkYHvyYcGE5X59E2tpIFgzxOffjEH/Nf/5XjBBrULUyv+S7EiaJD0FkkFSl8UDJDlB6qIjs
nCkt7nWrpTcYz5fsW1mX2QWRlv2qppmOCpHOxh+sgtK8CdGtNC5oZfJI13/nynLmuMI1RAqiKNJj
b38mGpXGctJhcmVA76ZoG0jgNV3IG6PMi3Xx3emXobuevCJZ7mXUoggNB0GwkK7GqZ+cvS5ti1tk
1/5Niz8QjcpdX+n01WjRrYURJ7QnP5u+ksfNcScdYlpbENBnZ9UKEf1bNBT/qlWU3ZCUhY7JySSs
Zg9RDJofvB5aTLhiYvXlpSPtHpHjRNYPU6mB2oKEVsUt98NkvNh1iemyKa24B2SaWlCCi2bkI4Vx
AYC/YbO+68Yx+jHIoHiSoe//FoWZNgev13y6dz0M2PaYlWJUAym/utGh0vmHVDHHDIecXtzoap1m
X6+/yXdyQq4rJtl7bb4JUotcXgITgLHAEnyDa3Qbip9EBUX/Xwvs5zP91UH9qMpacucNO7O/LdsB
YmjGhwn2JNLG3xYi8XTjAFqZ6GT0WUrk5whKl9UEWwNwmZSadPUc1fvON7RP3PLlI96Dw/P1h1/Z
K7kTUu+yuY/y6PPG9teaUp0q6/PCwFtTYW8B5daUoHQiC49hv6Fv9CNlhuDfLzSkUchBIqNhyOVm
6U+hCEH/69AgUtO8EDY44akXeNB8GaVmbVXb5vW2WCg2qiADgN5801+GEEE9UlycNN1NdXq4dboW
zpWJBQDk9fQz8u3+lKrF0/XXunIeMJ9IHpuSWoa2FAtxdbS6JgskVW0L/SmgI4G1uJ32j1XpED2X
HWkqf4pvaYH2twTPKxsQhvSIHZHusCU7i2/apxM99/gtokqF0E2rE/gskOr/vs1xkKMMpFJKI8lS
KdeHeKfEY2a6cWv0eFNa2GwH2pbf/cpSsGdF0CzZpIS/zIpHjeF4koDMHcDfHxxYXlitNcpRz6kc
Xv9m7+qW7APcAQ1QVY6j8fbm9/rXWkCHT+cuFs1u1Vl0l5upcSftJjyGijFdrNEayRSnzRfZdvoh
UOzoMOF7svFWV9bjrDjhy5G45ZcsfoNJDwJMqchyDdqOPieR0QA117xTbvfGZ3zC/a3C8NpTIyqW
c15PII6151/011PbdWIWNPuYc7SbYWhv0C4zZbRoOkZxoJaEb9+IPU7cD1BY/bDHnHGyNja81ae2
ifIJEfkxy+USj+o4BIlqgeZ05CmmK3ePWw68KiQFh1y3oq0r/8oScVSS1oI9f9ZvLzSQNL4nZuS1
lkvPU2QDCHFiSLUyOzQ21iZWIWfbazv8iPABcJSt1tjak+8fjajadaR8D/Dn7XMIg+b1+iRc+2Hk
PSU+UgJKjLoIHrQcBH2vKgZr15YfLULcndF2/sbzr2yJvOn/O8pihzAAJGGGHmJ3EYN65dj7hi+9
+Dz08nsHAPim7ht9I0z9U+hZbMMcNFSsqezSSOMsZjZoekJ2m1O2qNJW2RWW0lanPBsK7FBwBN41
2LjQp5MADfiQwbOgV6kAMHQvIpjCd7HadF+BtY4XXG687muYKBK/B5EB4BkhpQAJQakFYpF2XX9f
9X380TN73Ixi0Zl78qNzt7ySDK/UcBQcEH2/NnDnM2rrEKJYOQdxA4NNx/qXjkMw/ljGVJHmHXAm
MbyPtjegS8r1Oa/oI8X3D3UP2wHIriG3SrirC1In1Uc/Kg0OqhRvF6QFHAuOdG2SCstH5xRFBG/n
qrTU4KLFeL7u6ko6yk4bQ+uime0IgEGgfqUhK/DM8/XpuLL9zqUdZiMtJIixF+vECVttdn0x3YlK
wzEyfezRIoG5l5OqG3vAypHJUGTGZ6n5XDF8+9ixEdNmZAtOLT8MfsX0OMEtLvAn9Kvxnsa34dLC
IbihpG9shdL8zcuZOasaSJ+xKVB8XYycgv6Mxsl06wn4W2aIbi+HcKtWtvYqqYFySyTKwvZrMf/B
L45xaFuG208DZom+lrKzRfpnQLWf/v2jsbPR0mAjlyKCfPs8uGXgEaOnnMwOfs9xHObfkdzq92GD
nOL6UGsbCbliDKXnYJVC4NuhlAzCYFEwP9LB0m98QylfzDQVdyGX7jsxgFu3zGojtlp7kQ63K/Iz
LA62wLdj+hHQtQg3UtfS/dY6KgRh6T40uuIIXyXauBysD8a9ADU2QatYLEZZOWWKfY/hhriZszPk
M79ciy4gnuTGAng/FNdWlYCRhjzCY30xDccwNGLZsSk7Ipluy2oEV+0Z03MxBVu53PkVvZ3x8w1Z
x5SChC6hxmIoeA8xm6owXIM+e7qjOeRToIen65PDfL+ktXkbQ6M7C8/eJe+cLvAC0Ua62/tG6ZwH
qhbiyWjzPrjF+DlLsOVz2tt5Xv3KsKmAXsyxCiysjl+wMFRfHImucF+lUQm2SosEZXNwbRbYV7zU
8FqoG606RF5jvw6WSe+5Fojs90Rvw3NXoM8/ebkpyVAOnvfTTOhl3ClG4H+iUyxP72xoaPYuask9
7miyULS93Xnmz6SNDf0cAgn8aRmwFqBkK8Z/OPXqPyuM+z7gq2r/aKDr5nuusN1IX7ooMD4srfoc
OEVrvdBrRoornqay+1gPSZTdxjg0PE2Z0ccnryumXzgoVunFy4H3H8YeSRA4zVK89HTHo0EqUfnu
UXZl2omcHM4vMsl6feeDCfiZxF7QHfMxaiCFEDDfx4ViYqKXlo16gw8jTEBNTdVda8049cTUW3Pj
GF+5LFN45wi35gsjGY7FgggbVcU1IdZdomAcGsFcOf4PtQw4DTGo1uR9V+g9Ooo4wtAyMJ0EHqew
+keOLO3zZBdOtREx/QmJF5MZ4QzXSI3JrFnL62TXdD20SJXCRBo827gxg/mIAJLBsx6qe3u0miP+
zqAvIkpXuSKdQyCDCOSQrlNjUoAHkVV+uT71tfk1LH8UiXI6s7hLUIBd7MFTmoOVTHLhymRsY7Ah
tpLdhRk8Dmab43+2JjQslyELIbLUgM+jfeqok3JDb06T3KRFOkQnGaZ4VG78sHlHXv4wisoE+oi8
SVUufhjlL3SmYw6uKsjzDiqZV0THZOxL53501Pb7pDjxuOvq2M734BxV/AAoZOG1IvERexVpM6gX
BdaTftBxyi3AQjTNd8rz44ci1Lpf13/tyj4l0PXYs6qa6GN5GzIw98QStdIplqfqc4xj6bAfdUCO
G2/Fef9SSMCjLEb6y2jm4hjrWhqx7EDVXbXPnK9J52PggIjzg06oCtsGu5oUxHMPgGioE6BHJVYK
2oYw4P1RyumC6h/4COlDtIL8xr/uYQq932CCSvZk/uOZT2pDi00FuBGI8T5o29G5JMgiN64Ca6+Y
g4CqDuJ4Df3z22HDAopT3Uwkv6ZOYMGbRjdcHMTGIl0524TUkQNgsKVTx168YC+hk5+eFOlSBcAm
HmqK87N1Cv9JopCOTv88a7hoEEqSkKb3bLlFEdV3QwYU282L1HBHDEGepibyN/LeKy+Oy6NFjpfa
K2KHxSOVvZ1FEHR1l7DSv/FUEDc0c5UP159l/lsWyxXlBmo94ZDq5Ubw9vNkU2N5el/2bhZ6nvPb
6YUZH+grkNAvaxbgfUbNemPMlZko6WWg0Zjg4H09PJvMwbZy2r+0Uq+/9eqsTgE3srPA7BwK2IF3
Y46T3/UH1ecnWTwpRgUGyQ/6T0jYzWv0r/lf69hWh4PeuV2Mpcl9Kkq0cqD5qZ0gZ6oeeT04WWE1
2swAWZ8aN8Qv4+gbdVDMkHh6c/oiwDkkTNNIO/gQFf0PA93Fn/pwos41CzXuraTM8C2Ig0J7CXxC
nh1i/NlzOWbD/a5jrhJ/LTiqvitNoOWXmA2jRsglQuvUJzGg2JTo2v+Y2F1q7oJ8uzlz7d0zp9Bl
kv5R+fJv34IVOLoly6Zxo0gfnz0MXTAKASyInKURp4H8NdYoWtl/vP72V6bZXJpDrU99jr7bef3+
9fKDrATgJtGvazRRPSY+9HO4QNaellf7ic2q2dhw511l+bHJUVKL5II7N4m+HY8UWEsAjZAcW1Xj
qc+0+ifgrmAPNQHwaNVMPxHalHvoT9nGPFtZttwt2YMMrg686cU0MwpRF15FDbSVNRg0IGNnwzeG
8/X3qa28UEZgFc27A8ywRYRdTnbUl4VJj1rYgixpDE+tL2akCdcsetNnwubxtMOsSFEOCRii6dao
mRPPLSak8Q5HZa/5VfkYBJzY6DrgZqIS6H5ypf8ksKOWG793ZdqxW1JXm3uX3jcUYS+Cd3EVUcQD
90B52CwexyQBvt81etzuwspL3HxoEudw/T2tjcsWjZ4AybMQS1FJEemAY4D8u0puFZekbcInWeV4
Anex9oFjsgbIWoWv1wdd+TZ/cuNk/ub2yGV9v+sGiOpz/6BuTwWERBV3J7uzj0Obv3p4TLnXh1uZ
cfj8UZzlfFWpSi+WdJXFquywrnTrugX9YXUONgyySLbkGWuhOTXYOdqkycBho3i7qCajpByIiaVr
oIWeDr2vh98zMkwz2jcbsUUOKulq8Hs7pBpx+KzCWxfnTpYGxudCjt+vP/fKt7UIaXQ+E8Eb4sO3
P2fwMgWerFq7IRab2HknofVUMI/PTSvy2xjMmDhqSZD/e6JljhRZFvr8bd/Ve6Y4VkNKEnQUdoDA
PQ/3xCT260tHWHC8/ogrcSPoZfIf3G1JtCyvHqMzclcNi9rNp0DbG76p7cpKdfZqFDanQS+8s+ap
zSlkLZ0CzPRerg+/kirUmFRUk9hLyVEsBR3RhLY9FEXjgs6YvIOwWpBEGTYFjyGwarrULUBYKJWY
7Uc9TCRZ1kjzP6sB5N+NHX0lwrOIIYlg6RdEjbDYVwdu2aAe6dwZ4nY8mGh0zJ1UhrY61F1ebdXY
V5YwOzgdDKwrpGjLY5L7LtKtpqa3q89R7DVBe+Ga1e4cPHQOIPKzjWvv2tNZbJAkM/jaRMpv53KA
M1uhO1HjAmqmabusdLyEhmz0v+LJUYsP17/ryulIUZbrGQcVU2s5GgX9Aopi1dBN1jb7VtGA8hta
7raRppysAULwoFnGUwkNamM/NgQP8vZgJt0yh8085lyjXXxG5C2Rlyc0ENHhF7NUO0J1jB7adNqR
xlApgdE68jAldv/sRAFGirm0x8/Av5X+gIbPI8tu25559KfJtiFBFyqWUbbXA9DrmxqTh6kcwt2I
h4J2gAZVVMe6T4DX1T5imbMd58NMUZ8ggvq6p/1OHbxnYDr6o7WzvMJ61opaSXYTLLMHr9WM37Gl
KcHJGKgauDo5k5fc9yABd1XWIvSo22enB0BxcmjUAAPYGIrOxxsxp+ys3umg/pkxYl7MyA4GXYnQ
dQKv/50HAO5cmvYaa4/vi5EdKliT3l4zQ5zidkYKdHnvl4FpbEyz9x+epYyWk3SZxp1sqXAxo5FG
P1BsLuzsQj7PIAbnN/ZabXCGj46aJEgrek0i9ltvR8gmtqRv6z+AuIi0haq9k/iVfoClm6VwHpuy
iT5ONdoaKMV1ee8TzZ2pGUUPiDvqDyMdpV+uz/r3a5p4aS55EH+wqS1rcmFNrW2K9QnmMmeCasEZ
VTGS2/VAVE5jT1h0fbz3a5qAgyCQV811B9rM2zWdxFZQ4vZDn4Gss2MIwfxoVOp/Tdf2++sjvT8J
3440L7q/outBiCzEtUJ1G4zQj83gtBgwdUDwORNPIsACyBjG8nx90PdhB4Oyim2NeJ5U1CICbaKR
fvSAxxMeSdQ+1O2bboirjeCGEvH7HYMo+k/Omvrtu40/S8e+IX8yV82jrH/VO3C335wyj/XvhUVT
xa0qA9Gf6TbDTL0JK/jiHpxrMPEJjMWjrIVTuoQqMSkpxGvRrjDHZjpgxiuw/M3TydjpWlOUuwRj
sBmgVxTRbeQkJMV9My5a+Dtoaw9sNG3p1oVMukdii0nA/7e7X4X06IwNwrKBPR14kwL+X8Mes4wH
qzuUQc3eqtVaA/k78fAY9nGz6+iiGfX2UQksolBE3cHwgiRI+WSGEWxMP/Fb/9bobEzlMJn3f3um
FVsHWUCrPZRtSOVRmkG9m3rIg/sJ8+voTN6/eKCiHSbHObs0gW0JzQ+SWkkAdqTJfuYEiSdpeNqT
jfj9seLH34rewbnUD3wVt0pMwurDNJGKgMcdReUdDc0GiWeY769ao9nxPsCDbODxGvHQN9oUfakn
7Ol2ZMYbMu0esQDHY1oV3+yotasfTZKTFAX55QS3BuTA8WFSlei1GcfAO5Rl3ecnkKfOuROZ3vzE
FCd8BhyaxmfThA59sTHuyh/V/8XZefXIiax9/BMhkcMtNNNhgu1x9g0az65JRc58+veHL17t0KjR
nD1aHWsvXA1UPfWEfyg4Mq85PYGa55XKEFtGswHJ1c7qZ7T80fJqhi4RfjmWXfExqaCmefJo2PGL
2tAevTR2zdUi8WI0T8lqFVVDI++dE8L/QXzm8KIeMmO3AYu8bBGfT2tlumARa9teHkHB+yBaYFng
onNMJGw8P4KfZpmYl7ZV8fGiOU57X6Pd+0My6qanJa6k4xcxl6pzsGG/aB+CONFLH9ZDlnoW+s32
tyEEQPgwV6AIv5locBcvYZpKiqtadXvSavTXaPfL1ujqCSqhD1IbhIM7jh3Z1czIWr+v51hPTmFW
1NRTDUhyF1FgScEJezJjPLfnqrlDMJFbT9g1MwA5MbTye9/E1vC9MaRGdUWlqi9hpUXNfRHneH+E
TYSg0Uj8lU8TbqEjbiJLOue0WvHBMEzCJORLS77DkkJG0NFEoHfMAPke+BB5fWjpxMcI0JqKnvht
jU86aLxZXOQC72NvLg31F9Z6Aaq6GOiBlhXt9AkbLbz17BBTKgfZZo0/muNjkaVThbRmHnVeCsDi
dxDUJr2hNEvK+9x2xn+cxoq5o4aSz06jasQSPbIM6Wy1UBVcgUdrjMsoOY4v8IUwXSoI7Pi4mlXh
Nb3dKhhq29rv2gAH4TP5YcKPfyiaS1nUNtkhVGs5PuSjFGcnJeuUDLhagFx/XDrJtwLz4nsTPzeG
4nYgPslGaxq+nYBVv8Dr6adL6Shxc2fNVnAmBqfDByqJ+BGvEbk4isFsaw/bbg6WFU0MF8doysIH
WWkH7SSEPHwWKC+9Qn7HVVcXCJB6s2F20WEY+hDznFJKUH006y71ggaR0CN+A/PjVNvVPW+Nl84E
m1FWxQgqcydbzhV/ThxMHgGjmN23UW5r6x/oHh0WtE2H3Rf3QoBZda1y905GvpjmAQmBxsWV9U+O
u4fyOqpy/22M2/yjIlTlqwFNJjzGkYjPw9hkymEqsDYDt1jV9ZG/Qjv3NpWXW9QGIxuEgvaS1415
DL3KZYK51NfOVfvVTksjTkRsn4M2Diuyuci+0zNVf9ERkPuc6pP2qzQM8ViXWv0Yx6F914SqObhW
bUS/wj4fAx9HUDTqsRlQdmrSjRwDySAEBiD9q9ejfsmMVXvsJKjqQVB5bPvybnSc8T6X6+le7nPj
/Tc/AoAcPLrfYKTV5ff85+ZvQwzt2pJ3kVAXfqrx0RhdbjFxCtjLkZvHpvNlKoLu27vvfvCjCgWp
QS/xaiyPxxASuelknR1EKQ4Uqf1DwNzu7vYq19Uvr5DmHbh3+lzKenTQAU5unUCxzpLQHOFSFAbY
SSeD9pTjM/+trqL8XjfK/gFPweF5rufq9fYP2MjgELgyaXiocEO0dQseDb9EbWveLuYx7aHRwCGW
IRDZEXes0+2ltjaOBgaR1Hipb9egAxlKqjx2Ks9Kc8wNMOymJONSQGbeeVKgQO0VYtdZ1dKAN2ke
IkBwlb2pSdNgW6BZZ0WNXvTQrC6zcMxnEczyzpNt5IkOR5VRLugUulNLSfCfLcqIXE0JJ2Dvwoji
SAzKk9EP0/Pt93edAiMXwfwCr05oVSjDvF0lmEy16pXRPhuNJN8nSSjhMxpZvMS2PDERKLxBZffc
XvR6f0AXXzDyCzFioWa8XdScMT5Pexp6Kq5JCDJi6sAA2QCU3iv+/7IUM1t2CDO89VnAtKMK5KGm
zTXhVo8WpOZGujEdsySIdo7d9Qej5QRUiZkoZ/sKeIupVxyR2NnnKgJgvwDSH8l6q50exPWGZxVG
AcjTANajy/L23c0CcE0y6NaZSB7IPqDNULhaaFjYQUkYriNmiVr3+1+iAwKfbindaG6Rt2vKScNp
wMINQVN1yak4BYrHRSx5ZlsNO7X2dfQCtmyiL4o8ELKR65Fk0zRRi4uOce4WywIXOZgwOg0YtAN9
HYAzH8ZRs/EXJ7PDXRcU4IGJ31jvnPO/DZVVw+UvQob7kn3KuO3tM2eWVSDmZZvnobJDycPKyXhi
TmvoHrMJ5wuEhOQPlEADd0aQ46W7kDZqr6mH3MTpA6iiyzjBKu/QgJWKoxn0g3LoyzBJ73q7w+QB
Q+faPoSOWdYfh6xVOwqKKcw/hxIUjsdpnpFngV+4mG/RUcXtAFWcwQOeYJ/7uZ4YASWp9gqYpVN3
ovf1PqbPgdoWIceBwbKG3VVFP0/oYFnntsqTU4Sb5/0s593OC77+zCiPQK+jrwJp8er9Ok7cl45E
IC3Qf37upjr9iS1nUbqa2ioadppWdMkzPBFcta6KIz5x1ffbu/qvnNfbT6yBTyGYMwGnobCGXMhN
nNQBqn5nbbBy9QDuxMw/D2lZd/d2TovUA1rtZJ6gRPrSY2faYBslYw8Ncz9uf0Zoyg6HVsKS6gSh
Db8wGf3W6r5KBkvzJ2nApEjBT3KPFn39efgmDJ7pQy5z4PX5ELMllWwanaaFMvtxomQ4iWGgcfvl
bIToZTcj+kTfi2O//Ir/3D4Djp9OHTvGOV8cl9uUIYFbxuzwuRLqnm7RcpZWH0JDo4+oSdt4oRW8
XSzBf6UNZYgREjWx1znj9KOfByvBbCWaPuokqZXXRZb8EGvtrqzFxvvUeEIGMzLdEl7p28U1uQ+1
1ARnX1m07cLJTL12MvYuhw3yMthOJNPgyyL4ALr97TJoojRWXXX2GbXa9hE+Ho83YZj+qVElNOmo
SyaJxprcqhVVOocC9ktKVZDmkjZA9JdDBXN7c36BxAWwjc5ryCkpEqVwEVhoM3x05hz7EHr6wrfT
pL6ULdBuD9PU+LFilg4QOe3qn2ZPxoG3VGR3/cHi9pd9yHjOq620qG3hjas9ORlVPuWfKhUe+j04
cWtzjtItphHOu2PNIoW/NDQBoNMSW0fZPgv4j4l9trtG+JhXaycNGM777y/EH5mBcLHQPVVXSU7h
yIEZjlQXMbx8b2ytFKeBHF+latq7vbZ2E4wmRMXkv/oeq+ZlrwpuUVwtyQ8b+UAP3DhEJOs73b2t
0/nfVVYPREMvqXQ95bWp8Qxqp8zuwjHovyQYCu0stZEgkoUiq7HAsMk8Vl8oGGJRpmFknztZGbBe
njCYJHbjcklv6MGpGNZDlbd2MsSNLAcGE8dxgbjb6prEFMwt9mMKzUs9woTGEPNwJw94RTJQGP0a
J6WPt8Pd1mdjrGNhI8b+uoIFZnI99vowWOeUd/k0467tAT6zd1KbrXe5jOCIrKRu7OO3McARIIbi
HkE2OpDOzwKDbwfLTvoqeJ5dymaQzhhI9Xu64hubBYqdvlDtSEqvLgybFp+oySTOYsTqIy6l8IzJ
G15xTmTvZNsbn43ozSCOIhf62bqaILqD08tlB7WpKKfmTA31VdKk8Ykpj3iEUpntgPM2Jq2A5JAA
BrfPzcHQ9+0rHTF3CPEhDM50f8NH9LWsfwBKat/pTzlfRvCPhzxtCYhz6hxSNTM/VUkRjDuZ/3Uu
A/gHSW6UPkxAE+v7i2S2QBGuCC+FSWsdz/dkuJ+TaUSnBI2CbxEJlYNnVZRGnqPmIUm6kpfxTpDb
ePeL+g0+UmRvqF2u3oQVZVCpAWGfW0WeJ9eRpWwCBSpNf/I5IKRGZlTsRO+Ne5uWjYruF4ACZL9W
+1k3EBCNRkfCQ2eOzyP4jY8FXnleH0/1KY6q0c2daHZ7Korju88rvPYFlQn9Rbv67EOYGaUz07w0
rNb6OJj4qDm5I3bO69/gtkpMEGpDMIlqdckSV5d2ApE0nJ1KwvFglBWc1lGk6hXcPt10AGPgAueW
/5UlK/2YwIvG1MqZ4g8yZqMvqjIb85csSpPANUkOI6omYx6fijgrMheIOdKypVKZiudIfYszSyjF
yl3bKlaAX1Mi4x/UhQ6NTszlZ7+HzPrQwK1Er6QTygDBSeAPFpmTjZn6FA/pQy+YM7g9uHXjVIah
8gUmgzOcFNDVzDbCXntuhib4jk5P/NzWuVAPKdbcjc8oJWqPEzzYTzP6VxgsDYsDeEvtDlJ9qnRs
Z9PFYbiP9fGzmcLf91Ik+EZs0zvlA44TJnZlRiae+zzKzAOuqfmXnmwNh0e7JNNoAwnHKiMGVurV
Y1YDx6xaqzlkvVNmXosNnem2oYLbnMF86Jlrpgfdj+RK50bdWDHLKcb8k1FEODbhxYB5uJ2LUf2Y
J0gOARnXMExNUnu65BSjfzKjVf90IQDvcuId+0PYZb8QpUwdd6Sd3Xgyg+vfcI21L3UWZ78ZaQY/
uzqsX22B98Il6ZL5K9wqTPFsHrVGeqOzH6DSQuRKLEncYRdGzRfQH8IWE1EpAbUtsfWvmWSZ0c7d
uxG5l+wbABaD54UG/ja4TZ3daErXSfDN4+/TqJpMB2rF9nU9j3cuwK2l0JFGJIM8nCxplVFUGBzz
M0hU5DwfPyG/UnzMcdm6xPi77lwSG3ftAmlUaf5ADri6axnwJQEmcva5ZWJySjH5fJoSDLNuR4iN
cGgvbAhjQflRya7enYmxFMb1ln3GsUT6wQes7qPYkWOYKppNyVTYRX+4veTWg4FDAfkDqkomeVl9
rqQJEwZ8FOgTshuS1fePQoW7enuVrS9F7sd7oz24dLXermJHg1LF4MXPQ6PMh7TPxoPeDa/AydKd
7bf5PERYOOsLJ1dbrr3/1IC6KQnTjHgeCzvqE/6TGJyWwd48fPt5/n8VffU8EkTQXOQA0Wh2Ci9F
/eLI4Cj2Wjiwp9uvbuuBuK9o+y9iN8gcvH0g/O3tFDM/+lgKLvUN7a5/GslKfr97Fe7fxQ5vIadd
9U/wP7aFVEfOOWz6zNe6YrpTiiJ//ymCQyhzKYGpI6VcvbYE+YcMkzsHV4DYVqjQhsA54So9tDsv
beP7UDHRZFokSxc5ircvrZXnIMuamplF2XVf0iEBKKBqqKcxRa/CnSRmazGdnQa+CkzXFR9BDXra
Ly2FDWSM4ADLHhRu048urmJ7nnAbyYsDFBh/NEYUFpXu2+cKzZzMRWUWI2h/SB7+nszHg9RONHcq
pLIFENDbv/MINzyFuvvT7U2yEZ5QSObTUeKQOq1jRaShYJXN9N0xr85caZJwBB2iUodlW05f0DUJ
dz7j1uOCRoSGy0iI/632/izotSaAM84IQqSv4H4xvO2bYD4w7hNPkgCDCSNDfmr6Gn282w+79VWh
STAgRWiKjv96bdTJ4m6proD3zpfW7A1SHaO2HoF/6OpOfNw45NC7NLxOqAjQ1Fot1hBAgtkqLFB5
oenXmpM92Zkqdla5fiRUKZiaMMBYeqTr19lrHeaKTROcHeAOJ5ANjds1UfFhtHb9PzY4aygaoz9m
wNJxaIyvngiAqcKUOgrOeUWj50CVPkWHpW0U08bQ7K+UFPXgYRxrDoemzZrRKzJcz1291HNscXWd
/NC3xsbcg9le76nlh9EkhosBZ20tAiKjMGQ2ebzkJ3MY3tH3TH8jMKrf4UCslMjsNa3uqVNYx64o
sEX1b2+rzeUXIBWTCYLt+gyNdoHhhqwE57jrjMzDMHvqkTcC/elKYVPc94OsfQcXKWK/HVA2e3eG
ocukeTRG0OwmXK0CSFFjionXRoAwOKwfXXKcQy6XvZ8HjvacheneqG6j1uVCoa62UY+h3l2XW3Vd
VUxWi+Asa/in93oLoxS1A/M4dXiddkor+4aS4AJS2sNH/Iuxl9SH8vn2S9/a+BRcIEhomFpX8yec
FvqmcWrpHI2D5k3OCHlWtLmv5paxc8auT/JygdIyJWYsVPbVC7bSxgyLoZDO6ohFhZ5QT1tqpv0P
u4gZNTppXDyLVPnbe8Ca267Mc3t5q8l0JysCG8c2T/wxRUqqwzrlINJBO8QWIo63X+XyN7+tLrm/
cYlYxDRBTK2bXFEHMS+Y9eCM7q/pVaamP4ZdlXu2LOUfJCYQe7frhlq2DvN7OauseT3txflNx+ir
dc4z8JClbstS9RcKYWH1bPSzmd3lWZd/t9pW+9r0uS48C0d7y8sDOy7wpy7qPz3UvU9a0dDduf0y
tqIceEhA1YuuBUju5bT/J9s0UnsWcl0CyRBGmt31Q5p+ls1ERawVdb7vwyQr5R308fyXLDmh7iKN
n3/SYkutD0NnJbNXSaWS7mzB684OEFTSEU6dsfSZVj+qSRc1lNqyzkksP09d9lAgQ36Mnca4TKEi
fNKDf/DYng+hqMSP22/kulvIe+AfahgEI678AM1cjTQzo1sYKuZjl6eHNKo9gEjiSRQRsDfUNk+3
V9w426CD8L3l2rSZhmhvP0EY9qmkVZVzdoIIALgj934kFPmfUpnej26gs0tSyXWGqjE3yNulunKC
78Xk9BxbmeppUt0doHy1O59v84FgmiyTRnS31olHGmskqbRgzsD0MDOl8KPCgGr4eR40io33vz0D
mjt/DZNC0vK3j4QGlaoHIyV0aAIqBHuaH5DEMfB5DvZqwGXbrSIHYGwCFvceA8z12EQuYK3bUuec
M8Po4lPbQyFzgxFrDBfTqbHwZDMGia72dvhZxvJx77BuRC7WJ82iJuD/1gAfeh82KRZxRLal+WBD
DPBnra0OhdULD9Lanr73xk0AEJwHthjYQmdZxWj4p6oyLcV81xjDI8WQjqp+vDfz3Hoqmi2QtEjI
ueBW983US8wBKEzO4eSY8cUIleJzFmuEYbm0gs5HbOj9WHeisM0wF0mCDWTFgKVko4ZUcdag/avK
Tf1QZnPwSCdO7FE7t84C+rIowtB4wdBk9Q4nKeucgT16Hkt5QN4VveOanqQnI268053dWIrpIKrd
jPcXXdDVUvIMAkabTO0cWaDo/Xlg8kHLzJD+lFGTZv7tc7d1c9CahWa1BC7UNVbLpZUyDzPKRWeQ
ndWfIdMQAwN3LKduIqiRj9NcFOOzVg8zavthjUBM78CePqSpWtOFbWCz+qNcymLnft/YtTbAGFpQ
7CW6NasYhwBKlWYhFH6hS/X3WQ6/j0YuPd9++o1FnKWso3xDnOpqUiZHgabg12yelVINPYVO4Vma
QPffXuX6aCwNLdA44Ni5n9epZxNUSqcvwMXOLspPktk5E55dsQn4ZU5e4inUd4LpdYRjwUVDlUaK
gfbF6iymKF1ajYLeHjy+4FNr6tndGDvl5wJokDtPUf8DrlHuOYnR7DT9Nx91ufDp4QHNXofxRgla
LZF7C5D7OB1BjZUMkzTTUyHcMonU3q+KgHq7wZCTe4NB+FXUSR2TCX8FLDfox2MxBsqp7gfr3Vc7
cj9LM0pFkJgccLUXOxWhTXpE1hnyMjwvWQsf8nr+7ah98f73h2opjaJl1zNxX12DutX1qTqAyEQ1
W31SOwdYdNugO1tLyt0sx8ZOl/I6TWLSCJEG3Twmxijuvr12a6tPIhPmFRACxM8TM679EaUJr5eC
8SIl+uQh3PNe13Id3NDCyja5jbiG1xM/gBmOOjclM9XaMQ9xgT0IG6r0FwX4r7eP3vUBB7UIfGGZ
sDnUKasuLGCfjvXH4DSacfSpb4b6bJfKsGerdR2zl2W4YlFc4yWuWcGT1qJxCbfvVNi6VHqSohQH
KIl48MpqujcC2FyMvhcQ2uWErzWSkUjWCY1ZcJpkUxybrsSPyayCU6RUe0jvv3PPN7kSspWM9clJ
aJYbV/Q1BbMzOzPr6CJNNrjMCHkOy5e7FBmketLb1ykrh/FQoLxuunIt0CLqjDZ/yWcnyf3QMnIU
/Mex+p4bRfbvkNN0uuvmbiroNIjid8S6cMWqoQo83egs4SVzBd551GzJ+qCFfDPVDUP8al0xJ7qF
0FHcCa/ICxR2MxV1tMPcpWFw4DKdvmtVUP07TGkCnhBgV4eCFIAOIvuEtvHCaPWI9RZ2ienEZss7
q+29cgiqD4Y00+LK5jDCq3LWsu9zPiCSNdd5/2dOwvoErshQDlHuKDi1D52A8CHP6fM429Bg3rlh
lxe+mOgwmaXTuK6ZYCBmeYAD0iUYm/DAqCc/5yoAh9urXG0hQLacQM4gFRdg0VWYkSMJiYJ2lM4N
mLCvulxqBzEr3VMUcKffXurqBP5d6q9aBCtdwZXtCBkIwwCdYdVN7Gt9rd7PebYHIthchXuAftLS
Fljn9LPoOhN9D5ppg3COqEhKfg5/bedZrm435FqQL1l0PiFaXHW9y9mpk942gjPDRdUPrFZ4iqTG
PwKnSy56PcZ73gYb34kuN7q5C/CNC3118TAKa8wZj+ILxt5I1jaydQzA4rlR1O9VRdeATh4Oq3mm
FEwxF+37t1dBoUxqBSxTOs9RUH2lstTaw9JMe1DaZO5dmht9f4hFJwaojvPAUYnM9oJlYPicqMn4
rOaj/Hk0tDbCkW6UOrco1MT2Obj5b0bP9d7oa+OTE5XQWVniLZ9j9W6U2UzGFirb2cry5JNcd/Ev
yJXyjmyQtvUJWIJpB2NQ4DmrG1IJU0lUpgOxypZihvBRODjcyRolxlTDlTul/WjPbhPESLROuF5J
p5ChPR7hSmu/ZLGjRZ+0PJR6FN974wdOQDCmIqSitFOap/XkMn9sLX+QCZ73PYo9qWdERh19UoIx
NRCLycwEGVm1NY5SHEuNB+sgfclHvZ+8pjfAK6KMmRPhUBjUfMPqquou0oygoNUtg7UAZzT/oQtc
wX0LAnXPIXrrK5BqqvxLXYTS9NtdIxmJYuBeQB830SOCbTVdtKCCUHo7imx9hQVWjXoQYudXUaRv
1MHIuzw4V7qUv3aGFj2Wihh110TA/t2YL04CALPlakWL01mXREqPyAft+eAskj6FdjirrqGK7AEk
Xe/ffq6rTH1ZCioMnSp6hldTb4TUu0ALmE5M8ah7g4nuQ5YK25/kuX9oaGwdpRwrnWo0zX9vr3zV
nGPlRYCO4EID96o/3EeIVUr24JwrB4iiW06pcYoz2gJoN1aeZCPJqJoCeF1mzD4o/GIn89zaOKAl
KNwRhSLkrDbOoMwy12njnI08iC5DZM4eagDZ3e2n3Hq/IBhkmrZID8CQe7s90cuceyOQnLNu1Ujc
4UfTH4URiZ8Ll+8kScNLPViNByjv3R0D3i8Tp+U6YspBbvh2ZakAvIXTdnA2hlk7lrUmH0dQTqCL
y/y9HQPyd84yJ4NZGr2X5VX/p/nb6D0Kf8t+Dew6fchVOb/Pq866q8t+r7Lc+GpsVRAhi5jxdZtu
Wlp0aK6EFxTFm2+VFi6Mz6zfke/b+GrQqpa6hPEytcLq3ZkFbI5RR4BO6+30T6j2wzHvYdj6ZT04
v2Yl04hrRh4ds7QMdnbM1hMuRJ2/cN1lUvT2ZVqpZNstU7BLWXTGEf69NhxkHcbV4fbOXJ7hbWYN
0JleAAU6Myl61W/Xcdo5zRkbhJcZdp8Pzvw0Z73vxO14wtNkz1d7440uVDVoorQ62M2rNzppU6yr
URhfIq2sfCEs567sJhNTHTP5qlVqdVbtrP7RwhHa2ZxXFebCQ4KhwvEjzDH0e/ucY1o4iFDW8UWY
YPxGpTeOrRDpFxiz2r2Y6z/w44OdhsvfCL16uYA5EeDCpILB1DqCT5kJzNAS4gI1oQx8essSEkJ2
ETauNdjd6LdNkSV3bZwU2ikYlaa/ZCDagK31Ufhd4Oc7uhMqca8w+VXD7fU4L33a/jiHqE5nuKIp
mtbVerap2+hSeFSk0dTc2qkNmzBmyB/GSFPEpe7Ntrw0UR20bmG1mKbHqF/+Y2cTXALJic992dWq
WxZO/AS2Nvxh4rv7Iwjl4U8cyth0hRVYLzdqHfUVvIX4mWNWEPomYkDRk2Hgx9umhv7MgHZ+stiw
kPVn2Zw8tJarL7f36+Z35NxT34JYvervVk6udINAs4AeOXOvbFZaxc1UZzDcJgtL8zhMmLd5I5xg
bedIblxVFNUsjG8qPYq/7JD/xDf0WmKkzLPoklidaI+iT0NwjE2oG89F2tSPbPjhtwRe+gNpcac+
oO3KXOv241/3SdnHf/fUko8TnFb3Vaxoohu0OL5MSdqmn4TBtQ2ekYk9RBLCktuhqDp7Eu7Jv2Go
jx9H/IrkAxzfJvKUyuo/z72WSDsVyfVYm5+FuiG4e6T/oMiswpU5DkHYtITKIm+a3mehpvT6qoTZ
MjKEVFwnU2LjqCh92XrNVBnCNRpTz11b6MpOVbn1nYAUIyilMcm5QqroHYAJ2gHhRYWFd1jGnH5S
TsGTEGCsgszEn1XK80M8QjhMGRq/3v5Ey6OuDz2AReZ+6D1eFzDB1BdD7WThJdfryrWlyXgISKp3
zsFGJorAOEYmoNTYlOu5+mRTAUK0YpWQShPYE5oorHI3VPNe6NxeahmeMtoFrb1KXihDGytwUq6I
VHX8thv1T1qiDAc0LKqdPHR7KZrtPBYc3HX9XIYdWUwShpckG1qcrWT9kOXz7HZ9tzcV3tyylLM4
bmGBuYCN3t4I9SCivMD+8Czy1LxHdyb3pUAzvmhS3jyNcYFCmJwLT0Yh9K4dFZheWiC+3d4rm8cZ
xP9CoVwYgetqt8JZLI4UEplOmayfjDljcuCqLj80skhQMsEyNjuOqR6B6U4Jb4/4aRTzoQi14Weh
K5Ljqmau7RlSbwVZdvBiTIHT0hU8VU6z2SKKhBfutv43UuwjUHYRyl+toG3ukdSEUasOGMHdfht/
+5Oro4NoFJUI+The5Lr29pPgOdkzQZTiC1MXNOgrjFN+F+DSX4pxkn/malc995Ml8mc16QuUSyq5
k13Yfgn6OqKmKHXa1npGASf5OiOjK9zMmqUXvAH73MvnTvmilc4UuXFeVb0ra4Oke6jYKN3BNqOJ
roJU1nd9oatwvh0u1mooG9h4XWJ9xhNBGBcN7h9WU1GNb200R80vxhe5uM8wPfwHy9+eyl9YpY8j
3F+oOjI3HgpAEbD1SSTPyVRV/0hJXAxeAQ8AgDx6J2gjZVGi+WleBA2RcSpeGlspFBcB+wpdtkTL
PlIaSsWPxjaKewCijfY5nMfUz/Rmbu6rZkxeq0gY/8ZhNPyz80GuQ9mb77E6ImU42VOqsTsHI31R
+9jyp9qqvFxP59O7V4J0D2QdFicDznWM6SYKp4E86DLpgN6MHt+ufOitQx6PxsfbSy0/erXJlrnG
4pXJeMhalyl5UyHALLXxpS+c4r6dUUYwi7o43F5lI5Kh/kktxNwLAev1hWgBgsVyYEwutMS773qQ
xk+5E8R3Oe45O2nmtTYpQEmSTJAtgAn40ypA051Fz9cIk8sgOdVLM8jzrwlm4TcZ7ZfPXdkOH4a6
zF6Uqo/LUyxHAz5Lg9aV/qDbwa/bz70ROrh3ebOU9UhrrCdHkQHCuK/IT8C+1U92O6NBhDXLHRNf
yzeKRP3hGMLc+aQbRYxt044haoBQvRL0qB0h5VWhRJcKrS0fMgLkDgSQn8Kubj08TMKv/8NDLoM4
2pQbXDGEubo55CkvSRzTY1rUyj+HSm7xRxEHP5n+j7Or04XSdiLk1t61ka9kBgJo5ApxQyxE2omZ
7SWi3I1dLbdn7Kgj+/n2811jzNhR1CsLLt3AfGZ9D0/4kreWOkWXOgqgKAMQ7L/IukC0uw10ZM/K
UHyU4GC+Vnkwnpu+FEitNbiz+kM2VF7byolyV819tfOht07Vwk2EyMBmv5oThipUibqLyP5VJX0a
JGs4DoHtPKRzujdL23jVi+AexSJ5yNKdensXiag386Ksoosa9fIvq1a1u3aGBXn7TW8cFweBWXgM
BAs8w1ZHFxPrypkdPbxUKhfOqM2HuAu8SU4mL0ihXHUoWLw/MgHn4Jql5UeLfR1qhzFHdbPFyjQ3
hDjoZigfTYWBvImQy05U3ziXYGsRnsdzgRXXzQXExBJJFkN8KadGuu8Tu3ua40SaPEHW397lUqF2
Oydko8NAUbgIFC/oH4bKbz9bCaJXCRVOiKyJ+rEi8/7cWPZ0j6yofIniqLs3zMaWmPAlUuff/pgb
u3M5NMyzlqNzNZ/v1dm0MtmkjVhq2VG34p99JRUf1ar69/ZCW3sTVwm4KaDXgQKs9uaUgjLql+NZ
oDX8AbjQiwzcYKeM2lqEpB+0MuIedBFXbzLAFVGbaURclAafnREF0ciPNL3eo4FuHQEugwUAAwrt
apNIhpLHUcvDdG3/uaINfWR2bd3prYhriIxy6cU13OqdfbL1rahVQYoxd7zGYZs5Siw49RFJJD34
WJdD5tkKvjBmMe2ZOP+NlquMY+G/08qDhkVgXdXsMDa0JjRLcYHEOwZ3atdUyQdk8rs/tW6g/Ah9
BIW2sQ31g0a/0XKZYbQfS9QmAM/O0c8k6VGTtOKgfGmACr3KYdh9zkWL5mKWG2XlDk5p7SXj15/f
YC6zZBPIFQPLUN8eJI6Q3kzZJC6lZmNF1AWKj9ZwudM42FplmZvJS4fsem5jOx3JrhXSIRvy+JCg
i+JPVVq++2CyjTW6NnxqiNxXQaGLxqhtKyQZZ1PcseHFsa6V8pzWsC3eezQZ1kAnWYbADG2uCrra
TtRmGJKLJYGlL0VT+nWR7QlIXZ8ZuFN0gDguCs329TQwm9ouC9skucgt+q+u2lZz66GPYX0IWiaz
rlqOSu33QE72oBh/a7C3m5mJFGnBMieCJLmeBZsUUyhLxtkFfJC2JCKNanu92tXjocQWJHITZdad
gSIrLJoj/VjTdCV5lF9KoXZfc+RB+8OQdFAquU1Nhk19k71WWatgIlWFaBpGYALCB6eII8CvwMT/
pQ05fjDQTzU9SBH6B92J4udKMdFLqVSnBklRZNp4mFtFYPvXtrbpo1WqASmPQnU68r3yyYvFjHK7
EfS2gMHc6DUMbSVrPbtepFlEk+mxV5Sy/m3WCujSvWMQcpJiogDURW0jJmTwn2/vlesYxKs0yNvp
naFkuJ4vAIsHT6mpXI95mxwFNt++WpSpV1ipsxPMtzbMwrWH/wtW50ogpwymaJC0Mb6MCJy6IFbN
33pag/O1+voznBQc2sbm3VhcLkHmscRYunAoQa9CSN+1ilalpMkgR5RTM0F4kQsHS7hRlQ7AOaud
s3fd+AOuQkFnUtyBab7q6DR1i9JRnlwUuzDEIU4j/TWpzUBZyIApSrHcQHfW5OSDD+LFelXDCpny
29/0Ov9YzDZIdzBM2xLeSqJUaoKe/KNM8sDrgyn8Qi9a3DfTkD2YrVyddbXukJXh9++svbWfKDcZ
c/DarxHlNUCsSR1YOxfC8Rb846KhrKOKK/Yavltxe3E6M6lD6MSvX3UqVZQ4GfspQETYH+28PBVO
1u7E7ev8EXltkilUT+gIoez09g4SkzZzbs30okqZV4gsOwb03125QtoF2MVOLq5svD88h5ailUe6
lsIIE5FKRgGGJlQ7FWWAKTRPCei3L3aUN4G/RIPxYIQNvGO7p5vj1lUqPfQZqKI6joWXS1gXnswB
2TAvgKh+n8jhnljKX1jdKv7SWV4mWEBAuThX72QMiXjomnGXhTgDHGfgLyBhmAhgy9QiD/6goC4o
+1VXdh/CYNRbD5xXX/hxV4ovMhaMf7ACzuZ7U46Ls6HK7SJrXeuYFMeJ5Zv/x9l5LNtpre36iqgi
hy4wEyso25Y7lCV7kzMMwtX/DzqNo8WkJiU1XNu1pfKYjPiFN0CxS31ZJDYExFyuq1tO/UsK8MnJ
hWfbqx9UiBDLdCpCs8vAZqaiO9jGO3sLoBGKINaaeqJP+XbVTSoZyTywDApqIJ/1QndcDR3pAw1G
a1Vx2k4k7VXMOmE6gJjcTOSiJTXvOEAjx26nOUjQi1fcyqQ/BjRPKtsnAJ1obg9JYygfjLrSJU/L
aF+4nbFS2VRgeQVqXvMYeqkll5/CaNER9YCRPrnTIPeUdDt9QNhQ2JWrYntQnJ0BcKKXRmXeetE0
2y/kI0AYZ7OWF2+Qs+R71usDrcjF/FYMi/bRqOZRcxUgcokrd3GSnjJ1sk0/GiSj87scStdJGRpT
9UdBe5cqizX9UbVaoXtinKNrVRlj7xaJIv/d1En4X1GH5qtizrg4WIBiPydjrn2DQo9EYl86tfMU
log3uzWFz/A8Z4v42i5xIblc4igt5JGUjqdigFD7bEVUB91qHKXWd7BS/kKEJWXnBaOx25zl8r92
WFqjK+lt/61oxMz5BbsZoYWCKrpLZSNRXlK9mf5QWpzXzzYEeIO4YNaO0t2d6hhZDBAtvoIi+90r
O5sxTkRogd/abkKamVqpn+pt5EVyMb1b64SvTpdWdMz68qWQ+sHv6aF4ljWoB7fZj8x6u+NAO60J
FTiuewB+pGpFNs72DdESTT85kYhrv0m7pn1dnKnhZKlxEj1ljjOml6InOkDhXsqSa5dOreH2vTM6
F2Ba4XzWtBEN+sJCWiVDB9lwDUrz9jNtk3n4T1bapPcQSqLsXbBdvsiD0eU4wC4xkvFRC79nkoRc
fawHW9Tnqs/Gb0VuYQ+A7rlSvdj24ryYy2zqfhub7fvUkNK/7BqDV8gYelbw16aOX94X8+xJnTWm
roSawNekWuTsXFhyD1x8TkhMllgvxo+QyjkwM8LoZSDmoQrGLhmwFeaCmfzcmZV3srZgF2c57LOD
y2Qn8CG5WKE9HHMCg/WJ+alpKxrEc5apcm6qjEtuoxaN4/bkWP6osAekrGv8mEj3YNS9TcewCFTA
LafBtG3PhdUK2G0l+xYjT+CmJuiNMSsqP6kHullDlXt20YVe3xGOymo9PqG61V60bj6C2O7EIzzP
pCP8Fpi+dzgSNNZTWh/8EKhl/thky6ukTv2JXpTx2g/yhKp9YZ0N46gQvPOYqqu2BWKQ8qpCurnF
LXADjlavm112ynPYpbKXNo5+XqUaL49jrp1yJQ8VPUMqISz1XaliKmm16vgA3Oxs6j8grIPtb2qD
wXY7baEHbBbZ8iFNBJL7ViPTyYQQNiSfh1Fa/tZUxBMaxBlhO7lREsrlLyPMwP0TxawMSTLpu2LN
hOXKuEqJ2FKbn7KkWAJtGouDUfb2+do5436DJHKH8+IPimKGZI+3YSrR3AI4+3nOnHZ9PQYnmIbM
wpHZiJOjSFDZibpXZgO9dgP06x2CDmT+aPVNLN2iMO+mk9ZGq2hi4RhgV/gjHYR+X6MLbYj522Qk
03/cRf1H9g3N1TKbFUx7Y613TqYSGs2VaDNT/dCqxZ8zQDOaeVYqne2ppX+fkpN+PNg6u79+zWYJ
t4FUb/s0lJNHRY3gp9cLNxU4UnraRpp3gASUQn+eNWwsIH9G57pS5KcpjNTWJS82PPhg+uuIV4rX
SUJ652iTdF7sQf4Uzd14BYsi/aXp3XSJc+lI02cnLEYwjxeN3BkY6jb7H5zF6pwYyDH3SH5LlyK+
jLVe/JdOU/Y5KSTlYJJ2jjIEmVWJierJfbkxzho4JT3jQZ/Kv+cwTBqvEkP7PuLRP2Ie7A5GQdzC
BxtFhm15uke8H+M6U7rN05D6lKBwaUGn+YoUm3F+vPg7gSZcda7GFaF1L+VYof+GSAzfRSN58pQF
/eZqNrSDrHRvtVaMMzuaz2Hd3r5AfCHhVFySI+RAT+pmyU86JaJLRCDkx5V6hLHbm0BeO6rgUNJ2
6qlQUVrsQcLbVJiDbxBZnSR81F3UNH69iMrNvoqA0Y1RsOLeFDb1MLSmPFo/LZn7Z5ipMtLLNqZf
uUgO7rfdrwKoS/lu5YndQQP6kTbrkEk3vRbJyyA5042qZfd3ocSW+3hbHA21WTDMZpR4ilKOF6Is
Z0u2Ka3BJf4ShckvK9tTWedZMPmHbinYhrd7wwIDOELzDW8pljyxO8xa62H2Ml4ni0vk8WftvBCU
RVBCWBNq+mfrTfhTJCS1vZqCKYFvng3RqdOX9DUuROpbxvJ3M8T/6Z0yHjzMOzP585D2JgYYy8XI
JmNxboqZQA/D3W76VKGdKghOuyMIwd73US4As/ID7bwNuZoVYiPj93GrbbN8lXCoecqaTn8qzQ71
2TEaeQQX66CutveFqz3GWnWhrrYFtPJ/Ln03hDYeq3IWmPFA7bVa1HNkjNXBtty5R/DCXIW1aG6h
c7vZljP+rUrXE1JWQur9BVlGf9R6jPP0JPFI1c3T4/2yN94qyrpi2DAO2PaAYQeHgyhRd8gGkZ6T
flz+HTvjq973apCYwjnIx3dmkuyMSg9tUMLVLd88UZJSytsVaxLHaBIbuFYUGO9ckJY88hvZHYq1
+vF+3vNopyqBtwjbIODyHZ+10phfqfqY7wcbrtHjSdwBeBnooCHYhRIHLfVtP8Awc1zPzHBVH3WU
8zQXkldPpe5P4DIukmLNJCILxFoIaq+tVvd/FGNWeqpSS09RRMX78c/Z+3Lavia4BfbSXSdKaxi/
clTIVaienmYIcFdiOukUUak9QKXsHEf0Z9g567PH86e+vW5EK8LREnD78EKbn+uuiq5KIsnndony
U9sZ7yepSg/AJ+sR2CTYoAJ4h2jXUz/9UfL56YqTuyJH2H6WbmlXRidnLrMP9CLaA73i3Un8aZTN
l9VyUZn4P0g3YaYJ+Ti2lm7qNImLLjTgpccrtpdJgs+H+8pqrW7emydiCPNF77F/u0HzsP7BFN24
jUhR+CKEIUAo6mjvGxzbnvpwcv5Qmky3vGTRgJI14S+z3MkuIFys3QrSjLtcWmtJ3lON0Kye5Tzo
TSsPnMg5MpXYnV4k7lb5Gqj724xVklMrSos6CjrNmAI7B0RjG3H/6jjFbzTrmFMoAYRJK196M7cj
iMK0aQDR2lMMBFN1ymsuik+PV3D3IKyqb5QfKMxvnwiECJzWDoFGh7hwuLM14wZiZjgNpsjgijzp
vCGLD6y49ubwx8UNfIfnaasTAjhJmSwEcgN9jjpqg2qFOSyzmYWQhh9/3u5Qq6gE9xv/s01GKq7P
HP0y9KNh4HnznGG20cnFLUS+7SBeX5dje7wBdSDSDYHkHthNB62t5IZcDYHW/DIMtozkypCdEVFN
/WIY068kYMaXPpp+oyQNONEk+ATJsrI53l5m44SADmLR3OJx7VwqJLd8KxnmgwbE3vVFgkW5hHB6
7Z29HQWFfmU0bI46wGO0QFpJvmWqmh28AcrehiRxXJUIcNuC9fd2GGtQaLc6SJZJrbFELhJVDSja
XsyKa2JR1V5Da9H+o0FGI7VdlKn2224W7aXIF2OtW02idukE9I5vORZw2nVvxG6VL8W/crm03Yny
pnrUCtrbZquIMnkNlRRC2Lc/WlWXeMKQTbqVQp6DxW7z706paifTmpTfOLAW0H26eIgS3qEJ0clq
R7nOKWhUhe2vMCo3MeXhUvelOGfZXLpFVaUHXLO9Rfnh7Id2G1V6e7PDQDY6cSsDN5PCUaD9qGCB
iRHEKTOkD6Y9Q1eAkvUbR3clw5ukpxTptpUpR4VHo+JZHlhKpH/KqjbxUOJuv8/W8vXxJbFzcp0f
RW9GISvd7uwiXZS6S4G5SSVKSbQT9PZJSyLlFe87B3tJIyo+mb1eLxegpUeJz86xIjflgqcSSaVn
e0NZKf5WOMBGgTEBvnWVVgaziQKufDCdu+NQA6MStuJMtpULvQrNuOkMWPJtVo+uMEbrPGLb/u3X
53J1gAS7JxNfbecyLlCSWHRBEROlpIBmM6JWM2BQ+r1hgOx87zkRNEEsP47S/b0PpLRIPOuAc7sr
zag0u8wupMzaDoX4SEOrgW7SHj3KexEP+TD65QjQWJzBzTUY4otizQ2U1TheJVmXpOlsH7LCqrFb
zwtlzLGsrVOROkXoQk0ZJ6q38UizZNEGy9PaUqsPgtm9L1+JtGAYQGveFbMre4qMtIJ9X+jy/NpR
fYARMB1F57tfToJHsrCCQfn+t5eckSOQWENWucGOUK4TlekAW7TKj0woHlouqeBBi+gV9M3kOvEg
bnLvNP4w2s1BtWX3l6y9d2wTgBje0exGY5AEh9a+5RJKJn4RA2GAF24kjV+as2VekSAaEHGUGxyn
VRKVU41IS3vWgBrYbiaZY3rwk3YeAAc0PdCVNRe9UyQxgFa2s5GFt2xO8nMLSudZSyflvIIHf2O1
waStahcA+O90gYulChEXS9jnlhyfjL5JT9LUHBGQdvJrpBPRUyacQNhw+6JNcxlqXYMvhZmBoIqb
OroKWcmAALWhXy/p98fXxt78gXxj6lSq9XcMPYdkusqr1ZnXhOIvt0hD1KXAQUZk+a+/ZatV4woz
WsnF28oB9YkGbapIQsQsCS+d1qWSq5tt/Sy6xdCIRGNFczMjXv54/Ik7byhhNrcioQlKS1ucZYWY
eo9BLqkSPgyXdpDawLbm6ClMbawvkCAIpk47Cky0HRyBA6GEi4Ern3Rr83LHNfR2jESJ72up1E9J
jfiSl8RosdD/KEnHIHIOwYCnt+amWtx+H1obqy6rASQHFTPkoZczXfIhoVjztYeqkbkDLOjKa9p2
Hk52nI8f5sWRwJ60GUhRJRmm1MWKI/2H8uJEZ71YiuTcI3/0F+6bWeTB922/yj3Mk/edIwQuc4Cg
rmnd2pYnuMKig5By73nnykJ3FjFLEEibe8uS4jpp6pqSsxRXiMpPVvbczLVzbqyUynMRd9UtdjKH
/k+dXB4v+t7VDITehp/P9XynsJobkMhLpUHEW1WT09Bo/aVIwiMUwd5hdTRqIWCr1qHWrfdTZaEq
6K/LI0+f1KT51ZBbGZwqps9hbWBxUmnZQV3xB7p6k+vwyP7/ATe7qq1xTYR4gOqpVZnU17vCWwW6
30UTAEH+zXH1GWOkHMCbq4bofFkJnZLHU7v70ZQAuaWoN5K8vv1onMXRUYGXxpVRN+8myWnPyRKp
ntRohhs51VGn9P6Kgr9DM4F41EYy8Een8adJlpouFTGaMfiXCAykhY7yD6yEkxnmR0nQ/VXxZih1
82lVCsDISVfZZtsqvy3FMnoOakoevTvttaNPzRwXR1JBa4X97ZryUat0My271cJis6YNETbdTdZ0
SlXmM3TAQwJCOdlJmAs3N7vqQxZR/XOkDgOq3Pxl3+OVMQyiVOGIQh7fJn5ZZ9jLpA5xoGlF/C6e
lvLZHpp6uaWAW8ODHby3mJwT5A/Ql72XwupEN6oSTvZBFkX5qxZ2PW4q4fQ+r/r04L3eG4qsEMXe
H+SLbalx0qNZT9sccKvp1H6f2pgMIVVw6jLUrx8fib2hqH9hVWbDOLujt8ltWctRDzM2mRPpaVak
/N9OE71vzdr0+fFQ96ePGhi1BkKwVfhuWzfKh0KaeXaAWJN7Sh2vhaGN0TkLx8ynSLKcHg+3E/Ix
3mq/tpqgEfutv+en09d26ZxEI5q5SCXan0Vbhu60hKCRpUI5iWGYQaCZ2hlHhtnH6Cp7rrGx8qZM
0Q7KIPevCaUWmAdUQgCY447y9oeY+RiLWvBDwrFP3zuV4XiaSW6KbIHl6dNsuEkjgf0uhXFg6LFT
rX879PrY/DQHiBzlhhjmLGgWWe5A6nR1b5xkI8teFhuNPrdul0S4lJ4hEBdKqwUDpgJ1MOShfO54
mHtmr9GOLo6d1wArGjQvED/kCN9JGkwDTSxBfh6oJbYRZdmZl15aknMqJtK9Iq+fNNGlfi+EzaK1
8SWtRvk3tv6qvohDHjnuXQ7f6Qp2FeyRIOsNywvLVv6qDEPvmbibHazD3tan1rO6Y1OWvYOUCDlq
KCFBpMrq5U+kFErZs1Gj8aWutj6VVBIOLpDd+SWAIVhFdhqP181zoMU6WhWGFAdhOuRnNVaocCVz
obmDEpp+pYX6yWi5typVid8ZDTVbLIjag/rB3lcTyayYXuJXcuy3mw+dervsIthySpPaf8ttb74T
c1aekdXonnQiuCOBsd0BmV8MOsEH3VE5LCVNw9zh3lRstpZRyPnHWUqLJ2uU4g852tAHodreo0ui
g9wCCg/coJsbpoqHTKsxug2KAaUKaxxxGSwnjOrKIZ1JbUXot6mufXx8se1+JeiOFf/5o8z/dlrj
iMg/FWgOtY6Yvk513LulFKevoxHSrI2Soyr13itPq+YHNwZq0/aVVZu2kPvSjgOrMXHfG5GKUQrx
dTZDA03+YsE4MM68mWzZLfP538cfu7eTUXFCUh5mCff5tqZniIoyvYONZUifCnfBSEHkUlFQG7pI
vbmcC2yzArVVrTNGAeML5TLtYymW2DpI19ebchPrKNRjYdchCob482atzcaY4nwaoiCnn+3mCCx8
qkdJPggydkchywTGrXFotugtmxm2c5te0Zw02r9U5r40SBL+eTCnOw8SeTrOWbT5qSNu961G3aMZ
VoscuZQWw6VMRBkxWZL+ZZBrfJxnKgSBbMfWX5zcPAP7imiqWwrQpW4+gPl1pThcWnd22IwutqFD
5C0mnuO4QTRG7w+lWL0lqyyTjh719a3cLsNaquMS3TP+yomznaRQSMVNvXE8aYyX53SKO/uSDIku
X1NinIrQU+3/igpZGL5lT/KTEmb1P1E/hM9mlduFTyxQ/bL9wGp/ThSF4DvAsrsy5ggPIy8NCVCZ
FI3nqem1cwyW/l81r+QPU7kcCeHtbRUiFwqK6CSsvO631wBbxZIEIs+BCi89MNQQ8aEBDu37x5tl
hx+HNj8BFCglssW7fhh6P1JMFSwKijzNbReSXPxPHJr6l25RG3ZCEaJmCDUp+kcdLGV6kWatuKJZ
1Apvgf3avWpzlVkntVhzEuid09fYMkEI1LYq2VfLyO0WUSEx/wXK3/rWirSXL8rEifdNO20QPliK
4lNlhxiKuvR07P46oijmnKqhwu/NgIZquwvmE+N5nJBouM69PS/urFfVE+g+J3JHoWSfyrlWzRc5
ToeaMuwQtRcVrMTfFv+R7H99DD8daG0bWaeuJkQ6wZdpok8HM7mzdYl/VbwYgc3d3WSWumTVMvcw
dOVZC0Bvm69j15XXx6PsvEn0Dbkwua0ojm3vKeEkFQIA9F3qtJKf2npsnswy6YJ8yYpX2IdfnCpU
/no85k4SQVrEVQIuhHbitsPdi7pTi4qtj85C7U2FXtwaesA+DJLk4ALYefyADkA6ppeOZPD26uLR
T/NmATQ0N9X32rEFa5rNnzD7cN6FkVMOB0HiznjwdqgZrA8gTe/1Kv0pgJ5DOwJUUgARCLUZAuUK
GTg3uUTBKpK0dvKgW8rpl8fzuTcoTYk1ZCLhvOsN4tKbN/MgwlufSMppGdVvVrx0rjnXSDPWy5El
xM7ywd9gLmGOcrFuq/SNlXQQlOhPDG01Em9H6+3N3zZ0r0q09GAFd+4twJxUbnknf8SGb2c00rU6
kpsV/1E1KETImOKBGdQOHtKdKUSyExws6iIrmHsbAOuQsGuT9mor00Q5NyrViU/m6MRAoJ12qU51
W0Wm/3jddibyB0KIXJNyLdiIt5+GYazRoSYo3ZpRb9A8XKRzVqe0B0l2D2ZxZyj6KkAhVi4EDZbN
9+XdnMaIlgFYaUR1tkhfX0StxYXX5IcXl7qzZGuYS/Kyiovd1b+hgJqSumh5YKG7XJ5EqEDHNBfZ
EK5hiNZ0E9LI7+1gJX8nRTEUrq6IKYOmlev/ZVnavHDj1ouvtTCXT3WmovE8RbF91mdb+QMuj216
sVOrDsSrAY6QNPbdN0Wo8r+aHZkYplTp+MnGTevInXzvuwiyVCr7lHTuSq36NFAhmKQsqBOnRex+
rv0QK5GDG3lvlB+1FaoeWK9uj5fOS2RMETm4oS/5tR6RuHG0+agWtjcKqEZYYQSohB/ru/DzRRUp
UWJrIg9AAvbPCbwsr6v6I3PFo1E21+HQMMyodnmQGEAJtMmMz6rZyL+xudfraOUdEOJs3xPg+TDZ
IZcEdSFL3qhRL6L/Vp11wKkH98T6g9/Gk2AFuCQQw/1/4lZvpw3UyNR1S5oFShglrUc20Z5Cs7A/
CsUsIl8bDeuM8u9Vs7L4IEm/P8JE+ZRNf1QusVvZHGGHuNCUJz0LllIvMXZKZFfTxRzE0jAfJC97
XwlqkQaWtQJtt7iwGPG5kqw7D7QYktsl7tJuOLfWZEdeXkKg/65aAr0CvdDCoJ9mCLiPL8bd8ekz
Q3omkoS89naWkzYb6UQzy31tlE/6Mkav1E9l1+6M+FrEU/oKjU0+wyjrDkbenWRErcD0kzTc8bp7
1eoTcOKMvMjK4uERb38zYHxGrq3WR/v2/nSgCsTxw2CGIe/ioHKs86FDyT9IIGPjMT/HzzDzhsvj
ybyP8GAMAEHi3oLff+cdkmrlSJ+3hDCNpF6Jet9kFD46BF3lirDhbm3iPnwxKbwcNY12SqorWQE9
ENTrCC63+6iVo3LotKwIKiQovoRVO73keWrKpwK1sO9xb4gPfVdaPgr7w1OmSVHmZWVe5a5p4yr2
G0tL2Q5WNRiaezJ9BKI6RVMjp7ZZf27iwrrFRqz6sI7jz78+44AlVpToGgduZZ9AGav9YMZFADI9
R1vYkT/MUNZdJ6+7z60zlGcLFORB03mn8oHADspPayMAGcHt/dCJhtptERVBKar6PJsRGhOKMb0f
qTT7g6X+OzeDc8naHlHGvCtP1DyOesF7G5qVZqdRN1nzls25lcYQvQIrC1oK5JehsTUvBdd7cN3v
fimoBKCkIFHuO86SbkeKHBpZMDlt/gGjU+G4sjo5qZsrdbyizMf5ueqj+GSbSVG5ZW2OXxYcDI/A
yfdR4wpoXW3sAVzbd7dFqI7Q1bG5C/BUyRa31qzxW51B+0Q6c4pOpZL9zmGme8alrACFvqMBtQNa
wgNxwUohxj3H5nF9Gjua/l42hmbjDlkiMq9VRWscHJ+9tf155PXPfwoYKH/ja9SleWBX0vKqj40Z
YF7cHlS+d0ch26VEQZ8O9PPbUSYKpFHRhCxt5xhlAAkwROc0iQbHf3xGd5cO0AkiT4D/7kR9Y3kk
23B44kJdbc6G9i9KVN8w+lK90kG6+fFgO1cwtwH3IDXYNTVU337V0MtTZGVaGmSjqqaf6ZNkf6o4
ZqjvMtMKLxghVDdZHqbr42F3vhFqHy0t7gV4wduST6/POl1qA833bgABLRayAy9MKYElatY9qeUg
Dqo/97VfxEsRhkTBFu3AO8F3YJ2iTlpqzWY5Ul13x2ZUm2db6iVQsXYlPi6yKrRzUyZ5/L8ORar+
XIxRr3/+9Q8HLLsKF1Lev1tcFJXUjKGTwAYQ/QKltfJrtRXA5KroObaGI1Gonb4Z3w2QHj1q+O53
XCHBhUhrBOUZWxswyYrD2hfJrD+39tJfWsvEOiTOkFya1c7DK6f1sMJ9yqRI+UpYJw6WfW+3re8u
6KoVvLV9dRFpH3Sdwk5QxRkVzXzQpeJsdM78R9PaiS8Gvbs5tRL9uvQgeGf4UuAXVqDVtvYRoeIW
ZgVdqygKC19fytxv7bNSAPdPxLPonfdaapUHz97OhUGQiiHNWhu4b0gDFALBIBxaZXKIfEvdW6/O
Uh1xwXbCQkZBBXCVUFhV894e4NhRC4dECcFTQ0o8yBnteVHm0J8LPGsf7929oSDqrbtoxSZvS/ol
gJbKWhBxcpYR/lPTt7g+Zb0TouYscJB8PNreFQFFCYINBf4V0f72wxoJlnEXS2lQyBNObQnolh4A
wdVZkm8LuKpfv3XJzyiPAUaiOrCNUaJ0qfSkVdNA7YrmRpvb9stR626kiNkpDY3uIPbdm0yKcGs5
moz9DhFXIiIyqBLjibGLg3gMl1OPqo5fIS90ejyTu0OtyEw69juUk1yZZilBJj2QCoKSeinVUzZ1
yp89PkwHs3i/5yGUqWttHZVPbrnNbuy6yHHSesoCVOmJL8k8T2oPHfLxB+2EWQyjYy/DC7JTMwKC
b7LxVYZBYNjDZja7rOnMqXYiG1q/Zr9HPqy5WEiaupIy6b6pt+3By3n/oKy/wcLxi8we1b1NRDml
PVJCMxGlYQxsGG7x6ySk+Tllvb2xdibD5T6vXFy/0NaZ0yMu9Prff5vvMz5ag6jTsmPvyuNyH5ko
DNrEI2rXpq5ptk+Z3bWniP6eN4D8cUW9zB96K0sOTubuInMwKaHh3c5+fHsye6UbkFkvmP0i7k8L
sumXrtS1X961PwrjdEtXoAlsj7ejACctkyZDyGqKpdCr+Fve2CqWH3WtdHCx7U2lgsQl/VAi1ztw
98qjl5y+Zqiwr66jZfXn3phq15IXB97UJJ9BUY5no++MI47WjkAKn0merZKVwfjZZmRdo/eKRBkj
aERpfZgqPf1eCAP079qJEBdKk5hz5LGUvNB5q5ur01vJiYdg8M2pSz53SwzWBHHHXy7p8LNouwA4
IrS+w3lEmhClpBnEhZHZzCC30vDjgixk50ttC2j48YHe21GwCoCPo8MAwXCzo6aozi3sotMgRDxb
c9HHsj83dt/9ugQgX8VhBRC7kqy2eyqxaLwvSZWS9Q+tOKdIOn6xEQcW6HXY01PVF+T2kJPzCEVC
LTzIIFRl58iiPITeLJDNeyl9Sxd53TtFGizL0mQf1aKf0CzToiXylVV58M9iqgVSTqWSoC02pqM6
+xpINs1VFcTf3MTW6xhfhLSsXCkBGehPRmd313xZur/6Sa2hZAy1QM9xDs1zXcxTcpVloYXuMuux
dnAB3j8rKLOtnAvSIfbutrZpoHpbVGWWBq2sFkGRTZPf20Z+7RftaH/sXvhgxzkmKOlQAttctmro
KE0nRBrEgKneVULXUCpDpeo0o892SppkerGNETknCG7/2X0MIk/BNunXdykaRkjSwdGjz7S5kdI+
GSLDQEAWnGH/Oi1C8qyisA7uvb2zQIyKFx1deOLGTTEVSeK47G1gC0XWiJthtdIVzTD7qECwt3qM
gRAmi4cex2ZGF2GLCrk5uqutYvqxnJhe18PYdPLIOmBl30dyFCBAxqHzBQz9TnGLS3uEmDIS5Sx1
/6IgEI9lOyXLSSjCXzR79h+v0+5uAStJ14w6F1WczRQO2YT24urElC+a/A01oFmceqsU+lOuWKXi
txTDGzdHXTB3nTKrrPfJUNrv5KyHwvT4t+xNM5q8a5mTgOgu86BmG0n2jKR7DEnIt/U2DOLUsc4p
DnUHn707FDk8PV7OyZ1qog6KBDIosN4KrKDwlVzulJcRnS8P8xb6vo8/bG9RySspnbKg9yCRGGsU
2ZIyUqreKL0JSNNTlII9cJJQ/w4I8wjeu7uo4ENgGpHvIEm9eSPUGkV1Sm4434SjmrtoHOZPWq/r
9RWd4yXzxorqAepU0ee5jNPmVIdtdM2mWjuqz+zMM+LKa/EfPTOd+OttYNIxK6OGXhclk2XyCmXB
UQa4VXoV5dgcPBm7Y3G5kh/QioXh8HYsNR9YarxoAuDN6tV00vbkWPDpMgUSyuMF3bl3aPVSb2IU
Wujb+Y3GVo+hEbN90Aq8FEVXn0M5POKj7L2BxDoYi1KN4Sn8scw/Feu0eYK2C4EiMFFr1V0EKafv
+EopfwNssl81payw6hhDtXwaKlHzGOI9OP2D1nrqnFBrr7/0ziwPJx35/mvV9pHsj3U6ZoqrKTO2
qIqOarWXknm3LuYm2Qrgsa2TPte58+tHGwgMyTC5N7oo28gNz3E6zKgXB5KpYcnb2IqbF1F2zczc
ODjaO4eNobg6eXbAoG5zjUIkmlDHJA8q9MVfFGnoba+FjvQ1GaTprOnhrBwc772NB8UF0hAhMZjv
dbf8tExxv6DWURB941Ixvwydbl8aKeoRTRycg3RiJ/rGxQPQKfEvmMztx9VztQhofXSB7Ch5L5VO
elvazKwuTL7+AmXOCuhrNthRwjM8WMO9TU8SQxwDyojYf534nz4TLSmgGwVjJ+h4nGbAmKfeSPqD
L9ybzFUZiyed65L39u0olSaUsF+7aU5TNKYLrMlAo11K/2cuenpQV9jbKuBIwbaTM92TrtDUTJG5
73N82sz0lKhx/TRJ0cdaFZVfWvZ4oA20NxwwijV0hxTAjnn7aSPiQ/UInC4oq0L3O16bP6IBerOk
i+xSaMZRA2tvKikZE4OhGUVjfRO2GElmtbpe5MGCLr2fqWPosyVLv9SkX28Z4RNAOYjSIRz/OwwM
+QpaKqC0AjkU4ZNSi+aURsVRQ3n3gxB7oGkCSOpO5RB49TDoNmWufo4sb6I2+1rVju4u6PN+eXzD
31df+SCoOBC4qbnflQozUYGOqvMssNt+OUvci/TAYvsd0Nni0nVddsubUP7lKiiDImdBvMw9eYfQ
LUHwNU2UcZE0hMpGpAjesvrfx1+2twshpVCXJNKi7bV++c/HuMAyXYUyG2igeKGgt27lNPM5mkXj
S0p5MI9Ho232oN6UHc8CKtiiSoznOi/+SZsse99z9Ly6m7PT44/b2yGA2YjVKfOgtb4ZzlFneBVl
lAWzgGcwADnwpBj2aVRxAh4PtftlgJKB6qEQexdC4sO7IGjMZtQlyTknmppf1S7qvSRN5FMbT+L8
eLy965d9D5sdlPE97U5TF8cqbQovTqbkZ0L5OghXVeXHo+xNILET4hY80/c9rlrHytcZKkTgbOGc
DGi4p5lK5TUa1PY31ooOAxkq7RaCxM1a2ZSM89HkOoxSNTlXYRJrvjQt0wnxZ1EcDLa3WhaSujR2
qJLdFVuraLHaSOMulGIZkqISj15iIeQsL/TrrKo7QqDs3R+gbkCmQhoEQLf+np9OGagTmCclz9js
FOWXtug7FwHd5JzUnfwFfZnlpCbSEWx1Z1CCRF4YMmFWbxtlsQ+LNlvr5ExAF1Q5qslu3pu9N5t9
5JlSgZnx0HZ/Pd4yu6NyR67KUDzcW5UmyVLhmFpLGnQlVocJGfQlp0V0ztvYekKmpzwvS6X8+j5d
BTvpTRrKWqvfZDi1cBZRpy2Dzl32OpRL/DFVkswv1Ek/AIvtHAnyfoph8IvILbZLqVqx7ogQX8LJ
ihX7HJp58y7KQE7eKpPU5iC12Nmo3Ccr9gNW5Kqi8XbjTLh55Focko9nufV3EzfhRQxNdzGSUepc
eq3jwaOzt3w0IUjRVnntO9gxk7iUQmDxCC1O8pIELxFVj6OrFqviXAKP93QZK+zHe2Y925uC/JoO
rG3dHwHRZvnUxh6EiU170JRK/d5SplfSWPOcWPhyWnGTXOaonC4TZl2fHw+8t5iMSXqA9N19XUop
2yEDeEIhDmGv1MOvB+nfYoTFJEwz/I21XEHrlP25t+/KU7NKyIA6fBJoZhX3Hhr5defVWh1TDKug
VL23Sx76g3dp553gAeRdR7EdtMI26sNz9v84O68eSY22Df8iJHI4Bbp7umdmZ3M6QbveNTkUGX79
d7HvwbcDaNDYtizLllwNVD31hDvkS8YLHW6ZtZhOkT3aeHAdfMC9VdARo8Ai4yOGrz5gYgpoUS09
b5EblZ9OS7ux6ouDqL0DPeO8MfKzIP5QWK0fJgmzoUI6GyCfQhLh9dR9Xx1RSW9rjmHipahWFG5T
iKJyFZhAfhjqRuTPMUAT2dLa13YYgMCBYV/CDjLoG/7qH5SQ3XJjGbkhP+bKlFdu4Fit7uZNrf58
eadujsiyGK8W8AOyEFxazwOBWWN0IOcsxo8pQzq4Q3XhbgtmN6gj/ULYi96MQkaR3xLNQUW7CUKE
cjQMMGfhPmGotDTn/7q9oioL6TtQ6pmpor/HfOBXOmbOv6ANow4uWH/kLbfZTav1VrsJe061R7gA
NcZMwVejUNvppzOrR4bQu8swgITtwJRsYwYH5iHHpxqVC7kspUdJpCA9HP3by99t23xbHoZ26tK0
wUB2nYPyNeXI0EFq9kTQ/o5YaoQ+jFTTN+PMVHzJNLFoMYrOVN2obmuEw8B7ZX4OpPKoDb8Jd39+
iwN6EdwDVNfVJpKttJ6GroMJXubfNSOFKGV3pqcCVXrtLbmstEx5gVQDfFg3QeRAr7WkpZbuurz8
3JZ26zJ6cQw3m8z5P6y1MKpAD+PsvQGk9jmhr8swwrMrc/5QWanxFCVV4Ftjbx3kGdsIxHORwC3I
VxQ2N5xqkA6FZKLIejOwwcHZbFJxtkmr8mcti+phTJTgrGSNuIwhMNETaVmPvnzRKS5w3SMN9r2v
SRZCYQOlYJEve34sp6aubEkBMQmpPPzS1ZPiIdBc37IsnA4i78tLgZZ/vlQJk6vH0TXFGS/AUq7r
hM+9nL+RNES7Xj4wmwRkecO0DZzFtArBsNUeRcsolhrDYalUKT3TirS7MUriqzO26UUw/LmbovBg
ZLuNBKDwuSXZr+jNbtRZRzUWbVLU+S0aA0CmQWh8zCA8H7U9t3F0AfvDtV1mOkTz5Wf8FUe1KESW
3EnyW9/b0ykOY+2xGaTCD6TCfIib5mj2t7ceolBAxgg9W36QmopSm5U5v8VRpbhNpQSP6hClb7DO
Mt1RBRv08qfbe42g7OmSkD6CF1vtksIcnbYRfX7DK8760Em4GbeyIg5W2e5FcHDM1pmxY4e7Cdux
npsMEggtQzU3mCyK4JzihfmoyelBLry9c1kJM2EqbAWjzbX2Yao3lTNFVX6jRK7+mR2AYZ7VysbF
DkYaTrRmroYxjZ9jG0z8wTHYe5esSarIWGoZvT/fK80UTxoGaKDsQY5dm3FUHuKxsg/e5d4O+WuV
tWKQHkRRPqkFO9Jo5behOqXnKpqms6l036T5UPJjbzkg5Mt8lp4WKNbnD5V0DWaopkM3d6par8Dq
OnGZ0Yf3sdk1F8DBR5obe19wUceEHIAIxgZ3ZzaagmA3pLVaEaNrRpb21Z4lh2pmDD5IIQOTsumT
b3BXnaM4tjXeY/ZEb3fZP2zXzeB9BDTcjWmZ3zAAa2uvssig3BbCo+L1Y1R8rESqEEVl507Sgu6W
jp30IOYZrB549y/kc+YPukgpxOgxT1CJVIL+YH9vEa7LTwQ4g1ED/QGKzOffw1ZTA+yyDseqMIz3
YVoiO4zE+cfZzPsHaHHzHQZr8PQyUBMit2WXtrTmhX1jP6K6d1Trbk13+Dn0VxdWP7UYxcTzn2PI
SdjHbV/csJqtILKbeVB7SarpNwzYYYh3kYGfLvjufDpLQ1mVvo1+V+7GipbZXplmOrapQW3a+K+G
kOtCpY3it0lSN5bXovzYu1Y+F5UfR7YUemNbq0dyMsupfFbILvNGOsWwFZkhbMRAImFHZeyY+c1R
A/Oko7Ny7oYp8qzOrh/VIKsuDm4V7lQNBW2m+qhdt3O+/ujVkc8CT9hUJPCMHCihanGz+1p6GuS+
PStGZlxqvOw8KtOjinYnueUwIyABEpNwjObB8y/G4ZKKMATDIhJHho5d254wtC861H3hGdM8gwSr
MJ/2tKrs3whh5J8xdDpSXdi8dbzwOGVorAGu3d6rZWFChQW3c4Us81XUev42RdTVLWLDuKurOn/S
5nr+asuQpsMMqfmXb71NwmJwpy+EOq5ZytN1UcqDmaAhRvPqSGV0KpvQfmqxwXkEvjqecxUWRzWH
wcH18Ae282ynMRNY8NhcUJYNCmVVk6HdPduJnDhXR8fO4gFafiO8Zkj19F43EM2no27fkGzoYtes
bfG27yrZdCHmJpGfdnr4RD9Glu4C9L9LF0Ws8EPB5n0jm7R+Zr2Z78ke1KP6Y7M/+dHMGegnI+cC
anAV/8OIeywrIe73IvqSgKG96FaYnht6+LjG6eIga91Zjrx4UXoFQIPq7vLf/8q3wD03wcIJuZpz
Mb4PrKbxcqFBcZxC6act6o+v3QioSC1+fMyk6E2sN4KNO1yvQ3G5Ih+vtW6aBt0Dw+evUhbob/MU
WQqlxB/j5UU32RCgA6g10FoWjQBQrc+fccwr0VMbOVeaI9PV1oXt6VM6nYbBPnJ23qQkLMU0j/4q
UiOA5levs+/KMQyakS1nlm3j2+Ctwjt9koNfLz/S9rPBM4HCQ1uewlFZQw17g9MUqLMFgz6zsbWE
S291IX6wc4wgaCWO/Iq24eOPjaIKLI3wQUH1/BW2KlLDudrYVwNJkHdOWrZ3wpCLuxB/1BsqJL0r
WWX5BrlkWucaXicvP+42ftAQpNiB/YvrOfvn+fJCzxwozYp1zTU5eKqDOvsGhKZjVaMwvpdhxKXs
WOIICb7dOCzLnAq8CgnSJlnvsJUOU5gm18iS5guAuc7rlcQ5My5JDoLVzgdVMPmh7gEOsTCQnz9h
mIdYUWg93iJC/hQYnXodYtk6wzgs/L4as88vv9Cd5RZ8A8MAsFyc/FUaUUIcx9ZO5UiY9ZC78tg3
3wY7jd+MZc6scZiOeua7C2o0x9Digi60TmsnnFYHOgGYIQ6F/UESqCclaal8tZQOWQSl/vfl59vZ
MMxVmOSzaXZYbh2QZmpVxbkGS0U3oHf/Zko75UmTLNybHaW7zjJyFy8vusmkcRMkc6f3SEglqV29
1I5C3bLn2rm2WBeHlxAwZ+U6eWQBnFViK70ixCN9N7JC+VHmdXtExtrGHpZfxC4W/S/C0Gp5+ubd
YCLdca156PNka+ldwEMedJL2VuH/jmgy9ziHcfnQf10YdqJpHY6zzlXUQv8ibAtIVxy+uu+ISg5t
XAXxtgU/s26n5mGD37XUo6UWY+jTSI166qr0KJveOd/PVlm9MRusRziYaACBf25OwqkMvww0PDGY
Tbsv742d1wZVdpHcQ/sHSPPy3/96bWHJttdDCcuFdha+0k3qVevswP8Pq/BpGKCAnNpYzoyYlAwS
Gf3NqvP5qozpgF7C/GpoNh8H0j5ahRQgC4nq+bMooaLkom4Z0iTF57kNskteK7EnLHM4iPtUoPy/
nudw5OmYg8Gq/J8mw/O1sO0d1DGGFdYMtvVklSL82muS+aTMaFS5nZZGOGQUsT66Q4nwFpaRtpp9
RiG0e5sGfWfeyimKrnqvD/FdOmUMlXWakk+RlCX/pmpoVy5Heiy82h6L9DE2VfS0EL+S/5Ex7u7c
RonU91aL26FX0NYDPJ/0+mNk59nkIt+UmG5KSgtPTQLCYLXRHHtOG/fqOVNaoX4kKc9lF+f4uceH
3bFINLNcTvxSAITG4znOC4yBSvOtOacFenKVZGUnadC52ZxOsX/pdipXfgZhIXHTetTf2hgxNW4T
zs7sRthVT29Ico17o0HjkJLZln+U0MH/jSLNeqdGaRj4AMGcyDUBd/zW66x4n2WOmC8F0f8JuHBQ
+oNpDZUrd1KqeT3Ali+JVJTfm77LHW8wFvmSrK+CAZC/FX1M7WCe/VY3qpMW2EN3F3Sj+Sh6aWxv
ZRfXGVKdgfY1ae24oVWvGW+zIkLdbui0MXTNZJaQ+lFi8ZCPELm9IZXS73GAxt5dgdLr6FqNUjtn
qH8Y+dqOhNhqBq3CcAt9rGWvUw3xBIRTEX4wtmrl6Vku9OvchPmvGZbLl5LRlwBkHoU0A+K5E67R
tLbpmmnUSzip2FbnJSV/oKRmVE+wuqTUF0Hl9L5J2ibzkUyJDkTLBfxmqgGIMiuatHucksf6UVLz
qXnXhJr8uyhnRfNSoSim2wsxi7dqkKaXxCwBEIT0rCRXnkWN8lYW9t4wp0HiiaaY2H72WL6brXGw
XAPzsPpOUlXx74ycYXStWZJPoeZG6hqxnThvzaRS5ae+N2nNUJg0D8TaFkO1Ia9Gd7Qy6wf4jyh1
naTPk/dBGMXlgSjvNnARrxaKJM13eOlromRg21gGpbN8XQySvvVh0H7mVulfG7gWfw3yLPqiyJVt
tDOraJYQkwEQCvgpfZNkk/3dio0jAYXNsyyrELvI5AAho8L2PJjkfSoFlmSmt57Qe4r1ursB0cvu
Xh+EaS3YFG+wgWB7Pl/FjIUiT6oV36Y2HO4VrQkgAhf1QUm9d3cB2KXUABHAsHdV1EzcWyPQlegW
d0PsK0M2n7QU49waG6GDvGZvKTrxtGqW8fWGzAFuO4bXhLKhNEtAxKjVTmMbpxfqxuaAzLGzFEkp
CEJ6WzuTDVltysFI8MYIkhYNDSRVz5Uwwwet7Z1X+2qS08MTX4RDwKRtYBytYQKVFWHI2F/vTuYk
pyejNLIfUh5mDwNQ71fDgcmW6FbzrViRmdTqk2UFOVXZFwEmjM3o5wzhfUFgOupYbnb5sswyFYKd
gqfUGiXWRrWVwYghQyP39DPETzynhqBqDzX93UHV/0GLLL0zkTn2czMs73sx/eRwZn44m8XdUKmd
19avZ+eTMTCxAvEEHpp6anX4mCmB0plD+9qYFYoEoRN9y1QksVrLLr/rk2lcyGDL129dFl1kJMGv
UOqsMryAED5nRWJfO7rMPj6+4tzPIbCATrIOAuXy+59nKjSxl0EISQwT1vXkCn+iGreISr0q6N7j
DRGOQfy5livtbiiiJv5RDkH16tPCdmIqz6yAcSu9veeRJix0jNebXrnG42D7dR2jyaU2xikpxFGA
hk20fj4WoZjiz+UhN/iVqsMTwhbMlBK9t8UJUpx5VuUwML02mqLMncbK+jct4Jue0wwqvSvruWWf
tTKoEs9k2vVJZZwX+jT/4sAfhzDvkDuyR+7Z0irdVFMb4UcdTE3INqX6FMeJMkIdK8nw1GzQ07PU
DMZbp4ZTdcmKqf2eCbP5rSRp/tlwplC9YH9VOlcZv5X0QSNk6R6OPjoXqjOqv8y2Npqz3WTDV6uE
s35XGXljnQI6gd8K8E3xRbOzZj63WpahcTD0TAPr0rCuVFVZdVacZLJ9szc1+V7qGlKV0ILT4ht6
FjueLA0IondIdQUnjFAwbMNDPv+eO+pYntQoF9jt4M9g+LEttapb4036oYFxiFJrawNnGIfEUrwy
6GguTIubrFdafR25pFVl4EqOiaSmnoWp8m3Eg7T0KtGgXxWirPLTiOs48MgC0n8wa9d0fJEc56tU
2XX4xgmL7L5RnKC+1GQ6Jd71ZhOdu0lvf6a5EmTnzhjb90pa4VlTlDEWLoU2Tplbap32MMzzMN9r
FeLFj04q2b0XoHz01Rhikzw2srLMy510vo/kach8G+XY1uvlGnqm3gXlrxbKDYhlKMe5r8RBKvmZ
rFUPtpOlvVfI46S7yRhqv+csz7+nbavdmxNl0knNsHF0LSsJxV2SNvIdvAK5dTuMjIAIFNIv1Yxj
11Zq4/s0ONJd2qvZz65uxNe6wJvQjfr3+DIgkBjrd1mgOR+mVJuSUxOSn56WaDjAwc2Two3mpP/N
RxePidbNyls5m03zZKt9l70D4AdPoxfYnPlClaaPfTyinpJnfX9ZtPC1kx7krUFrJnae7HqShN/w
YpihmHOL4ouaRNeiQ3bFI+WpvmdZyrIoQBjtuXFmOb2zzED/XY4VNl5Ujbga9BGZD5olc/4uRBYs
OAs5rDAEbvUu9oumC9kCsjTWkzsoY/M+QPZjoTeWmniQQwoHty0aw/IHOdDQqE5iSPvjLLV3Zp/N
zh2jCSe9jnBcnoQU6ZwGc3iP3ZXz2CAJ8WGKmG3eVWGbxYhtmNknZnDZxNfUw/okWtsOL42lNd9D
5rA4ihZi7n+E6jwofu4IhcojnQxxiWKn/JjHTZ26cyvKyAP8WQ2+XfX53RgrVe0ThNX3rRIZ8xts
jZpvdWk6P60iKqV7CK9yex9FIeWFFMbl/RCZkY1BMaZvGAtpmeKmnd0+1amWjZemGkzpMsEDibwG
PfdP4ErH4YPVhLxKNWGHcz4J8k8lKUT7QRmpR97NKjL7XpdR2+KEUqkfg3ZuvwQR846LDv39Y1XW
4kj5Y9OJIudc0ESM6oDfbLJBO8d7IMaj59aI2BuDMTupCFmdshizL4jV5qkv7YNLb3dJognkMZOW
/hrpa5XMBsEw5Dc7H4Yz7uH5qYLD79OfqK/WbCGFoyfTQam+yTqW54RkDwgO2M8m6yiq0hjmgDkp
4h/B505N9XcUd0fORJv88M8qCwMJHUjae6sbr1e0GPYWWm/ZKHKPYajimUIS7zu97C8vp/Gbbt6f
pWiwIq/D0GDdsaHcoQ9uIZu3uCrG7tBVtZfVKdDFUJICt7UiYtVUZucU9ZivL6+9+wX/jKyYi9P9
WF72X92iMqaN13RAqOo0srymai366/p4yqwWgfkxTiXUo0v5+8ur7rxcsItMKBfZGFSsVvlpjsCk
Ug4ziP8qth8yeICusKTkO2Y+Rw39vaUWRg2TIGA3ZDHPHzCS7LYYl5c7z3rq4XbRXBQtL1DEz6XX
NixpA0NVg5pBzrkdOWl20OhjhrKaWihPMZnvfS3U+SDp3iR/JEfAeZZD5yhAbzY1n1V0RathpqFa
iDyEctKfbINZTCwK3XUo5Q/6idsXSIMZwR3YErSbIYU8f4GDHEGmbYsUKgg7opVk7T7N9dkLo6A+
eIE7z7bUyrw8Ult7sxlx55BKJInTWx6K/E6kRXqqs7a9iFKuvFBPD+e2m57f0jwncFFBU2wa60Y2
6ArDbOMhveltnE2+kDCQgIynZe9yKZnr36qSkhtFmjowlk2j6W0xjuG7PpoUxZ0mpJaAio7WXWct
RLSXj8g2yhHCsUzhbDpw6tZBIdCjvI902FJSZiM0PivBO3xYu/f/ZRUszvjABvOL1elwtJp2SGrT
9OzUypdCEb0hY+l/vbzKdgtxMBbcFlC7hTy3CjJGW+G2KQNYVJooABgehK6RhdHHthvrAx7n3lKo
mBNIaekv6I/nuzWAyx5AxUbTB43Zx2nMjHcYouDf2uJrGB8cje03Wpgg9HiYMANAXXesahnnkXBA
B0U1U1R9NCRsNKU+4m/uPBL3j7EQUwF+k/g+f6TJTOeSLj5iL5n0PW2K3B+lXL2WXTQc7IbtSpAv
FkSkuUiHbZr6cFmMrioi/LmMEg0CMf3KLHyhi1h7NRdw2XHWQqcEBUNBsnomPRnmpo+s9KZlQev2
BR3aOReSC833CBazGSgvS/EwNOMWNdN1tYyTBLKRAhlKp5Q7uHK19c0xkDDF69b+Upam+YlH7q9V
HFqVKwFDO6jWt8pIyw8AsMh4gYH2RiGt71EuLCtuoKm1xHjJi9h0XE3ITnWyqgAPNI05nfWuDpwK
yZdKSf3WYdrgFUVgfcqz1EYkoo1Myw0VyTjiimw/OX02/mLczpBtw48fncbRGoNGpR4myq2aTf1C
Q166lCOl6MtRYC/VoD2iMpRVSXLW31zk3URax4eAXDSe7VzJ3pgFYvLDAATEjQKmAGWDmOPLq+59
fgCjIE+WeSkh6PnpaRPTKJnHZgsV1DjVU0AkR1n1guGWcUHSbfikMOJA2zW6KNF8kF1tLzRSOgT6
aZEBM94EcUsbMlx3yXOEZJSfIKtKbphIrRvkWpq6pRLJB32avXcMmhmSPvAT+n/L2/grnZOHSA6k
Fn7DaBjB5z4KJU+YbLG0HfLHrkrmpe9xpL26t4f+f1ESuueLIgNMiExQdZjrsrwYXZ3dDyJT/UpY
ysHX3Im4QB4W+uSfWmcdC8EAi84WiMX1o0ozhN7ukxykR5fIEn2eNdg4sTSEEN1ZhJ43UCUtwmzP
RGf5xoBMfQ8LLz83PeowOFbriluOuXlJouGrpDRHc4Od3YqQKTgbbkkgspuCSoCkFNMU3kSq9j9D
9B0x8xprhbm+Cl7XncDBi3dVYVn/aFMh1/fZ2CdHXoA7LxkeM0A6YOoLSmTZ1X9tIqXXRDrkBcZa
qYkRoxKFZ10qY//lg7mzClSUBVhEAEKfbbVr2rkcyXTp9SdJ3947wxgZnoXgydHu3F2HNqLMyzK2
ZTGIjLE15TxEfCNWbraZhU+Z06oHRenOlgHwiBEOPX6E1dYbU7FTUx3yxWuqywuPGa0Dc1GZ6RkJ
9Y1dJaqH1S6gbpBjr894qA7NP4wboBgbCqwRyX3cM4mPQwRMdUMKTgoVpd+Fc3QQXXZeJS1Zzsai
1Qjef5UtIqY3qARvBLBsBZrfYCk/IMclB6vsxDC6GPxElmIYuM5JZ1TQOqkLwltpm1F/UkSo/jZS
02ncfMyQu4WwUo3XMqTWOaitdgLZ/9hYzLmASK2xZ1nR16WtgtJoB7plDnrCfjzNlT/i5nd9effv
LoWxD9sSsYdNqjUoTZyBY0N2qorLW039UIBRDOOzFBTqf3gsLoRlqAbsa9NPT7Fft7XACm9GFXaB
y51k3k19mDBWjgt85l7/ZAxdKKfAICNjsWyiv6LHUBtOLcUNJp6Cy90SNoN/ERi+HUtHMsx7+3Ep
SsHqLdZ56x4NqkytnakztXARhI+0F6eLpA3/vvw8W1g1JFeAzGQsgGoYHq0eqHRqYzDJ2m5UR9Up
0dL63VCluVfUg3ZCPhVpjsByLnEimacgHozLWEyvBsLwGxAQRq+Yw0d2vgqWUWx1iRyQmQ8yqr6Z
JpSLNsiKL8JmOtgtey+V071QohUugHU8GaTYkZMi5/tlUXtnj8l0GVM7PiB57b5VNMdAjzHLQntq
9UQ0FJmAwiC4yZWi+lGJXWSJSbZrFWXidXKX+QM2FV6ZzKGLR33+TgT6q8lLy1uFDQLYflH+WV90
8TT1WSijOW2mZQnBXbcBXJaDC+glO3ire+edOp7YiboQwOvVnRpJRl91TR3eAK7WP5pustx6HOvv
E97O/ssbdncpHDiBzFFbbbIXYeE1a9Q9S8VyclIFw19tjOFBx9qrYavmwvniYmVwLcNNWV0IRRGh
l5Mp2HA4Xf0B4Iz1ebEPG13HjMyD4nQnl17gFCzHDH3r+yZxui29GHIaIm1/xnKgc+eFgo1qsnSR
i8r++erXyHos9weDtjn2soQNtSq3+Q2jrBz3NVttHxApSd8C1woOdsfOlYeey7LUAhzfEHR7He2p
0Vwoj4zJEx9V3MbvldYpXDtOc/6FniYXuZ2tDy8/407WgkQeNwJ4GIir6/6XbJRaVWXUJ7Nazqda
rWLim5w9aX0jo96aNAymOvmpyPIjva2dTUojE4EQCCtLp2Z1HsY8lzglBnpb7TD6RhhFftPP2WlE
ivk/hBr2qAG8mlNO9bAKNY05CQb+UQm1PNKFa8XmeKpUZTwnhWnC3tewp+jM0kJlA+CVX46iM++F
o3VfXv22l9SQliMN1e11VUlGHGaqhEpQ0NWPEd6tHr03Zr1p8DtV4+ajbEaTP46wzF5eeCekszBu
LtQ0gMs3N1g6a1NlUjVFueo8QhXXH9sqiU8vr7L3SencEk9RnUAZcdnkf138RZgJ7ii6tyqDmY+K
3A1nNZyCB+bexUG2vftAfy217Ou/ljKkqrdGxo9YY1Wm7yDo41tyd9Q52jkdlO0AXOkcAHz4wyn8
axUQrlHVLMV0Ogz5D2i74ScV+s6lIue46kmBKHurGAVzW7N7tTbXQp//a+3V+VC1qa9lStubnubF
SSsci/ETzVOih+LGvNuDLbLl0i8L0p6hObOk9uu7sEQAZWokxKUAfoYRIIIwuyZtan+heZWSwqHX
lbgNkB9fnhDccVsn0x6MsJwfDVPP/8Md9keygNb8Yrq87qwm+szXlxykYKZFhQ9ftPjRBMtQubo2
dB9f3rg7Nws0IcZDjBwADa1bRDQCR80B1nCblOp7wYztHCUB2h1YlvuYDrwaKcSbRqlkuVcI9Zv5
pRNZAnQq7oNK7FS3SNfR+bR0yY9C0zjoPe7tYCpSskYKbGRK17sIhaIh0nrarDXoCuCiQfRukMr5
To46IC+DFTLCqGMzGH2QRumnV79Xso+l6UpY2OY84BGm0ahiJD3i2QSqI37LkwhPhlp17xJcYw+2
8E78QZAFjWLuUGLQ+kpRBhSYM5DHt77u27eO0en/inAQ36pe6o4i6u5aC7OUhjLWbut0zjaYBnUY
Hd9ayxgfisA0rghhGdfOgF758lvcWwquBwk5yoBov62+YRHgO68phNWo7aM3szTMZzPM+4+JJNTL
y0vthFVyXCI3LCQ65ut0LsXGTi4D5jTZaCRvR4DBdwA+/sN3Ii3lzakwp3a+E9JSprDlZeYkom9T
0wqvBbDz2HeNdvBA6s4BYMDHdUs5AyVmfbSlWORJgMrDDY9PSwK8XFn1qRwIJecRiE3saXWedB5c
M3BWamGZPwPsvzJchTX5ezt3Q0ppUiKFiI10+rHJ0bX0onYws1Mu9Y3j1lnIP7fGZEDnHEiEEVK3
k9PU2VNzGlX8Zz0ncqQY+fuIDR+WufZbRPWQnGUjaDoXQXSQOy9/xZ0Nw2Blyf0hQS1jt+eXI2iu
zhlziAypjtQnjK7p5BSz/RQ1w9uXV9p7uxqFPmN1fJD4p+crSXYaNLXABslo1NgDay1f7NFML21u
lJ6V5rmndeHoyo0enF5eeSdkAxPmozLXXziQq2fsrLYOchUDBL1P8lPC+3CRrhwuSRu2bl7I/cGT
7pwMEK6M23VupC3mhFn3FEklGOjO1MNTWQbzV5D1zkE6vvflFslqUCdYeGxhEWoUzWAY41uAJv81
QSr5vTTU3UWTq6PMf28pht8YSIAgpc5ffzr6hEYYIn821Gbpixi7JTgimZtC1j/4Vkvet+qmM1Vc
UPDwrLjMl3f7VxolTZDuZXVRzdMTabiYrSa+qhhzZR7G5/E5H5P8HTTT6kiie/cRl7E2XROS/3Uf
UQyKNYcJYmtZBDAQvtT4LQ/GN11gifcv78bdlbh1gCWRQWz6CMxlAcQauMBZUpicEjXUPQRodW9S
yqMke2/jL1uQXjYdi80l1w5/xh9TjPbPlHsmXNkfWZDJnuGE04MlaKC8/GiqtvP1FgcC2jQW4KT1
TVe0swm2EwUgjA+Mrwwd1C8C5Ow7GVTrF6PKo49jJlI8Paw66t1QDdR/S7ATH2yINbInd5Y0Ia43
Z5Vv9aK4okXQTbjMRijGhG3enrvE6n/g0m1XjD3FCM1pNETu12ppYEtb6O1BdNyZsMDR50HQM+Jv
6/Ykd0WvoxiT3IrO7hl0S/mvirr3Z2klde/ps27T/6nV0Z+ZEH3SBruZDy6lvViCDNDSdlqYo+vz
0Bj2aNUCPeZ5NsovmgmyrEzD8QBLs3fqFsViKl5m+RveNiShtjcWZIdUTwVAxbi5jHH+yXFGvHfU
sfYcJ1bvXt4se+eApuuCE2eCtSm0ZyrPJtABX/SW9BPKkfJYpUl0h7t4d9Aw2TsGuA8yUId6sJX2
mEMaFCRcoGNmWfpuS7ryQ8PgLETXbC4fBhxvDx5tiYfrIIYI5/8AhzAEV0EscvqCKxCohxXV1RNH
YvKcWGr9SrJ1V66G9rPWSNMpy9i7L7/U7YfUaGZBtATyvwOKajSIKmVJpG6dIcPwtBoATdvjyRbo
sYxdh8hHjtvBy4tuH5dFqeOhQ6LktrmJZkEGkyRIcUpBW9ypkv5zMFPdy2bc66QoM56aoDR81enL
g2nWDlqClTmZuK4tUJT16bAnQ6vjAVFqHVOjrwxcM8MdYoyGXHqN8QlKMnznpMYMrG0daSDuGM7n
oGnKN6KYBtVtSGFVr+mz6Cj0bgV6mHtBR1iYENoOJAtDMlWlKKSeMRLrM1gO3G6NJoNjYCh98Vsx
i9KAXSAlT83UFj/zEDfQi96q2rcU0OiMs4OZH9mJbIMJvwl9G4g4VJUb0pxSjqWUdSTTct61d1qf
6GezhpP48nbYHmzaCqC3yE32xBmtImH0XZJuOUFu3HoptSOvymJJdTvdyY9spPc2HyUciDyaEYvq
1vOEoVPy2MYPggQ2iqX7PDNk15Gz8UQxiaGHrE3nLiz1ex15n9N/eE6KKfDJNgqRa800aCcwHzug
VmBSoAP0IKdrwTWG9voRJ2zvIekDUhjDc8M4bZXBCq1JcpiU5HphlF8jCCCxVwSOpPt2JhUj8MLA
/iyCprpPZs05Gopv4yejF9IVVP0WPM46fw6T0Ex0vuBNaFPjTVmcvrNCK3LnckguuppGB3eetRfF
mKrS3UYcZWtQAeRpikUJzb7pteQxVtuhhANcFS1EizqP/ZbLqebjwqzw5tKGnJoxsfxhpU5jnyy7
G8srFI2pfr8YnmsPuC3Bno2GeHjTa3Nrf+mRYG5P9MyS/HFG9Zqo2IGy8anvDIynzHQMLu08xKnb
YDLi+JHeKMl5xGpIO+U9GFekXIOicWlVdJo7t714HMw+ad16DkxUv1QluM9xHoi80p7NL0yj7dCV
I1EsdJlSfwyqLpI9cLF9Bam/Ld9nVoyq6DBKWnlCfymPT/UMP8K1spqeWci92LujnvULCElDZ6xn
8Cfx0HEJ6QYQ/ez23aSN6DaZ/U8D1K3qD8ZoMeGs+4xDHtuT5RXNLJWearSL824jFYM/yw2iyfHY
p6ZbzUav+lkTmPZZ7eIIXxfsjUbOb6RXNynJx+7ctXMt7sjjtE95UcndYw7do/LF2MtvZSb8sdsF
Zo9sbzso2kHavLMJKQtQ71zaAOyJZc/8VRiMVViYasWdmlYCuASzFm8Sg/4m4Xf/MkOr//jy6d7Z
gwgWG0uLEy1tRASfr5cr5dxKIk5uWYllqac7DzmKlpkbyKH2qy/k5n3eo9z/8qJ7oXORJl0E3ZhU
r8epHQIWXM9gCqYk1Hx6V+FJ+j/OzqPJbRwNw7+IVczhSip2sNvtNOMLqz22mTOY8Ov3oU+WxBLL
u3OcnYYAInzhDcTAx2YUYiNSWB0KGQsYlPAIbnMDOvJNYudgCjxZHLil2wBRmfCxq9SNlVz5cojH
kIQgzLC8DMur9MeXs2DoyyLBjBkQo2X4fWunr2Ra9lFMrvhuNeoWin/5g5fhF2ojECEoZFLKuYks
hSMHgFENTOfCKS1fCVFi34cK98XGS7c2M7jnFMIXEueNKJZq9za9EjN5kGraBiM9512vNcKn7DiQ
wcxbamlr34z+G1wWitzEFsvv+WMlJ7zR48m1UbhQZX0cp7bZVdnQvfY0cP+Pxw36NlAG+prAo69E
yiJe00HFUuzBVvvhMWpJIrXa6PbzbJv/x04kCyDJQc6cxsky6z9mVc5AKfN0YhXL0twrXWb6TRS3
+9iEsvD352updNF/tZcSw9WshG1PRlyjFj0XE1qDyjilJ7TSwpAkEwvO+4Ot3CBwbpHYowb0W3Xr
cl6JiTdXodrcWIabBYb03N4Httz7yFDUR4FK9jvqGFvgj9uUlZ4hNSF8goF0Yp11OWqd4+EQqsRD
xWQm32lLNfvM1BrXb61JYkw8GSH9GBuqlb/U4j9HeFttBr+3pFwwWfznqCTTtUCf8vJHOGrLu8P7
+QDLzKEkVTbKO8UbkVqt4yZ/QmzGLV4jCMutPw+g8wNNKerPhaoWxBcJojQbn2LloIKKJ0MB/EMR
/rrbOGmFPtgJLgWoXKD2h8Kk36aV7ltxm+1tEW7xMVYaZKgEkWwSZ9OvBth0uQAeLxM4PEKmWE91
X8zedGp6fBbTOnZ2mdVkJ9up6oOJC+o+kzKl2NyHD9LFfOP+Jly5C3EQoPgJWH8hwl39EG2w1KRw
eTbTPO9PTmglH7zCDA/3R1mdL2Vkmke0zVFTvDpYLe1OlJ9xWUrdBW/hFt7BbGIzqF1kYLrBLc+O
V8PfJw8KWgv9lKgDyGNSYD/e/yUrVyQALMpqi7UOeNSr+aLXV1UOWg0P0zxFO+QMuUysTAa2nmxV
u1YnDWSF5aULsvR8Lz9y0SVhUkCzezDDxhh8tepcC6ar3v4gRqzfw6BMP1dJb52seH7C3W8g1Sv1
cxd3WzL/K1fN0iZk2tzVANeXf//HFTrpNsGJrJm11Slwa+N8eKS71b/YfdIfScbbL1QdsAS/v9gr
wyJgALeM5whO53V5LBKCCh0V1bNWTnboV9KNtQC7kfLQQlcqA5jsyAd1tYt841+PDH+ObuFSG+Nv
XaE0aifq7EFk3tm0hHPQ67I8e6MzHRUTim6K1s8Bx/ctXa6VswRkFgdMykioKF5P10BvxIlLBk3w
cTiAkcn39kCN4/7UVnYwHuO0ZKhOUHu8rkQDUHfpE6IcnQJd3SlNGu1a0zh0UKj//m5YjEUXlhUi
fzeV6EjKGKgiF2IN6sKfjFZ/EVg4bYyyAt5DEpjZLGBEBrrO0Ls0t4TQIzReZzGNwSgaBYsfXNuD
cYwSxZd9bZvPKsj5hRFVNwjPxl0VPTUUdtK/D2v4dNxQHmIRbNqrfYO2bOiEuMg/hCSLhwrVgs9j
5iym9XJLWnBl3gvrGFQyD8ASCCxJ/R+Hkqg3B/MGytsuHflUeqGceec07XunF7IJUs1rxL6uZfgx
WbQhgjLthveeaI0f9zfU+g8hWuRBgl1y09d0myEeem7oBzQawl3lVknQtkAXfAplIQzGTjt0cT0H
eoL1dpFMuq+Hpv3z/q+43dasBkodvxmbdK2Ww/XnajSVhcdLrZx7tUbfmd+DUJRrIzpsFRsnaHXC
bDRuCF5gtpx+OVaNK2M8RJZyzoAAcCNFTWr4SWWE6HaBnjghK6CLYxWrSuo7Iebjh8KK2gc0kOE1
3p/2yiMB2JH5UhiF+Icm6uVvYTgvE5YV0TvrYmDbVW1/TNF5e1dE9fBfqhjJidaT+Trn7YwhOzLX
+0zpTMPHCQuNrvu/5jY4vPwx1wujqSTPEsaIXqrla2w5KHqN2uw8NWk9BvmsuQgOQSHz3OgF+735
768CQiGArZxA9BMRN7pcjKarjX5A+e4BRW8UGEwi/N/I6O+YNxD65VntvZvxRT2g5bcI3CneA2uh
bLkR3V7kC9ScaAhaIbZu10FCarIZI7uPHjLLEafCsmclkHnS9Ru3zW3Yyd8mjV9wi7RWrr99JRwv
VkYNNok5QeZyUnCZVtUfpGXHPqJoyof7n3ftjC1+IpSWMXDDz+lyeWOU0qTpTdxuRa3suqmejq0c
evyGDW+Dd7E21MLLAzzD9MjvL4cq3SEq3ZE7JbWUxI9o6u0iVyLQVyLOsRG9r44FJhOk4OLf8luM
8Y+rw0mtsijLLHoQadxBBgYUaXXqBLbM2mq3rQ610AMwFCeg0a9uqTIDQDDFNnq3uRp/QEzG/FzY
4/CuKgrvn/sfa20TLnhoZ8Hr2JTjL1ewC5VGlnYKe8scxr1Zh8rByfJiIzJ314ZZ2DFASQkmqIlc
DmMUkVWF4xyevaSfkoOTmKp4niGlRy/C0vqvSZvlWlA4ku7zUDfiLYG5kx5R1CuzIK68ygp4IOYE
DJ+XfirmqUsP0UCt2G/ErP6Y8AaUfh1OVYc4UJtk+L6I3Dy2RBZyN8iZymUX29GvxEzb2uctwoUG
m/opDao2x7FddAocR+lYSRxgGOv+KiHakxpY1vSCPdEU+lSI8ul9E1ZsZxU9TBGMnl6SM6at45wi
V23MYIhju+RJzY0DmhtFg7Rdb7e7QUyTtyfnzwa8GMASPau6dD+nWjYVT3PnCYSqUcTcz2ZqFbsO
j6xT7pQF+BCnjtOTxBzwm51jBuCHZR+F+2waCnl0chz89pqoUOys1Tp3nwj351MUodW5eADH7wyl
AhM9j0r/pXXzIjzHRtv+IL314r2i1tmz3ogGlaWxQDgHOqTo9wIMObpPYYI6ZIukQeV3ahd9JGFC
fyKOEr31O92DlV6W2ox4VNdSN0sUs3qj9p+kGw/FyjkADbQ0TVXNogJ6FbuECe1gHf2bc2qO+SPv
uiX9PALyIak2xxvn+7a7QS68GMPwVCO74S0/5o/zHbZtZURlmzx4dpTs6SdMPnrhcldIVexRGNiV
RY6WoBNvDXybv4CcoQKx1NIsCJRXz1GvV73ROm78YKpZ9iXFeeHrqI0pOuy6K85TkfEWizqyN+a7
8grjxmZRpFn02KHqXM7XxRWybzKTKm9cde9dFuWE6vz70XTlY+qZ/9HWVI7tNFCIr/pm4+Je6ZlS
zqO8DDEIWAG6IJeje5bUzEL0yQMyoqWHvtZQH/Floi7VCziIXWsO1QPqkHrnI0hSfANn1L/0hkcy
iVxr5k9aaxyTuB9P9+/DlS1HpWJpNLm8XzcAaqeICpm0Kqipyo6R3/PIH9N+2k00xTZ299p3xymT
S5csgGflasMlyK/pMm1jlIgSG0qp7IPcK36qRlT5ae95e3rGW535telxBeMhCwyB2uPVgxmnc5GP
LkRFmPv6gQtEO4eIkj2lirYl+L02FHKiJJFk54tmwuUXzgTwMwIstrVGu9Wi97MbWm04TFk5H+9/
tJUIh3yYTvIiX7pYv1wOFY6eCzjF5BFL59Dwq9yLnsa+GgRt91QcE6hh6sbpWRmSduTSj8TZmJ7C
1f6NcGnBcc+NcBmr4z0eA9Yn+k/RwYsRRcusSdk4MCubZWny0ryAkHVb2qpSY6SCgUR24uk80f30
sWzz6hu4bDuQXJO+Nc7z/3EzAU5mZReyFDTTq5spBw7u2JNH7pg0fdAOuv1emUuS56nLA3SXRTDV
9V+bN/IVNZtaNRpWKMXbV4PaSBi6g01MN1kVQokRJUknCDkQzv/xCZdohBiVnBQY3OWu0aKuQulN
Kmejk/j+2Dz9Rlq5mEa387FKcmV/f5euxEAUxaH0LEhi6sBX44VZWKSOmJRzm7X1Nwc758DNrK2N
svyVy7bTwkSm8k43jarY9bFTkkGmTuYq57wr9SPe12VQydINuqq1/v7Y0SGEn2OzKUnpr074PM1e
n3sMZepR9TwqED4Kw/snTRt3j7fnlqrT2pH7Y7hrQmkKhtmmP0zuHnuJH8eWdpyNUuysONf3oNO2
yvVrKwkYjcfRovjvXOuMCSPuZiecvPNsytFHmK56QLfUDPpBERtY3bWhFvYxZOdFB/+6ODXX0Dg0
hC/PWNgvc6nqk1lPrGIPm/z+LvzdyLraIOyQBYBGf/e2DtO1nK3MifGEK/XyZCM13gMqSMezS/P+
eVJD4roxa71sn3tW+qM1+3b0R0rPAJX6mRNpGrMrT6I0Fjtwkmf7o5p4UnxCt9cUexMfGTVAmj5s
dkUlVesF0zT96JaZ9TU1RTUGFticxzgv7Y9OJa2vqKESu9u2zI13FOWc8MAzX/2oc6NAVHNwxXNI
LhR9dwk8Zx/eB85eyQSwLJh0LU52Dhh21R+V0PX82gQi7yPzL9zvnRyEuofFGn1LMCuZ/dwaVfPs
tqU6BmGiDv9kejr2R4RwrC/U43ikyFBQyTdixOtMRYsyf3C6GezB7KS/CkrndI7uf4yVmJMyBP8s
+SsPybIv/og5pW2ndlKj6Bzrmf2Yj1m4mzWU1pcGEckHSbMCSORnDsV34+yu7DiKrjCHINgjNXN9
TXQaAZSKEy9+GFZ1GPl/7PK4o94zW9Pr/UmuFcIWGAEhLkqajLe8bX/MUtSKAGdmKGcF877TTG4L
RUzJZuJrdqCSz4rP4zUGbWyb783SeEP7pvlw/0fczhczF/DptCdMmjLXhb8CJ8TeKoEkFqL2AhsY
bxC2jvxkiExuPNW39/wi3rM0+RBXhix1dS0WhVk6kU2reqQxdCK6VU551vS/7k9obRQXcSaXIVaq
LJYEw1OXhO+YOmpP1TyaZ1Rs9S3Ml3Z766IsgzIP4BN7AcheBTpiatAiAmcFWs/tP2hAXN6yYZJ2
gIxcPgRArCmho4wh3pPNis+4C8jjnECLTaRmv0FeTf5Lx9YDrKzGn2ZsBE4j2/nz/cX4jd64vNQo
s9JyQoWP4Pamvkm5JtfdcowfELDuHipqNbOv9nHxa1Dc6ERagdCgDjXwaS6jgby3kJ8KmY37OlWc
nTU46mFwevv9ENvyfP+nrWw8ujVIc9CuocdhXe2GuJfJhC8MQupuNxxxGGxPVoi9TWlr+e7vh4I1
AORXJ19GqOzynLmKSxssR1ZFKL26U/Mez4WyCfe5kW3KyK1sP+DoMDF4RsByXjf4S8ICEHHEoxGk
77eBEmrhV5QZs2No9OObjf5iHfQkr5HfWGH/HvjLMPigfcSbTVlDPIkI6YvJ7AYTSBjVnt0kPf17
DcQL92UXsoyPDKucDnGkCkp7StVkfjMY3SfcG5OvbluMsW/Q5j3N+pTmuzQKtaX0Uk3fPAsw7k61
+v6lXrDYO8OWiKp3ioYqalFM6JRpkVVbkKdU403Qg6H8m1dW6w+8Ib+msYpdXyCsb9OQmNMm0PEO
CalGV8nHJpbeFn5nZYcskEoybKrRtISWf//H9ajQ8cq6GF2Vwk2GQJ9kudeBbX+YjGoLurNstqtj
sjThcUWg44A1yNVm7L3cMkKP9E+W6TetN+KjVCwRuIXR7nS3U1882BA73OhVPynFvLE/b3MY+IAU
HGj3IcZDA/NyohqIA7fPKQy3RqbuitYTO2jITRB5HsbC8EKANTZb0jxrUzaI8Bf3VoQPrw9FNDpF
piAP/jCpqbtv6b+chd0tWLp+DF/LMJwBpYRFeIzrirpC07dAhO+fy7U7dCEtLXEy/QZqoJcTRypn
nL1QD1G9Fhn7zsuLM22g0Ps149yg/edRaOr9gcbHWYCaTE6YO/EoStroyr4tTf1lzFL3iy5L65c5
ViNyis5A8V6OyhZyYW25aEYA3ac2tFKXaUxQXE4bngtbug3ICfBkiFQnxIA1xSvbF0miO3B35NSe
ajuK1c9a0pnuxpKtXC9gqdmpwGXAVatXIUOZqGRGWUt4YnhzMOp2/mKWov5rSgYJEtsRxsDCVL3O
yESWOR167cp5rhN13FmKF79OEYqgQTVXrX5AX7v+dH8vrDynbH4HchJkmtuqSJQTY2adCM9Ghuvn
rlVq+9gVw+ztwel4H12a+5/vj7hyvQBXZf8v6BtoUVebr9NCoOddFJ5bLsSGoHovDOoFU54VG7Wz
3/XYq+uFWB5FMWRMl2bT1QNkZU2YJbNQzuNkK89m7OWOTzIq1SCpp+k7G05iHAAWCQRyXRbzOUu1
5PtI7abcKWXdvqHRbzQ+bDvvZ2ijH+2biq09W9loveAPMo1+pzWpFkhNnRC+LBS1O7SDUloPs15T
NXM6Kug/tQ49l0CPxokYIKwjDzeDqX3txwQvU32eQmBvmV5/tpKOoipJUlxgpkIquR+GZgCCEPbi
O+0WpJL0STE/DZqkudTWXvmi0Ck9e9SzSFiEYnqvRCXqI+ZlmrYzB9Ounrm+J/GBThUoa7dPC7kL
tRzc92A28oNJyK0Ebull0HCLUmlPSVaiY++WjRbvFL01sVfDVfHoQUfNPxD6A+jRqxmtiNb1JivA
I8ARQdLrao/7dd2/b1TRFlRPHZqnca5+7uGSfOyRdWp9JVaG5yRv6gjRGa7kQE6gG6vCcz8aBgkV
wO3BeWeABfvial3lApxBdHqXVE5jHmK6puDcZTrJXSnl1PhFO9DswtwyagPBugy+jHBk8psyjN2d
G9su91ER5v0OO5q038GGUHMEWaQHwWSqcngneqSovpPV5b8wJfBlQlI1/XJ/s98+MXh+QnF3Yboh
n3qdsw+tsFx6f9ZZpZi8F4qe/JOjznxQiwFFycmaDtgTbMVdKwnO4jTKriePg1N8/cbEgmTGslr7
PKMuhkqS2ZjoXJnVbNGTBODv20Yb/cxbA68zqpMun0SP2zl/hLCUdRtLcHveL3/McrX+EU4gQ8TH
URzY/VkR7UrsCPeV3ej7Sd101FtZbTDO0LWpa9FiviZaOnbBwRp186xxcwbA+9WH3qriAvdK6R0k
B+VZGKiL3f/GKxMEV0oQwyWzNEyWK/aPCcLME0lfDMZ54No8hrba7JA2gJsxbinNr4xEYg5UgP8x
y2v510TYqJSnWMj0YLd3jbDSV6HG6mPTW/E/9yd18y78VtUDqGMtMDbeh6tJoWFWD3rknWtdeZUs
64M2dp+8LkFDUBrR1qOwNhyGP2yGpfRw0/bVSrMClpRicYpHzV7GwgwIJrTAS0MjMAu5Zb95s5JL
Z23JTIg7QURei7ziFBJboSrB6IVO8TkcRAi+SsHitC6lsiU/cRPDLINRsEMSgdfoptCKQWBk5TDW
z1aWJOGpBEdkBXmpF/tGt7s+kHOD396AO0fELRnn77telhsKTmsLTLz3mwVp8fBefU+p047A1tQ5
u7Stn6PZdPLjANq0IbbPy8eaK3Qjsvit7XPx+jJtwhkDjX0yzpuUzOT2LgD2eOc4c+3u1GhdLncG
PTSIwdAUBkBVeIaUWmLBgfP60thpYgh/dOWon4XTQ16O3Sz6XCfxCL6h7rIOan0utmpeN6EdP5MC
DG1dELLU+q+Or+JKnh8FI9gGGOMnHdXmn85g/LUC+TIK0odQxYB+EnVfnidPh62GzwZ+r2UzfauL
2QZjNdPjj1BI+nz/7K7NaKGJAemj/HBzmCrDG0NJP+OM2sm0JybuH5M60Xf3R1k7QgidePBtAA3y
5y5nRHRXFCQr7Op0zIIML5wj9dXaDz1qqveHWjtAJPXgQqCt8JJexXH22OG4CID93GmlGvmONRj/
1LzbH/q+CL/moBJi7I6iltA1nEDw2bRN5o0MYO0AAdRDeWyh8TPpy+lqmFphlDW75xl84GIHStkA
Mlg3pBRyS0U9Y0a6Ne+VD0kpjVNLSmAuit+XY86ImhOa6/aZlMbdlWXRnAxE/8/3V/c35PLqoJJh
EadwOXEhXrfVzFZzlVTF7C2CYFV3u0p2Y7snvkg/FggKiH1KIuvutK7pBNZRNhKeeG7l7QsKpkBo
ZGJVTYADimJ9azFGeulDjFB8IOJRFKiaFPM7D1mc+F3oxNU/orKE8ih7hLGC2XOiH4NpFsTYSikP
yO16XaBa2IOZoYLJVo9/BWZXnWbk53qswi+idNIfbp9lH3HBNtwdyj6ze9JNfIKCsW2Gb6ozgzGZ
zHH8bxRmtYVuX9n0iwAy0I9F0IGaweUXUcfBdbIR4zLHbdujpkbdoRwM5VCJrDzc/yw3wQz1EFpz
vPKoGvIwXg1V5nPc2gom3DOxdgAYxPM7M053kELk0dILUiZkxPb3B70tXC6jUrGk10k//gaFQQk3
qy1kE89I9CgH8vKSdID+zcdK07SHhFAyCkp6es/T0FjvZZcVzwoFjffCztKzPXhwSISp29885Hjj
jXxu5ThYrDp6NdD4+XVX1wAPlyXTmlqArtjVf6FiyQ9zNDX/z7qTTsBR0UmIr4Pn1OgckTSud1Yq
NOpSBIKqIMxjs31yIDT051Tpqv+aNNO2fARWbjlCkeWBICFYyNOXe6vV87Zu0yE8A0ym1eMJbycn
LwxmOy33Y1qpD2LKvb3QoukVo96/RsHy5Sk/EFyywc2b/YYv75yhrO8RXFr9uRZeEihpXpzytq9R
s9Lyp9Yr+n3Xj/qhzi19o0uxNnsAefRjPEIyCJGXs581O821JiECdN32yyLn8N4yKpWld1Dr07py
12h555NAjsHkqJvo6JX7HUtInrNFFIZfsJz8P6J45ju7YZmHZ3Nh7yKX15UvqZun2k70Un+ZpK6U
ZIht8zOVY8zGy5x/Gys2H0F0jBqiydKYToJG5rcwNAlSSjOJXibY0fXGQ7R2BXlwzhde/29RoMsf
OrcZBtcDoWuZtM23SU8dwALpTB4+GtG48civHDmwbpDb6TouOezVkXOiaVLaiDRAB9VKp1RYv+xJ
7f+9f+usrD3506IvDwCat+5q7ctYy1VFqXiAMmmfUN7SPsezEAc1NBU1EM1f078g9tIPWxAdKO7e
RP+ZIdp6bGPvPGZleOwQEk/3TtG3xUZmeCt3wUBgTA0d8Batid82nX9sKqkjxRGmBC6lJnDNyLXZ
dqlB9MY3PLWU6qMXzsP3TjcRx+UhEG96npg4uHgmtWenTOqH1KmT4e830MWP0i83EL6eDk6XjYtZ
Zjsf0IoPP+gYBu8bNZQbgdttJWJZANAKvGSgoQguLsdqjNJpq1p1z5MZ9scxBveUQM71ncqrTwW3
TQDRwvA5MgnOpBNFqr7Ms41NvHJiuNhMqvxLVYSH7fJH1GkjM6XuiPB5bp9NW4GP1lbhA6q9W25+
a0MtbDM6lOgQ34T5ZS/b2SrYWZUpol+dGPo9VuXii2NXn+6fmZWTycYFq78QyLmxr8IDzaKSloCd
O3dWZ+6LMKpeZRc7G1oyKyeTMRZAJNjl2/KwdGlcWi1RL1JU8osai/Q04tf0krDUUZB5vf39/rRW
noGFgrTw/HkKKUlffiuRFsKJ1NI9Vx0wZd8Zm+RbPjnp9E+sFUCuzMqL32Sb969TDkU3GNBQ3Tog
a7t2IcXi6IMQALp8Vz8C0Wana8rROaP8OX6jNxceW8yJO98djDL1Q1KA2IfMV0oaEm37CEZAPswu
Vicb5+cGj0GisZSWeI+XLtX19TvLEO2rXrXOXkz5M+pdw9esMdunGirHRZ2LD3MvlcBCSmjjOf79
3l4lBbAlOLOLvgkKgVeHxsFyxxmjxj67Tu3IvTl15qHBI9X19UE3hidELuvWNxCDOFWeEX6KhRN+
Sj1Hvpu7LNw6wivBML6cCyKZS2QhN15ui5AUK87z0DrrRdthdMT38UeIDzsbWZSDVrf13i1a+XZ/
M66cMSQSHZQEAQbfEqS50AHJN4V9Lnr7WyOb8hEuQrxRmVm5MlCUBvMMJxrLoeseKGllDsGbqYkE
i/tCnRp0w+d+/o5fnd3s789odTBAGnRfAHhjtHK1jmm0OGzP1KPTojqXSLc8LAaxO68bzb+P1qlA
g9Okpb30e64+WasWdpjbk3WmigM6o6jFYVatbOOErO5TglbY5DyLiBReRc2TWhhjOKfWWZpTk+1d
tSxQ/iny9DVstFQEjdTSpz6p0izAETJ+19dAm/xyGnFELtUCRea/X2Ho3ovfKN3zm5a251Rdl88Z
O1Wv4seBwlLlj/Dusp06uGa/8bSt7VDYK8ArALzdlhapVZqTdDv7rNDeCwS9pAAf4HwjJVrbNZBu
AdxCLOYpvfqUJi5DQ1kxCm18yHqGNQaZ2cwH0Df9/7F8ENR5zxZcFFKXlxsUKcPaqkuGgg+Q+bk3
TmcvnbxdGLXaxlBra8fW5Ab9DZq+jjrjpFVkDUH0rDpK8TAwHkjHacuybeUxQW9lKf7RH8Ch8bpk
4FEqceGDc+SSwvshsNIOg1AKMfrSnpE61oCm/iBGstE4KmSOWXdVZjvDHClq3d+at485v2QB9y0y
skTbV2vbRXTM3USzzg4gquchywaQlcKOBkyineJJn4W+lT+sDbnAn5aTsNSXrnaODWI1iQgRzzpM
tRO8pUURBsrVIcIC7GEy+q1q7u1WpTwALJ2P+tuW4erppog+FIabOGcIBMMuLdroQD3J2pctiML7
y7k6FAUJhOOW4vF1d9mYVAOEpGWfc8UuYE2reLYhWXpoulTdoIguy3T5GDMrej5E0w4x7LWQBBEY
jWYM1c5G3Tp7NZyGwyyGNy2ZzH2WOpREYzdEOqvBoGFOt0F3Cx3uZnzyv4Xfb9uguS9PpZoaSgz8
xzlPOBOBgYjajzhmaY/qEOIF3GjjURpt1fsZzkuJb5Tx+A7Zmi2swtqCc9dRDQOycpsmDlDlUsuM
nLPaacVBh1wRmMacnzSdfv39b7tSB1vAhXxd3paFo7r8lj8ztwqEMZxv+wzoGgFVBMD0//I0nkla
XOVTDoLhqFiF97FtJ/s8TSV29z00zSeZq+Nj6xrNsU+G9NXps+nX/Z9mOvrt12B7IyCDnCDCw9fn
2Exdpg7m8xxmkTe8EX7V5ofRyjUlMBTDaQ6mtFEwcxAt059g9QiQ0rMyz/6isKYdphgDz9ovrQa5
riQDDWh/qGul7OonKzOt7IWIv0v2TcGf94d2qhJ/cLLmF1g2t/o5l7aIDo0GgvVJqGWqPzUe3d1P
VkJG4PcYu7sPejVEwIVmtZL/xrnXlYHdmejGKZY3Y6djG1H6BuinGXeDMffGUXGMQjsJVxNG4NWh
bQboe/fhLwebrQLEwYQYW0AnO0qfu2FskSiFnj7tBjTjeY7Mqn/L7TjNDiDywXDFBcJ0QaSgLxKU
bl+IHfEtPYkOed35fZzqA4V7xetyv2vT5qGfkzH0EzgJk4+MPwJ2yCHpL25S0UFpuwbxmSybtSLQ
jaQj9gQe7YI0mobvrVUNdpDocR/v1Kbnv2yTMH5BOq/pH7Kk0cJTFDaqvsfFDtx2F3lj9yXrjUK3
dw7FcedNjq0WHUqzc8J9bQDs3k9uMmMNAYZW5l+BZ7j105QmWvk4ptZcHdqclOD7WBWTGgBvt4eg
nHSz2idlj0BUhexn+0HNayVHZ1TO39rGKs0dTI/8o0CFXvmOb3f1LqoyQ93Bqi+t8dzJTquF39uR
aj7nM141QWMa09PCjQJNMQjru9PrVvii2R3VbhTumq+W3QzZDnlhwGOaiEFhwazWVR+lNFR/0R1R
BwyvQv0LtP74p2b0HhGXPk1PRQNZ82jXbJ9XCLjFGy0Op/Gp1mexjzyM9s8c6kr3HrLWpPmthkv3
E30e45012HJELcpMf/TIl9Zf4ijP5yP15vEJ3aiqeJE8CfE+iSw99dMhmztfWPb0gEnOEB5GWQ1f
kILRvd2sK+OrFlrWo6pmyhdv5h80i+eZNzhxiqCf4/DfirTO8tU2zIbdKGaJIoKnlY7n94kTywCa
SfVW0MuNAtOsjZeWIsfwaCO/h6DhzBx9o+iNOaiNBuutmPvlszOW4k10bq/vvCKlc6GC1+kfs7At
jGOmJEZ/Soa+/AnVqh53JWbh3wuvzxo/86zW8GvS0YMUdvKWIBvyrXDwsfVtNUdCK1JG73PSxapG
3yvTej8a+umDUivEgmlaJ53vWTTn/L6xE+1gAuz0Dsgc4vmikIbvpjCkxxoPjkaOlxTlWeBRPp8y
o6hDfqSZPKc4vv4Qo6s1O02rp899NNvxDoce98VGP64cdnY7Gc6HSQsLMzCSsLcOdNehK7RmHQuy
s15TvxodwnrnPLej6rGFEREqQWsLZ94Z0KYB9sUWSKuyXvCIremQX49d7IVIYowWkV9vGMqrY9aF
80i9TXwuBH2+N3fOcgw9uz6Mn7U21ewvUzpnJ4JV4PRJFXcgdZt8GsXjlEVG+N7Rk6R9Tq3aqQIU
Jr1HOuUi3UeKNz/Xnjp9H1JJDQziAKYDqdaYH+o4E+qLRKbJ4ypEG4abNDf/02iBZAF8VW96MNzO
HI40IruniUKA7ec4aUV+he4LKpJAucVLkk4gKcOhwRFRQhLxQ0MbQJ61afl1xKsRwoPZyxF6ObW5
l77u8ncKuu7haQjrbNj3VJQiNl0xW8i/JdVrXZUauOOZFWss2Xzsmqwav2hxH+b7iOvlvexF6kB3
UdRvdu027xHUFSbylp2qwe2uBKxWylKzj7q1dHxXCOfFQRjNhO+DMtmTVqOy8QEGn/hHtgrnw4jc
9rm12duHmPcAsGibuYFqw9MJUANv5sA2cN/alcgazl+xv8rmQ2QAZ3uspJbgAxNNSfU1VjqhHU0Y
6h/jfi6dA9/W9d7x2M99gNvZ8L4Oq2gKwASO43M9O0DRUIVxxM5IWpkhFYECoJ8nc1f4ZqPGeeBU
+dAc8ky3o0NdEk7zxGl9vjd0BPEJSLTqYBW4mwVJNID+GjLd+q83J6H5Za/nCMCTxfkU8ti8M7Zh
vjPn1esE8uW7pvTJT8dpjZe8QDsGOmOZ/ki6dvyhZo6d7uoh6hx/hFmg7sZ+Nj9SKU9BpmoSUzWF
/feVB7krdl5fzf96WvM/zs6rOW4kTdd/ZaLvMQtvNnbmAqaKoBcpQ+kGwZaBBxJAwv7680Azc1Ys
MlSnT0R3R7CLrIRJ85nXJI+TvQxX7dKsPxbXXugaV+v4YSLvZp9oFil93A+7T7O+VZjmVsrWH6pa
az44xiA+i0TLH6klZxjelJWIUL7UMMTIJ/eLVVIzxuC2ycuwQbrnh+3SF7hM1GxqY21s2iycp0y9
a12l7GL0nfPbbXRnOyhBlCe+nPCZCxCUyj4gvC0ckhJmdVCoTi1iCfyzCOl72+u1bG3rUwYkKMEc
YnRUHxHv5cfs0rFBSQvjKBcy4U2PALLpW72FynBlW+m1WTWi9GG1ZOi0r7IPk2lgP7NKZ6MULOXA
KwMe+K6m30KXU6bLFihNkX/dRLKZEUkFXkKmNIcvU9pq4tOyuPVHeouzAhWpRZSnsTJ2WpyVFCce
V5HFLk4TLfuG4X2Zp1V8NXGxMSO2olr9vE5LZx2SPtHwashW1YxkJ5pb3an7zwbqexzysy5vRqXX
n6gnyC2wjGFcfGMif/Fbne87inbN7bAbFmAvvqw24V46cKUNuGHD1PtlX+XIQiD7hqi53Tbv5i1d
LErfdTUGyaAmMaGk82ST7JUBJbbkvdsgZBu4azf094SQOudLlQtYu17hteGqKNvXxplUy29HTFbC
HogCuaNjr8blInW3COHqr1q0KNWiHvXJ6i8GTTpWqLTFlF1XurM99FPbmUc8JJnjwJ6Wj30FnjIY
pe6MQeZ6ZcUb6Ui4yx5oLlAkC7M84gVxi5Hbtl5YqIeS86fJ9kGmGXfpgat9qNt81gLTntFOXFaj
VjI4uclmf2vk0PWffh/2vi6FgjXZ62PIfO76rCfJ6zSxGsys1OLaqc24VIpxDqVaAmY0VlIgP1WT
9GpAEvq6GB2tO5OAvZF6IBOFQBZRJgi10yQetrhacaJpsVd5e5CW5vewgWtf2MU5bZI3hgK8SK0X
hXS6Yae5HhtyXSmSvRjh6jlMiaMCJ0mGi1WKv6z4ww0hiE9Rx9SoLp9msK2hpm02d1bcDIYVJWir
H9K5Tt/9/s29UQPYBdUo3OpUqV51dltZj+rYzlYMhljZfIgw4uPCnvRoJHN/sJEO/vr7Ad96ggBb
Sd8gikOoPslWJ7Nv67nyAGQSV0baJPXruXFQ8qrKc7qib8zKXdAdPgfWBbhYndRTlwmiILaDJltP
q3XRhqZ0lIg1aS5kogxH1PhcfI7k3HA2Ci0758Tx+tHu7Yl9RlIZQLvh5E7rcsibtG0BhMrUPDhq
nlzpFdha05vUEDG99UxNl/T3jdwTE2SqgSihAJo7WYY1Yf42ubqOxGCmPAsEDhO8G7gK3956owr6
flTLQDbTNAV27aqbXw7DcN0lhgouq8EFMFpTaLe4mGAOzXUX7rM+4IHkF/Q4Ct9M1akLe5UzlaPC
aLEi6lTveTX6DX22XaIqrJwyxdDW1OUnM52U5dPcdHoZCLOxnia1NNmolLwE2LwJG+HmhKBNRVW8
wIG9hlGz9VIQN02IypAMiFyJSt2TySXfkmxXwtx3eiJ7rQ8zQWemRAR3du8ScCfrw9A5bh4pUy3c
49JV2X0v1NX80mvGYmBkpaOTTkCppYGg4IciTMYBl4aV8JTaVyGoJUc77WeSo0QbHjxvaHd96d0t
67aotXG5AGqhI/CRNwttlq5W7EBVZTKGZm4gqOkWqqIdKSMvZTgpqWUfcm/RmpAgqBkRarG79qJb
HELuVNcLcTvZGkIesBm64oODzpziu2is5lfwljsROcIUiA5hE441lwH944NJCn+3LWDsg8KWxhiI
sdi2IDVQkPftAXwDNZ9VvV9qd6pugHNbj5vlFW2QebBWoylLtTrSvLTF7hvhd0DlNAfMCzG12/Oy
bNrHBGUfjuJaiPRa0Zyh8elvcfaYdVujq5LXeX8Ex9fdj94O3UKRpPaIk/Rl/0WUGCMdKxw4nhS7
M39NlM2lC5gKJZJTn8vAQTKKWsVoFUPQCG94pxhuzcnAOSYPiux4BkHZrsb7RtjVmPq1Z8/Sl+VY
dbd1knf9j2Lrm0+2mtukD5a5ule55qbXyIhiG0kuVY4ByJ3ksutLbF69RnFRoFSrdriuZ32wLlbF
JnGBql1/9Jqqs6Fx6BbrABDAp2ke7UshFt07DqtWQK6u0/VSVlbf+iK3kuk414W2hdJ2q6cxh/WH
EOFkZn61lMbjaAnvM2lO8bh4nX6V0ohUgjGz6upauKBk/b5tFO8Chvx4U5krdMu53JziArn8IQmG
kkbBQVYFgUMNGLkN8dwchc9SVdFb6nT3tszQNAKU3KAlNnRpIwJ7qttn08QtjyVYeV/NtM5m1s0m
zIhgS6UfmabQU9Al0LZAhwhjoZrYTg+j2pjltVoh0QCPcU0+mXW91ajwu/kTMaJTBXZlbe89yuI/
pq1Tt6hLq+V9uS1iPCrQzSWy5Mb+ncWSl4eyn+yHdJM7Y0N1JIWgxmpuxVR1LY1Py/hGCrApN+vs
jY9zg7KrP0FxVqPKzbsSGs/qOMfEHXPKPTXWFIcWrMZ3pbLFCsMFoKA/GbVRYypgrQ9I3nVNkFFj
1H0DG4M69kTTH/Oh9rxAosjdBurqpWpACF83V0sOUA3dLTXnZY0S4vHmjUbrZ4qRRHkpEs9XFbsr
D2R0BtkdbtK8VMU6GHM20t3QkuVq1KexCGg8LDWMYEFL22nl/H7Ke5cWp6cP74u+dfQQWIFtB5pF
9kXnqcK5GdOop3RITf1odekSJsUkkB+ji5MFMh3UuOyNZYrqvlfGoFxBN8WLnuJGoE1JcU/ObX+p
9THrzxwRr7sqiPrBradSDZSLU+Jl4bTSYJkjzGLE215CoRU8hPqUeufqs/vXvKxIMwyALQ49au+v
pGA0pyEp6QozBhk7Fv5sDcOd1xRNz3qem+901Zu7dWisY5khLup7diHsnUOqI51oFJ9/H3C8jgIA
zyJmqiL5R2h6es/uhsG0Qw0kxuKovfYS8lNF18dL6n7OO0p8BTqK3ui7Zl0efz/yWwEAkLmfiJM3
OnOy6gbdGQYjHnrdfbeMi0aOsdYHc3Sb21lLlDM9szfvdPeABqaFiuhpaGVmqBvOojPiPdTzW0+2
odsZ+aFK2i+JV9tPpEg1tcp+Ovz+Rl/HdEinE9DtQHOoNqcBuFJMkBINW4/tKt2QwLLGcNFLl6qW
up4Z6nWIw1CUrxBAg7eBXeHLGUxpoywKKzVi4A5bWNVDeiPZzO4Q5y4OpUHLc7IdO/j9/b2xbHar
SaJV6vpA9vcH/0u/YbLXoR23Qo2l2XWxNyZfrVU9Z1/wxmyBhsLjw4YR96XTPq6YsjZHYF+NF03a
XeCOc/0nNrvyBq13r4sGN7fOMFrfeG3MFqg7/AuG6BTTmtsjAuipscVryQ6qWlmOjFKTH0bFrc8g
Vl73yHbjZpAaHnEwxd6T14b1oj611qjFeINs0dbb+p+7tNgRTpt52aPIEJDf9YgPjGT5yKee2ZHe
eLbIRNmoX6D6AL7iZPg8Kyunol0TT6jARf0EhLe0i4SwdCuCcTb/PxYEuJQ9DP8puHGKz6lLOmG1
VLd40ns1EFvZIgOZT7FlTdUZENhrcTzAA0zOHXrDA2Zbfzk5e8ueG2u01bhOWla2qjjD8y5f3/na
nPVfvQqvHISxjEb4ReEpRUDKt0iYor12O8quhOroqBM2yYvX/OXkkksjq0Q4cG+xnz4Gs5ODPRJ7
IU2aWw+9Yax/atNSlOHsCvOr0CicnFmpb2wP7PTgohA+w+HktDPYVbD8bKeElAHaIp7UYQnXzcCQ
0RLj5W5+GIzQVn+/O7xeRlQ2dxLZnudZKOW9fAGt1yyatW1GbCWtjLS5oac002bwEAX860MxEshi
qi04GZ/u8OAo7TypOFG0xkrors1jdUQtxl6jckQo4MzDfL3tseVBfSNbZ2OCl/byxtBVxwhOcfV4
m8DTUzu0bzZpWme2htevDBQbGFQ4aACtALO9HKXAlLOrulRF1kjNb3qLGDfXa/vaWqETT6oqgtWo
tOffv7O3bg3CHxhCTLvQmj0ZFB3JxDFzVY0xCKyvBrMr49Ybz4nGvXVrrE4wilRYdmDXy1tzodHo
Jq6RMSQi904H5kCTTQ73ZZma77vOUxN/zUCqnokD3hqWTQ6ADjPEwdLj5bCSrSff8lGNNUOo75S8
QLCmsvLDRBPMDLQSegLRQTF1Z8Z9A00DKYUHymJAnIxJ83JgJpJuTvCYYsrXzk6B6enMVr27fUJR
H0xNN/dWEg6EoAeRL8iCabKuw7IZnHN2Lq/XJFcCOYf+/O5Ff3reKBL+iVZ3RKDrVh4SCtqxrg5W
pHXDOQzRG0MhVEKVbo8MXh9tjSNlXu/tGbMTt0nuyttSkyiWNIoe/dVJ+/NIsUFgYR7I0fLy8UI3
G9oBI5NYpy/QhUpi0Q+z2lo7syJfLw5It7uF7A5qYbM5mbb6klV5jbFLbC1Few3WvwnXSVfP7GVv
RKsEAxAhIbWBYD29G2qZjWIJU43thYMANg30msOyFoV+cItOTIElx+LPlQoareShKc8tzp9wypMs
BWudvTqosw+8miOQM8wxtVeNqI4ypD8glwx7pWzI+ek8VoKMdp1VH0i6/oCABW1yeKLmVzTivCfP
FsZXtVzmpwRbdKx56LXejh0l+2DJdjnxme7ll9KY9elZ10bqST3te18dgdHGBgIHdwYJ0XOZudZn
oedZF2K0rgyBMzjjl94qtitjKKWCdh0cj1CsVGzOLNY3QiJAu/uBtQsZv7K/sQq3HUrAfrGBsQG1
tgVxciWl70uqHcAzGy9+P3lPlwmUMHdvEKi89B3+tX/+Sww91IbeuDbkvHHKehpndOpNpRKBUmci
PjOUznf9+mZ/8muBBgMgBKXOpvNyLATFapei5MI+VNDxGyjo3VaKs+i3WwmQPvD6RV6huIBZgZLm
2WfQk/N4CXcMNT1Jy1sPirnt26fCTFbntgMCHPRgkZ+XBDP4b71VedfqLAd18d0us20KRbOFgOFk
aWWIcIWV3Q3ZYtEl78XYBsvuqRWklZ2k0Msd9fO2ehvuhaiGysNSqSij6qLrl1AZ7GoIlJ1t5eMv
BqVa3fouvRgXdflkKXoGSra2uSFZu24aZsUsmvt5noeDtchpvTWTmsLFgLSrd2HOXm7cd3pacJym
U4nGCUGpiCnp5emxpR5iX4DLWXHrcynzfvj9Gzg9gXgBnAMavRjcaV/TI5FUqRTWwRjnrnARfEBd
7WgkyVhdTXTbpwuqjPqT12ZLeo4J/OoMYugdib5T24mQAIe9fPeYpeimothTbLh9WgZuJnBRyuY2
/aK2pTMFGY4hyqUtUZSONaloH1mdKJrX1QY6/i8/BQI1lpZKKwco674Ef5nyzliAgqfaHg9DMoUt
Egp+oRX2V88EwWCLWgSmM6RnNu+fN3gy+WnngIwDIwe2+xQ5i1EAhT7RjvEMLm4iJbe9O62mDofI
24yoWWEuVH+zNWnVm3pJIU50aSftUCnEAEZHS4tzsoCnS99BT2g/T+hnEQTx35fPIWvyIketco3N
pvXu0lEpYledjXDrhvLMrnZ6dDEUT3ufAGQA+is8bwVrlGR33mj5jMWFKevqUgC3O/7+xb41Cnox
wNrR50L++6QeUJfelij6pMZbNdZhtpWwjfvqHL/kjalsULf66cXDw3sF0rcQeZrdki06xwB9VxZX
0QV0h8jpRi3Uy92aHnpNm3dXntLZt1rTzGc27dfrmCugZka1EH0MOrwv31w7D+B0zFWNx7lKLkDY
5RcdBNxD7iROXBr9GrR2up0JDF5ltPtLpM7CCkbtlPTxJM4xJgTuqhlxRWwswePoiYMtrQKnOTuM
zaLGkyg7kx4F5V1NXwek+Ey1uwJfl0lU/ujFZE6qOOAi0Uk5c22v6Pg/rw1lBUgNnC2vjrEq9dDq
yOQWV1qlX7XFbO/NI7f709lwqQHEMtUL6nA0asJhb1KAAfK2Jlan3swCINZpE4ACRRJqFXOT+3CZ
av2il0QXgSKxyvRtRL76wJDkJUGSzfYnwxjsxe8F0jPhqHfDvU1SvQQqoI3PeAoPAl3tbqJhQiX/
eWb13y11VvR+socvfi+7uvHVVJ1/YGORU/uUTpH7lqQ94Ffg6u9NVOw/q6MU54yrTgO8/VHBE0Ax
htf0WgzUtEWSe3LY4t7SklvVapzrukhx0TC30vvWgML7gYfx2B+ctrff/36FvrELUnamBoMcAKXX
V7EyDDJ9YP1sMWDdvI2cVbd+lCnaFL5Z1s6yg6uSu64YiyoY2BybcA8aPlVywbtBMyXV8d9f0J4r
v9yVDR2FCmqzewBEbvZyJSkQCUxPSjUWddvmhw41hwk5LPzYNAPhaF9mJb0gDYRXHa6mkYPWZRKd
yXrf2IjRnyfgZvOiLn96NCym0qTJ2s+xaPsCCIO6RqpSJo8EfuLMFvnGzoHiJ/EXxXyC41Napzkk
CcH9tsQbPZm7Tpa0lutOBHMq1MuGnT+sy6L610P+r6/Lf6ff2/t/Pc/hn//Dz19bsfY5K+3kx3/e
5F+BwbQ/5P/sf/Z/f+3lH/3zbvrey7H//rebZzH8jW3j27PM2+b0b158BSP9+0rCZ/n84oeokblc
343f+/Xh+zBW8udwXPP+m/+vH/7t+89veb+K7//442s7NnL/tpTL+uPfH8Xf/vHHjmL4r1+//t+f
3T7X/FnQYpb6Z868+NeX/ecvvj8P8h9/KLb9d5e0js3LAVKCiAQn2/z950eu9neYUdC0jF08gyoW
HzVtL7N//KFZf0cjjYmzZ7hMXpWPKHjvHynm36Gf8hE2uMiucBTaf/zn4l68r/99f39rxvq+pZsz
cDMvZ+hP6SxoRRRoAU6wUswT6x/8vPvVy9r6MESmvK4/tg/y2npKH7TDdkiOFPOC7VDearm/XPex
exTxForDeNt96R+gHk4/yved7tfB5RQBX4/W8MMcPl6LAFzvUfWFn/lDnAd5mPiLr7Z+vR3YiA/l
t18e+b/v6te7+NkP+N/F/p+72BWs97t4ZdYx43fltODADzSLIxH28XBEJXZRff1eH4Plo30A1xpm
cX1lPpwZ+mVa9++hgYpBBdmz6tPUBwmwNdVgqB/043ZYPhdGUD25NzWqfcfyqgxqOn8A28KtuW3O
oLDeGBnsLeMS78KsO8Ur5S6sPXcc6gMb4KFxy+t5cY5attxWk3bmLl8NhewBegfIhOMVwqw8CSiT
wTDojlPRctwSe17F94DWqsVF27vR758nM/uXbZvHeTLSSQhvz2pubv1eOzMeZvOxWj78/vu1l/vk
PgD5CgrgqKvvOjI/1WB/yRFoj+aSLnB5MNsi6z6tA9nnQTbMnk9uqdTdLQzz1jpYypZ0P0C2LPaj
TddGxOVQDctHQUhvOz5WWOtwJWoFieN2GR0nMFdpTh9rrzGMyJz6ZPxLJgQ/r5sdhKowuwG7vHMS
AqtLqwhrrYtDPn1Y63sbqf9GnEllXj981s+Os7OhezOxTurPFSjyehoYY5xYNdal1Z5TdTkJsX/e
BvugTf+ErvgOFXt5LI+OLBDhTPJDYslvQmsiQyv8cgccJdMHDnIfconfmQlQhTNz+GVA8J+Rdz0V
RqYvvd/8Ly9e7W0nnVRGtm/Sh/UmuZeX+f1ynD+dmWCv18reCYawybaOyuXpsrSGocE22sOn1P/S
+eLa8NVgDkhHAy/ajul779gHzZnGgaa/WjYMimQNWwFdEbjTL2+u8ZwExHAFqutYxe2tdSEvksN2
WdzaF0qsxb+/xZ9CHS+2W4xfqOAh60DG4JrWSZaiKKXVANjMD3NgH81L5a697WMzWPzvMpoPUzRF
W7BEiW8EvZ9F57okxv71r4dH7gFxIAiHp1xqh+pyoud6fshiAF3c7HKVxHBkQ3kxXQBgu3EerAeL
gA7VSR8AtRsU34vvyjfj3r21b53Yi9PQC9UrJ7bOPJmfz/k3l3Z6nCILo87bwJNZ0ijLopT5PVB1
P7pVIEDc937dYhMHRtCvH53CH855shkvuYn/muUQI6n5Iw5AmXGfKL/McqdplwIkaX6o/fTCOHih
coCBFswXblTeKk/KU34lge/BDPDN++TOPOhXSgw+6rp93973l+bF6p8jMb/eVTBP2betXVqSZvDp
khetcLAuzw5U05vshjZij7cvIhZnpANej8MZiN0kPYEdhKqerIFWqRLIVyU7ZDsuVbhWOsU59rt8
OXNG7V/08iWzEVmoYXDy6uCwT25oHgAjznPHQKn51a5HN5hYK8G4bc6Zdf1qL6FSTEuJuh6EVw/J
v5dvk1Kf0rhiVaK0U44ASiLdu4TaEBjNuRNefzVx9qGQuqLdSTwIlOjlUOiJDIkcRiVCEPhhvZV3
yp/y0brq78pLL3Lvyvsm6u62D8viN1/UP90zN3rCMGXeOntrYjd/Bn+tE9O8HB6+kafoM65O8iDi
Pk4uswBWFeETnavbOhTBt9/vYaeTBf65zj/IMRDZ7MoxL8fT7BxG4L5O0I1Cdz7AuSj8/Qin744R
DMOinentvVbqKy9HgAapN2O25gdqNoF7X120Z2pFr24BmDq0MpDHpkq6f/rIUt0xOmdVyihdUPLO
rM3zTTmLM5P9dBQa0XtrkdhWI8B91VJVSht5mbXWoF5sGJp3XXZVQoT5i/dC1Zo3Tx7C0WmS15wU
kRHuBv9olFWkd4q4KRwtecBJ8pytzqt72aE3nFrI+dGLBkDw8pV41YyMztrWkTcgdT6ivR50bn8O
nvDWKJQe0LmmS0lv9mRqiW6bll42dbQkiOiG/cD6DnSJBsGZRXO6D3HOIzVK29DdnRp5TS9vR86e
lyZ6X0fN1Do+6rVNsJn1HOR71/n3k5l2wuloe+OKhUJgiLYzi/UkAHXKKR8qD14VFMnqFjNOYMd3
9oARhZuHXS1QOqe0Cmd0ECbz0SrTbQgXCx14SmDF/L7a0DMDQNar6qG0VJh2iHcOE40eI4X05cz2
D1i5xh0hKv37ppLqMUWT908ja50sUtdUvS9sQ7QhxcbaDVcaDQdXdTbpF3gxpb7Zkcr6VWu2aSBH
HcHzPDNGSeF9st7bfQYXtOhd7QILSexKAclCjvYkFO3IxjirJggdhwTSaK5uV05NOStsMgRiQr1S
u+VjAfzNDmpMkpdHgxIsGIIMiqEMCmMH6rsYu+C7gH/JyIWU07sBoKUeboDN76uS8uFRw3UZJmI+
v3fLlQsV9BJqP1tMLnGZ+uq5G1PoO4Nb9UD2obg8YD5t3XSJKoeoguXjBJNwNOilYzVoRx4mSt65
XSV3yL4C5+XtNSJE/kkToVSmdaSbKqZvRioMx/fU2bm1xTihoj+bBY7mTW6/m0SxoSxdbGp9sDJt
qmiCTe1tw0WJAElE/RMSjz34/yxFb4n2RZf7eS/FfMiXHoh6hkOWE2gSGe5gc/K5CSfEb6/bbbPu
aUPNYIdXuXX+xloEGW3qKO2jbtqIy7UCsYyAfZrCaBhVYdCdsRsou94svnRYl+X6hbY6ag+RqXJ+
6GBUROAACGz90RmlGkzFABmC2jBELJhQyhqURa9AHs+V5L7cZCKjDJ+MPI/xD/bS4tiD03wu9LVG
jx+HgDxyoLl2waobcFm1bV1u4B+4Qzh3VFD90QWwH46F1ToRrgWeEnr9tHzOyq1R/ALp/D4sPIMQ
zi1asF7G2C5RJko487qKnUkomlmuQZE3a+Lrdd1/SMWUCxgAo7FdTzgJDz6MfpFfYOCYuJE1T0sV
ZQ0z0O+6UhwsrdWPa93MLnwLag84uYFQB1vdpB2raTM+OTQfPtJSq77pbm09O63qiBAqa20E0mrJ
qRz2novZyLVH1vRmXfS2UWhRwW8/1/jl9oECTOfrmCPR40PenH4wtza02psEEujWerg516WccebR
BxXWNO1VJ5aN6VZwWQ1E44oFP1QfLF+xhqszaDyvWe0+e1a7ML2hCCs1ZLrB/QDqn+XVSatOg06U
anOhI9aGQOPI7gZDHBWtMANhcSWqZIVuZ0/4J6wYTmw3xtSIuwLspuvT/62WY4r9YxbTRNuVA8lQ
vg5FnaeR2lXKo0oNn3oTqnoKbHzHorS/FQmGc1vmGkFng1ULpFdU1TE3ilIESYudnw+FQsujonDV
z7TxdJ3nsjgf9DmfPgurEGmYKqYaKci6TkGdGtWxUarx1nVQb2Kx1ta1VVvFGKDjKz+Mhj49uDQg
NZ6jDca5Q8BqOHZmIa8GRVSbD1BT/a4vI7KdM9CD20KQ7IcG+gsj1HVg74/ZMiqpHWoJXe24y3Q3
D4o1L36UhL0qxsfmnITMN06tTvemNYQ6XfeRNVqrHrZLWiMUkMOV89e+NYvQU8dOhEmNuozUl0er
0ZR3OqoRdTjl+C9EU6tY31OlwdxQ4DbcX7ietA24DEMuwYJpZhNVUq+W0G7gdfnw83XKeqhI3epD
LrLAa7xm8pdmwO+pNLpmJ/ksYvDpGTZWOFY9Mx3vv6RH4qbvtshtRZ0eqZileigL3O2CATedxu+x
O1YiMxPFGDtZggxlKkrERpFiXAMj8/IvMJ4wPfRMZatvU6esHytWVEmjuVvhqM/9OAcArCSbaQtx
JnAnobErbcOSBgX6JM/pOJpWtNRmZVyhatDqF2aHjXuQicz9PgOvZ6kVQz+GGGTaBQTUfgQRY3RI
5ky5vX3yBuFpYAW8LgtwyRDX6NPqaDLXbsXIblXh6QGXYL6ZafuUUbdoAnmt1NWgaNTjpISjawjg
Z6WXD9y6bj6lsK6twJjH/EdXKJkdsdITMNxI2pZ0bicQB4Xbs7XP24iEBY6uaEOuQCy/CyTyN79T
tlbxQe3Bys4KBfWixGRFAjHMbb8guv027t7FAbnM1EPjgF4e2lnq6kiIuGytTT6mHHsQSDYWswMD
Rl9VJfPboRI0+lQPSglUj/az7RTS8DNDWyZ4RindLGW0dOFPsGmv2FAmJoaoEUfwFbfUOvg3ee9N
nyEdL21UgAzhILAKOYYi6exy9zrNn5CIZuNJ5rT9loxb2nCs1UK7zBbbheoCisS5oEWqF1CQK/Nd
S0Hq/ebtGogbCeC3wmvGK8/FIsini17DrbINReckqOe7yRV1Fgh9Nr5totzEEWSQ2gVFsnpTqOV9
kvlLPebvu0ntCl8BJAtR3RhmeNlzaj7XtM2+r46XLAydjQ7hTAqdzZt6AggnWzCf7fb/PeOlAVx8
cwGWqHtYMkAG0+B2Y+qKSLFYmVr1oGlR1bJ0L5Zm4x0Hhj0pn6WjbYkvBq00DhmUmi9K6+DoroPZ
FgEzrniSJrw4CNMdMYcJTuvLtKATGnQdMoTIvdDQmGzYU1hMqRJUX2XiRdZB/PlJEVd/2JM+dL4z
m70eDBRBEeZQN/kZcY16DBUFaJBPAj1+rHTs74LaRUkktAqtfyw4aLXIVovpMVlGT40SE0W1wN7Y
5xxy5GczT/bFgTGTyWJAfOBboS4o3Qw41sOm9lwI7rd9Pi3ukdO3HQ4jdZrnHg3bLTBYUvHYF6MV
sLFan6rSzDHVljK76WSNroLTe9vD6qQNUgazthOns/lrbs16H1il7JtAFlby0FZLwvxOZud9bltr
qKYoXB1y/MvkwYQBql9sCS5ZYFByar3o8WTjl6njgbxrRtX5sVERyKLBsGs9rGag2cdhmuDEtMls
DMeNvcKI2tkwr72uIx4ETm7Vux5HvkUqZYUPHgIr29GAcPhUjpJ0WG2HLDvQUU0sdGMqWsBGuiG4
j4zNcl9NptsEJVpUX9N12GQolEVUoYWmzo8OMBBzsQfPHMEax+FOLYrpetSsAq/Utab+OlcWW1xn
ePKqYuArJvuEy71ddPTgN+EZhzktpRdZlVH8SFzR24dsbJKozaVYD5VJMIQoFUHMqq31R9g6o3af
r4WC+liyzn33Q3a5sn6gim2sRUBghEWM13pYvSmdOxxyQ1jlw2bIaQ43gv/5qOj2Nl507TLYn8lz
hH2bJZ2Yb6ZGdcWtUadJ+W6Soy0vhkzq87HEqcnwhy6Zn7KckjysCpyPfNn22Ix3KEPJsChZgUFR
dfTfs7lYcE/ISyd/5yo9sSOSOKpKu0FbPb9Ag6kOdSPNvlLKdb/DouRkSpc2Q3G6q0vzo3QadF5q
x1Q/m1xuitJws6k3Rke+d0n5PjcHZPahQO5CuzozYJRJt1znSbl4VlBzaF9vFJYIzKuinnD9mnLF
tMNCs0qtZ2fFgTAq7Xz9c9IXz4g2xLC/yD41PxqU0wXKNZImM6IUnXJTFOy3F56cEzTettHSEEHR
OO0XBAqkTpElR1PjaO4iJ9dCrNocQ8USRJNzuhWPnLAKxSs0edOjLrY6vYNCbMwXirmxZxPpO3XU
j5a9gUTLp/kSxbNu8su06ZpLE7mB5uiIJGULMhOvYm9NvPfSxezyqUmb9UkxKCwcE2jg2+X/Ye+8
luRGsi37RWiDFq8IICK1TqoXGJkkoR3Sob5+Ftg10xnInAxj39fbZtXW1lVFDygX5+y99kRaw4s3
ZykhUpk6jmd2NJjxrsOKORA0QtqudciWWE3PG1o3CELKRavCDnKfdk/Vi5AqLMKNFw66wlyi9i3I
Zscd4iJwRKGZD1mp1pU/dBGkAt8DRvVLj3MxgZBlt3MhyN0rLnB6AvAQgiX61iSoVD9gn9Stx8Zy
2pvJKib3XoGbYwLmVIgb8+s8Bynpsk+0v6ZQNNlujXTF/YgtaX/dqZKJuDEkWKd2nCQhxJOiEtsF
J0QPqQ54qxlFNPa+0IUZ3yEUTVbY1SLHsMhUbFQQjaY8VEdBSnIG6jwOhayMeEdZfOaLMrqq2CHf
bzvuLEQCTn+1iHZtNs/Et3Gr4m8GwlPP18kP6x4W11zEleX2qXuhtkup7exSqczANoTzKPh/HgZP
uneT7IzqgNywfbFKZ5EXaCfy4n7Nlv/cxNJTDkwSHgZVr60KMD9lr11LtRrUsHEmeDAKEpPxqz7O
ZnyWD3o1hqKUZOjEZqRpD32eim9lpaca4AuiDbV0qQsMGhybbjqVZxc4PF/1wsmxAuzHto2128Fp
cxw1ZQvmlu+7QxFMaxA2TKDUCTer7y3RY2OXbhWM7NQmTKFx8VsrUqW6aOoI56gPyKce4d4oqRKA
cajZIKoDq288UyO5sY22L8Dmdrx9fZXEMW4ON7FuqwJZ3GWXJcsE4YYaLHmQKe5jaufVuvNRIw0S
WrqUMrow9MI1P1WmyopZ1NHww4xs9iZIuD5FCnliQdrYwzNadGd4VLJK4HeaSW0GrCYLUrCa7kVX
XBzpiZiXC2yySn5Aobs8VvVQNzszS+JfvWqObYBhvjB+ll01RJ/aMSu/zE1CwvWypPW1ly46RHgE
j3Sz2pEDjElV4ac791N2Xqoi/a13C+lyIqmt6oteqYYMLDd2xGVVtspXhS2Wdw6HEs+QtdTlwBEl
lfalkFPMJ67J/NkUvefu8lEf2zsKQgBqLLh7F1ruFPk5hJ1M8UvM8J8btB6fhzrqhz0n1wahi6U2
UYBUBuTcgKhV4UxtTqNvDyP7UduuEbyuU1Z52w82S68ODR7xG54tznWTPl0VJfOJn2Skk8JRqz2u
rcsHRL2i0p6Tkilip/CHP+ZqzBYgya2uvza1yRaPU9eL9E71WqFf4J3vu6tB4YwCKNluvPiqVszq
B+Y8hyJLXw92WApOEkFc1kvlo+xexL7S7eS+5BjR+8LBrL430yWzdtTEy2w3WC0JnE0zug2VIAyR
fgfYRb/GbzFrl2nMGfaFbVvunc0N+l1wLPXQX824ve9kkbjDjqh1mwMekB8z9+Xcipeuje0729ZJ
HM36CRKX0+rab8oxaMlZEfv2YLpZkvgZegA1WKRnMaOw+vbMBIYo/HpNb9yVjTEl13DvhjpMjKhR
znp2opjXbbYxfjyPQxa4TrQyIDiQ3s1Yw5arQiYqKqhBwV//1Uni+mlOIFWdAQ/kzEXKfW7582yp
3YUT99Hoz0odj36hz9jz2cST30tyHd/gpEd1EzhZjGd+7Vx/63oXQ1qrsN3wp1wan8YkW77aha5/
GfGNxzCtMw1MkTrzgSmEXoxnWZzE6Q782FLczZMw+QIg/wSDtZhw+01ymFF1ZbG346bPRRDBTlsI
/hlRaMYcrgx/6hv3BRQj32/clPG1nkrYEV0ktDmUjQ44fR5y6y5qFedbtCTRA+bAKLo0EyXHu01v
5bAQV0yPSuZ8ebmRu67PEacTh5Yj/QU6xqm/QLCf3KWoFHPfGsRykcRerQSJLXhAnD04RdfcaxOp
cUeVb5JL+wSorGJr1gg1YXvddd9i0VmP5uAsj8RzLfxwbXK7ne4Rwc55cBy+12Y9/TCgO0DAoHQ5
gANKu3P4o2ZB0iUfUahFVfNcO4r61Yh4dmGnW8hsa+BK/MMOFn4/nYfe3reQgocrty260UdBiGJQ
d2ftznBE4yIGblgmO1AUj2NTufdtnJS3k6C077eAfb54s4H6vYNsBQ+kSzqk6jiq7mojE2RiGk78
0DaOkwWkPM8/RWHDcxRjbF/nUuUQ4GCXM3eOsO2btCDf+oAzKVH2XSYVAAclgoudZ7ft3WgNLO4w
t2lNLpPyO41LjlhuYsRKSIiUrgfg/ovE13JE9H7m0uA4j1rYMyGJ0hAftYS6AaekmIJNV2v1tON4
5Y0XfD5oNfnDmVk6YTrpjhqUeWXJzomDHEQjms52hqDu2imwgVZ4CceLJs7cg842ImOa8hL0Gcn4
DdSmluwaUcVn5oLhb4fX23ysItv5JgdUQAHgMR6ua4/Nb1SpTHqZWEQflHpELULv+/hXNpjdi9c2
YNJLmaS/baOaKV5rY/kMcmD62iRqeeuByqv3ymj1t5MuhmRdn7pfOMqUr4McYSnkVTYX1LBt676i
FfBs1T00fGgXWKJbXS41K7UimR7s0cLUUozJfGlHM5lPFGLVINUK9SLNowZqfxFxHNejyH1psMZS
ZE3T5dJuGsQ2Xlp7F4XRWQrC1nUL1YtlNkMWbHYfiyFxxjgVBV0Xgue3lSu6HmmFNrE/WYOSzFzm
2q6I2+qlm3Mx79iMacwUGCtmn6SqGTCqbTcaz3IGcOlMg8AnjGkE9u2Q7WyX6XoHzK6IwmUW4n5O
1bLl667YO7ccwNNgiEc21Wx3ZLIboc0lF141lI+6Q1lDZjYLPmw65ymLzfFJSr2c/TbOrFCy2dRI
FQe6xJm59BTqy8XwM4HcGyiNA/SRJ/wd7wAlQnZ92aNWRjp25ca8sIlg2ZOlkUg/HWgc+XHlRQaB
qfb42WFLF3HyzbJbLBveV5IMy991NHZnuq4YMqTg3OP+UB0FVy6xvnqyj21b2jvDq8fbioPa05Jg
Gab8Fl311iwsn+TW4RuuwqXbw30tLwCYOT8tNS1AD6emUV2aWc0ks1TZ8tS6vXoZC1e7Vka17neK
Uiw/FZDvuU/ltvsSL5P8WsnRpWamZPN3L59m9NatQ5MkNa3silN+gcqKwjN8DwPH9i7zlu47hk6T
j9Yxpt9rfDd/WianZ3zGBoIZOl5ypy6q98PsBz48vrsWjTJT5BIsdVd9M5W0WHbaGK3idfYsQP6a
0Xk0JGdbVrVaXgMrW8jzKdhM+Org2AWba9dsqUVVzXkBjI699dCWP121cT6RsuehEgBt8JSqnXjW
e8ocaHinsguceXIQZadgZXcT5IckEGav0iXJ0+imn9vO8uHsrFCQQnjfvCQRDkWjiDKHsWjNg+Ek
9Y+Y/ROs1TZbqxdKJn5BU56endlrv1jjJPgyzeQX5UumOCTXQOEGjziqTF3ES0lbV/g49KLJNwVM
4Ewbsib0GpE+Z0kHzVWtdOfBjDOOx+kS9RUvH9K2IFbdQttbjrL6su3RcXzhjkYd1g2seSpl7BF2
sjbNn3Osw8Fzaq/8uVAF4VsdnUXf5XUWs5q7iYBe0iYGn1KUdy/Yhyed3zdU1xBVNPSIVPcVAlGX
GGSJrsG6bKIU2Y4C47UNM9MT7HBy1nLFznS+OVsf7sZGY1eU95rG19+W3j1xMeXzotaN6fMRRT8m
SbvRd9kIS7pdDngiZIrqLZnJ1ldTXzdlLGfSRm2ijZY/0n7t9AkMP3K2asKNtHM5tTVr6yyJfczN
fLOGSYkv1DQZLeGow3YLJhKaVb+ivMA1R6lVBgU3EU6jkJCnvbzTDTiv0WBDO5pXjuFQJ2lIKzKS
Zz2Y3g6QKMeRa2Z/+1SEu77tTa76TodWOAooD9751l0c0/SycJ8WYe244ZQfIFacL80tcM2Lzny2
tewAzn1Puz+sTDcg0X6nWF0otUvqdDeaTpqWeWNQDaQ9HVix3FvD+UDJszWn89K9XpRTOQ3vtYg9
GuuGtpLgyZI67twORUEFRKERnehW86zQAbspBCSPj5u2b0cBAUGrFtTcas0yNzqVxu0HzZN9ES5V
E31ZAfE3pqMo+49H2eocMP+QGIrNCNm/TmVlfTavFEdZh1FXW6wstMA/PqljO1xTnSBalQ1m6ObW
+Jcynz/jcdJ2USmqaOq3feieug37rCysjZaiwZyxdUUQ5/8XV4Xekn8TSQxy6+OrkvR7UQCZWSh6
dWWiKfWZabFtNanSnNXoYYOPx9vKUunjExloQ5XHrqXB3zgebyZgxnJySMjlOq9NpnmjjjYbeA4O
HLqVWwJf4hOXuP1oGBKgIlfnMg2ZWCSOh8xSvUgkfb0Af0R0Vikl9e2+swJDFacA8m+H4j1Ed4sT
1XJt095IIpRumW17klA4dU/szNVs3MLdpvFdnHpw25feVXXS4JCqELKLH207FJOXPfdcLm7thGJc
0rp20DYah6SPH9h748BpgG2zvpBkQh3fPXDDVexFqRnko2GckQXX76rJ0U/oYt6+FmtALnlHzN7o
ibaskXru6IujMwpoPBgPTOsOmzdFL/d5kuTfZCHolhjYVU+8Gm8vDggFHR78CRphpn/UWq+/6cLV
onGmRiXsqt5TowGUbNXJiZnjvVFAC6FlVpEYefbmFqYZS42DQThI3Ha4sFITYeTY/u188UfQtk6B
4Fpor25DfqwpT/QCE1kwoNnhPK8OuyJrp8PHr8N2FmSUlVMKcoU3HBGucfw6pD1HJyxdRmC3y0TD
JNLAEc7Cp1ptBaWaNncfj/fOvcPoYOLbAOChYz49Hs8aG2uk8klKdKHJfat4w4NTTdOvj0d5+/ph
PlnVgORLrCvs+itevQdLhRicCqdBLdfWb1Mc4AdpNd1TJBzlbsnpQCVkoton3r63s8WqXGWqcJBQ
M8Fv7qUnFy8eisRgLsTp78VUZyMTeLkY6n/cy/9rYHplR7J5V///BqbwRX7/WbWv/Uvrv/CPf8mx
/rVOP+sqiIgXLC7f6D/+JU//FwvIuuViaqLuu/6t/+tf+hfLGA4LNH1o/PGF/8e+ZP1LxQzHhAZ4
ZuWV/IV3aev6WVFPKr8KI8eKz3hjvFamSia5vighuKe9dPInmq+7tvwtwGwWE6mD4iCL7+hkCufK
dYaQI7HfT9V5o0h4pfoh0dtQneYTGvDNTMCvYiJYI1k4k7H12erkigpFDyEgXoi8hfwp+Ba7saNH
16FGC8lnOwmhWzc8r+TIOJA54TkEsnEnWPX0jXYSMHg28D3ZIY7KjjKBLazyprcXO/KHJK9Rcxhm
2/qjAFS1s1WZJT4dGOURgBu4di3qBuFPcVPcyGVOUajHxEgDzrA6QIJqp9xrTdJ/bvIpakPyp6lJ
GDSCOKBxwvxST3RMyVhIls9J1lvfFOlM8SHy5rle59sxexQdmU9hqVsLUFus09F+vRLEDoXsNB9x
jZXQ2FBbaqdeS4eEkAieZpGJfKAUrvcPUYdbelfNxbKvJ22wDunixgfFJuUsKBRZmLRxErlPyli1
/ao2sARUhRgPaWM1lj9JkX2OrdIwUF8lGuDhTGTUKodRfm0gjZCe0mFzruFFrg06vegA3ZJPGaS5
iaJRWJNH9cmLWN69GNs+qr9yUZGaVIJ2M2EW1g5mxfLi0kdMfGCHjXeRxzVs1bRkQvUJUK5A0cfj
fNvRfq1DG5EFh2Aj45S1KEVl+4PrlH0YEwMR+SIhqGUnFcWyfVUtrGe5NJi+p8q1P03QOOFrFqPW
n8Vqnd1oWOJPRXqvZ4LNywRBwTXY8yLGZWk5nvEVWubFVM54mFKjOydTw7uxac3WfqUgsyN/eAKE
r2ToTIpCIlcg+Kg/hZR4+0KDcdNWlxMfNbvTzW6x0+Oa07ithVXrEKZQrEf93cpZzi4WR0DIrZWx
tOj2Icz0J4fS1/7VDHj378s98hOuK8yru2Cht18PNBgJ2U0is978goWAoFYuuRqO6Wg8ETzS3VE+
GINZlu0VWhQB+TwWe3IIvB1mJvdKGemoOFGJArdIcBoO/Smx73bBd1Ydts4vIn8SC5O1TjuvlmJH
set0VglgTrSouKbiIW8pBbXPH1/5u6NgOkUTyKaCbfLxKPEU61kmU2gHxiQu51QUYREtRvjxKG9c
YGQLQjfjIaP0Z9/kbFZ45D0EAEdcDA1v984bXOuBGob5SzNREdIvvSGG5gtTsxnUZtztgOYlJ2bp
zTtmbX/B5kLx+KkLWgMtGCftt2Mina06aLoZ7JLKbpD34Nv2s2YWJ+iBm+/rzbjr3ufVYySbsTKh
AmjBQAf1Yqlt5SJrzG9NgvzX7+um3lNJmn/Owk6TXalW84l942Z1+jM+4nRVgzKlGXzox+MrAglJ
bCoEHuVNvI/MMtoliSXvSPguLhyYoj9OPOp19Tn6lHjUKxaATpjGK7WlTqWcKyN9sdVA99oc9k3i
BJ1a689JYas73aE9ahW5hxZZGW4WzZp+zXbpPNLbBJn48U95+24bHoB49pRsSrj8zRdUqUzOM+ox
2MDIcvnG9AdiG/P7j0fZbpl5sfhCAVytNAZqIusL8OoBj26lGbSOtYA2RPbUe/NyLvLJebIS/Blg
8emJx0kRnSCLvr02SAecPnSsT6gutpYkiZiZJBReZ7oQrLPwlMNlSIfdx9e23ZhzuFkhZXy5+pqy
bK4f1atrq6rYmnmcagBGJ9lP5dQcqPW3V6WWFV8/Hurte0pBAuzsuhDhZtvmPiz0nAz8SvRYk2G8
Ft5YfVImQaYeTeOwquPshPX1vUtzUHni2aQggsX++NKUCRArkks1qNKqOViDQtUsH7NAwvY4MdQf
i/GrT4JpmUlPX6kUfzbWW5Ng4thtreaxHfZNNyxhrAkbtT7CgB/GHDUDiBc9X9VGzUDeFiDyM0h6
FUi4uKnnq9KpQYL3cTPdjfSBZZjXyBOupxTihh+PCmvyx09ic2f4teysIUpg/VnxUlvTjIx7k0Cv
TA/pHE6BgX+GWnQ27VWDmIOPh9LXdfX4zjDWiiNYewhMUpsXTFvkIkU+66G0pfptBOqyqlqt7rkV
0mt33SxQry55Aj8cUBuKnDx2zQu8hOO8I66RLlqHJhS1crp430u0+e7ezCMq3OVkmE9E0arCt6tO
N4PFWXmekTZT2vj4It65X2ybqHEBA/DWs8Dxm5TnpBAA9TVCbTbcK70w3ItFb+dLZ8jlw8dDbeaa
9dEwm7G3/0PvoWt1PJRoki5vbZZns0cCt2jmcm8tUcfGMmu7UBNq9GSBXDkxw/0pbW2ekoOzbV24
KU6xETsetpKuyqtYGug10u4ha5oIiSNg9b3WRsCG+1Yb0Eg7FM/7fNJGOm26tgpwkYYjEqeZREOg
1RwfoLR9kdrZUh0k8p6D1YKk3w2dl4oLbdQL63KKC0ccsFo1CCb6wS38XMvcMfj4Nm4mzz+30cZ3
yCPDM0f74fh6hNuP3ahyStHbuL/2ZO2hGFtOoWTXGWR712wKatR41wytP3uiV5MnjcixrCcXQXAv
iit7kPbPys7sOEx7N7lAOtBgixqXKyFN70myMJ1YIt4ZHzicpeGxxLoKHuj4KpHh6V1FYmhYxeKq
bY3LWjcBNzU3JOH9KqUpaXk5n5Axvnx8dzcz+Xp3KZ9TeEMGACDV23wPDVjOVFCrCsvaGMJ8abtz
FYrCzh6aNOxxoZx4mm+vk1rp6n6Gg7c61jZvJ1Jb24uVSg9z+mJXXmUUj2aZiPOVvUhSGqawEKup
cjBJS9w5qWknJ2axDQoJRJXN0Z9vw+T0ADRjWwvEdUR2iNNwxckYPTpO6ba7mfg4lOJej6+mAr9J
FcLWxsKvcnw5dCVT6fk2dpdncgEJlP74Ebx9wandAEdZqwDcnK0Dm34k8vjWMEP+LuKpRvwm3uuU
Lf/PZf3nBWeTRzOLSsxKWFAx9G6pAI6l9B1BI2qo5lm0+DQerRcId9oUuNQLzX3J5H6XCs3i7NiD
CA66HCHbYVRF8ttGFf0VqB/KRkdOS+0rJZ0+H1dTd5l4S9rtDdxUOiWcCsKtCazxc5fnS3kW5y5+
BHoJaD5SciBPdbf+lLo3V0XDgsdogyv3oH4ffzY4LKtapCZWmQJITgyVVc/s0ddkab8s0zKRYaEV
yreUxjcOkKGRh77KptVThu+8I2RzZ6bCujcJnHv++KkeLzTcbwKHsLESQMyPMwki3vwyhYc9562D
lCxtArKVMNnplHDu3VizPv3lWBC+4fiZNFkputHQOx5LyrHp6IE4gcPKHLRuXCKdXprd5KBK+tuh
OCzYqs4hHKDom8aKl5hEjM7SDagnkXc6jU5I5WY4QOdzThyGtuA7WNSMRQUTYBk8C5Qux5dVkOSo
LjVjEVJ5s/CrmJCw/chSc148Yh1DootJmhsWuVelp18kZIr6XpMTsyazeo/VxTxxPnzzUNftO4s6
K+t6anI3OyAdm4OhdQ5Xr5jzvsNcSUFvBG7RzsNf3+jjodaJ9NWC5JitqouCodKkasOZqsbO6Qom
yn6JT0xAxxsVXlUgV0wLNAF5pBT3t1flZqUXSTpxC2G4dwNar08V4qyHZZrd+6GLtSAvhHFiwXv7
6a6jsuLy5uJUY/k5vsB2FoBZB6I/5xi5S64ikfUmMztHUaOfxUXk4jqGcGMkcxXaZMZeMadXd4md
tj8HrUWjP3jW8LAQIfb3D5ljjY1GlDIxfbbN17SIIctF3jvB6E7evm76JZgwsO1x7qnh335NoCpB
dKoGcBh8kpvVFwxrZY6lTfzpUqlnRtzZ1/RP85uVGPv88VDHq8yfh8xQa71/XWcoHh3f7kWrm4ov
m6E6bMFWwYysIvM+8daur8rRfAyMgD+dtiGnNMbZjGIrVlubRuTQEXUQzuh4M76SrUr8EDEoiz/o
nrwlaHK5dEljP/Eab1b2f18iOePcTBOZFXDV40vscLCjkZHgvGxDXlBJl/sYNOatXUZ4r8vEO8Tk
8H2irFHsS6cpztn5p99jZ2xOod+Pdzn//BI6wuA1HUoO1ubdVuEKIlUUDnXqubjulih/6exmuimR
r54ZghgYp9JrgpZV+VR3UpwQYbzzQcM24ptizv+z5B/fiJygV1j7CrHJljJdlopqfMLJHu0z2T+x
80dBk8vky8fv17uXbKEi0DUWoDcrsU2ireJOpRNMFXK23NOp2XH4PcfAqfxgeZ0vF1MrP43dPB2y
0p6ePh5+vaPbF4/Skb0SNyjC2ps5DB1lnnlT4wQR2c97LMWS6Lc8uu51Xf78eKg/lJ6PxtpMzWpd
ja0LIBnFNXJLjuDWRZV1BvZn2VySN92eOblDxmqxDPcWqak3KsmYX4VR2dcyn5P/Yg6hLsK3ra5o
6T/MoVcLxWzOMdwC3jUSj4kZxazKh139ZjP0d2Sdf97qVyNtJ0YlFiJXGEkQLLqLKLSFQks12jVq
E5y4x+uf9fYe/+eq9ONXuEA5hw6rcwKttsfbxS7jEGuLfkumtF/bTRa6OPN2ReNEEEtTY7hux3FP
Yvepc+G779V6YqA2SV3/j7bt1d2VFCpNlgMnMIa5DZY1YkAfe2M/aal74prfG8og14eN3FoC3qpJ
EsKwtKJj+jJAPByKtrf2ejMZQUF55+zj23t86vv3k+R9WWMa/gjyNm+wV9SuYk9sTkdBexHHgPjm
qa28hGFa7pfU6U/AEM13niZrDxMikjCiqjZvTjxLDgiy4mk20FYkXakdZv7pxALw3hREbgGTALU7
iw3x8TsDhaPUG41RlkXrLppxUW6MhFqdoraoBUVOLnmfGtelaYgbYxxP0fPem3VfD795ZSejc5x2
WCd9i7p90SUuad92ecCjpwLA6K0dhaLs8PGTfPfOIlKkz+9Sc90WtEGrqKC1mPdGAVAAEEVBfJU4
Rfh+99XEJMm2l40/Fd/jO4tCuaxNh0vL4PMfXEFItIpG1nFw1X58Pe9OrnxTFAiollPc3AyVgy6x
c845REoTponNgDqInfbTWZHLQEQpicZkZ+0X84wwzPpLYznLd5rpsHtr6rkn3qh3vxOQyOtFc9Xb
r782W6dvO+4upgQ9RP7UXJul4V13mdEEcuzl+cdX/+7TfDXe5sSjJrOYaPZz8TjPdw1BuQBKsCr+
/SiUBsmCcBFpsuAfP82oxOdlqMytXaGUD1oLTEUZE/W/uJbXo6zv1KuZsxdjudoY+eYJGj3IuHL2
Xb2cSrZ575tno04GNdUzjsGba+mwo2oCh36QFk17gT09VXxiLsavw0z7zK+MtKF6x5nZd9AZaodC
H2T48e185+NYOYsOSkPmR0KGji8U9ZoRDaVwg2mM5aVMJGxeXE87jAbmp4+HemeKQX+KnodcIerv
2967rWLnmRSILKRjiq9D0QIZoGbUdVX9rWUJ2xdVpO4/HvOdd5IxrTW2jGMaZ/7jy+smUt2LmTHj
tFlI2ci0C9XCQPBfjIIEVaVDBo17u/g5g70sc1u4gezQt7p69dtojH+A2Ec87NfKgXdvH5IB/oOA
gjX2+FJICpOzrfGkUqMEMq6obh5CiXO+Lo7Ub6kv5/djphl//7lRvljbukzROge941HZiRt2MjBq
Q23imnqreZknJzu56+qy2TAhA4TCT21G52S9mTo6YBGyJKgYxSsS+1w67ed+wsHgJuWCl7Pvn7LF
WA5464ALqaN+yGt9Pu/IGbd8pWlOlaTevdUWuHOEsescs7nVA/6pCtktx81E4EcZiYkmSVZvDgW2
BKbucryeTTgNJ+71O9PBKob8f8Oud+nVpJOkiaOwaXICax67UK+H6Nei1E4IhoFEmrjJZt8xWs8f
XWJ9sJCmJ8Z/p2aFGpPyEBQ2GqR8qcc/IIVo0xdV7AatmPJPLHAkOGqthV2hcDvnuztY48+ls/Hb
xb2qPVV43L9jQyKCrCd4uArrxSKyV5YO3ZiPv7A/+XRv3hAqG5R4gCrSSz3+ab3dJ8YEvy1g/4pw
RK5OJb0vFHze0sV5qGhfJmkesq4vdthbiDq2JH4wac9Py2iav7o2+uo4RbRTMuK9sAhnezV1s9vU
Tomyxho2nCgRvTfz0KKjL8HUtUoUjn/wbBUkbyLoDVC7wCCLneRcXc1IH9+X995UD9I7PV+6m9rW
7dEkoqHjmfHEyH8g3npUJh9g77jXjHg6eGLGOh5XymKdGPftsoF6F1EyEqpVQG5sVi4h4ixzPE4R
rlbHuwRxT9g6SbHPerBWH1/iugIdP3mGMmgsIUzihLF98mNWK9JD8BYATSjvulESLZ9BNZuQK7lG
GeaGml3JXnXKb4AEp1OKsW20GDt/Xjl9JbJyoehM1q/21Vc51iAqSzeOgpyACxOCSJP/yhXJHgq1
oXmTFboHlUiqpBximF1Cux8fFbWkVdoZXZ1iFgNmF0LLgixotks2+rqyplZ0NqkIO1jVWXxQm8H8
npLLjbVtiaJ+zwqp37hznGe+7qTtGMaO2j6wNdfv18Lk9y4eFHx3S1FV+1J0relXZTPdih543Ykd
wtsXeYVaUhlbybSrM+b4+j26zLrIOG4BaR/DrnKyh5Yq51/XLRll1WXwrbBobfchtbRSsthyam+t
pKsjFm9vLcMvkBHTCY3Ee++TztUwva192W3p1kVmCBKNkdCs1udOZujPqlyMvVG3FPkUAGq/cXSF
o2IZp3oC795Kd9Wdk0SP2GXz1eh9Tq6LRdWYQ51W+SM4s5B1NT0Y6ux8gVjVHBy7rv0YChJoMJbC
ll71JZMaeD3srdB1onsLz+n9x5/YO+eW9XjLKWFVbvE/NrtArDmsccVAAWruLIO2U6c/2shBn+gD
mWBSasgwS64VL3NsKAO2cRfx5OLyEe7ItIsbPNdy/us6IL8J0jlHYVdfe8vH7x00qMSzvdkJeCur
myLrI1/KYfmpmRVO7GZZChh48SkFzXsTm404labmynHdSqxbPeEjxD5Ahgy401i3cE22zk9tAhRy
4qavF3A0sVlsLXSbV4FNMarQzQW2JNl5HpXOoMEheuGiV/Zr0AIPTDfyKnXxsPhKMurfip4gBoCR
8lAJ16QW3GQP+lLWLy5u1Z/1pKt3tgLgwy/waJ+YfN9sSdbfyIuBHIpvhUyQ44cQxbGSACvhN4LK
uZNQMV6iNoq+d7kNHbUTaaIeajuZfkt+2pdZX7rDx3fpzSez+QGbrVg7CqAtpoBxJwvk5on3vAzQ
zz8e5M2UsA7CAYyNNQR/9BrHV5n1Dgw51hmgeMoVrbyLvDDEblKMq9YaLnvTerC69sT+4N2njwqW
Mxd1Jbqsx2OODcAae0XXuPASBGimMmbas1tOs80hFbHy5eNr3AhjKZutF4kPiV02pzC8eccDWgoK
RkchMdlRZRTEEGCDrPOAQGBzbH9PQ9n8INLNQtwH/2Zu0BHa5anD+5uva/0NbBhWvYbu8EId/4aJ
9yyJrUoJUlSyABZBjkIZsm5kLevHj6/33Rfn1VCb/Rc9zhjBDC+OEJN5kTnJA3ik4uzjQd57iITh
2fz1R+C3GWR2zGGKlQwoKIbHKBRLvcB6bFz1EJWd+nlC6f774xHfbPg4zXKXSKhc5ZLYGY7voEIi
JCqsxqOaFHWXmlvM18A+i/tiinGML2Rg7cWCg/p/NupmqsqjHtfU3Hr4zb0KC7O0f+vNikroAB9i
3q2vlLmLTiyXb58gqwuiwNUgZKGR2NzcJl8We0r0KDCz1Lk0VQhqGhCo848v7e23zyhoU9jiQIdn
nOMbujKh3EUfoqDwNNiyyYDuPjHp2KYjwZ6IbIGKlvkMe6/KivTE+/P2xGWto5N44VE7fxu9ksMg
mIqKIOXZ07Obbj1m7QbRN0+20V2RBaDtRNHU53OXOI9Ok3vfOaKpe5te/sUMs/PcbNzirydDDlir
s5sWCP1jd7PfrVMrbUUL1ymDwoHSr8rPJmzan6JW66OdqVeQo4UN5lXoy6kgW4QR3O7toohLxGKW
QMr6RhI6auWMRWMg4sIAShivqrYdGL5FhplTqyqnf3Y/lVNbt1msTZ3P6XTCKpKOhcqHp5O2GkP3
a/3camzrANk4NTDKqMVnVvvkMw3YuyoywOfWNH/MMOkSuEhJbgix82Dt0FauAHuF8CXNL4mUXnKY
jIr4a6/q2jvYYEAxhKKN93BP1VsJwTqFk1C2Eg4jsXArTqTIg6ZzB9unbYZeGmoyoqQas6XqA74y
fuK2mH4L1PdX3pJ3MP+cNvs89ZaAmkqXlzr7tJiPRj1Xn1okMFwPSNZPVu6o19HgTMJvCsi4Ph5y
/ltEC82sWThFsRMI3l+WftITTOu9QnxiVttQCYD1TheOOhCL3Ect7FCtGuuJYjikfa8sGoyrCzBX
P4EdE18plj4jY1fb5gc5YXEc2M1CrjCn6c8TIuksxIgK+Myu3Sq5V0bYC6Wb5e5TDoIzH8JmBOi1
o5b0f9g7r+W4kWyL/sr9AXTAm1egDIpOokRRpF4QlINJJLz/+rtQ09NNVatYMfM8L90RaoOCS+Q5
Z++13QHErauEah17aDCKvtGI91pk4+ifNGZFFEYO5yfrjYtcAGaxJavoUxobjDhSVy0fNHCyrrYn
1SeXDAZHkpwLI4GQSzLuSNJeIjwjUCNH2BvL7kEoxnnCpESpVeelm3AwNwPDryCDNZuDmYE1ionG
tdh1w30CDW5N1P2wAUUbaE46/RhAPt9XDKR/JKNwOngNUs2DXIFXvHFxMCyPIJnjcQfdLxJha5sg
mJZF7Sp/mhgMbSpNsdOg6V22bTXRTx+1tqCVo+U0szZVa1G16qKGQJQDplu2Dh41CIlKDOyIJjfg
o+oIQfKOQKQ01lADdSsnaV6JSdMRnoRhpXlPpwWkEsC8CND3EbWUHbFLhTHYd+4RxpQfwUxJaQF4
qpjhlEdmE9la83fGAZCc5hXqVB/5TtqKehqQM7ZQiFYCVHSkQSmWFE/zkRE1NHr+ju2le9+tCClE
CdCklrqsaHfqhfZ+PvKmwH40hMIbK4eqjghh3o1HPpWGmADQNyRT4XPnYFh51qQ+6yvYik4PjCtL
p6MTLLHdHNJGVQcfQo3ZgM0AjsXAeXgxjsQspoF4DGFlQ9LCBLF8tKJY/cjgU/9iHZlb2ZG/NfdL
81AcqVw0UcEHC+D69kbvU2hAfTWDSqNdkv7ojGi+guoM4KvN0+R9ZK7YL0MDZy2OMLCWr77rl1Yy
NRv1CAxjY5YxJo8RgddMCeMbtzWnD8rKGVtW4pjVOl0S2lmCgTGPBN7syNVXxiqQMlPJVt5g4Tjf
xt6LDZ6/lWimHOlmaAOhoLhAhN1AMs9c6Isn0NB61YCMNheG+YPQRXhpIIlgp8UQmWFpHplqOTWd
4Tv6VKaHpBHFc61XxTOIIeOxPVLZ1LqB0OassDb3yG2bjww378hzk5JoLL9LRdEFdBphvpWdxZ6s
MZL9mBnjgz0JPWytRMHGCXHNr5arXuTp12lGTAaqK8+eEnhFsw+hvmEBtqzmqxzgy8VI5bWgc+3u
ifh1Wwtty5mddWEAiAQ4KvkE0c/+pGe9aHdw76Z2M4+pnJ7pmhnTZphMS2znNNHvpzQaJrCJCsBM
LzXU/lva1DlA5hlFNVzRtHXg8c1Kd4hMzTZ2AP0yEivaiWG3R+5MCXqasIygUhAobec4FwTAJT2Y
TbWb1CsQDGru27TPFfrOQv1SmQIM7WyW4M6HXAFD5WpUOWD5BnXeOK0JlG7qQV35dqrjoiiwytvw
8ToHknIbP5oWSHB/aSGNB9XQYzGbJ1UBspPZuXooAVfGEKSRVIVkl457NyNuDfZiJvpQy23jUVeG
PtpXpd3IQ+sMoLNV5E6ej3Ao4q9jHDu7Xo1keq3bk7JPklb9qTerodCcVNHf5JYcgZ1l7KiDvgXp
/ons+bZ4D8JnLvdwVLqB5yW2+ad4TDO/GhjcbXJXjE+9Y7mFP1up8AINsK0WFhX2uE8GJlj5vRPZ
OG5IrUsLX9ptda31UHtjO7U/qbW3PJnsQI0tK6i5+KkRpZ8hcOLozUasEXcghoxyC0uwyL5GwC5r
XyNd5CeKBI/BqNrn9GoNbVZ9qNo9uGYnUV4GpQUXPCq0JjY5MNFps+hJ+gW933S3SOIgPvBoj4R2
xJUWZlqqfGtMs+8PRh+VLyqzEhHgNAba1JHWztrhdd5iXKV9zkegLJROY+H1RnM3IvCxtogwURPg
NejE1prt+XMqO+1RIem8CuJUsE4o7ENe3BS6JBylRvcLyH3A5czOfIjtSHmqW3OgZDcm6gGlHQwi
AeiSAqhqRPIZIKsWB6UAaiWREembuhy0n0o9dD9GY5mf8UuPvHjw/K+dCGgXG5QZIIe3mECvEkWt
rpeGTvKuIFog3udOmh8sq7VnAPmF+Z5GSv5FdxL9rrEKnWjNuSy7T0aTpbdA3Yxm45VLfdfyb0U+
w9nK3qok0H9N4N0lQZoV0goAzLKds91s+KHD0lvgVkX2TVap1Ze+bHqFyEtNdNth7jAgw26zrrvC
a7sDPLm625uVIAtNywsdnUmPXjkwB/gN/P7FanYYb8x7Mymmj1EB/X7vVGTJ3w2LOYKNH2mDso3r
PYepAs+1jwWkrPmSImv3qYKKZANXU4sCm+iRF9EVgEyNTCptMHBdbhXYFJ7vlHjGsZrnJSjzbLoi
u4YYBEP+MIZkAjdZm8ptbiSZ2CyMbazRxt2c8gjxtaGHNOyTrhTXuVvV7k71xuy55H3sggE4Phyg
puoXYOKm8kRiBi+h1SXtSzPPkxUMVPDWlpxn96ooDXJDGkXFXakhn3spIJWrRk6WyMDv9aXU9X1W
Nmr7VU5OrAKwyvU0MF0ZMbeYvNWRSg8aVjRw8JSPPwRlIxtLFU6wMl43Sp/coR0rxEbtHPNDDn6Q
NuNSBhCUOGsieNkek1TDp2TUqxxH4FBS3ZfRUnZoYJURcNZUFfUWusx07ZJKAYhUQTiwdcYYAD0r
/yQ2MMmcbS3LugvsJK2/m8TO/HRhs0FJjW1562G1sfy4GZDh53NmEyvTgbgNKJsaMvn0pSGPdcKA
7UcRjTpfq4FeBVg1ScVg58ty5jG8x99uWUW7JTiZhBuKLP1S1/o4Fvi1kMAIwwCGv65NxFN1Kuhb
a6UvKxs8KQkWIeoYoumasroGje75kT0bV8YQZUxKiNl2nW58by1uvZnyNPqY2qUCNNtZQq+PnQ9y
8Swa02l0XTSD5VvwsvclycHAwEwC8ApoqzAHEK8vIyxR0cKYrepPb9epv+nf4C/F1Iy/RgVOcWqf
B4m+jFGnRptVt7/XAMseTODWQVWZ1i2JIFmQa1F2xwY7IS8R69Zd29vJBS3UPxs4mOcp6KnP1ot7
2ih2Jm9sCJTxNqaeE7OiZv0H1hq248Vc/+eF+S+HOqlDFaWr6zKj09EWShImQms/KjEkvYIiYp/P
GCWWqn4w2R5/fvtK/6bvgMEHLxV4GEK2jiXqq4EP9FAQzJ3wqCsauJBC1FsF1MaFMvu3VxI5MxU2
6kf3tLO6qIVw8yzzNjjE5GdpOG4LZw8KLV23iy6d3x+McpoOoAP74KTJQbQWrn6SM2ilTMSGlQxJ
2Xl+8Gbqprcv3j/rdx4Qmhn/PtL6z19dPJDTCepz7hoDsSlMnKgM3XmlRVoOyt24GgPAKsnD2wdd
f/7Ju05bE/UAHlJe9uN449VBrX6Mkirvvc2M+W8z647YpOpdUt1oEZEcbx9rfez+cSwsSIxxQIFx
pr+eYFPEZdc60ttEtW7+GL3WGjeG1cGJnTp1Q3JM8ZAURv4EplXbT6WlP759/N88nbROrXVgAJ+J
Wc2vxx/tiG23Tt/Y0Efnsc6xNZJDOfxrHPc/eNEreNHa6jsPL9o1P4pvyf/t+/SleHmNMFr/sz8R
Rpb2x2pcIhUcUhZzkpVp8SfCyDL/QMxC/5LWIooOw+I5+hNhZP3BsAHylW2jeF5pRTxCf0aw638g
vYDxhcuBiQt9Qe0/oRj9i9zx98MKYRDtCp3pNemdnQMj9F8flrrT6DkUI0afOBrEoVeg3gSz6VYZ
tZGgOp4JIYFJnVtTHoxpPT4bTWL2+7ETJdY6PvKQ5yjMNhiySjWoSlVC3TbieG/BlzZ3zOvFLs26
Tm47axnDstNrgjia2fX8VNjKGNBTsl9gprN/7pokfte0Skl+sWtSZsYVlqgg0ivKK0ND97rp50U5
IFBvf3puKx+HSqYleSxVZ4WLE5lTMDRsTbYMyCJ1b84EXwHthqYStFESTR97FCJXYzu0YNJsr3nu
0i7pAmy99j25Isa9HYtBhnIus+9CmesPgryGZ0+LB0C/Q1I/xXoHYbmdhky5c4pxCkeVzByYB/X8
Q0LWJ7ePbtW3vtSTpw6YyAc4unLeyBJO6w1ZCIoRAIldoqBsLfMTjbpBgElWMvbBoyK/a3pky0c1
7mz3kYaSRrOFCJBk62qD8TAUkv1k7Dh07tTF6nGQyyGnhrantIcgr0CYci3dBnov45iYCQ8Zkj9L
o+cuJgM5QnSelPpWtAlBdB3xCs2+L5rUo6cd11eELtbf0XepaaDORlbvGmd2YVZlTLp8ETX6KkFd
yjvZr502LWvb/gqPF6SMnnAxeZVC7YtJPetrYiIkVhlITJZ4V1RDy+3UbVkR1FhkSbCQNfc98SYd
mo2gaj+gAW2eZlVxXwp9NL/bSdFKn7J7fjQzJf6cq9S+vnALWW/1yrR7ENCY3wC+ej3pQtXYks9H
51e/NZ3a/LHGkMh3UHNMbZekCqIFqOlT9qlDbGFuuqmw+LTJFQ6v96v/FtiJuNUw1xU+eXSmsSOB
qrc/OE7VUFkrtnrA2bw2KCfapxubJij0WaeOkwfABBRDfqrN4+TXFe8ZqQCIdptClSY74Hj6qpcI
h9hnT+RuIe5tntBgQJ6uG/RPjbTd+zJh57szhiWX9xrSGPrBXjkqBzM3x59NF3kp0TFA/1+6Zu5c
XoLIcK6ZHDWxL2fa7RtiL2FlLXlhR7tCEp3jN+1QEQOwTLDxwKLSbdTypPPAwRdRF9RtnVfotWNy
CZe4TJ+YmiQ/avpOSDptp9J8ZIzUv41hjJJ7ZZThZMXFPa55E40bswaeJsHzvkkdc80UKhlgbqup
cAm7QHWTbBSQyD9J+UGmoGXdatPJXL3FdJ4UL44G8MofTaP5CLqStJbEaIBGmEoOSxLMglnf9knZ
TVudZq+2UWKVoMmh1PursZlKgqulHe80vVLTcFIKuZ8yq4KNn6vD/ZEzWyVxowRN3rl3Um0jGnOe
1j3kjUzkxtMN8RAjISGKQp+cz7FUvQ9Vl+vvVYhLt5mxEDER231J2AZw0g3j/xLePS0wOyB1qyRn
r63tL6yQ6WdyGqeXyJpd9+BSAOQBK3UNxn1KAWZFIire0TMYkq1NNEnvx0U2vid2Eu2lhGps0poS
At5kg5WctprlAUuTo6shDBX9tJbbTgj0WVDXz0o7XeVRPw0bl9RGnvrBBapLyhVV//Hr9b8v+usv
Oh/ZN77oL7mAyff9/w7t+rf2l486/+W/P+rOHxSOaGAgyiLOhnz310fd1v5gf7kqlJiPoblbVYp/
ftQV9gIqbDG01FQtFGirjuzPrzozkz/gXgE9XcVkLrdd/08+6yeQFwWPGr1uDrGOMl9tcxtaV2i1
RR6KyXo3JURYEaORBgzssPR0jfFFbYXyyYGp/5QKFokyXcYd0Xd2MEfTTKba7O3xJKfbgZCbR9EM
F41PnP+rzfHfv+xkU5womTq0rilCeizyWjfnCnd1Q9UNR+GWEKcoUBukBTUqNl8b5vxjZyyfBiXR
djq8DyQIkUWWIYlUG8h0+i7ScZ0bJVm0TulO25zh7YdXd/79v7ZAr8XUJ9X03790LSVeXUO1pCbu
WCTCPkLRYzR94+cKGREM+ZJvKvkj17ZJtOCwJMDgrAhBTVe35QUJ2tmjr3Xaq6Mbbht5A316xmK6
tWM9HjdKGltbt+br0iSdDBHD52SVjRUDpXEgqSFKL+iOfh14/33ma2Hx6thlYaTkBOsiXBBvFn5l
D+l9TK/6AK+c2LzRUz+QDEQWWuc4l5TNv9affx/T+PWYg8eeibDiLKxEL3ej7OEuuEV+i9D/+4Ub
eu60Tra4LqBFqS6jCActTq5pCSRQ2ovyAV4/YTNLlIC+J9/Qi2cVtr4sQrkM3c6NlzuRj0eP6cYz
CzJ6RfuV4C5zV6Z6H2iKFl246Uef0d+b8b8vwonoBQNCWbT2mIW6yKagaNNsS/hFu8tpP4QGjYCr
EU7ZFeh4GTio3h7wvmSgm0g+K3s15uWNWzJXc2dviCm5UkdNv6tosl4bQJsOaktqEoPF1pdMZe7e
vqrn7ttJkSnbMe1y1yrIO5wkOREWfbEpG/aEw12Q6RwBIf+8KvY/sGKJiHOT9maIATMHFmPUxGQx
MLbyarpGjMQGrknLPTOAEmv/3BDvSELGIIkYUadeuye+dN4mzZroRXQGSrlBfO6K2AxjAsRCJ5tp
3+KuCaIFVSU5Ssp2mkpQD0RrB1rba1tB/GvN1G8ro0jfDd1SXNO/rw9TxUawsjjlptWmazM2a78V
ZbXpY2o/8Fu3ety7pCM2xn+kgf33A4IL+Ne3JJuthdAnuwwZ56tBWaVgBWyYpmo1O7u3b+iZlYfK
89dj1A1sIm+euNxORvoi3M3NwFoddEV/h7rzM1mCz6Ceis1oOLXvSmO+cKNPNKZ/n93JilspUQ8P
wixDkdo9wclWZtrBSHODSigZfsjBdUiYyHLHhjYyCzPoK83btx4cMr+2J0sNl05jjHfhQqzrwu+e
u5MlGEFJVS6lxcUGM3UzLqSiINtIZUgAlsNcyLwq3DjHPmCAde2JulM0ITBE1lM4mPISOPDE9v/3
VTlZjYfC4nVXtTJEHpGGhQ7qVmDShV0ffaqNkd32WhDNascmeqzd7YIYZ++6S3/ha7Be/d9dhpOV
mXaaqVDm5qE7kremUZ5t4jKvrwnjy9mowo56+3r/fiXBVfLrcxfNLm8WdK1wyCa5b2H187HHzqJq
9cPbR1if4N+dycny2uSetwAsEKHo+mwTIScj9xNGcm1p/QGRw5pMPmuf3z4YEt0zhztdGqesL2jW
FiH2xPk7qlJQdYgq5itmMYq3Iw6MsCrR2qTp9k2eX+fkv2Sbrif01q9Mj665S0lP1GfV2IwYxC3I
H65O2uENyQdX3E55Ywtqq1n9hjQieqllpPVIEIzsWcxt/5yoQ4wxqUOHhwuG9GU6rkh+LBZTfySl
lGDTIvHE3o5S573qkoobEGIEJQ3Wz0Da26Tftv0w3xlRrvfbhbbpIZ9bl/1HqinLNpcRQT90p9EI
2WzR9jY6Lw3TGVACCIC0Q0a8tO9iy0WQbpD3dp2SaakxcZAkGhWtrnyezUbQwFHktO2IkJI3ZErH
zxb7imtycyf3bvAKbWvZk2kEGdHtRNJSJ3p+n42ZHXiAw2wi74t4R8hz3O31pLQfgOKUKWdWLj+V
KFO+jVlKxFKkuFYISdW4r13KXSBYinnTZLb3MLf4AreaGaUVB50LFK+D1Em7L3uyfrxoBNiScHo+
VOWl2RJU3Fg3M3QaQ+n4Qyr7sDfyq1wFpOwXU7oG5ABvHQJN77OXjM7Ig5FK8U5Qjh/qglmQFeu0
brrG4s5jxqlc5ANVMlNwm2MatnNLz7aAVApHPAU1vYhCe7KRZRn+WAlXBKNmi3c2rhrlihFb+6O0
rfwn7hfvuqmdikwfIuq2bBLKreZaA1KYtOlq0sq6aMBF0kuBVWtyH6S7cJc1MeYfClkUEvqj7pL2
kUr7SVlSkjGa1iTotDY8BmIOEe9Po0xJtpqX1NS2DHKZryZ6rMjQmxLjKZvtITRc0XyCbp29aMK2
v0nkLC3siHIGKtap9jdgNouyw9w+EbpL+R3f26lR1IFWKWVCO8Jlw6kLvfyA/0E+xnpZxNCMdaGG
ou5rkqm1Tt1FuSiwZg2tfhAKOIpdOjYLvb7WRnCAwOWmtWaPJCBlwBafVimaTdvFnuNPidrfm13B
noEcZrRkbop/oTcVPd6kHUkevjYX+WasLHsjiX/z7cbzrq2mJJHdWCKyiKKx890GdK6bUT35BJEv
z95s1XUAIcwuAj2auo91BcfTt8xZwTvWE8E1umayN6exJ8sz8br7WOO5DvrI5WHPu/inlRRV55sk
S9HY00gma0oRW1DIljpUPE3uprausndjp9kfu2TqnxpVqbqtYpc8hzw68YYwZ77Wtmpk9yRBk9fe
Stv7WvKu1b6TN87HqK+Kn4rR2t/ceNC6TTIP1o8a1m4aaHVPytVAUuSnTGl1ZvvIHb52Q9slgdUa
xY8yNrNPBGmTgRfTE+wx4DO59ZlWzWTcan3xUuOTv+sJwPg8T32/0yFXP9hNWhHsh8Lo0LllVG0j
S4m0IEJ74LbuNp6wA/gV0MWfU2xVa0a7RcqfVV3F+Tw9dJqkCTZlsn5xeJxQR0mkhqFeymwnxsTI
AUa4xvPQ9lOyZdRyNUo1OdQIF+mEZlpdhS562RX+k01hZ+aOHkS9tnwVXlN14dxm87LVyZm8idoF
RgKLgvwQEbfHqtlVzwyLZ3mlVpF6S2jkcqj7pIMVCarp0Wwzbnzvze6NBia+24qmRpikoKXp4yi9
00izBuhs1aFVj5PtjxZcvcATaCa0nJTRWaY5CwUMvnCYzU76zeR5P6xSTaOtzEf1m4xprhE2kVpk
qnpT/7Vmy1rsiEjLNb9CHCIDm87U7eyVHaN1m6gwX3RVBvvBSfZRtQoFR6Uyn1Wvky9DPrLa5iRj
rcnHdVr5thA8z+0wRBFrOGtmkNZeg9otSawb2FS8h29/As980Z2T3Wo9Gj1t0IYNVDe3O6sw4gP5
eLNfLka0efsQ6yboN59052SzOvWylWgQypAmWcMwYjbCmATk8O3/+4lE4K+91zrQeV0Jk6dbeouj
F+Ekj6NrwSzBo/HZW/FMv75sPxKAO+4WHQ0edTHT9Aj0f9+wd/HKNNkJDcG2a/VEG5ol8mG+gjtz
ydLHanCIC9c7Is3yNg0zi8hebiFf2VEsV7Xptndqk5mXtrLrDud3l+lkKzvRj43SbsnDrB+zG4YG
pLNlxC1nujkQQTdr2zYu17fNaw81+6R9viaSa9WgX9jc/b7tA0Hg1wvpJGBVhVunoTVn6jswE9Ht
NFbZk1Iriz+PhPYh6I1DpS+SNeh7vlDM6Ge2fKeM99mZcyR8ZhpGWVZ/R6gIbSZFQK0lzljd9Ia0
EWnEfVT7Qy3HT51lti8d+2kaZv08qHu7EuQVLl5LioKzTHILSjZlMEJAJn8QDfUjpSnzAc22BpAd
bR4/KLmMqTyTvPS2GOLtZ6Wbhut8RHhEFWlELCAE5V64s+eu68mmuTCrrGRxRfXQTzq7nmTtZFR5
t+2nkZjDqY4sCikd2jrh2VHxPWmz8pLt9tzrfbKdXhrSJ2xjiUOvsOWzHU/zlv45evEqq/4jC9Rf
79+pw6ABKN2QeJyxc9MD1HJyLwuNjaySfp+M2blwEc+cyKmjNHaWFGdiJcJ0MMybmKke3f5VtAIZ
98JSeK6KO8VLFMViK7kx5aFhLcmuGVHe5KlBYxYaO0BLPj/BZGXz+6LwGp49wk9Hd8nAz+jRj7cX
sxMnyd8X82Qxc6AjeAMtFN6yrjxU0TzvCUJL3iPWS+9rMkmJ00yaT4UG4RwronWb1dK6X2pRBzNm
orCKcrl/+7eceS1PvUlFE6c8mJ0IFbbNJNerzKlUC1FxXiqBJsts63jzn0qFs1iMc7f3ZO2hXeOA
JYrLsHcNiL927AYI8JStASj6w9vnc+4QJzVyN4Njmhpj7YJl+q4m2YbNjhiAVGDmePsQZ7507smb
Xs0e0nG6sLS9Jt030rYEXdtpF1RbZ4p89+RddqMxWaRjF2FdW02AGOGhJOTzus3RAo6QKy+8BmeW
q1NnYTGMbgGepgjxzi5btVPHuzxWbjGuLDeSuJlgRGcU2L3FFmeILiV0nliG/nryT435BSEBhEIX
ZUhsQP0o3JQTspWMykTJzeUpRSZHnLSaxRS9Y5xiW86jErG8wEERkJwubrq8WeNEo1T8ZLBfPpZI
ClyM+UOjoNQcRM2Gbi2olZm1eClyVnzDqsv9DHD7fSWn4clBni78kZnwQddppm8ix0wi8ONsN/eq
aKnNHKUmmJA87uZeE1XFZNdswGlNXTvcp1EvHotZMhYxi7q8lNJ5rtt3itrpC5gDsmYRpxlh7GZh
i3sCeBXa4/RGhWa3G901koNiVj/7HrOFPWXFx7ef6KNT+je7klOoF60Qd57rTtmnaVJctRWiCLV0
l+cZ1uRtxWOytQykBoHC7oF9rR5PNINAEPmoCKyviPKb2u9oD8UbY0y9u2KOImPTWHMfptYodwoN
l9CQqbbmEHvVV+LC5RPo7Wrv9SpqDxIMGSjVFIPNJjXniZkqCuN3dWd73X+3zp3iGr1uZJqFIj2M
iLD2cyTru6rtlhsD+x4xLyJ7Itg5vvAO/36+gTP91z0WJG+jKt0qDYkj+2EY3f3Kh6M6zO5yZdD2
rTvmX8wYi9rbt+/cJ+2UW6zaGTkyLiMqAthvNLfv79VSIv1ZlQ6Onla7vk28Xe6Jl2hxlCdEIKrf
sxm6YP48s+ba65+/mlIJEogqshlEaBLuFai5LTdav6SoSPL0wkDm3CFOvhwNIxeXMPIkZBTXH6JU
V4kRSMtrjrVs3r6KZ76E9smXY3HxBlS9EoedIXGtjzXOuNoSN1WjVYepxiZQE3n17e2DnTufk29I
sYaezZ4bh5TmRCGPqn0gddELxkl1tm8f4syH5BROmDiATVAsiFDSz3uvLZXiu4WBpAtb0j7qcBi9
fZxj3MvvFo+T7qrX1dakNCxcWmQX16RAG0Frl9FGQ4eyKxRDue3dVly1av9OY11979hSbh2trB77
QtdeylGSMp5oPwoqOL8osWQSm/4Qj1kRDr6tRFWYJ3XrJ7H4vKSpvVs6sm/pQRCkp4DOmftY7JSm
2yflKqKqpLUdUGPTVhrEO1wI3zIWNxoIWCczDPXhUGLlUp2k9vuS/eVkJ/K+4PZuI9Gw28FgcC36
lnSRVgdQbUdfnC6tdw4l/oUH7dzrusoMX78vXY4mz1V1iiyXON8EmXvmY86yA5v8tw0SNHefNLoa
NsoY7YY6V57jtu4DQ+bqhXL6zLN+GppcDgiWF0OLw1Y6MSaUpfi46Hgu9V7V8EdgF/SxoA4/3n5C
TiIB/vrqWyfroVPD/+tmEYeA/tVbx4Z3Y0TFElZt0xxG3K/7zm51ivJWJ0tokH6KMTGQOmLHKLUx
ME/lJy9RvKCVosEg1Kg7c5wQLUpz+WIzallHhNnG0nN9Q5cDfRJemguv0blLdbJX9wb8wU7ax6Ez
Te3W0AuVmOJixs1kfcaFl94vOf2jty/U2SdjXS5eraTzCg+SVR2HhFoXoWnM7V7Nu/mrM8zDdUqC
09VgCyIQ8iT5OApZogbL2k2dppfO9sze1jpZZzPhpamidpztKhMj/1EJZAof7ML5rUvCb5aK00yI
um28AUxSHMban4n3YbmMzRY3M16vaXKuK2XSkZot2aGxajyB4IcuVLDrNfzdsU+WXJUEBqgo7BJV
K0fS0E/FhmSKFI6p3lw4vzNLrnWyd6enl5nLjPPBmWf9yYj06RbJ27fWBfEe0Jq61M47Qk5+dy4n
S647kyEG9jYJhYP4o/am+d4YF3k9Nl230ctI37sA13djjkqSXLv0vtB7hbTRlB21XWVMiRidIJpV
5u0QO8bVbBF63zr2pRyyM9f6NGoesbHRzS6f67wpsvtIp9uuLXrORMrSHt9+ls4dYt17vXpV0tkt
e7yaadjhKt8fcxoSECbvzN68hIg9s41bNd+vD9HCJ4CikHKINmuvnFFDh6MIb6db0sM9l+rkTWn9
lpFcdeFbeu6kThYbRLD1UrldGnL7MHNNurjikW0DE4nrhZ3USVzuX4uxuR771YVDHhwPZu7RAHSU
5IEOt9wPXqO/z5umCuZYMTYzPsePHLc+MGRPQn3Ci2XF7oL+uOg3k6nhtnQmM1gg0WxM0soCejTd
pmmmS9XpmRdp1ei//o29V+OwSZWU6hS7pjdaIpgzZ96VNkM0B/fi/u2H6NxxTvZ8kV0ruhOzfjfa
bDFMl0DjSw+VMt3KIJHYht8+zrn7erL2eODeyqq2Uprj/XLIhynzlchTts2Yywtrz5mV+zSYpmTY
Sjw24oRhGKPt0nnmbVcX8/a/O4GTBQfTPypt6RVhg3fYh49kbSOdL4Q7M7X/rw5xmkok6rIz8PkW
YVbEjOygOtyB732HjHe88Hk9cxdOY0dijxiZZs45icRz31UCB6ZXNsv7YZCX7sKZB+rUaaQkJM0R
oE0QUR11j1GkVgixhXaw1bbykYJ2h7cv1pldySlojZ/eTL0wshCd5UeM3Xdx1tq+Bpl7M1QRIAzz
Evrs3EVb//zVckGyxbiMiKNDQlGBQxckomZOrdGkSbwLj+45fcYpmbKL9aJzqyELswwdHzzM6Eqd
UoVY5YJAqLFFI79OxHS6N9tUaDh2iYS4aiS2VwJrLu7Lz928k9XATSzaAgVldFLWZNmPntsBGrE0
7UsEOqMCSpA1h0GPMLtDPHyRbal9sfq2KjEdm8a3blbGK09Y8O0FNQfSuJwygvQl+lNv3/Xjk/qb
7/6pN6hUUovyHs2u0de+wH/+cTZ7pBHkL+qNaLZAVMwA6SGiXrt0g9aYoQJ0ar/z4n70zdyyNki3
Ztir3MYReDvDdKf+3Meau+8sKDSDjKYt2ssFEMYYb7M4A2khkutmbG/qQbZ+2WLT6EktVRnG3gxz
bH+2E3fYy9gQuz5urrmD9X7oFHyLaazfTWq70ZpLa8SZL/Kq1379MOZgS/RK40FBXqEfMm2iTvEy
dLdqQ7G46D+VZQ04b3BNvn3FzxzwWNG8evqzKLNbXJHeHut165M98c0c8/adV9A8JBndpJfDbyDK
0bvweT7zuh3DFl8dEDDJVCTrAXVLqe4FsqKfLOv2wcnTb2+f0rlG4ylbf1QhZWHl9vbOwCawwK64
KWUidnaqtV8726Gd3Q35ppJtE6aIFzbwhaevFw5+5jOln3xIVDQntsKmdT9o40NsaWowDwnaTbwn
gR6rw0YfrHQLwSf1dUPJD2CG1OuxHjG0mKLYGBDkd0IdXt7+OWdu75Fg/OpqT4teyWoY7b06lv/P
3nksOZJkWfZfej1WYtxMRbp7YQQcDjgNd9+oeDDjnNvX90FUz1RkSEXGD8wiFxkMDkBN9el7954r
iagb7U27lt2dIAOL0BhC8aSaEOpTavYfXvE3e8yvkabMIvuMPFd0gUqavejIYgOjmKNDktr6nvbv
n8ipv1lHv+IR4UURzofbdIvNtQzjXM/PqjaMQa0n2f3ff3hEC/PY/bvt6JcvExVznLlznO6mVaiY
AYbKPSYNMdVQczIMxLM63FyHuS38GoLIWUuqcWBmyGghNKwkCWitoIbDbM0VLKEKBe8x11SbUwoC
pCVamaxUTmmehc3YQnUCCcC+4+Mpn96LHCQSTiRFbvvM7fZ6wp3Zw9c3f41HCdgopqK9Wo0yXmim
G4+5oUHDhDD2NW7KWCN2eszJEu8S+zyhgEk8HERD7MOWlZdCKFYVjIqYHmAc2WMQ1XY1bJToCwKN
ssItJPW7sgcyg7onY/wJ2/MAGK1OA7H2DbQKUM6Bs6gs9ATlwhwCrYpib3GdfDesM4IExVHWPMDN
nTmh7LDteS7w6W82Tc5gJjwRmulsdG/tqCYfbu8iMlaaVtz8+xZMG0jC8oMvdH7B3vnQ2/F0sBak
HZ0mLnU0YjtcwUh7ZhuDlBkXW2GoSWLfqQJ8oHrAaczRk6B26pD3l3wd8lw7yTSSlg+bWw4B+rx2
YzdV/KE7bYekQqbIWC3wF3FolKb2avWNfshBWYdx7HbNVi1K2nigmGFDZNPUar5by2ZnKLydZCKJ
xXcp6+IryaIGgDw5pJAnjHL+Vql1Pz6gKm4eUicdUem4AuIJ+jrxpZFdbvirJfJdpJpGFfAcSsxb
9VJABDGidrrrhZJ/LcEAv+YLHRpPsaFsQUcz0xeSIIE8TEBTPk1JbDn+TL6aDAaAD889jrbUH9eo
/pwOC1v4muVgOdpoGffanBqDpyLk8ZFDNfoGdeDAkl51KE/YNsvcY0FOr4umVTy42ug+17pMviuo
LpMtTskiC5yik7u5L1OwX22JIshcUIB55mSkN2qYJeEXRf1A6k62gGwy2hL55JA06YbbuoX1vizM
eZtNhA8ZxmjoITHwpulbsZOcJ+KMNboYk3o/RfHqEBCNDzHRRfwcGXDRzq5WYh1S61k19uO6qpqX
wVAqwwp7ptg3nVJ+TnrTJq5x6MX75IiNdBm5+VgGl6srlgVvZy6c7QgJwQCkY04+x+CNvkJc0GkC
qJ9t6Pg2b8uYRB+duiYbZczTW4c3Tn3d7lRxGJnkV35DoGNYT+x6hynRyHAw6ALe4xGt3R1XH4bu
LideHg4tqCePysb8LEhRe1Zkh2mZp8I5pLoGsTjjwCWaD7YeaW7W8CqHZjyidoBcorutlfoMssVj
lHQKAKEaKQaqGtGmD0xhqm2ZKtaX0V7qgLWgFN4gi5U+eNYkz0Mpna/VYGUUtCkB5v4suu6WwVtW
OAgahpSbXtRrREUj63M0zUm24Vjq7iOLUDXfpSdo+WsmCI9u3XaAyIINKPKqeLWQcQ1T9qRgL8WG
2OnFM3YBeMFzFrufQanShckg0q3YeG7SQNzH1mV1bwaXKhvtPEidXm7R6bZxqAhprZuGRvtdXswA
cGZ2kAQ78aqx1dSjgvMq71CywmRSwsVQai3IDRw1YbW6cFtUWT9hJ8MKMarOKTMmgrBjUfRfx5Fs
M4h6zrpZEqEyYdYm5q+m2eXeCi7E9fSU1SD6kRmS0U/n0eyIMODfc319ltGulV2qH4Zhrc2Qt45i
uY7b/KsQ4zQExaQNRLAU1hskC5WtK+sXPqFmHN29YSLN9AoYeziUe3c8zivh3R66QOuiEnEaeaLt
p30BmQm6kEise576BvVyLJrUL1jJCzmO7uRXK5zCbcSE67NljWe3aF4ilczGQCN8+DjrSvSt4O+z
EtAReoRxJBezcIwvMo4UoGVpXWMWt3VrH2E9cTZGzD4VEjGL+ANMmHNfzx30sUq9TQTm3DE9u6HY
BJ42jJJrQM9MrSOjHLB8Ss2yFJrWeHQu1Ve5wAHf9YW8NInhXApj1J6SCqED3K+48hq9tlmKKYZz
T6UxKpF9luYpZ9DPQq8neZ3V3DI9s6+1N6cSQxVaHSpHZJzNpZN6T8b78oxW+qbYEmn5pGSrkiLp
jruv+WxXi9+hKYWkNmTFey5yfriKcECN4G2zPdB9L2DRs2SDpa6UyZsTVwWJ22fDA2LY6SEm3O6d
sMhu2bq9oeihnVltT/5ZQrZ6OpLH5nGkq0zGq0jdlXwE3ijy8jN22/FprcrirgajhOdajdbaK8up
SYJZkcro2yycHWzBBSZgVk2RrzpzDG4oGRJjW2PW/BLz7L5RGLQ60DIy31H4dvLm2Y7a9TYlzqBV
Cil6tF6O3JtDSSMcMclwQlJjeWhIDVz0uuKhlT0lY1sDwrP07uH/iJGFQdXgbscyLT4hFeRHg5NX
f/r7guh3Ndet5vupmlxzCVGvdtwtyTJ0X4R9yecFBTG55n+4Kf/uFW6//tMrdGmhGQrDo63tKs99
ahjXNNfIsLeWP4Up/a4+vZV6P70CPICcmZnJACBp9HCC6HCs5krb4Aqtttrg/ikk5DcNjB/SqJ9e
RxI/3dUxMLwoi1+5xO4htCLlLuKvTVIt+8zunT84tX60a/9Nlfqj6/DTS9lt3qp4HuKdHHBsNlUe
XR3RjhcmTba39p29M+wB8W+Xlmc8aIZftRHh73E8BwYPyIvIxXf4fOzLSZ+dRjlrL2kxGXh8jCnQ
qf5CN0IcYkKhBdENVgPJuR3qeWJfDUC3m8Rh1mrTl0YQWDr7SUlbv1/MIlSYQm4ajbhZkg/ySwTZ
dGs4dXaWkJX9blim06jUcxg7arEvcgh/Uw5bg21iDcspJUYDJ0DgDChRqLYhW63d8oeF9rtJ1I9f
/+lDa6I8RaGYK9vGLru9xlkaQiaLwcEOXWBKot+gwmG0zTLl0CW9+hBrGoeOG/+J3fObpa7/MiQd
Mk0Rs2QhWvgR/CqH/2UZS7+h5v3TxP/HpfrfrIxfgwMGvK6xEa/ZDrSCCHh/y6aO6DVDEIpg5qME
rtJ1wmbarGFVyuiNaJoW7ht0V11fl0OuU8dJt4226wQhoeiEPEvCMTfcTbAnRuJamXl+n/XVl9YS
yebvt5nfTX9+SGx/+m7iSkblkDP6WOVK6AUCQb+Aqrj5pyN57Z1ra9hfZrcxTvliWjuRMKXQExVY
HUfh1dCAMSLGZRVKUzyasWV5eie0P2RB/GYH0X/ZBd0IFvIKJ3kn3dq5FzYYQsJIEl8XK1av1jH/
0M39zQ7yQyn+06eQRWqRRbbubGOxXEkfqrYZGSEeIDTp8SWC0sA/8fef+O/e0i+bYuGOwIorXW7V
dh5PCwo0n9Jw2uiuigUPW8kfPrpfoqr/32zmR8vm5/ekR43eykJux6kTBhTTNb8wGTeALWLQ2jqa
3egBtAmhIWDuuo9RHwuEYPawdeHrcjNYMi2YUsu6EykzmT+8/d9c89VfHkUjjrreJLBv1+aNti0T
GlPIw/Xgx4f7/2EXP8EucHn9tOKCj/7jf3/z7qP49l//cf1oP6LhY/mZcvHjr/xfzIX5D2j3ggkC
jGTb5r9/YS70f9jMwkEk2fwOnAv9X5gLTfxDF5oJUIrw1R+/+S/Mhe78w1Ztg3QCCBkkBaHq+e//
/IuQt/vl/39GNPx1s7ZNEnJM+GoGuRygloFo/bV6WLLK1SeITaER5Y8ltjvPRkxF8ydy/rla/vLK
f34l0oBUzaAd+uts1hwzW1MIyoXFvix39aBaV3zBJocU3YqfvoPrP8+BP73ULWdHt/kELRSof31T
QN2GXu95U4iUrjEmEV/RrIemlX8oUP66u/zzwzMICdShC9oOn+FfX4c8MqgVmUjDbNY7QobnlO6s
HmtHJsJ4I1L0T3//xv66c/7vC5JrRJIJwbzWr2r7kZZCQk4D09yyzS+ict8xc7ZnaM7mhjxQxbPi
7o+Z6e4Ph8m/Tlte1gUlyncG1ZCUIPKA/vo+SdloFNEZcYif3LkqoEW+lfUimewgGDBoJz2Ocz3d
LbfKyui7epcQmXGYMercSWewAqvFcmbVWfFJaEm3SWkDHUYIitcV/LxvFphC42Vo9wJn3k6LbOcx
pQviVdoM8rPryJNbC45Ebi5s3PWYuwd7rrK3nLF+CIhT5KAZyqrzW9LEA3VkP/aWfNZeJRAKelaZ
8waLhZRdXKem102dcoFZ7n6RqjTfTb46KPkrRpSizVCa9kO/nBxZ9B9OlX+NszH1VcO5GzsHE64u
IN/S6EKkYfQpn4fjcBGz2Ny59x7dtsXqDWAaT1mifNLM2L2znGYKtQIahm0PTXJr6s0vJcCpLSir
5JJNLrB6IgT2Jr3CnaUWH2rV6DvZTDfL8wjrWrUr7aOlvHqse2JdADPgwYZctXwBclehxJvcfLNa
07BVTFyRXl4AzFYQgseeSHC0+TkA8IuVqk3PVXjOmRgI1ZcYbU8xlOaUulXNAqIV2lf6q9mDZhJJ
5cS1tneX1Ap0ZbVJgCj1z9BOmfAlakkkERTqYJWJciJm1AWvolpeO7nDl4iMdw9MnPakGPWtkKik
lfhLX6Qnu2JQNxa53LdcXUN9RXwsW9EdYiZRlzRvo2ufN3KvOXjZPY1f3A2FqnD/LfIcnOZibTLk
Ojb12yz9hJjWA1y0/nEprMaGalVOmgeWzTn0qRW/RWRdad7qSiRXY26ju8pAb62qcQBvWX7oUQf+
q+pT/cuI83vwsqIbdpNEyuHFKPu8XG/dnZYkaepx11/CgZFbYBbALdQqucBDXykp1uHrDVxzKGbB
eE+1J2bGhtFqD73at98GVe2OqYxshsl8uKsFGC3pVtIVVFyYo1c2ExpjPaVzlPfNa2OP0d4eU4PO
INirQSgxQd+EccG7xBI7FskaGMs44RjWrJd+GqsrHQnauVGZ+bKq5Se3X1MfEAweZLNQD9zNsheL
AY7rNU3+vig36DCpHlw73G+9VpabvkycV62yNSis/fKUiCJ6KEfLBjRmimdZZDrMPtvddjQFDgJw
xZkWvDsDS9HUZ2ONb+kctbzTSDrHg7eCno6lpQY0CeTXJIniy2yVqb8uTnYUBK3dA8HpXl2soD1O
4rrJQ/jgZfdFiYlpCvVFFOmuLxe12hA6DufToSrtiUmKb26TNuuMZkvPp2mwp9pzcT+qehoHDTw+
9Wsp8infGOMN616ujVtupYVXwTOEUVXnGFHXLjM6kT5nmWFoXrTk6tduBH63WaC9L2GUaCpxyi7e
4TNHCp/3CqjZ9eXSm+9ro9g9gbqr42zQHA99oMjMnAidriHCYIq5qkCFnFTVLNKDzYhxN07HKSA2
REl3JR784oNm1vCUjJWZBRa1thNapm6eYU3A6aPmL6ZDbE2yOhCFOn4qC1xyW8025o9iBEjpUTta
WOD0bv4yqKmy0i7pjBdgZsI5ZE7cfy/qbnnUliI2nlKChCy/BB8ItLTQ13jfKkpmBoVTAH2JU2zg
0I2N/IH5jOspCYEgCGm3KuM6Lr2m4suuP1mI72nXwZZuO9Kshr5F2DrKyG+FA4Swmg6Ry1WYqYAP
lVi+GGNCPkuRpt/NeFn9sY7hTTUCzBLLaeYP1q7jmYhKt5FlHNrSlQQUCPWoDDb7BZ/HXhmVb3g5
CbYwlfra14mGMH2gUQzddUfDi07iMj5mLK+qV31g2vCdeL2tNt/8n7F46obugnt0J8vCrXktV90A
+d7WkX3QnZkIlBLcYylN7QI662W4fUakTnMCAYZqj6Cpj3as7IvaOeZz/jJNzatVkRo4y+WL1Wgf
xth4aW9utXY8aXb97Krx+Mw5tG0We6faRCbZLdNZ+m2AJCe8yVKH5RhFw74qq+3KAMIjwfglIxwD
bDeZLzWx5HnSnqosO3NKbnvRfkegsK0M82KadVDk9WPV5PelIUp43uZ2so1t4sTD+8De4BWx5F7v
MGimc+9lZWfejaX8HpvTE8yCi6OxSERJ2AroGUdvwyoWn1rYEkTwLBXqZVlsoq67d2vW0bjuHLVB
pdps5dKgfEzjL7PKDJB010h8I9EDLb0lgnjNX9BV9F5uoa4nmKL3MvzyeEcwwpcny5rfEtvZGSbM
dvCgRsW+m2lhDpjd7PuPduQnXrVTnC0X/DmHNu5uth+NerNe+RPNpiOE00mdS99NMBVU+y6qdM59
YzhbIN8eTacNievaNuP8RExMBpW9rc6NK3dFW7CO9GKHYXiz1BAMnHx5wzVfMwnJD9PUh2biMgci
tYPNUgEoTi8hmOjvbwdyV4JoVoCmlHAKtYmOQeXi/XcswBKi9Ss3V0gI1bdkF8VeurRXJU6bT5pL
lEhtmO1lAAJijCaqQkmS0Slfh9iD0ZpvkDseTOakQdrERNBk+VNiURqqWXm2WyXaZnm5uRkv1NU9
Wl38kVfZ19JQmwcSLMLFAWxh6vohtSOeKGQS6EEfReEelyYyLimxVhgREMjzArz5tAwduSCnNtQN
YuB2o8zup0Uu30xyNPzGsgd/qG4jzXggCaabEJb2mnOvO2l9l6gA7XNUA56qtnd1DYJnFgqulL4W
e1FZr52S8pF1y1E4qdzcQjaatVC3wGX7h7Ed5KaqGjB4ityJVZ8+dGWOz42zOgd6YleZlLtFlYNv
gq4/Z4q1b1yl2pH9tW+xjDI9Vd4NzvodraLRK1ztPK72fTnDG2txLnnCTMGyqC6D6PqOvlL3iuDC
8KeWOKqh07eLnMBwdBkAmOSVLm63aWd6lEwe+TPMoGd3vu/G5KXSpofCNY9i6phW6FXM4iYFZNL1
O81RzszVQFGQLEtdED/Oi3qnGePeKOp7YSyHIelOI/AP8Bc2Tl0Rl9OWvJ4zN/41dFVa9k0E1q7d
VfN0qRoiLZcBXq01P9WL9j1Lph30rYcmli95bj8YlnEXZe3JyeNrJoZxMxK+pS3rbdTLvDxZ5i+2
mhAxoSDucfeib3fdBG20MU8KjyuCPrSVXXau4ojUzizduG5yR9jFZ2MuyIZIGH+ljBix5Hma4r5r
ZvMQLVrhW6ZzSbM8hKi80TMNUnCe0c/H/xOvyslWy6d+VT8ztVU9okqDWJmT4OYsZclO8aEzmMi0
vPHIFRmQG3KA7RxLeEzcEwFZ9g2Gu56Yn53WlGcdswB7YaWkXpJYxoPT9BAeZs1zzUEj4Fvp/bmF
YVzX+MT7enA8UevPSqftS6aAodqujleo47InP0T3lVb/qrp8idlt8q+AKdYy5UudmyrE88E+YFAn
/CvunvPKfCzjQUF2OtL2I88Y0owlYnCsbXJvtbcBno4nPaIj6GcV06rBHb+MUSX9cqzPgz0pByKe
Q4RJt6UiXru8fJ/bMnC6dH1cZ2ZskHTo4JJn6eNIazb1hAIVBc4nqx8X/snpjanSucg5bxybhq/G
RA3LHFEv5or3tJ+79Ks+Op+J1t4unXJc2urjltkRzigZ2KZC0+bjzaO839R2hlzc1tZNGoNtbV1m
cE00PrYV+EA0DnveP2/FLu/SpP6Wz92RxAlUYfZtntwYcCuBIaKTQRE2Q+A7q6lwPKvoFK/X8+4o
xw4WXz8rexBFMHClVpWEK2XltlrtVCU0pk6pWaMm0BpG7EYFonkdapIuRqi/xnCDBdUlrfOm2fZ0
60syoFIs/Z06v2CzmA9dxCQX+lb2BDzkrgMdQie9LR5XItuA7Sig0GKpnwo6rtyzent4UclwIeiN
+ph45+lz2epu5OtFrIWFUbmPGMmoACLufLdnkVUXEfVDj6X6pgHrPCkk672MkSW+OygUtv1kYDiy
C0ZSC7RO34WbL0L35nojazF+iIFwfWRqPu9a0zjD1og3k+pmd3SDk28wr50+IBgLYK0tFH8wbzZb
jbKazBmZkczaiD3JqXiKyQda9smgkQ+bzjrzJAYKnRdphX4CmZ0esFoSQjI1TVDCkrhK1x439mTN
d21W9Y890cAXIN/Fuc3EG4iP0qdBb36TOdAcDDU91xs7sv0oY41Woq9OLbvg1iROBbNbZj+2S5mG
KsiQu75UMq/S83kjm7YJaoUIYala46VMTPtlGTu42WYMIVIudXe2wZIdO1Rkg5dCzbyvRVQEGaJU
n2ghHie4Np+SJdaPxPFp9zQH0EWQnZadUc8kT4R0Uf5KlUwdP7NktmHFOl9MTSGjngP008wq/O44
QxuO6aR/JtsqP6kINn2a8vUxLtoETBLG/cFDQkCSdxNNZKFaPPsHBCnRFnWXs2tM2Z8tCa83T9Rv
A9Fqmwg4CxON2H1K59m4NEJrHqdVV4KlmyjPCm0fW6uE9OZ+HVtNhgwhnUO3Cr5ogNlBrNbVcrSi
dXhoreLW1XDSudkyFm/KgHgBLTkkZqSQAUUSLlUTQnuVdbuc1EInY+J7ySDUrULXYjlcSQNaluGs
mk2iTUFjr1mKlKQHsNp7C+AkI2wWUpX8fIJKHjKOzhnxz4p27lq4p1c7c7VPvVkspmchYjG90ayi
h8JcToz02FxJMdqrcTQiZQUqte31xv1ULpbBZSuJCOmbMNA5dhXa/PQUorFBdFGrbzQtb061qwNP
Ttxbst6ohtXSDCHSriXUgJ1tB/AdG03Y024cCL8h+CRsjQVcQWwERBeWm6woHVowqQnSzOgD+oTu
ydBM1zMHeW0mqiUN6QUSWzFvKw7+1UcLfOOW8XVl9Uh6Uj4fMij4W678j+C7oWFFk7uXC3r0sW/C
tJ+ic9rNb6a7frMTFPaLgp9wNHolhBlmHOJabslyf3AzLjmEeR0iHOEIwKPxNEdLHwB3tzbzjNxi
BIV0gNLbnuvenbZDvubHeDFzRHoIn5XFMF6lYMDC87yNSJkNTDUpNyT2DSHm8IVRkfkkdYrgxeo2
Q5IKbhR61KOvEbGPqsM+9nrp+paljOe2cOqNRHW87ysLChNp8ZyVhAjeDUVoQ6CGEkz2roPmBl7c
+hk8ECuP2DAyHA17s2joI0kEGAq/iO17yzSP2K7t0EWcy88DI5aQUjJusrTxKkEId+2qe4hizolH
mSDw1kFNl2l88FlsXtq6vpsTiBexrfabyJzFoRETEas0sdJPXVUAPuuInNtDyftcExgY2DnRWzYw
/LBzs2o7L0QJmF0EO0s1CoRf3UeyrOUGUQUzvMRVNrGMSL0jtOfSVMMDzHM7cNroZVSREjjLlIVt
s7xDkydXWx3BMCGe2/G8Q9+e7SXUG8FpPaqbqqANMZaa8boUZbORt2nWTJ8A9ZhxR6tzucPO3QXc
KouAK8ZwtJiQ+gasZUoiy1o2um56FRWHX2gszEjNJEFeRDg54O+PXNQ+VD373uJnjV22ZrxV+V06
L+45EfKCOYfrRKuPb4ZQ0r1Y4ltm02h8R5UOv+aG4XqG9jbQO4vu615NTq4CWI0URLEZVQbRrmmp
bxob877O1DaAguac2eJT3wKxsuMak4ccBOSSIRcEtpLo4dI6FthY6+Y20ubXlfZq2NnucqIPXlzS
eVq46KTlZ0UStWrSmk89CLApAL8yC2tXk3vJmw+7el7DRu/NCSYavzhAYT/oBNlv1JYZrqitNPeX
Vmn8qFDUZ7cZOCwVwyb3qhweS8y8R+7idVi1qMaJVZyA7jbNOZ1KscfQoqFzW1MamyTZcTlKRY3Y
rXDlHSlSGnqU5mUZsnW/yMzwRzD5vmW0iLJ0vcBvnX/o6MtIOlVYb6h4VtO406JavYBoUNmXBFWZ
05TpLcyCOXiQLcJ50cFhEvuuR9tZtMqBAA+ES3B/aEJUz1lNm33Fhyyr2PFlWpkUi4riTwRHBsts
uJ5mra8sh3TXtetNwJSimUwxAHn6SAlKjCTVzchKMSmUO+29IB1rZ/QaTWcDrD/P09WeR6zJbuFu
hox+fUpohi/c2r7i2y3uzNa4Q3+SEy6IGJQsRHzeZGk897n2rEG8o/UZc5GvLOq/pbE8WbbsEiwJ
tyUkwSCKwujtlwZYnAdgiBJm3QDmREhV7sVQhuZcvzmpu0ulcTUW9x1/xGdKKYsSF/Avoun+Epvz
V7NezU1qdkUoTYdrR9d9jqOJ2T0oYhBpXPIatd9r7WRdeeba81pl/anliN8VqdYFNZqZXdxEc2jX
iPyjxFHUK2DA7EDKyNlKlk9Gs3woaTNwY5uWx3JVuwdzosHR9BF0Llj/yCF6/VIPuI094HuuhzQM
P0IyHQd9mDYlubifZLfMn8BMcI8yXOWMu+885InpOfVMHJsLHQ/W3aM9ui+OsI8ViTqbHKVlnlmc
cG1kQ29r3kp7aQJdTtt6nA8kEu4oGgIauqfFMd33ZuEczWI14D61G53hcWqTsJ/dgITSB7smhYEO
/MZKaYUkanWGyqhT+6I6J2oehWGS3E9tF9AAD6A2BpXFWkyhD09lsndm685JxKto1WM6WX5t6kyg
00PUmDt3LZ5mU3U3eVIQezzshor9UiT3nTI8jXH93JaD31bujp7qJgZtNdAOEcV4iLokyGNiWaX2
rWdA0AEoWuzuWiqr9a7rIDbQzOQahy2gyUBvlLCK2rCrlvVT6hS7lXBEK7ZAlN6CQiBc5gpcSp7e
UhwNR9sUcoS7OLqIOWeflYH209gIq3ipgSrESfsGbga5GVfj29VmjQ4IeP3CqoGpYcBWlv5tLBDM
ZziQ8OfXrU5+saqLwyLsZ1kjFxZEcZkDq2gN0FDANCGFNgW14tD5t3XON8cByDgzry++Fkbd3M2F
6HaTXgWcGodJn+rXyTAOBdCReJz2Zsypnsh5j700iCvcSCZUSZq7p74qt1xMWavSOJXoBmkY+HNM
3CA/aRZVb3XaBgQ7+pwfQVHWV6ahr47CNuhGHNqqfSqs8qHsaCAJFfwSPkcPs9bGqTSmAhpfxuCn
jn2anW4b26NPz+NqGDXiWNJT8pi5Ue9uFJGVJz7Ks7DkU9+3VBlfjEk/dUmyQTd6NSfz2BCeGnR5
92TL/Lq4Md3lmX+E7jOXHaGPWGiiUwRrAOBo8Yj89JwvdL840Y1eD9amuAELVAR1k3EfxdhqV/GO
GBpdHi4FDg/6o8pu1tPQMFYdUdx8ytru3Lk1+4V7Vob6CBU5IDqI/MNqX0qu/QPPmJgZ/Hn1BFmf
U/6+zqOTMabvUzdcl6hMGCH0Bz1d/ZiowQca6wtlQB5UcuhD27LP8GhQXiu3BiYgmLIa53sj02lr
WwQIr3165cC/z+3+3FJSrmpGA0Gntca7z0a0vZboj8jeH0AiDl7rjMc671BD04gFwrhNQJfUpnac
i6H0uwkuD22nK27EkwkRwbej6WG0lsc4l4GT6oBjcSKURjeFg9Hm5BSym0oFDWCMRXLTJ+ouidGQ
G6wr7rahnZrvhiuh52bDW2UOL63J1qnkiIwyUmpNfXGCKG+/qtPA6TJ8n+N5T9Tc3qxEMJfJ2xg7
90yMnnWrdOm8D++5MR7XzBV7ZhFPJrtWzWyQGSd6wPjzMi6HeERvndrXRaS7yJVslwx7tETEQSvF
xtHah8miqaBPAh5oMh8bU9tbWXHL7nl2V+Xi6NTJlbJGXheZj0NSdr5EmWlG+Xkai28puKS50bf1
rFyEHX+IblR8+i5E7XLxu13lKt76pFQX7iaBoWZHK4+PUswPmd08DCrDvNjqDmXd3XH+vVcJLEVb
c5/zKJ63hd5TPzkgQ5kKEmhTXpw2O7VoTLdSWT8xwfamYj6izr3gDVi5V0j1hHchedQi7uEKJOG7
dWUqN7kVES3LqA+Pa1I8Zek0+zGA3zBTlWhB6tly7SKdae8IhF+ami0nAF6jl4v1rm5BebgdzwXP
R77vlsbZRrPpoo026l3fONrzcpsLgiqnQ6+5/QIEp4eYPJsNhIuSho/bQjecKGdfFdA5K4tOrMdE
NbSzblm9n/Vd3mwqaJ+h1ra3Esi1NwySGSI3+Q1ancePBYCxz5mhp9d8aej6ZGJpwBZJNRiSRH8Y
l8S6Gk6MpnpJRATvKlO/jaOgE4PScWAjkknqRxIOUaPGn/N4lu1O/g97Z7obN5pm6Vtp1K8ZoJjg
vgDTAwzX2LVbkv8QsiyTDO47GVffD5WZXXJklmOqu6obhc5UWrIlRXD5Pr7rec9JUDcBcxb1zwhX
z3jIsRyvIYVFgm+yzB5nBSMvZKXJF2ZJoVHNi+ampnu4KlPZuFMS6/SIzBOzrTC0HwSrlhhVyciY
rSQ6ue2girDvZ9M1pUPlORRi8fNIJXlVjpk12RrwVUY+xNA50obLvCSC8js3utwPjWS8rVkZb9EE
88KqJaiS8WFFGyUvVm2AhWxPPUCkbnLoqivE47AE6sdu2mr9pPi0E2QCu9C6ZfABylWxJW/MCC6Q
TBVkxZeokmDYh3GvDjLzC7Oms0ZIT33KinBioHEwNoM2mi8xXDa+JlMFjdJetU2TiaZRzaYHse+O
9qhEbxGjQG45zwmEVCMOALGpatXKRb8xl4HFMWm/ot302ei07iqheuBJY1rf97kq9rZatgO0q2m5
nk99etdoFFarMaEoQ13VRaZQcoxSK5yUVoqYU/kJMZQ0JSmgasbpS0FvkKkjyxrXk9BmQdV22B/x
ZPiGWVfbumwKHiBMWx2JrlpKh5Kauz9Rdru1xFO6TTotAJhwQ2tIuY3zE3EwDKCtJ4LqcSezKLyB
aPtxaidGyEH3e3LbFUxXavh/LUJee0zmwesoobqyQqlpUCg21Elo7sPSEA7woZW6bQwTok0aBCt4
0CG7kueRllmhRlu1mUZ8xxgu3gTEhc0gQ39IWkWBcUU6bkOUp+GVMj7XjVz71H9aP0r1LCB2shzB
0FABFkscew9/4UEcjDJhB7Q0m1L4pjaMWFh3FgqdCMv3Zfv1JIVMfkV9k/u1MfZXZiXmpGs640L9
Se6DYbROBP2Eb6T4hhqc1LbpCAuONNObmLEcqMcUdR82k7ppwd9u1LTKgLjXJ2htdaTNBz9H/mIF
O/CAlHJ0DIn95Ua9l6pIrlxImk8OHUMqAF10sq5Qp2MwpJqFmYixmw9TysTPLEXdk9RK+Sodkhjd
kZHRrK7T9gmNOt5T0A9V2BquBoEd93TOIVA8lrL951MBYqfqJUoJljwzqWFGohxir0NSiTILpScL
Qsv4CUFOxl5g7Ib2x9CXcZ0/d7FUSzWtSC8aAFjR3mCAmN5YV4sHvTbaLvhzimwwmhYUKqojekd2
nHAsZ2aPTw7sS/GnKITH23/HCv2BzvuAzpNVIFl/XYvqoenPwXnvr/gVnKf8JBqI7KL3TMZK2AMC
j4ma7l//hMX9SQUzDBQEFJmK5CnQrl81qBTxJ2hJ4PYCqkperi1Itl81qBT1J15jwlb1y5vq/ylw
HpKXkoi0pQS71KJz+T3uiimxQVVHRjlOeSE+t9lSnEJo5b4TJ6onH+7M72Dmvh+oBeO1HEtiJo8r
NoAjng0qzKKILlGdKh66A62bhkggDrJh+kqKUmUPUfxdekS+TWvi0wW03oKS+w5dthyZY0oyaEbT
PJ9uNieFIFlG1T6NKJ+XWr6UIJQLB/kNznE5iML1ob8gGvI54V6u9p2Slhwk0cw7RsABAgz79BIu
/Qx8/8td/HCYsxWTBqZkKovDjM2QHPoCgMVYN8J9pQppwvxN2wflZFDZjTPMFYJEjzBI38BKH12A
Jp4RQ/56JipKaaaqarrB3v44FjJmzIWZI+s5OqKjuK1T7gWHtqCjBRKfoQodfcmRbUrTTueaN+SV
Tv6FhtaG1vn6EhfF764xUNNfz+YMKcksYLLwriveMEYlyby2ExYW/B9v4fM1NkQeVWCRFgsM4vac
J1hV53EM0Q3xIG3WfEHOskOFN4SlDEWeHx/q/HoY55DQmgPAq5maJJ5PqKhKGxFZH+FhBfxn16nM
inbdJcis8k7m+/HZ4DiGQWbPntUArJ3rN4loyVb4qhNE+dMxBNQyxyd4/Pu5tdU4DotAHfo4DqpE
Ub8oJCAnhDBCpfoMUBARMtsQzW4AVimGRIvjCFPrZMYhnKkhQ4k36VDXkFvTUFOvkG5KIydRKvpU
Db1tum9qK2k4Kdlot02W0LMk08wI8womq2965QiARp1nkULqcUgzGFgz2dznM3dmfUwrzUkZCzqY
S7ZlabujTG3FRhApSWzY6gyntaJJAudlDKoLcHB+MMYOuEgzQOAOY5HQZatk+RxUadJaq7iZquMd
ZG4VZZ2xBsdp1jUZHXmi9Sms+zAEitZHFpgXSaMfN2sDkA0hEY6veXFSwQmMTOWd8i5E6ierxNRj
dBpeEiGvhE+mZOqlC65gcpuoaI9Bp6pJA4TKjFr/xGCo7Ih5A3WEYJSMph1jYoBKyiWkU1qTvlUc
Kk9TDLs540dJt55y9KIRnxSEfXYyypSOcGd+Vcupkq4Y66MGgOxSJ8NKFwLfjDMpoTHTi8I+USWz
Dhjhovwz6pn51RKPFD0Dw5rMbQQ/ruVaxtyGvqCYtQjquMtelKNCjbnJh9PsF8kEvielYHCiuFMX
Hu2jQljA3NK13MhJaOv6bF7XDP9d0xk1bhqERr5oPCOlk2VddmsNMcpfIzIbGsrCSpWAf9NPg6sI
c/stnhDyczWNCVcqd0iMoLQTj/cpY7BwOurjienQ2DChUZHqRrKHSs5e8Z/Ud0dpqJ8Ttehyp43l
GOiOYKJGhTbkq0B34RCp9I9sHljEqGIkOQyvMqKIULyLsmfVKtBu6JWJifgR/sVvqd7Meyr/4WsU
Ve01cTdTyWMyRY0jG/1wNc5V8Qi+DwMbVVF0lSgKCjQGSvA3LVj8k60U7VCBDhCGu4lG1NexrZKK
Gvc4lbR0hQb9Gl2IH0/1FB7dXGzLwTZRSYltVWqyA8i0LiVhNzs48IcEgBuT1jcyOjaNXSrzeFAi
JEwdWO77u0YGCOxGstg+mEyDrZteb3JSekOP7FEUNfyCCIl/MudqitTMIN7Mcd4zEQkvPhBXhoZi
+3QSmL9P2ehXSIPAAlNnhrAShYzCjcoEJlLKqaR8NSR1ELellYt7gYbaZ7lSGP1gm5lXEKMWNLS6
buyc3sjEz7oFrTfDzolRocVVqbdWOPBchpVafqM5qb90p5nOitWUxwUGIh2virCaH9hSAKKjWELl
JZrR643nYwUoDkN5OEYSt+lIAeC2xYZIVJFYBpLmecGA0Xjah1quZo6iK93TPJg5nbq509yEHXOb
F2DFQYo1+VvBOC8UMUclZd/OAEW4OTCBMv9Zy/pKrY/5VpNUqKVN9Zhp0PXycNMyruqUBLdQctAy
UAnQfRnb3KFUTVcDkb06dqXTnPaOHFflZ2WESI1dqg3XcFurE0NwZv0migIwYF2RQY3OgjTtUIfO
tF2S1l1rZzGpmm8kxin12zqyVIa46A14tR4y8QtkVi5tZEO06QYCfyZrk76c6QvlVR3C7tdq5iZs
q6axT1rdwONA5qAG6qluTjuJcfpPZE49KrbQZ9/FrSpSZmOSPnZCSPVBfUoI63lxeWxO+yo6Dtcn
IZZl1HakDPG0or0C/nKsPE0CWU7Vgv7vUlzWqJwwc39cifBEjw6VtUlZqaB/WTARPTo30tWqdU7Y
PnYzNZu7oT6CVUkTgaJLIRaiHujUzTCDjS4IdplL0xDIVgQoR+2UcHSiuUxye4zkuPMms0fnCDYU
PFBrVDBWzLTiRMD00LX4NHCN0UsTsa8pxZjjvZpqhj23cTbe6k2VUMAKNVnZQjgYj3Qo5wks/xBn
5qpQaT+5ymnSrid5hO6uMiZF82IRWW7nVCQAKqSSk/dzrZSFrdTLWmPnsIqfXCa6hf1RaqoHAsxI
9cx4GA4iGmy6B2dnZnpMPICyRAjHEr0MyiUaDUtRzyEbZipeF5kx32nMxwCdjLSMIibqYJlXlUe5
u9cpqI8ujlN51KZ6Mlb0SCbrVtBDbphQwIvtxzKzZw7NgnC0eb600uHJ6U+M28fhsKbkpAge2ChF
tIEsomYmWd1xj1k9WhS7APaos1yuxCo63UlGBW2JNYTaHVAvFXRxKBcEjXPduIjEWLoNi5Sm8RZy
1hx3pjmM36o2NQDN50d0n1BjKsilocnpAiNp1HaTSVaskpvnS4uKa1vUzAz5kSw9g3pF1p+6jgGP
nRALbYklg50AeKGq7GoFgSS6QEaX+g0Q6M/vUdUfKevHlHVhfvvrKet9P7xk/cdxMnl5wS8Zq2RY
P1kMlGmiocgqY0fkFz9nrJKh/yTqoswEl0auaJgQbf2asGoMmslExLomi3x+T2Z/TVgl8SeDOBYY
PKOPtHqUvyVffZ/g/Eu4qhkIMovLrNCivrxMlnESH5OO1lAryiha90CxM4Nzp9e3kxJOdxokMquk
b8110SJQqEcNswuDUm3UihJmRoxx3Srw/vcpgSR16CCK4tgxyzrdWbBV30vSVOyMQqw9XZqildq0
FH+lkwjnldaGOyqiqdxp4aWc+PuEwjSZjNMlMmOyUh0GC1H5/nJElYJiqCrqnZb2kRvlhekdTfNV
HI/C+sMiX8y+fzmSSR5hokgpo6L+/ZGQYrKOY9VrdzCwY97iyVyfpgFuGq3Kt7UV6/uqr+bOtugd
/k1Z0/uhOaKuaTrEjDJDXt8fGndbTmYuhncEdhSIT220zUIVLRcN+MaPr/I395NNtphTrlHibp7f
zyP7ZrCGvL4XRr3z41l/yfUYmiTmWS5UM9559f6yE7kq5X2Akm2oSxppDs/Qx51olCDyc1rL96nB
GEDUriHA9M1TtysInOsp95mvYzx9XUSpM6iPtSjcSKUMhGkbhS+58UYq6zQCLnzsNnN+LTaxOwzq
OldzRsXv6IQ9TAhtKLmxyiqGfPJk2wzML8UICfWydP3j+7ac7PcXo4rcLipABhOhbMTvL8acZmqP
cpbeIziIACARKWJZBVwbc4cAmSoU/o+Ptyz598ejImZamqWRfdI/Obt51Tih+jJTeqUspQeoE59W
ljBl2zEPAcBMo3WTUj525ObiDvk+r16WzTBhFF5mUkVSbPPsOQARM+lItar3vaGPXlShKNnKYX7h
aZN+uxGp+CkgYxUFiXnxfeDxw9S2VEHmAxO9fI8+ebk6CjFkmSlTNWluODOVdFfWUpCNkaVBTagn
XhvGFLHVFq11UIuHaikyCEgA9fUFkrnf3Hl1GeyUZUkyJNOwzukSq6mmLsTIGGiYqHTCrOsZ5BBg
iKxgCJMUmLYHKb6Ficy4QAkn/+bOMyqCb6BURI1MV5WzPSZ1J4RcGKd46FTv1NCl0GJcvTEWN3U7
PzbKcH/M5tkxImAuc6Z86cTIHZUGsKMKGqDqryHXQEB7Rh4AUZa0l9+YwANeYKlfSv3kkpIEU1V7
kzhc2KxnrIjsGU1UGE0FqSurpiVaZ5UuobJMNToN80OtyXuYWwL4rgjrrENrjdtjAQdXV9hEtY8o
1b4/J/+IeKV6K+4Y+Xvr9i/V/1kO8FpWzHdGcfd/v/8nw9u/HH8ZNv/uH17RJd1807818+1b22e8
9Ofp6+U3/39/+Esocj9XjK+/ln3RLe8WJWXxMehYbvJfD1L+X/7WJK8vxb/cveQlO/zt/cTWX//1
T8vrfo1VdPMnCTP8HlbgYP4SqwhsbkrorJmKRdOIVViyX4MViR+phimyF0UTm7coH/57sKL+xJgP
TwjBDxVOYpm/JVr53qoSrCicHR1idvwSTinLsPUHI9B0Vj2o2mDcySdJdpmO0KmRzWhSZlCFhseu
vWB1lMV4/cWscp06AZrK460ousoU9ZlxA5Zn1fmpHO4R6ELFMRk6+l+NFJsbRPJ612TKYafVaeSL
aN2tSkuNkHIWhsKV1CjeHMOBoZw+ASioML68VhJlZgy7f0b7E9SPIUnqbaPO2edIUNIgCiXhSjga
A1pdbZ6s5+NwfJlUODho6xaiu4y5MAyiFhutjH0p/GTAFGTAa3WC/m2q8+cP++N34pvvDe7Pl65R
0FAtVdNE65ycRsKGhzND0Pd0vVUnAZns9rPyRIdWc398pO9H5JcjGRJ1VModuH285dmqWp2YNUDw
8vvCSDpocyMQCTXkkaHRAU9Ro6rc9uSsf5sR+vmwdIJkkbBXVDDd328mhuBLaGCn/L6pFcmXk95w
Mwb6XBQhFtloOWVmYZlX6+JdYUyvYMKm+x9fuLzYue+3l0EgvzQfiOQIf87sIHhcXLac5/dKXciH
qG6YXTQ7C4h9fmBaRPaZqB69ivakH4unGzFue2CHbEQxTWFlaDXZYyZnDPSsSZ9TFU3LWTWS9REa
mI1uPYdpLPttPAJTbmZ59eOTP98fFq0k9gZBobE45HO/BxafgVQrEe6O4qMuR04pbOT00tY4f+CX
g2jg5iVSJJUY+2xrDGiyCEmUCncIyAR68tblVYAVCKbjp/er+cMv/GmREPrrfsEpX8v2X/7X9u0t
S4rof//Lus1eiq/tRwexvMHPDsLSSWUXBhOiTB2+2CVj/TmX5SfwaVgagefCkLJkmR+8A5Ebr6Es
BaXKkmD+u3OQf5KJ84mUUWKiY2IYf5NzWB7YvzxNmGoDmpCFFIWAm5DoXIAXOlKkinFEgY66jTZs
j9EqabamDPBg3aHlloNKvMNTUAQHIStCHbrSlS3FckopCi2BTUEJKnOouYNBoJDOiK1IGU7fNKav
9p5OQUp1Wkap27vhGChCwOhkk3qFAaR8l0OEJJkYad84Miy9VsZdqK/H2GOiUctcvQvAbFWndVIC
3Fkl833OoF27j7fGp/Y+/zq9aN+mlwI+iMOc3yTH55nMJbxAebS02n94h85MHnrnUQPEBOUSwWs/
z2/GY/m5/izrjvYIcIrY8YtUucaX8nP5uX8rYjtN7dMXkMEgsYBR+f38Bh0Z4AsTABV9hXI1Hrf9
8VVPGQyr4SjYtwoaEv5crrs0QPlI658z4Rt8SWCRaWQdr8f5gu84zxrPF/080TLI5RQ0t6GwN56q
5sbMViJzucJDJV/DO3E4fRNuzKd+l98zx/1MCpDZ6XOXOExMA51jeFTMHSuzq1vGGubQpkffwAzJ
Cz88VL/jTC+eJk/Bx8jlv+k0L20Q88wh/RNskHemmx9YhfP89H+eVfgdo2ApukmFkogfpqczH5sz
eJbr+UJUUNTM+2TMh9CgdMCTMP7Rmd6Pn4RLR8O5fHwQ/pNHe0einK2+BUkL/oU4i2z5zOI16qmM
6OvBGODoweyMnuocXVqEjuVYHibeOfGhOXT8fMqF7qX4RXpXAPzBCRhnSTqMkqcqzGN6R8HoUcdi
dGYZqrch/6XRpT0xXLujId+pznBvvkxfmW2SH2R08yabz9ANM0yVbqo7cvg6cqJT0Ji28iXZ5HA1
IP/Hdx/yt+imk5ycadPSSR+EA5Tt3TZ5EEebv/E5fRtWzN3//A/6B2QNCm2gow13Un+0DS+FMyQk
nmTAz+5CR7+Pdt03prqEB/oxtyOUTqWtbKLr6Pn0Uk1urzrFYXRhFKfMkTm70O53zSc9c6rM3hmN
rT9Jn9qvQ4A04OO4jdz8tmbo3E5u0VZWoVLQ7HvFp3MbAa3PIAuxYRtGKv70fFxLsUvnN/kGeW/0
rXotXqvXBtApvVeIYSpbP3wVDwpudwAmywk7SvUAUxC82lkaMAPbaAARGA63i8+g1F1EQcYC9gS7
v+uQVHVp/cZbIBWZ8+NNfXmZz+z7H8v8z7jMl6zJOULr721Nvk+U3wNcQmyQjAxX0hw6FySCQkUy
4zlTA8SB30ZZvZ6nGnS30VLsbRT4FhT4gH68sy8d8sw5/D0OeYbI++UydUmiwSHSfTgXzkxJvWsL
AYSg9WZnAgd3/3jy4oPTX7i2iwc6cw7/4QO907GeOwHaNCQlFGtVUpPvnR7qFLGMgIMaDGEYOoyi
j3ZhHEtHVo8rOZkmn5nRaGVAW+AoRXjyBWQUbWRpYGhrZhOcAOTzMnLY61mJq00sqKKjJgg46Ke4
9vUZy9sc6gqEjG5iko8hIi5hej/J0NkgsZBduG/y722Kj5dz5sOLNoX7HV63wFKc3IlH+O0cpvdH
gC7ImcNeNzhR4TI+ijMDlQYTyRPwmqm+xnGEA4retjHtixcGfA14+J1LTvd3H9OP53e2rlGeiVCz
cn4zkf1aAMW5hkMYPMDxrrkyn/SVuZKfKnIDgDZfhv0UNPvkEpjz9+KcD+egnfn9f/IlP1fd/K9e
8mXH/eAB087yljIGbQ10UA3qF4RhotSuXhgNj/fFBUd/aWudi6v+I7bWpWtd2kIfiuD/4Ws9I0j+
2Q4bsKJTcReX/86sVgucB2buVA2enkTn6gqeTfv5+eHu7kJV4n1xzhfv43HOzElkFvpgLceZN9Ft
t46d2hY3YYBI+PpLtW7WKmG77hAgr1t7sgMhUJzQrmxiu111KOyXl43rCYG30fkmsjeHyn5EQcIu
7ANyGLZ1Mag/K9v+9sac2xcGk5O6xL6UJzu9xf5BUNbfWH58zTRKCvu9I66bkwMfN2Rum/qqER1R
dYzaDh+M9Y/986VzeW+1fdgN0T/wXC5tmPOWwX90w/yu3/6wYc6h3FocUYrM2TCD3+EEN+3nNU6m
DFSIqTLvokDqxXt81gVifq8VxYb1hlHyNYdI7Cq7hxcWUhIlZoYbsk845YjD7OMK+iZLuU8HiodO
7dahnZEuXeL3vfTEvC/Ex0X/735iLq7Y0kz4cML/2RV73wE/MCnS4p0/HK/Ve2tIE3ZIkTsl9K8O
dKsrVXWlb4oTpzaj98IlGd2Lu+TMXP7Dd8nFm3BmV/8eN+H3Coh0Sy1NpuZPPUk5M43KMZVOgLPV
wHU/l/bnyh+D/efc7twn/+jab5FnwzHnmlfPzg1C7/bq7u6gOKY9u6vt7Dyt3NXD0V792ETSymO1
f7Mb/nJS6lkslvWd2SJDowZiYNg0+CgEQeNjA/i81wP4MiHNQ+7Jbzfldpml6Z70feOLN+W37pXf
rBxhNfPod75ifxL8rwiuPWtu71ir0AEca9ee+RCSnNyE3s0nuFWudW/eUC9ZrZkJd0wXLmE3daaV
6SYBrAcOf7zODq5hQfEhd/Xf4F71Tg68Ct5bs2U2Wb2/pjQleMTOb+U+dNXrzn4TnGCdBobHaKer
2473DPaVt08d86vpvmV4O89p7E3rhn78BVf9hU60n/CukD4FifN6re3tfHdtutDYemsLD2U4Feeh
u5nttX5ni+vBMfi2ym+0vsXgUbgrHhMOqbvarXFYymUooq0fj9+6Te8/Ds604XpeU+dVd3fPo/t4
MO1HylvO4/Vt7gQqhyvscj26aOfYwSM/gqXB1jYbz7T5dWWTLbU3aIbWhb053N3c5DaCYb5m6962
9ZaPp9FJ7e3X6QrSMR/2Drf1OnfbO18/yZh+hJ1w7kfnq8brUJ3yGrfY5fbgP217e5+tNXYdDsId
naf9Fql7t/aoDl3Fu22xW96schs/XkNr/lR/myFmKO3RmTfH3RHmJf5K58fuN0dH8KdrmfLhcTdv
lKvlsMsZhk7In0+prfCR2l8Pz1oAaZH9svrW258+iTeJC3GJaNv1LrMhg7Arr3XFJ+85XUPnYA9e
uX5u3d6FcXgz+sae2yw4k72O7IBhdntVOKuR67vwJCyh4Y8ehLMqVdWfYl1ank506b2MK+UC9v66
DBL7aj+5J7/YjZ57bQSoDG6e27UnbThFf/Y9x70Q9V2yFOpZyP5fYiku3Z8zR990dd1Nzfv9WTZV
uDeuRm8v2K1dO58hkHctO3c2L/PO8ZC/8h8LW/Sj691mc3dz4fZcNlpnYf4fRusPo/U/02idxY7/
yIfykn04Cyv/kfZTXjAVvzHmtLXA1smEW0ydfh/jCmoXnuISY7U4s8YVg8U/th68xH7v9R4sZnzN
P03+5NN7cpafzZsaL9m9/97SkVp+Njsnv3wp1pIv+cDaXEhEXM2XPViovNRLvKMLt+PKuB1WwwpG
KZeAxrX4yqDhSoPFyEZN3mj84lPvTo5u73rXgypjM3gvkWu5JsPMI62343r0hDtUDXeDywwp32XI
xaVPQ85OxJAR1WBND0c7th9eFOel4vtLik/QELzljnkNftq+TYPrW9XtCIwG+7Z0djKM5jvrUL8q
wcnZ4WkLe3e9e3zWKQrE9gqREftTaSO++e61cdNft58YebSpZxg2EeDsaPZNb39d7s235YTuvuG+
+fnIz5eg4uvXr3RDNw56MX7kw8NB8Kras9/7lbfclthtH2p39nU/d6tgCQpMBxhZ8GO/zXpeWOuz
UD5BALpgAoPKP6vXc/d6Zr8hB2flYYv0lpXcDu7S4VyWUd0AGlsXazOo1pM7e4ov0npEXtKpiMIT
T1tlfuTFPkK4bkF9PfdiN2XBFdfwY5Z/+V4dIJ9MMQMuYa91Mn7Ob/tg173TKg9Sfjqt0j05b2W5
4lVeEtKI/okQNPXr3fwkNDb/q1dS0Hij365P3uwS6YeebMv+5MFdSTSNpvxyMXxInFXihVyGzh94
a9aaaxBx1x4KBdvaU670QPLREOAng1+5ocMrKRxD4sfKlH7nyKvKcQrwNF68sut7CDgPyk25q9fy
rguc2IvcwqEAbJ84HWlTrBLbJjz36qDwc88f190BQhUf+uQN77S/cXsb7vJNzqvKLWSAPD5kAK7o
ZASSBIZO8mng35lXuhPvONBN7mxGSNnHnddxK7bUnQhAIaD3TA+uUM/gggjal4eHwsDK2Fm7xF9Z
Dpzu9/NV79vJOlo7cNUH8aXtc9FUnGVlf5iKf1pTAc3Ij03FebIbQnmdJiamYvBbDEXr6cGAwYdd
+mb6xTGEPEsyNmL5ifYUBot9kFzRm3kC0d9zZlAShXv080BwXgcSVjatt04Q7XxqSQd69+TBO8t+
NngImf4KNm6x7/bjWn9ifNJW7ZA67GkzXwE7cHkqIq/w0R5a8gue3tmh+c9bqleifZCf4lsUbzdQ
uQVdwMPnKwHoq3V8KNc09R2UPnhysHaXYCjGBfd5PvjWDEeziEcoAhRKAssTDV+YZ+7hKuJuMd3/
evIHt8Itnnx0z9eIN3NXFBdSxPfPiguvuK07fZC5OXevdVQvc9vg6Mfct4i/R1jKyAvd0J34Gnll
gJC5l/ltUAfSl8X2whXrFNjXo1sG8d3yuhx0yvK7yU2C8wVS59Z7Xoftlb4s7yCtjn7N62OXtfFy
J3QFbviwzYPlt37+zfZt+Y2Sj9hfPkebzE820qoO+MoRE6922iDnvBPWJfNrB5JPP+XMUi/3Kp9z
4hoLvEDm95zBYvVDN+Y64Mdz830eLNezVC6izdE9rZBT4UjLV86TKyn5reXI73+uFj+xvA5jexhW
OSZ3MbsGAYRBQSFxrtN1TsywgymK+CGzrRtt066z2+Ot+lSuMd/41u7Q3kub0Z18RHmD/j3Imcjs
l2AGqTJXcvugYBVUJ3ZgSnZ6D4+B/da9LCjfbTQM/geYP7Dmi3eRWa9otexH5MHxjCN+qXKgg3RE
N7SPt5oj0VBIXUTBrxM/9WMv9tzjTUxwIrgC7n1xXTUOofFDb15lQYRLm/3ZRZAjQAAATgLOUeVc
B39x1XGw1ClM9pfhHr3idnYlZ2f61TeNwAKB631I0DDb2jW93U3k3pWgfgIkyZwiMG+PQeLi5kP8
WugQlMw8W17DndO4k7Rk4AVzSkfYG4HmWEG9bnftzgju9jWussGN7SFphDRGcBsndZ8kH/5tNnjN
CVZs++X5QhUO8BOa6w50Iu52tbXWo/1puULElJZT5vTdVb+in4vL7XlAOFu38Xq3pLRVecaNxRlY
geXZuL7BtpEQcU/OwyrEzxOXrSiFr9u1sml3UiA/qa/6a+vOrxE7E9qinbkbVmvyalS/lkTblh3C
r9zeUspx9yf/yR88Yc/SEnlGASi1a2EzBZnnfCuwD9++Zc7NV9rpzt3D4eVoPzyM9leivpAFc/rV
8UE/uNsl2kNYzL5dSiytfb8cBTF4G+FuxyI8NCj3LLHeJ2vVuJRB3GWb1R6yXdcRK2xyp2ri6Zmt
tSyp5sK7Q0WKelMwrsptycIstnC5WyFLA6Mfq5m49IWIenYAryjvjT7s6KsNK7mE4yW3f3SWzUS3
nC0EH6BDsMx2mNmvyIF4NXGmYwTl2ggkbpyyQSGM0lARcFnOQXbheeHG7Jx4tZT3bM8KPMXLr6Kr
b6WXEkSE7P2CD3BtXMJiQhW+a7GEhqt7MW8jXChZaO/wl/Py0oeM5Lyko1ZmAiVwS5/kvVpXe/J7
TrI8sEuEujwUdFDe85Ppack9lge6POB8/Ggle5p/cpt7KO5d1ZF2Ega2P0Rbg393a9FTEpsxYmd5
dnVnv4Sp2q7yv8Az8oAVc4ur90gVq7bYMSJWHz78TR/U2Dui15v5oQ+au8zt920A1xvfW6whlniL
0tNqscxHLDAT/1hsMGgezP0UWEEJ8kGaYVWOejXdyHfyXbLrn6WDtk930Vo7DI9lAC8rr7K8pURK
ZfXaIjdYbOFihyWbc1usLJ4hDVKeWx1b+PN7w+7kRDvVRm3BU4lh2TaryIe0/n2VlgIjsfVW8qDt
/DT6/Bbl3IHXjNcovK+nLZY5yO4ibznHbkXB1qVw13lEsMVD5GbE2NSlH8dHNF7cmrgzwb6lvD+7
wDsGJublyEM847RP7KaXxnEIqxu2J+vECsZB+yUjqYE9/IY8jud/SYGQ71pTDWUXUi5dolu+Dv6y
0g2l1sV1LqZ5qa4vf6PMiMuvAfI0FGPJTtmIxAxBcjVT4xR4xyLIeG5MzCMf3hGjXbOBF6cMIQ+m
V/Ek6uM9YbWIhbWCkXSr+nYAC+kbu6VIi+IeZowRLIqpsyvbJZ9JN/wlEu8psU7cteXlkwcnk2+R
cyj28ggvj6uFwYahB+Qnz8uSuTnKdf6ImVuHTk46w1qxE3JM25LwkniCGF0aGB3vv6Q7/Vq0HSw4
jxMUhXy835mVwFsaz+NWWMc8zO8ffrZB28RBfeQgApYsPg0bbc9yLUV3O34RbnDkXngHeeSylQ6h
i+wCFm/ZilBnOz871MmuHhl+5rQsRzuYrsKfxbmmD+FauMUxb/OHYTVtF8e8bLjlHQRSk/A9qCAo
8Qs3WS3J4ImH6AuZd7tuGX9IbPwQH8tqHDHasr+TfcN7XTZyQlAwBjAwcy45tyDfnfb9VRWsEr9w
nOwNCUZc7eJpalZuMWMJW7kLEJup7X9j70ubG0eWa//KjfcdE0AVtnL4OcIACFKUKJKipJb0BSG1
JACFfV9+/TvFHt+hIF3C8zz2zA13aKKntbRQqCUr8+TJPPargb3sHRdXvQmW+OwYIRffxGzjVkSw
A4t0K64h6Vb8rPiqaVcr8Xftgi/Jjbg5RTQYLBFGIRrET9vYdjMO4WyMrU7A358x9s8Yu0l2WZjW
Fapm58KJCVyP5pL1GHdA4zicX3FxoGms/SzMJNnMkTJRcTsT5Invn+S3fwYvP4OXn8HLz+DlZ/DS
/4v/lu1+BCmn+vMCAT0XukwyO4qUJD4T5htUA2DSF0sDPvFMEeDcMyYJm/+vZ8wHYZNUwc8g7GcQ
9jMIg9/1Mwj784OwWS96kqj6L3nRxwYfZ2z+tERDlosoYT0yJZ2tHvMe+YVInKdXdCsSq4I5hvyj
BbAC2V3tmEPMEZsawI3RHWlBkMfQgDWNwGEEvv0DNQJPz3S+vwlcNrLfMmbJr9/GNeBt1EsutGUH
2KABiNOD9AgFa9DfBCAjMI8fOOuliI/neF+zbzrhff3zvuls+uuYST+JjP6Xpr+UYxvyT5tfh2a1
gmbhaLAyiVfR7J4opK3F5gdaB7xOYG7396/3g/0CUDUD+eEeX8gdoOmXoAl2+JMKaF3gfcChLkbn
5Wa0tgV+tLIBqt9K1hZUgnW6TbfV0tzV38iOXtNNv1dv80UOQLsAc8RAuqoCtGTtdrvvMVKFO6Ca
sbUDFDWux7V8AU7qelwWjgaov3EzoKPodWRDLQZkVojjghLSI7gOXAv/urXG9WNsGfv390NgHZAG
wFgl5zV09u/IAVC8Q4TEXgKex72gbUru5f0lgO+rxvLs11dug/uBzB/Q//vSuQd4B1xQEy8MCidY
IRDCxozgO+Lt9/eYi+Mc4TfXLv7ATwhSwf71PNnjaxT9ZGUmsX0cRiwyobwDrrL4uETKx37qFr2T
WQ+G5d6iEOdba/nWTW/dHmvZlyAvW4srC/yXKzBo7lAjs/AtdKtCykOk7aDPbrvQ5gLIB3ly8S4c
mOv9K6g2w3HW3sF94Yv3YYZuekyhnttjE6e6p1CH7QnyAfpT/uC9gWa97NbGIXzW9/Ke7PtdBekK
SLM4BBRL3YYqNhQs0Vzb2JgHFAeq6LcONTkwf16y7zqSfGgdb0vQO0D3ushG4SDZ61AnsNrH8ysw
6fr1o74HhKq/n42Jo86aymhzD2djuFZC5GnfRAo0sb8ryBk5vhVuIOR7h66SbryQnOgQHYIN+tcj
cxciIyQwbcEPPj+mY4HdubmcuPV16as0ykVuBRkqqIXhg4DYU1+Z4HGJfB4IMVa1OnJNbKjr1coi
AxNI+da5a3CXUDGFzCaygNUxKUOx5zmGCk4MckQdUpjxBjkjeE3pUntEierMVkAvoK8CrJM5ndzs
PA1ktG/H+EW2wMR4RZIWeYONoPwMSNmK7IDID6UgLqGP5I2gL7XIxHn3yP2Aj1ZvBRsNWvH4v0hv
iySzh/SzSKcLOpNIfwuSvdjvoZ0g+74s84WvOhDxuy0ZJN6cglopgOdhxUG/rpDBhATlVQ+U7lnf
jouVoPyYdo7rHolfrKKJxGmFvF/rHtNpAKHFiOOL/khLYk4E/pq6FXyFdkHXMlyEFIni93zZXb6+
eov397urt2R5s0Nz8TS1cP5go0IHfwQ4g4d35lRgqAl0XGDe4t4Xf3ZAvpG3RqKgWYnPRRZIYOVI
LwJcL4/5ZKRs/4vbi0xKJBo1Db2BYssnlnzkIKBedyWmt7ujK/SaRvYstAI7hCmB4V2vYTEOuT1Y
uX0nW3eJc3d3yJzEPb4hbOL+9TVF7Z2wkefPwdce4m/76FigeXK/y9ADbGmDgRY38VbV4XWBabZs
l5lggS1LLNJ4Rb7NPHTutjzW/pw89edt+T91W87uh0nW5g/ZD3PGmEycpz/vtMyZ3SMz8GTj/jS7
fy2zO/GQ/mK3+pyjdGwUcbK7/iccpTmn86iydTKmv4rTOef2k4mD9Nd1+w2BJnxyVdGFXHQU0+BH
T6yjlhU+mo7A1TP3Ty2YO9usX11s00O1UVYgeTtvYFIsYust2vjw5MA9cJo70OjtcA33YpWswe2x
QPZBePe9h/ZZBS4ZelYtdXfcZEBiuAWiHpTgjryK1BZVBsEdg+cdQk1+ny+h98T3ZWHtY0R6KNac
cWVnX28Sn/2TvZ7+ZWoZaohQFoQyG+p4P6aWzQS9h2vhYMmDnd42oMio3wznQbjmggvbO3DG7fIW
4QcCEOj0XupHrmhhNxvBA+WuKBNp0b3GqgerMUC0Am9PFA84fAuSlZtsGEJ+QTlqkCEXhEtQeWyK
NfXtfumjgiBTrE5faorLmsV5R2725Sbewj/Vy9Evmd8nKzc5d4Mc+SlRW/TrgE6Cdbm/B65x/4A4
Gtw7GSjIcrmDNCoYR0d0crfc7XOUyyg24pGZcEJcW58swMlIJkek8NDJKNYwkq17sT6cX8PZ15zc
mf+Nr6mJGT33nhOgQKNZqDcloJpiIbik0fUIkMaFlLv1IsCXl4trYj0/Xi191I+G64trQDboToPv
bF9AdsSPZTYwNAErDIsnuqwuVDfZkSt9pV+aq+Tg19acCqIY0bkRT2CE0WNGZvYYMXrbupcA9M4v
jvplmH+y8pNbrI4yNSMGrEfJ0AzKigY7un8RxWTKlWpDGRu2otlABAwMTcFEjx1l5SqXgjYuIvjA
DZybCiId7yWq8oFYdFfUVmAcPIva8c24KC2Q06y2W3g35wc+My9sGv/2uiwFI+Yl2T+idGw/F2B/
fWv8NjFsAsHnRR/UtMADLmtUEY9ghaJblg39YxsQqmTdip0xIvZ+Aa7qXlhLVLKl+ILmvoxA997w
39sOvW7uSusxh09bWhglCtoEQgjxVXtdWje4C1HgdACO9y5bMmh57zOrS8UsnNk9037lUj5KXA7w
ErAqAwb/wKyHAgCwQIufNuIrrVMIOisu+Hpx9SgWT1qWlnN+sebO3bQt/1//3Alx4lPC1u89d3Pb
d2Jwmz98+06M7j/n9p2Y6/+u7TtzO07lm37X7ThngKfys38ZA/xlj0QowygqBJMoOj9OLHAaSUql
6Z26fAlQnlQtMzTuAdj4DbbOPsBFuYO9c1BLIZJUM5ULEOj+0rD99vCJdY7HmkDXr0d9bWIX1xwV
RSNqYYfF5tjZa5ss6CoF2V7Q+RmKqXo0mwLP86ChEOrlsjz4JbRtrQByuwhmIMXoCguPnhp01Tre
Iyjp7vW1jPcgzjvHW7RL81JG+pdbCapyMofaBxl/HS76pSg14gDsQ1decfQPgWIPKn4OAmjlC7KK
EP8kLl8koFjjm6j+IHCgiSM7xHkWfnSBb5w3tui7OTM5k4hgKEJ0ofSwMo6BSmoICh0t/mWGq2eA
Wyk+lWH6N0/ysZpG1Nag2hhfMayH/8hiiSrsHrXl1BV3RGaJ2oAnhn9Z4MvCaxKVOKIeUfy2p8LC
9358BDvxM+gfjKDwFiVgIPELmn+OZAZShguC5KApqg3tHuVdIsuOllvic9D9UZGEsnADFQPtscCi
w79C7VRqseUP9r6yVnBB9ehHc37K/sH99Nt2EtvtBINIfCVpsgjbSUaUVFgvvnVR2De3Plw9uIaV
lTqu+ILYI8kivXh6+jY436iNznU5nJ7n51d0sMEdzq3X/fs6xK7P7QCbIXHm1nZ240/upf9NG//L
tlGnFmlyqRall7Z5glU8uvMCqRAfYtGE+8bd24tb1BChlggF5EenP8T63r68FHDM9u/392g98PZm
ovdThHjYuxAeHuppr9bv7++oJTys7HcJ6VixuGtiifNsH1CiF6JEJ0cdXrpEgZvI1/L1IVgM1ozN
m327yY3+z/V280Zrctf/NFqzRmsSGv5pRmvWU5jEmH+op/Clo80UWYGgjQJVsMkkeZ4eQusYdyFu
Kaj34khnMPBodTda62fdla14PWOjv2w5a548cvK6IZFqnRM8MjCU11420ZXCLCHAUr9Ay32VtUq7
TCCa7ERRkrgQA7V6VUGrUTWymKw+dEIivUjSypbkfJe05CUPCrtNh3KpGVBMZF0rz434S4fhtxGr
E1cu4VGkeRUMJzqRtKjDBSUnsPMLag0b4IM1CntXOdqA3D0LUsL62kd//pkb+Ijyf4pUT4YwceiS
0lAHXcUQEFgLE33jL0ShnGhnF1uiLYyoG/TBE9rDuzq8x+BCnPcBiPCKzo1g4jUlfVNFQYERbER0
/LrfiIaIWxc9/WrR1eZuza39zCPn5n3qdvzx837sZH7urSf+RJU3dQeZThUdJgp4cuCFQQ0dtAHx
p6hJHHFeRGMEdPJprc65Rh2fcA0Ta5+CTRA6IEgMKyyJ8H41wP5AOUBSer8/P1Nf27qT7TG52nuz
lSSSYpj3uK1fhIcJrwxuJyAN4dI+OMvWRj+i3NqJJovfoRePSntjsbwuRRwiCrtXq1vhCYihdwKP
sVGIfn//fng/P9LZjSzW/NSV/MM38uySTm7SP2lJ58ykUC07nag/30zOndaJXU/8iHZRjj2YWJvd
1er8vpn55VNu8+/75UehiTOn/MiPONmUvKea7HW4knBaKhxgBW1K0JjEjjb8W21diSr40I6vM1Cq
GrQcQ38NtPvKrWs0ZxCMp1eRcXhcnH/juTM9Zf7+eWdamXEipk3k/wgnYuY2Ok7eyYr9AbfR7CaZ
2NhkDHUjL8UmkW20EvNB5IW3hBugskXrW3EnSNZT7yDmX2og0Q0AQCLXuwYXcQku4wG1+faMZzI7
pqk1/SuMaWJf/8jD9LvkMP+9qeryOQ4hGmw15dtz87fs/W+H+rkOqzr8Xn3UQP5LSiILE/CPpS+v
s7IO3sr0b5vnEi/5/JX2pfgNP7QvFVX/RYYGMCoOTCFY+5s2MqTPf8GXIFgDaUxIcgvt9V/FL4n8
iwZBdsgnKJC4hMIrLqVfxS8V9RdFgaI5M6mhQxrZVH+P9uXEouD36xqBWI6iQMkNKpiTu0SRojTr
Pa3fRVJJHVlSnoyogBJMKhtWkaajHZRIq53M1u6HuT8tmRSu3MklgGcaRNeZYhIotOrK1N7mlWmk
NFW63dg2rRvKUM8MCkhtnn/KUcBg8hiqQmEe0tKKCnn1iUep5DzuEqK0O8gup1cBT1ZjwHsnHlXi
cKlvraAi/ibqoos+NQ96nPvLmRF8mlyimVC4hUIpVSh05CbhTGa2zTCOQ7kzs7pdqXnE3C7XNFdm
LVpbVlq0ThIZOGzgg3dctORCiiCoRjMWryKl1CxNL4fLJqDRRqkV/9Jvc/+F6m0wM1NTV1GWiQGt
ZojkQpBXE1J+Hz0geQxUritquuM0DVw95XChU19admmirUYytoj2xkqFQEFxHUqg3ctj/qgEAbcT
dXytoXz+PSU1veZyWawTL+43gcfZKiZG49YdpcvcN7lrmixfqXKz6/She1AoNNZMjQ1YBqW1o1pO
n3TeH2aWYJJ4xKuZUCCHhriJahUok0+WIE0GaWipGu80FqnrIlV62xi18Eru/MpmZSzbjVp216qX
dIsgHWQ3ZRBeOD8I4UB+2IhosoqO9qqiEwKpZnNyxrJK7zRT49GuS2tyGcfaN+6TdEE7vXEHY8tG
H5lqvZzr3vj5AGgmg/WAxDIWjxhTxnMts6rV08TfdcYQ2KOpfIuDBi2BuCY5Hq/YKqyDg+FBZBxe
X+VIZStZ5998GsuiQIjB9glBLtg5ZqqTM5gqLEu5nrItRKuqpeFL4NIXo3Hjp2G3MD0jXirDQfX5
tiID8hVQVq3C0nOVhgDah1TKZUSLwDXbeNhHpbkKwmRJUgkN5mrloY6JXaMHkjGymXrrTwZKg6Al
0klQnseaafLkYo1qNe96ibBtGTLjMGhdu6iHwpvxOxVxrD7sC/x2yN4LE64psjF1rUifZX5mmOM2
5MlF7zfSslewScE1sppI465Sl/0zzdWXo8L4qA9W0pjGjDGehj+yrCt4tGmI9aFCNu3j4ZeiMkjb
bCTblHrytZa3V/LYx49tzVCK5eVQnCxopFwRyGLpFpfbF00rdEi654aJjVNE2aOmbYKKdZldRzKY
V6ZWkotUKyvLM7iKVrd1Ie4StXwam5K+nd9hU5dYDN80VIMRxcRFJhsTx8zPVF0rIyZvg0S7KqH5
/VhR7C1uqCpaRylDCzpgw/gGUizZxghVw7P6vvUujFaTqasGEbHUIVCetE6vNqBheOjVRAd/k3ry
OHcfTGIrjJVQTTGgG4+7HRLowtc+8aUJ66OkStt6S3lS3BBNq5dd4RlwayPFlSQfjW/b1LhMh7y/
S7IcE5goGcCN1oSpLXhb2ZGa5tzKE15vJYMWbpCmrP1xaH+XC7cJv5dZBZ2KqbP2vf+X71k+lLDp
9b9t87f0UJdvb/XmOZ/+pHje33+0+uHmoaWC81w/f/hkkdZhPeybt3K4eauauP63f8W//PUn/7Pf
/Nvb8bfcDvnb//0/37MmrcVv88MsPRUkF5TEf+zWueVb+j34m3Bg0rcqfJ7+yx/unKRQ9RecWAgF
qVTVjKN+/Q8tcwl6878YEMKVmZArl3GX/t2hk4xfTGH/YI4NHDW4W/TvHp1EjF+Y8IqEuab4P4QL
/2MSxGj8LMX8/ZiUXz8/da+O5Onf7ApcDo1o8DcVossyxZGe3Dc175U65N2w6cLGc4s8qi7rjjdb
szVTKyq7dtP0NVonK7VpGQYd102apQsiR7HTlUhHcw1SrTRGtZysBrIr6WpoNWOcrAtdRtY1CJvb
MNElh6fjfdk3d8UQPne8b249UXwoa0VmSVIazBiqyXWG10I3I01hwlRh9n7oHpycnq7wWZYbab+J
89G8KFgrP+VtYXXlKC2PA5WNzvarMIB+dzis8yLrZ4ZAxQH9MLMYgWqoGjMNpunGtNOXHuqM01yR
N2MAtRCzGNJdWvQ8W7WRtEjNsneV3pMDx1eJ/6B4PMjt1vTqb/KoZHvepVluZfqgdladMXTDjnQZ
aDK84Ycm0/h30zCSLadRs+5oZShWKmv8oqcdenAGI7/QtUq9Kssiy6w4YxUyfw3v0ZGyiiEgT2Km
WUotccOOzPGHRfiHO+roKk/eG6ELVYH7w0mkUw5aWQTNoBRlv0k0Rm9ivy5Qa6kwqbEytSrelTAg
qGWL486FC6RCsL3z1HWvKduAFMxSurGqrHFI+KMhc/qrvfrHo8PJmayKCKGw5eHCUrh4E/eVRyFn
caeQDdcoe07jIEZpbxV5S60Y1EcaddqwiErqb7mf9+u4ZRLUhImEVsJQz0QHVNOMAeR2kbc5MR9f
HMSPbgQ2LPxp+F0qhW4nwzU08T2rsGJ6VFbdBpKXT3XE0LLb7KOZPXnMiXxcG0PHxYL3l4lm4BL8
eKm0nuaXmlSMGzmVe7ssuxrbT8LZ1YJDBFmSNcLL8U0JiLQIRllHTW8slW6S18ltEmeIPPSsRstY
vWpBjJAHD52dVQIJk4RCL68e29uappBGpMzg13rFQ4cqQ70wgtTcJ4pUpraisedBy5gP0zDIoLIo
oXpQezN5MpLyKdTaEfzMMIlqy6sCR61TtHuMQy2yQq/mxKkM6EmPkV68YuOBqKMS6G2eX4gv9i/M
BkwvnDlk3+iURFeOHcl40Msb2mT1A4kG1bS0AT4KBkvRVjgLK9fTW1eteK4jQGiMg46QNLIrIwmZ
092mNi15/DozrI8OoNggTEOMryLy1g34BtMNUlV11OVs2KQ57nbJG9HxbdATxyO0uUg6ebQlqesu
xqzt7scxK9yBa8ZqiKPkYWYkn48Qw7WhE10zGPz1Y9u4E9uqjPDB01ySN1KfFU7txZrvqCPFIvFK
bRxWUd3lfsah5JTJwxMCnhLkpAoTGPVali8iHWfJaoZed86P7KPLBLVibG0DATTcJYSoQEQ+7u6a
xrUf1167N6L0OSeYJlMLIltGtG1HPZmJhKcnFk9D5QJStDAjACnYBHmUeq0v1U6X91VPi0e1jwM3
4WW6Ov9On24yIhtwERRZNeFxCyPx8aWQQdKipvCV/SBX1GqrWFpURRJcjp5sOkPLK0tO6FNueJFV
MRY+8aRL53xR8SqnZgNjEM4IUeE3U7gyE7d/ZPA7qrSBY9azfmlUKRTXVBl19QS7MDDM65ahmr7S
+crwCLE01kLUyIyuE/xeKwMbvLBkCq1CT/Xyuetmes0SGS495JsNxM0GY9OQZOSV1pDYi/cMKJGt
1yqMThJWVjAooNDwQrb1qMgWeVBrN2FVJravNNoiij3TavlQz2xB4S59nCmMBvtBIHVQ0Z5WQqp+
2veJTOO9kijxUvPl2KJ9paA65br2Vf2gJSqqjRA8zS3R1Dwcp+HkwZPQRiVpQwmX433fJSVE7Ct5
0cuUi6R8cecVHSKDNFeswSjkRZOHaO1NU9fkzJ/br58OIaGIfLBRf4XuJseijxS1T3sp2AOWD0AQ
0Awn79N65TU026c8RT+aoIrsVPLQFqB5zLT6sUrRLrzU67uuGo0db0K60cd+dLsgLmfW5/NxwvCA
8Jm4AnVcgMc4+8R4NRKjNULNcE/9JnB6zyj3HR1XWq/7lwrvYORLubnmvGaXetugTbSf+zNjEKfl
wx7BEIDwUB2zBMrFkXlyMgQzTHlAsy7cy6p3XQyafKP6Q7aQqeFdVLWiWFnjBddmYeS787bkq6WB
go+J36QRhqADAzt5MDA9zU9GDw8utMqlDbZHkETIo0kGkLzYj2f2ApneFECeTdwQwJ8B4goM+uMD
h5gntVpyvtdYXNmtx7uLQvc0yy8S/SKsCxBOq5Iskib2UYzVozf+aIbLDiCv1UgFOrDL3VPBOZCv
skgXWtultqr4hSPzTHW63BueqiCBcGBf3+tljv7eOvVn4J0v5wzuoknhjeJITz2mMFTGMmzCPWma
cCFFdHTCmD9wJZUsJVHVGe9DzMinvaGboqwRkLesT2bM7GWvkcaY74vAuPWqqAVX2AxcoK4vGWdX
GaP9nAH9ZNwJjipgBoJAiQHUnUSAWhSOcSCzcM+1srdijzzIZeVddGFgFWCXWGNo1G4ZZTfMvGZa
dh12YX2V1Wh0Toi+IFYlYeZ/70ZV8epAw2UCIXvgoR/3TeobbSBlsCFK1Zu2mhn3hLT7sQ7AmPay
cm4GPq+xKgN711WAv0i9TNtSjG0e1c1Qh/tUGjWo3Hdcpbak+QRs6n4sX9VU2Rmm6Y5SCB8nJmVq
hYFkVrZcBeOyDSW5toi2av1BuzM9LX7GdGvDzM44juLj1sBJMij2oI729+x42E5OLxzvpAi7ke8J
3O1t2yvjXd12wUXA4gZs8JyOKMKLsxi9hswYrnXfhdEiM3DWHEXn9NBpbXOtsDj+bvpFk1qd0oKz
BP1W1SFVSjdprRVXvi4N+zTWyMP5FT3CVZPRUx3pAp0B1/iRvjq1PYbpZfD1U38fp8NoeYUJ5QgS
j6uUjcQOG4U6cOWJnTQhcfwoWnpDRy+HahgedE9hq6EjqgW286oseog3NBx5BaUG30vuHT0wDIuY
UbcmUlfYvVTbVaWMdgh7ynoP0qalDhJ4q6HhP4nf/LST1lp5Y+ppdPA0ljuqGvVOEUuHPqrJdZCW
vU2jPl91RWK6RaqjmUvNyAWJeb00G0QgM3Pz6cyrOHjAKIDCoE/WFNqVhkj2jX6UdkPuNxZJqtxJ
tTFcn3/KhNAI75jgMdjeqJdGaI6/fTxUzK+UTOkTf18ZxeCoWm5ckDSDagHuIqdsFN/Ko6JeVJIy
HjiwIrsqwmab5d1t4KXjhhAzW8csRiWhmj8TI7lrIoaeMpp6qw/9o9clwWL0k4VcFd2yIDVEfgjA
HbXFkhRlUsxcournSYPZErGyaSIumpJDTLkZAEoq0o5WkWSNJYl3DCm77+cn7Qt3AXYIKVXkXFQN
ya6JcfSkHCiTrCe7MMTB8loDTq3fIzqm6Vat6i33AsPtvBQt+xJ5o5VaMnP/TDBrsWwYAV5QR/4W
18K01EaukYntBy3ZFa1xG+ZLQ7uWvMEyXrgaLIoaMrpGdKmMC9YNbjn0V7SAekHfbPLg3Sfor8PZ
DFJxfOePRxkjMoHuiDoapskT6zwWsSf5cp/sRr+mK+oBfVKGkLgjV2O7i9Lk0sxC+bYtigRGp0Lv
p1qHBK/XZo5s1hCK66PW6bKRv0pV5a2HREos39eaRa74SGT4kfm794q4TBC8EIqiHHlqOQ2jUwsk
S5JdC8h9MXRVZ4csmrtGPt+jWB8Z1g0PUEzlmDg9sc+xHMj1oNFkZwZttYyaDspSSFw63tDMlX58
vrB0nGERdOqM4q+TXRm0oS5nHeO7MUx8hwy1bvleklihQbgdUXluxb94td+eZ8Bb+Gg6iMp52eph
tOOxeRGaLWwArS+riK0CVVnkNNikZr6OKRqnJboVSquiRb8vOlhmW6z93j1/KD/FWARAurhFAKeb
QMomLpmf1Mh1DWW8yyMPVakaUCWVo+lb1qJQSY/gI4ZmbcHNh/CR1M9m4r56vAozjaAfaB2i4Y+T
oZVtGhdaz3ehqo5L3SjLgzcUxsag3TpA5WpoSYRuOlVqkC1SGraiQ3edpJJ/lbZVNFpSmA7rISqV
lS9XzEo90q+kHFkkVvPwqla82/PT9TncMGR4J4AQGErekDP4ON4s1z1KAaLtqnGAOk9sJrbecs1J
VV22/Tgd3cqQtpmJVnfnH/yF8QR0QcUHUm4qciEfn2zEaYf94QU7AHiD2yXhTWuq413bklfZ9Mdv
tcJyi5YytTkLwdKOtTn2yOeNixGInSLy+lAwnZgqUvREB/AQ7FhV3aR5SXZlRXKrS9N0ZpYVsewf
rSIehRnGicRd/qM13cnxHzjvirzJ8Kg+W3Ejh/CSGdFNI2XVpZFU13nK9OugbZxcQoYkh1hKySAE
05HrZsjmErVfrDkoRPCe4VQg9jqm2k8GQzpDHxs6hDs6Msny6qi6NvVI2xNzfAjLalUi1X+Qk5g/
nV9ysaKTSUCRjEhVy2AoqfpkvnWqFIVBKr5TPE1bSuiwZjPSMuf8Uz6bP6ymgBeAimngK4hVP3m7
rFK9MQL7ZMfLvr1g3O9s4Hz5YtTVQ6UMV+ef9sUewhWsajq4OTC15uRpaqFHXZ1mfCcV7DZOy8gd
RuCXABK6i/NP+hz8IUw2VRP+PfKBcNQ+vldJiq6vopjv2k55zeoBokQeKe99M/4eD7X8qiHNtDj/
yK9eDg9VMJumyFdNnMKsCBPScSncKZxKVzqt7n2mS6tYl9/OP+iLNQOijoSmIEnoOB8f3y3I+nas
cDdvi5BAWzWu0X4i7N8a0uWXgyzN2Z4voiUBTmNvwEXBjB6bFZ/sESWPPWBNRNmOQWpsNKKUrhmE
4zWySwA8tNApTA66QWSMV8iSmesCuaIH1kCZKiyMizLwyKr0tRG5jNLwvzd13S+bvH+nQR/d8CJH
D9oxCrfn5+iL9YepEpsMLgTDqnycIxIUpqerGd2W4OM7eZvzvZSpV7UBZzMtpcrpWVbNGOkvJ8oQ
dBvwbgjg08nCDF6Yp3VTkK0WpctB9td1dRs171Qib3CoVnXQWvHgWWqS2HLLaov7oWVka9VbVik6
32rtnTlKDDZGt1UPypFdM2NTPs8KjAkQEcH/M1RQtD7OSuKZlHJcnzuSybumYTdVJ9PrgphXqlwm
N11aBL87IBNxKo6DCC6AqU7cqzyvRqkoPH8HII1bGUvNRRwrzfL8ak8oPcKz//CYKeyQwuPvMt3w
d3rhkrJ2Igb1Lo1xG8mgBz0eH0azXia+dFWq/Qs6Yc2lS2YHMJlZbQh9GrbM32F3uFJHdUsLmWwh
KHSbnLgtizZSzB4Sb+3pqGxiYzOz+T4bBbgl2O2mAER0YDAfl7bzikht0d5mpxS0szqOZw3Nu+Kr
6PJZfTs/3Uew8ePdJEJgRC4grzL6KYEW15SHIZH9HS34jazACYtzzQePLCGtTWjmqgMv3xG5+JcC
jH5U5MK8rFU9XakVTHEEDqMFN4ddVYMvv/M616EEHks6KDZm8ZZXHjD2ZizugS90lSUN/lIyIs+w
VLVPLiUWBJHjxUbuGICfF6FPdDvp42HDzYC5RBuia2LGueu1if5CpSK263zwHupB8a5MLNKMqflq
7XGiTGGMMStAZz9OvYcuMSzKw3DXEMbWejK+mUgMrz0iubQlzVozWgDwYwhky/CzBRLHyl1O8xmE
+LOfgmwmwmqE2Eyk7iZ3ay2rAHxBud1p2IZ2x6N3Nhbhsi276ApRTuEodfOaxLX8fn4zfPFcOBDg
3hiMgmt5LFs+uR2I1o9+WrX+zs/BlAP/CyrejenfeAPZyXDiLvpEr1Ypr42ZguijbzLZhUjiytiB
OlwK5FA/znsmNU1RIKewkwlSd5ppvtdewp2Ekji3Cz8McTd23prl0r3c12w/kIEsFRijLa+DYKFV
IXg4ubrlprE/PydfeLDAFWFfAYWqqkGnTmMopaXAiNiWM/KcAwux828EafgHHUg9EqjRQa+jq0ZH
tNmRZN0Y0VsVKcVmiHz991tggbgA6iTIe+vThGNWVn6pa5xtwzLqn1k2RpZsjNHMLvjs/CBviKsF
zg+wb2WaC8riEKDv6JkQlm+2bRz0VxVn5bJrSz2ceaEvLjGNIUWpAcKFoZsW45B0pKFOOm+bAG5b
RKzlrl/4qVUYOpoZ0Qzt6XOizDz0C+wIBxyzR4+esjpd0bQgoV7ygG3lJAKdSC1Vza4yPQITJ3yM
htKwklYPlnEzwPzylHhO9/84u7LduHVs+0UENIt6lWp22So7iTO8CImTiKQmSqKo4evvkvslpTJK
OBdo9OmGG82iSO5xrbWn5NmeKDsETl1noWr8IGqVJCdgUjEfW1Ljb9s5rys3b7bzi0cBiBxqM3iJ
JkqUC2M09aTWk1HQOO294lBZtRdl4yQi1VjdVxiQn6Vpy/OgRuOEX0WPtDaaSHTsbeV3zOtc/47A
dPA6Af3xUCxdBqlBRoip6kReuqmUXz03hwy35QmEYg3kQNDb3XhI1g6Wl3whzthvAQs1N3ocIkkG
jIaWGPo8CPfck1GEGNTHd4NkVViOAwGSm5H/6j1RfUC0CJg4BXfBXRZ0TRdV8wrG5GLUQxcZQ4PK
vxJfgmkKomEK/vMVxnI20lsLIDPEpstcOkOqkPSJnSKF7gTgglOxGwitN7Qp853HynYDp5uv2Mub
hHJe1JvtNJy24y8jhAZX2AdnA7B0VGIi1KbzsFHFuOKG3tvyVwcPZDVe5Vwo8ALDf2d0/eMPkLd6
lWHIIM5asUeZBGXtMqwyEXbdMeBQRU/tTZHu++5Prh8qchwyI9b6i1VV6LPIBzJkUOyv3wbe76ta
7Fz5JQmy0OEa/3RWfuwNQAmhC940ot4ZJw8s0DJNLH1jqouKxIBQp1u/0C/+1Ij9nAd9Bl4tO+S8
g+ZHE7z4Y+uedJHNgUqC3pUxGCVK/YZ/4CASHVdez42Ns3ESqIsBroJfhRLZtWtDRp71wzimlw7d
9F3aJPyQIkk6NroJDeZlILWgG4yUIX2ihsCYaBOvyulZt1fAK6WhohQjkBt8NDXyPym6kc+AXa0B
q29iTgf+DSZ/BijOBZv5xv1z1E4qG2Uy03oZ0ZrfFeWvVD239lSGOe+LlULFrUtFToVAAw8UzS+Q
BBaGzcmmDNEi8jhJqBc3lRP7fOhDwLMRNqbSPzGvtR7meNepqHjwmGmEaCT8sjtehAT9xt39M7rN
9kCugKOzkBdbgKYuIQB06gKEIFZw6Zw22EM9YGIbJH0oUgI79NJNPX9sdPAdbCxr31PabP2qtsgG
/DOcYT0U+9rlGCbg1u1nCkTQm6wJqsFGopp6a3dpEo4B/Qt0sKlWfNnNseGHo4SIHgyiePDi5r//
e2yZnCbTSJzLxPrtNHA/Ilb1jAYd3AUaQPc/00eLASKJhhyCkHnB68UAx0qdvHGdS5Fl49lzyzJK
SnQblYen0wbMWlnvxsphcyi+OK4L8JCDu3K9nipxAYu+w+ZKpkJpBfnG18aalftwFdxCD8gTaCYv
0RhF4cmaNp5zAa9jiLSsAcABS2vFK71Xqa5sKSwAKoBwowb4C6gsXW8GuGSR52TwLwVG/5wNorov
VZb2m67t3RdqlwaqngUyDOFPGMjSZhgNBGyjv+0JkDHbzuzMIARUSl8qBCeQq2Rj8tdXo/+Njm3y
qYcSKmSbS8NT4RywRjlD+QZZnNGXoR4aurX8Kn3ysyL7AmA1MD58aNsmHJDSH8Z0cFEqtAhAc2OV
6RBRSXEUDYVqEsF/jwCZlD8DBuUQA2XcKEgaq4mm1GIyrD1tkkjoHDpohpHAAQLrmEkPL8Qkaiuz
wdwlTg6QuUz5ACKJn2NeF9xWuvuPlxOeyoIFm0Gq8IjL2BhZy8Q6GRgXh5cYVQLAbagwsgW/Ks8A
fQMu5f569k1UBAC7BUA9QiMEy3Tpg1XhZlrlwxSb2jhR/7up7R+qo2fOcuCBmzAVp5r+qNj40udZ
aAJQXYv8YA88TIIIBdOtZauD1XcR8cHp+Js7f9AURq8YomUND2Wd7xS6yjwhm9x6ttGjyAR7kGgk
lSjaFeQL1aOK0I557ppgV5nl1sjJRvUr/fGbZGDeJfp/FJhwFA6XRIgOwXtv9HKKu1Ej07ea9jyk
df6bT/rz/Q/64UrgJPyvMYLW7vUD6VObgaTjTLEW/vgVTe4H3OzyOCmVb++vdJttYlMoKCPJBcsD
VIiFIQMi0Ey8oJ7iyh2AfnTe2jx/ph6AgJVuD1xXduiM6i9odHvmtmEu8ksPp5wxqNhRFPCNeuUy
LWT+UPSafxGcIuJIaw645sz8HzueWRY3RoNNMWt9FWWd5RwrS7MQar5JGgIuJ7eNNXj7IjfpWWjo
npTeqS1AD7AHcPl8E9US7Un65NvS2lR93qw03G+sJEU9wgfMFfQwdIyW5f7KQPLnV74ZkykQR5fW
iACz9rJyMDcFCKyCuHY+GfRJQDi9/gy6DxTYDpYRZ8j7dqbV9xjAFeTusUcsGiqW0O9dFVxA77UO
Xs6HKJkMYOTABNl7nAmGJ9/5j5olv3s2I6I4ZzjKzMxCTZxi5Rq9I1CuTDqiTZwVnC/sOeLtRRiT
CUeaDiNd7HvwgjoQUDhyuLsrzMmqkXm0+SlwyYiJVXkbSqc19sjg2WUoG/aapHZzyQPH2Bd248FK
AUtnDmWWhk0TNKHZdGPEZBscJ7MrIo0Ge1hxP93rzid+aKeYa6QrB2UzIzfCzqmKfWBPu6As2rcM
U79wZ4wuOdZugjFpalR7cHJL9F178G5Gn+9QRrCOuOdg7CrRbIbR4ic0H/8UI+/2WtrqEx97uiOc
PdPRDHARpcl/9IMRxEpW1Q4N/WGbaPcJXvvc2iLYd6ToV16F9cGlA/vDRTN7Tj4RoV1fB5k13Mhs
NcReZcG9Ba5Kn1OFiXBpMgFhXxuboR1fW1MkT+i++zEHYfEB8EF+aaaaxrZE1tkVPt/XbGj3kx1U
D6pj4E606fAkgS95GJPM/+OYhb1Bwd8IayLbA1jOeuVi3/oKNBIQ/ONfQP6g3HG9Ee0NmTsy1seN
25tb1iMRwfXV+6Y0jT+4XW+14kkRqlFjut3QmGtIhfndLG6qA1A+1BJMxKTI4a/XL2r0OFqj0LEl
hP9qkha4Z3+gp6FHRIoAZNybgtdfOjdtf7QEWUo3NJvWTPow7Sjf3H/l7631xa8BAwqQKx8GD8Db
hbEbU9vSnVR+DLqcOBpeDZwrnVz/7A3jy0Q7A0PEfAUtRqFtlNpF+xOKnt2b2eXjCxoO7WdbJ15Y
IDh8FI0RPNdAsj+Mduk/kbYoYuYE2Q5UrCKk0ig26E1D92wSeusNKVKbYCzgXluGrnrhNO7R4sr7
AQA4+1RKKYOVO3wTM89oTaDQEZ2jlnbT+q3sFCXPhnaxbcpmJ4pWxMDciD0QwGbU1H2zUhm4TYOD
uceMMiQwxsDdzBzJfz1JD2y9NK2SxmZCMOxRltMPJBDpIw9kG3dZY2xEY3Y73H69d4apjprc0b87
5lc/gcJrtrCoGC4xgp12/9Rv3jIKCGiAoy8NHNBtpgIFAeGUKWqXskaTU2eVd5RWn66schNEoGsy
J9voFSNNcZaYJtsshWHxKYgDSz3qyiKvyupPIA2av+5v5+OFkCk6SFDAR128KFEwN9fMC+JCd+Wj
52NSop+wdi9bS6x0xG6zU2wKYL652/5eJJ8/7T/BAWRA7JFaOY2JHovfZSnsZ+SgxnevKdo4EBM7
5yP/ZpO83gx1NQeIRfApNUYXkhNF+4MQIoDMld5hLMYCroWIb15F9KFHEq5DGyXFsCBu8Of+F7rx
5e9MXLS2rVk4BFqu17967HIqKq1obJQSgyYNsw09blszs1H354yOwSNxy/HLVGdsxTPflFyw9AzZ
nilMYPEuJep15TIkelkQ024SW6N/8Qff2PQ0QZXMg5T1mKxVnz7arI+nPhd5gO1fmrTGTbmdZYTG
eJ3ZZtLE22hZpk841g4lsCJjZ4rekgo9NqxVmG5TS2wXNXRQlYGyMfArrr/00IiAZVVLY8VH85NR
Nn1os05tpoZWj5nuzB1vk2A30kbJMKV02ri5WUWl3aY7PtQIG9Jan3u3QauuHo0fIA+BJsO9CbMH
p65AGlkzfLoJ1MMOIiPnyQXL3hVMb8wcXoslI2k2LnO97QTG5EEp5r8zEtItLoEKezbmO902Y0zU
EKUo5mD+hCBKh5Vsyq0uiBNKHgRTCJQkPzQG5yc2TTJyJ9B0HZock7KWR5Fq9SiCLImqunegwWmB
o1HQYYy8zrA/37+85u2Bgnw+I4WQ9YOP4s5X7J83Jxpm8rzL7BjS5G7Ycw3SYF20j7yYfDt0lZVB
qkF3D4jpv9QqNyOhPL6RLpA3iBU/cWWJLTNLDcJoB5wAtFHaRz9x+NYwrTWwwq0twm8FRgHYRxTW
IOJ+/VtN7XWk5Tm6X3lr/kwodFEmkKfTib/c/yq3zgxNCIgvGHN7CP9x4biHiUvgfpQdm9MFwSpA
qr3vH5QlP4+euRIy3foLLDADR+EzAVZbGli/Gipm564dAy2nn8xWuVGhB7L5zzuCc8YhoZQOCM4S
6OMNUL2xHWLH9Wgh/tKdsc0L9os5WoZ+AuTB/eU+2BSw7Gjtw5QDgbOc4VFDmrymDvqUE+nR5/Q7
SNqGSd+tnNMtxBBFWuwrQAMEzslZytaMVdN3HvKD2EjTH27HAKAfExD/WkNB2N6TD3wcxA4aJc1W
tIXzbLHs0/2dvscZV0EefgJ4XJDNmcEpqABeX8p8UFNv1pMdqynLtnaR94ep5NBDcZNnwCnG72Dk
wSW4TZW/mtKrIw9V+yEAxboTo/3YWOwrd8f+EQyG7qEe+2FHlEH3Ns2qXSCT9pKaFWTtJkcfk7xH
4U63D2PuhCptQIhuLRlRXTyIDNScHIDtausDRxM2oApvmpSzkyjNai32mg3tYs+2A40qD34a2fIy
SW7YWDdB0DkxLzovnHx/OOcVQiw7y6049Wn9tSHBBRUpWDx0CgBrMP21Aco3qQaiAfD3EGohiQY5
dfHdXZaiKF3YdkxBTjp2rtuhLl04D1VBu01RQmLOVeUOaOXYq0d7f//UP7BEtmvNfTfk8QCuLAxE
ZVqC976045y5Z0srKw+r0nzsnAaQ5PtLffCUkHkHs+QO+l8Ac17fL9Pn40hEReOqH/mvNCh/1JoZ
K7f4o4eEY0QcOSvI4RIvStDEkwYhNlaxRw8Em7wnQDjC+6EjOreQWnH2ia4wVr2EjmKR/Kkz8Hbu
b/QDT4SiEPgUtmMh1HQXkWYmiE07uwjiPvXPljM+WWNRPHuoWkdjXRXnQMAlFlKvxFAffF+QGOZ6
D+LpWYnl+vtOquUOqo1BXBVQ1pFBam5TSdbi9Q9XcU0gLZGvBMAIX69SmIVmTZcEMQHx9JJz42yb
Q/58/wt+kBOBHob3PfPg537J4hO6XRq03eDRWOb2BV1CzIIAgedkMynP0nPqF7tyxkfH168iHYxn
FzpIu6T1213ulP0x81N16ly14uBuH6qFkqqH4gZUinx/CdetzRE9I+CyYu2MP4hu1YOoQR9MgkqL
SBgqi2yvBztcwASdSOLQFV90e6/gXQMsDx0lnO+STdhQIzUzE1mFk6jx1Jd9tWlVzUM7e64xn5uU
5QZFyzVo03yg1yYSHAEEVnO/ZRbMW1yrnHGDjrXpx/5UfcszDbgZhCOqXrygdfvTJlqvmKT3Yu5i
RXPm21rY4twXWBx+pjMzbRsyxYjNuv3YuHwvg4nP8M3m0fTSnU8b88ERvNqAq1Bsaeeamx44hgiN
+26tEvPB/mcJPfwW1HsRQc0P4p+40iCyR4IK89zJ0t0aAk4qpBAv+5Ghs/LQQrcqViU1fxtBSiBf
0EXjlG2CYQDUCARy+9UxoGVjJVOxrR2DXaRto5Rkw6//Z/NqgayO34dABYZvSfAVvGiM2kJMaTrc
u3hB+Zh3HVt5Au8FvMXZIJCEAZ+dFvDPi7MB6LgTJrplcVoVUx4y1rJIcDXsilE9sKwoN66axm3Z
GdYusLtP7SQ7VFKT4O+KhfjgWOAuDcDt0DtCOLiomiRk7BDGEjPuRzM7pmKqjtJxkQChhCR0GBDp
/EjYqDde2WX7vPXHC7frYwf64Pc2lfQxkFCMQc7XIK0Zy7o4plZRnIJuLau+tRoILQxwzFAhR010
Get7aPi2RJhePFlk+pO2ECrCFIJNmTjhaPsHNogvudlOPypoTK1ciffiyfVpYW3UD9FnmxvOS2QN
6SZb9MHgxUEgQtREzqq2ZZgFkK4ip2l6a4rftR7eKkFDANSOpdedKAoS4TwXAWYoCuhxEI++akNN
H4QHUQHFwtbVf0jgHu8f6G0ggrsLsQVAaCF2hbrJ9TNjrAI2MGXOE6PO31Jz+VTkqdwEzqry521O
NGcPYMDP4Q54l4s4xEhFSwrZ20/SHJ1dbRf2rs/9atsCcLGdE/eVcOC2eYW1ICEF7A2izADMgeut
uYZCQ0Tl9lPTQ6yDGoWzJzkHp5fn3ptVBu7Jq0vo5M/xvptR/FvCtiiJOJ9zj5EfkBH1d42ueVQJ
by1ouFH3Qq0HRHHUInBBZsjQfC7/mDcC616NtvLiNHkCKEA2cluN7I0530hhbjgEjnTmPeiyPFdu
PkQQvgkz65dyp2cvbR9acvAotIU+E/IpJXLAEI2nxnrk9NnTQNyyHIm4vWkC9MYhtzQAhTu0B1Xt
NfHXLvsHkR92gijatzGHFxTzhaFGcj+VHv6FAht7ZY2bbcjUNKESnXxOE5ptWmh1fOs8s42gACX3
rSQrDJtbm4RMAnpUaBi854qLmwW1LStIhWfFXs/Ns8zJc2EH2653Hk1dA+3H+y/3H817brB84LhV
AD6j3wJ9gUW0m5oKEqpDimzYLU6Oi1mSaFQwt9pkbbvNuhcKtL9DAEk3+G4ay6hjgEZ61bGoq9fU
8KJ6ehmojAz3xJJz5SShIDIeh63KWESVdcjtCFzyyCzVy/1f/oEjwbcCbwpmxAJWMpgzs3/uXW1U
fsky24qRVg9PrKiyl1QPIvZla0bwZXDwvk63rkOMfds67jbhFt+0E4Do93/JYgYgOrmodgJ+CF+C
qBYtzIVLGyxeUs0KB7ptE3AHzoOgJJKFdckgqRlkL6Z4LjqxoYQd6lEd8YiAFBi3xK23qBldAraz
GLlo+TqQE5CTbvMqMMXThTYcfeMQF4V+nbzYWfXZS+tDHZSH3rdeeXnEDFX8T9LYF+1WGE9dg+pc
icZKygCEUNlbYrn72pqewan/lJcYD+sq9EEm4r+WXfA4KwcgdVnj8NuzMVrcKOTB75ouqLCAbHx9
Ll41J6tSG3EDbSaHwOxPSehlX8nQRx1CH+5fRvEZBb8WzcYSEwZ5rM0zG/5O9tfBNqNUx6imDT3b
yRSseTCpq9I4dtT+AS08L/TL/Bl6DvFU7pT6UkFWyHAP9w/0g+QB4hJgRiDFhGmz/cXVgm4M1Nua
bood5k5nRixIHiBbvBQyKXZ8svK9aKv+sasSsTdIkwCMnhVjCD51tyGukT/4Ou+OLNV0jaxwmzwB
wIBIEpYWwnXectRPrzN7lEAEx4PiJwHh+JBDJvlg0pyGk+0TFHcL9QOB6LhDEKffVDnxnTsJIwyC
6nOVFMM33bQrRuQjw4mmL7i1QDGgcbGUQ+8HK3FEDkobYiHz1DrWd4S37CjQpX/WBeN7z2vI1m4s
YNRQaT75zF6TM7z1/ih9QDpwZiLj03gL769JINzKBr4jtbODCZkAYATA2HqYGFsLNG5p/3OZBUU9
5DQU5IAlY8RNINunVTLGLR31CWpb58mp85ML2tpjmkGJru5Bk2lKg31PAaZVQAEVuLCaTQ/wwsWm
FDm8orR59xhoy/wZkNQ/WE3qPRvj5D/aPDFW/MptWx2lBFxpYJdg5i2I5l0/ys7MOK3rYIg7oziB
VjHEXKHxHTLDQj2Qu2EOCx16g+88t8bIHgyOxnkS8OGkdJaeIETIQ4uy8altiiE2C0GfeteHfpav
zg3mLm2RQe3TtIV+QVlnl06RX6kHYZYVU/tR5OUAjgg5MQR5AIxcb6PoJgcgtg6a6U2xgUhCsgGM
J9aT3UWBdFYWu31riLqQJ6OPBciTvwxsAN2jzK1r+2kgnRnVxPY3ddv8uW9rbu8tWD9oF8OmIOuB
Q7veUSZGIQFFzePEYWVc0/Zl5IH7OGXyP+f+80JokaKu5cJpLup0YL4n2rHaPIaceHkIav27yYOT
6LmIejM7l4j9wyYr/rOME+DqLpqBIK8AKovbd70/XSVZIIyiirkfpK/25H63RvYZov4AswS0O2Ss
Snb3P+ntuc1LggdggzWDfGDhgBKwsv1iUlVMUuqdIftjnZW7Bo66jdRmBCDyV2Qb4Iv61vW+jN7W
kPbOEesA+rEVaqSouVZi63uFFQ6WNYQk19nKM77NBD1UWaGQA7oaksEl4NGnZZrwyZdxObr9Hi6Y
vLTS6Z4aQX8GjXNGe9xEDdoez1WCEsfKe7jlBuAs/11+EedwX5BJZK2MJwOS28Vzkj8SoLJ6HWzt
vtugqPg5KTCxAXD3qvuFOQ4opkE7qCk/1UKhUfalRuyeqf1Un7VPQpTVf1DZXAIIUked+cKCNbnG
j24C8i2ouaFpDwLV/Pd/QsTAKEtJR16jYAypZpUE1pYGVbbyXT66Cui4IP+BC4RxXbwswwBF2mWG
hAxOlh5zzvBxsvJ1pEUZjqJrLv7krMUBH6wJ6SKwx2HOKTa3OAqrHr128twintv7HtCvjtu+uKTY
cHvcijqJGogod/oXxCWehPxUBPSl0iSC8z5ZfXFxbLYv+7U3cWudgUuY0Ua4mgDyLSu7w1SNnczM
MhZV/1V5foWKiOEdJ6eAqkYtV9Pi248ABB6sM8Ih9GBg2K6PV1pNzbHnLs61U37N8jzdNTWdXvlo
AXJlcXDTc0f0T1lrJUflBC8lHvSXkteIhnzoDDYJMGZh4KX2S6FKfhTSn34Wgcs+3zdIH6QqM4Ae
hhfxEcSTvIWxqLgLIFgjoSWO4OXQ+lZyVr3ttZHjZd+GQF2Sst01FUp8oUm88ks9uXVUId9Y8QG3
B4TEFp4TES0waahFXn8wQc20z1ugF40G4qQ26cmua4N6X0kX3UKzWlNqu603Yz0EHbOpRI962ZgC
4rAWFShZMddpBj2vWm5dRcVj0Tg7RQfzXPXQFej4IDYrX3yOZ66TEGBQ0BAFBm/uoCyn01n+ZBOq
/S7OuOFuedlaez265JS0YHgUmJn4zNIBlCGpIJEGSu93jr8CI8HdeEpku+mLYE0u54PbivwQQCiA
onAJ3vOmf4xRZjeDUaBpExfK8g6IZJOT69blBl266jvAtsFW58P3+9/h1gDCVwATMxeeXUhmLbyv
GtO+rvigUQhHSkrNzI8mE5pn91e5jWGAVHoniUDuFP3H+e//7EzULhFN3tQxxDJa4AeLdk9NaTxP
LOAr/daPNjTzh8DOBUAAZ3y9lFR5PVKayHjgiBsSYFpQE2qmFT/73pK4vj4z9RfwChhXfLelghX4
oEhnSiN5Ei260N6Yl0cEUGcM9vEiq+X1VlbuLzk6w4OGjtyfQIHSbvvIsPMmA3MDXYQtyYs28tzp
54DIaNdbCQ9BobehJZBDDlp6xXYk2nn7ryeBe4W0BIRhYD9RM7z+PI2n/BEAiuRJsw51mgy8vcor
233foHx7f6kPkj4EIXNAaeDsYfIXR9EWUPMFHKaOQfX4qZDlvfBGJ9s+S9NdwWkQ5rDcB9sgaN7T
adZiVO3KxZuX+PeYbHPuo2FgA7QTUFRYblcNnd+UrlJPqHeSXU95uuXBSF81zfmhzyp+0G7bxprZ
50rn6Zr42A2rGPOp5pkWqI1DEGem+Vx/bj5yn0va+08dJJ8femrVR16nuyGZpd4MsS0FXjWznQm5
efadd15yJBr0P4V840USbUVZjkE9I7O+DUmJ4cLc7Lb3j2lpdSBmCjQc2m5zNQNOeX5Q/7zNIE3B
GRkdftFB/Zv1vYuaC22OhptVsd0AMGvzsvt2f82b/tu8KAqpiFERcOIfi0XTEqLn4JSLS2E76ac+
xbAVcNihIJOj5UkHcK8hp8oOxLZUNLSkPEOrvIgyb5JuyFy5lhAs3d77z8GUm/9FJ8i2rr9BBygB
IHmUX3oS/BKW+lbY7j6neJFlXemVOznv7epOznv/Z7HFE0TOzFGu9/nF6Th9SDKVACkArdz7n/h2
SyAuzq1cBLcIym88q6lTaxw0v1gqKD7TPEEOglOOmmHwDiYyypXXvjTxKHOYAC4ijMFLgzLPwsRb
qOfwpMSu+tT9NblOdnQzJSM2kjU3+eFKc/8GKSo819LCVw5B/tYN/IIpHdQNS2h3hfmg7SlE8iii
+5/xxtC/7wtRL1C9s0sxFvvqMzA5YeLBHjBVJG2xs+ncveKQEOyHYYqmpHuRGVBHKIeDieNv3XQ8
GMW0k0X2OE4j+BUoiudIYBDYhJBV2aV2eoaazImn2UrQv4ym5t86E86dGZAHf774rZDR8xPhBfzC
5GiBAFLSl0lhIprU0KGoDN5vqtFNto4c1vLOj84EjS4XUo7IZtEHvH5AZUabpuyxMi9cJzQ7YT/w
PEnC1HDK/0g6mjeJzvC8TyBR4OKvlyKY1+U2HDJcjPtF1GM0QkSCvl8599tHOr9SQPJwzRAlLtua
CcuIEjoVFwleI5oFGcIwMAl392/XR48UrgHpGa4WBEzmv/9jez2IHIKi2PNLEmDMappoTEbz9Kkm
/fDEoaN2/P8sN/N0oXSBCSoLhwzgDqaLSLxR0DwgROr9RYhZbwNCf1m5NWzvL3brV/AFUR9HnwwT
BxCJXe8NcquWFIMBMzdoNxwE+1MbNaS6OtHv84JehNW+3V/x9hLakFrAh3yvMAP1er2inizJOqdH
G9zxgCvOh2YH6c8Oc8fqfsW63lQ6EKCZIO6g2AEDO8Osr9fKtAtCVWm5gGzYO6tNdgOqoJuBtqAj
9+pEekU2lNFfbvXJSq3DwB9z51INX1hxaRtADp2TCQyzxVAOzacdhj9aUeOXX8yZF272akdzG0pS
1crPvskz8bNR30OtcpbpA8Bnvvb/XLhecm8IkF7GGSbShKKw+w10yhG7MkE3We3KrwKKgaGnlPdk
GlqftAmVF+EHauXmf3BWSHJAy0Xq4SIUWJyV26jGExnEuTHEzHyYW/OHgXBwWgHeXtn0vKdrf+vP
EwQAU4BxQhqyqPZBxt+tg4IMcclSKDZBNXA3GE359f7lu33K16ssNlSlUnpNko4oY1Jg020LAxyo
uc9sNLWSVO7vr/beMVxuap53Bmo6pvQBlX59kCaB8A5t2jFOS4y4a5PPklpJlLUgFTLMBDjV/Xci
0nNnnktx8fqTqF+4eB1F7CZna3hLaeyKi5WVYTFGXa0j6V0Ak4tz+bPNfrXNqeh/pyqNJgMCPDvL
+k2nX1MHKXvMGAi2KLmEXfK9h7z4GJwCCj0XBfHvb0pe0uHMg199YGNIQQPG9UEQEQXmJ9t9JtNn
w9gisyX9swqgFyb2bv030MfefIVsvkY5EsM3Qp/9JUFUuQVmjhy8WWfoV5l+7UkWluIN/fSMgcLS
/vT5n7L8W4AhTxMHYcZpbE+m9VUGT7QDAsralJASJsBv+/kRY0/C+9//JrdBsAzU2KxijLo8ygfL
709dPjDkUkAPdmhRdoH5Chl+900FQ/pQWyyFPHxhHkGXcM4VYH0hdHf9tYEu72Hy4hYgrZjRgojc
ofA9v7J/nnORDRRkrqSPVSMxfMA4CXkYXfUTIyRQKGL5HzQB882Uu28mFZFh/hQjKn0lxmAeyxoz
6+yT5tM5b7/R4fdk/gnMQ07B5yBPnfOTAFlRTfIxqx4GtROV/9WprGe3+OkP6B5DGSNC2W7FKtwG
MIAIIzdFswMu94bq6xqM+b2X27HFwb+22WeCymnEQdLZOaVbPkCzP7SD2l1Z9qadiznQ72HF/JrQ
M1pyg8y6hMSZO4xx5+CQhN/W+2GC+GXuJmrvCCDyoD2szW/cTvaqKPNPWWe7j7zK5SWrtPOoui6J
PEBj/7PDRlkGc/mgNwpM8w0wssoyl+UiNeIWgrQVxKt3ji4pRlZirtoMRLt/qW8NJYa8wJag7Gdj
uK2/cA4GLVJj5BVWg+TtbpRdCQLssAaGuGmO4mPDS8P0zxKaEDxePB0f9FzLlBZo7QU5JrDI6ggo
c5jnn3RR4A5qhlaai9lDJI1ECnTmZP4SSfnmVdIOy6b9BK3RfZPlkR7Aubcnv1mJXG5N+cysg1dH
3QKJ0zIb5AJ/ViPkDaR0e0h82eSzGxAeJZhl9AktFvvv/e9+6wvxf4hPDylTIJEB675+xRDeqD2U
xo3YImBmq4C1O51Ww9b21mLnD94XWPpwVC4aiTO95XqlCWOlGUkBW/Ahd7ZJOWCNoP12YcKmc8r2
KKolb73bfbm/v9sqCE4cMQdQRABbAwA2f/B/zJRdVMAWsXyKe7DDXwuAFB/Q+qoguG+OcYmCdszK
usfQG+T4DiFvlSLQruKjjJSdAkqBPG+vwUg9emDAh0beaIyL6rMf93/mbcBK4U9hCVALmXH9iziB
Y7qHGFsP2h12UoHY1ZrPZd16T9KZ+P9xdma7dSNZun6VRN6zmvPQ6CqgOexB05Ys2ZZ9QyidSs7z
zKc/H1V5ur25BfH4IJEouJRWkMGIFSvW+gdniLTYU/puq/v5zrenCAICGdw1t5k1UiBHyq32B4kv
wo15HiWTajd+EEAB+o1VdoERZN/BNAcBCfWG69NayBHDbmBapgVmRY51V+pF/T6t589pmcwgLq1W
fZ0aNLqsMn2gA2Dr+FJ+Ky1t3KvoKn6rx+RJCfp617eK8ssZGrwUnbscj0e1Yk0hk9OsDpuxrE+0
NgK0kTTBLscy2whv7y3DpdP3drYs33m1DNOqBDijVfUpamZQRWk4XZsI+NkS1MHbVhHUXTxWnii3
0Y5ERHcjY0AKPK9PaEUoHqCsfFd04jdoZ7OTLg4sUzKOWw95GYQXBSzaAHAs2KFrLLjRykhza3V5
CqGBfVa1obybzfg5GyPrWavD5DbWjRfJytpPgtGrd40RdQA8m/4BceqvcVTTo6jEdOtouFDnUhbl
PEoKNDH5QJQLz7ew2XZAw/WuOLXdc4QO2ZXs1/WVmmrDc56D5MkDC26mP2k3Mx5B9y2mMJ6YleFz
Jw5XQ7blPPneLLFc4OaB74NTtnqcrsX8pmvoqKZBWD5FTRHu+jyZvY8jwnujcHel7gMVA+6wfP7S
HRjutgJmfzLMLLzp5gjVX33astxYlt15EgcybOFm0ahdZF5WcSdNQTmIVVFBxOc+BJmy8ipTm11d
CAHZj/EvNkiWL8lY1KJJHBWArOcvNWhmOY+lXJxwF2uvxU4kARyMjT7iZVgjztDkJW9ZrFjWW01u
xYCbt14i0hEEEMubh2KU0h8WCowff6L3FiZlp6WFxX5ZZM/OX0eW5tBIBas5cZAh4tFJ/kE24r0e
N9O+QBPiz7KWD1HbTt/7cYocYK6d08lKglK08hQb+ZY+2QVelvldYiwkYeYZHsMqvSlbMBgxBq6n
JhwOnarZZlwi04Wprw+ZOUtEp8gG5TFkx7iFJXpiO1juLHbdV3wXF+anahU064vBtkJ0ayzUd2/4
u6adZG3vxQOCuJyNWv/dzOLORlpyeupbSzw2BU6FYtrWsx0qEfC5NFP++Hiyl/TgbKXSzSE9WeDc
9Ez5uOdzXXbjjNrnJJ7EBviKGs4RUoCFddVJ6IRkmRkde9CYT4VURsdIFOaNmtzltyYuIpdGo1xd
iG/ropyZhrU1x6l0SscsefJN61DG83jwU2UH0hK0e9/4e+S+vmPmnjha0euugZ2DPGOXN81DvtEE
vFjkPM7CWKLNjhXBhYtNIOktzaVMOtG8T69SOQhvJuh/L1Xmb903LyLRMhT9Rkh3rC/kb85n3u/C
dtKsQqK6UMz3goa3/SjTI//4+16kh4xi4tJKTQamBEyS81GgFqQh8vbiaSEHO6ncZgelkAb0xqbx
xNaqHytN670KwfWNY++CI8CRR1GXGyx1NWgC69I1YPGqN622OWGdjK1cljTPAi4h7pgN8nXVStPB
CLWvuQgQMS4CsJNY/Z2mLjQfJwNLWZrJPdYhgf+YIjZ+KHt8dYu6+g5m/Z5bumhLidVeTdaYnYSw
4RynLPOXmi58EwQS5UOJbNZOGXFlHUphV4KQcNNcE77RNpF3E5atG0v5ItfkdanCQlblX5olq0Q8
LSKrx12azmNVI4tK/co1Zvw+40nCKECxOnStjGSraLSE9vP9y6hLiwYoIa5AF26axmwmWa82J1T+
9qA6jOaLRgVQKHsg0l5Hbl2piSMX+6x+QhfHHoarFjKGkD8HMdjw7CFoGncJs6WqUut88AcEI+Ry
0T87CDFeVtZLOci7pI3dtLhrQwEHhB3yzWFH90PKDqWvYGWJ0E7UOqaaeIHM9IfoHt7COQ8SzRHa
wg37YRcb8Q4m3sFIBw8erosaXgY8IayR/MzDw6jmXhOn7pIopogipvw1H6Pa8dCqAYBP4Crgi01P
0epdbmI8zf8Gg4jdsrlT08j1hSPo7X1qSE4S/CHyNKO672R53/jTPqNGgoBU3YcxByPU+I/32OX1
lwIH/TGDe+VSN163pHO9EelV1eLJ72a7FObeTjAZRLvNuhGUKThNzNZ+BM3kynpaw31pZgQok+pq
0o2/BKUqjqmWG65Pi8LBGDrwBBgHblObyi3Xty1R4QvNC9DkyH5R6mLNEPrXRhtWYvqSkMqUmLS2
OORlVN2g0ipRNByEa3UOpLtQTCM7BNItDabqiXXre02qSNd4TH8D4nDKDVrki5hM5cxJPOx8xcrv
lWzeOnkvYyQYA1r8lHnpOtCHPI9e+qy2SjOBlSqpFrhTNga7STaqh4+/33ujLKQFmjUknrSuz0ex
SlHrIQZ2UP1MrMQKhHB1EYW2j0d556gjmwGxhjTSUhJbJ4V1l4e+qDTdPTZIxhWdsG8yXgh2ncmv
owifT1EzfB/7PXU5J6kbBGyMeLbsLEiia+ZXcjeeZ5m889ABHIw2OZc0ULpIN5y/dpHVWh0ISXlf
W7niKEUynMwc1e48CrRdVIUveBT33gDAz8kLUi8M7A0nStrHj5/jcvYXGAfzgcg19PP1tGhRMMb4
vuT3s2W8WGqMo1ogFhvH4MUgKlB43C+QcaLHfNEkya0mwOwjFk4zops38BGp/jVjsRGNL5KpZRRk
DVn8EJS4AJzPaByxTBVpEk6CWsxem/al1+lFf7BKcBCmGca7Lhr0ozCZxh58oLCRob9pIZx9UTzL
AIYu8uSUZ6h7no+vyHOuxNqg3WlDhBg79qy2NOJWUxVh4HLFU2FoUSe0rYgKvjmhnhZlf05Wr9hR
kt4rDVJljZxMDoI4X+O+B0gUCD32irUh349WbBxM2s7XSdMP9oThu/fxQrg4QLn9welC2AvPmUUH
+PzpizHL2rbVklOSVZJL9SmHTxVTMBrafS1FRz3qxK09eXF8IjjDWb1oyfLJ+HLnY9bqWDONtHgy
XJScFjuT+yFGOsQYC/WHESnRcSyoTUvzrN3ih4HPpa+Xx2aOzP2EvKPz8QxcZJ/UJtkEi2YpamPU
ds6fxkJj3y+juYRrYeK2okXK1wpB4b+ESVA3dv/lhqBxJmOjS6MOrOR614WjpvqJAFyhEvJkR9kB
uBIyihujXGSfzBooXVgoy1elrXL+Qh38honaRXzyjS7fxSE+qAnyZTtkzoMvVTZEX5PCD3c1ba+N
kS/bogiCYRyK6xY8x+UWeT50Mg6+2ulteeqGVnPHUOxucWCI8R+Md4U6JrsAXqddp2FxNPA46BFr
dOJc7f/4+JNehoRF3IgDFwANRfg1Wsw3BpVeTZOdNA2cCJIi7b7VDEeKp+GhjKcJGXQaPIU6ILHs
N/LGLFxuKS5VSOQDnnwT+VjlpIOMS8QsDtkJak1o5xCm9mqn9S478FPcJ6aXS/GWp9plTQ7wA/HH
FLnVUGNZV6SRQ50R+TLlOw4u1SNBLT0yvTJz20QNvgWCmB1CcYbgXyB5alP2Ce1i7JBjD/TkNi8T
2SnauaT5qIjftbJj0ydlolwrqWj96n5bmNVIYsCupuEKrPx8jcRz3pvlOIp3qiB/pkveU3FS0e7x
+43j5+I7gM/gEgS8hTItnO5lN/5ULRcy8BJlwUCzcDKy7JuB7WReID1R18kXP/O3esnL7zs7CJbx
6DwsBai32uP5eHOt5jWtfvEO6mlrh8YYOXqQphtvdRGullGQjOauQ/mZ6uv5KHmS+ojFDeKdIGTo
YOMNd5SJ2DZl9nmjwnWZPDGWCpXljctGIFmFxnKMpCybG/Eu1OVHZQHWYu6SOCqIqFe1G/t934i3
fik/Rnpjy+DsKzupA2sfZHRL89H88+Nt/aZSvZ5hFZwDKQXNBVLH83dXOrOORqsS78ygnNxcD30P
KZD4SiqUzk5F39rHYpgcZl+M/yp1nDFtOMnhd0ueFZTb28zyMNRq9nVgtDbW4/nOp1Wx1820OqA0
+eeop+EB+KSwFxPt1U+S0q1qeSJMCcq1NiTZXTQX4Uul+9NzjXb7IS1k7bqLVP1U5a3kEM+xX1X7
6oaDzHqS8m7TXWeJ3eczQBMTcA75Bgw2/OPPZ8Awijju5BJ2odTprj5AHR966SGJZccqBg1WMv93
M9To9ilm4FS1UG0kDJe9csoKeDWRdYEMWsqt54/g60YsBzlcEDkXrhRNuOmUoPGq2hivM7T6rpow
fRnmPr7ORTQEMZgs4R3ECl4bSRbdpCkTqgSztMeZtv9Lb1PV9Zsag+YU+n1cBoeaJGcfc2R7FdmP
N0ijeNOYWXlVRUrriALS+848waicJ0W/zf1Itc0iE24kRarwW8yJ9QaaTVF+//HqeyfEIgxCnXzR
80G0fR1PqlEo465KYNhMirBTUaL3daVBaCOSKsJl1HY3mWDVbp3Mh3SYH9sqdVMF61uxb7RjFtOD
JQls/Uf6n5ZLUePUmYOyEV0vgx4PCQeEaxU5BgfB+dcxA3BUtdkIYMXV6qqZQiQTU5hLsQlGJarj
0W56Rdw48S4jH5Vamk6UvCwOvrXyXowVUbnwMU5VEMyPaIbVt2IYb7X4lrV9tvYX8pECJnPRA0EA
bXWuot9c8RIIKIisf3lSB68Yh8Rrh7gCULrpQXAZ/Sgq0DwijaK+j6Tp8tY/nR+mTqTV0kk6xUmJ
vnfZ6NREurF5LgZV8Cq/xplAie6mRpKPsRJqTlKgGy8LY+PKcTo+AnvbSu0uvu7ySIh5kVsQ2Gio
nD9S3qABYkwo6SA/98y/mZNmZfYjK4CpBKoYfZ78LSH2i2/7NiSIdsR7uOe86ef+NAsYRI/6VPjS
aYq0wGmRPXXjsRh+tQSMChI9y0XklSYRRfHzFxNFZKsTGqIntZaCnTmn5nOHdPshEwrl8eN9fJEc
kpkxDJ0oJhCm2GqHxOUQIzuMjJ5YJ91dlFx3Vo0RoGUJqYO4kCI6tNg9GbX3K0jCG4NfImQw+XoT
j6QaRLtljYmYE/zMIr3NTgPyd3ukF/1Dohk1BQlJgriJvZXoDZX4JJph6fVNKuFSUPReRlHcLgfN
d4JAnzZC+mXavjwUsGPmZaEUrjnrZtILHOxhdooUtTlS1BbdoiisfRLUmp3QNDr2ovwp1EYnEWNU
m6Lk4MvpVln1EgvGY1AdWeRtuEZwkThfBAqQSgx+hvSUV9LtJEbBLVqbikeWDZBJqgo3hdPhWp2Y
uGOOuXea5BvJ1eX+Iqvg6sDlgWrChU1GNgcJR0sPR7xTH1VVCI5tjGqWEJati5aXlyrV1pZ+563B
aQGQhqMjYpKjLgnfTxssRa6zbbIiPU1lXiPDWlrf61DAja5NKF0Opgi8g8pBTMWMRdpUXjNaFAk+
3hSXu/z8IVZ5RUaNKKnrLj0JSSTsKl2IvbSIg8+/PArkfno8NGgh4a/hYVlrSUKSxeFJHkIwdqIk
uEMOienjUd7YqOcHBWUYWobQthEBpOZ6PqPRJKpVO+XhKbAGl8PczpIvqRK5cJV2o/ZsyfexdtUq
X9Qhd4xYtQHR2lbauZOA1XB3Z/gTeswRPoWi3UYv8pzcKfmVpr52gYph/KMcfvZHXCUSoJfd4JgN
UJMqPZCZ78x8+AwR6sYM+i9l/b3AI82ryz9QO/717wUBkDMQEAEHwZqVDOmnC7pIDk54qlybmSDj
FdFsZjwXxUpACiYgQqQEF5LAOt9GY3YkQ6nCU4Jw/aHUJsPxYegdJqvYhYIReFh01M5gxpZjgKU7
5Kks2QAcmo0v+s7qXFhf4JvBznKZW50ODaIeVoe+yGnoY4XmBmaD4lIh/XjdXG5+uGWsmyUCIFe7
joJlZ/VBZOTBKZ/rp0GcrceqMdongUCFC0pkcMVhAX/65UFJp4GDkNcD3lon9GEDiCo0kRaaxSY9
zhhFXAMsx3/FH3dpIvQumeiW0+nli3IlZiK5qmKnDbn9fH806hjSFW5zVFXAB2p6rH0Rzbl1zXyU
XJZRcB1VWbr/+EXfbDjOdyWjAk4CaAIeB5WK81GtjD5aNdX5qbVOc+E7Uoi/oZaiOJbZBQyDedh1
cLTzpxEMrjg8pQK3OdXzh2PpH0pqVXpy13ZHhFtsw3zoo+9qZTn6NB2S6SApuNNA/4KblRU7ZQjt
WHmUslslvDMsysCB1jzos7SbRDDrTYrGY2NHHKtWlO38Nts3SGX2Uuu2yGUaTfKSAXz2phTMrFkD
WAxb3IKGejh8PCXLTennGaEkQYUOt1ljQd4AkDyfEWNmb4tDNHzKORwOlYgvWoUZ5EEoRIXeHBoK
rdEbXtapWyHyLWs7GxqtW4RWSNoXPwdKCedDm1YWzhxK6SeEMmW7RYD2sUu1+1pugyP+LbTQAuba
NzPfU2K2t94N6iFuQZJn+oRcVp/JuPLq0RX6P6pDEJp2FSHTwLz1cc6w3Rr9Lx9P1kW/D2kJbv7m
IjvIKrqwehzHIAnVWhceuHofEFEprwpDiE5lmDaeUGr1QegaN9XE0hUGEphpFE3PVwXpPjYj6zC2
OBx3lNT1ScZuvJeUx8nsa7ctguQ+k2N5Y7lfJHoLYgdCPuYkRFCaH6tNVghW1Rl9rTz4UsBFQVab
HUSC4hmE+XfB71AhQ8TAEWW/uA1mU7Mr3eqcJOo712yMZIelUu/gHh7/4hEMbI/O3nKNXRgcVIrP
P3xSzEJhFaP84BdB6MW60LhdEPoblaN1wH4bBYoM9mZw8OnSno8ylmmYD/NipTFF5Q77PbZdVbXH
j5fEmwrLz6sYgB/AK6DdIPxI6dfnQp9JqdSmgvYQS1a102t1ckqUXuFDiy8oA1wNiZJ4iZk+6YtG
x9R0Xt7HpTeNiP5aZlt7RTYmByu3pCvEVr7WuPjYXfgYhlGIVLL5OdbE0e2VvLiizq4THbgBoaxS
OXIghV6uGtWN5WfaIQzL3JFmIdlRnNUcVcwMlDtbVN/wqXbySlWfzERPHTUxKvTjzHTj5LrYzkwE
s0BHgeBKHvq2GH/KIaNymK0Wm8AHch1P26H37kxOf4w8yvzXo1Pchi4Uv1P5vX2NHv2NI2xZMquv
sKDrAe4s5UhuiecfG6HlVg7rVn4A8HmAxanWhqure4nrwsff+4Is9vaaoC4QpIKIDtL7fCSsF82M
3S8/lDfmXt8nd+OuPEo7mNZ24Em2uMscZV9+6T3jQdsbV6Kb7wM3tIXdx8+xPj/XjyGfP8aod13U
i5X8gEqwrSEFl2rflXJfyzrwzY01vt5J5MrgWpbci8wEKZHVK6vKUk0JUVsbpVy7NczgS5Nb1sbt
+/1BwE5T1uNgXuveklBVtZ9mgKcj3BSLKI48DOSijVdZDvizdYIuCRAIev2LdB3Hz/m0aUOIlOtc
5ie9C3BvhmuNHHQRLMx830Us4zutgey+AjPnCMm8tXgu33HBEv67mkNZe83Yozg8wUNl9EpMdNiT
U7HcsLaMK1ejAPZaUAb47y7tdUp4yvk7ZimVnwzhiRMV3KyzZ2DHh5QL9cPHK3ANjvz3ONTA0QCh
FsaePx8HjRGf3aBmp1GMx2OYjwOd2sIpisTgOJdazEXbsnZqX6tdM0HTFTD8/NRoor+Xejzp2qwv
bFZC4UlK3V9P4RTacwL1u6o7fR+U47ELD0kf/THg9ee0Un1tlskjtPB4X8jlj0n3k40++ioZ+vcb
0Reih7UgoNfyCROscb/NlexUWcHDpFLurflOGkRQGxWfyFYDNCpLSTR/bTO/javSISKCk1HRnj2f
yQkgpIGGOQWZRtI+p1kaXZUdV7pWzQI7rYyvTbllB/3OIgGRAkKZghqvu0YsJCoHyVBF6ak11PDg
T7PppArUqLc18h8/xv8MXov7f++s5l//xZ9/FOVE8zZsV3/816l8zR/b+vW1vX0p/2v5q//zn/7r
/I/8zb9/s/vSvpz9wcvhjk4P3Ws9fXptMBV6G5NnWP7L/9cf/vb69luepvL1n7//KLq8XX4bemP5
73//6PjnP39fTD3+4+df//fP7l4y/tqufs1/hL89Fl0bvtb5by/5n7/9N6Ya9Y82+vHbDX9s1r/s
9aVp//m7YfyDrhGpLvkjMw+o6fffhtflJ4r1j6UGuETXhcj91iTMi7oN//k797p/UKtgG/P3CLxv
hjLNMjY/U61/gBmAS0Ynn1bc7//3mc8+y/9+pt/yLrsvorxteBgW2P+GxUVXjENzYaVB4iI+rRFB
MW4xbTEHoaNoYfOUKEaCq4ukv/Si6u9SpQfah+m699PE/f0QPw/6ho47G5XGDWUujmyGJ4qs8kCK
1H7KFSN20qRzq+5O0m5S44/aupnjT2qcO3390Mifqjb2ssVu10pdKX6q8kc1Stx++NZpg10Y4jGr
/6DDs8Om2E76A+JfqTEeM5oOevcAmWLX+4geqoETxTey9VRJNL+bxCYRti1YBmozOlOX7/tQskuR
1Kjcy/j3ttRDP37dFfqOSV697ursUWqs21DAiB3j0byN7iq7szN7doVd4dSn0lMe0i91akuObFsb
p955XLsceXXTGjCBFn1wPDSLus4GLnvy6+dAir0qj/7qRu2oNn9tvOzy7T76tstB/FM2WGg6qB6F
IQHNeLvK27UujVk73Wl7/1AccXfcPX485MUaPp/eNRVxKoqBNgIjhuSc6Wl21N2wcaV4dwiS9oVv
QQFhfZ+Sun6WWplC6Gj8mE0SFO0+qNBuK75k8beP32YF6fr7m/001mq1pFptVP1SdA3ucho/f5r7
6nN9GK+LPSydu+A1uJJPKkfSdf4Q7oPWVp7G2B6+fvwUq6r821MspmPQhaiMLLnZ+WdU06ar4zhN
nAZFX8lFbIkz2rD7ySt1OwzsSLLlLbzkO0vnbMzVas2kWhexX2NMbk49drV5i79AMNJpKpJ5t/GG
l6ORYlDz0ijSkpmtXakpPwmZgB6uYxSC6gRyOj4EFhzlZAp1Ny8U5cClrd3lc5ndqlhsusAvzBd8
oLpDUykVht1Nd+IaLp+EyExep0RXf23VER5JRWj9ESzR8kWh9vwbSJogEf8iJDS1cGlmi/QfrMi/
VoQJMJ8vgIGmR7IRMs7zA+QcF5dDQMJwivgHCMv5oKKUWakkZzoS8FpjZ2ZQ78h7osPHs79EgZ+i
BLh13omSKlWK5WRcVwLSiWJqZDYTyGhsOUCr6x3lbz3XnmoRQthYTMY1XSkw/0mtGxEVV33r5rhq
sXLuLUkyfWpyLxDHGLecv6lUAoOUY+jyMm0xT5NSi1IgKbOKtBMmXlmBZXv5PdTr3Ikqq76OQ8oJ
SSRNjiW0/lXfURP8eFZWYeYNQYqQBnkgHVYAuqu5nwurzQNMR3atos/g1ubqOi6r6qjW5qsCkfEA
ijXeOIxXKl5L/YLxxOVaBOWJf1bTUChF3Ap5yKDTmD2WWSfuos5KPhtynBxCRakz/Bmm2VXxRiAn
xsJttCOgB5NjQhJUbUSntxjOq7bU8kzgk1mLXAkBsklridFeFsNiqOZqFyKRhHDPlFz7Rq9Qoaz9
neibfyYDRZSCS4cUYN3SWpW+ccm5nBYAbfT5TYisyP5TpTxfHdrsV/C/KmQBWSKhQ7tGYlWkvViA
rirCT7keywOQDzWd9qR44rMf1tWLgQayjln3MBMlx8r/4+MFsqL/MjFvbDwIIIh08c/6GqsGQyP0
ldzj360gWUgRd/4UA+E+5CAOPxlaG1W2qPYlpfRgGn9gBKCZbmooE4LBdR3fm1mWSfYgGwK2edU8
f45kJYjcjadchdblmES90Vw0rKgdIEVwPnco1bXGYOT6gRjg3+BFmD1LQ+LbiCii89RP0i5RcAg0
jYASBjS7I61ofFXM1nIQde0cFU8sZ2411KHKBJRg223c9y6+7vKE1O6gb5BEg5xeXZWTSWmMjo7B
IfcnI7XVXJc8qYKkIdWlbNN6Gq4KyVeQ6oOmjiVv5sWBKTmhCoUPEMSwcRgtG/uncPg2YXxcuIaU
xpGsWi22slLaFgy8fogp63H8hZmX+OXA3pK21AzfGWrBpRLcuQJSHl3VdMRW66KsRYkeTuKrWNN5
GZSaOj/Fha28d5nE87eCb0vNEQ4lAisX8ppSU1VjpSX+YarjH5MVxchuSCFNJSzuozRXnyjhVi+d
0hS23iY1ruB17aAlazrDiK+Igajpxq5e1SoX0SwaHvAeFwQGNj36KsIOCkEMDpp/8Ns2/nNMFfXB
6rSjGKSCE+O9sSfIF9dp2Fq7XKjlz9KE9NQQz+1uHCK06H2hu270Xoep0ZutVw9tfpXMTbZvwcZ9
qjiOPamf6+PHG+rym/HUoIC47HFvEtfNwZTjy0SP1D90vTHfRBHiL2NXiYfUF6etvbt8/9VHowaC
rONi9wgiYMkPfsrftSSw9DHSrENRqt2TWccB1K/FLW7B6Gt2Z7X4jppZ8xoilbqTYyk5FBOFtV2d
x9qW9vM6GV6+1xI8MfBaRJWJe+dPMyBoaxm97B/arq4Ad/nJgzrSTyvDUUncFLQ5jvIaFl9OC6Pn
z5ytBTNNLVVvNkVc0nGHxz1EKzXz2A8CijBxFY4IGiopTvJ92ys3XV/HL5kWa8XByGjgQJuTuALW
kFI3TveLU215GbgH4OOoLy68o/OXadHHQCCZl/HhBe6ybuloD357ANjXeVqW5rusNGKvoTfnwQBO
3UA2uv0vLyUu3MD0IAKBUVhvAL2JgWc3bABrNPpdVKbz3u9T/TqTky004JKerlbSIv9DcWsJtGjR
nL9uLPY6uuSicAhTX3M7pQ9dSg142Eyj6Y5oiaC2iH9HWxil8/FLLuHyYmQk5BgY0CQg4vORU5AQ
U5xUwiGf8uYgiNFLgU+Pg28IUT4pc1fIctHLKrgCGFUXG3Hvnd26ZG+oVFAexaNktWajukwTc46D
Y1kE2o3fTeJ9ztqzBWggGy+6ThhZUWdDrcLZ2IaZaKLEe2TLmjRxMUHpRD3dTWR1bq/5nVtIabIR
It59P2gWCzvvzcPqfHYzpef46NDAbwOz99pG+Gqw9TEFG8qNkd59PcCdOHOgzsU19HykPpTl1iwk
Xo9biQt/xQZaF30z5t6/UjJffdTE+fvHS+fy5Qh9AI4wNAJ1qKylXNCRT6eAKT0mqVXujNSqd43Y
BbtBzKyNO9Dl/liGYg/iJwBvek0HFxSa+krLOmniuMhsUS+47kczsh+DpuSeWWNhlZnwAQtg5B+/
5eXEIuu4eOwuOGqNsc8ndpzT2CKcB0clNPOjYAIRSuV+vKuNJXOMSt8VxznbSroujxY2BOJUS1oP
XPei2BibqSRNZnAsQjgYjCiDfZpr/J7sah6yI9RvChtmGdT9ESE86SqdLKGi9pcH34ox3KoArOjq
SzJA0RUvNPJ8MHdAe85ngRA95nNiWYfKRKRxUBtoKjXppx5WaPYTQZwmrzVXpsl7tJp4ukpC7mZ6
IODlaogVQITUf8gSxCDaUCognTfdVRUP03NmxMjm5WLjZaOiX0d+XN5jd98djTxJjmk+jVCr4/aI
cHt2L42+cttOSnolKhEYkqGvADbQpo3M1thIJC6/O+EQ5s9ypaIFoK1C06BGRQ30AkRCF7q1fDfX
NGy057y6i/otJu87Yy3JCkkt9wDah6vwP0JqrbOanmQUGeFt1VnPtDrEazTREcUo06dm3uQTvnPC
gs8CMI1FlE6utK6YRKgdzAGAEnw+0QyRlOCgt+GIczim2KhzNAe0dVEst6zENVvFuPGLyd+Y4su7
D49A5OeiBv2HHOp8URURJiizDHgzMXGPlnTrReiqwNWnWfb0IdmSNr6MV0hXMLn0wAFIg+U5Hy7P
IYCW+GEezXzqriQhqm7nUe5v0mlqN4SJL0/VpVug0/Ijd7aMtbQW+uLdNIR5eBxN/Soo/BqNvcxw
VRWufsNskr/7/iOgIt2t1CHeuCKtK5Ls1qUsRdgCgMOdTVtNLMQnRehnIeJYhYSRT5F5rAIl9ApL
qR3W+3xopkz4o+lTyTMx2TjlhfAVIV7D2jjfLxc22BUCN/c1yNTI+p1PuZnGWjbieXDMUT7Q02p0
pUyYv3XpoNzWoSL2Tjxt+Z4tG/M8o1nGRM9DB4ZIOWL5Nj9l5X4dDxjBGFBilTTyfCkOb0lZh421
e7mYkPmV6B+Dy6I7uIbbd2gYCXmFAsyQIyWRypV8UGo0/WEUthu1zXcW0zKDC1MEG3IixPkLWbUy
qIORxse0aBCo9bWnVNSTawRgxIPENcpR+yK9iUsRzescC++Pz7/LTcqLkhvKXAWpd75dO36azlIq
usQ3y/gIJTz1Rr8qdpWvVfZYKMe5N5qNnbPqmC8nDeOxQmFNqYy5jktq2w6oPCAFHYtK6A66MXq9
OgXe5IfBIc5N4c7vouZKDOp4x2mVOJLZhoewxXK46mosEMUOod8uiv4Qu3qCzFQYh6nVfJeU1gel
qMXX0tyrTgdJiP84Dva06Mdbfxbwq6L++qL17YOiN+3nj+fxnYDLixFn6VO+yUSt9kKQSGHT5U18
pO0Z252J34WJa5Ed+nmA4nB9XYWNeDWMLciykR+O4KM3ksR3JxdvCM41booIm62y/UYYOgmoV3Ic
fanyRqrbbimPimkXjfQFGGp8Eio4ydTjCvUAYqa9kXPNfJakftqLvRke5KL61g3Z7DUh0k2Nrg9w
JzXtYAoKWEQVd2GD/Poql7hs9pVGA1IQ1JxEZXhR+L2ZoeR7JAe33PzeizNgoMnxiTak26vQXmVl
FIfYPiOtq8a7tpRyb66mEMuRQHFRq8aHpMynl4+/6HshAHgMUQ2OI/z45ec/7QxVioUeq434WOmd
ZovFWFDmHRTXqrVi4/Lyziak+r4QcqnyGsAVz4eKgqaT4rZm7QiFhDyRGFx3ARhZWRnHPRojW0C1
d2Io0hdsPg5dlW2/rkoW9aKmw1qVGkl3FbVG8AQhwY3leJnVqwzBGYWICRXkdWgRZsyGhGCOj/6g
9wdKIqEDsHdwmpT7divm1p0gD4XLvvE38ut3328hwbFkdHr6q/lsg7gvY9mMj41kQn2XhOILzpz1
/ccL5L2vRi/qTWN2iWWrtG5C6JTihkAoGy3JKwLRv52mXjgIhpA86H6zJY/8/njABLitUD7RVhEG
FZOsHjrms49iD0ROsZOBcDk0xqBetlstyPe+HkkGDU9SqsWA73xNJkA+A8tgNKORsmsUAhIXqu58
GJPZqaXpVq/G50AICu//Y1LpgrHL6UtdYEkt+j21n2vxMSxl+KexUe0CKe3swP8/3J1Hc9xIuq7/
SsfZQwFvlhdAsYqkaFRGFLVBkJIIJLx3v/48YGvOkEUOK9R3c+9ZzETM9AyzMpHmM6+ZpCtLyMaX
fzAeHLBlOIyqjttvbZXrTtZH2HuUCoD0Oc0/BzGfbnAoZfbFcIp2/85rDyxtQf0ujy7x8etl1fK0
sEVF7kOdU/IGrCU2Y0PY2EIvOZdkkGAOvmTUWJ1oM8hSdCLYeOdSIx5fmPhLyfeNxhtKQibPr5mc
l8zNDTpjvB7j+vuIWsTm44V9fyS2zqIyQlB+dDoiOtdOUkXpOUC3YBUKp97Ugl45mh6nMGvvvb3P
BgCLlgeyvMfvA4jCUWmoO59Hchs9gp+rzqepssDCxxgUmV15Ho65fTUUc+ARDDXfjL45peDyTiMF
5BJi20SNVGJhJ7/+siV8izxQpvhcluAHyiaqQcTpAPczZ6Zu3ENbszJlw95HBzqPCi80tYhtEJQb
5Pz79cfLj5YJ470OlGFY0tdFig4OHeDG179Hl2ACq9UsbURcKYrbWlHxlLW6cmMVVjSvgTVN+qYt
E/1nWqdBtTb1YPg8VoNx37TlSHHZVHZmPtZX7VhD9lC6Ub2LEWm9MIZe+wrvN5HdCX+y29keRejK
yQJeVPuQikVy37f5lqJGh5/E3NlnNDizX4HIh3EFa964x3+9sblGYp/EEWX3ct6qnZJe5y0sAlD5
0jbT9fJW0qI4dvMhayc3MeQpRdCNwNSvAjOJXBHi44pgdt76PY6Q8Wc9CnFbGCS4M2c17dnUDTAQ
WHdxVRLzGFDe3CRubAY12vRHgVbu1ywTvLjZ2A2PdjmlVzaSgXc6piwR+jsRTWdz0AK36yxa8wiZ
ZaqP3a/5Wa6V8mqsVJThtHjMvqkNt2FdhyOgzYmODRJBYZe4kx41K4wxnIdqKpqv2YzSoa8YGQYi
ommlXcvPRqs4CTPFn0Wm3GdyHu66sRBo/bdmYrmV3IqdZBQlYgjWZI/u3IG/TJXY+DzY5S/MbL+G
lmQZqzHNlW9VK/Jxo070XK8psA+PFSD3VSJDkHcpDseKH8aWtlnW27pBgreZ3AFpxEubuk7uZR0x
mCdG3WpWGnLVdxBSk0crUvt2ZfLS3OuFNYR4I5jTvaO0pnVBw1tHtq4X1nU5T9GDkYjAOa8lSzmX
6lrLceTou2ucaRt0l7Ihz1wMLOtgnRsFRu8L6h/Z4gKAj2R2wZUzmvUuSAZ6KzWwB2U1SsFsu6LL
LZ46CS1BXxLOvMt0Qcu0CwobVgHUHNSLoz4/ZFqJqBV4z3ajR0WxHQCuns+wZX10EeUrPILLLR6x
FLmDrqLhYPV9/6XM5yr26sZJWjedO2UvB9wmmzrt4s+zXMu3aARnupsEI7x9U5KS0Z3MQY7WpZDD
TWdW2uQF2dTZvtKYV8Vkjj/yCoEnr9WtoHfDoWorv1DlFBlEI5N/RnOQgFiaZ9n2VQR5v6lD2T+G
TRI7QO9g77lNLZf3miGKX46etjvNmLuHWRbKyGYeNV9HyZ1fEg7xTdyGk+E1k2E8Gu1Qy14wVnKJ
XZ8tDWzDCOjfaNQ7tBJsaokBKEQv7wzzoWmiKYNjHRUPSZwM8UoCjP5NTZCZFRQfNVezRZl5oVj+
ThqnOCMADtLP5aFQHg2Kpck6GEb7luZSqLp5Uuixl5DS+FAt9K8CxbWLvJpidAyFgo+AFOY9ru2q
nn93BmqryEQIDCxKMYVipakYw0Q8HwUd3mrS2CCJZqx0XuVv1pRFkRs5JSdJF7SovE6O6vCsy7tp
WqWR6HDlmOaUvldspliv5c0tZNkpd7XRCn2ugfpH0YzZnaTF+nlWOGrsyhGYzsX8oDl3hlH7Oid5
/xPVK0DGQoR96CkiCRqvSRRb4IUlSQDKorS7rwfZSTx0aJvvYYzYoqsOs12dIVqAwnzctV+HKTUn
D3JZpbuhlmJewu+OMj8CbKpTSNan6tzp4hbeQJRdp0MVZK5d1SOgzqw1trE8ayTdJfQRt8rr8TZC
FQkh6HLgg3Zs3bNu0cqL6tn4KQckPyhWhdNtHcNRBkcQtzmSib3BVheluOUCD3tvNjTUGPV5Ch8G
ym2zx9aD11T0bfK5j5PxsQ/y6NGalEF15R6MiYuWgoNAUjI726nB9MRvChpIl4vg2z7tUNJxpyGk
Qj6YjaysOHkjfLypSzya9emXTK7aH0YZX7azuJNnQ+/OSoQioPgFUHbPE6suZb+UUEHNQJ0OfgDK
bXDTfixrn71QRLdlpEMeUSor3xTq3IcXjRRZlk/HSvrSzZoZr0Q819tGdNHWsXuMWVjMPfabnzPD
uSN1jGPf7HhsENrn5kj6vPuMhMWMQzAb+L7s+lIgncrektMQPV8zRL/Cy/IsmFd20qli1SVC7ONU
C+8TpYq+8udxN6IaxXeakym4mEPEU10hcVhcSjrFU6EHaucqrZQdMvCQh65Jq4ZJpaPpKhNaJb4j
SXnoBjmxiBs1xoQr4KwZW3tCFzNFufpzWiWQzLpRwiMm71qpXtmDU4dYYgQBmylK0KNE2AZDS4fm
yID1ZrKCwFm2kF6Ir+as6S13rKI2ouqRobYD0QCZAtkenfO2KZT7vg9xxAyH3nZNpcwUrwil4ZLN
DF3T0kqrx1xmKEvfLNrRclOtaGF4OgCEp9ws7rOqam5KAsTOUzVnxNkwouDsqVDIZXcosRlcqVWv
fJMiw75CjNv57fL0vxpB7xDX/2cE/bp7yF5C5Jf/9d8QefToPlHXBSXPvy/y9OQPf0Pkl39C2kdK
RNn5uUX2GyCvaJ/Isal8I+MHhxT31v/66zc+nn9EtI9dJ7jJRVFBV/8EIX8MVgcoRDkUpjs/Dm4b
f/l1RBk+6y8OIRwNo2z3dtZ1m6DW4kelr2ubW6/PqTJbkbOBSZWeD/NQraxi1MIV59Jo2blTvRHq
lZgi3ECqNgm3GXIfW02exE2cOeod50XsFaMJviNEqq0KcD8lz9e1UshTfzaGuWdMiX4IpbG7bKVe
2kpqpfliDMaDErTx7NpgIT5HwIZ/BPJ4RvzSfhFjklQu4tJQeFVKqZE3GLN9kRGHNmc4c3DxD0P1
GWys+k+oH1fiR100xVP7mufxmi/y/x1BBJG7j/b35tdD/fOv8yZdqCHLv65++EX+kP7rv2tebv7n
v/WbIKJ9ogtJ2o8kOLhHZG7+tfst9RNOL/TrqCDT8wAK819//YsgYqifyPtIpi1SLKCiixzPvwgi
hvaJBjY8N/YraRnH4E9OwJuayFIWcxb80WLXCVnl9QEwAR0GmPpI55LRZWdOFpsrswjuq3wy0EMJ
kG03psNQdIcXi3f7d872iiXypl28CBVDjFlkl/BuXeg5L0uRTouOYOEE8UWfNPVtKTcOlp1DUNxx
k2QPaR5JW0Tqi1VvAebC+H2ceo9uLzkL5rurKC96JPhL5TImwg89KvTKpYjyVDmrU7n4hjNgGPmW
Rj6hdZ0ORbcc46sJcuVTRKy7n+aoepLibq2n89h5gdIt72nSXZmlEv7I6+xQ60rZebx/ko1tlyp9
m6Rc3KaOWOd5h6a+qUHC69UBPT5DrhC/iqRAvrEwzP17pf7oqfhfeuIWVP5/flHQCidjzB6a36fu
1QFb/q+/nxfZ+ATmcWlQcGLwc/ifA8Yp/IToEBc8QNDlwXhxwBT5Ew1HDd0IihuIkCxY3H8dMP7Z
8rdoRoIOpofFX/wDEtYz8OtF0cIELcQ5xzSHtw8v1GPct6Mh/YO+gLKpyka7QNyoHtxKyqzIL0vD
R2a+moneMwEUP9aqM92BLVTLKEX02vA54xkqXKWRHxFcL88jM7yl0ABIvVe3TqqTZ/ZtXF9XERyo
PgzmH301Kh6FPxx36azl53rQXBX98BvM/ke78v90TVs/pOIh/8vt6l8P3V/F01+79oGKN6y55vh1
WP72/3AE/98gBSoLo/w/78DrX8Nf3kP662eRCzotf/MMFzLh8//v9/bjGucWBmECnYM4QuOi+x3d
GPanZYdx69O+X5CB/77fFfsTsBSkJnHIAM9A4/3f209VPy36/wjG0Dqlgwl14Q+2H/v4ZckM6Sea
+QRR6Hou17t6VDIrbKsNaXIF26x8HEgl5LuoOMHxJhh7OwTz5BdTfn2jHCkh7jRF+hhsNSFDtPvW
OmKlOw9KuG973X3xAd55N46BAs/z4a1cII7LYTrGVQXCGRZMv7Qd6EN607VDU7Ba2xRhhZfpm3yt
WieGfG96C+JjUcYDfHIMbJLjVil1LK233VPxvTjoOwhSJwc5aoQ8T2sBwVHdRL4Kwsrr55AUc7C1
3Ai2ZWy7vRUiE197uhGfzaH48/mQLgJepOm4xOVHQwWA1kJoI8GWfpUn6Ycy/WaWpas6jWtSzP74
ex21rZZ5QaiDZkFbgKv22HXaoupVFtTwdhFoQrPGrv5Uo/F4g9PGZHej77Y0VzhLRwHM0CZw1KMp
3JWB/BmVYjk0fKkbVh/P4yhMAr7/epRlk7zsnFaq3U/hHO6CfhVIrqndBTfmWW/XrvVnxlm01xgK
CB0cGU4uipRHE1KaECshJ4x2TdnXXpKcVYaaeB9P53lVXjxKfw/C64e6h0MIeiz3OA6alseUg3f1
TztB0cabSjDe5+Njca4+Yh5KLT8aXfUOvSOgvMOfuWr/niO8Abob2pLeHd1KKqKaeasW0a5PD5Ne
7aKh2BRK8mOoyhMf7riR8vdMXwy17J8XX46nChb+UEU7p8fJxLW2lGNuqjP183iVnehEHW/25y/3
YqijL7dUq6wMp4WdYvbndTR7YfuHuLtlNgQ75ANIfMLbfO7YvJiNbKLO66Q1s5GxIJiMS0OgtYMS
bKsomyg/dfe9PVzL9wHXzkW76Fwvrb8XwzWNoZWTpoa7MVKxGeZybX1qaB9vxvcGWVp3kHWAlEOR
eT0Ikua022ruiCJKniR1gxbEgQT2xJZ/+3FIchbjLxYORMuxM1Vs5wi/RGq0q1oj3usK3iyRFUjR
H154wC8Rz1i00lmtBdnxejLyONVaaRvRzs4oLc6V7SkUDE7M5b0VW1QHCC1IHYlVXw/SOCl2DmbI
rTrUqy69jlJxixnO+uPv8s6KkTYBGNVIn4hDjh6KrJrN2cB6YqekntInilfr0illvOPomA1NX/HF
IEdTaQHCoM3JIP7VzV7bqLrr3PU3NAW8cPO4vZ29yUcy1C8v9Mt6dLFqv5zcL/9gngttCL4wvKlj
QgEc1CKKpEbsNJr/C/zqOszb1f/dGOrrLxY1qXACueKL6enGnkbIRX8GEPl7IV/MQns9whSjMRm1
pdgNrV2vIqPzWziBJ47qu1sCKBbQeYgfb2xih4YWO0UyscuTehPTTojyzT9ZqH+PcPTQtiCLM3J9
RuCCa+TQi/ITC3Wk9bQ8PotR5L+HWN76F5eaZXVOPIhR7OozdQ0FdD37wt1nnu2LX0HJCyEOtz+s
9eBfT+70OMhusLU9/QRf6N2VhANORZ0KDrK0r3+EEQ19W8uz2HVJdx7OiR9Kp6gqJ4Y47t6HooJb
ICaxc25sW6yb/JRa1TPc+XUUwUrqYC/YC1zfx6mtXsFoCgaNw/tIz3SNfdhZsy6ukivjOthbqx/3
FxvL5zua2/QqOVM3xVm9jlaT+/Mf7JkXP+Pozo2yuAlFooidbe7ybgljT0npqss19NFMj7Yl1AbM
CRNL7OiNroOL6VeTYLIHjRV5MMszXTwDVumqXKP1Slc1A554E56dgoO/+0EpTUApeY7cjuY5t7Ek
xsEQu9Cs1kNXZQ8Ui4NfHy/m8kfezBRCIqATDCTfYCxaWnzE8abYieI60FBxkS6nTvOK8RQa693Z
vBhoeeReHEMll5yh6FlS4J0elTogC6eGeHeDAmOD6Mi/UA08uhRHKoIz1LR4d/WYXaRnyqVyF45u
v7FWlT97mpf5uZd69qq7DP3U69Bu+TJsogv5cvMP3hgCepyrgULya44m2+WCmGDO4p1eNNdanF2P
yimY2bMB4+svt0h+LrrjBG0Uh4/uNbPoBIpTCe7reW/9amap3ynx2NYuchdgFA19GO97TOmfynFI
v02z0T40iZYeSr2Pr0xtVLcCi5eLGos7/EsnCbBDEffBDxuBRW7HeUENZHFbXXVBLD+NoTL96M1M
Fq6JKOPVIMNII+JRNMB0NveCG9W9hGm82uj7tFILZGJSKf+CDIR8pZoB/9kAfu54TYYnk5ukpZ2A
DZn0cdGiHhsMDZT8OsCzAVMZbda3c5VFV/gPmLDdR7oiqxFzqcK10xrPDXXo6T6LWh2ErydRlboO
CjgBWlvBjMSBoRTfJltGwFHlfMmAOFDZoLXS2E8fn5439QnK9Y5FQgPKUKXXdVxvmSxTVEE/OPuu
cbCPbc24aK4aBx8ot0m7ft9NyST8KmrKGOALuavXVY2tr2ewHRSip6D7+vEvWm6mV7tCAZqnwNBG
5oBS/7G6TZbrZS5E3O9g619P5bbQjScnXVAy17xOf/qqQRokPYE5qC7RwTF7YhYiiYYxlBlMdi0F
a5T6xPVEf+9oPvDqOEfsdHIFHez962tDLnU1zApd7G0cMOjntml5b6Il/RO2T9t4tp7LW0mrpd41
Rq1W4HAY1kUdR/FTJpLwtnMqgjy1TaB35NKU1ocu7Jv4GSP0NWgDcl9ZtYufga1mt9I4lk9tZ8o/
1Wbuvk8YeDtuEPSagFg1IjGVdXaJH/nc5aULTTLZmpUDaBzXGGVCM3gML0NDzb6gkzce7MjW4L3H
FZa8RgRqcgWMX83dGs7qVViDE3PTTEmM9QhUJXLpuqNU8vFeeE4PX20G7kIYEWxS3OyWGuPrxbOk
qonaqhd7CWjYlWyj8CErXe0hm1gUdA3T9rtpNdKFHRTw3oJQ24Z5+APIz7CKHPOUv96z8sHxz0Fp
cEmVFuedNz+HDlBXVUWyT+QEh6hMCf0xCOyNNMnlqmiV8BJ+CXwJWIe7uiwtt5u04qDJoP/cUe+a
VVPZ/XVtBOMF2GTZm4tU2jllGJ05+HlQGBysXRCkZ9IwFVcaqIYzeayUs3QypgvuyAI/m26+6lPL
8aNBB1gSt9rq4yV/lsN4PUcE4LgLbAcwLjKqR/t1wGe7dlpF3jtWulxLhd4+9TZUcbcsFPVSoE90
n5X9fK4ptYT0WdrqXwbtGbElI6Qdkn7vc3uqHzpznm4B90RfeemUfTOVWuZOWBxP3lQM5W2bZbzT
E0GK1ntgYZU9gKXqiyESIksr65IrE4yfcOcKGo7XOaH9C2LV+C2qm9pyKciIX7SSw9Iz7aiTvUiq
KkT7zaSvPCFLI0jiBlGJMiicOwls1y3cEDNx5bhXW7fPrOSb2ovqB/3uYHCVspS/VtRUd4MUt1dq
QhPO7U1H8oM0seCBfrzIb4s83Lpk3QTS1KGXlunrfY2pdArpNHb2iTm1Z0hTYBvUyanmSpUjXXW1
pd8QKUmXWRTPV43GO4CdsHP38a94E9DQY0Jlj2YSBTz490cx4pzoJeYOfbJvutjZ8FwZfptb1u3H
oxzJP5O+LIob4B7oH1DKeJODyaEiJENk+T4ISsWths4E3o2cOxIjm4RJe5hRZVNorgN1MfGdW4yh
swCZo2ZC7DIajNuGc3f28a96Z+7oPS3cBMySl3z+9Qco2jAyMm3I9/lg22d1Wxirec5OeVC/jecW
Mi8c0MVinHTjmKWI57QSgfcp9mlWN5eRKQfXthSaG3tJ2ssp2bVFlX1WQktfDSlAtxklnVUWGpnX
4RG4QkpidCvgtd4I/80dArzrFFnS/DlLtnYDmK4bxmxjmoGx6UC1bXqpLy9bAzU4O04ab0ZaY0Wk
Ibwm0E4xWJY9+uqiWObGK00/kq4RV8XrJQzt0Kispir2A15HfmOCpW90mQJzYkTrj7/Wcs0fD8Xi
UdJjF9HTOHoG2pltqldzsbfNNr6kC2+urBI3izHGlLtP8YXN+jTZOwqSiSUCoecfD/9mszBTAwCD
BYOWStkx6MY00yKYzLbcE5hK3miOwbUM9PFEW+qZjHM8ywXew0mE0El37vWCluBZG9CH1R68NhCZ
Flanm8ztvEoqM1qrmWjPMO6Ut2EWmLzqyhXAH6zWFF3aqGk6XaDhkbnlmEBVb0cVsJywnoSEFGEy
V6ObE0VHvNiZ8Gw5VM/GMh/9j9dp+eJHE8AFDamCxW1LRcn/9QSQsMsBHfTV3hk7xIuMGlKMjKGQ
0Ri7tjSApkN3+3jIN30Oknmy+b+Hta1jD8BICyLe6rnaJ5Kh4cmnBBu7nbUVokmskdRZLpEs6W6S
Kidqmu9NFoMMlKjRpKYMd/S1WpWWdljN9d5JELGyg9bGdWGe05UOLtBPZL3bFbZ6Skzkna3I2lL0
o/nGbI8fDrnOdLlRtHofN0XrTaMI0AaIjBPv09ujTTpN+umAAyByPSYxKmBF25LNtccbOcaMNnps
0YvxOmSz/njLaGCGkKLhESIPPNYA6MKmL83I0PZhztFyHHgqvO/zepIQ/TOBOviGpIUnNs2x2B6z
YotSCKL7jfEUnJHXG1UNbYRJhkLax2IEloOiQtPDTHACrDVaHOod+1KJuv2i59oGNqDg3ti2gV66
QXKKs/L2g5JdL3iq530MH+n1T6m1RhfYPUn7qKWxhR3q0yi63/BNAArvC+sue/H1wcQhEllJpAUX
5tpx+yrV5AzPaUyMgOU5K1MtMD9VUVrTCjtbwQ0K1x+fyrdxO/HNMySA6AYuzhvDuEm3JdlorX0j
zO9Fpa3DoE7cWI++jMEO/0gIFznwqc4VeaLAC1HPQAieOKBvJ70oHduQn4AScFyWlX9Rr6EsRZqJ
aN1eyx3Dy9VpvsDwwqIrUEyLybl84pV4N5WGNLdkeYvz3zGPLct5vngt7X0kZIgS2Iqo9zlYittG
nePerWnpbPVpdjDo1EZj9iS1GKKzQKT6z5Z3/4/LqQta6BlohMQJzMSjTZ5V6dhbRunsoQs7rhxK
0kIiePr4SxvL/ny9tWhmLyoMC+fL4G1+vcpTLdepCPTsIIKyJ0vvM/aVHbebsp6V2TPSvj2Xp0jR
163e6YOXVNaUuFmTF/RSIQ1g92b3j3IJ3NXTIRiHvq0PTuqVYNhIKu3yRk4LbA20Ovk2Z7h+ukZX
UuOOFCPE68AM7FsSsvyujOphXPQ5a8cfVIwHJ2NMMDyZ6htsyWvZb9OpI+mVRH+udnEEQDwJpK+k
zWruxaJx7gV0LcRAFAsHC4SDMQyWUG3Cw2FWD4UzQ0/AqF6W3AY6Ob8sKLvQz+XYaM6aWGiTWyLe
cjOpYOs8ziC2ZVFZbFO5kn9+vOTv7DNMRbDxBeq96Boea09EWm82fdWWh9AxurPKgXDizJqUuviC
aJ4Ok8IzghQFsTi+MHpQu2FcJocqaE+19d7eXYizgQpa+pQIARzbXRRVmVmlUsYH7HPCy8kMcSvS
zfrUZbLE4q+3GMOQoyBkgigVrgmvt5hswHSokyA+DKEVbyoh25ehZWbUaxDFWXzEN4EtmpXopGir
dIPlstEa/+NFf3uZLLg60DRAk0DaHfurFEFq6nNhioOMReIVzezxMIy1fA2lZa9NY31Kpvud8aiZ
Q/vFTITg5jjkLFVbxaBmFIcswRpOisJ+M6vLS2QAqjbC6FQ37i3AgncYiC6SSEs3+I3EMmk9QuiC
b4nAcbuZmoXq0+jhalGMQnmoqiiVDhw+pzDd0XTSsyKwNR+ranx+bRDdoyXyHdIKzXmEAIwfkzSc
6IO9DfWWX8g9TiZF3na8JHjMRB3VsPhgK3wCo3aAUzE8BN4REuVikzH2XXXIxcmy/Dv7fIFXgnQi
WV6Mb482YIUMJGSW+ECZCkowQeYZ1cRTDf93Hk3bAikGthg5EGqgR0UBM5JHvbdNwAQWpSvUp3Hp
wqL9zKAou8bjTjsre0tzk8SsP09Gl1wYUAn9PJI1fwC5cWLHL8/D0amjLgx4g/I/mBvr6GKvlLGq
pTxPDiJzbsZkejLtYm8G4X1gxddN0T9+fMDehpzEgZBkYclS0n7TvMcUaLIEph2HYTbKS1MKja1k
z98oWyonJvY2mQT+SOqKuwbwNR7r11+zDQMjyxo1Pxiz8z0J5fbWQfvlOh7wTKqVZlghtTqcZ63S
+MIW5uqP50nGQC3ARngWovHRXrI7qHcJnc6DNVvyRVZT9itlE5ZGZpzCHsJpf/MNHRlXPP1ZVxaZ
0aPg0izVIp6doD6UHNFyI/dC82Ubehwyy022KnUpKb0i14bvszFp8jqQFm/kqouLh7xI4+7SCtI0
Ww/ocSE3ivZ44qplYewUuwpvJ0Waw5WpzeqZZhYprQox4BaIfsaql7tIWyFLkl6bgi/hq4ipPyj9
oD/FyC9ueqWs9QsT9YaHMQna0sXLl5zWwlENO3KrywPOMhGBH9a2uHeKburW1gD2byArfrRVvMpd
G7fx27Gb9Mc8TBzh4R2CQ4OpodraptbwWStzZ1gCjWkbRPzv3J4Uf+vkMTw60gwMqGFcH5pQntyc
4+hHC47tQi5zrC8NptZAdDZ6fAqMsjW9fkitXVMY1ZVldIZ9FmGG2qN7qiKXZlZ5JrlQitPNVALb
AH/PJ3YjKnjnVtepFyHVzX1RScETCXAyULvvZGyxKqn/NisdPafZSNJVV3TyDH7OGjNP5AX/jQxk
BvqNvEALZFwf5XWilLARw6KNOk9GDbZ053aKCDCLwVo7Es0mvgItAbgB03xTh4l0X9mt3Hq5rvQd
AKJKc1waTZPtD0Ws0l0xNHxc6bdFqkvEiFscJahkZeZBeTcbgYn3X0+CifFqGpi3OI7TIymbWIV0
6sgdRFIHfqGPRrAZ+ElkplBk+zq/46ZuC79Tx9RybSwx2lVBLcp226GaLlHjcR4FRdzHoNczBDvC
SOYP1YW5MmCqVlgeZjOE3xyzG7/TDXEunA5aQw/r+MAboWZun9oF+ZrVa9cOwWXuWmlBbsrGyO/h
ECNQU1ChlsexWXEFGBch3oX7Gca0Fxpi9NVZh4QxRsE84Ss7Xj9rrd6YTVJrrkX1P/dFYSW1N2e1
2Dq09HZogMetn5tzeBHhzXQF1Gl6iCmhmp46j5mNtko3y24jWVrshh2i0o2SZ79sIwtid6Smvq+d
wOEz2mH0peXg3aP5ZEGHtKtbqZ3SX12Xpp9r3RTAhEO9uBxx1XJ8yWzCx6ptwjtalpLp22Uu386A
mgu3acRBH/RkraRVgXekBpTPI+/KvlqF3l1W5hSt7aqMOldXh8imNiGLzKuacvpaTGTzLFEym14d
6bAMQxW/7smB7euOxDV3yG9U2yJR5e9VUzs1b7+ot1VdW41bNwTp7hz0xpXTirr1YnuOzkrdlPJV
3OqremqTwwTN67pUxCC5MC9RNhXKjCSTAbSMEcxBfM8l27wJ5zx8zFGH4OxLiIldpHju8qGdmz63
zW8B3fCakEdCpMCS5vE7XVRydsQOEAcxQy326zQ1HUpZSlH5gZT05mLQMP2sbKe97MdY3djNwDJM
VeQlcPz9oRfy52SQzZ9RbWNoERWddidr83DD52DnhRTdIPJLaFO4RVhoXwX/rPEduUAtVaRmt59H
wvx9MswKKjqtM/8clUTBvt5Jf4aqU0gwbcpy54SpBY+9mR8tY9TpskHo8Nq8T9dTiFlsqGs5Jdqq
nJ96PE2bTLruY+fckTM8PGFA/DTpVfh6ltD5Aw1wF+qJWXlsbLVwtdbWrqSQzAb8eFBdZJgoyaR3
AgWh1lamwh3DXms91Z7kJ7WvgluitWEXBtL0FV7vdOHkROuuNAQm4ST1OcpIUTX9im1nZvmqDmHT
0eDWLwt1lLyF9cUnC1IBD7aoKtklfolDX5/Ze9xxOO/iCNHHX3I7EZ/lIS4Un2+XIxpgt/pdrRjB
dKJ88zYQdHD44xGl7PbMSDh6wHEIUKpkqg6B2WQXYWOoXmHbqc+nQ5cslRy/G/pp04XGqaj8WKST
whHwcHrl1DQW9bRjiFI9mloSTml3SEiuMbJBGnAT6Xm4grlsDL5cWHZGabbFO26cJp40LNanwZO0
rPTSvGlumkBOrlQ9VmFwoxhwISfW/MBb15xPVoMmUz4oWCtTW61hJmdGe+NwTVs+C9IBKxhqcUjD
NoflrhJ/NgoudS5F7zRaRyia4SGNTzoGFiNVZFxglfBLZ6Zmf6Kw8haQxqpTniYjAtBLAnpUWdD1
JFadTqkPqlqizBFP5peh1R8ytA+vDaeSV0Vd5Agc52Ida0Pr11k2ekNm4SVfxJwD02pBEbTaZ33o
eT7TKd2UDcqI8AjUa7gs/boEOL/uu1hdDfpsn7djWG6p24QXOvXlE/Hg28hzqdUAguXTWujPHjUX
Yl65cXKM+tDPrGYyFej+R1LndZlpnFi5JbR8HVO/HOpNkOuo2NmGklUfpi4KV5oY4CzOaOr+aYjp
oPoJY0Kl3kc74SjAHWU9mpBMzA+BVD4MvdPdhLZdeZokGU8fj/TOfDgQsBjo8S1qkEcboQQW34XC
LA71wlofKe+6BnIkJwoA74xCBLskRASz1HyPMhEEa+3KxLDwEI08cW2KEnFiYpXzZ3NBtM80gJtQ
oeAG44S/vlUmWQroUPfV14SXwis6XXhlC+ji41Gek7iXW4ARWCwds1ZaPRBajpZsLlqjndSg/1q4
3/3KbdzZLTzLK90nbFS9kwCK4819PNzR2plmKf6bvfNYbpxZ0/S9zHrQAW+2AI1syZRMiRuEVAbe
JBL+6vuBzjnzi5SCjJplR6/LJAFkfvmZ1+DQznJqYPmIj6xkkKyVNbGctdL1heonm+NPuBQwhw9I
Qx8Ytv3uxHoAkCYRAEsDS/fJrr2b1iAzN+r0DW+134qsTrRcD3fG8nQf1zqob8LUy6VuKv1TX1yZ
1s8kfTj+LO/op2MPsxRYH3rIuobmfzby+i49X/ie3666db86fzOD3Hd9LbiPgy2hbaVv0I9fqf4J
gsZhS4DqbVHjhge3vE9scQ52C1SQyi51Y3zMRKlqqIdUE22+CWWxoM50eYF+PJCyukxbdZ1ViV4D
JpucGCiRmptragbrJlflXJ4oYt+V5z68l/ffRXwhF2ZQCS35oIpVmyQOlUpMj/BAxx+d1nZo61DK
Oko8n3fCDAM8q8J7p0oMpjgehOhKD/1IkcPNVNb2pvOa5kaI/m7QZH6FKEG7moQarRIzy+6Pf8OD
PfL+UxfONhMmlLiA3ux/wpn6kqzOHh+92VFW3SRAlIyUlsdXOdj1HGWNxiTBEL8UBBfflcA+bBRp
9oaC0JLziCixe5cUihpktcTGmrbbWWgP/xYi/Cs+6/9QlvUihXmE4/raNd0et3X5+//mtto2yh0Y
c8CWQcTAxY3yP9zW5U+YyXCO6G4uvLt/uK2wpxGgwb+SfwG9jNDFFvkPt5o/JOdbbjcT6uG7JMjf
sFs/4bKXTgw/YsHEMCVit+zvRq4eRJNEFd4yWjZXesxcSMo3fNyms9pF4DjTFaB6i76jG1FR/24U
8aCoM65SDpDttqBYUEbnSUNJN07G8wTp4EANnSjo+p/KrL+9v9r/3WX/hxT+6C6DSb37/bqIZ+zv
Nf7Vv/Yaglz2f2kgZpnEQJNfcod/Npv1X4wdoYjRaGTEvOTP/xHK0D041ovtCqgrGh6M5f7Za4ho
wLkHVWijseFAYrP/Zqsd3B3L4IAckEyD/4t0Bq73/lbTQQ9PPTfDC0akLjODaHoeNM3gtqjRq7Jb
/Yct21Jb2XneX4dh4txzb8evQ2uhVWZ5Wffy4Q3e/ut2+CihwVN/SAyW3wOqhQY+KRajFALy/u9J
5jjUBpmYL1rRu5dDkoiL2WjzYMz0U/SH5dH+uZ5YiqYnLHJKEwiprHeQg2BJNGE8P6a7Oty6BfJM
ro9ILi1DphjjeoTTmyen4FBfrsmo5p2+Tiv7IBdpLW8qgXmnO0lSV23hGgXpGgm0zfG3eDD9+/ez
fVjnICWxnL4fumhKd7hArcpNdBGtxfmr6iurU1iTg5nQ56WWq/XDpSYYyuVGwlKOz9jTt8lTMT1Z
JcFPsTobfMOnYXfiHn2nAn78dEzXSAgwAyM3XnwAD15jTgWAvnyqv+H4qUpUOl0d/4TGRBqrpCbd
OmpTRysH/UaE52ulDoRdVdGqp2z0Aj1CkzcATRHNQW1UlMyNXtZh0FsNJlmlAwI18KSKuVCkD4W+
CeWQiyCN0RxADyXLbgynxEmAQZf75rZDVPoSmKblG5NWlMhDRorwm9qyX8Kit89o4Pel345ePfsj
6fBWJjO2gB0HSPh5qGfzVplkp6/z0dF+1pXMUWM0ZPtLVokNXxCqR7Me3TTMFiWZ9KEe1SoEZJNP
oy+JLw/jBHYQiF+JSmg5J5kLOcEuat+AU+Ntk9CYvaCowxpkRd0VHn3hLvPopEoJkqQtU3lpCK3G
lLXQ0ivptU0UtIqJUGKPTtwY0HyrLb+wk7nyZznp14jw8cjJmBbV5VyEugyYnjQ4P3VtcT8xmPs7
ghDTD6ZqRMiluiMkIlG7v8G8GAdRq2jmt1ib222jlfNV303K9viROQw8INJo1SDHvhhbL5q/+6tM
htNmtRqqb7WDpmIfwwBJnKwKvAaZuONLfTqd72stCmFLwgC+6CDoopKSNonMtTd1IAayWG0gu9Nr
peoLqeb5urVF8T0Z4+TBbr3wd16nje7jdZDtcAPRzPXx3/PFoy8jLrp4aF1wuRz8HIkeKiF54tHL
yN4w1hg2odbWZ83kzCfGs/vxj4NKULf5jHgVLdXKJ7FhN0wjvSuLF67MHGdSqQRd6mbBNCURHoq4
Xzv2SN1JK/WKLljx+DdPuiy/LEziZ3Ip0009CPnz1HRS0wrjBbBD6aO5AY2IefDaAo16IgQvYe+f
EPW+FAh5MghjmVaSNO7vJ3eY3Dgl0XwRyF/eDtlsbtxedMHxByIR+LTKsmW5vpZ6wjy4LmVk6JPT
1vZLJWLoHo7dXOvwPYJwTqZLjwnC8/H1MHo/XJHvBkiMqa9Hawoc0/5ztbWbFz0DoVfEzbO3Qptd
nBssEOh+0jZ9eWUC2EHPF6FY10dUKsqwtUtLPUB+sPb8co4NsS1sgVRipTlFs+kHp3rThaIYPvaE
KeYoFiz28w5bHO4udLDfRgal2WqoU9HD1JqMX1beTDZt7LKJrk3I7ueDNLm8I42IuSVnT3/NkQg7
xC4jgeWJAyxoG0+WNjGmattdmKS47LgWN8MaN0gFrV5jGJ/qME/FNvFiZ/DtRgm/waAOs8V9L3M3
M7qZ3kPRO+a1zgAMiEMW0f2fS3tI6eIaylCjDtNpv4AAlDXpROH056XRV60/VWN7wxytxpupGax6
O6iTpW48xj/eCtsa42k0a/cRkgJ/Oe30vAoQbEQWNIKBdtZ7M0hublhtxAgiStJgQqbYvK4QmfVQ
Vo5sFBIq3ZmvOzec0zOjJMu7RTc4ys5yrVBtoGNWf8NW7HMs1bFWOxNmE1/QJKNtZQxzGm8TaRQW
Z0DmdeBqca7SjFGbcDWq9WBt60hiQOTBT+KT6agX33plsgz1UhE2W0fWw0jremRqNjOBQOae7zKt
CnMYonXsuNEf6VSMKFBD4NY1hdasvViNPA66rXGtqoUYFsaROgD81dt2lVgZtIwIH4CrLDSjp9mO
3PssKwrEuUvdjYB2MdRhGGV7D7NFC6lAdDAPSqex7pgZLr6nlVfkfjVYDBrb0DGf+5mh7MqQXrqa
0CXFuAzZYAFkVYObkzed2Biib/I7DalWIyjt0JHneeyl/Wp28nLwIUAW3Ta1i/ipE554buY5+plN
XmRcCCMVl8NoZuE6y2XlrvtuUH714yJDDCafboeaVN7j3Ojxn7GAsLUOBdOBwBulwXZW6phrNTXi
pxpNXo2WTBc5jLj17FZxTJQ8O/Amm66IGY52iUC12pDzk222LfpZbVcRNLUR5H+t6smmaw2QvpPp
gOSrYtuWm6yXY3+e81PvhlDqF0xydGg0TjUkgQLGog7kNGi3zAubec0MOwyk3djmxqhQW37IY2rT
HamUm/zKyHzcb20exTdRVyqPlpQad5Y6ZcNVqetpeqXCb2wvE2sAYYdNdpr75eSpl5HSICftjPqY
bQrPGfr13IZ1GuDAMjxEdq6ma68dzetiUN1HsLXeS62kpC8Q5rIfVeOxSzMDVW4k/0PlHqfViuSl
VfObZNI0ybisdO9SOnC/EXvw/hhpqz1Lxqmjb1lNpKNxjUU1r7W207NooK5eZYDd7+cst3IfBo15
p/Ff4tYeleO6K6txCAyEYUm2Jm8Ua1RekPH2BrO+saJGXptoW2a8QAEpKcpz8Yt56mChVWLlVOCd
N/mG7O010ay/M5oOyUE3LCAehI1+Z0EJfupF0SHUZ1RQNpyov1eQOd/F7WDxKLEHlQVUDwIyfCx0
03MX1J6LKjhC6Jk2+1Pn9NeusnTJFGVQkOLoM15VV/YN8sS9KX/2A8gsH8ld1Ubo3XLe6oxWmk8T
ToGqhH9Z7k+hlH8cpx9WKHtO4Qqx8/xa2Er7PYE/gZw6Tue3ITK80idmAJjKrLK8jbuYsWKWOnwJ
BAnlnVFNMcQ/I0uwxbNy4CKl0ke/JitPGS4apeMhhdeROEdtpAr2cW7cCou4hpeQov6I1EXsGgah
uVWKzO4o8FQzRyB8LKZvTiS07gyYsxb62ChCTijCSD+zBvK+K68YJSmqrqXDChyEN1wQsnRjVTpG
hSKvwakPQpHW9RptXwxhyrGyn+3Rai1/YL55I0gCknVhFF0dKFk+MyVOyvwly3TzEXl+BG6k0uQI
FOUaFuLwGr2XFvitXHsSPbBAph4I1naw0Us0I9cTgTkqM6ER/uaNmJeZkJRjNAT4uaG7m4gICiSi
73G/6mGNjatICyeiXCElgIS5dkC0wqxi9DzGKj1iRsYXqYF2+Hqo9fRxSvl/14CGlV+5VnGz4x1U
tIHdFQAc5mjo2EcVdKiVqbdaw/uzkzLoK7uTQTx7ReWrqCZbQW93nbHGO1UF8tKKl7FU5sl3rak4
H7oJf6YQSIy+yWOnds+NqugJml4at746amzqkhZA65s1PsSbERWfehVGLm2msWtQO04V2wsDu5/s
e7BC0c+iHCl5wjpuL/W0Tu7LbEwesAWIAaUkYXNFU6O2gqnrlhwM9ASaAqRGo282UqCGHWeSibaS
hnddb8kbI8urhGOlOX9oVswq6l6hs9MzBgXrHs/Z1x4ewrwZimn8nlpR/+iOfa34rtJMHa5KIrpx
EtP+VZJGSN+IgF6vGkiZd1ks7Z9yDuc/BcbjG1cJiYG5LQTt8RZXqJUetVRyETPTB7UYIm3bRYKi
y5Jej4jHMNVyretNPpxHQpkAXvbubqpSajFTzYaHPAGDuuYpLIYqAGRl0IT5fItauPkzAtsW+gLk
QulP+SDf0m6SN21ZgVdV+gSTQTQEwrdRjBOvzEItPjCdEvXnchItlLcm+qU4efsLr/Q89qmfsj9k
sNNllKfmuq3uSjOHMVeJ0C03khLkWQ4K+oz67KTWttWdMQ/mXgFTn1a2c20VSRyvLTAnQIKITFed
69Z4v+JgoBAj0HXxjcyy36oSrX8G9p1zlkk7FH7lmRgTLFDKXcbI9XGIhyJbFc4k7yUTNNwmQ7Vq
V9yY8Q4sSfaSCmmzIzO7eCVZSn8WvY5vMQXpyNCp7dJbRLfRyhIgPLNNBSBb5/X33rOWgr8zinHE
ScoxUxNslDGeF7EcrmY9eYKcXN1UZZSg2Y6+rD9U7dxsnKpxcMMIDXMn8jLrAxFVXrwp1aG7n0os
tVcjWWeIQIMylPw9l0gQcU5iX9PGEbyIaNo2MNI0uUbY3Sv8wtSGYi3GTEQENcJUoiUM713NAMDW
49R8YUqhT+tijkY6LWOdtmt27diexYqqnxVT2gXsxPB6Ri8PmlNat991UZJGWqNFFEzMAfecuPRn
zUp3fdV3XNJaMZroqvcjrP/cHp9Nzin69jrdYc4mEVhPp/QKb2j1eza3mruK7HTQg9rKk9YXY4R3
mT22kbhImyjfhLBmtEC0eRHeoF1QvNZqZQOrGnu8x2IvdxGYn0NeQTyEYmQeV0b0HYpBHzF69bqk
xEZUM4p+rXdOapAxKDXRv++8Z4yiq1uE89rrTEuiNjBdQAa+lym9vosi6SIJKm37qjSh4XXg3aE0
jPowPGTNXOuBUmEu4WtuAzfXJL/w6UCkZ0tcyUmJ65RX1FZDuQ1TCHxpL5aOStaCfuh0QfhQ8dGQ
QV431kDHWxvmjapMzls5Tflt2xkJIYqr/VxJXAwOGBWqd/YM0f1CbXr3MQytNjqfRCHrVTeXiXmp
YyVSTOuoTuswXdUOWgZ3yApm0o9q04w2ilLRx8mKijilDXX4M8k6JUFv1zRuwKRlwGqaLpVneost
X95kentu6oRNPzJVWielAHQYaOakz+tJaeIYEog9ltD3J3lLa6pXNw4AkMtGTtqPoiq8n2pNOAi0
qFKLdWNoWeN3KjlIEIGHmIMhLwxt45glQD+ZZP01rFWuhVAmYJd0e05uhOdkPh4d5bAZS8w+g7lp
6mllu5TDQBIr5aZt1XmEJaDZKjeJ2/9yU+wUSAAowBYkodKdQarEiMgDKXJe1jJj0EmXEfvfCb8I
rQGkGUZqfW5Rw9kb0Yv03o26GajEnBAuW+qXW9H3i01IPxlJ4HiT89t7p0vlZZk+U/mFN6QxiyWL
XjdnZloy+egacC45EYs4HBnqm1dFE/DJJrsXHLU1sF/yHFxG7Xs2hfuGEcvVnMQrFQrNyC7zU9d2
H6licwRuhqYfLrmMu1e91Lvct8CF37iNIjvfDmMlWeV1Xj3phDTswVosGJLAROrD9MN4gLqqq230
FEktaa76ukgAZvTLg412LmNIlZ1+44axU13i8tEDCkCb4kWh3YayAhWyymuw4osIpF69IgBVv3CJ
IPjD5kRYQemHhPksbXgcMsbIC/0mtvrnmD7Gm56OJukzNawFY6GzLpIknp7ZCNB6M5wBzG2vVxCU
NbpHqzhOwdDEwOoJZZnE6deDeWvXAndk4NvOJeodoLrCtinu5kTNv1OVFjvVHACahnauPJdqyTls
o6x5ojiPn5SqLneWMDsEo/LhqQ9bAwc/quMrDMPr6rZ3uz7iVdpKI+iu6t0NuPj5wez74m3i4Aw+
SYH10k9O1268MLYbPn+LPcWiBSnfolGWP6fQ8fDG1vVQvVQV3RiA/phwgCovzX7wI5pnTJfs7+lY
j/dWNBGIHOj7V5mhILZSOpMH1jS2ado74VTdFfDg+SpF7DYrHWEA+zx2knhb4KRAbdPCKnJRrB99
z5ynn1WPO2XE8YfAb6SXHb1mcoPSnVddSjTxSzehmJla6Hf+JGfrsak7uqlJFXkbxA+cBKQmMvr4
VepOuarjAvuiqJpUpI+zIaLGjw35Q9Kiocs/RJV5bScQvbfIdMTtlelGTr3G2IXO1zB643PqGJ3y
qEu3KIG71k6+ktMssXTT7dpeM/i2nLXbNf29MyIb4YM8GuR5j7e5/hzNMcBJvIAiMJLuUNp4xpf9
n6TsDXOTqigBb2LFSWxAfHJOgxoCxXBuhUzgzZDmKqwzFQ1Yl0nQbcRLO7Oism7OveV4oaHp4t8x
N51zqSRDp0G9bMoLnI467UwtK2h63Lx9tomFXXb+XI1hTabk1k5A0czlZ+jpYG0qPbWSjTabY3sR
jcacrgeBWicpzaiWF5EwvWw34+TaBGlhotKu2FEDpNcVI0JihVaIS+DYYfadBkSJd81k0RXnhSwW
urPlDJtcWb54CBGa+y3V49u2NeC2jwijaMGoFv1DjcrQD+ojHEKQC8qfYkM3SfJUYHibsKbE8VIS
n6Av6BCuMmwarnNAUiH/pxTF1onHXFt5EXKpQU7Wt2QWVfU9i9v0uWdbpUFnOynjDxAOHIU6qeQZ
OAXq7LAZSKw0IJMCZHYyPZaWRgN+pC1zlzI4LH1VqcWzlpt4BIY5m+LS8bylvjSywrrU87A2Fiak
9cOFNDwEQ29VD0U+YXdLPx+t7P9Lz123MBQxXjrbrn7XXgL+I1ETg7Hl/5uh336ezX1qaTqoPKG5
vIzHlzbu0oz8MOmZ51FM7TxBgsvtYb2Yzq+rXDuxyKeO5vsi9GlRKV8ELQ/6pllu06Cho/oydo5c
9a4RnlUWIomOXpGvdul4ovm9dEj3+rSsR4as0+1YWGOHHVQYSW2LUmP4MnsSlBX5OcVdol7TAi03
MIeeYjeZNso4pyemAJ8fVIcMuXhfcj8tNoP7b7MBDJnYbYbZktOW22QKm0uFHCNoijlcWVnX/p1Y
14IpRCEZMQYAmYgUHCIYLaFpXU4vFnMnXOXGzHUCNZPixOtcfvXe69xbBUmE/adyKmuYIsOgp1Eo
1aVecd/ZcYvqc6zUJ3BPn7Yj43N2COmIqhlsl6VT/WE7Kn1L0u1E5Q4Yv0eSmoubySq7h+Ob/vMD
wQ2GCATbilU09+Az0f9pwxG3yZ2qcFRjikTKw/itow17opf/1fN8XOngeI0jKkueWpY7xY3ac4Om
3crw6j/HH+fTrlswB+BYFiKmzmzi4PuIAVX3pB/KXT5E2abBNuominTxMglpfBvcWTk/vt6hsAvb
Dgwj/gB8J40x+yEMGLZE3rSzkLsJKv1LpNRlETToMHyHNZEvSmL1WTlGDyFqFLeqjMaN0hgoCgGV
sO9mu7V9KxzEj9Fs1ROjqC8+7EKe5McB2NYhUO5vH22Kmr7mwO0souYWWSvT76SlnM919/P4O/ji
w4J+4+QBtKW0sw+2UMPQgutyFDug2UXgVHoGfwa3wuOrfPU88KsXWdsFynFoI5kj6F4PZtHu0tzT
af4Uv+ZcKTBDpLo9vtIBaITZFiIMlALQ5kEPL8rD+69upGTDYFDKXa704RonK/2M3np5Q7GhnSki
HM5EPsfXEq7FU940oEfaob6eNan/tvooOhEHDgW3lp9DWb8AAkBNEdn0g59Tm3PnltOwA2SP1kno
4JcWeHFqb3OSA4DylD/6OtSFc5YIphArWyKhskk5Z7dDX5k/7LAV0ANMoKJw072xW3uU/CEzC286
L/XURLHcLjUUQvIuOquFUVwrThn9yo1CuXGtoZ5XM9Jnj4gLVq7vNbRKgwl1v7ue8H+jZCEc9+Of
4NOWWm5JmKbLNwCzeBj7wiKrUpSM3ZekSLSrKh21Z4POxOb4Kp/uxuXFcgsDkwEVSQq+/2KRmem8
cHAYmdVxEtj0JoOOzHHTsvYqRvvxB4u2rwzK5hMrf7GZ2WM6skicmQUnvL+yUwkcv2Ot2xk0FnZk
t+K6t7ViYwrrFGn7i6XgiGiYWRiArrT33fXhGkHzqnCzOWx3OVpPvqKSJRdO+ZwKTOyPv85Po1PQ
BcsW1dBCYMVD24BasSJIveW8GxpnPSu2uybvHdeZNvy20yRF5+qUhNinZ/NAkCFFRDq1wNXtg2Qq
6SBGVK7R7qKWotHKte9k1arf5LH8fvzZvlqJI+guDweK4lC8u3d1pcxF1O/cjoZSmGTDBtalFri6
c0oN5nP44amWNBRhLobQYCgONsdErzCs3W5nhvF8o7QAJTVpjUFe6HNQzX28roWy1Brty0hZ+0PJ
MUBTkthaqcloPx1/8PeEdC/j4dfACAGsrwHtRbRh/9dMeVGrSlL3u5TC0u89xz6DqtNvmJgyJh41
9z5MpxDJiMa+d/paXVPmW0+wXVT6Ld421aX6cvwnffUtFpwMsiVLdqkevB/FkQNTAqPfdZ2aXEEQ
U9dxZ4kLGtqnNtihHBWgV5wOUAJYhIC4GA4F6Eu7HvpB78ad4tg4JjLYhw1Lf8vIQAs50w2YWQou
t9PHJ9dDkBEfWcvbNlYFACBvi+EbRJdx9qU+MUhw+hwElurI8o+J+jsNTHoIF/TyKG4bXtSbTZPk
SRsU5SlPY/Xh+Gv7FFOXR1nslogEC03lICHQxz6c88QYd8Ncllu0CuFLumF54rY65Ha8vzG+jQqc
iTL7UxTImcxqU1FOu1KLm7UiHPvbDGt6I4y6uI8RKA9E0Tp+jH/rNydNmlt0zXhj09iuJ+lGG6ct
uktAbuYZNd94dvwdLJv1YDNbCApTjeiMcbA939/Mmt5kLXq7027UsH4lQyrWsYheRMgZi/vhlM3J
V6/cdHCE402gOXQoseQxylhgBNOOeQXzznBM13U01ifi7hcPBTyGBhd32bsx4/5DNUYbqrAe5p1i
q0vLNZHbakoMv1Jn5VqX2v/HU5EdGYsKBNuIsLC/nt4pAEy8atoNtqpcIODDrB6ljvXxT/XFuwPA
jiutzqnD8uTgci7qCAJB1Ew7Mc18nLxX3oqq0k8kGu9Y8/0dsVCRoG+Ax2CtxW7sY5U1WvrgCi/V
dmHqNBedsEb09bKQlq7JGKmga7dtm64414QN6kCa4a5aBJJtaeRXiVUKul1kDBPNsmvsio1AcROS
fU+77DLGneWQlie28Of3QhLsLFJZKtqZIAb3f7BdWHUZKpq2q7Mo2dSigIXemfGJY/w5xrIKZxlR
LlDE+B7vr9IortHZyOvt0tILt2mvFqupCcXKawfjxAN93r6A5ghN5nLNcCSXn/IhQUlVA0tZvbZ2
rkWHf3Kwh+6dxr72TDFeMI83Vsc31qc0hT3LUqrNgSEUHDIDJ0TNgDOp3o7n1rYINfaopKa2jbTR
LDSa8sm0relK/Ti+7BcXKUwhqglaS1wm6AXtP6eOCpReNa2yA46lnxEVWuVbLdBRvKzY3d+UPosw
7s7q7g6TRSmZXsfWj1Av8AWfbcXbSZNpeADRlf7r8Z/2eUstv2xp1CCDTWl18LHjwfYwpbbCXQtg
5TtHO34snCQ7scoX7x13WJoZNgJsXD8HBzrUaz1UUMPfZYOWrVW0PFd2pAmGgnEjviV2kmzRIo1O
HPAvVmVr8SW5voEpHuJeNWGEqCkwvqGCUc4jBPF+ZzB3X9K8jbdaV1o45OTZCXL25y0NKNJeBFxI
uXnagxcqJzF7OWpZrw3J77mXjmCZ84YOvazibapOp+TCv/iA3iI+CrkHsD8fcn9rCV1R+1SM5St7
jBSRe+06AdJ3IiZ8XsXjgll6HQ6+o4i47a/CuFHoTWvXr7Y1//JS5KVUWZy6zA4DD/W9TZHL4aRB
Cs38YBGmVnoNjsp6rUPnmsBkXzrxbPixVVnbv9v1hgZjhfqBpJ4k2zuU5ysNqsqaPPW1aF1xCdPe
DMYoCm+Or6IvP/jjBbMsw+6j0CPM0aE8CG+OpgBK69gLczIUIDIHTx/Oa71PkyvhKNYVimHpNbMJ
nK6GHJboqnaBzkB2763GV5gAgMRv9c1cagb6KrlWGsBtYm87elpab0vkUtvFOZhJrlJp/Z03u95T
oyoaiWbR5DrlulqeIkUc7u/3Z2Jfc1oQ5voM8O6zqqO25tUN2loZ8mo9FYO4aGfzBmzCKUOIw313
sNqhzR6QTC8sPVbrWi1fGW2LAacTnnJX+7Txlu+0XEPkHLDgD2tJco1WK0yneBVppgR5biDs74lm
kw/97+Nb4vNKZJ4LPnzhONGXPwiESHBH84wax2uU8+0GxaagQ581mCEbrP56KUyMF4VPkkN4n8ur
/XC3FqUAEZuPuIGqo36ZV4hNzlhpXRDd7RPh/VPZSiIIhwHmCjc5oe8wPAwpVXdfmtlr2aJd3tRm
u6rA9AMubmt1ZZmJQunj1qqPw2n4uzdQ3jUa3FJjbLh7P2WadCKx+Lxv9n/QwcMrkbQz6WDKCrKH
caBWKGdRrpPaHX/HXy0DlxJmJdAKiMDLDfThHTeaW/RNbWSvSROpq8Yr1FvXGKq346ss2cF+GMFT
HWVjmoAkD9S+B6tUCSC1oa1e1V4dUZRUuyu6IuMlkHjvuS0MakzDi9fzVM/rLozTE9OVzyee9Jgm
AIFSRc38sLfjmGB0AQZWr8zenKtKr5zzdJGG6JK0AgSBxe3fv9W9BQ+ypVCPBbA/t3pts67Y2rgZ
bDu3709skU9JGZuWniqEQ56JeHaoRGbZWLokYVW/xlkd/6iUEP2kSCDSM2ndukai9BzVTgb67NFu
Gy2ClimeeJUPlGQOZmI+HTXLWx//1l+8bAdCEEqP7+zId7nRDzsKVeMyQlSreTUBfV/limM9uYtu
gME48rpro1OKHF+st+gP48uxZKYILu7vrSzvnCSlbHwFBTnfjDAEboVwRj/Cfu+6NpNTuvOHBGBM
FeAloz5Msg9PmeJrf0GjFpVjAEN9DR20cTZpUVi6j0ExcKi2d+OfSja4T96sKr/abOwBJMziLJYS
HS0Ue4pvzchOXQnuzHOL9Nj2E3vw1JWAp6X6XZVZmMrwlzdNXaLWaI6u88duAYQExz/TFwef4Q8N
QU4/LMvDMYGJJlOutVK+enmngYBx5WWlheHmb1ehNgVkp5OpMDK2Dto2XTIw4ojn9tUq5LiOlEQ9
Q4HoL4U/+CKsgtI1WgtoFcPc2v8iST7YrQmW79WeJcaBbpatwDgbf3uoYQjrMF9dJn0mjIiD7y4J
90liZPNrQam3UZM5XAOYTU4cn0+h0uAkc98RMJcqb+EkfwzIC5OjUWOve2V8o8h1HJtwWIw81dZh
1DbXqTGq50D0hnwNTwC5MsfLT2TKnw4UvwAEKOyoJT9ig+//gmKeqHMMtX9tY8W8nPphAv7cA7Iq
RgAdC7L9+B7ZL3K4c5kPYSuJwSh98KWvtb+eVnadRBxrZghZPwPyrGrf7uYRHSjLOLMs0ChxMlWn
yFkHBh7/WpaYQRsWRuHnbhpQmLarLW3etTi83BdO1RoQW3pQudlimozzgpNcOE6EDoRpxL16bkPC
JoNLkTQ7cUr2c6r3n2I5hJNlCok26nvE+RAy9QRgGaZJ/JQZX1W7L5HeT2iE4VPZ/dVg9X0pnpUy
HjYrwkKHB7IFqJuXjQ1zBAbNtoLpAhIoDs+Al54qzA8C5ftaVAfsZqpJfC4PleGNUClylPfUnVcn
kRNY85TdVmkIkpa0vE/Wgx41D30Kzm1FrrcofLd9tPjJ5OIKRbfQXFWg285AD8JXMaJaNS6VthQ3
peWFyq0XZdEFuCXlQdEY+uM9r7sPrink4/HtuX8g//UUxBVY+Gj1kyIeBJcpsZuRsQnb09akA32j
1W5MTbaBGIfpfh4H9QrOjHgrjLK/nlKnPFGDfbE5FmjI0h8l+jBv2z8eySSVHInOeddrtlxJBXhb
QrIE86Op/n4fcg6ZD9G45LMd5vb9WLat0gp1ZyawtTtXmc+9MAdrJmGGHH+ry6H+JyP811t9P+/g
ehYy2cFbNXJ9MkqUc3YFsNIVbj/1bxlmeiBVtymxZsuuWqF4FzGijX/V3vj3yvCIUZDF+oTn3X+f
VZ06fQWhZDfmovmZcnOggGqaSxc0Pp9zmZ6ayH/1AelqGEtZAa/40+iiKmMrnxWOHPzKFRQl9wJJ
Q3cVW1pz4nTvh+7l2RbaLpe6i1QDY5/DvdJrCPklwtiZBSE1yP6bvfNYjly7tu2v3FAfFfDmxdVr
AEjHNDTFMmQHkUUD7z2+/g5UnScxk3zMOLetUKhxdFS1E26bteYcUw2jpWKV5U9M59imwiALfnz+
HM/s0n+GhJxBYYUd/gzkP72deEwbrwsn8dGMqs5YdqZKPBleq+Cut+r+MRsKVNXAVOPbTlWKHXNu
tjPAHjslf+OFleT9SyWzXAEWpFnEEe58hUbL2bHfm+u+SDhCahERG7NpxFwpgzbEhBkl92E1IOzM
Cvnp8xtxup/6fR/mchlr50zJeCd4moR88vVGUR5J1emukslLXNFCj/z5KO/fJZQ6NPQoRPKZAr05
vdvAN6YAa6P1KAvkPIuDJbtkHh59iJ0XXqX3IyG84Z1l9mY7TxfxdCR5qHtCNJroSJdXcqVITZda
JbSuKYTNpXPM+3vHllckFQWhiDq7ak/HCujKl63VxMfCt7KHeKClhlRTXvg+UuOq8/O9hOdtgYVX
/S70usq034iOl2aISrG1OEaL8DgUyks7oQ/uAQFTYH5mFzcUofnfv1mXJ6EsTAJokmNvEqJi1WHr
5GPtr+SQrujnD/ajW0AHAeTfnGXFfHM6FMLmIdA0Pz1m9ZCuxCnLF3mgSpvPR3m/1SKYCEwSgTrU
DJE8nY7SeDVwg6wujt2QKLuKGg99XbHHj6MR3DUNxgMyh8b9fNAPLo14UMTWrJ8qSJKz/R0IvmTA
9VOwb4b13qhqthmz6O/voShyAgCcdSlMR+dTnxEQGDeMUckZIPHAP8JEFgVBXmbEDlzYIP9utJ4u
XiCqiH2jfc8m+V0Yuo6Qq61IYDyCAvIxWVmN/mT6QrBVvHi45k0vabbrGgTPSNIAKCQocULbHA1D
d3oz0Nccg/UYo0cCKpcSHeGOSTHhN2X3izsHuqtk98pU38tDUMVLMdKlKy0UicbVhT4sMBcbtWK3
A/EQ7EcH8TXDYGHaw5Bo3wZKDoVdMvfgEpvPQ3YD0PhHg/D4Z+6lLcl/Gr8ROUTrVDC47pHYds9t
C8UUJ1lE8JEl03bYIA4Vfk1iSl5jWhTqUhQ7v3QoJ3R4lOHePlW5yGWGaIBSG415P5G+2sjb2sCv
TtfAi56NrpQx5GTKcNP3GbWz3KvywTVrCUsmCNQpI/6r0oRtgytJdNI8FgOMQiLYrAgvs+DIcSMT
BRkld4S9Da+5hrWa3ouHuX4g2vCoTSbwgqoRzV+ZAn3ZQeye7yHXDpKdNnFKTdxoosztkgjHazYp
KZa+YdIgPmONwHOHKqRZpOZM+MDwZ37vhiq9VMX8YBvMS28wsdGopaZ3voFLBrnjtciqo47jLrAL
lBbbWBlfwtQvbgprNjWHwrAOpRYthlwL/BS1uK9UkkFgYARuKTXxcmy1fKMy/2+mOjAXdUbNAfD9
cMUBEHNmkcgbyAvqhUXgg0+XcrIozzAmaFnn8MIA1+EghyRBZn1VcCCrEH3rubT4fIL4YJrlCI/c
GsQV4oZzakWXlL0+DnVyLFtsrqPVW+44dTgD/FH7XwzFCkryCnAvOtFnmz9fVXr86QozOizBdar7
uisljbWBQDReKLB8MNf+5qpq3Dxxnv9O51pPwS7YQWE+CoGMt5XWBqsHoavbTpjKwK4az7primG8
+/s38/dpC50MFZHz2RZOBjgiw8uOrVbJLtlOOT0OT3Gm0AwubEbe7zYp6LLd5PWgE42K4/QKJSWL
rEG3siOhegl2aaxVQRDE615tBVvpq2j5+aV9cGQH8SpR7kS8gTBYPVu+hKJNejVJKCPT4VuUJdXw
OCJ+uZY7imYEEPwQEuK9KjYFV6qqhAuVLvSFhfrdcZByAWlfvKYmNRp6lqcXrbTj4FHH4rFGuJYa
Olp7RWu8QypI4TXRmd4y5ScSJT0S1z4qfy+gj20mx3buAMczXmCa0WdbEtWIfPghqUQlXap/8hK/
SKqaL/HxRJsCOdfa6uv8wnN+f8msdbC8aDeyv6aad3rJ2ZRZEeugfPTrKb8qMRaXdiGmUKWyvL6J
kx4nfd2me6Os6oU51ZeUru9mIa6ZvQM3ntFnddbp+L2eBNgJFPmoejNlVFOHXTRpl3ahv5Xeb1d1
9ri/CcW0J2Y/wfmX088keZIJtCOV2Fqy/WwG2WOPtbZ54SftzM0QEldFIvdTrTG4AQjxwaiIHM9z
J8jj5hBAxH9oLAF4QZ5WOJVSZcxl3ESdRnhY34t3UEfMbZsr7b7LPG/RYDOpHTnBfprTLZ2dRN4r
6Vr5k5dNVK+ho0euxNumOHU5RoELqEdaY8kudBsxH3YYX+mmB0Hu5QBvuYfveyiD6UmBV4NcNpGn
0tGBgX0zvQqThCdbyRpylbmRxq4WVxJM5s7JWJCJNaitsbNFL5c0W8P+VKIXwnW+aNRA2ymh383B
WlVxneeprNpVlokHodX49UM0KFe+pqZPQxyqEMh4cZ00C3C5kt9eEsVhyt1jjf9sZRnk1a68gSj0
S1PDPNecPjx8QkyzM5WTpfY8J2XwsReXw6Aep8rzRoBGXUoQR67qbMQkfcNOBPGi1OfhjVfHVrfB
NorNtBTY5DlNFaShO/pyeAth2/heENRZ2f1gqHcjwSkHiXvSXmWJJVz4sFAYn/9sFf8KhT9N5SxH
r2X+929OGCADpD4usL0qeKqx+7Y4U6ssriwyWM3IjTLKIzhgZ7SBrJQWsdmeJN4HE/EuajQkpk1D
Lfdc3fA9dZU0Rb1r/Lr5lQQRqdStoFVXQybDiJCUttLskCCMbSMMzQTcVwyNVdd2QEwSz4yecIPr
kw3TfSoJGsVV2DW9/EtPsNPaFbANj8AIY/CWQ9LHCGD6Dt83RBtwbLmcYQazABFpy2maotCRkrp4
guojVG6cC+m93nfDuEICrZJla3nERxtCQQQBr1tsfYXSlY2UfEwAXF7QJF9hiw2aE1Z9fs2Ry99H
iMBbW6rz6cHyhnErm2Hqkc1W+/s2biCVWKOAQUSs4unWCNtYcP24ENZtr+fDAghLtPfFdvDmdIGM
yHETsIgrxa31U89b6WvYANxfhM1o/kr8fNqnGBLlJbgsobY7auzHrFLF6wHm9wP1SfACnagx48Vj
Z7yocYvxjQnYu81iUvDQfuWxtW2S3H/Ma0BNdiRPEIBAcLDHJqgewIlSRbauNtWdlqeF5Yh1laPX
S1rtiUiK0uPm51qxwFwqACkKAWKXpIOI+7SBn+BGljxEq8JKrcnty4ykhsRLe+H7CJe5dgNR8ks3
Kpth3CflhNd9QolxHIq8GA+WFgvRLeZkL3rUC08TUI+VbY9jlnTn+k4RvcSEaRD5ebRup27oAhvf
hp7s+0BEFYEyU9DXBm1iwckrP/8WYfqricwTYtWN/FgkV6SgKmHnadKuaNjD2uA8QEoPLuPixdCb
5ofZTfwRSQvGHrmIXN97ChwkvSC0ZTl5Xr1LBSEQ8edGhNQPNFGvOMxJRE2S6wPmcOzYYaSlbEWH
0RtU+N1FLfWrvIlLiFVt1K57pS4ap4+roluQhBSkjtgKY7xNTTF5ocyg70Y10iKcYrIG4KaX9D1V
tOpJVWq1dGgI6FvwahEuw8GDLjgU8EaAAoHYQp0SDoB9xBRQ79iaw2pWffK/IOgIFgrl42lD1y4T
r1o1GoUFZRp5Z9RDoLqpUEJvVVv0nxuoSOWdP3RCtgEFXMS7Ticj+LrqFQP1PwWNjdTW+RXO1awM
nUiYkqcg8IyD6Zk6N1vphQL7i+JXtkRy357rVKalMGbMV16nlweImcJr2xRossdQUCA1DakHdyGJ
vD1pH4TQD7nk+2tkxNZaCtgjObz0Se2IjZLLbqz0LbnC/RBmB7XQE1KnJa9Ol1LeQUWgCwllICJx
1NiUQdAqa2RpoMg80cd4O/V8Qyj8a5ALOT/czgl5eTIgOKBNlOn8LWUe9E8LSzEZ4X7SgX2TQ/+u
E5u0tEsKpA+0lT1tIQlklS3iwPM2DXARwgA9I3nqpBJ5vhwEk+imZFYWPGY5W8gWv8MtLD/caiG/
D9qZNCc3GWXwpNShRm4p58cSxXah3/oxPLMr6Jj5lmYC3IDKJDMGppTVa6yWwgj0U52MeaKUk2+G
x5nbrkFV3U8ss69lG1eNDVfQR3wNEweWvDeGj15tQjjDQWwVeN0J/FuZreT/GKYKWYHcmbXO/NRI
sqN4Cef/LGnUfStCr7SragpVt6RUUcxgsEDjQK7o4lJvR3pgDRDU0IZ2xenBg8Llc1CVp3sEPgTZ
lF7ZfB/VvHg160x5ZC6HWZUrvvojjsbyV1E2bM90IYy4s4oR5KuxKowjD3cqnKIxBha9PIjvhSKU
CMkM01YGDRd2z2oSG+SecpHs4htJWihhBQpVDQMCe7QgBExPoSDpbJYWKXSzrqfEKoFZcKYoycVF
g49wtI3WSuCipnSY3ak3lVXucyZzykr0vsm5Xmf0ToToG+5v7duoN2VOjaIO5UUDsuiBqptP3Nhg
xdcko3MjyCORdpVC8DTkNvlrlGX60fBAcNsARtodSTWN70i5EP5i4lBTp7ZgDdiKQgVhZXiTehDS
HgKCN47AnthJUlxpzAKkIRpn8pxCqEIUNrzcWOsjbQlX9cSINU8RAwGalt6Ydk9Q2TJOCk7pWc4k
a49FKj6oYWJ9pyWcBrivylZjAxYZ60YJNFaHQpJfSRjTE6cS4/ApD4cmhTMQJVu1IQUITlIuQj4Z
8l52AVgND1XdBT376LyMlnk2xnA2Y/hTAC7myKAsDpVbtnYAxQpL939OQpi0VzHdcMgTeenL9lhZ
iWoXE/HxC2YaAr/Y4vBh1dkEkUxUgvaxzIT0qQzJfFuDBhNX0RiCdMSsPl4pXUrGNrxBzLpymjTf
NdVvHgvoJUTrSUG5btVW9Vl+DPlezcziDmlUcZOlAUJbXl92hAnH7mXmybloY+uPr3VTeNJLpcno
QqTMqP0gtBHSn7DjaUeDKS0GyRIgbuWSNWyoRJMTlQHb3bIzISxND7vwGVxfCoGLsqm/8lo5IzIu
KlTlG7M38XFhOcmQKGgjcPhslOzGoGatABsYJ3VVj2SAsMi0PdOFHiovWdwk8nXiK94+bMSexoA6
AMmrsZR9Y1ZnlRnqSAUq2MTS3WimJLcLEJm+UfkQjW1omhk5XXBLEps+o2d+zZhqewc0ST8+9Oz7
iZkbRqNdtTWsoCXF3Jpo5ICe4GqYVJb8foSy0YOubFZsOPiacogmRDlFk+g9qlSgpk0cSEX+KxN1
CHziVE7tsjV9/ViZQjTa+jAFd4paytCL+lpL1i0nwB90XgEODyjchSsdzOj3ILEMqm0WWTxiMHZE
UJlD/miFUgLiDFxZvwBwIeOgyU3+RMBByKFfFKW3gzQG/SHxqkJ75fm14kPsoWICsRmK4lXJNOMv
GquSk13ApAG0uZGVu7Ss+nQtaFFaXSnJEPjLvogb/XsBt3UHvFy/DyW1VZY0/6VXgBBj5eqp38Ru
w6tYu2mPv2hZt0obu0OSqwVNpLaccKgpxJ/RipXJI2Or0TErPwJiKVpXpCIVujj4CKeT21ylqGYJ
5UMnTfKA2lHshr0sJZNxM6pdPKzySa4G1wjN3ndMPmBChD1SxZi45LF1FKL8Xgg/MgQH7Vj+mErk
7WzGtGITUelIN216PQoWBTVNn5RGH1krxjKOl+qYxP4OIke4jzKqma7kcZKDDgCNaWl01FUdr83x
DVHMFG8Q6vbs1E2j/t41QV9uOMaA8uGK0+eiEI1DMXaCsBSw5o92XTXkQnWZFMqOxkR0o2lgKFdg
7DpjUfuNrthjXNUvnJTFe8g9zZEpWsiXOflhS0vtUx9tkS5vCJ0lDbNLOuWH4JGFyC3nMLGswlbc
RRxWmTHGgMA9s5sj4fgb69tBjErOHGkpFCtAN9VBr0qyageJE5urpPJYkyIWi962IMRwl6LPgFLQ
+0mDv3+S5YUUJek+SVHg22Kpy7+GoGT17gwARY7XldLCrwVU7DmI7qXqT6JqN20XZg/swKKFOdS5
g40M6HChYeCAlgT0y7H8kjVNHkfW3KiafIeYdzjwgRzXrl+meYVSwlJKp4OqxrFCj30izcZ0CkEz
AodYYXDrq5VYy+LKSGD97IqcSScOK4kUOWL4blKrLTVHrfwotdu5w8lpRySnL6nb6HHQxOGnKI1x
BtN1QL+bV7VVuTkhgQNQNkHzHK0zSCSXaQfsWp1/sPOQjhIfldo/xbWsvlrmZN2NWi9Fm0TQgeMJ
QRRxmku9n2LZTtdpJKih3TeiduyAUqqwXgUzXzLdDggyo1RqDkXladVBLobpSfPKvLqqxh7Wt9fN
hGaAuZzHWXBee6XSu0U3WoXoNOlM9CNBTv2aZEOkcFVIuBd9PY6gzrWRoDgZFrC1MyFsTW7Xln3v
9n2fHpIWdywe+J6FT0J+NBBlGeXhWjey4KfAhv2X4flT44D5FHGwA7biq1cEmoSRnAYv0HFT5b4Z
aB/gM6r7ParZsVt7c2bdilLo8FrCemNjmg3aL2hoVuHmYKc1t9B9Cwz6zNiK7ASp6z2BkKyteUFz
ilmLjAPuLSdOLjasjnkUmwHHFTnMaD/Ew7MFgRx+VwTEf9EKrXrNgdEYOSBTm2DdUY17HPAmXgZZ
9kEMUR1tiMbjZMsSUoJ7hTEYHSCCGsIG3EEKdRE4pXRVSekIh1bpKLgrQtB+C/uZ2ajqqYEN2YvT
pRLRc557MnRZ8P/hu/K1sHI0FWDOWpC6TFnIPa1anMsp0EaIeuFNXVTzPag06fswhPROWBDb4xD0
44H+cX8dRunobVS4BCUbrkI4QDzxR0dV8u4B509Hs2UY8r0Yj+Q9IqwpEaYMivLUBWHtXZFIhvJy
NGp9XaZG+TJ5sFUXMrZNwW4nNUhdq0/ze9CL1TZQKEzZuQ4lzE7KpPoKsLfFEds0I6VMwRLrdaJF
tXYN7MOA9dnnKWdx9ATrTh7Y+NLNVbcYz+CgegqofSetRiiOaitG+3GS1ONQGUZny7HE0gmYKlAd
OeAUaRuDVvd2q3fNwzTlcAhyw0g5SgahuR2AhnhbWVGpe7TsqER7CPT6fo6K+DZBaN9ZStEHizon
VsDVIsO49gJVP0RhMT2ntdCoDn9X+Roksf7cl2ybbYv79QjKsIZ/GxryERtpLDNkMES2lyfKT8p4
/te4g/vE6TyUO7tj40+mX2kVNyVkWdxcucDkUqBIN5h6QHovGlEdxPuUz0mFawyBkoJG6zGPFCzI
7AfqbKcjaQZjSCRAvVL0qvlZDVH4eqEuPtecT4pf6C5kapNo/9G10LU9rSIVMTMdGZ3ZMzOS3fqv
aWouYb5O5n2Wc4wl617MNnn0Kw7vJFh1F0Y/L8+i3zkZ/ayGJWWFJRok/j5ziNqz7yye8q/qvvmp
3zI9FpITtqvCcJvV58OeF6XPRz1rPmSKWfiqwKiJgstm0p5gYV4JAmGjFXRdbaGPqtPW3YUG+rsy
49m1zr/qTb0u1iFleU3PtUJ0Mwzu73cgOgm3vYEJ613Kf54f3P//wVIhPB0OoKooxh4XqQ+yS46z
QyCoYMTAF4MLjbHPL4wW9elIvdD2ntx12TPJqde0EBiJ3C+z41ADU6tZytb958/v87eGl/d0QEKa
FfYcvLNFTA+cu5mFN5+PcN5WPH1D3qmBtKwgqHGss2fqavbsXxOe+uHCGO/qt/P7gBoHqSzCFdSB
p1dBM16jySdlz9mmXqmusRI2fy9hA+bF2RBnN2qYaq0xBzl7Rke+qNLnOSv58xt15iN4P8RZgwcL
oQRHiavg3Msqm8l2bSffS7daTFfWrX8zOcH/5ut9c9/mt+PNd6Thlq1h/GfPgdmu1HBVttQcV2qe
rRJ/nQk/cG1duMgP37c3I541zuRqrCsjZkQdG5FXLf36UsP3w4/1zQhnszC1Y/YDVC6fRUFcqoK6
0aFAe95VXF/Qn7zrg56/EmczrofrNzTaMXvGTbFBEeqMRsWOJnHbag+w2xGlehllL5V0ERj14TSB
QgvmzKwg1s7edwr1U0EzOHs2viLkuEq/h1c5qQ52vFK/UpCJ3WgP/P7ruBvtS7FJH074b4Y++w5o
yox6KJvZc2cd2+Eb5z+/r1xTeRb9g0B8rqo8fv5ZfDh/vBnw7KtA2JwpY2VkzylfnNV8x9TviODF
Px/l44f5ZpizT2GimWuk4MuYQqTl3c0N2G0XpNGFYT58/d+Mcvb649EIlJZS2XNqkCDBjja8lBp6
6dU4e/3lURWQ0HO7Cpi5zYLCkDTzKZyBNK1L/qoPp903V3P2AQiEaUuFxFi56RhL7dF4BJmcXrhl
0rtRiEemGcx7LhGNq+lnT6accl+Vp0F6lvWhv0H0Bai2030M7dHkjsGsrS0bf08zUiFmKUsc9uXx
r4hkALcdVDTrUZ0OdmrpqlvlQudI6ONQhhbmpR86v4nvtgmzCGMmTs1uhtPZ1Chp/KbzSmdGa8Dn
Wm7rx/rB/2bdUkPdBPmB4JZLi8a7m3O2E5JPx0yjtAklhQ1Dakbs6B8n73o0X5GK0TK/FCn22+n5
7gLfbHDPPkUk28aYpeyD0mN4CK/iW3Oj3yBzMyhA7MgI8wFMv6QXptkPv/83g549fk/qag01BVui
8etk/SgKB/bY5x//h3PamyHOvsoxr6OUliuLEiI0W5BuBRRwQnMTV92DSlE9a49W8PT5mPK7t8UC
Gqaps34FMQWm+9Mnp8htMbMlvV/oi9HIUIgYYscgCi1waH6EoduUCk9yLjDZRRsBSMGxQqpOp9TG
rTRYCshjbcq21uhNv2J8JKhweqVviHSWm+IKTZBBmI9p0WRphcC301mwYnfyZOIUV2BIezKmyN8X
9Z+Yy3/gxXrzfN1jc/yvl6yhlXY4pi///MdN2Dzhzc3+i+7iMXuuT7Mu+aP/L+tSVr/MExHiX86J
yKd46v1L3fzzHwJC+S8QRbCOI/RTme540f8Vdql84eEy/4HYlCHMzJL6Om+bgD8na19AfEkcOGen
ASqOv5N1OU9R//7CNdgMBmImDBmqhnZXOidREjBcFl2bTQdtyAWohS3tfN8nHySMXV8ApPvmJt38
+YvfJlme+b3n8VBv4ZSgrguxAZfS6UdQqekQSlYgH4SMRCwxUEm2D/OA8iLEp15+FKWEmqrXRCvB
u0nTn4JfUkMr5fHPi/s0/B//Jf/gh/ymKJ1cOJxPvFHU1NB2GVRmT39IPqXwF+s8PxRKQBeUUoWX
hSCJ0yHYlvWxTjNvpYS0hnI1MNZVpb36df81g4TiglHXDmgvbtvcylap0t8beR3C11alO1n11g3g
6KWPBsctK4jMHcJHt/E7JKQPsl7AwQ77/MKcSXj0+YPEso+NHIE0KhykPmdH1kKjSUUohryndOcH
DprWltydJw2leVgvVfmqFddqcqXGG79ZVs06qW9DGsQ3VrGJWtsAnCU4+kt+lcb0R1dI1WtzMcmL
KrCZpbheyu92vc/3Y76LwqWZcTglUBfWOAB/V1v4G7100fT46l1q2ZSZsEPr2VJ+1mI7FpaIgKZD
HwFBWwc/pEfQ86NBxNaVNO4h91CazxMHLlr2XQeTpORPmXSlI9c2NnO9N3PBHbeOUVBOdK3OtVBQ
pRi7V0q1TAO3bfEMukbvDtoyAUcZEkrhACBnRi3u2huiEHROurfFN+NBebBA6VMDo7uG8oo4mmVa
/+AgTAgWch6698KuW+qrX/6CDqVg2NKP/Fb4YdFFQDGiL4d06QkQx57gjnWUsYL9pDjNEyqAkqhM
JAdbQmAeS3GtWQhr7FGz45QWsK1JtryP9sZGc42vGEjQPXsvtbE0Ia/TP976v3hq2teaq4rWo+GU
TPX3hISuvJW6Av5CH30f/phAspOpUm4IE7Ku++9Lb2/t2q13GA1bu8+3zTLZDT8tuif7LHMAuGMe
9X9NRHU541W11DbeHa1KCm9x4AzFnt3hMKyUm05AoGVbdIjs+Np6oFq8mx7SX9ne1FZp4UaD4y89
R171r5Fne7fJrnesnbUJFqJbd7bvFI/jxlwO332ncki8IdjUoKVmo7VNILmjAECa4hSv0auFt/QV
yVEkbjrT0a5IOVnm255uPbiSG3gmucsNfchW9MY2ZePSjmuXkhM/x5v85xitrDtzN62sfbcAj/PS
HZKDdYtKShid5DAd+Wyhnys2gXgaRP0baZHdZrdq7Fiti0opjIm+Qx3r6CKNjj/T2n+WwX9gQ3oz
w79fBgl6bk/Wvvn//1emuMLSJ8+xxYh2mWbn7fGfpU9SpC+cYwmjY8KCHDVPvn+tfOYX1kEIxIDv
TCa52ZL017onf2ENnQk/YHFmbidu8//73yfzfX32z28XotNTE97j33Uj1j5oZaCOzyOVO7n0AMMZ
484K04YPn15cAE/HHiRSJ7piJD9BGRdqqKSLN/fng4WH2/FmwZ0HRuIKo5ulEIwBy+HpuiOSpmfB
dyLwKZhiu9Mj3VEEOVtLRO9eWGxPz55/DUV3AKrUH+fR6VDo+4MR0HG1y0koceKmYwLT9EvG+d8k
nX+vpL+HoQhOx1vTZjbtOVkz9JGJiclvRQjSPbEyg2Utauh4Rr27akKxX2pxIqEyqQZz0chRSctf
pyfC2c3qj8hiESeqta67k1xWK6LYPaK8pLyY0+0M+bogdHpeZPTwubDiA+8bm5SsGcdvUjcyeXdl
/9yFgfBAHAipGxOG5jmItzt0tGd92jPBeBelsvxNbfvyofElY4up5ZdWR+ItclrSxTryBUmAE0vy
ufBpP1qThMr488f+wbPgnAgliL6MDox6Pta9KbzJUp3KUi82u7g38JfQzXG9dkgvPPHT3dzvR6Hw
9fB68V8VDvXpKHokquxSzHqnTQGpeq7SHoKyL+iAeJfsNcZHV0RMOmdfmJ3gpucX/c0VwSMiraFA
PIgYa1mOIhHSqVt6yjJiPm6fWFoLWSPsqHaKOHRGrVq2XYM+hGSlBjtjdSO3x1iMNgiKXnxBXQS9
uUqta4VOUS8fCBRzYrYJQa+4Wvrd1FK3ZVXsp87plZ1U3XThldg4RX2HasgOZuv0j6i7ooCeZA5K
GycwxIUP4TpSKgd1w1KguxlNKykoePt+1N51lI+3MVJNy0PVTiMwuh31Fw911xQRsX7HZnyZSFce
euZCOpDf5fT6UjH9hdwRN4ESSkmuzUJeZ+1dFVXu52/Lb6zf2TelqLgSUS5jCAd4cnpzCZXKuryW
6l0ehGSshRl7mExcRnH2EsZYZkZCM3ZyECXER/r5Kmi64F6K40OI3WupkdzjAhfQt3mV9nbqiXRJ
25/4SZad+tJJcyRepE5u2mXVbYQS58aL8oJUr2mL9I2g5UBRHKke6OX30nNSaM0mNrRua+Wdsddn
F0ImwDysSBD7qsR6sSHKrucpZeOKzPDgQuvnjKb710uNcGY2hMrcD5aEty8aolSxiFq92Wk1m28U
aOGSuWi8AhBLP5g82Verp9gVGJTQI6Jffvp1JpMzO4hwJSzd6Ty9tEMpklyNPj+sTVWxJbHDmKYR
PgbGJ18PXs3f3MbpQlXjSw/zrNL45wJAx9IzItyCFWz+at98KUIbaEFjSM0uHXvVQVlTOrVPWFZT
0L+sSaZZJSZi2d6E+FdI7Q8junjc+WDVoebANM2C89vCfPoT+kztxFiO251gEqqFdCfaCqQvrQj8
1S/MQR8OxbKKawQ5kHi+HGRqUJb11LY7OGh4MNRRWpDcKj4EbRdc+EzODj1/7iyFNwOWAeYczj2n
lyVKjVkDhal3uBebQ2qmJr7MVLntEdFvuRloDYOJUmVfxbtAEknRk6t6qQn5uDaQf16Pba4v5Saq
DxWc7AsuA+n9bMwBl1VRxH6kgTo5O5L5Rj71tSmVO7/y5EUd6L2t6SIJYlFdmA4w6tY1fNJ1rEb5
6ZWh4ip95K21rO+XiJv0lZ7001oQkt5Opk48+Np4CWT7fheEj4xFm5ri7G0/t96onh/oACGKHXHM
sFiyKl8EBA0j/66ylYFOaRPVk76TZjnh5zPcu9UDWAAZZJik2DJA9jk7fpe+KLVGkGVb9ILmAutN
4fqENf/dVVdlg8eGkv8gGMPncfp+FJ1VdOUQqdtURPAmkgxpAwq51CF595wp4VBCmJn86jxdn03W
ui8ilx+7aZuO0kopqoqeGmJVNrKlKxDz9PvO/eeswVmD5/Ov7KV3Z439saqDY5J8WHKb/+hfxw5D
+mJB1mIDBHHnz+Hir2OHLn6x4PHPLwTiMByU/zp2SOoX/EgwgJifiURG0fGvc4f6hcqYCTSefi1G
IfoRf+fccfqu8IlBGQBVMUOz5t7GecBKL6VJ2othelcNIhq6UrIn0fza9cgLgwHZ55sb9MFh4/T7
/jMa4D+4lPDldMyZp++/Hvn9kAgg1I0Qd2B6K0/+dU9OeK40+1wJCFZWjXD9t8dk5tcBPImADgD/
nY6ZRl5AnXmI7wi4ux5Ci9W1GVZFHS7ELqfoI8fb0JIuTCcf3FacXHNZnVoqB6uzT7DTOwtHUJLc
yZM2rbvG3DQDhEPB3Cahfsk3zdLCNfx7e8Z9pSYLTZ4B5/vKMnd6jezzM5gmon5nXWvd0iRGPXTN
+FkcbImgvTp6DtFKZtnP1v8qRddRezCbayVbUwurPEcE6YVDSDpakx15bhs8m/6zmX8byh9BeyN2
m6Z7VdSNGS3axm2CZRLdq/W1HmwT/AfaIuwcI0DyujLrh6mhVOuzo60c+b6tNnXgqjvMRsFiVJ7H
/F7tvgbZIQmuJ+NBF1ZTsTLNlafdKYZbyLeiemdiypldiKUs231BoKewiqmo/Q9l57UcN5Zs0S9C
BLx5hStfLEOrF4QoA+89vv6u0ryIxRti9IRieqbVrQJRwDl5Mvdem0yY1SSvhTByBSKxlIsZbJSV
sVWq8E8/x3iwnpfveuTmWuewX8RviEXfSU5PhROSICJ2DrGO4wEfRXnCPO+o+S9TfJvNq2aCSg3I
6OYMV53l+h1fhYuezK7kXwMsaQJmCssOe79VNgPDM6Z6tlK/Bss5KNw2ItUUzGI/8BNrjjC/Gkz7
JJS28a6Z6Bgu7JQVfsmdWG0r+pWnInZQ4etYp0LyaS2fZyGs3CbdkWFnjG89PU91RaJvXG6Mr7a4
u7rvf0/JnxyMG8mX6vpu/6+TsEH4bemXMc7xg+rIlFSCNN1ZVPGhB4Hqm22s7IuxBhUp1I9lpw7/
9b3gZaAEY5IAPBGqxN3LOBtdl6azrl4683s3d5FDz3tx9GrEbkA8yhf12Ke38PbqsUDy2iu3l1D5
+Fpogtyhvm70S9ZbT0FURbah48kthmQ/NdFXfJNPi5t5yzii1U1xxTjhfvoajMYg9MqUPU7Uvaj+
alftjCejwr405jvdip/mBuvCv1e3u+E0XyqfChEM8CWwGCB2d8feGTC4qKZG+tjM2ltnrKOcuFwy
W/Fim2mNFrtF9BTpk9em45rQOZ7lKnqM8+Gsj4Vpt72pbGBklB7uZBeP8OXf12fc7vGHpYn2GU5c
oH7Agm+8mY/fQSxrKFHk0LoW1QFbBN+2QYvaXGuya3Gqi21VXM/pWvKnjTh6ZKAinY4qT/iFe2vG
vIBvEGvLtUPr5tAdPzQ7aVtvgP+uyEbvGxdlgXXAddFEDv8gLln+PWl06bpKDjnWtGDwN/gYMFVg
KLbwU9i325JUDls/km16jbbyrvmWbUM/WgVe7cmGUwg2PmwpcYOL9vbvu/FnIf58NwAcUZppuAHv
NkDYdaaGcwCz6xM4ReUHRy+MU0jrCF1FEYvpe1c+McmQT9mOGzEhHBLdqiGEBiSo3TzjCxVqp75W
h3GX/Crf+TmMyqaV8O/r/APL/9d13rWHYACPtDYi6wpNYK/O9mg60aahO16uhXXBMvpb4t6+psfF
D87Dq/RQ7Odt75FQGxxTeRVETnCINtY6pFF/UWC+OjRl4nJt9aRRukLtZhFRrO6S7gkKN1HxRC5I
8BHbOj7x1mEHG0w7pQdjG2tjF2zGk3SeLrNgE7pS0XapGa5gq3HrfsWIRVkegAgvmt8ygShPc/Bd
LN+67lLUjtLY6mt2DOzSV9fVKjlXh/JBTp3yCkNz9VXl/ae0vr9vNInRTdLjJI/gbt9PkQbm4D7M
a/wsbqUHabM8JPv2mB8tW1sLL+pza+dnYnAZYzG/Qn+udUTwOIPlk4CaYFn9lk8eHSOzdNpp04wn
Zl+Z4BSS07QO/17WMGfyjNjnrBzVHpQec0RY6zKNMDUHTXyPp071JAaY+2SnpW5BwgZps54QbeuK
l87PvtVXYdtvzBfsvy/SYTjmvnBi41GgFJ0ZruT43Fg8rr1oa+r1ZpHXXN6HulwrKnR2X0hW48LY
y8MtLWL5iOzk8O+n7w+0/vNdpGoBg6nccE4f14w5ocbJqXmuwQGX1nO/VTbRExpiN9vXEbQzT4Ah
VPpR6+hkyBH6ftA3vZ/tih0KQtc6l5vJk31YRURrv9A6zw7l+t+XCCnmbl2je0FLgQMjMwO0E/fq
iUotp3rBkH/OzFWcr3AIkEtnNr7O+wigm/V/l1aB3VpeHm7CcFvFm8w468TJFhvR2urjrq3eVOvJ
7LZt6xnhQZsd5rJzsMY4X/+oTD8c7K7cdr/nhyhwETQr56KzG9GWGaj9TIn2/h6eqt+y7vXlUzi/
ms2DNHn8Pg3GjKFW5MyjY/Ye5pybsF8iR9KN5etSum3tzuO2TI4ME5oM2+Eqi/w4XHdGQW0TORKv
naU8ZOV2EJ8MnHdzclzSQ1WvouS2yFL9xYlhL8XxZnbqDcuViyddOVqWy4s59L+4+Lpb0fBMLmZr
9+9QNBT9mva7RPZLAIDCSp/fZ2pFvVgXWJJ6HYu7oXgpofYNo8pM5UfkYtQSEhJNmzEB8gbFinug
OTyiRZTaYrKsOzO0NVdncDhGkt0Y+3y6GNFp6A+tGYMgfI4xexRIrxhYWuN/LGU0lWMMa7iIXIsu
lnr3qge53OrLEomXAhM/tsZkA9BA8Wr4985SG1/sHPelDLMM9PwmyjBiHm5ks4+vhJgnql7GaXOh
QfOzbSjdFBJA8FfhxI2qL1tFH9shJrogjqoaNN7b8fAmCvn4cUxJ9BYAS3hNdLyjvUSUIC3gH4wS
bnX+NkpU0YmNTTEMyh4PhEuStqsuYbO2KmPblMp/NBfcLgiJBrMULoo4H+k+d0YAJxKL0SReJDN4
IaxZ8ykc6bHq+xDilx2FwapT2FSF/AzB4hjXxlnTy5zTiHg2ZjX7jwdZLoeyRiNvA8I5h/G7ypK1
aQpzUV4uQTOuVHy8kYrwSa9r/zascZe8DGxu8VfQoY+9zNtdYM5oUD6QLQKw+x46NMVKZ5hlL176
GH0f6i3RGSREb1PFk/fvFe6+mqVBSJFClXLLX8WTePd4C2GmAo/J+0tXdwLENkzZzCSZ40ScLL8R
Hqy7qaT6//5QSuX7ZRV5JXGBPOTc1RtV7+ODNzVypRCcLl/SdIuoM082kfrTyhQnLY9L5qgwKayj
EX4v8sFWMCkn2IUV8WiKBw3XWFW+afWj2l2C6rkQT9O0K6brXD3P7Xt9M31P1wi5QPce69iv91TL
abFLl7U5r4sal9Iar5qEhQcFjqS0OINz5zXHspIPTrIx6nWKA1uFpCeZD0vjxcsaP+9UwRrhrT8V
/UHT1/jBRYgNtSoc62WtzodU+F1y5lhkzWnl2A4E32DrJc40vPTWxSifa4OT0NrgQswHIfRl5UdW
PmuzV07HNnRHfc0eNxjnTNxY2q7JXan4bWHAalqiEx5Mgx8a5362IjDYHrItK/8ieJbwYiZP8nKU
owsnbOPmySK6jbsobGX1V9CvwIFI5bFQznH9mHG81bttIq2iEc7FvEm4VwIbbeMawj5mOlblpkfM
nqto6G38/kdUCo5ZfJck7qn2rSV3FHlKRZSr5EQtwKBzMXPYWTexU2qbysRytuH8rBuPQ/8Y8Y8S
3OE0yhXp/WQ+95YvYY1T1vQo4oCD822tbitPYe6lfQGy+7RrU5bRn1eRPNJ95X36+HjVcTGGhhao
lygOMw7sOtO0yuxIMoaRMQOqgYJSGf+1mkbQduPmqeQaqXzsfa0QLSGhV4WoXBb9ZzHYeXNLwPRu
2ESz3KX171Y4iimIfzbT8Kx021DZBsVKCg5q/dxB3RDcdnoTTD8zoNIc5PwYy6AFtLPJUUA7z8S+
hY6K6Z9+AkVjswUKj0Ot0bdzcmrVGxuSOztv69IfLHfYysa+sHPliapuOQVIZKyzNfSeGAGbdLXQ
HzBqB1AzndbcLkNhV+IWnsnU/grx64I3ADn/M9BXuD75Hes8pIfjgihufIiS1xKNEQBCiDW5LfV7
4nUro7SN5tkADkUIQvOQKT6pDEX8heLsf9nof1eNt7sMlOyPCQ3e+D2v3mxrtAyFIl9iZcuEl2ph
2Gcb7RR4mTP+HnCNHhbwW6+q4UrM2WYEynYy6/YQnMUFHkptM7xUQEUeqmifqe+3/xPihInzZ4ZS
+eBmhb1UeM7tcnIsKvbrfCyXbWIcouLwAHdDwnHRF1TN6kZlbwbtOA2dlyqvvcktKPkLc41NLlU+
NlMrw43/fU4OFj0fi7Hfao6vUezJ01p4r05SezAEVwp3ELcL/TmYn4Z+AJdS2/L8PVTPSoWsqD2o
y0rQHyrFBu5hi1KOL5MFoXmY5+8mEy8gDJ1xEWJUlP1+AKMO2+YiCvTsSkcAZWXKdg16QbOHxW30
VaTYefjYaqUX9O8SM9RESBEv4becb7ds5jzYp2sIP1pzkDlcJ5zhYxslfJ1Otm6487O07+VDrazk
0dbFoxpfmu+jG0qnMXOqBXSacMh0iBb1gxYcg2R042GlNT8V1rboIPfAL7vBCUZtXzSnVnuWwmCd
hhzHq4e6875r6MS0/r2ctH3fxRuMDKjVQNBN78xSc+OXiKqvziu7XSJINauiae2l9o3uhxQ7Rh6w
rvuKAQYx2gbNakZMqDesmSkWFfUxr7bBvJlSt+rp6/X9KcSDn+vvVfZTUx5luxlcYVppKbNvauZ1
MoNgYy+gzPdJk37iy1wV357ld6Hyo2WVB3BS3eQiPPWiK/1Ee2ByeKl9ZfQsjJip10yHNIIfbA/n
7jgtHIH9gbfcZaPJVtFmTvzAWIHmQqrm1el2ztzqqUt3tFV97LOLh4AMdIQSbkR3X2Wr0dFCiDIY
6w9x70WGr68tFwZf7URvaWiX38Kd5ZfH9LtwQgaXS/Zwmbx+M64RmrQPPb1UfQN2LrpE36B0T2Qc
retrnHB1uCdrXOybape8gNYKnPmM1VZ9Kb44890NJ2+ljfFnOqlAbwPreBt4/D2ULqnl89Qq5EvS
JKY3xDCzpnrAPc3GxbQwdnvJ8hIRzusEr8oDxOeS97fLdBo7ca0fgSQ/Ycfft2L6xZ7xqRamf4id
AkctIilmu0x2/r4yxsZ5LCCOuSRR1juhJpduWgzxf60odSpcThHGjRALOPxuZ1K6OKjNZBYvpMnS
fdb6ZzEST6o4cMhfvnfichoT64s1E7Yq1/5hzaRXSdMSPRYfz9p5+/2/pAAohASIkbN0yTMI6Y5o
uLm4phEVL6wEfl249L8nxdOldSEfE2EV8ZwuzxlrLF34amP+Av7zzvIDKIOWRZ/tDOkSJqUzIX+C
pjMNx1hjzdjN0a9ePy3jLyl/NdqdmL0P/alOiIF4Lobfi+kzGh8SByWIsUDjw+ztponbaw41p0QX
3jZqn2cgifxidpoZJJdXUkkl27jZFIY7oZrqHTBVvDFjzMprM3mIsq1JW9lHlLGWdzQ01hQi59bj
MOnQL3RpXa0kf3Zqb/BbLzyaZ2JRfwdP6e/qtUQ1Wu6Yo/DPMTXya0/3hrf0JX+X3uqdtJG/zWeB
v2qnEcg0EiKRMYo9li6/inC9SH66XAZhPRcbxdhP47lYmcq6yt+H9MecH4gxEwckQAcxeejGjdAW
IBbYaar1oF0TUi/K19wt6j0v+CL7cb2V0p1FEyfcZPG6UHwrXaHNYMMuYOdBbgx5ocXH+i2t7Pxt
ps1dOgb9TomVjSXQzibbeIvf/12rc9D9/PCgfmFgf+uAfD6NzB1CRjPrl0skuUq9nvR1kuxJUJAm
P7A8ikr+vqq7crxhBGdD6uLBVr9Z+ElVb6geC+O9L4/04s3lZhaky6hKqyEGnuVFiw+XLeT4lthh
5bSX7E14vSEGj61DcU2HILP1axd4I7SJ3JMfguv8CmMpnX1sKtpZfR2epd/RpXhGj6ucw3215oK2
9SHyU/4A61uGOruxy33w0PuGxzVuiufqu/ZMFIqfFlCtnPTKcv8b5S5KK7rKku7GkttXdswFrqMH
Y51Vtgil3QUXtakauBqP+oPuV9voW4HoCxCS126633QC2Tglu33TDqC+tINy0DzLwdqwSle62/rh
Hom4i6PQbzxOMML3hAYNL1TiKN/otYjXYB88iqjDuXc/xZ/yJiR70wYBbiZ2fSi341FZD2v9Z8tq
7ZW+/C6/JDs059q5oPX5WKO3euWdKioPsxrExnHeavRQJW8p1iIzq+FnZZznYTMrV/w5K23aW5Gf
AIJD9KxirLKjwjYu4lvxkh70tx5SA1/JIX8CSMEvo/L4BftNF9Z6CSLGkZDh606UOnUJmc0bx7XV
gjremcOhHEW6da/tvB3pYbK+vw9rY0XSTbfQtffGaIXmZDijgZOexp/ar+Egkwpp2g1/kgnI21lS
jw6SMKwbHVwdJjy/SlettpK7Y5odRNM3bg47p0ydQrWjX5FqF7WtJ6BJXXN2xd4PtG1gAVOB7udr
kh8ogPh8s9xG4zmlxRqu9f63GlNPXRVGxMM6rletCvLFUdqHkaMJqIfO5W/2BszBVVm63chSZ6P7
SgOHxjZDxJGpBeM7JpFfnCLuzG/skBhVbpMeHDYq8557RqiqNblpBPlyyXsDh8TIGx7EE7l1A/OO
KDW2XXqRmr0u9ydSA1Aoyq7Af5xc1GjxKukXO/anjhSXw7ah6EwSma/dj/JwkgAt6yPpIr1ahTV7
ooYzrioZa0zmF/sUo75PSw3CGSoDi8wteNb33QhY78oAbGi5TG6+rrf9cdqPz4gpfcsbT7waOGUW
aLPRtp8eq9RpgBDRIn6ST+rjDC3sRJc8GU4Jmns65gLnEU7CfmxBRXNk4EAgLn8sT0hBHe17njuK
ZsPfJ6gtKwkP8Vue7ZNseHn3gBdvHDwDtEfn9ok3laADfeY14in5fXvRH+a3flgryWOoHufBU1ie
T/Op2slvzTrc5PsOJ324irEOpCvB63bzSXXTFb3VF/65B5b35+L7uK+Osj+yLilHpIF1cjR4JAO3
TTwNV1CznWPyug9Ld5rSA6SUPnHV05Q4dHxVqJ+5FxArN3iCcZbYcuCmGXw3zngSnm5r40E8cflg
SSnDn8QT8zXxVfktsEZmO/rERmgHcFhc5jAciFhj9JNy0V3dLR3Jhuu6p771VazJskuc6+8Gz5Rl
C0/Fu5U4VQuYxk6fRt47065/caNvS8162eqv0QV3ePxYPnIUErbV+YZi/DUUt13T+mmdRsFRJSRo
oGfs9h3GcM4oCQqQbPe/S6841A/xK22TrXnst9ZavyS/Qvbncdvss0ftx7yVD+m7pdA4xkpDU5i/
CtM2eVIUxsowaDhC252005Tbq4qALBvObbAz2yOIecFPy202rOdpPw3nvjsBLw5VP0YfrLsCTEnJ
j00WHZYHAB8rq11Ziiv06yVexZE/Gg5dDLVy9G80rHXYnImbt46W8LTY6YtV2DdlAQgkb+5OVX+Q
5fXc+/KMMeuQtk6kQ9Z0hGIv9IesexC6wEm1gxU/V+E2aG3jCwng//POMqlAhKSgUNQRgH4s98ye
+LwA7O8Ft3n1QDYOFPpcmmCGTqpHpOr8n9cIhNg3Pxu9D1R198PppNTnZByF9BLQUHa62GTFbOpt
KaY/Z5MYyn9XJH/Coj5WszfdNwJCS5IIMjXvepYAW5Whj8z0krRB5S5z/q7JRX9SjLRx5u4HGriA
5E8vjLrSw7XqQv3BN1YUbKk621WXA3Jlt9LhCK86NPwOGQ2db4Xtj39f6P3XwJ2nG3Trrou6pmK2
/Pg11BNQpC7J40u1WCWjnZ7HVNc7l8MO+FS53/z74/54OP6+L7fPg57MTPImgzD+nAL+qvJTOMFL
1WbxxYyXcZfV835KAtNP26jF/7/8qHVOVHOCCXg2FwYtkWn4tIYLp1SzZjc0nBn5eQhyTnAT6nDN
aetVxr7C2//vK/0jPf5wpTecvY6Kgl2Fe6Pd3ZkWRm6QNspylb/1fJ50w5Bkj8KDutKuwQrQhFee
mZdG13Bb/lJeWOoZisbfstTBp0e90qDFTk6A8HMKsILVxJP6I/HeSuwLsU8eJCWJdktHDW0pZv+/
9upRHdbWJU92obQr4LjVO6q8OnMSOJQ4FjUfzOqweJo52FG2kTq/bygifEafePYEuK35oZBp3p6F
4DJS7ideXHv0BChE5h3/UxHs+J1s6TN2AfBcA8oDOHuoFfDTMUShXKKWYz966Vj90FgZDvTaKHEb
ikDNqcYvbvEf0cv9Lcb3wViH/9Btv1sDICbccpMz8bpUzb7oczIyQXA5WcRGCdlUBuyrf4c7iOk7
pbrKRVLugt+JlZYbhiKnL77wu30dwr6isa8T4kBY2f+46H89mRyFI51XtrjKciwxxckeVHUcVkH8
QyJu3C6e5qFcJyPQtH9/7n0f+M/nYrS6hX+TefznaPPX5xYK8ex6GxfXwRJ8YmdAkk3JYsc6jC45
lmlm6e0XA5VPLz0/KqpfKjc6CTip79oIgkrKqqTU+ZWgw8FrjN2MC4ZDHtV8kn8VlfD/fNjtRQKJ
itYYZ/NdNwFMmQaSSOO+JvUrcW8U2Ir5q5T6pzmLv6pM74sz/niaCEgbKAdv28pd60apFZHmdjhe
gyWl5Va01NoyI5t/f2V/NouPD65GoBvJvjwnyGLvHcWJCkhNqvXhah5outF6tafHCKAqmK+F15+i
zzE59MZrMztpUCHFGwADp+tSPPXxpix2SXQRLPxbu0rzkoDQSw0Dr59pnpy7Vef1kztCzm4eq9bN
QldqgW26lrpuwZTGmFh2neQZHBStXah6OCWaZW0FnqUxonal3xwnmVpPlEq4xcCqPOaP0rMx4dKF
nexUR2ovfj97TglXIHk58qTaCak+B6fvnJKRYXYsFa+L11N+TAx//HOIxzdkCs6A9Kb2a8ULjVWy
6/K1GKzScTUcitVXaaj3Uz++ypteDoIIy4P5ySyhigIoX2K5r2K6OJY+PDDjsxdLnpyha17JHnqI
aOf/+4v9pEskeMHSmDPzGN0e1j/F/98voxGNRYYT4cpMMuEYOLkzbD9P0TS0XUOrumQm0BIaoC4L
XejVZfXVePnzj00aOVl9xLkAMjD+bEt/XYEYLmE0alNxzQT1OYtzEK5qFDhJXdRel8iym5S/e4OM
8H//5J/fUpZg2cCcQpCLTprLxzqg7SG4xkPVXGe9abeduRLQ4mmR5uRSKHzRX/x/7rJJDYAfQIfT
YKAz+/hhQif2wdiUfNhoXmtRWrdFhsscOuJ4KoXihh3pM4ICGCFlVflFIfj/fDrKU+KWKD8ozYz7
aGa4knJUkCB1FQrRYmYBarQID0qv1a4Wx4d5P9ZJwhAwfGYy9/pfb7NloT1U5JvnhfPq3corq3EV
kufb4GdvYSnInGtEi/Wi1+3Jar9cpz5taXwabTHSPG6q/vtGtjWKDRI/rb0irejWNLLGbgO1N7R7
WX9WANc7mNJuSRzY/P/9c37SgiIB56fkK6aRiypFkT9+xRE/DYEaTMDyfEbk1pAQgh666K99J+yK
RuEtlhlJT50hYIRUTAeFqImpeKMToruWqkz0u0X0jVHVry1z9i8u73afPyzgmI8ws7HbM9hXPkVj
JlUm3GD44mWuO9MJp/l3NNTkPpRVCxeU6T7FgIF0nVGmheuHczWH6Dp66WIwnATLqH5n9qWX65R7
lXKRtawHhIfirUq+uNRPLyZyVeg4OkgUhYz3P+Kvv9YDgpdHfSr06mpV6LeXlomJVdWSE8jpj6hG
UfbvO/NpA2UNgC/F24EumtLsbh2w2r6VCuxZ19mYFCTl6FayoM++eAe1W2X38f7jfae0hndCyBpf
xcfHY9QapWyh/V5rxGpQKSz5TZGmSxstm6iOy72uolYL54UhsFpXO51gEtsSMuVA7vED4Q7WCeN2
6gcL8p7J0LaDno7HSouVXQq6zNaXV9UEdFU0if5gRUSA9Esv+Yv8g4x7DhXBuwWKf8Nl0C2lKUwc
5NGqNbrdhaU6WTOjNhApVDpV2AppUF6svHATpeMLWCC5V4YI4YTuaNCZw3kxvIwYowuyglnrypNR
Q8rp4i/K088nJ5nIPvYFDDwcY8ESfbxlbQw9qW+z5Lp0eUKaECPhQaxLl2TGEjY7Lb846YItsYkn
FvNHyAKj3YnWL7ETD6kceMqkDi+qbDlLQx+gka3Gxy+tflEayfedeIxFyJAA9NzqMPA8dy9+LRdh
b5lFfNWIZV8p46A8SB38nHDo4Ht3PE59UKImqAAjwzHHZtyv2zrigVa70mloBJzCgkTILN8uVrzP
jQGLrdqv4qxt96oQ7rpAktf/fug/7bk8gjgBwCogxyDi/u6wrvRFI0TaONwUXRbolMbeM1sjzBDp
uokh3c7MqXf/+2eyQN7qDfJPWSQ/fp2jrKHQhXR+kZPuBxnPv/Ioe8mCdJObAZsgcy/AW/6/P1O6
i0Y2+dKp9/mwm5bOuq0oHz+VdIZG1mFJX4rYVQocy1fDgp08PRcgq8Eth9Krlh/wIXX1NtfR7KDN
JCaUtBnyMIHR1F4ch8RA/BRngmzwZMRm6yqc1FryLUi2sMMFKYb8bnTIf9/1qcRPtWto+OH9kYeH
QU5piK3Js57zizwdSb7gaLcO5lOXuSC6ipSzJgeh5zaDn1495dL7WHst47te26iWb0W/kf1mEZ1B
ADB01HP1SS/X5kuhu2Pxqii7EaMNSZuD05400+tnJmEIfhiT6p7eOxaY8376LVSXlO44FKJiwr9N
4M6D0TwF9O/0FzVTPTN9CLng5jLTMyt9IIvNRCf2OFfubNrCG6suA68YaozhY2TkdcprApwxV7Cd
I4RcETT072/u8y4Ako/XSsYXivryXgQJSJ6wBl1mhVQgy5M0pNA/OobIastxSL94NP+H+Pi4PPNx
vAkWuwFkkXvza6zluXjDxV961R/lc6nbwfLQkl6RibWjgfPLaBRor4b53aoOAV9iGVyj7jXqt63y
pqi/JPXXNNLiqk5h9SsTDlEAR8pT05elX6F568tdIDKDeZLMpxtGX01ewlsOb2/ZRHGRJX8OwWt1
pARNiCoGNCNjugn6yxgdSnkVmq89wTZz9VNuG2dR6F/wDbU9IV8QnbqaMNrpxQq2cwRdCDfPqGvO
DHDapJMytd1miARPGQsHbAECOnXsaZ2MNOVoLKdk+Q3II5ilWcDQDWhC3UxPklwAnflfn0M+Un5J
2s9YqOxCOlmvE4cpstpsASE/wRpB+FqX+Wrg0mf62Q2/K2NhGgOR/uozqhhbjAHAt+wmKQNuyOnf
sA6Q+Lo0dvI8IFa6BYOfm+qSpD9VhsepbNEP2JhYo63w0QrPcfNW6hcRxUz0WqLd0Uml4KSLoQih
W55cAi5GtTZWueqrN+RTyJgnWPGoJ3hi+5WguSa6dDrR9caU7eW5ZM8j48y2LIc+C3O0/kn+LV2n
yGUCLqmIu9K9jFPhxi+HnOD11Vk4MxUc3pUdkA768/GqLEgr8EZWhM5WkXHQr0G9BgQKJR+bpOim
5vsoPwuWVxIZJPPHuMPo9ilMIqeOXL1fGck6K1YWZ+NgGyNjHL9ZLS3JjUys0+wnjT/e3HjgoiYB
JMXtb0/zQ9cgQscf104vBIswj3vry7eJOS4q3DFyjefxJ/QrxnnwsDAXMqBt5Ecr3Qak8srbsHsN
zU22fDOG7wtPpol5xaTcuM2q+8hLWcd4TpiKWquy9+DHm9MOPTxLIb+KYd8I1xRlVLrhTDbJ2zRD
OLDPey+pjjpCkaJ9T2/z5MlO200hnVUuXqh+DtJ5yK7BdE0YNraah1nEbDY6O3qZPhXRoQiOirSS
w1WUb1UiZpJ92m+TbFv3t+O9sqxRRxbLg1TsSDcoVD/XCAR8wcinDE89yItNXwK9XE2qX8WPTYo1
8CL1p57Bf/Ai83os00azPMvcI2TPtTV0HTAQETKorc5Asvyi0aTedvu7hQQDvcwZTwQrhPH1434z
FGVXAg4cLgsDwBhtaZZ0tgGixp8l8Zok2bhZan18ULtatds83BeE+7qBFUSrSKSLUvcyfeGUdOVU
RjFXp5S/xqAQk6Dn6BjI3CM1oreGRzMpHrvgNr+VSy8zRNQPNyFYgViry6NpVU8hHZgBBMjQsk1l
lpg6WvQCX0CyK8D8qGUHfCemp9edE2c6es+lXKUD0qx/r+Sfj5/URDgOb+dASxQxBX68JaQMtokU
CdlVDsTxpEeDWyuFCxxvsEkYZjMeMLOY4fvUtyCDxLD/6vT96TvhAm7+wJv38Xb6vuu6ar00AKfX
siuHN3UfVie6AbNfdepvop4mu+uACGUNzeFmJgi6SJefmMaZOVU86P++F59an7crgZEjM/6xDEQ/
H2/FuGSRlcEluS6Z+BZqZKukMyeuW1zJSgd0Y7Gu//sTP5ent4/UFZGBsahx/Ls7gBe5krWLrNL6
bMfONctidLrU+KEQVHvK1RDjRC9v9IYAcbNsAy9Qm4dmkh8VNsNtbc4o+vT8KZQb/jVzbiiBisHp
mhQe6S+DADEH9/P0xV36o+r68BKBcocjhAKds6ok3pfU8RLE6RzXKTI4no9BKqLVMImwAYN+cCUy
7rwqI35DDjku6ah1EysPTySopCHjxr7IBqJtLGk1i2K/knvV1mpYQGkfSn4YtLpPAqW1Mo2bByZP
EGO0XbtqpUpfzyWqqyiKf8wQHfczYMFxlsUvfjr1foW4cepp1SKCVrFxGHcVaTtX5BqqS3qVMVXY
AJoeZzH5or7/g868v4N/f8jdtx6EGglTaYCQphUZdCxG7sdSU6Gj4b9UE8efEcqgczJasRkYML21
Xuv+oZiyyk8MsfEzTtzSKD9M8KptokO929TJEZEyuEsy3yI42BkmvEu5rmLuE8x1pYbYEirB8C2X
b1f5qpT//BbfmukyXSxTuUkW797iKjZ12DmLcNE7hE2khixeTfyWbZHVsokqDi06dUEf7rXp1t4N
Q9Lv+HcQaI3mF1/hHWuGUwVjhBtiU+arpDY17t7jzlIDItJL4dLX2UrrlGFVd9xFYVE3/8feee3G
zaVr+lYa+5wGw2ICBvugcqkUSqkk+4SQZZk5L8arn4ey3a0qua3xxhzMAI3+27AtSyymtb7wfs+b
mzpDCnoxrEZUedg9znVtMK7cUBIkMCex9E2CMDOl0xLZHwkZf/vBsKee6GLUNYFUHC8wWdFlOMRX
yk3pYqoj/e7GgBFJfJAsWNsY/s3k57bxFr3HPUwDZadSR5jbAyqpVulr8HPBbZ72j3+9CJHFs+px
90wGW06pKBUWU9HgF/4tNrfZJZZPG8to1piddrsx87b4h1ULPCj8eS96dS74V3OrLqwdFtHLSMGK
5tygSyrUTNn4tUyJFazvmRsMq3LI1HnPXMTrB/4PV+W/aIG9uXfvuCp3efxyQnF8/Y5fBGN4KhoD
d9PizCgF1c5fGEeFsahP8HVMOoloaKn28uj9Ihg7n6iHGiT9FEcZAAG68k+iiuJ+ovpPQYC9mcov
tvJ/Q1R5LaP9a91DxkwVlr2Vcrfq0n87HWHSURBjq1Wot7p2bZRXGZRUXBiuB32X69BFt4Z6U2Aa
x7yzx7StdVmkyzpajWcCTu2DG89Hpg/csyZb58WZTxvS62f+dwRlqEruiMnzBctiG+FyeMnkV4P7
uriC1tprO2lNo49ut/aHZW+cl66YMXhjjaB/Ijb5mdLA97gPqs8q9rk4962ZY5Ctc6dYxUIytKRF
Z2a2D8MvWLBa2VWvXrgjZaIr/BIzxnpU1KWOdaHFB1+QfEILGcRmQDfk37b9jDHEWXlVl2em9lF/
UTtedn9eUeon3HKqo9Zp67RTcflzglS9xcj10Wz9cNH7wt4Zo/3F7hsqhi59DGXVPWBpbV7YxtAu
oo4u/puncP/jDr5FdJ4I8KaPMTWI6B8gUqCoM6Gz34qls6x2CgyCx9s40A9aozk3pq+GO4otZhg9
dk7+ZBXiPlV7hXSyWutqgXWfkQy3eUR/r9Xu//x5pk366DkjduPxopQLdAJg9klMm+eO7g+G091W
eqWumiJ0V/UoHqUxrNPIOtMNbD/QyPykzfxnXWJdYin597ynuzzzn96yZV///T9XJeMThWIQQ69C
TaFyN35x1W3WF6J1ZFesPdRnuZG/ViXN/ISsE2kUlcFXYCnR+j+56uITkLAJJYIh+o8V6wQo+yfA
7Lundypkg3qd9FGT6uO0p2HHYYRxb2/e907unlP3rbdulCqLLGIU0Uz6dgMVL7sDMcs8Ne7l+UZk
er8dKobiCHKqRSNHyDyBVo3LN5fxNy/W9KC+fZBJDQiwDQbqCWiAG50EimmPO6YfKvLeU4OK8j6l
vdIqtT29/nhVKSL5sbMesXffvsjH0S87xnS8afMA+w5e4DQXC1okJuPgt/eAGZtl0jFKlUa19tFy
MQWDp6eFKMKZGoF0vOyTNDzwsMf0sqC9L2x015ni5kwTBI4CHcPtbpwGEGAQOVAYdQseu123c6Ws
mv2fr+107Y4+BJQdizWTfq/LrPrpmhXihFx7rpMfFFMZNrWuK49DyTgRaMLmAftsiVQpbfY61vIM
9qAc/fPhTxJvLi7dLLJMdtdpUyb94/O96aQpwqxHLZ9q3ZKpTi9HXdvovbM3VKld5qbdMuQR6Tuj
rPvLqBePeGt/BDN5d7uBrxHwmYI8x6YBPH39zUfIZIztaeLLQ6XrHgJ0ihuysq0Pbvd0IscXmqOY
jEIwXsobdhr19n3UlVrQy0NpGdVWD2Mk+0Fjris82j441ImEa7qorssIvM5bjBIcheXxGY1F22m5
GIbDoNXmwu+baEU4pCHacNyzVjeDAFfhAF22VB6tjsG+BOHEJsTi4MHzPT2dh0ZifTAldVxW+PGZ
2IzwUFARj+jmSToiKOfgYVJ1B8tQvjSIAZgKyDZRb15DfJsFYfFRn/39BXd5h4kmBBBTkAAnr5fu
jKK1imQ45H2EeIeR8oWvd8wrpKH9wVP87lDUjDSNxxfUEur7U4GKLM2hNpO8PSQN44X4OtuL0W0D
pvDqvyNgchk5FMm5Y3C8CRV5sqlnRRkVgdc1h0bJ0lVvu8qZ11iA7CvTvMkHS11qdmXPlDz9aOD/
dydJSkxgM2m5UP8cP1SRbIJCxFV/AAwtNgB6FcgaebIS5vCRyeC7BX+qwamYKjE35E6Ql+ND9T5S
EBej5oMnvHO7jh+11k9mvR0CHayNr39egt49mByM/ZOCKEgui4t6fDC70AHxtl5ziPuCaVXCPKzI
4atviiEtzsdQSXdNhjD5r48KWJ0UnbWXPUY/uY/VOMYUcAL1MMap9zXuYGeEFa3ZUFc2SjPRfQfF
+P7nY06X7WgJIsCgmoN8VuNkAVMcnymfQrStW6qH1mfU2u08cgl+wOavj6IjWSYUJqJg8uukBpK1
Hewz6Y0Hqw7cJf7mcuYYvbf681FO5kFfXwSum0kyNinSiFyOT8YbcqMtzNY6RIVzkTJ0VPjM2Mli
n4SMMldLzYB2Bs872gTJoVd9ZkMHyI4YpPuED/3hzx/nNy/HFClQ95n4I8Rwx5+mNIJCwabbOjjI
cmt0z2PeL/Qx+5+c9SRvdFjXMR0+1aUOsQ12i67YAcwGEokO2OAuvHBuO7E0ED/M9G35DPfM/8Zg
gfeRKPZ3J/n24CdvSq7ZiZtWtXXI3AvRnNv2pR98MMnz/hC6TgbOA2pCckH6fnwdWyPL1ESJ5AM0
7GSdjFW6SmNsgfEQj//6OeUh5cUnrkSczu+OD6V0qRBB3LiHsrO6ZawDHUDkX3xQ234leh2/dCT0
rxDrSTVJPnZ8GM2OqpCyv3twnDbHczzJ5YvfJSjJvYhW5sLLaZjOLEw7wTIk6bqQMvheZgldO1/r
I3uel0J8VpvUpWTnWUG8QIeAwRm2peEskxp6fA+ENWUpJw7lOjAT22OmM06AOxly2ImibPdI2dCq
O4wQILHDtqRrlFzd+GHJs1KLCQZoAHP77uRh+tFC937R4fwBSqIqnFoKr2nHm+jK1OKSEnhnH7I6
yZdF6hk0Lepu+ef3710YS1OctXuK2xkOQKR5fJUzLKsq3andwzCR0WMcQ9uZJ3NbP9PdkNJrKQZ5
3nRMSUdePGEP6yT9K03YtCDRSoP7Q/3QQEx4mqWMgEdB0Cv+wcSsfNvTKVroahxvlC7PlnFAK/LP
p/z+wkJzVIndVbZj6vTW8SlTni9TrZLxAQOseGGPEJeslAmGPx/l/YXlKFPJjIrYVK89eSH1XvP6
SK/jQ8BOjcjEKEwME0q4C11r7jO/rXZ+RnnUKHuURL5ffLAg/Pb4U1qKDIgU+LQxB7RSJKOdxQdM
B8LLQraflZJxijAnyLGwHV90fQ/awsiVR/RKH3WmTqQ5003l9FH+WhSqwWudzr/3SecoQWBFh4Rh
0Q7aLNtrtbN9taSCNhR3UeADuBjoCDM6lc2tckw25aCJD56t39xrerUUJqnm6Cj2T++CVwizULgL
DO+M6z6UCCKbvF7/+V7/9ii0fHBVA+pEDnH8RHWj75alzROVl5KaY9L3Z4UafcQO++1RWG9ddm13
Gu44PkrSpXZmOnF8sCTzO10XYNmU2vUH6+7rjNTxujvFcri3qSrSHN6T48M0Xiu9tlWjw6DEDtTP
vL5QzIpBa782502Y7kf6MfrMHYT7kHdlcJGkbnpvAbt+Vl0IwLnn9Usjg7hp9+13W23QK/adjcZF
GbPhuxYr+lr0Bp44pqyGZRLGgI48poS9VkPt8uc785u3gJNBBz6dzZSuH5+M3vu0LrwmOqQjzZzG
5l3vPYottaKhixh0MVe8/Gua6ddFO3wkintXXuUlYP4GlhmBI3ftNHXLU0bDCvLuQ5ZU5pJrh6BH
KbRtpTLtFBdatB6M3t50ZaOuSrMzL/PWG256Tw1XfuwF/4N3AUrT1ECigC9Or4VF5cft0iw6uIlq
b3EDyRmGENkH78J0Rd89PsQGr8ehxHYSK7eu3VeyHcPD6HTx3It7CIiun27DNB23Y272HxzvNxcZ
jS+zBXiEg+umEnJ8i2mWVTyuVX1wu/ZzYQMWyAPdnHWaNWzH3rAeNdk+tgLkV5t30VZrVAbk1bbe
GVUef7CbvqvKTG14IjDCTGdSt+onZx+EKZqQIZNU8nWtBOsi6zMSpXTpu3Ww5qmvH7hwmLz4AvVV
EUyq/FL94KF/V5GcPgV7ORw8qjPkuydPfalwn2PDllPJwKGTUcoHwlN/26lofzqVyb40Yw5CVGm2
GvBs+iobY7jzFP0lc9N9PsgbXHzcDwpmr33TN08Ge8FUXwE0OJHCiDdOA7q8czLkoO2jzW5/7jdF
9GjVNSpDj1E2QEC2A3qurlBsz9AHmhe+k5SPVjkICTN4BEE0JEZyWWaN9yXQ5ARLshPzwrIDo561
HeMsYIUSC1Gz32p3qejRNSpDkF9JTBuQcyKSeQSX3PSzUXbZXenmKMQUw0z2dVdr15TbkC2FiOTv
9LowegYUS0hdVe6XX/wwCZ4BcIm7JM0jJsfHGv1cT5qG+q0YEQHpplfetJ2SfcnSSjsMjgtG12ww
9ZkJw4PuiZgveNJVOSI1DGJ3l/dWdsHQiP+MkU3GrgT95qsxgnLPMZL+xiABI9ZRnOpfjdYJwRNZ
vfiquX55LUYVLGaR0SKZFYVKMDvyLEGTM4LnwrVT2B4dwblhNpPEyHWrO6XOkf2lUeGOqIRGAHR5
UESf1Sz1fqQG/2lh/BfJ8pud511r9QG7irD+Bwax/1g1ssmO2xnT9/6znWHRfJhyNVTS1KSmwOif
7Qxn6r/SQjjqr2rGJ3Zj5Kukdqxx+jTE8KuTgZvFNJGCZwXdM4uhRO1vGqwnAgOCNt4zm7fUYtcn
ZjpdSn0cy8JQU+V91EQ84JWRJpd9Ftrq3CQsX08TOLOo9/14OQ56+7VsKriyjlojHzKs+N4rZXmZ
9EZ6ow3quK5ZmT9YX99tLtQKYJ7z4Vyqhu+Y7B2CFbUiG7svI4b+mWQ9gzzhoA1KS7F9c//2P9al
P/YypkNRmKBmQFrN/TreVmRrdwhtRnk/KAMApq7yl74aRB8Ud1+r128WRS75ZBesTlUlnTt5il/t
0AsqFZq+A5tTs9YshIMpc2M9bYM5MwIlQysNo8pSevGdlgzO5VgqF3GV7KrAA6ah+ZjaN/G4BJhr
3qYOV1zR3HgRDUO8sr2b2GbeJG6jYhP5FIqLOvDWQVOaYKYxV/3zFXstDJ+eC4+NTtVYnYb+Ti7Z
4AmjGtI6ONi2Enyzm8zYE6TWc1efdrywcJHsame9gPzZiKFYt8k494dYXaQSE40KSE5SpxVjVXem
aKNlG/vhj5v6n/Xpvxj/wxaLYBaFO/NV0GUJPf59yxVkV1G8VDL/5Wv9tv3625/1a/1S3U+MWDPO
Or0cDLW+Wb/4EjA35FMEf2inpk7tz3aspn4iDaRYQ11zkgpNxZ6faxhfoi5Ox2V6B3jVUOf/TTP2
9SF78xCeXobT+BOmRNiEjYi2TboLRDSztZe0RUROGUeBuKQNl0jV9W4xlPNhvC99WOZLBEqRuXSA
IHpnhAoBE8X2XIplHm/s59iaCTCK1k1Z7i3vcnTX0MdFsrHHB0iQkf1tYj5maKxC+VyKa02ce/5d
620DPHntOehKzXwKg1snvlSaS7s4K/Vdbe1z51xEe6LQmF93ircbw6u6XzuT37K3m5z79PASX0so
WeN8lJf25F4CiTL+amcbDyCCezDDqxw3hyqbwVqopoKUC1kBdFNykYJqaLeWtmq9HdBJK7sjHImN
uY5PVbTRq23QPekttPwcAIVXz6PmJh1uA+NuVLdK/KCNX9p4awcXXr1J5dYadn63xjLM6lYWKwmq
OPfc0qiWJQcXhn08l3gbx1f9sLZC2hpXgXuudcso2dXFpg/OjO5iaPdAgGoPASbk08/T2AtoNlBt
BnobBTfOjQ18anyEkroBMDP9l69G8RD01018V3REatEuBQhhXlbitqxvveQiCjbgxCLMDJxlyPxV
OYvHBX7ig3VWKRto8Tr4H22lF+syuHp9Wf5qHbnLU/77X9P3POfFUIXQTf77+I/ICH7+yClgOPrD
8tVi/rp5qYabl7pJ+NYfbfbpX/6ffvGnUf3dUGBU/5w3GQnzzYsf5tnR6zyRDydzGBDX9PXgQZAl
//ul4T4L5cu3f9zKJ/lS/+Mi5BX+x1UjkyHM/N85crHSvP/xP1cLGwd7pPKUFUlC0G0Jahq/LLqs
TxYhDYRvClA/xIw/FwvdmQIeClcWWmpMrabW9q+Ah3WE4XlOhiyLthPZhP1Xy8VxTYVRVFayyR+M
Nj7qMRK2411eb1Dpt6Hlfy5bRvjaKjBvtDq6LOpxp5TlS4eELB/HW2/g2Y4dPB1FupROie10xBNe
Zca3N5f6N1HHlB/+a/X6+XmYN6S7PxUnJ0XL25Z6VzGjOQyt/zmNi3Kl+Ba86OmXGIrhQolxmUkb
9eHPxzxJWrmEgN/ZNigtTeVC1vTjg9aGnimDEhp3g6XsTK1apmlXHfwhKGeyCpJlVfZinpUoDMos
oDv1kafXcZFGsJuQFLI5TA2pKbY7uQlpkDVc0t65Gc1h5oLbDkok/AK/GUvZqsQaQI2NS8Ta4wcx
3vsDU0qjum6oE4ed/x2feFX7AToTw7jRLQXSog1CouPlmhlee+vW3apmXNvUik2Zi88fXPNXqNy/
7jRPMDcYnRn3GRnHpOk9PnbUCpNUMUiv41k8A+41u7j4st2mc3vurynBn5uX7tK8lBtnYW2tbQhH
ttrBkr1UlnDiF+7cXYI35u+nf1dsqk22kbN9tZH81l3qW30vZ3Dz+YfP7fx5by2AEn6udu5SLGy+
HH3tPg9Y4VATxf6FXHtbLLXL8dI/d+/7a7gF0WzY69t2psyZcJm3M3tZLZ/3/NDnZ8lv+3mz4DrN
w8W1uWjmEDRxjmcoid8ZM6huy2qhrtV1vlTX7apapd+jLcCHBYbyG3djLqJ1vkEMBdhr/KZealuK
Xlf9lbLDzWlpn+sXykZdAzOEIAoRiZ9Gyez15ztLc6usjJm7Gffi0thOP6mZefPvm10+A1o8txfT
x3AX5abc1ZtkfpvOSLjn2JysIRBtodmu3bt6080+8gB71fu8u5+glVzKffSKT+OOEKCVV5pKcr1a
XN3hlLQr5/nav26/hgxbylngMOi+BJ6Enc7GX0LEWWozsCWrcRMu8zX/dIlj0eplfXk2IPis5rfD
rNv4Cwb7ZvzFMlrGi4FPnXDJs+n/F4M272bXARvjDIeE7N7dw2YM+fOi2ygLf5XNp+/dfNT8m4L4
k/PEDM9mrJiR22lJP35uC5F21IeNFPWJ6zNG2jlnfVtGjOhl6y6Ee5UP0UQAd75KVZbnP36BHxg0
abB9/VM9dJ/pf9TrMgXSBMW8Yfse2rnWF1gWtTmVYksr1a2ndfNK7/Oz1180BosDnREau+ENpeVi
UTFiaeA1EgBkuisvi9QzjxfvjBjw5y9ZPtWDPN9e/OvvXv8dpDDng8L5q8foyZXBRsIlm6EH4GDC
eHxlvDHrowHG8DWamjNFKOciC24iGZw76Ysi5a3mmQsIUZeGol3o5ojm1llN+n3fXY51Odchnqvf
/ACfONHd2VH2lOfudWmHMGrdXZPKhwZZsVfTus6+hqL7jFZ+kzPZaA4VUL3m0s2tdagdHG10aOK7
ezhG67LoIRuOwdrCuBDU8nkv4xWOH8tOeMs8uDLjZillsfQg7+Q2JDmr3SQwZmkMLISQu4gg00gI
EsvkhhbzbYdxTof11wer4VSjPbl0VMiRd7+2TxgLOr50aeQ0rq6nwbUas9XIiMY17Rz6Rt9V9Hs7
2rOauad7v6Ke335w8GlLfXNs7hg3jB2QHIRQhPrK8bEdqOhDLzVvCdWpn5duF86jsStmojKAk9W4
XRUiYHSSjvKfz/p493kNm9j7cOwjNNNofJ48L2ZXOXXPYN5VVOsvcUrwDrUjXY0+1F16LbNIgssc
XQp8LiLK9Z8P/g7phyLJRdZPhRj6ArHhSdm8EA0Gd42p3pVaDDpR+DdR6sQ7rWHeVfWUZEWJH58k
M7/AN3sbjmFzEZv4HGikVbQYGLbPnoQYs4UvxwTDreK5iIr6LrWrj2okx9eJktfrJ6UNTj8VqsHr
ONSbRnjm0KlIiB/uGi38jM4Kio+KAVVo2LusDj83scmMHbNdyZh8JJAXhJpvHg4a4swVom90WdUN
ICunnEWtSytHx+vwOsmaRdJ13rJox+1qEdoFgyoVHKxG98U2jUe8yMIADZsNWi1LGpq706R02bjn
uENvfFwRd63QHp0h665lp1frqgJT+fpHK8dxzBQAXrOBqSGpDveNT+nNMNUrpxTRtS0L717IyzHt
hvPIP3PtoL2lTlzNgwKrs0gM6iLozWhed1l7NiIFWQALkze2712qVouScTDuX5+f/wsZ0FE+dFW8
ZLeyenmRF0/FcXL0/2SuNAXc/z41Wr9QkA+f3iZX0zf8SHaE9YkUgpYPLCia/oi4fuU6Qv2kauob
uTlf+ZnrCOOT6bAEQU+iJUfUz4/7mesI7ROWJkgVUcEIkFyozn7liPsf69efVOp8lKNHGQSOmChR
1DOnNii90Onrb14jVKQus8ZNtRwdWcbrZIhIvzu7sA6hiZRlFTSeWs9LvzWslSWq/l5vE+eJT9xv
PScHGNvSg8FdL2gExhHWSPFVVbFl3dWx4T6aXgPrT8qUORsndGNznflxB7JgbNurXrfrkphAJ8dK
/dr5IhNGxKhXqAPkW7f0LjLHrRl/72QweU/lSj5HvQT+Pla7/lxKzfBmjtboc99moPiqa71oE7aq
ey6tZLj0EVk/CTMqv+dFNnlrBOrTOA6oLlAQxZ9zN0sM6ihJB3A7CdTLkBHsz7Js7Xs3S7twHdCg
yaHkBzjeWYMPiNzrhF3PuiQdCdj8tH6C46l9C7JUg387humDLtnLZurgG7Sv5Jji7aC1pbdwghrf
Po0Z2kczsMZdBhHS2ir0AtmakytdVFhHNJ1bnemBSON1WmcKlvQmA45uHkXfgihWUNoJMZxVVuGy
FLfStrBrHOoEewuafXNTl5h+iEpp2wWaujqcSS8z6DMpCGwpuhgGg75ZU1ByhcbI6h36LfzJRv8i
6kzDEtpKqmuKif7EA4CHH8mR3qgaC1bPUpfOVRUb+OgmvhOM8zKt4e9RslX1paKI6sHITfcrMw0x
dAUjpgVVp5321NJOr+Z+QHtvEQedPGsDyvQbD9AHCqkiYoxK0zPJJHYpSmdmp824t2oKB/Sqhq7Y
OJGI6plvxzAAlC7TNy0IbH1hqR1WyDkBzX2adWFKsz6y/bmLCUw8c6Q2EAfbWaism97F1EUIxS7P
yroAwpGYKvljmeUl5IMcENQcpWqhb2SJW0gvXEbDqTE47TJwA4mlT1hBN3ajSr91Opxdsl4GcA5G
h258T+we6pkxzC2DZ4yJiqHGPqFu7/u4GjFptqOBe+42qXU2BlnUzCPVFk+JPzAO5tFv2ZVO41XL
wXLydK473jQiapl2ujTTAoQhHTnnwh5zK56LznaGmV54qBO8RLGw6rTrcdxEJXa0MxGiVd7kDqgv
ECDMZiPJjnG2GYTWf8nwwf5cKDoupkI6CdenFjWkE3do+X3SDSt1qNyv1Sj5SWUDnCQYiupiNDIN
IL0WqRuZtjhPdlHOa2tY/aTxsAJwga4CUCzu2XztZmRTg2Ek6U1G0Ni2Ae675txVWSHwNy+r7xpd
W2MeIbWLFxpQoKnrzgDaLDGUPEE+4pkPdppn8dwQPfgahm1LLqYQ1aHOwuR7Qg/1S1rLEs/SqvBe
ZFFgh8Mb2F2arT5Gi6RAZjFv6hz3RJQVoF9jt0rIAUMteHBiV+/mnVFa2tzuA9Wfowlsmnkcav6I
MVAEfZJJrggoq+aMKvYBGbDLeHp45pkZ1fYZloOlPhMyEMHciFsg8IWgl07BUxn3Tj8QHJZmkKYL
1ZGpihNU0WBk4CgZwNGgttWtVTtdtJakAdhqJvSwVvmY691qUHyWJos+trEZ3BjsEG12lkPDFxUV
lrHKYCSJgunBseiUCq8bguCVV5JlrdQ2Fo+5WeEX4zh9eHBk7n7LPbV5pMgoyPfUsG7Xlmoy9Z03
Ut65/WARxSZtbG2aQurZ0hggoa08JbI7jD40v2DlUY3omY/TN9vQSsN+hTOh+NK7AisCTry5CezY
D5ZpobTdpsqb0Vj7yajJG1EFPCGKMpjWvukptm+5jMpThoQxXnVdjdWZGyflNzXs5JzDM6SZWumi
LMJrUSY9i3DZRPiZ5XbKk5nKDdN2uLh6BHbVGHJbaZdx+0wXkIeJhbhlpuuwz8X5mGcXUUdeUKbe
1uTWO2C2nXzYu7qxdP0BRKnWzbS0uYx92AG8xmnRXolSfa45tmpS3jEi7SyumrXRUE/zvG4WWHyA
Nu4WhgOE5DXWRqVjuACCCvgZIbq8ujIf8Sz8NtTZbU8RXXQFYbD+pPn7VpYXaTxg8TJsjDrY1hJb
X/K5gY7DCIlGg7vbh8MyLYPHqnWUhTTLcmNX3V2TeVg0R2G/MSzMb7Lspk0VlrbShFDnXGSBoc8T
TOBVrHrs5tlJQ8zqWgSoLkdLVMDaFcinznPOXCN6MAcjWMlERe8bJQvdw5YAkkgXYyw7xgm2F8NZ
OBbxmagN5YyxpDs/FunMFPUCX4F808UbPU95U4dqG/tQpoLM2WBpvkqc9qbWmm1ruWcuhbDciTBE
67+OrQr+sLOHLd//4FX+Qx2JeuZl4jaJw7PWDnZObJzH7QCU1Rlxm1aHdVv2lPFVfmyBz1aQ9M+m
EmXLtA1qd96ZWmvPTGQ8GeT6LOVFreRSEfqKqTJe0XEX4YmWZNqu03D0TTNAJ6a4aqCLzitWHBVg
1cR/YJLWKR9pnCzSKH7JLReOQLJpIn2jDs6hqCex8kjgPJDsHEZVzFWruKp1qjEhgovRSS9YiwBI
92m4DPooxzEFGVOQgZzNZTaT2hTIJPI5zPWbqkxR1/AyzptRXdjkTGVe3rV69MhyOkcGE2wVlGXt
1DaXMmcNCDFfESXS6hWhz21p57uyTJ70JHjoge89V7mm3dk6/nBCbzBnclyawUAyFKe/qNHtLCI3
gB2W99ctPBlKJ2m8zJsSYx5F0cWOKaFnR4DtyO1Wu+g0bZjJ/lEU8LrdyHrhcIuINlQQVjj7yNZ0
8dLwCNFS7SLCndEIvHLtEG4s9EL5NsJWgjiwHJPRO9OLqrithU1ooo/ztp84gnsRwdLNjJtIhSOS
uA2eWroFOE1txeemasfzMfYXcUlNMCmZJc6Ga110qzSCxZTpdKoc7mGUiX2aFSRDl5Xf+luEnJfZ
CIVSkdsqyVyufPh1DIOLEer/yNyF0fuXimVu5WDtbRnNCTBCXDrVBSyUW93ExCjo8FCw/GUgbBy7
wExO9G1/NsSYUail1Bci9/SZjNONbPD8VeKLofJ3cWztdS29yRCB1zYsc1ZUX3X3OvuMSWoeaxoz
4V68cUseNrdkFHwBEB8b9C9BjHVKVd8TZDzSQ5m5wXNW0N5LrsOBnl/F45zfNoNxZnncfvwhCQKV
eQjPwsB0yPDHbt/4B/Qlc1ujzFkBQne/Kbk8H4D2UlX0LlAP7lQZrZSEGrwzeCSdL51mQNgX2rIM
Yqwdgh6GmMK6Dg8GvHfVbLAvXUZZqy7a6VAgub94WHgLpj20tWeATUWRu/Bjy121XXxltuzRrkVb
zmNl1sfnuBygK8fmuNB00cyGimBEHeW3rA5WOZOdi2hsCJEzAXIpvezMGkfQKlvECctJHT6mHROn
nBrIvC6Gd2SWT4TWAOHzp15XinJuqQNDQxbShy+ktxgw+aNqfzPwatA6rwxIC6R0loGi6jVKK0fN
MDhuqgGHmjT+Au8IeHxkJU6E+zKeVWEtVYypcqtDi+I1CsMPNGhmddGEYOi7Op23YSgwQ7ZS8VyZ
UfqkiRQfEYSjXrG0bA9TQ69IUwpssIQItbIsrBagNbSNabVYLLi9xY4omWSficKrd4WTYtQOVcMA
7Fg2L1zbuN3qlmeHCyv04FH1hWNdR36afk9MjZl+T4WDxswvDC3VKTt/1vd+dlATcvlzpSe8urK8
UO5t5t8CNMStuC10X3MYOHRFQnqPbzeuin3xjVcLmmdfJQynp8CPGPzMYGTOeocTWxS2hAimsTVc
d51e1/gGyeEqUQocE5G906/tZdp3mGH3qgM3xEcN2ImID5iCLU7O1MISbIuOPgWWbqJbZ3kcKg/d
mCuXBCZDuYsHK16m9WB/05DWWYjQGkCY4ILGr39fY7gIWfXq/Ls8LR78f11mQAHxpzrDDTCs4zLD
6zf8kmBYzid4W0i+ENiTYv+L06G5n9gUsPiluDjNG00l6p+FBkf7hJYJCQb6HBXAx9SJ/Vehgekr
qpBUr8GGUmj9m0KDeVwym+Qf0zQyStxJcD/pT4/rDJ6RBypG8yPLrip8iE1qaM39Jqqax17IIqGO
EBWxXOUlU0p7FUmkdeM5ThRtSL/cYV/RBzCY90ED76SLzojTdhOlSFlmCcZo+AZ5lXod525+YITA
wZkiRXFLHhmHJhVty7OuRWB63opJToWCnJZlTkX70lTyvl7VMdxjyH4R07vLstSbGwoUKpmOrqh7
SNb1s6tKBWMhxY3Y9XqN3Y4kmVQhDy2xRn+J1ZYnGvNRa4xpmCBC27xQO4qIBCkoL8zOYzuOwxC9
aickoUTW0JiYWaEd1KsoNOMbBW0wNmBRWyQrVW81a6uib03EyqoHLlWiuCU7o3Qrnzz2zWP0syr0
VtT2u3uDMouuI5XUCb17fG9K5X9zdmY9biNLlP5FBMjk/qqFKtXm8u72C2G3bS7JfU3y18/HuoO5
FiVIU7fRaDS6AYeSmRkZy4lzikHwzdyUOdcobcDZNg3g2bnyH3JpNMnuurnVFMhyFpZJAvodr38z
endqL0yoY1tGBwwnxT3AmjJEDInDi2CNP3WREwXMXVLHD2VRTtm/s98an4ZqbL9NY8sRmBLq4ze+
wGkVjF+Er13GcRgI4F8cc/WL2kib0ygqiL3blGbeztJKsevLWYNRJDXHGe7GMUbgM/Nb4qC6UIgk
5W5062eI046H5XgUlbkoFP5ponFhl67EX9U4xyn6WctCCgcxjKNQXiXMs72ThUQ7S8bdqAdWqIWI
0iLXIB9U5Ji/dSOrd4bShAOLZSXmHyZNNP8LR96DW5GaTFwXG+n11YxjNkP3g9WZY/xxDOcp/Nce
VIvqiU7xyL7V+8R1/FUkX9bCRadQucgfUax8xRf8tRY99eIp6WxIOxOEiL7PIOPzvRObsOBfP0+n
8M/FEGOrfDOGqF3aAa/H7S9DdmGGnI6QClvsqs5BY8/LjCcrVyjbFTmJFmlETjZ13er60mCVK4NK
IzTDi4jBqkGUeyP0zk5M2QReGHIjCf2X6ZQhcnd+c3fd1tkKYVAE68t1gdRQhxPt9FhETMdlQmbA
akMnUxVca5Bd33VTMXj3kLvb4qHrGdzyb9yKBWzw3x4YH5YOGIB8JPAgUbTOECA0dD0zbyOHwCea
HSiPWvmShylhe+GH7Rdjatqgy52K0vj/q57/f7ijxazjMCNGSZr+ypoEfBb0M0ph2ZjV57kGKTeq
p97zqn6TwMPw73Vry5U6XaTlMhBHjR6zvHerb8t8lhjm2U0jhNxlf9c0lXsIe9M8aGHmv7QwXMCA
b85oFip14whBiXlmnF45dX7DZRqPVsDKeBjKWiS1yflpQ1UV0Vb6lGM/tA3Zzo8MSvnWZ8Ca333w
7NkFLyAjUL4bY9CyAr2zigF1UIdt5xig92XjTNBUpQMogMFEFVIverikaqU5BNyZFF2K3lY/l/P7
sWxVeQjZ4Px9ORckF85oTNTx0ayopw9VpztwLYaO5ryfwyGZ/5hJXdnjnd46cuGNG10dlGQyaMNv
Zvfm6PMIxwt5aTp5qXyyxkRYzwmln/o9oyOO2kYiKhGGHDMzch+kDvkczI7G6KFvPGbl9NxGJRAq
hbx0MwXRnIi53/ZGkSCuScrjDEffinKrQgzT9bPP8ZxR2Y5VNBuKyDZGKis1ZzV/6z2RQNA12AUI
AFlFDom828ead6yybETLJdLN+JmSS5EeyElz644/I/LnINZUGQ5bieX0Z1bEXfhIA6/JoNQ2fFxH
qzuaVz7Hbuql+ZGT6yKBWylb+btuHtAQgYtX0xAc7V0R2vusFrkyX5B6Y07lT2E6xdjc1VWeacmu
NFFvFPDTWHXsbnsznIjgo2lAujZKcs377Wu5Dz9xM0rqq45dueQEZexWPzW7guEKdSGowhPEeeJu
7xuj1v4msnG7HZDQOP3t+1lW3GtmSExCwSStBWlEUTnIdkVzDJO+oSvGs60ulRJe6LYvtyL1iuyr
JWZSo8YxyvFe9E7u343RmFOwiJgSPcbFoGnPZGcRr48GD1/7kRx8Kl6IXao/DJF4/oeo0UYE9vqK
IeVvlAWimDed6hPasVJN+hNRYSKgG6er+jCoqS0DsxcTlXzpJPa91yFMguorEyzqMzVodRf5biiD
CuYVfpchM5S6qjwd7fvYLZpPiZ6jUF0ytEPanGlR78w/vUJjvHZTsWWopWdeacnDaLRm0T22tYgN
51AVNFyoRI4ynpngjiAbnLUOURLoqueH0fEG86DaXGbHseJdUahSdknvRfdepNluvXdT30o/ua6Z
91+o6s9Tv62bVI+Pymy1mKPrGbkKpDCzCq5fXYeGk245tWd6Q72l35dDNDj5ZoACfKY2rjK7ROIV
5ifX3PRj55B7W1o+7hpzAqxsqqECakW1m9q+0qQuXjxn4suS/tWz9VM0kYFWuFPH1d4KmX7a5VEj
GdKWNgGpPo4q/a5EilKrTQ2qf64ErbDHefKM6cnJe8rW1Le0od5KMdZMHIb6oB6n0jXigze6RvRk
2F6UfHGzJJL905DmldciMRuX3bTlcFjqWCV6F3o/s4Yq22cSVYmY19ykmQKd5I4dY+OeCv34cztY
SXLnWG019vc50xzOcZCuNKPAU+BXxbtmyjSqTnreueX7koJ2q+2y1sRTUOAxrOyfibwVsIuWewg3
z5qhf8ndXu8fXD0v1VFrzC580sKYQrQaLevfqWMO7NaDeOquyaCApuJsyV9gLSROXIVnYWHHUvMg
xK8nGir0K9pjm5f1TrlM61XKHW48EOf2BKP+4IZ4HYi/18xZ6UJd0w+TH8hwjO+KuGzvShc5K8/E
Sc+zad+wd/oWLusTS0i+EBUvAMQ1o4kWOsPQjZ6Pzm/pgfpxVKDiYaZ1FLaPXu8ZmzIPvZ3mmLdo
DVY5watpZjLhJBM4T7rSq5ewL4krMjGToPVxG99LXIXaTgrUu67H9VfwCtMxg8AHib6msbdRmo95
kNYpamFOWRg3BnDOYleCSuAvjBM5jKoD9jgNuIzI1BI6NuGfmF7ufdob4mgvdDnXQ4/T7SW+cvmz
bYAB4Elc2v0rK6HWw6ursuaP5MGtNmOl6S3cvMSVUHl7TRH4taXd1HxchxwLXyY4NFA+7pKHrRCm
DqDlqqQa9Kfmlg0oZxeFPDRCT1VAjj4OR5lIZFHhnZ/JT8OpO3ohXC/f3rr0BegKXycoW8LLNTue
sp069Mx4CXximqHmoVIR2kLbImNY6akmP0SN3KwXIYjrhtdH3PGBVTm+i+cS3OY1FxKKV5MQNfzF
JgDvdBPGDIQePNEbHwq8Y3woW9A7FEuHRT8VrZ276+ZPs4blmOuogfEXk+fgOhzz9GBpInJ6mBfc
YGJe5y4zRX0fiTF+DgsCpRvH64ItCjtgMZc6DkCR1U5nopvNlDQ1IMb2H9HRgPPJtuVL5aRq/9Zl
CVbFceIsL0z4y336KwXLen1gNnfhBI0jFySyAgASlRptYd3sqhuquqdpyaur4IEFdkXRauF/XGVe
E4KRgPKi6NCmjXdMG0k/wEJ9XVQ9yuFeoTsbGEDNGy7hglXGJEhLkDYzBPnJ6RIjryX4NS0NAcOs
e18KMR4dB3IAoXTxMdM8Jnq0wW5u7OEKhc9imQd1GZagxQHQDQa6U7MeSAYT4SX0J9xZ6jCNDiOB
vZgQx6Mx4dAxirQw2hozrdh9llV5uW0n3R03vt6k0S3lrLMjRWmEiUR+E63NBRx/+muifggjKsHy
QKtWG7dVnzXZl6Gv0Qub6qR76yd/dVQkvBbqLez0cpf/OlVpw0A3sxi0n7xmAM3KPCetbvC/1iTz
nefm7a/eSbzshos4dct8cvQCFnZQWL2o9fD6npq1hhr8bB22h1Eq9BtMMX7Qi3Zk3LPvtQ21G+eW
xdPy06vFhR2TQgnJNs5wdaJ1aWhmT/h3iEZjL5o8elfQkz8Uoqu+cqi/CSstPuRdpB4jwrn31+/u
2iOyjRS9uE6U5HBOawo84NV6Vjthd5hKkk6ZMWgvk7L9lFmCwYcCgMCoVe5OpVLd2N8VI8GybsF0
B3k3dIlLAr4ct782GKipFsWDGg5DH82HxOuAY6jc/7eZB5hQEwvplbGTW3rMyT4b+vHOATd1kADk
gEwjdy560E59KJgmvf5Nzs45xwgSTbYSYkBczeqcl5XD49A100GrFdRudl8dtHb+MeSw4l+3dPb1
scRsLGQgFO/heFvdbzupc5hn5umQJUiBqELooIVa5MBSW/un0+L2Ef1mZ6O5UXdLIffSIh0muynN
Y5y+3unXL62oaKzZnw5U1Yjx7AHEk5lFP3y+7a/rq1wJu7HT3qLrB2KWQgsjneudtjS4nGi9GQe+
QLungUa7q2vKA9QP8lhnTrstBQ0q4dXRs/In49C1qbP19Eb/WM2TE8xZ/dXKRbWNSNSAvBk5CAsZ
/y40tGKu/9bTHSHaZlSDEJTho0WomEL06Wfp8rzGkJfu7IQJtftMU9b8XdMy0Id9FMp3buW2H3K6
fyUQJxrNbzoQuHp4Ly3Q55wGiqe4oVPzcvTUkLn2DPO4OxwLrSre2/Xwg1Gv4UAFIdu28ejfF1rS
BdfXffrA/V/DzNVZTNvCePN6Wf+6jDaYPukAjwpcyyh+ZZoc813sNjqk6aZbAeyznOFLQrvo83W7
p+52sbskVAsXjg+olT7V6YINIcvIbSYotRNPHCi6i11RKnHIYiSXmLfKjv+DPfaYi01yRdXv1F41
mYpiD6V0O2SIwIWQ5klL6eI0c/ozNpR+w71eWp5YquC+QeuLMOnUnGZWANG8Wgc9W/rvCkQh7S3w
M5tufVlRdnNC60bMcNEi5Vp0Kpicw4+dWiw700+MRVh0tHQgnH4tDhNlwz3za+kmV1Z5g1Ps1I/8
ZwPZN2MBEOPG14OCmaUNraoEH9QCwBbFKCGN/Jfd4Eze/2AKfIvAGKEQEOnTpcFYR/gswjmYYXre
t9OkgfIvlbeXoQq1Nz0C/1kX3hFFuoUSXF9TDDM9FE2WlxhBOir7sbVj79GpGzTRqNZ9uH4mzz/h
MgfL1SOu5SF0V2cyHx1nHlNbDwRMSXs/9uVGhzvms2xr903R87IqoJALGSRkO6Rg61ij84GXpky+
BhK5jb1t9dauiVK4sUeyfd2OwTaNqI6+fX3L7C47xxbBOX66b70Tj/rgdXoAJaLrA022yk/KYmTo
SFyU33rY1h6cJTLAArXA0hTCIa2unPB7OcRDIoLE1fr6nVG69bRJis6Dkkc1rVnvslgg80AV1Js+
QYGhzOTGgs+dKRWEpc/Nehci7NWCkeLRpnlAjlXMWkt7DghJUSG0U1MI2FYp4G1rTrO3b+2S6eFs
mAGBgHn1crlzlgt7xGjtuOj7EL4fI167hylxAQSZk73L+6l585WkjsHFp0DFq8nEwunW8nF7RsrQ
0U1S59ugZ2NgTKBW7dxr/zNe/58B9wt9oUvfdAmUOL70S2DBPLWktYnqwQuj2GsSjAvGaY7kTcSI
mZwPg7YgpxAeu9FcvHAz4UpE/wTya27FOrNNwA+k9tyavE5TvOscsNp9Pcu7doFhXr8k536bLWOC
EvzG0tBcn5nEpJCrOZMRQIomtnGimc+jm4yPodLiD5kA1Xfd3oWlcUKJ+xaGELh/V98zd8pBG1Ps
iRJgrDF36sWK81+yVt3ddUun5bRXn8PxYIabxS0ysKvyAL2jUcp+mgMYobtvel8A29OzIr3xsp+b
ofJA1Y5OGnOozK+fHhAf4WjAZkh+tXpsTXRNKDFtRSnMr9eXc+5fqKuAqCFIoojE23BqxwP6roFs
NQI9Q1YLdT0/mCkD/9JjgNpDCFsy9a0hSIHt3niSzo/IAtWB0EnQdKaItEoUPatL8mhWRkBeYuwR
VtCCojb/TFWsnuLMuVUrvGSO0iQdSpSOPejZThdakDgYES2hYARBseOWV9l+XFgfhR/1xzqZ3HZ3
/dOuLS7ldQs+e6o6lOiICE8thlqNZkE0d4t+A5qnvvG7F+69ciBXoQ893vic6xuANd51KmOgXsBF
rXkeCiMf/FL3obPXBv1YExQetLwMs00OhLB4Y1j2aoxQl8F+JG04oadLs8lVy7jDWNWL+CAY44Gg
qq/v5yFSW70qnRuX7rSosJSWWRyOeUGEUWYWq1fQS3T6u4PV7ZXR2cciqqb3vZ8xbTz1efqAvfYp
nJvwKFrH/sa/1W90L4t95ts8zg/EumdntZXETmOqoU0ZZWpLQTUNJhq8yAc1841Tc7aPYDBgTlzA
HwAywGWcflrlDyEACLPaj60z/TOkWRW/VHXfpvfwS8mX60f0kjGIKXjxKIFxFVe33wSyZhqJRZxU
FelD6EmYgkpapJ3fVm9fF/XGpRZhczghhVitC45Sq3asaj8bMewijNYPYOXDEpIEOFaL729eGC81
l4/HB2vIcp1UY2TvhCDBuHsRPfWANMn7Ims/3XUxAP7rptZPOVUVngPQM5wLsu01GhA5AOgnQxfs
adh1907rgJEV1n7RE4B/1Uy3VTXf0mldyXhwISjnLOVwqokmx2XtWxLPpEOdle3erfziRbM5Jgx6
NN3dPNLghWvWeHBFHwZA4PRwS61u2ifKSupNPGs5o74W3b6sZBTxzd8C6ksq54tgAgC81XlSvuwK
w6WZLywI0Qo1+9m2tsppHwHQuXPyJgkahBZvTdefbQF/HNTwxMeMMC8c26e73aVWZAIVGRGth18F
gR4kqhuGqABtzUe9a6g6GN2NB/rs6iw2F5whO0EqoK+9e6Q0Fcty3FtTJv8kZo+EFgHDsaz09q2H
eTEF2ZjPrlPTWYccZgrLpj0lI5QGtrbJ8mX8bMjqI7PU8kZcuoQV/0UQca4wRXLPJYWCCCe0rPqv
wkkyzzV8fZDet5ZmPaduU211PRzfemUWKzQLHdqk1N/XcLokm+GEtd1xDyN7eFBCMrCYuFlAHkBK
CkLtoenEHLzxbC5Gl54HdxSI0iu5xV9LM+2uN2uGyfeiFubOt+d6UwPbeR9XSbgx5MhkQN8Xb/V6
ix9fcHXLOkkYl/DrL6MJ7MCGkfYYZaB6p8PM/owfmvaGyOu3r492Dj6BS7CM9K8uAZKdHSxDFHVH
MZm/YBFA7TuFpRqYftJ9Ki1dHUIS1J/Xv+qFa/AKiHSIPIghz3qQMbpbZgNTVGIPf8y+NKDSLzzK
bNb0/n+xtNB8ua9KZKsLZ+UFBW7b5MIlenQ3OxquxW+Z8KGTfsONrYNibgGL+q+p1ad0w1gLodMb
954nKwjwZIHWODMRW0eaHcCwMH7Rhijdak053oh0VjC61xtIwRaMBAUgGJbXYXGTejAv9PO471C9
WiaNxqMfRfFL5ioFvDiXQwlZVIuij+Mw0uB4k/+iD6F6p0Ms/FAL7YvI2uhuSJCoYeCDVjg5ra7d
+EIX/AQ9d947HnLEeNbbHpJF+hblxj2zF3+MIpsYCnO9G25ieS1WzogaLmkQIA6TzHwVCs1OxqS1
z463gyvvK7xw4DWh+egNsbk31GTcqDmcRZlsOw0SmGGXJAFy69PLCraqwrkO2KuZyms7WttmbyUB
VShj53l9y1ifirbtCPI/q9QtXvELrxjmSWMXqjA2fmW+R1S5DxMQbbWjsiejNgb90DoMxrllM3vo
W2f9u87ubOvp+sW6+JnJMMFQLH2zNXRjNrJRDTonDvLpfkdq6z20jAHtnDxjQEh6t7oCF444YhiC
U4engkhzrVQztEAbZ8cY9hWzgSG6TU76m5Kn/YmxCNVthqyxggkw7q8hHYddBS8hpI66Vf8uJ0Mi
JhpXHTMWYdbtB10l5QagdLmLPOX9uP5hzn0bh4FkkRoU+3FGMt6WQ05RemCGaiAxrWZZGXsyxhJp
aeos4Y1Y/HwblniCJiIVITQ11nJ7XDbTqcC57U3JlCv4lfkfBjVwMmEXs1rNeLM/JaigWYnqGleY
uPz0tBsVbDLDDD8AnTwBJy3VVvU76+ZZ23rsUPl2cwv/4GKK+BBE1qm5zqKr3utpv2dSWR5mOmxf
9Qi8dSiiNN1e37hz7+QZCG0v+SIL5JSd2gJEN3mTnk37OO7b32KwTCDD7vj1upXzIJzQ5W8zqy/Y
WmMzOsk87Rk0tXet28XfjEZPa5IbIf7UZutqT4ZZQiNKW6H/CkLU3BVgcGFdbc2DbiXFxzppw1ui
DGfHljgHerblW1MWpzR6unpm8cC0ESUE8J7GMA+TFZQxOj4TCef++ic4O7OU9z1QdoT6PFlnhGAR
+j1o5jR2UCZD/wK2zNpHOfAvfaohK51kr248jxcMGjo03mR0PpKp66ZJPMq+i+GVDLzWLh51Nv+L
6THb4/mx/RT3rqZuPHRnbwLx26IBRdRNS4Mve/oxSeCyrphSEaBZUb4TSeR80E1p/oksplE2OfhQ
inM6bZT7qPf1/K5NtFtJ1Vk0slhHbwGf6S+N3NUxI9TzzUwOIoiKuP6noJn5jOpC/01vu3LaSpUy
Sd4z6dqkor5xxM+PEt+SCdHXiTsu0irmcuOxt0JnEgGtlWW2yfbbvQ3v/jHKJ8u/cZjO3j/WidIo
xGuUP2iLrc5tZSJ2YM2VCJi+LnYJIOQPfNE/OXw1kOb26V02Gm+/K3QO8LewEPHmAtpcba8/aGQM
fFvbHuWTnLR23NVZ6zL9NospvaFPcuEwAQdFAu+1g3pWgFemr0GC1ZkBSWyys8QEVWLtVbvSMKuP
ZjU2gR7J7GlggA0GBFH+vn5bz9wiBwVMKqNY9DYI2pbd/isZidI5nPsqM4LZkTnakG54nH0EMK9b
WcG8+IyEEBxWtpF+EcC2VRyDSo2VN8UAz43Sw6+1KsZjm1jhtzbPImfX9VCvMQDWZvE+m21VbUuY
9r9TfXatG7/kwnpt5kGXWRRjqW+tfgjcunZb0SMLlIzsLzWos+OQIUp+fb3nLmkBHOEdGGEhVli/
206jvK4gLwuyJvljCYaMNrrPzoIczx9DD4T8dXsXVsUbSrq40MYRea6uiSmdaCA3sQKChX9juMh3
tubd6t8sR+Ek9GbjCAkgzsP5EYuu3F6r8WLMXWsF1mRH6MyVsAXmRXvni04erq/n7PtRaGAyl7UA
dSQeXNzCX6eyKxoSO+YVg2QEsw2HFhAhB+qEF6Mt34epHHbX7Z0tDXscSlThTJ4RmkUre65IOnfu
6DuoOPysL/ySwP+Ldmc1DSRc142d+TSMIVLqwSS/zL2tW26am1tlm6ZGMIli+sjEf/s5z2bgyeYc
35Oc0ZCHfflG+HPB6FJChtqP+E5nEPZ0hXmvNUw0sEJAntVjNfj6g1O69gH36uwdv50gaWE09vpK
z689ukC6RZAKOgqI47oBgeyT784FSzVkE70YAu1vBMGbneHACZFCc7Avc5gBBsMqg14v7fum8G49
lRf2drkSS1+eij0Q09OV68UYaZoDJbqWx/Ye6fEBrAPkjVkc3uo4nl1DlkvflnzNXgZt1/DRqtdE
2DCzEojQl0+jmqKHOWWU6/pXvbCVBMtcC6qMLh3B1fukKb/wnBaXXZexFcRJmCJA28SBpifWQwTV
wwODHLca/pe+4mvTCpAw2JR1Iur07py4Hjup2GnElYrsHpwKxB4T0zzX13fh8gN9QfGNeJRp7bWL
9sIcRTV6EMSqqb6rNVPbIovZ7pKqTh61SNxqgV/6nrwGRLpAYinJLf//L2djhkyaLFA5ODWkeCe6
kk5EATMq8Fh/a4ZwpvWOTIPri7z4PWl1km9xL3Dep0ZzAc1JDUg+GD093dSdhAdVaP5eZ4rthqkL
35NyicCfWoxfM4FyagrgshJwvBPPZIi6bKqMkIYOp+X/w8iltYtst7nx/F34oljEHFByEsV1vSqH
8GusQ6K2MYrULmrSGYizcA8MEjaPYoq/T8jX3cgCLnxQjiW2aK7yRq2veezWs9Ozy7jwLNo6g5UG
0MrFGyfNbwkfngXf6IwR9sOfD1icL7q6gJWuLCH9UA9M5jkDaVblrlBRuTOrrFlm+Oag9WbYhUM4
wd58ahY/yuNB5r0U/k+30mpgTk36HHBTEuY7QIXdprVKEizfu1Uav3RqqDssoRuRBdCmU1N+73WO
KYFspXDnBF6tZvQyhvydiOGCElp3q8h5af+gELWXgvgyb766EBKEdtRPOJhoOTjOBIQCOe/8DqTD
r7d/RMIkfAtvwhL2nq4s1WrpQpzFouKpEL/GKe+d9wb0mcZmEtH87bq18+9IKszzwwO0oDbWD+88
N8KUPo66Im8ONMuX+4SU8QDrBbQzGe3I6/bOv+NCO0GJFGksQhp99R07sATQOsAo2ce6fWdloBti
MdffHS+MP1w3deF5X2wBc+csAkVbk0j38DmQ//dweCi3srutM7pZBqNl4jb1AeqFNArsjgnWZ6cR
UuZbgN8F3IKNWdLuo7gWRsfrv+jc8RhLRsz802sfbi1JCktxV5eapCYchaFdb3gRZfRTOdac72wE
JvI9lXRAnO6QSOOG7QsbTU5Mk3OBrwBsXv7/X88I8kKVocLBRsSSUQaeEE/cF7HwAiaB660L9PhG
SHfuhl49LE1OgjobEN6pwSyZR0KQwg/ghZRBPw3Jt9AbiiO1QX2f1lr7lJthuBnDobzh38+rXNxR
iuFgbwFTC3uNEIrdzsyLXoHnjCs93NgRmw+Lt9qmeV/9mAdTPcCrhPKVXTiPugJ0XA8VfP+zGj9Z
bq32uT+LG6fx/PtT3lqYq8m6/EWl6fRzDEx/m4lTEhZZZfxgi7bfy6kpHuKynJ8r23t//ahdMgds
Dtz/Av4n3Ts1B5CPZw6wbqDRBfhYC/gHtqk3SLh33GHe15nlZ4frJs+vNnWQJa0EYUosva68sJle
ZTCwGZgyRjwxbyHZZL7QWfjJ/egW6MRY4oKTfA8ECJEzVMzQHYPcWz02s0Eyb0W8qNA2NTvLqyAR
bHvxQXXwnzvt0O3sWTK0nmf5T7znNzgz3G2u6KbapVPeWPt5aI1qIABF3DZYReCRp587l6CzeqMR
tFvy7pB1/iS3zH/F5Y1Ldb6t2OFUk+IuejTr4FpvxTBkMdUtxBniT7nuJg9OBvt7DphwY2fez+tb
emFZwBOARS/lb5TlV06jlU4RxRboUqn4xjA52M9eXOov161cODishidhyaaZKVyd1crromqmmB+U
WWp96lSc5RtfjuNDX9S92Fw3du6DaRstxSSdztnCu326U1MtJxLgkPpgG8c/Ys23fzCJFM1HysFa
u+edUNohaeCvuLF1F1ZJNRJ3yJu+gDCX8/yXA+4Mt1uitSUlmvsHG9oMGCLbvmZgUNM/X1/khWOC
LZpyhGNLpLs6jp5BiUBZ1LPsKc7vY5zlLjWhRGAKJN5DIRvfQCFftLc0gNlGLv/6VW89R3m96/DS
yjm8y1Ivu3cJVo5eLa2doPKz/x/WR95OBLgArdczgoS0jdN0kxUgD+vsfQGKtpShu5VLIjaFTnfr
RTlzNrSyuNwELoyuLDNCp5tnyik2vdqzgrqZ3Saois79qCWqBpARNu1e91oX3ky3saKNVrV9vHOz
1j9Adz7u9QIWbsDFt1zO2XniJ4Fwx+FyqkzANqc/aQZ52tggroOC9O+BXz3tCwVEI3MneSOuP9te
TC0AOIcZWKqk67crTqEApilqBTReq+eo6tUhnlW871JmGAbmn28cpzO3gz2wZkuR0sH/rIck7CQM
IYozraATsHLCZk6bezNPMBvecAZn3xAvQI4ELI2SOSXD1aMsYalyq0GKA1czDTplIVTnN2KPJ/96
/cSeLQl8GX6HjaJZauO6T3dLeVrrRGC+DyZzLR85NPY9UwrxjeG5cyv80bTEFweDROo6wITuRADu
bu2DUWpmvk9kKkS0CVUGWeebPx1ukSycEV3kldx1i2c2M6tTZecdQqab/qW/BLN8MUGOhTrAm7G7
LqOqC4YWS4xVrW9fBgWrXZq1d0ikRftIb7od5EjmY2h2D5muhTd6HudfkRwWQBkgiYXcbH0qBtlD
PNtU3sFyJrWn7jk/hFBB3F0/ESuxsaUy5i5zDcvUHdUy5oFOj8TguECByw76aG00nI1pwK3bHJl0
7lEIS+EZHTZDD+TsiRvCJxUMdoQH+qSxec9wAvpznS+FzxvSutlmbIqs22bStE10X1rUhwyg+N/r
3s5/o0fSfByr2XvHELD5YofIChAPZ9NnILT9Qygd8XFUfadvor7wjC2D/wKZlDSy/01VV0HVzhDx
k/J09SMeBfyPNZXhhy6llrdzxSRpKjbCn++pYeH/pFV1YlO4UwhjMwOM76MRHmv0ZhnhfNbLoRse
w8o11b7MpPPLN1vmjNFdiD+FTTb+yMUcg5RwKY48Rq0F3RHOp+7uQruLnst2GCHizV1tCBy7TqDB
NYy8DFzoKmCAlnrq7p0RgtYXr6naX2Nf5sWBDq+3D2GxgTjLVvP4y4yYqNxFitsIPNFMxn47NbbM
LTirY4i5MytVeXXfFyOsAqlDMxo2q3504oNhp1CTbTovasJiJ3zZ5++KNoOQPWoiO/xtWqpP9wQe
cFsmemLmxw6pJw9x8byGqRha+KbmE1roRm0IR5M6yM3Rz2Hi9mheaAFy9Kk6lqgGqN95Vds15TcE
f3BH/TR9HULXlDPE9n7jH1ra89buxonkwP0dUb9CK8iW6VEzFX3eZiia2ajiIYJgPS0PaWV1O/h0
jWwTR9Yc9PQmNlE5J0zFFuW+6ZCVuG5//cwQ0BMALkwLTFkQ1S/e+q8IaZiRRGf4ON2HDgJjndv+
CIcexQxPqwNXlN2n6+Zeob1/r5fkH8/Fo7aMwtNmXEVJtghjYJ1ueh+ZeRUGoy/yJphVI+AsLWgU
7uY4T8ajJSphH9229ro9hF3iQc167x8gwxf2wbXSZEbRtdZDqEsbHS3I2oI1CcVbT34vW7QaNmCi
lf5U9roMPzK3xvSUCf9o/QzPr35Pb9WsN5Bp8U+Nu/A+JwwfvnaRa5R7UY+i2zmupGxhm1K5m6Z1
OljB8tEI3+VDWbY72DsLuRndiEiINkbR/NMCR3Lha9BierLM4n2qBHP87yRw9kcDmudyszy6P/Uh
Gax9U6dp8exD9mAeRviajTuRCvnHsFJpI+lWk2Jt8Bqp/zK6ovrQpkP0DzuVO1sD4j44yttkeHJt
bd6PY90lH6F1lvoDv1UlP6VN/+ZLlGrR/NjNEwiS0ITwHJ4FFJm8bSGZPoZUAPy5Mtp2fEkUvLCH
SfNRpfClMp/8EjmRX+bsFwfyWWAnki6Mb+1tGmLaJu1pR8dbx2aWknpN2jTTTiZNLr7VXVSr6g7p
uxgdEzhtEyhE08gArgWtWbdJRme2UXtxSm03NH4dvZgo76iPMA0avzrCOuOBopkRwYtT+TRHPZHl
+xCWcYj2G1jKvl0/iaRuq6u30LeQZFEWgKeXSv/q6LdxMgpcXnkPs5KB+EZNLQeVim658LFWllG3
gfDcbwJoN5xPGfonf/wIt/BSFSFPuyxBCm/aRgAt6yjv9HczEiw/da+In6OShxxCfwuGPSRfK2uf
cCEicwPrEEO7sBJOYoNMlijeccbhyC5yHQ7YakJWgv3Sy/Jl0KKxeg/OWssD28tDFCT10U6QHy3M
RoeLDKa1x6FxDbnpEJkv+62O5IoKSoZM5ZOWp0myR6rUGyB4hUzP+2pNrTX/42izZ38TTVb+9NrY
hI4Pvq326CURZN899Fuw0+EPRPbsT3Al/k6m0K9wRE6bTs+IDJXG/dSjlZcXs0gDP878BuJ8RMMg
bQcY2H6nt+dup6wKoXyLK7+7TxFkr3L8mQ1f+xTWdbJL5gG5ESNOo/9D2Xn1uM1cYfgXEWAvt6S6
tmnXa699Q9hrm71zOCR/fR46N5ZkrPAFSPLBCUxxOOXMe95CJAY44IOpk0yDfWJZhl9tuxhsvzQh
B+0T4VTTJo1Y3fdhHuHCz9gALIWJkR7CrlUwro8Kq5tOGKB5wtfVcXY2VoJmJLNAYk6tlCUxI/GY
EUNgCnU/lbiZHRVK/JNiFYtxvduOcolm19tJCeIWL/3XTHf0t7ktQoGRasvqw2FGafBxL3LCTlaq
kSjTKswxhV85lWspAZ0NLNeDTuesIwmgMkmBcY2pmCFtDPUgfTuuEvVRLXF+endmQyHJZjIqInTj
VpAMBNkzzU8ULtbnsSm77BPI87xSSClyD1bqRu9tnmvPtYgGIkJFpk6rBtfLt571E+1wfOIjpzCv
G2UVWrO+NdQ0dXxpVwjvcZky3iDQJxYGuyJZcXQaZDDh/Td9L5PB0x47jFem77XXGXwmTR/zhzGL
84SIonD8FAnXSQNd7eUKOjGN2X7Iy11UYRy1IrAIaykSZ2IL8TaeWbqfY6qbv5KiG34zlbo3HpNe
m/ngqVTjDerrYmdJZdI/OdiAJXcdxmvgRvVQJZ9CoytSfStzJ3H2XsvsF4QR9UbbrMB/smI9m7Kc
PuF/af0y+R9hh5gzlFffwCE1Jy43zfqOrC2OuV3UaHFoEwfUdiQVp/Wcfndm+jdfZBiaRCCENs4P
x9hVUvMQz7HrbEqNlI5WcTq5m2pkv/ex1zjGcQ6VQlvlfVoPtKWxIkUY447EylZCz3/SQBu8I3+X
RbEaGqJeq07jbAX+/hguRkk8GushUpKZ5CbMN3wj67r626A1Rr7uOlt/V0M6Ae9DXSfdKi7mPjop
wmg/m1qDPqW0R2PaTlI3q8Cr4+QoxJhN9y3aqREAitNlnfeasgfTUCj+hoEa2heN5wkia/FB3aiL
jGEEgS/iN0QceUVmTCFemxKP79/UYAahO2gP6wPOb1Lzx1TVfkZqnN4yFbgsMSBKLw1/+t/wfIAr
L+7xqSn0QWlIIlWyMc+32hxOZA059OZI7LM6krx60SrKy639/XJ757FLgDT0IvAD+7ITEU2QDAiD
sA4Z5WJ5cokW8qYAYKR9N/Q4th+sdphDjH8gHaxJpyjGbR0X7GbmqFjzkzdihua7mZx/W9M0W0FX
lQPBXSFxPN12VsLuBxE/BOb4vZSqg9heI+rCcxp9VQxCDNkNcPlPO/2scqKjsrTAYZ0vN+dLOrTJ
jSwbabAfXK2L0G8alcj3uLh57Qq79oyyucJLPy8r99UsCQVaN4VTO0+uORncBEa6H3dKGSXqcrXR
zMav6ECHz1yyUvRdRNIZOB2SHUK6GZv8ly7r04NZ1Zr1UpqZ+cW1eq33tQSf0T1ZT4V7g13+hwhx
/nqLOgqcfhFuXEtgvB6aahgZw4Fgn7He5KWq3gubm3Tdt+VjOhF0se5NkRICGo1hDNO7+9pOZWWs
JsxrD4o7fTXp7fyCD5fDKSXT4tUUw09STfVbMtOrwgFUBgqijg6aUxtg87xmNum4tg7hvQdpT1Mt
/bHuiM2L0ppmtD8yoYizTFL1wSGzr9osJLj/auhCjxLz9qWzDY0GRGBZcn9V7aaI6YOGtnrowTxf
aWL16wYaOoaqKUcOQX3Urh8vp4uYVDTYsJLQZlCxL63uK+yBV+1r4r3sA0QPQn1obVXVyh24XByd
2kjdBwjaeOcOUeIeFB0oZPLbSXfmQBNORs4MgYuec8qGbiaprMvz4VOa2qSWRKWFkd0oRaITNMbh
Y/NPNVGA9KhuvMMlDI2uy1ru/f+HvK/cBkROrp5ljO4hIptsX1MQPYLDe3dtMzq/RCsVUhWz8haQ
cv1UQFgwYQOeOTPmct16hmhCXQD/1rmTWts2bT25q6QzuE9RPuXxp8wzevfO1bCAvlXjLjPxbFHR
9cK3FSoLZS6mBBfzpMyIWM7UuiCakoxIV7o4EPeIk6JTQlv0SWka8n3TxiCySsMVX38kQqezNmY0
hViitZjj7vh4ycOUpkNb+lPTWvl2LPT8bYx0VCBGWiM94H5T/u54RwMX1bD2bugal/Ph/CUWOjN9
S7SGf2jW55M96rpY6GqpHBxbYCKZRN+l1U+/OEusJ87CaD1psXjExdL6NVlkNH088f94B108Hu6I
tdwWOE+wQzx/vD4kdYnTdnYcZqPRVrEXybu8b2zQGkqPYjUmGS7YoxGbzYsDXNpw8lvdExbrFiE6
dVY4X43IqqK17lDghsEwF2Hxg+yx5H5yiAvcZDNXzqAaK6cb/RhymrImbcZpJ98Urt4/SUjrd1hA
mqM/moQhIGepEUv6ZVybP02LgEEfXhlWNlGv2f0ac/U4OtKx8vSjmHTp+lOX1crXuueqnO5NQ9rk
wHNoqrFvaT2KYDUOO3X78bBdEQGADRd+rwHSC9GX/zoftlLOHsCYmh6lHY0zQXJTf9C6WT6AoFdb
cID06NEb91Ut+lmPrnZAVdR///hHXM4cDkmcKCA+AGXCcrqE670l8jO0xXAsWzpB+zykFlnCNTUi
TYYBbNMwUpt8b62VxkaxKjU5mkml5pv//DPoiKMVNNkIXGgI50MxzrPU3Jzc48yZWmMtbWcMBEb2
IxGmcaGRMZT0ayvKlPthLHJ/GvLqxiT+A6v8PYkZCVieKrALPERIjxdfo/ViILkkbo6EYETudjFl
mP1ucHETnXvipP0kHIfmjitW+8NselcnAcCsHrJ+FO3s45ftHJo8wo2C9CSl24g2GdpVqzV21vu9
qk/9zh1UkW4QHHd3FYl/4/eQb+wdBlm5x9IM8R5SnLw+dF7UYs3vtk1tbyyiP7YhGQTl+uMRv+wx
8Lp04ZcX5XBd3JfOR1xqOrleCqlyimu/j6qrkNIVZ1/ipq/NGy3Gq5748izwAwgGfF/6fhfPSlNC
Rgm5qY4kdr6PKM9MEksLMngGgsO2tQAb9ZPWcKpNW/bFqwzjeEVyrvgKIjfsIcXdXHuXBTcbvUp3
han/x9jg0nZjAtCU7ZS2R7LwCIXr+4HktTJr+kC1gDADvUtIIvx4xP+I589n2OI7RVXC/GbzuCy3
2U5sdWx6ccTSzuVWZOW1sSPytBtIVezx1TRJoB2SY6cqkfIyoRqsHxvSLlakRvb52xwDUL15AB2P
Sewp0br08vbIzU53gEZbTfzEMV6OG8ee83Cbgt4Tg2dHhIyVWZbaXwfyTjizjDKR1gMSl0yekH1x
6HKv7d8Us0qUdNPgMlQFw8BWDXBjju4DIqImujH5roAlxh+iFU7P8JUWHufFjKhlqJhlNFRHwzb6
hym21AjeSVfnO40OpYsX2BIH21pdQ0Cd6Ot31B2ju9HSlORzt2OSHhBHqKsEwgfRc6kdf87rqJp2
46wpBJtNurEfyJm+yc1eWm8X3xDRCdeMRedCa04/XzZ9CQEgllV7dBxm8GNXcbLfJzHosKZhv3ts
Ms16UOfWCreKnlvxozKYZLcLw86wTSeyx/ny8az6x+KC0wJaDI2HzvOVHFBvCavMYEOwdRr1cbQH
OJSCnAlNqx5F48ZPUnrhEzW+vm8tq0l9FWezeqGyjl+iFtLkjWn+j6WFvYK7cE4WKvIlxWeMi1BK
kRvHDiAZvGe2pe9o5bw1G/r9s0ob+sYTrw5S6JYLb5ZeKbvLYuB4/lEqMeRaqKj90ZBD1Aaydsox
MPoiUVd8zILo3NaUevespfyf1m4FzLpSwIzg3GS5Yd34ItcDwOvzI/BkQCV09WukY4aRWtvt0eoc
O9nnM02wlRqZg/3DiWRSrwgkNpX9x9NgWTB/zUvKBAhHsIaXFYXf4qX8Cs34yI5p0yIgwmQItEnM
n5QlBYiyImmbGyP+j6fRinFooXPPpnBZCvq/LlcII0u2BmcRBmhzueR+qnMwYbF3MEhY+/3xq130
PXk1DYUADHN6uiy6Pwvgr4dlkz1YdTab67mfW7BDeiO0JRXjxk3g+p2YOpBguIigXr+y1ak9ayTa
ERQ/KapZ3g9aZ8dfpKCpvcPwMQxvgC+Xt/mlx8PNA4X8cpVHg7lcof96rUkdYhFaqU0YjmlpBLES
aZZxRRShy2WPnU9upbLknBYahRiyYn0Sw8oTYf5DWSgvazo9cUb8PDNrWBfm3M3NCqOzmSYqyZ02
AdJpQ6CpOxBbpt2qXS/2QX49DX2sYmiMIbCm/X3x6wcwbMec7VNHpOcTbSkvBUw0sasHLLknoLz4
RpAB8Ulhil9NXVY5Acu1fKtNPe1ulG7LbPtr7i+/hZ9APY/EYumNXxSPYlKtsirN+LmMnE7zIzOy
AyKDtW+yjZ2XeBwdUEcvv8EGuVjmPHXRdPAvVtySYnhxhJVpT6Egh+HkyjL8GYq4+BQq7jz/UMqm
q1aEcsrphq3CRR7G0hfkmQTyQVVmIUDYOB/1soBdA0Svnia+jbevR7jYx9qsSrfwyzDXsZEwisze
hl1UYGlEEGlef1U46efV5MmoXYPOY3FxYze4uEMsvwr+2GKwB98HdsJF5VzPZkiiXDee1Gxe904+
2QGTYy/11LTwTDHLQzia7ESg4KWxiyFCtbcqzOUT/zUF2P2wLeVcRvsGD4O71PnAZE5PyswUaqey
0aIE039yHLZtrczKm0GAzdPcl7JcJ+3QDlglT138GkIIKQ4lkgQ1Oxj4D2k+5HKrwP6A7ehWD/uP
Fu78B7JRAO/SQeaezg89/4Ft1YZOpvY2tINGm7EgE8jHIrqycT0RE6UWyp3ZThicg7V7celrYna0
IG0BbE6qK71h00IGoPEEmcrkiCuNvHzRSyPqjqEcy/2MebH83cIKMRO/UYD/IfDJoiNDOZKh3wq8
+cH8yhCL00Az2/6lGIu4p5U/1Ym7yutacfuVHinaTismS25GbfKKx9Ar62yjeFGa+aJ2h+nkNq0N
IqL0eFO1A7XQOs0jSzlUYWK1gcBv5ROe4YmBNTvhujhWFlPaP9Cl181TnekRTehcSaX9VHYj3qPl
1ACAkZhXi50+JljtEWigPPOr8jeAJ3r7kg+aB1YuE8pkNZuKg2jGB9j6ZvEUVqXd3cLALlcZk2nR
qHMXduAq2gCu59+qVirIcWavnWQjhztS7QpAh2kqgzKttSIozTTXCS/OErmJ2MNX+iixko3ipa2G
YPUGH2CZGeczB20cnRcqu8UE8VLY1VfSjERlNs/9HD7Kbox3HvAzqWkdaEcZZr9dswx32hBWN3ab
fz4YcBJgjCXOfnI+DIo0ax2/nvZ59Mx4R7+s8J0SZh1/XDyl7qS8IdHnD1s00LuPj/zLio5PAD+e
V15EgY5LB/r82XGdMxfGKX6upRN7q64ZUg8QGZpsgMImC2yCi41PyaA5wazWybNEkf4l99LixsZy
PQYwDPkxOoxGELZLyr5Ct7RNK0U8C4eZTpqW7mt5Md0Vw9RuVbNJvpMMGgd5byufPx6Ci0ONEQAK
+UNiA0CH5Hyxo+WEdrZFUSknVyO9jHyRIZ7ukrRNzRXcwQkxaD9oJH5V3s3N9M9bnU853pUABtSY
BgToJTT479JETSDmtV6XP8ulWwNibTT5cnuZiBUFm1lojxWpp4U/eyMeFbFnlvPLOFpct/rJM0ht
T5QxlXdSGegscBkiYFpnuxt/k0QdT+mvCbGiJI8wxIVcEtoUb/tI96pg9GSY3421iBvfJSudDPl6
HInwnFuNTnVWtsdKRlVBCBircN0P9GoKN9WnoFDVEcUjXX4oaYkW1SvdwXMVM8vYzDZAttWwAVdR
UtJ9mkx0nyjMqifbmOZvITtgeLKqprG3ZGt35RrK9eyhiFDTbts5idkEc2+TgxDbQnXe5x4VQ0DM
YB0ecL3J2Rx67Eu24Jup/RS6UXFXpnRft1PhWUuEgaILhooB6w9t33TOqgYxFStnwLYqKDrdhh5A
76p5gcmedk9l6PbFEXfxFJ9aSMa0VCtrCLWSgPsioSWMb3S2cVDLPyMScSrficP2SwazgUtol87j
V8surG/Lfd6Fdya6J3g3pb0VyVCk9DpbQo2JdMIjAXqp3LlFqcjP0pzaXZaMKWQq22iVOykp8Xy3
llO8tlN6vxxT5QCXg+CNzkx/tpLWKqZGlQ4LJpoas/nmysixnxbR0vwE41nR9rACrS4OJs+J/sSU
GwFVnDE3u0aW6n3KDpw2m1nOLXbjheB4m52JJT1WtdF/bW1NVnfIQHNADtiAv9CcuU+lLORnvZpG
18f6YShXUVnV3kovYD6QKqjnqzmPvB2kJC5JgVrQigy8OIa4gGzMPcRNEk5bS5I9Syw0TWHpzukX
rpW5t5qUhctj50bZBPocwXbYQttT07fK6FJvW891PQX0aSHWtZXbeShXrDgMWkLocOOxzNbL95Mx
5ure1crhR5MXUbbC5qCqJzbNwX3tuHgadyIqhIO8LFYaH+/XwSl2TZ7qacCGMBw1hyC8lx6LGQgD
E8Ad9haFZ0+PTIS8+N7plDkP4ahXcq9Y3mz5lqKk9dYRSl/AO5RZcQRl6K1PqFCi4W5uVIvU5jHW
3+d5ylhcskbFLvXCtTIatiQqE3c1FPl6rMx6WzjS1D4pUGrmaGMncbeH9VT2+mYpaqioCkd9HZUa
g2NFw34XIU1oVZvUhdZRPBRVQVrZ2oqBcIM5zbrTYFZp/qTPYsLBMyuU8AYB/nqTRN1C45winD4j
kN75RgXRFyqInfTPMF/0FSw4d53WsXo3qVX8WgmxeJ2Z5n89kFl0y70eCesCoZoXZxMINRQOBFzP
WU63pSjy5JObutW753Qg1RXrWTsCZ4ePJbnct8iI1weSZaFl5cZBkxG056LWLly1w/DAsE5M5lnT
fOFif174NgsU5eeSOx6HUzE8QB1E0LXqsCqPdx+fTP84nDG61SBELp6pEG4uBsDuijm1xyR5LkeV
0qjNo+yxozm1N4smfDEG1dxZxkSwYz87p9FDvqL0iXLjBnpx/eJ8ZFHimLww1zmbL73WxrQdc0+r
iufcKrSMjNw+maIt64vchwguq7q3tNZ2btQD/3rqYmiHVRNQ9v8Jc39d2vMCANfM5/rZIYDwVOHQ
+qsPy3kHwT7HN5Bmy4271T+KURtkB7Y3Wlgut8bFRXuo0Y01Rlk9d05UljulHLNxDeeLMPumqpyV
JmLXfZga+bmMlHRLc7mDGUs1d98i5nn6+NNfzz5bpTsD9sPkW2wbztdbHcN5rDWtfpZtlX/r+rq5
K6bQCiQ99WNGF4dYmIhdQY6KuLHq/rHUqUnQ/gMrIPu6qoccTul8bKpnAwfnh0EY6mqUlvg+Ai77
U25xt0379Pnj973+3FjgAj/hcMBUx5Xz/H1zrcGYcqrT50FAxqyTlFNQkVWR+WNSb+gXQTP8+Il/
3uOi9jIwx9LQxLK9XC1wabdUC11lnrJkhuNaEm0AmmG78bCLOFk1JNBWvpnxODI2fWOWCvt3GHv9
F3YDBY8St1nO4z6qmoMwcyN9AKPgUA5DfX7hl8OgZ3Mp5thXqsnwfk5OIeDpZhP2f4EWFpPR+SJp
qeVWH7/Y1dTBYgB2BJs0VstLtvb5UKIzqSAzDOlL4aT5vPI6q9kp8B63Wj2oO8cjXMx3gIjgDpbO
rXzHC4SCybpgeuxaVBQ0+S7jKLK0l0aBT/2LacVy0ykqU4ZKCZFt3gRlO2Q7zMCMRwNa4kEhkurl
43e/xOiX5y9QGf9JfxzBzTLP/to28NLXoCy36jOrRRqBkuZeRQk9WL9wKU9O4Fam38yq023Txi4/
iTrOc5/0GecVlkFB+7CwPn/8k66WE3sXTpULGrGoqMzLmU3PvVFy5MRpluTPBtqFHeaNcwi327R2
eAWFd8Pc3nJiuFpP2NuxdDVv8e3SwT/Px2GGTR6ChJvPTaiE7pFAcoydmgJGedV42U7CVn3/+D0v
UF1GntyXZXjpPy7Wehd3+VihJhBjND2LUSk+dY1SPTuJlm7jnOr640ddDylYP/x7TC44mOmfnL8c
1rIwiaUXvdRx3X6ppP5VJq59LLneF74IRba2lTr9r5d0qtjFoYjOIhszwMX5Q1uafFDdmvA56Yzo
yJ3NDQhYryjzQuvBbhzn2JSUfT4re7gBgF4PLU9GsU93F0CM2X3+6FkfqzHLRfxSgc3s0FtBiNWG
NnoMW4RqN85BGjr8dWcbI45WTFcoVvSQl7l7/riKycwdKnGeKT+a9gR7QjZUW3NWSKSWhdn9Uh1U
+59m5LUx8gMNY7aREjz17Upgy+ovh2zsd32vId7Qa+Wn2zRZsumSpHiSrleEGwMySOvPSprA8gVl
ig+Nm3VG7uMO2bt+h2NiR7s+DptV71hDgi8T2oy9lFolsI73NPGuJa6XP2QW2V7csjJTGx/7pf3t
92R+mTshuzKhJeM0n+siKV6bNI9zqHCJvUDlQzSvI6E27xobQraq7LSNgintjMG32aUfulagbqGw
VmEUxWX7y+3MqfAn0dX9vdV3ytcUorN4gAXZfY7bSnlzS9G957NmpGvkV/OTbRWhGURDbPV3qiGs
Z3Ms5ndYw1w+sZrT/GwAWg5Q+hAlmuh6KPx8iuJ7aeh4e0ucQNNDX6TVswg10e/LsputVUVnIiDE
BVpbRPOp9EVfzGpgeq4s1qo9ztGOxG41UFykqZ+bUVO8rYi6+rdM3YxVkaNV3eauKuOXkpu78qvF
JrZ6gsWdrigrq3FjeWmlHvGpte+i1MgVH2C3/82/4a9TZMp3zx6ksTZ7kZQ+oM3wqsip0b9UbV0e
2o5z4YBSy3DXOKOJdDXFmvhqcKZXa2RcmAIA4HUDnGcI3n4N7ZrCmT+3V7poLbjChNFV9sOUR9gV
qyp9rieX29K4cdVqau9MsIvk1erSolmF3PbGoCMqOt+NI7WaH8fl4ASWWVm7tioLDZI92gVfVCI1
txahPuK+mcBOAhsnteGzYzVZeMAyatCH9ayHyZwF3Le8+luhQ8jxrSYqPwtUbNlqigaxHSY3Nl5G
fFBN5DN5C7+EUjT2qU8nw491jwsq/lrzuEqqyn0DvPfs96aFJrvCYqR/bSLTS4NeT530iO9aWa2m
XpvMu8JFBLiHjJ98F+Re25sqShSu8oMhhmo11DJ9jzimvkRw974VeVm0vqLW5QYmlmc9pEnk3pPo
4ZRr8lNC5w34u6pXQHeTQ45yjUzNYf7HfoKyKkFCJqyfbP59dxKWHB+EAkN0BdWYpoFgcxN+Yfd0
xZLK0N5ytG/qU9bPxFD7TmLbz24I6A/hrABxavFo23EZZBcBE8hkI/y0j5tp3WVJkzyaLTl/G68n
kPi1GkbT633MnGPp81MnNcWpmRZSYMVKidfhIPPKDzvYUbuacPmedZMV49pxcJr1IYgY1n0at/1b
W0rxvjDffpJgqSmB5NOOd93gdd9KjLCSu5KMvWo/TmWN+cNk276ZpKOzz7rCKvYqhs0D1ViZvFmi
7IqfYev2JpCA0O1AF6n+3iBpDXdZLbySzAIq75WsJ2gdhD827R4qdm4BbmC9d4KSX9tBZrSyfw+7
acgOQ4+z7EsqrFzblc2EcxX9LCXbNtlYWD5RssgpmI+IIFxOix0mVyPtxarFHbqIhwwfoyQhuQCa
/LBaDA5H9gYnilfq4IbmXolFGh0cJyxNRlDHwdVNCz0EwcsTbdWHrfngzKMzpau0spJkQ7lqAxSa
ef2GXDiRvrBChKU+ogBjxljLJF1DSfV4U1JAWK89USfifgiB04JCc8sWYqUtKt+MdPuzDBuUYKHZ
tveCURXWqpmg/x+NOtZmIvMAKXAL1tJiM1pWvU47nTZCZiJEDiC6p/azZ0OPyFFFxKYdjE2G75RW
ZUrnl+j91vwFerO1EcL+ykiM+DWndflqaFondoPHB3oI+8kZ0VGoM0baSYVfbulY3fd6gOX6gP7F
Gail2lwPJqM24sPUqwoeOnGfj84KFVilbxVUZEtqwtj+rqSXKr6TV8ovBbX+gJLBsxri2ULnlgHO
JU2Zksh1HOjRFICLjP0y4cup6x7CzNC8uFEcj/uOlIF93OAxsMpwJsEQ3Ko7+3eUeckjYJeioENk
NWql2tJ+EnAA1yj7MyvIE2bS2mrM4pfmtEQgxjKs+8DCmlHdpkkr75wpKbz/XGWh3ljKR4odqA6X
NL3IdmAJaXH7UmA0VnNeCW895prrK7Y6KGvTjodVkkftrWSU6ysEBSuUckB5moxXTSGvVRUGrsdd
FmkhR7vXVsW2Fy5M+nnsY3bcvpd6kAyTfMNbuZG+nLPolonydQFN6awvRDqEfnQIjPMiqAGIzWWl
VS8zopAfDc+F/RRLNGpxpQRoq9T9fy1qUVVz2we5oPdMDX3+QNOQJqM5Gc+wAaK7LrbSeqWaeIqO
1tQ9Y6aeoXCuhLxR7l2/J4+FPmMDtaGyv0whntuu0LtIGs8y9ijd5jjecKS4D1k+Fw+2Xb3897fk
LgQkjBHV9aUbjutUGnpnPEOG7L6NU2r5ahqJYIQ8NAXCwq+1adT8v6Ip9PDxxcd+m44NTlcXWF5V
Q1tKhzh/sQTXET/yGpxDqmJ4RKTbo6CfasXv6a4hHuzcW5Y91/MZFhvMMThaQA1X9JOkUEuQs8F9
FrJGSgWVFZ42kfJBa1hxtxKZmey6GXAxqJEjfZEyRP7y8aj/4ydAhcQWgkvhYqlxcTeDMtCOg8jK
l37MFH+SGT6LUisNx48ar6ZFPpd+pErnrfQUb8BFwBpuWCpcTzO2Qtp6mB2oiDcub08gueqQNU73
wjXH2NJUlD1uTZp5MCOy1Tu9LV8/fuWrB5JzDWzLRzc5wNhTz5dTo3apAqdbf9GIw7hvJDJFmZjW
gc5Oc0Aicsui9xqrBTiED2EB6iyQ6SXvwKnwdkWEGb5YVdk2dJDsnoPKgzjiC0WJKgKlE/tVzq7z
ybQFfHfdkNWjAqHwlnvKNQiy/BTem02EdY1O4fzdHQuxY5MO4YtZColFjlk+uG5TY0lQosXR8jLZ
6FqprGSkhl/zJfg70VrjWzwJ7bl2ZzwlPv4W//hBFhDuQizjW9BtvrhRTgZtIJf97ZOGTcKdSivk
q8gxHQwSC8EURlldsmpgMgGP6TO29JHGhSTzWA2WXqs/+qG+5VV2tSLwRrIWg9o/34oO7PkQZaHn
Na0W53Rg1Hb0iT1wv/ddLr+Z8WzdsVm8TVZn7NDsq/ssqaz6xpBcTk/cCCHM0npfpgoiuotP5E16
aOUib09Kk9TxAV1Lmz85del2O8ReGNdiWIgs8OPvcImb8FBWBbo99I/0VS5NcsuoTIo0d92nDJeN
n33PrXnb8af6Vlc5A9b2WLRiY8iiaW9s+5eYJPsf3lZwxjBhBKG/3IBU0UJZUwDyobF4P0KCUu7r
aiZ6IdU96a2tOVW+5vg8mEFnd1O8//i9r6D9hagJtwFXHP5hIXecf20Ye22LzDo6VWUzfh91BT1u
OZMWanR59hUpVr/1zEg5kUaZomvJxGsthtl3KcBvYVdX+wS/ZTG+xGkT3vQCdZ//FhI2zQ6uQ37S
imQ6LI55a25R6S7EWepoLHmfvvC8KMSTpCu2oTtnn4d2Do3djTFZnvM3ysPjAWmxTF+OJcR0F2dC
mmiGkIDFp2lQy307TcWD2Y4O90AoSu8thnbfHXPsXozSVX4BUEaIjq0bm/T1tLDBtWASs2cCzl3y
2bwMqX+aD9ZJEFVVBXYp0gpxhKm+tmpvTqvYFKUITLRKtk+2k9DXHw/C9YLgMEThiZcCmgBIveff
QmBvmo6NOp7w4ChOGTnRm9kRXqCHZbXNDansGaJbdfUysOcDD4PyT1ImVEYgvYvNkNAgY6iLSJy6
fhaeb4clCXIyt5Q9yE66/fgNr/YZAjkZW4ofFZMTnFXO3zCBNdA2haadXDUXkY+rBFhF0YW/E4IO
NhFhWTduDZcbKyct1jEcgzyN9sOVC38xdiSpQ+ky59nbjcNc3tvxmEwP0C6GPfM4+0wn21qD4Tqs
sDmP3Rsf9V+vzK5OoQNb/ToAhOhGrWrVRj3NeF+FGzCvYXqIBLbnYZlo2j6nhZffaI9fTWTeGgI/
o4eJh86V72KY4ZcUXTapJ0I/EuxZ+rnbAa0IM1DdwTHuQJGKNxDBsAjMKox/fvyR/zHmy1nClg7Y
QmF9saXYfcOaKVvjxJlW9T6au/ZLvdj5Zj1OQztOr3RbxqBUSAacIETpdmODvZrSBhofGnfYcLKK
4Vqfvz7NhlqdFF0/zfR/+pWZ1Iq5zzSs21ovjJIbU+xS3rNUc9zJ2Lh0XnvR1J0/rotL/KdQaZ7K
FOu/VdMMFjqDvjLlHVSEvtqKLsPyowjj3kASaUPLrKxsVH5AJjEMEOthMHaihGcWJV6CN6035Lnh
D2YMeSlozLorjn03qbWDVagVb+iVpVZQpRa3pNoRrl/rXbxG1o2ljU8wCRZJAVdV2LhDFwOJJ3U9
YMAxuom1Gq2l6O89s39MhjHtb7QGNIN3PdtNGAtq6iWidun1XbpKdkPSV3ST7FM+jUBOQ3VKcaEy
0fVgzlWJkHI+TnLnKJK6WndjL7dmbZffhRtPbzjIDFu4o+qtH3V1tqCTWZgby2wkL+2y5xWb+mDF
WNectBKwe5soUevdkT5QCC3I3VLZMuA1KCP2E9667v9H2XnsRo5lW/SLCNCbKRlOikgpQybdhEhl
Z9Fc8tLbr3+LepMKhqBANRrVgwaKCvLac/ZeW8+VfcQqljylWilvIR+uFnn+GFB46IG5EBC4t1oC
0b7F9TwW81nXZZwBSYnDTTKNUx84Wmlt8ToPfipCY/P5pPzosdidl4QAzjzu+syBScoB+lJoZwfa
inWn2DWJb+TXUrWuqrJXTg2yqF1Tte2NRtUHk5H9jFVg2dG4cS7//79aoGONkRNdn3pGjCb+sWt3
3sS1ohOIjnWwuvEr12bOZS6iXuSB3G852a93M+pG0pvnXj2HeEZ+RmiEuqDjXiYp9GXxBqXAnB6R
7w+buCsdfVtFAw0LTab1nYbG+OTWztR/BZJj/+h1Yeh+pcy2449RrW5qu02n7VDSjXjuEGjHAYia
xNkANKoOCZbm3i9EKb2NOSQZ5pG6X7Tv2tQmPrhOL79lf3r3Cf9rsiFTZkgjT10Qaajw18EBeiqi
ajDK9igHmJRforChMj73KZh9jBlJ+LUUJmVN+uN5HoTZbP8pcWgNJ0DA8YOnzLCs5EBNbdeRfqze
q6OXKXuMRiirC+Tbw7E0sv5XqpPDs00mRdmFkzDkjVvA+jT8/is49hExzdqBl2s1QESaFbOOCB2T
aCaal9artMc0syu6M3SWUl+E6ZzcUzzuH2vZdPJsUG/rfI2yc/wN87i84SpZbV/s1JzMMR+9C2Hp
sC4z6V8DloO3F1d0OE+Cd1sL7L+zmANVaI2xsR36f6rPZCq+6Ykth80w4QT0U2XOjRub+PXn5fK+
3MWwfHBXYc24/EMaq/bm0bLTUxqaY9UFshia4UdhobwM6C0JmIWTU9MySBo6075setvZzFJrTxPK
8fY4uHVrxegaIf5o7CMFhy5f6Tyt1oLCyFX3r5lEI2gulDsnp6ynDOZMVMjADlE53zgUrNYfUvR0
F58Oom6uGWyXq7caQ5sb2ijUT5S0uua7WmjJHb3YQdtQki7TLsAPEVq7ucax8fr50vfOUL6YJzx7
ybRBusZ84Q+4fJFq7wGS7BrzCIPOHJHzIyIl0jtO8MDDL8yH/CUl5Dzmb4ENhnOuEVmfBFk41E3j
V0JvR5rraQj0tbWjH3i7ca02feRauwTtL1u41Ypj3qkoc3WAfahP0YWr1LSyXDmiE6t+6m5XPKHU
hJIgcq+tT0qYqEuXSZ9ywg1rQS8vafPGj7txrALNk8ZjO7qwn7MunaIT8KH63o1hvm3hQUZtYPQI
RWlJMQp/5E03yV2eEXQK25K7Qiv6KtpFmlaOr1g7km9tj45208Lt+6M46E1ORWPG2Eyawv3jJuQC
3+d53f8vD+lZ+Jx0Gi44DMx8X3jcuva2o5THrLBAdra5zi1dYJk+AFPDD+GEKepkHxBf4p5KqvQ4
mBsqyjs7sybvSKlJqfZD5Wh3ovSKhB9o9tP2xhfmA15+YIpc7KX0jt75P6sLdT5Q7NS7OT7BvCmH
DY2Q7mCqtHf2YMTnQytG7fvnT7yenCjSeCDF48V7eTWe6Xs67LRpfKqKxOz+5/WD/gvsutvvia6M
SjKGZo0Nogql7viU0J0AdhIYR1y4qUXb0ZYgwWLQwjPddU2N7oVItGk/R4U1bsy00G2IXF7ybVLK
IXmwIrdwDh1SIuPGavfukLp8d3gQka5wbGPpugoCyNXJggSsxCe9Ltv0bmhTWWqgJ2Ba+15Tpnex
PoTJvVd1hYcuPC1iPQ/q2hl3A8EGmNZ7EZ7Y+1t9W7htkTbwJXX1u5VU3qNFlRvet6lnyBwGHb3o
Awzq6aUqoc1sa88ksNxglb+H6CqexZxocs+UUfGvW3Y9i83YiJF0SCUF1xhoSahjCWjM7H1bddyW
+pyXQpv9/Nuubk8sVdguKNRyg6DRxNJ5uVx05CJXUet5RwfJ+d/SdSzkpQnUO80Mv6oKX8vvaY9Q
momld+tzrA7Q7w/HaIb3hdYLX2b1cM+Zohkws3scuJ6xEbfpgJeAfF/55sRFGr1ykcocYGSe9ptC
kZW8NhAE7DfLHRISJAAw9YGt6NpvyC9tW/tSc6ZHA4F+r91rqZjSVwqAiFT8zM36bgxiq1S+MUln
ME1WmEcPYRWryQYGpUuQ44zTa4cPQnjfIi32Ht1wNhpGNYtcTakAtBEnOa94gDdbiEMz1tXbqI2I
Jm7csd7f+eUoXVpCTDdcfvQv1q9ltlJmY6lax7Er8wKyAVBE70Gzqm6LkKVqdgb3+b2Vp1LsY0vJ
f5gKayUdY9eq5hLyFEL+v1Ud28m9Su8s8SXBwMpPr66wAqSUvuSOlCWbTnHENdmkyNOHdKxrt2qV
bUHXkxOIxHmGQS/P2GwtNzWrPcr/KN/gw/PsX1bOdf5Zq0a3+OKKJGo2TpM2fEHLneB0jmli3tUG
HtFnWpzS+CpgPvenFqst4o54nMtg0JLJ2proL7gC5KWuIUNxZ7mvpRoOz/Ayea38Xc65zsFGPHiO
SJ8kmklECaM91SV8hLIKvxcpLSw2LOoKxPe6wkx/2KEB56Jh5iivaEcp7LVyTOE5VzgmQhNNDqQw
bwJYKJWy/idJhAvTsOSi9O3zqfV+F15/R4e2BIZdQiOQNV/OrSRTLbgpnXbMyqWbaova/c0hNcr+
zI0usz+am8rYb7Vw3oKFnpLtFC/m1t5hAmw6R4uj2q/DqdG/cLwW2mP9rsdO69Z4jcDwLxC6HGDe
ryKxeuc5igVbraUOlcGuPsf9j7LJnPhPFff1VuJPCr2tVzWmF3htyu7vRvP47FGgSnBIICAoY46e
N64oH6wu/E0kQtpo6V3gBZdvAPeQm7m5Nx1tlJANRiKv+2ooptF9Yc7p6tGseywEXt8lzZe0Vedk
uPEHXJ/EDPJalzY6ZSDryjtBy2ek0d1rx86mzP5FtGr0pTa7FnhAFqoUEtIcKhY45bneff71l5P8
5cfnAIZzYjmOwepbEyLirKAY3xXpCVLlILD1K/I86hmJdapVOjdW0rXPnpWUsjaoAmxsJuNtXQRr
LbU2iEp1j1qU9zUXIDcyokNIjDVh4MYgix9dRQ5CMBhDKQIYUorFQqgo2i5XW91tNlk3NcOxmtJx
7xLwZfrqHKX9WZYy0+8YrkOewfeVbXTjNV1/IEbFQpinFU6+wxoQoGrCTeOkV454IV1tD8xQxYE5
l27+VOBtYDOw+m9ax3p548EffB9cLbwqyH38c205oDdUjEqbJic3TrsRQSUVg1e1i8Bzoxgarf5W
I/h6LtB7h0XEKQqvJcv65VxAW9RVcZqkpzb1CpJSVWDkm54jdPiV07SbPLpqqJVIN5v4rSNAqDl/
PiCXubYakDQmqVISy7X0hFYiB25YTgpxwTtWnUzvx3C56rOsqueOtskXPQvn/sbZ4r0AcflIAisW
fgI0JOb2OqeA7nBW5mrkcNvVHNhSIw2HMwa9ujkqalFXP7KoTZpAjDVa1BgqHcIaacXuVy2a8p92
pEUhpOoepvYzXlTgrro65fatFukHx1sLfjpKIdrWsDHWNVxVGZzSs+voVHkhZ0d/Unox/+mHtntQ
Jvgnfp0nuF/E0rQXWVw+LqlPC4G5DbXHWJatjHY4iJT2ZLeYA3xbz2PlwZOZjdBgwkR3UEbDelNC
TamTTcc3kLvIyfvoRnXhei5ZJnog3Ad02wAoLEP+X5d52VXl3NDVPhWjpt2nUYo+qFeTWDkkcYaE
2lcMdsUtHk1Z3vKTv8c0r761xT7HrXdRGeBXu3x4blipIFzcOQ7ZUH4lN7P/Ybko/aSP2B/BsVMO
EUvI3Kou8T9tGNpcXehL80+tSDeWw42qR6EyPU9wrWt28E7mv2cTLeBrSl91/kacQofEUUm84mdV
TcbBskUfhXBX4+U630bQtbaeS9kmGOdcIi12nKrZNoOnjKdKwwLyp66UMqkf4yFumnobK30qI38q
RUGnaeht6ZxGg+7vS0/swR2wuNLcNTkAPZ+FexFNkxrW+IBJ5W+masdtBnOiHUTUt38NhhqN2c4s
s4U/9fnUvarSMHeWKv9iZUAWvl4kndQpEfZV1DrsWR0C4eqkcNS6kn+PIlicARIpiFA7rUTEdJ8U
jvydFpqpdHef/xkfjC90Q0sDjRYPvY5Vq0HAm15qAtHJZcXMN4rXcDtw41lFUd2Yw35ubHcjagsK
9H9+MAY4xjQiD6Rha6EUoEyuIxG5FygLOsExnvSGuo8L/gSlRlGY5+kJS8ytu9E7T2g1pjmA009j
ZTCNqyw7J845yfbhfFw03Y4T1Glv17sJ5GnmF5nb/1XHMg39Hm68dx+a7vylbqVst2EzmApqdhOm
8pCk7jFNJ3fbc9JzlrKeFu5mDy47rn4vh/qtgub8HgoBBqxp8qn5wuFVcw8h5YjpGHtTah/7yerb
39lE6sCD4kC+eporU/zux4qqiVINwGCsEKD2sKW7AGF/05gilP0GLtUt6u37RnX5VhYwL4da9jGc
zPpqGCwtA8eQqoeUukixP9PDrzdGK+T0VIGo+caM5ZgAksN74W5Q/IR13rvjBvvv3CCMpj0h91Km
yv8Q0AKs/XyofPDXsQQZFDbBTS8minUhsUdtEIcuHuCsm3HpgbMY4jtTS7hneLNwnX2kFc2XIe7s
8FUvx5xDNnkhSQWPCJvhi4f719iAt0rM3/1U1on5nwcz9V+OO5i0cIkxjy4XytahujviXD311pDe
q26K0aKuqbFEd2bLQNmT00wurYnAWtY3zonXZ4DlSmkjxNMX4MVaCzJM7Sx6MPZEUTTuP0TRIOB0
6uSA5KBDnWSXiXnjmHVd8SZxk5Iuh3B3yU1YG2h0Jy31NNTzkzXisD92WZjYBy8c3H2dyDOekvkf
ATnNhx08vdj1gKC5GrzirMINLG8sYGtV8Psrp5bHQRmX5XWVGamqW+pZ057SuVemJED/rPYbym3u
CDfGGjXzqwXV7LEDjasEYOqt7NzNVU+0Dj1G/Bj+gPU2JrlBRb74XBVDb9pQD8JWeW0yxQzPrEJK
fNcACysPCwI6/jojSbNvHZvtqy/JIoxSHIzw4o3iFHs5ijKyDHKjSppTJF2R/koNI5ZPyIJdUPN0
Zu9NZMkFxHLWS4iqQAqxM2TJ8I2od7FLbIXUDrYuDdSIQklcwnGmABSwpjo/Q9z58hmtvXxSadbB
ocjm8FcoeifyK/zz2aYoc/c1cbjd+JU2sdzT9wydvSYzfAvgOqrEzDZA9c3h3ipEghcwDscFVJC6
mtJuWvKf8kPYhbkLF0G3ol82oUr9xlSEam1p6RZAcMKY6+2sN8T1WJbs8ofIygyPTrNn/gqHVFPu
21G3myclG+3lbGZjcsAN5CJn1fTk0Fp1QvdTIM646xiXla8NZtv6pUrfeavNtFXubHim4SEeNXiB
VqZztANr6hDK3tJW+20L2u3vScNlVPqEt+NUyGzhopRrBjdTvtug4UEExEYNKvnzVexqp4XztFzj
ODkjp7DWbRkL8LhFnEx0UmypdW+x1eN4C/F33pOYpMBHizl1LAKMW6vn1UmDB7O00zhwKC+zSFwO
qzYu6Ye4iKCneRFcN4Y3nlpeSguc1qqUXwQyJM19Ummlc6gBdBfBxILyZg3S/jlnlSCvSR2FN/1U
E1UlBpTmgD7b/pAUsrsTNrEG95GpkU/rtzCv32I2klt5iGvFI5McwTENtncpO93ClURBH8Vs5LpM
T55CGWSvpZOzMSYLl4ZRhyf6NtDZXRJtKGZlQ7bPKaXEgZlqhu8I4RCMAVD9RhniehXkb+IMh7ma
ZQeo2WrRB4ahtnWW5ydGfjsR/GKaKZrjonZOTYTpKCCghd2aEBFj10RV/Sad0PuJOYw4TsUohu7b
5wPsevngHLf0qen/LXiV1VUhah3OMghHTxwlZtWvuinftBWEF9Dn9G675hbE4t2DenFqeAcBLvhs
5FD0L1b7csaxIRNdQfiAcMsYWnBFbhHJH6pAD0jOYkAJM8HDWZhZHffB1A28ho0LZw1FRR4pVf9V
w4shjxy5I6CohAR4gJtNCheD7xbRnMc3JsPyTS7+YpdGM11JLJOYMjl8X84FgKP07LrBOjkjdLdO
FM6zm7VT7et4LZ+xr2N8y9EXP8o+dm70Q6+vUzTxFgkXwh5svexXq4cTJERiimecGDSuFHdKo5Xf
WlMtSNUZ3IioktYxYlr9ssR/om+tpEmt0B+nmlgbB2cdTk7upDgb6b2pfkweyFvculPxpcwGUZ8X
7M+0x9SYgdcgEUsPavDI56HqRwrOsMONOHAVr5sFuB2RTM+qqpjuH6HV4q8pZELak570ItByY4oD
nZ76S4Jfa/Qn+HLONjQdLIjEDbXeUapjoRPx1TceLiJE5wmCHlOvrHTDWqNom0lVZfRT74r6NKQx
KgU/Q5todEFE5MN5NDT8vp8P/6t6GasDK4MGVMOh9wBf7vL10gWkNFup8n6s+8JCVNQyC7TZUfeo
orsnvKrEa1lLvhJXr+NkdfkOh19xUEtSq1i02/1k1tq9qcXuUyoHyOs2gWI+eXK3LiHrrYASFf9Z
LiCc1zjQrlbkGEx0ioO8vsc6bx3cLEv+V1DsPkyYlralrhaPmfiPWC6WwEW+YtFhhLbK81fPpIRQ
DGGjDPdZBbYgGcs+CFVdBlj8h4PGwcRPDKe/MeSXJeff042OA0I6RJmcz6gWO6v6VJmWGLDdqjtI
c85fLAeUoB/TPGj9RqWif2MErBfA96exFpEIT1UYefzlAHBaT6Gjp3aHkoBG6mAyUf0ObFW5mbQx
ZoB6gKv+48l/eeZSIUHfwKgjN+TymZHeD1VFeswBAb71HTBTPW9KNxLywUSdRuyVUmcvectp68aD
P3q17IZc1VCcLLKwyweDX/DIvNe6Q9E29cYZrGLe4flOGh9FhXOrWnH1ainG0lpdkhqWXvGaA1Hb
CJEk99673BzjzSjsdOtxDNiRAf5Wlxz1P5/L72WHi4HD83Bc8EDEUEso6uWv63JvwDQ624cacnZG
7lI1RR3S5UVx/xUzmTkETjfb86OdTOV9LZTSPmWEl5Rfq7zmzl3NWvSL1BQ9gc+lKKDVWgPxSIoN
UNnodmr9dLVM/V2xoo1bfYL2tLGHIn2RKUa1LRue5x0SV+pnKGLQLoWEGXCStWcPBy/J8vjVm2YY
WjvZhti1tww4M/yTRLml/Y5pC7N4wNpu5yGo1K7N/tSUoPC7V5GFBzlPrSoGXFlQypMyCdug6vLu
jw5TLjmqANyyHREwTvRdcOXt7ho0WZuKzLTojii6vgoMc7JYz1ll9dPAWXgrXbRbQV0ZqCT1wemL
CvGDoXEJkjEGcjlFEq2y0/f1i5N6ovj7+cf6YGxQHvQoH3mcMdV1mqyimVyHwAHcTUWkzS96nGro
yHL17zDWc/eQTUK/MdGvxj5t7YUbQQ2H84y1huB7Sc9Zz8qSO1Fr2QMKUq3eoVVUfylJmxTbz3/e
+shAwMr/tzEMYN0cG1YzPC+KlhrChNqHmE6DugKlQxD548YNCTdFilluZQPdyveU/Jat5YMfitho
QXrCHuGevTquWMnghjkeaCb5GKLC0NX7SCuNL+as938+/5nLv2o14xZvpovsmvMJ2MjLGZcRLsd9
rbYP7CODX+lFSiQJyWbpjW/3wXNcVM207tByorFd/STNa6A7F4l7iAAmmN97tR+s+7w21e7WCnm1
y0IzgbaBTY/QApaS1QqZJDoBF8T2HJCQh4/0YocnNXIhaeSynAmvzeideUOf3ejJrMbLu4KToUk1
CM4xl/nVYzWu7V3dj8a5TL1omwmSPW2jIsi0NozygHE+kz6XGecfRcbm4fOPuD6Rvz+cqugiHcWZ
RCDr5Vc0oQGKpgn1s+bB08IL7omwChp37uu7Cfyr8dz06bAfndIggkux5BcPX25GyLClHqN4dqdt
ZLWDRR2dCMUvadMPj0JIV998/oeu1oz3v9OjjcSFFIkgdavLv1OLCPMh9F0715OjftNlmKaBaMYu
YLHO5KZ26+T58ydefxYq3LSClk164VStnkgpTkX5UOtnosrm6LGTU/Ma60o2bUan11osY6r2E4Jw
HN0ZTmN++/zpqzs4vxezKP1B/rkU2dcVs6ntjZJ2gH7uFgB6M2rWHye0+kCRMOcUojw3OFa9XZPR
tG8Ue74xLq5fNzVd6stcoxeI1Xt09r+6SPxKE8n4bJyjkjiaviiJxrRy/dWDBawFpWu2841Vc7Vy
vf9g/gG6iLs79JvVQAQL2XmEzpvnkJieMRCO2b8qRUr9wUwq/evnb3c10///YXRh8V3xkrnXXY4m
IvxUvSmldW4nysQPo9Mq/0CIAHBsG+r4hXy5mDNY+99tGqCxXY3/Opjg3PVv5JWmSs5YO9OyEG+K
gioioJ7j3JtQKv/jneH9N6LsXQBNmrdAqC5/ow6AYmiRwZ1pG3G6TUdFOdt9qD7C1USuF2Pw2hRN
N97oP1776xizi3F/UfrbHK1X258eJ3atF6F5LqPZIyvBBN1fd51TBlZijBsp8+Z/DWgZfOcKqbSz
FW2xfOk/P//CH/8ZpHQt0C/Wc231iZUC/NGoOOa5NxQN/JkhdjagZxBjkVSOWhvb93Y6lX+mOHEf
UC2FeE2TWx6Edcln+QhoMdgdNaapTWv58iOQkd4WFQcGPkLTVXfaBONnDzgjQoYTJUA0exRaX2cx
2hKriwDP4g3DvCwocXbAmlxNNzabDyY2fDj2a5rEsETXTnyzNmUmamGeq1ygDKuTeAd3W9+mjidO
bVjWN9bt62kNBY5TEPxynko75vIFxCkmHtJ3w69zhd2AoJ28/K5miNwlNYr6xhpyvWhyEmF+mdDn
OZesd1IvFLFS6qU4a2Mpu8e2TmdjPzZDvzFsJSYE0016ZyPjqvppEx30w1N72FY3riLXawu9IW4j
LN6U+a586C1VRqWwpuJcdE3+xt/TBekwGHUgityd92EY6UcREu7z+YC/+rCs04z2hZ5JyQjj+eWL
1tiU+mgA7ICQYpQ72rI+dmrQoG3Z7Er63jd+5vXz4EcgoF305ehb1wXWAo7/hEY0PBdijMO71ujk
i1miNgOMFDXtVpjj/N8aV6jZeSQvdKmBsIKuD9YS8j80Jtc7N1ZbdneFZyX7KnNIDS4tOQ57dbZN
ceO1rgvJ7w9djNPcZRlZV/6a2KZvkhV59JRpekTAD3Fm9Q+YTO78MjajmW7qhiPqvV552RcKCLiJ
J4+42QXTnY93VVvV1bYf7Fi5MbGuxjr0ImIguEQhmkVqsjqeePFklVjKvHPutN2rqAnMAu/kQhji
Sm8+9pXgtkqDMzvLPpdcvp3khsvsgxGAix3lloqHmA7F6i/otbwqjGmKnnoSuO71KNF/hgVsTbet
IxEILYtudU2Xf+O/rhzLt6CRyAAnkoVj+lqnPIbkAYD68M7g1GflWBhZfpeVrstsHgn8Fu5cmps4
IZs5oExAr+nzKXa1lpmYU4A6cNfB0kbn9nKKZVqPrh621lOM6CfdDcLJ9k0ponhv0UO6Mb+ufysJ
uMvvXHQ8Fs32y4f1RpvIcKjEU6oo7V2JBvtltirjFz69Hx6UuB1gTQTrYIfg8nz+O6/3zuWbwg7l
HIaEyFw/2ygg8DpwQp9SMDjfoP6aeyK/1Lt2UOqfdmwV0OtQLrShgkRnkMk/I5yqG5P9g4m34ICp
lmELXxCaqwOhtEnzgcPunI2GfNGa3nDbPidjpFiPNASgA8BM5/SS4KJfImNHJTyYihSjr1VDKslo
ivVTPejzfGPYv9+hL0chTA/0Bfgh3qvzq2Eg20KXvSs8TnFs7Vtit61qA3/P6f2sVicCzskfDsmP
jtTu6NpNUgUE6DTbGHVZdHCJaoHulQ5hGsDqSOHNFWP+nWgz17jH0qOYVMcnoLgpLYFd53jjPxSi
+68tMTvzEwmB5RDQm6rKbYx74e3Gl1/qq+vfBibG01hfdbax1UtPUzFrTtszw2xXqQnbM5zABs9L
JclpccknEfR/zQTcAGPmmE06Bg6nFidH7W8FUlzto6a9lA9RDtomwIZ1zbtj23FsvNJntFwWneLM
iL5FtlY720Ydot7PXRfdVmTX6fPnL+GDB7OpUaHCCsddZF1wsEHjFyFL0Nmzao2YFlwcP2gFiH4P
JZy0NTH3L3EUK/ONaXe9vHAiU+k10fYlxX5dpGIhIEE3G6OntrW0HCS+VgUopiuNZNYxvVFovz6Z
LqEboFspc3DJU9c3PLdEpdSDE3/qsiz6izynEfu2T432cVAGz9pO0IGWHBgbRWOOHLV4hqWmlBtD
E5WxadRKuTGvPlp1uK4s29m7mmF9cVCiqDWr3o6fkkE6ryW7+UNXqPiyNAPKKdTzyqd7ON7luRni
l1H6Eeld3O4///rvYLHVFHiHYizGWgpka00w+lxwTW3knQelk+WdmSiz65PKoJMLhG9x3uZJ0QPT
S0QNP7F3rB+R1cA7LM0s7Q5jocjwNTSmNvQVMyOZGLV1jJy6ch51krO+YpKKcz+jjFUF4TTK54lI
BSsgmd1qH4ByTYnfmXn0ZY7i7K/TcfCg2C2NU+2Bdt1FwkiTZ1dNujhAvuFCarSgZ9FBEFCloR+H
9r2m1dnW6lBC7uJSSaYgrJBc7K2iVfZd5gJNt0Kg+9h11dDbwL0pkj+pFleUzjuCdkQ6GWnQ9Ix7
8kWahixKS2tifxFVIt3xhlT1Od/Kr+jE++nU4pobNl2hxNW9qs2q8duwMnO6b1pTn7YjwVxkZ8Ru
gUgwqeZHgj+NX6UnNaw7Ik1eP/9477e69ccDf83OAcENw8HqFNx3RWbplR2eW1NO/5vkUM372FVs
G21al5hBQXAD5pEJv6CfN27evelsZRFR6V6e7UTT1r1f91X7YMJnjfzeLbo/YCirJBBh0ZQ3DhTv
PZfVn7voADTu/NwX+JMvN/lEjlg6Ik85x7PM+w2mTcxGRRROKs+24vjY631WPUZto7p7BXVVTTLP
wE2mycPe9EvAqFyq6sHoK18ZO9XcMrQ7WktNGvnzYGhvc6gyDoxMLX9rQyqenVxNzS2QT3XcaC3g
sS1e5PzRKsl03yqoXXhwk+NpgxmqV4zyXpj8D2SWu6ziffll3E/VtkXBcGv+Lyea9cvAAMwdEbXl
svdfvgyVggwBR154ppVtqL/Z6Egb8fE3xhEtqqk0f0iaY8QFD5NUH/ABe/deoirFPX4odbCCsCcr
taDqc+sOe33QRbZBSBZCPZZmbgKXf5jdOmZhT4Z8EnTQ60ejjuefKa6V5AHJsXXA1tPc2Ievn0g1
lrIbB3sasJgTLp8Yj0ZbFsLLn3BV6So5PvRdp9zpaz9qJlpMxS1x7UcPBATEckd3klr08v//q96H
aIpuQtiUT7k9uAd2QDJZpo42c4nmSdurTVg2h8/n6vU2SykdPS37+EeV5yxScm/WuvIJlHhj+SbR
6E1mzFrQ5TINjC6Ht1jT3Lrx2Ot7E+ebpe1E1Q+E+fpYkWP4cK3EkU+DV4XOQwKBuQhSb6z+RzIR
nmRa8LMHPXnp/M4kJNvIwvSu7m5s9h+8cGY8tzdaMODxvNWY6p0+0WtOME+QwEinadC8sR7GP20T
03VRFeWN4/QHz8PzSqsGtCe9t/XdpR2jQQHmVD8V5ATt8yL85UkUXpiTmj1hhfHT5x/3g82cn0Yr
lmEDbPAqNVPCHRqmyaieQiIJtF06xVhqXIDkIYdkY9rVnDfiLWccTT/21JPZlPoiS57wSbXixlX5
o9+Ov4fl8V3v9I7Q+NfgViGhEBbR109RGA77SJ/LkyE0Y8bPWTwSnYso+PNf/97dvlzKFqcfZ0hm
MXCtNZSDjpUJyaBDjJmYJGSGsWq9USAbvcNcOtTS07qrXYIZIh6tEiaE2hA/6aMKKVD6nHeHNtDT
ygWVrUrFAOuuORjTgVb6gMAFV+zKMEnXjaQqA7WbkUd0LCMxjq/O+Gn0heh3ca3iKxxcsNOoMIvG
+uqNzq288w/m8KKcoOGOjJjptBxp//VmPTNVjNFus6eq7rIXNc7sHW5mXAGpMdyX5Szu2PfuPn+5
H1wMaYcsFhOOijZmt9WmmeOtlnU4O08mZM8nPidqBn00flVDre9tpUm/01Fud7HX8aajyC7vK01T
9CBEyZQTXqhN/3lu0SXSSehhz1rwmctb+tdbmLw2cRookE9RogkSmCfCiXPSt0Ykpq5+KgUsuxsn
h+shvZSTsdrQwEBavTbaAHIYRNoL5ynDvaLAWAfhykuYXpMUbgfmznq8cbS6vp3wRIN4xKXgtyBy
L3/kQGoKwjeeKMJ5/hknrRlk85zYfl3Jfvv5J8ZXwb/tYgLBbgZhtOx/LFv8zsunhZaoOOTFHqu0
M3e/Y7OF9YEXH23xG2WYZmx2Ee7WHmplm+gE9g0CLHUUd5H5yszOvB8Q5ZRG9ZlR1XSEPKoQpBA2
aXawCjtT/zLfGhvsTdq7m0Igpvvd6iHRn1Y4o0xLifWtD7jdo/tRJYkQwWjLeQui+ninjtAXXqLW
iMyHhcQs/NLCwsaL0NLO+E2BCkvE/aiXE+f8nvJdtkFgpUz3BHToX/Qob6wuANqkAuA3rU7nRjl5
+qvCHY2NoIzHF+64/UwOokkEp5Ub4Y5gHOKgsXd2wlfS0Pnu9Eb/sBzoxaFGm7KzhjFuN1VK5Xcz
MB8z4D8oI/1IUcd4CgZiC9VXzJ+t6guOnGFQDvV8dpXKc7aZ5fVvsUm+5ca1CvUxbwf1WRstbbJ9
S5p9eJemRRme7Dhy0cwmmnXO3bCRAAEz7bslRTOhCNfCr2kxYmbM8cvXm8Jo9b+cRy3jm2QaFsci
sohrxVJXvc2EhvyuO8pn+07VmiPzWQEoA0Ni9oUopuSlLmi4GkSr/yAYsjonZlRNAX2k8CkXFKTg
qwoR5D1luk1RZc0RqmqRBkk1Ok82DP9vYTT0L8IR4Z9eeFrmU32X+V2vR9GPEnXeX0qTWrgFY11F
z/jqZyPIBfcAPwPmYASE9rTZgzT6cHhI1aF4A4HDLWrSUsq/leHFBABkxI8A9tAJ4pqoF5abxGvU
Fta8bN5mDCPuMdbitCKyziWHiAgxL95xSYzM/6PsPJrbRtIw/ItQhRyuYCaVJae5oBwkxEZoNOKv
3wfei0W6xPJO7Wk8bnajwxfecOvPkQoewSHgCaDpwj355jR8otxZZVt42eWJMM0PVtLFs4NXIUGW
ZUqn5tGdS6U20JRiFWaZW+NrT2zuPXm4jnmhjsrNf47nVd+72hzyOyaVrOep97vNDIr+CMhZmKE9
6N3wPPlQ5tbzjGv9RkZ581pHSGIS7unDvKoirys+dXQPTRwTKlTw7b41vBesuqMfg016+ww5d+xP
vp5rzcqruyjZJQLjWgoyUy/XUVNN86qG8mkr2AWOYpvTbfsuFe0QsOSGLjYZPpHL8YpxBE5TZYzr
jnY77npjYpCLBTVC2OkCUFxleoPguGv2xte+xPbgm1E3tnkfI1zdPVss/1cqOFX/w048DDVDjAjM
6pDExXCj94as/osHYLqPtGJntKoGiXMiRuOt97Nr42x4a5PUdu9aZDDnrUDqYApr11fHSk+DMVzY
GxafCMFSJ2+D+9qOpHPKY6mPEFh6GHeTxHt7NUwDWdM6wjbkDsVDRxz5g8VG4bQxuisEFilPFsRK
i+4zscLej8g4PwsnT3AO1Gt1KOZmINZUaprDAvSjHjqxmL31NNuN94SUXlzxffPWX2tCb/uVks1w
L+d5Ng6kP9rO7TMn2EFBBZOmYhcTl7Sb0n5bBgqLRLMpJjSIEbeID+4MCu2lt+tA3jHfqPqUZdlI
NllI5PGMxnQfoEfExsYWSrwqDReZK0/lRcDAqw2MYwE10HanCf7+Xrcol9TYUU8Aa0znMUJ/NIcq
EiEI18NsONozHK1dVET5NUDDxfNFowq8L7JhhNsAfpd//8cbDQgt9nsSvCe3KLVfeRW/KEoW6drE
Cay9Ev5dPM4OGuekiXT/lvzt3DZRt7Fhgqfio1XRV9uqnsWPhNSmCaPJcZ5MJacrAe5ltE1DwqHl
zsxgzwOieD+7mcoS+mEmrjIIPW/QB9Xv0rEqf0ERMe4M2Y5H3W2tnTE7/bRCjipqwrG3v378ap9n
VjS5gaxQu+RWpzR+AaemyymgDolnc7IqM7RqumBGV6U/tKrItlLPSKVm7OtG/FIGRByl6P65JQWZ
AUshateQzIILWp2oAH9iJlY8Q8xtoq2emeOrVnR0KXLJw3vEitS8kk9eFlId5AUJSJkxCS35zvu1
x4oOoS1uiafWSquwcHB8ybwmvm3ahtgAE8H6bsBa3F9PbdH+qCuIwZS7J1BlNsXef40LOV+L4jq5
DsEobLv3PwbdNCqGZjk++QOKmVNmqBUCBwolB0d5j4HSrtHN/3Ku6AGS34EVAlVwjvMFMe3NRWdN
T05dQIVuEmcvrHz4PKkqusbRP788lg1Gg59yyCImCUn//eTczNei2I+r586RZrwOLBUgIdngyRl4
mbpJOikfaECK14/3tc9f+2csyrC2AU+Apj5RPpTN98MmQ404nDTrZx++WHQflSX7iYPYfpmtJN7V
cV/Fa1GSb91aeAl9+Xj08wVeRl/8KDjYwN/o+b4fnegu6msUGJ8pAiEUL8rKe0SFrD+4bY9TzceD
nd9c2PZR4gI6SkSOSrx1FuR7c55ZLvynZ3NQ+oiXU5CE4BYxGqWPZv6w4zpJrgx50U6jlU9ajmcg
TFi08s9roKAshwoIdPMiNAvd53DR57KwQSq9jLCsEfEedORgfK70kVideH4O1gBmrB9VbNL6lH5s
TCtkszwEdBL4ZmE8Zn62BWtr3jhW5PLAWrHWrhKBWhwZdh9skcFCjR/priJ+5kHSp7CPUIQOC6To
3OePl/Ry0zI9dG9InRbk8TmjocuidCCbUS8qHsXTgla8kWQIL7kap5U2tu5pTPPk7eNBL2CdDEgP
aaGtU+9BnWLZ0388d6KL/Xr2y+oF+3F0koRE6GrVeWl8ip3Ocw4JZt5rPCoFHO1JOt7RN2q8n1pN
Wjtkt/saHnA31TsS2nEfTMQ5e3PS1Pj08e9cnvv3R2sRSOWqIr5FJfG8XJ86QGLypjWfJ1nWyCVT
LVE7C5rYlWvx8hAxTsCykoVTbDzXwzVUFVNxtsznvmmzaVvO3i8HzFm6MnqdNse/T4rrkPmQxHJ8
z0+syGu7RWTtWSs1rKvyuEwOHqZZ05WX52+T+nOcsxwZEHtWDDoOG2QDjQ9ZBSRCiFDKFK3p+wAl
+3hafxsOgWvdAlQIN+e8PYd3k1eP/mw9p/S/Cdrq9OQ4afFTT/LyWnX0cl9Q+gZbvty8DHkOQEiz
UnlJapJrRPnwbdDqyA176pqf/nVK1PUXGs5yPmEjnD0oTaOj9EoX+SUeGwNT2E7NPJx021ZpJs0f
Hw928YwsiiyL7A+tXZ0g5exudVEoNXxsGF+sKu/kOhFl8IPUD1lyv7OnG3Bi6YuTZvXbDB1ruHIA
Lm6hZXAgiNCJ6fvyYr+/D4ALWHNOReKFvAnjwABKtQXDzw/CLIqLaKfqvDwYkTsf/n3SaAwQAwOH
Wziv78eFEQMnEZrpS6JkRDMH459N6XXxy4yP8kuFnC/ViU5309B2GvefnzMgDBRSwIyhegfq9mx0
D6s7zaob+FQZ5VJryGGvjaX23W6b+tAl7bWq3MURWcYjuGbTAu9F8Oj9bEF3RokAWPiCvrKvHZPB
EPV27KIC/AzKGMH648W9OCVoiy3gq0XCCnuNc70v00WRk+ALI1AZK0HtRNi/grm+5sR1ITFNO37B
2y2hJSxJ6zyotO2k4KUV04ufUiD5D2dwC9ndxo8xu5N9d+sW1NL2ZucG0caidUWVdXCbptmVTjAd
Cy91irBwh3beR6mjUGV1apRQMN5th4S8d5LzsXGbQr74flLvK12XBh5jWidWeT9jtYrIDXl9qEpy
erWDoo+YAB51Lr73MvuepC0yDR+v7MWHRFSVF8Mjpl9gEufdEkks5ynEB15mV/PAY4zeVwP7yV3j
dtfUOC6HgtlPQRXvIjj+aHm/3zPDbMZQ8RL5gry2ekmSPDBXQ9o+YfDndNuPp3UZa/1WqYeWhP0J
2dFvQYk/wgIQtynJoylfuoWMtovGtth7gx1YK6ROlHwLdJW1C8JldnaJ1dXPYP5nKufzSLnDiFqB
2EM5z0m51ltPe5x00Zgrr2lHYAN9bOM9aMfzzyz26UXgJmm+OcRre7oHU73VFPpA6EYnbXPfwLAR
VxAtF/fr4nmBGs5CmSBQPpdU4YjLPHVF92J4bY+0H44piNrX3cNoyurLZHr1xsYae5dRd76yXS7C
5uXrwSPmJFIjv4jRjUA0cYQn40udUM1DVbCmdY7frN2tZKo37U4k8XzNheHiSl9OI+1DqEMcUKBS
7zdO1/g8knCWX4zG6MadRk8TVEqdYblAuDbclTjMbIs2/+enhHFpIKKsQDQAHedsw0rpxGlqyf7F
tDAWD/mq+jGx5oMPQ+dbT4aMN7JrXqupXByTJTqE/0XDVveI4M6CnT4ZZaZQN3opO6qa+HoB5AiD
XivENhq8ot58fFIusnq6lh7wEZTyeDy41s9mCdoIXFs5JZ8m0OqntKEZbSRDdkOt7zaV1c61U+N+
kTu9o1Tn7DumfNfIof23ncXThdIVrxedLgDP1Mzef2S0UhLHqWmCe4KwYutNpKnbwEQHoWjxmV25
KN5W/xZX/h7Tpq+EURNhCmCA92OiTCgQPo40jLD8TEGGAdsKMksmd5Po/vt4nc8+K2MBAMCyxAVK
/jv3fD+W1zhNgdVtgAqz3v4cRhFtOhTR8cjxJv3hX8fCzJKFXMgIjHie3Iq40PzYG5KjHzlo//aj
g6g4QstyrWofRNfHo53dCcwMGiihD1xrzglQxfczW5QUXaTSo0NdBPa+CKb2Qc+mZo3lkL82TdFe
cZ34y3g8WsCSqTz8zv3ej1dqXMaZnbgHdOj60Ie/vu/1CtEa1chgl+H9fS0u+PuIdPfJqwCrOGcz
NEyo3XM3O4eycT6nfmM88HC3R5inw0o6Q7/7eEGXrf5HrrgsKLVNEMkIDCzcjrPhchV3iJvh5JGD
ClmjW2SHmqNXG6vLjTDStWmfCjWDoQqKXRRYYvvx8Oc3wu/xudxZXngzVNjOgknhItymqcI/YMeb
fEv8pjjF5ah/o6Qgvvm9pugsBma+spzSvxG2Pu0iAKZHMdv6lZ9y9tL9/5fQhaUe5S6CmmcJpmPR
XB6pZR9K5JrXTjdPP1HV8LYSbcR7Sn45KC0Uhvc5Mq+vH6/C5XmFiItyOg9PABTqXFhtpj3REs65
Bw1i+BHsH0bjiUifvaq5xi9evuf59+ZV5avry2f3z64hAZuH9Iih6tKut0OXVmuePNxvMfTYuRN4
/4+ndvae/l5VeHKsK9hBkoVl6n/ERmiwSSefDLazMdkWpcysPfk4l66MVpdrOdEdXrGq8sqwl9Ok
+4s5H/WHBV92ztsBkoPwSTTaBy9Nkq80rUTozt24Ha1WX6GdaVxJGi6niSwDkS1ECmJbKs3vpxnM
tLy0eLAOfWFjcT2k5jqwE/UURWXkhA3Z4IPWmbSZPl7dy43DsKT09AaYKdj598PGZaQvt67Nddin
OyNunIPfEg9ifug+fjzU32YI2sensMTr5Z4fDxLcqO2VsA9TI/W3ls7llyijMITfvTuPISW6+RYT
0mr815WlKEKajTIlwdjiefR+igguNhGGAMHBBU9125hoB61KLXBulJiMGw0o7Er6bnrltb7YP8uo
pGYLpA3S2/lsPdBDreh6HzqU7T3EnkIpyYQm9d22UZIKRW77V0a8+JRoQehsVsbl/uHifz/PEXfi
yB9N55B5k4l1SimSfTrpUZgUtX4tGCHe4a97fw8glfjH5zyL/OjpmNjAtKhoutbwJByIIYdauojB
QEAagnCUQR6EQMKlcwe8t9Z/IF7VwryyPHXQy36MEH9PHcQJenNA6AO0hStX5kztFA19EuiwLTMx
bSoXCYqNBZ7pIc4WTLOlT/oLj/fYrky0iDUY0PFAzzV2qu5Bt0QkNnMfieaL2brDdDMITfoPfYXC
7cZLgtrZ21NTyvVkR5H5FWB/2q9sn315nM3KK7ZW3+nVupf13H8G/mdazzxuBu4rAlOIUAdFJMIy
L6JPFaAwHEJL7H82lWHEn8vK0OK1KdLurrbKksyMyd7hcSCSUzMMzZOWjSNd4NQtvE3a281zQfD1
3TOF96zsaMYfzwq0/SBj683EEeWH7vSttoLNV1aA1rU0C+sCEcpQ4ed+4GfaoKnqLm82KMqm3THu
2uRhmIXp3vmuQJlBQoO/91I9foLGkn8rCRaRS2H5Qg/DgGMWOSpZWfg8ViuUCn3xyTBKANhDPthf
UQ6VlC0NY2428RQpa+d3JR12MWo/ZWMX5mbQGsdYzxYyAyH/XXdCF9xHu1PIIATrVtSn1JuCqAiT
3OpvvT4AOJEhGeje+hE98RWFUg1nKDcx3dskG1jWGdH/566RcbQTfZ7cSgyZZaj79fAzjx3sZ4G9
dKikxNrPzDOwcAH/VXyLiwzlJVAEstEftaJGY9kpRFE8kBba2o/cauZjK2I/+DEEuci2Y2I2Yt33
GgDToanH4KjVrX5DdRCkQjtNDWA0NY4I4zhQPe5LD4+ZUJh1YW8Nt+J1lbpR7ZwE4Nk9NHzQgH3T
g0QH9xTnuwH54nGV+nGq/6yNPqtvdQ9l/01DZ8d9a4M0TlYO1ljdfSWUNW9iSzhvqKAidsedIW+8
FlFa+iyqNZz7yBnByvnuXOVbD2mwNQotUfdZL+Q4GStbWfaN8mghdyG19WbAr2UatVfRBPOjjefS
/J2eQjWVGxF14gdKEZn6Zk6R9r0eFKengUcDdLmOpqrAgUfN6NjguksVOa5kVym8mRI9fm4SyyvX
uTb1xcmbygpL+dzVp5wbO831lQKx0oZUm3PtmdMInLMwq/44QG5BuT1ppfczV6bmUd3vPbnFLEpN
QcjjnXzJM43SeA5Qb2lnKeenjsl3sy/UgNgYxl9g9iCwPSu3n639iArqAwBNwzu6rVY3qyqdilfZ
pI1Nx6RutA2OrE3Pb2sL9QWdw0Ed8U8Wey9XCQphk1P5p7iqhmZfzgYMeB7DoQ5rVK+nU9E1dvuL
ilja/uo1u64fkrymGbPCAqGv975yKmdli04eSqwdqKBN/TCF6DgjiK8Fg45amtKc+obKgF3c58NY
wKm2rOkXQrbBuC5SrmyUKadUA8aPYvSGlTXbB9rCtr9GOs/4IuVQPqSO5vrbWPpjFU5m5aRYxuUZ
B6Odu+fSxZAVVcwqkGFSt1182y6+TAgCKfQUDeDvJk11Sh2AYXTvloYskGW3r9LgkCE18KlEhxq1
Ry/mDwTW0Iad58Zg0Sq2yhYp7+IobQz4IDi45kloixuCKFUBOIj2U74pom7M1pNq9M+BmDW5HnBa
QnssHTvKiF4qDr4lcZFU2KhRZZlnNJkxjDTtXYNjgH3TNLH7XylG/x6JGDqkrd11YG8Ku882Xs86
/JBDNsZ0MLq4X419NSIBi14lWu7uGFmhpJ4Vb2tHdjGWkzJFDRFgE754pP+vGm3wt6GIgx8j8MQX
V1qNs1ry2wqUUzD+6ruM28dC/PKUqTh5mt0KLfk+GLg4iiQJPmtabxUHM9GzZoeu03zI2KZ026Iq
+jLGRQMO2u/S/8bc02+9BhLKWpvr7jYxcz9eJfPU9Ru/08ZDELTV10IDgBwOk1l7YKs1BT8usN6k
ZrbeqnLbptlEoqYI1Y1e+gvTkZJaauVVwWK1WXAJoU6vJcgR2PN2BqQV7LBFRt9EyV4zVtBJ+Ehz
q/L7JMFKE1Eac3o0MVlJwIo5XXEfJPn4GRxk8ZilUTpvtcBtqns7azT70bI12oYhAXPUHkYU1t/U
tNhgSStv8sdinJ3TpAYcaDVtKv+rIzV+05PGybfQqwNzi06tvEmWdh7OvMq+a6fcNcKhc2HD9UsJ
atcYs3vjlQB7Qw+oy0tBFfgVdT6jOYyzNyCk1bR8FRstfBJvwy9WHZoPYmVhOFVsmyomS45UXQLg
ihDz3ls9ixvmKETfIqxl2zw4trjtncH9NES1DsW0cYIjzfHYWbutnYmDjJqhPVhkfmqDzWKnb2QV
aDg1ZR3wxCJrmxsr7QuI/26atOu0wkZx5bT0KUM3Vc5w6+C4cj+Q9TbrTC9bnaKqWEBzlpveFEEc
jFu/Kl3rxoaP+CuTEUjGBGFvvAUGobIQuYr2yRe2BwrWT4tsQ+LfvXa+qL8pC/2vDbVbtSej1Wn4
IM3vhlHi5I8ijeoOkLle9KGh5R38hoCPtYPy0D2BhMNrivDPuJ+q2iPGwqf4W5Cb3nxfFrYPCjXD
iC80yFnKcGwJYXhxygoJWFx8tNDODeVxDQXGT89OywER/kHdKs2X37VYH/IbSx/aV0NQTwrnCmeA
Z10UcJV6WfpfLKdt2pUxiP4104wxP3Q4I5Z706ij+MSfsIJVrbWJF7Zm0t379M2zk5+0wy+vj+FK
Jm7jqM9GpfJ6E7dSp/haCMvYw19dzJvmCd3L1DaUuUtnXz05SZelTJCccN1ake/jexjJiPqJWd9N
XQ1uPJG5kYWKGNh6RVFCpTt/NqN83dRuvwmqFqgPUWP/2vOeqG3lj0iND/EIytPJBxfBzdiLvwZ2
CwKQBoeZrdnPfbByYtf2QxMKYHIYKzFlO033Jy+Und6kp86YSpsSqhWV+yIfkg2wdSfaFV5rfU6T
Zq42ChMhnNa6ibgsCObpGQnosdmlI2HkBpNVl6ITcRqSctroeHsRBPmTlmqDtY1BQ/qrevb8hyw2
wE2UQONv68Cq4mNrNECorcmw832Xx/5rEpRw5RDX792tGMusWokkiRreV9+U67zu+OpBlZTqCHcK
9poDuyP50gATkvAlO1hDJQDHtTsR4IHQB9uxL5CMIGKvXUPcRmhDR7umjvANTKsozQ450hgcxAEO
SEjVERnnckoBjZmYtVVPru0YwzFh0wNiLpvoxZsTTYamFhsdYtRB9QsLpBwCiUMo6Hi8NsfBRBa6
GwoOQJ5HaOUVMD6w16TYCr1W74pNG8TwK1qQwzNg55mQrmhQXA9tDKMxFfU6Nv3aTcdeXzZ1Jqjt
x/GmtP1Eh4teecYDHKa8hZMmoKfqgUIaa3KS/JSP8+ivx7nN793KrORJCFOtWyS1BNY2leL8tvU8
qhdHdUG7pvHFL/BmR3wqBTacL3ptRMMK0pniAJjQE7eD1CpMla02MQ5k9p2Rh2NVq/HehNmTH0xn
EkHYVqgfcIEn9TZWvRziEJw9AJBF+JEo2zMRlEdiJmq/VL4cJVUOv4/XRl9k1RbLDi/YtE2nPeaU
163//IS/OawhKkUryJuutq6Rz9MeVG0bhAbcXPXalzXDNp0pqlvEcFvCFFFoT001Dy++DApAAk2n
cmRkEWXUpOL+9glOEXjSVFnd0F0y84Nt96DhjaDiy1XGMHV3aDx6wQoYQD3c2q0gnKHImGkPRNaE
Xk7clN4zljPaN+jUVvTfPDTyTqEgr3Zai3TaFWri3yoKdJeoQVFAJvs9K144OXWYTsX2Aezwce4B
Y5mAZVdRp9lbXUxvC1l293ER43dB5DztRaM/oECOHCrci/dZ9oAUSoPznnWgR+FlNxZ8TGstCOAR
p87GIV2cd3HbNRLZmMco4RoK66E397mjSXOLuRW6vC4xySdQIXGyibnCvZBabvqLPgNfwTXi5EaX
gObWSHe4L3bQ2eUN0vjGT4pr5dackim59Zycj6fofWrrru8QqWo1ks2n2stS82SOgxgRWUAlfTPZ
Rc9itHm2KvSqvPeHnksx1DCMG//La6gOYTX79hvtlsg+GCLxPyEPHk03VTM6X1yFXEdY8oS8wUYj
CQzcSEu3yp61guzLB2zCGW3wVk+lj35wPihsVqoCFpVCO8nfYdZYq2PqYX53QNJJV1tKQ/Npcgez
3BpYAxqbZHLzT1Pgd8mnWovQuiYlRCTR7uBU8zqo6Eq/4aJwgTgOvCBwDzQ3KJOc7Rrqae2AbF5y
1ILSfhpaa77JRWrSHJ+LkRJ17P0EJSl3ydi9fLx5Lis0sGZAIFGNAqkD6OT93onJ7DE6q7JjoNyj
74noFTH/BfY2pNcozBflJ2Rs4T0tKDPACPY5sgo7o1GHA+IexpTG36Q4e4jKTqtaCkgDUXFlTf9S
hWc8Kpe0xUD5ggd9PzWa9TV9gMg5uHWQ7s10zh60ecBiu5Du9NmUWDJ5bJSTmXYYjfaRRwzY9bV9
1OHxv368zBcfGEQNnhZ8ZHTyQXuddQQIC81AlaDpsIfs97LuTBgMuKaBIgWYKLj1/2s780eWRJF3
pdb4t6HRxOD7ogrhgDd/vwxGHVc0DHX3YMVLXEf6siVUkNuAHgmhalR2Xz2W6eTlWr/9eNZ/+wS0
AFBLxokHsOhvw5w/CuWWDfJDeJN7oB2CYl7ZWF7I1RAtKgRat6IugrnxQHnFCA2FyHaITiOSuIpX
8w7N42K8cjv/ZQsiCMk/i14j7cSz3W5ZXt3H6Mccprlvd/VQBs1aGzX92I1FnVJJy8ZrBLW/LP+i
QYkAFlhritpnbdk2QLQ/rwbngCa4uUaMId4NDkLB8EmSo2lM466VuElZsy2ePl79vzxFIOMAdHK2
LZv7+v2Hb40Rf4KRLkWglL8tojj7TtW1x2890A4dNqWLX8Ys/n270Xun+b4cPQ7dsh5/fnJTRPFS
P8PTBDWF70URWMm2NyGsDaY3VGvKKfHKhtKFEvE0B9cwMn9b7qXrxP8MxHvPh5+0cVYe4qOHIIf4
V6K/dvLHaXhoBuWVqzaR0c84rdp9SRQvrjzEl21HpKKAdgCLAbUHGuj91EsofwUFDvqqHZWGMGu4
lFYk6litBu1QZmEG5ns1mmRMbtq7t2hKF//cO+EkQzCgZQ1hPDi/86qut4IW640DMoUmeN0mPgAY
usm9cr6Cobk824vgE34HqLciRGueqya23oBa5My90lHT7bdWiYYxL6RP4UwkdtHc9KKAsiPxZvO2
QZNnzWNAnT3Zghz3b4be6K+15S78A/GFDPC0hF27IGu49N9/ABf5WwMbSv+Q1I2zMyVBfGgT9e/c
IphPI5imDMPlcX7wikYVp07HqeBkl1AsTgJpizVa1lQsciOVG020QOj/8UDS4GdTcv1zH4KZP2tT
Bn7LE+x32bGoe+qxbgb1mlxgbcSe+Trb1aZHqkxeGfTiQDAoLUP4PiA0QK+eXf9za7f0H/L86AhD
S0Lpxuad9PLmlMRxMR/aIjU6aihTluxjHbbgv14HDE/rB80xA1dTzDHefxJHb0zeXBvjqgHeqyoB
j4ctTTfKS4XR7DN4lUBGIC7AtnP7548X/HLucL9/B+MohYDePQuM+fKDOdOFPkSxxIXGrNFKMtFC
W8VtPBwhQlYH6aqhWTV6p799PPalZYRHd5jrYJGPA/p0fhtYpEVTLab0oGNS+Al7b1nudEONZF4Z
rWoAjUF9M5YN+JI2ESr6PJg4nKzrrhcWhQSsnNe2qvoyXs04NRbfDX+szRM2UrG+y4W09m6Xj18/
/tEX7+PyWiy4KXp2Cy3o7ADV5aBR+7NrQiZYvBQpvk54r2xNR/7qx8C+ZgJ5GXwynMP6kL3w/3Pk
lNGPtGYbtz4UMUL3NoXVN+x/8q0qjTa70jy/eA2XqdFJWpQmFt3Ps6npFeZzYwWYN7aBTOYdqC2o
kpaLEaQxpulm8Hv9JU2n/krIcXlPsqIgiWi6AhTlxj97FRa1BW7G3jjIQPTjkaqquVFW2d+mhF7f
moS0VSK6D0k6KEQUZpXWvsqqp+AMriG+Av25WHEYfyDE0DOh6o9I4tkq1JNGoUU11sFApuYLDNjh
3rZiKziIwO7Lf2Nw6sjQAW1mM0FvBK16PnPMOQanrIDhUNwC64gvtzT2KRvPP2gmcAXsOiQE8wna
aXFFWvhiI/vcskg2Q+GEn8QveH/tLFK6aUmSe5jdsTBDk7Nza5X0piqzv3dr7/bjc3O5rAwHXMHA
m5gU7jzOjTEGHqmp9QcJ8Xtdqyl7gMSY7cahuBZfXexjZkYrHdgqKAlAXGfxpGPDc0/nsj+YqZ7t
hG1GmwzBsZWIKXVizWPeCSNW//wlF4wjvfxlPSGqLj/qj6AOGIingCT3h6ArB3+dlG7Rr/pCp9ND
49Iu9vHcNK9ZI8bi8PHKXlzh4NW5PZE3XDCkxDbvR66p1ngIKM4H4GPRF3uOzUfKtaazsaJeb49T
6mHVhjcXoh3oQaHv8PHwl6v9G8NFeoxULhKDZ89XJ4TUyE7sAyaIASR73UvCwi6qoxpyc5O34rUx
UJj7eNDL3QTOcVGFIXp2COPObox0zLVs4i09VGmdHwvD6a0VvneeXGnUl6L9x6NdHBXczqHooL+9
UM4uaJlDkNAQMDx5qpt6EKg21HSw4jihf+iWwyuVXVb4n4eE/Lug88DOgps9205pic+TXwzqBDzP
oNM5FPTeiowAAWT7GB/ruFFXZrms2bsaWUC1CJUd2AkLrfw8NMSapIzYSN1Jx+rc2CUKKdxDrWgY
vn48twtDUYpFgKW48OCTMOB5lCdp/btZBvMfVZ6qPqRa65arlNJt+ituR/fZd9pxClYzhTlEPCDW
fNPZv+KWfkr2QJd2SH9WpTe4IY7j3jVE9uXH9pa7n+yMnBSfe+v9cUL/Aa22uNNPtaA4GZqQoEMT
HMGjjy3aXrTTlSLMxfEFZQ/CadHNNwDmnGtXYZGISO4Y0LwtxtE7tt5s3+Hk9jYaRrKLI9foHrPG
0vdZP2S7jz/ExSkKvKXssSBAfwP9l3//x50FBNtRAtOzE/aWvduFwrKAKDtj5IobPM2SK3H25QZb
pgqglgIXoK7zbHtWFj51UVmdLL+S9mfNq/RiKwoILFd28uWSkllbeCXRa4O8fi4ZAE2Kvqyr1aeC
iCadNsi/9YvWdJd/Ec7kjwcN0JVE61kT/U83sqtvH6/r+fhYSSyiBdDgAJOBXF622B/r2qexLnkK
kxP6uuKblZs2no4OsvDmotoRySr7Dvd53tlaX8Trj8c+v45/j71UF3j/FnrhWQaVj42GAQljV7yu
YSoRkqQFQkfRq+evahDl5zGR45ePBz0/M8ug7GCSSqDEpBFnLy6HPfOnQqanNOLYhymYpid7aHCC
UiPmnhn99fjKBXmu0sA7uwgFYNYKjYGH91xyFbijicvKnJ2wUU02SP1EBwSe1YPlpWrtjm6xRxO/
XnWYNhsrqQCreXCqrqz2X770UksACI8pJjv77LLIwLU0Ld2qE9x160tAn+5eQ4D45Pc2ADUnysZj
4GnD2kGF5cpp+v2w/nlfLwtAIgIQlGAH2srZu9+C4DEQK8tOCd1E/A3oAEMyj2lmhSXuPp9kAZ6L
3pvEiHeu5/kAY1GLVnms0ThXQ49hljSnLT6V2RbEvrVGisnd14C1T7QSsu99m1yV4f5dSj370TD/
ORRsTaKV81y7K0k4XVnORzkE2Z07Io+71gZgqyFKeigipapEuBnDw2wFrKUYH7Isjt/azlpMDrIc
KVvJg/JSmk37Cqxr+GSNaVzstcx0tdB0eSxuAhCL6TcYLcW4jYIqjW6EFeNy39NsvgFvI+LPSWMn
r2Oq58HGK93hM2LYfb+NJlPuJ9q5IL7rWHtL6mg0UJ6womSiU5PVzT0Niu4GNqKcy5DqXZmt27br
2peJHn2+HZumRvIT7Qbd3EEusA2+hO6I76JqjA23qpb818zN1N5VZtA17EqgMCuMaa2HbkTd5FOl
nLgNtcnoYrURVuvoe9sqq9cEoeN7I5m7/8rRcEuczMz+U0z7CdWjOR3f1GDUGmhOmTeH3LXIFAOu
vD60bZWetCZy7E1XeMO2ihwqTTMuTFvTSvzoGAQSv9SxMDB7AFjTFy8VoJfsXhpKH/bW/zg7rx63
kawN/yICzOFWJKWOTu1W274hnKZIFnMx//rvob8bS2q04F3MArvjwZRIVp064Q1IQ7yDo7PBErwB
MYrJWXvkd2smPSHyWJ4WZ10ry8eukMmtjebgvAtytx0+Lm47G6FRM9EmGwQOh8CYUiJqPezdEcKm
HxBlejk9T31SVu+h/4g6rKsVw0fdH937BQJrEjrDQFM4yNb+Vjaq7ndLjVZSj7vruEMXyf8G+RV7
WdNsZxnlTDyHSGBT+xUBTlvf5VOPmJbjpfOPAfHzYZcBHfvtT6hTvBulhct9X5jmp2BYOvGuwrZz
eWyIE7Cxx7b0QrnO4FTKpbfu3RxN1B3ieZ2KM2YE3+Bmqo9TusrNzNhb1GEVmZeGzPBTRI4GK9h7
E6J7ByOx2SLA7hcEmnwl94z/UT5DktY0Q5yZfX3fWmtX3kxlq4uYzAanOKNq+1/jItqfut44eTwy
ky8+2F7SyIfVT2zjoI1OazwGSWvRlxlc/7gOztrcBiNQF8dzpuFjthaW8UAXsfjpzemg7xCcYHJy
yMdGsdcoCJ98gQnl76GdRXPf9EEPJnCwym/AO3zxH6iHVH50ptKb/3OY9Mm4gi2YoEfWuMmNJdoG
D+lBVgAU6E4dJioPqtTZWj4MVl5msW21or9dglmgTyVWUKIlZ6CJkL9VKkqSGSs3VRMlb2d7pM0O
6kA3PnFwNespmQvgG96YIopfWJP9k3HsVERi3BBPMqtsc7cORd8/A4QyX/yUsPdBTXkfq7rQjc9Z
OoA1Swx0iqPFI7J8yZdkopTGhMkNcFZY7V+Gy0vCsdjWu9CTa/lx0957LguRymhIdeeZVtwsn5EL
1ovnyvZmtSvofKrbWmTIbY5CKzoNlel6MmDLgIUbIzmtQfWdcK2+Mydcv1VGrv/SMRTIsAAHevOt
VxK5Xb1T/gEd4MCIpJW04yExpmQAmoAtbDQ7oK8hLIz8g3bQi+7OUPRidogq6Z8Q697ag3PvPEx6
CXENvy6k8vGASar7tsN0OLRHgb/vqiwjzD0dXi/8zuH9rFpa263ereVXjUkKQFDcDDkfztj2Ieeh
ax6YoSZDrLe4YoX67NJ7M/s0vcNTj9vE4mL4DsO3ETsQ+G6/Q10suDcGe+7itZ48Z59UjVMDO57k
HNf5mnxR2TJ1IY1NVTO2CuovI6TVNkSctvuyBA2HNqGefbEyEXzNB6SkHj1TBJGeouF3p3VJcghq
W9PDUaihvKFjhOjRrqCJe9esZiYPIEzJbsoGQ5g5zHEXAPKJovonI60W+67G+TS9NRHevW2ddag/
NoywG3OHbl1qREAps8fAlsNyN3Cx32l0240IEczKjTc8/DEowGNGpGoIiSXKmDQicm19TUvUcQ5N
ABr6QMWWe5EPOEUP03mzCHENhZ7ObgHTgYh0MFb1U1Byvb3YWWFWH5pBeeoOYzVgQnljNiWs3aXT
buq0Eb8T5RgQg4nbox33pWHPEaKlwI8XoJAYZjKH978EwgxecKjN1lBfytLDPx25jAgYroufvABA
fwuc3Z9ustTGGQqYdg9+Kh/o/bxf+j6p36ncHad7Wl8rGOoSZAZwrDqrVP910tMmu50QMngo/EDK
h3Ls5rsSCVL90xjM9h31Eop+WIdpQ7S4fWOQTY/trWUg8B5R35vlbTOOfR5O2JQGkUPd8jTjefZs
I+9o33T14qUvCSnp9GEDk30lgNQ/eivVHlfor8VdusCj/uLQ5ZjiFMVAHa1+rTQiH4E6+Rn0ltHe
DT7ieC3ucVms544wvlM6aIiCmm39sDFibuG447pZFm6Ncp6rGtMBAwTzVMF/zNbmMA/N2nCSZ1v2
Dytyd967ta+m7vfgpt7vtKjrek8XzO5vdPTjfiEoCx4YaQ4XlEFi54yCDQbAdbThKAA1UVkcVqfs
uh90Sqcmcv3C/h3U/JQwWNDe24MRN+xodoVj/GxS16geghWZZHD3gLKLF7T9mvwWL0kj/S8ZEtNG
TTKpXuYCytuNyJAhCP2iHG8QwrT9W0vLnGNh0Jsc4nLR6QnQAU7vPWeZnbirOs26WTSvtaG722Zx
j9f99D3zMgzjc0fTtfu0RVjg3h68QoSYZdneQzL6+gHRCoqwukK491mf9eCwMNZBeEvHkmiP1kdd
/RDECRFWdYvdl+ehyhDOYErcQ8F9auy3z+miGJQE2U71iOLXNjA5uBZ0vd4RoUQW6ULUcTrikHC7
2RxJJJlThXJBY2h6A6vcL4+alYPKbLTBTvZlZXHhty0yZ6BqzCkys8pMD96KTOGeHHEEkIjMYb4b
DSQPH6sFrHSoTaIbYkMUYojcvnde5mBaRNjwI2u0RFsvj6c6KH60S7sRuYMR4GKfFd7et9ORNMav
EzK0oAW1a2nBsykWT/3w8jrTJDm1Pvzn1R5QsbrPoSaOekb/cExNP3/s7NUw+51brvmjrJrCuV08
P4uKpMycWFtnC31Lq3KXnTF5ygmrprGSmBR4Af3mSdcGeap52TfcuQty3XSa30taqHghAIscoqzy
R/8d/RiVvi+9CpnGBa3EQ4ljOykdE63goPXKq4BO1mIBOtdiNgk7pwkkAkM7kJzeB7g8snnsMjom
n+gg5Ufk09bqZg46BEzJMMw2mpCX+6LVIxh3RBuL0gxHRubNDZqvWHx1WeFoMVw00PutA0xtrJx5
DCdED2a4scDKql3Rptr008xqMe28prbsmM0NSM03y4XGJL3skIBTut+ktGUXY6IwSSIVrb1oNj0E
L9oMI3rRa0qE7WSpx8xylfvOa+CfBTsduHBzX2ObjSa/Bi44TMnLcDPXcgO0dWEjP61PflA9gjRv
OhqvidbmYU1yXD5MCM7n7NlCA2QB1HrLuGnyf8SaYnBIHu1W8zbML+IpuVuWCyDqTn2eu8qRkVEj
aBNnnouHhzXjguauubb8nFZU+CJoKdNtq8sOtB0yHsGjSIoV0rrFTWB+aIJJfVx1McgH6BVBB7VA
BZ2oYBIhyvGwlkb6zdWctLtNhmAhbtEZMT9pfi8RbrW23BMWqhKxQhAmRYfLLzRvF9TISjILWlNr
z406oDKbMxOJelVUIqrEVCA3j4zVY4oZ2w+A+A3j9T7w0oMmi/Ems4K5QS9bSrnrgeHoD9M6aVYI
1j/rIoPmVLkvM/K1EBey5DNLY5/at8ta32Vt504HNlHrQF/KZz1MVGDJ90uhVu3gKKOkY9ikbWgi
pBa8G4eMdMlO08o4luuGGS2WKpV3adIhAzDLQakYgG1z44oi02OEsSjwDFDBuEpIwJeRU9c6k2ZG
QVqS7Zw2aGsiWRtU4ajlHvJiVS+nH75GQrIret+ZYxEEhR5BLnOanQNpbbklHzH7m3UjU69t4HZI
BWpeAgKWWSJOS5vi3VYy4giaQTxwpCH9xyoQ9hrzluEmpzj6jbu+Wd3PpWuSfW48FHGvllK1sI1c
uE1DP0P7Kco5I1jVIp4Kf00/o/Ka7AOyfFFFwxR0Ry8xx/yutevss5Et3hIXC7zYftfnUN53ZjPk
dTxnFQKoYzd0xY0aW/7+1hf272k0aSXJTgesH3Dt4KBMPkvQ72XmOl+TdQHnmZir5sdgQ8mccRNp
ZsSS+7VHOZt7wwhTSYyodxlmIvJhzlxPPWquWT/65lyaN0JhEsdJhs+JfTmSuNNuSmed71YuMhzH
Lvni+sB/di78swiNHIc3CbqkDZtprrw7gVCcFyOFPH5bBrvnGSxzVjEZSMLbB3DtHnHxbsDHutMo
77jS/Ril87WKkBILfndEEJmAgnD77mcv6/xri9ztfCyLGkqensAvrKbM+gkPpF0ePQWa9TAZlfiG
Tsa43OlYFy0Y2NSy/6iSrr8r7c6oo3QqrelG9qa5NxoUOEALp212V9aewD1lkWuVH8Y1SJ1IYC/I
RWZlA1gIuoGa/xk3lLG7m6i/vrerMP5rMhR1doWP4ePBGvi2MxdZGQezo69RNVgYG+waK2vbdNes
ChoQ+TkwSFPB89sJ4N4fDXOW+h5AaLHeVXSY+7231s0cUdQ4UwgWpH5eyhbQKNgKN1jispVEUt1Z
7RcPC/Y5XsbEaGID4LkRtVZmhgMD+fIFcfo12JdY6bpPJthl9dxqfetG2YqxTyRWJ7X3i5f53s7O
nNUPUTU31m+Jcuf5HZfw1EdE7tK5HWlOU/k6OgizFvXvmYCZeyZ4nLWQd3bPz4crQhQTocjpFR+w
JXYV2slgu3crOJPU3mGCWVbIcwpjIkl01z6m0NHrHYmgPT0OslMf4Ymo/OC6lekcNp7B3eQCuNoZ
RQltx8lXoz2sBjKYoD6wL3mUHJ7vXUagiKwgyf193o75AomgzWQWJ1Zazu8Ct+29Ixet4T0jGU+6
vwNQ1H03EkflH1qIwsaDr+i5hrhRt+sjxCcD/PeybPxUrw1+EFm5x6p6ThuMt8kmd3q7ANXuFKyY
uBi0NtvPudBfFJBNPeyGFAB1ghc8aNdlEr9dkfc6dZyr9WJnG1miVVe6jJc9XcuxUepkTuDzP/yt
C/lXP7kzVske07t7A+mo8X3uGoJg6Rdg+uFTNofOox/xqWTn/qOtCE1WUA7I+TrAosEvnfPpXStX
fi7r4t6q9WqPOD2BSNPggO68LO8PCsHw8Q6tINe61t7dxs+njUImuCgeAAlgyBcYZ93NHp3mQpis
DCqEFI5Ku9DoezUmM3EhdBhZXvlDzBICh4mCw87tTDccaLL8MkZRXhleXyAUGP5ZDAGBzYGMZIx7
NilR3uxMtqPJ+9IHfsF1v653tAyLmi5I0zy34I/7+0V2DK1gfnzLvZSWAPAVaHQGLIy3u+0XTWeC
B3+RmZNzOcgPnG4HbV6KNDB78ZCNTnE0izW/VQYiC0SxAvKPbJCX7D2IFejGx28vfdHot8BIgdJk
Monynn+u3tpyQAcbFMqdh//qF3Pokr1mWzA/bGu8h3x5za7+4lHZ+IjsgUfBFwOq1tk0Ax8tsVbW
Iu+mtK3DdJqc9w7y+I8rv5EtsPWipv6Fw5he++LbyOJk/7HypsWyeffB8T3XY5ldCuPODoo7NYNo
j+Xid/lHyxmWGQbmHxjDIHDzW8DEhH46V5iqLWQ4e69CMWXRO/hB7jIsQdzJsQpecm3W14MkOtl7
xy3yFPMwjAlvCx8tO+TOTdz33v5U5wMSBsd8JI8cgbEM8JI/f/5X1KjmsgR2IvNnJdQa27BZy52d
KsI8zCzu+waa7wNdmQZETSNn/AlwxCLIuyq4smvO4tefX8L8fGOPgHfh15xu2K06xh1hzp8txAll
lKLhd5iyNT0Yzdp9CcbFitEqvYZz/RMi/vqELAscAzk07Ms4Ld45MEL13Tpms1c8yypr3iNRIaHi
66V12031mu+SjZy/S9OxbXY2d+ah80G9+LjE0cltoHsiWIWXzJWvcnaCth9Fwxx1ceIpsi/n87k8
CYxJF8SMpqzSfgdreIg8ZQ3w8BRyMLu0HTzyQgg+ImqqpWtpHOcmRN6i1j77c5v/aonzP0sIP9XO
SsFQhmaRDgc1FdMVhND5nJ7f6m3S47xAOmim+we/99cOIgVx1NqmyxOHpK1ICpHWwsQMGuYOwzA1
7Zh0omEHDNTAaI16UAsxOyz+s0et/MK3Ucv90tT1ccgN819tYrbfhnMoIFFCs2/Y27D55LcBzbOG
YH4i5VX3wLSDT6ZyMn3XVk156/BGr8HjLr8cK1rbHUw0cvnP6YqVHaix0ob5qcgSWFpySJOHgPoG
mQG6aNmuma3iH1Wh/nwBHs/eUGKA0c5dgQc5lubozfNTRg/0k+f6yxcJi+vFWGQecejt/97enmfx
9s96AAr53gzPXe7902fc3K56vuP8ZK8OPPxK1YBwi+XZbDytRSNcI+VLAvWBYrC5gpZ+bWmQDtt0
EEUx5KtPl3ZntC9IEZcn5N3VzeBrziZL5fysG13t5eDYt/oo/Oeysvvntx96e6jTOLFpftrYETOT
2fA9ZyuXBkh3xcpc6/Ij8gJth+0QvVVNmNYVmNgrazGah26GoLwNxPLs7hZNGyylvaxPcjDUF2P2
+/tNCGtAIwLh3isj4ld2LIuBrmXsgC7Sud4dk7xRAjpennDswiKgJw02MPwcBgDG+oBSh2xRU3v7
Zb66JrSCALSUx3/PTsnUj1owU3s+ETx+oqg1NaGv7EDb17KzUUfqVdNfSY9fe6cO6l/A2i3EkNyz
d2rQObKQGOYxUd18asz6faWkdSyW5cfbz3Z5j3Eq/lpo28J/xRwYmBsmeF2eCM8bgz/HdLhDtacb
Su85wfboBlql8/PtRS9eKEgRMn9Qk/A1NoTd6aJOW6x+kXnzZ6fLKLyDdKKZksjAafdZDUoHzSBI
m1e+4h+m2d9nAhUtgHVb6Dc2ONQ5sEG1zWoUntc8gwi2kL1bkTuP56Age8iavPxQtyjC3wozN2/a
lNHH3l9bQ7+tTHMIDiK1VHu3Gi+e23QvIl29D3ZbqT3c8/Whncyw7Z2w8EbovYnrpUNYzu6iH5bW
khqVvIPQN33jALEZDJPSJ2En802fiLYL3VRV7k40OXosoG+sD5ZIGXlg8tkdxww1DAzbl+lLHqRW
8osmhli/V/nc/KrHxX+YzRHSOzaYqYIpbfryyks7rxIozShUYBIB5SKCAh47/VR2M3rJAlj7uaNU
gLwjcshcZr/MycHoIHUBK3AYoOT0LX4wzKPtXTiTh9KOQ5uqWypsIv9t7xDWaL24m2y6DX78wgS0
aVLl+Un/bFRTYAOuqPGfTSoN8xQqGBmVqpuuHMaLrGtbEyjQVjGBBQKacvoSBI33dqrr8XmqjGHa
ZRTaQ5gjkVHRLlonO/YMOf4KMGf2w9ZX+qMIpmlGMmO0Mfw11roDq4RnannlXZxHie13OeDaOUSE
eoCHp79rbmBXWMnUPHv9WD6KdUhuABaJdbvQaCn884uHoxpwi2IoB7nv7DKjR+Bi8kk3xnZS60eS
DP5PW1iTiBiRTEgJeP5UXtl958GJ5wPGt0GBqAkRNDBPn09ZPQAFrx2etZJRcBdU7RE4nr5Xqph+
dkTE+r5AV2a6At7fYt5JoABgtxXErO7+MQU6XbZEwJB5m619tlA6VQezd7331uCrr4aXI55WEvQJ
V5VX3+drXl/7qH8K79Pl2digJungAbv2zjGFXYLYAd1z7zPqSow/nNkv5q9rLhYncjrX65+VhQuY
X04OW65Onn3D0pybZUnRQDLtXn4vhZUFh8kmyh4Y56onf8lRbZGmMlS82iNesf0y2VXEsMXMscPo
Kpcif/C7GztpZ22idoC6Nh8wos4AXWPtikCOIY1piOaG/gayB3rw7C8bFn1Nqg5ajzDyWLPHVB5k
zU4A5D+0QzyJxMTovsi0/nGe02B6z1Qh+E0Z5ze/p3xZ7KcFY47mo4PwAeuO3QJBeKej+949uoke
+L/+cROzf8FpuWBgAfeRQJx+2kwfvNZfRfAZJQp0KTzkZz7jiVfeN2bWuDFWGPU1ndeLTYw9L9Bj
thNlK1XF2VUOYKBGvIJm6FxlLWiHPLXf90tVMPMUrtiUfZiMfDKEUSf7tx/21ZU5q/Q3aHOZ5xxg
REFW+tVj9cytN3FS6ErqvTm89ypDR/15wdCgSK6jGLdA8Pf+deB8gFNHqgS4N5r6Z4HCk4qLmNtv
G4kgSdwpw3lBBMML7lq8J7w9bblpxKF0xZYx1/R7jEi0OhyQQUnvMI1ys7vAr+md6mPWfy+ZTl9L
rs7fCw2vP3Rsgotl8WvP7rQkzfXawqjueZBuZ+8A1DTfEYXs6jhZ7Pn77CzJU4sOgBa9/T3Ow/Wf
dSHdb8wGqvdzekrajYBX5kocNSdpwOPU6DV0o/8xG9M6fnupi07J/68FKJ1LCwL6uV/zMhngDAxN
e+7mRt33qm++jwnOelpmGmFjtJkVl34ZOKHCaT6/pTZwb3vHU8GVfP08lm6/Y+M/WyaUIO7ss90v
bSb4mCcnz8s4+9bNinfil0KVFbPUCdUbewMDhZUYVvOhzLgq//HS4q4yef4/vkEQV82zT70avmw8
CKDHOdH1HD4Foj9jnUwvOaNrCLpM4q68+csH3lYkcHMd06k5bycKk9ijIXx1RPxpuLOl00RTOU3v
ygLu+66zuJ114S41rEhXHd7+6tvTnJw8nhYEpmHCeoSRfN5gzoDQIHvRy2MrCv2gq0l/qIshARDQ
5w44rWmM+9xy3uOI2MX0xqsrH/tyg//hCdmk2BSDgPBPo6tMl8QH/ymPYlyme82ovYMDcD2Wg61d
uyZfe8/s7a04IgtE7eF0LeUxLkmMrDjOa1Ptx9QpvyrPnnYa7LIDxLv1K61XHOv7Ql6rQS/jxyZt
70KV3JQ74OqcLj20k8YYOpBHf3VB+3dB/qSnQxu3oGPuVhW0L4nGPObtb3teM7GTad+CrvGw19lo
k6eLznPJ2EbRHEdBCzYtCCaEgDMDrYUwy3I574BYGdfoDa886VbYMyRHz4Es86zLqRloTHVZXR7B
/Ll3/bD2n9lZK9ksTgqUPJb7pV818e/bCDGdgBdLtwb/27NDm/dBsg7WWh1BWtwx6BNWONFdic0p
Qe3q7df6ypGhPYNkNa21TbjgfMuuHFZUc8tjnSTjtzKZg9iw0bLBPbm5RcPbvG/oS33FLct4hMB9
7au+vjygoz9sbfrIp1+Vly+Qy3H5qsNczvfz0PnVDioJXdxyqL1P7QJfPjUSpoUpBWvU4r/hXomR
r31k2hqIWuvQ7YDen/6GPpvpVieyOiZwCY/8EyqSHtKp/ayjbBrki9jNWq3+sTe27WdEi0hyXezf
2WKnqzZlFnRTk1XHdXHFjRvMuhsjda0OdaNcEc5134Z6FcDYaSmw3v7or50lSqc/BlxAdM63NRVr
Ljms1dFbwGuFE3BbkCZq/p0gPVXE9You75U9fVFI04dk7uNxdGlCbIyS0+dNRyDmXmblL41mLgOt
5Q6maDb1adw7COKAWiwAEgpDezePZAoHEmjnzutglYEy0vPiSo1zmSBsvwd2NGUjoiiwkU9/j+mk
mPH2afayJMIC6lhPY3LIOCrEFrsBkZlSB81xIJvMi/W5z5uow1V3CDO6Yf6VD3JxDIiiaKpviYq5
zVPOXs6iZ4k/mpYgT8z7nwuIhod0wvX1MOQzWim90vFIqYBBOeHgmnl+W3lgQ97eFK/+BrrBOkUP
xh7nH8hacEpnaJ+9dMpZowmex43WZMV3Kcfvk756z5lVooBaJekailamV+L7xSnkFTDR4trmTDAB
PbvP6qmZagelw5dKF17MeWlzZsNJF419H3w1GNk/IKGWXUlJL1obkLqYJW05AxKxjCXPAlCNBemq
8k47osEnoxpnej3MGsq4wgyy59KePWSO22UDxPQPNpCDm36RuIcKfXo/sTGv9JJf+wiMx7dWPb+I
G+d0V84UJDBpPPFizUiF7NIKUsW81KuO0kiu76xy8R5EIrubevHriHO7XtkFF2kF72ObTWxjIurD
8+LbcDYarrsiCexm4jMonuC4qXM9FJ5dPLua7aLmk7XFz3mV0/HtDXgRlVgac1qXY0kJxJTz9NlB
72IF7bADjFnVN6ghKb5ESzOpzZY7Z2z8w9vrvbLjKEeZWdET9Rl8b7/nr9avtWbGCMIjeyHDmp4G
vegpxUw9dDNHj1YnsT+kgt3w9qKvPCR72waCSHVIb2N7/38tKn2JovVk5i8Bor/vYX4TVlrDRdpc
YVmtXWNnvfaMWCAhCcC75ZrZ/vyv5RZKAxdWmWRYLXy0RbU1NOk6wAtN0dl0BYhgyyyCK8HV4d96
kofDlOQu3ybtmKJd3OpaM8FKn335Uln4u+lVirTasOpwZyT9lrdf6GtPGHhbIgqCwSBDPH1Ce1CE
VFgDx9HDYn2mWf3UGAtS4GvugblzJEWtnn58e9FXTolpoqvBbAA1Aobgp4uuqatZ+lhqR23QgmYn
gly+WFPlRaJwxohs3RrDCuznvZe73pUT+spNSi5KF9YFLEJz+nygh8CDbuaOmxxFjWHfzoRy08F7
6swUmWcjAYHq4p5YIL2OUm5S9WGDiShtWPjXO9kX0+Htd3HxsWmRM5OnvuUjbBn66btISRyXBtz/
ETFw/dZdHFCfmRp1Pyp6gAdXPvfF+dlWY19RgGz7+txDojNNIdWgp0dfy4I4GUv90CbybqhQi0GM
ewme3n66a+ud3cyJ2c79DG3yOAiZ/V69RKU7rx2nEj1f90dWiN78H54QzTQqSfAxZCZnewuTogbd
Hjs9Zm3zXWgD3KTek58VcDUesMq+/PsDbrM9BzwY7f3zSRtD4Tyn3Zgf9V5ln0CDlnelJ7q9ljA1
D0kI/fz27RUvNwzlo0FjbDMVxXP2LM5nrphowzX50dUH7CaC0QCTqNP6GJtSv/Y2L8IDbHEKR14n
XF5DP+8B+sg6GvRc86OfE+s0oP7JXTV6fRPNXbmske8l1q2RArbev/2UlxuHhbfhOz0JQsW5OIqx
mNJRrpMd0xlUWbg0QaFFmp1JIwaTr56hmcHve3vNi7C0PSzjRIzWOSDAdU+PIhQGFESTQR77vq+f
kwxyDNDhIHjnabP/OVmL5VdidSWGBUUqr9lPXWbUdLmY2NJohX9E7nD2Xes+y2xNWvJIcpN8Kzsf
Ke0ytcRBKxPnB3qAGeIa7WxC506p3dWi5hgSQfvP8Yif4SLavSX24CXOEskEV8oSZlZ+ZDC1jnGX
O1LEupwWhnSa9/ntN36Rr23PTL66ZZDojJ1vL8jWiwoaTcJ20dEeDqpZ/egW+rY+9+U+C2gZ7IDs
Nd+qSoB5h7Uhj2//glf2GbXzn4R90zM9bzCWWbr6cqXnhBLBYH5s1iY9SMFoKMQZQez1tSiMf01S
t3YmVxCDcc7VxdjNYKgxa5Yjj2s7dCpqRUD/2vWb+kmDoHYDpTb4CdmmHw75YIme2yBJr+CYXjnW
DLPpJQIVQkX2PE0tcJXQHKwRjsA0fW3XGF7xOHba+FOnrRzEDCMm/wWOaX3lVG+9+5PMhkf3icnc
vQAJmaKcnjDoniRwXVIcSzvPVZxXo7ncgJ8sr3zVV56PkSuVCe0I9BfO95U7gLAvS1Edg0xZX5ze
hwkIRz1UcIc+8zrE+xkG8pWb57IYAlnHPqb8w06H1tPZZdcaMwY+SV4eseidxXeZ2E1xQDp0oAGl
WeKJVLKzI51rffihDzb6Cwb6bh3M3HG4RWG9X2OtnfJrRdErFwaCObAmmIdSG51nW8iDGwJVsPJo
WG2axg3soh1jEX+8R/67m69k6K+shiAwWta8fkgS50PX2gbqMDR8URhtQ/sR4DmqlvQ8PfnLgdGX
XYnZry1H8U8mAxocNuRZzGYm1tV6B6IOitsIm9yixgrpd6n/NDzKvr4dLF7Zvrw/9i44HkQfzp2p
DDXgHoMHBUQMx1oPaYKT0F2SV/L57XVefShrM1FDFYIs7WwjId1Q54SG+rg0svlqBNCckKVnSl4b
45UI/Mqdh5gC/RucnhE+O98cKIyi4YP8xNH11wEDKaMd76GIGTfFirlTpVzjMwrX+b5YreGKrNwr
oZd7BvlcClfmO+fzrAqQupVaS3XU2xIzA9vt2P8y8Q4KQuvT0OfX7LNfiQpEu22XkP0ynD9LtecF
cKhVePXR04X5KRBuESmqMHTICvmYJk0rYuZRQDnf/pqvPScafmBNKO+JSNvX/quINPq2zxarbY4o
KrQhDglZ3FiyjqxFAdJHXfrwj+vxPcGim4wXwGnzf07XKxbYS+1SGEeb0fA95gAKcIvN5B2eL8RU
BVP02rzwYsOyynbWaUHRtEHM6nRJzfZps+NAcRQoqe7TYlHvZdrjRFDOCjD12893mSkxEGRoAyoS
bXokAs9ukcLqa2DehnnMjUU9eVU7ffAneGz7sgSChGRg47Q3o2HAli20AkOs1rsFLXBNFutiO21z
SUIBHTDyB1K304e2GDsil2BYR8zN9Bvop/MLtkeQDvyxwnzQOWBWll+zc7xAIJMr0eWBdsE4dBML
O3v4qpjqRUjbPOIjVbzk6YhgIBqxH4ZFmTCr5rn9oc8WbnR6v75UTZdHs/CwKsMeEZ/tFq2CpUvn
329/kostzo+iKcOIFmNCOiVnP6qWUun64FhHrSqyH6PKigRXiykw4R8norzpsg7wx9trXu451kTz
Dj0p0GUoG52+/p5iPa9n1zo2le99z7Hme9eitgB/LDXjt5e6iPvb4228AeD6m7DS9lP+OsEQFdft
ArWP4zzZfYjcSlVE3aRdUx97bUdtvVtCIsmhfd5NFf6g2+0iHIzRiuaBsb79TYy4hShhqF8Oth/F
brCsa1fAax8PqVGwUAAacBI+e5Gutsy15Bcd+0GX7m5wRriHmUKXhfm692UeAqR93n6hr327TUmO
7IzYfwHD7fqWMYborCM0BPtBE57dHoppRh+jHv1rOpSXX4+JCQ9GlkBwYrXTr1fjqauVMreOXWaZ
2jsPpQwr7juluz/ffqqLu5SqCXAGX5BRDaKeZ6cAZiqAmdXBrNjSESi2+60eD2Sif0qJZfvKR+E8
mixYHkjYesWVTXq5eViduIho/5YJnfsH0zVsqnRwnWOTGejDaw1yX1Pb3qAh1EUCCqa2C9yl3b/9
zJeb53RV8/TlFrLNisLUWFVfxqcUxZfbGj4UvAzT+S+HJ33lcnvtHZPFEm5J0wM0+k7X61A5mHAv
dI9othdx4ZtpTCsx27WuUI8Ik7RhniDYjAXM8D88Kc9KcwDFVi67bZv9FQTyUeCnM6zuEf0qHDgL
W8/CtFpVF9cB4m7pInDD+feXu0226NWR3l602MfZw2axK9xjW0j7BhZaEtsDVpYRkEIXfKx02x9v
r/jaJmLIqJMRMt3j3Jw+pLYAUZRYdB37xvVfxm42y/2cYb8T5sKEPG2UNUPdXqE0fI0H9PrSLAtq
0mD/b3/+1/udeaLWQeXqCBo/xSwp6fAu7Jgedp2hbnFo4s2D0b/mNrtFt5OSFIID7Zat2YTGMfbb
p8vKZfk/zs5rt22lbdtHRIC97JKSbEl2HCd2pGSHWCWLvXce/X+NP/xARAki/ALB2kiANZrhlKfc
xc5jjBVPSHrIjwZSPyMwt+K3TUutddMUJjBQYWuDWEmAIpv52f0MiJA6tKDz2ZA7l7Pu+laGeCyV
py4KVASZmvakREq35e98r0TV+12pJ+1oZXW4MvLVegv+gwUml9YGC76ELmjFaDQI8VWnOIhzFBoU
fVsNffGgDVGEBksZHKIsrVce7RurDbIJbBBSjEBtl+2GqixtSHdNfQprODt1EVRPSALWD8g/2Vvc
nJQtpvblFlvQ6ps+tNLKGb4OHemei+6gsFHWxWe//NplHhhOjtLZyUSBo0PxQXJ+m6By5xdZm2b9
wSJYwjbVNKSG0CXK80cJv3Nzn+A2unJfX72B/BS+ODwmASEwliqn5ZjofICkOcGYwvg0mDXMJqfo
r1gZjJWKk3r1BIqxaC4AK6OuB2zxctpBHSNV1uj1CZpl6XgBYe33abA6ZYvpXfNUT50UbAlmfbSW
4jDHvEnozlWY/FB+CiOokfooxQ1Ogymle+4+qCU4JwU418aS9VULDcnfIatoIiZdxu3sOV0xRy76
rB16WjD3LS8skvl72kAZ/eSNxdQoufDagjES/tiXU5tTBChazAFOKrKpm7kQBmymU28izNv2bVd+
Ia4rV6iwV48eY9owN5Gd4RBxd1yOCSQSIKYVtCfcRi3mKuzUR3pJ84wcnmyXn68NiwEFUl9wFsCU
Ly4psEVO7Rt9e0KrRT+VDc1HLn9pF1iydKBgCNil76p4q8RznnmhrXWoi2CX/OmlZsa0QUUzwKHT
fDntHgmPYpTL7gSuKXzhl/7s0ih46PUx28pdrT76rboG5rp67xEsNwB1cD8jbW0scT5jEMMdG/Xu
lFYodXsFZxoMiYHATDfJ+mGwMvtBU3H2c6k5ne/P94Pmdvk2iGoPuRZ/sC8zlt9ZLRso5316ojod
vg+JnD3aY91ZXpUHOXThqpl22AijidVm4fA0Kk79K2wRr5JqtL/2XaN08OZ6qfh3QOn9Jcavatch
4/KIhHHgauXXsNjJkuo8xvD6HqIOqPdKBHF93zIDEhbA41zxXHqXnyyZ5L7GUSU9GckU/2zhZj21
SLmpro5MxlZKlXSjdDQW4ASHbjVr6v7+Et44KTBf6KlQkgBIvmR9OK3fFIFcZKfS1sKvFapqX0IJ
C1XMCtEwCkprpaa0dHMHbYh8NrBZPhgyw+ryk3VpkmJWr+Qnmuj1U6NaySN2GD1Kl/Pc4xanFy+O
E4RvlWplnev3kyx5ObJNrwm01S8pwkvfp7keO3TidOjGs1X9oFQ/b8DeO5vUMNsNgEXplR5m0rlF
k3aJNxqz/1hravZdgyHmWdOMHmmm8b5FWaU/JUlIJnV/WVUR5i52pmj/kf7CRqZHtjiKo+Qg21qq
2ckBh4xfDRazWAiYdZG7rdEMv8BKOejuJwjq0KfTgi0m2km5Fxx+bYdti916WV9GfzdzKZ2dOdTr
HcQ03XDHkpqHAMpMkZtyzA7AddCNstTQfC7VNJe8+zNZOp58fDA+E3UUgZehs3m5Qyt6PHWBJThh
T1TXW12NEWksETvxVIrGj5PlFNMG8rjxhV5GLN4XxdojX+u/BViCvzaDPvylyTTPNjhUp4ieZrO5
U2Up9VBx+e/+j12cJiGwrINOxpQLThuQl0UKAAQccGml+wdAE9WOxr2yoVpQoICqQdFqKmvTo7j1
gDIJYrB9G23vD784TB/DU+uAhowVCcznxVLFftoA+ndQ7NSS/KHIscJJlIyKh22HxOrhJ0UKqJLS
1ObcIh9EYY8Y8fLTlLNv1bk0p4cJmSETDNegmt8wX7ZlIZxsNf9kKCXDOkzjVerzIjj9GFpwt3hm
6UOScC2HnhK/aIMUVf9M/oKsRRZ5GhCMdwnhsdjL9f6/QA6nlQVeYkM+hiXtIbkDqaiADL8cNvNt
k8brRA9flifN1YakeLCnPP4WFkOOBhRMxgeztthsRqvaX5KshydX0nL4x6xR277/uW/+Gg4G0BDQ
xaa8rFcbKsZSAiN+aBspxAplzPxt36Xamy4hBO7iPagKjS1n/kF/NuZOH8om9nCXnuMXSt3tyt26
eIo/FocGORUiCq+EIovtZ5ZD18uZnB3abPgdmU2/nfMaFa7C16ga0WJyLRVtTjlUkcu6vxTiOvvj
uhNDQ0gX3EkqcCKKvfwuKf5+co1o3UEKKe2aoVJMLrfD3zqvy/v9oT6k6Jdj0SRAIYPaMtDuxTSR
pcq7vksKfAfCbK9pKbT7PG2iVxhyRfHWjHXxM5AtKdxBWAXd6pWtEpyllgLwUacgoW6AABaGC0C5
+j2YvfXeaWGi7GRULqbv93/srXUh+KXwTnzEGysurD9y5rSa2z5KmvIwTMr01lTBj3iqu2fNN/2V
e/rmSIS8hBA2udsy5EXxuLKlPCgPgSSru9kMLARxSeK2WRkMye7+tG7sNK4cZsXBhwC0RCk5EDRH
X1PKAyb0AIoRtxvGPU4fwZdBqhVUtHst+44cgY5MyZzZw8pGvzFXDBko7FPQts3rwr4czxTSkvLQ
Vln80oWZ+bWZm+GnIg/a42dnykAK8S0vGECIJcBQKupeb6a8PxDJo3/c4iwq5ZKxJ5xInyXJDJ8p
4793arBWal5khGA2gYlyqBwYMDSHlyS2Ku9ly0c0FGlhO3rKOvazK1L2laW8usep78Lko27GdSrU
JC43aGtHZqTKdXeYrVTZjq2kov9ezw+yNEleW9fN4xhUp/trevVKC9YvHTAbOhxGbssOiUlSbZWm
UR5qFWC4Z7dptS1QZn2TR5wekTUrrK9FWRuoSPsBsmFJnbb/3v8JN6YN/AwmF1misERbvCMNMpuh
CsdnT+vFQiJ7KLG0V+f5GNsDBi4FpSg37fJ+ZTddf1STQpIFG0UhDr4iJsh5EhsDWmCHAnf70FV6
KXnVWkTm78/u+mFi7xCwUWem4CyIRZdfVYpKoFEYex9CB9Oa9wFqAjJfgFeKH/XsKKM7RXGESrcT
KdI+sdW83Q2olwWubad50T6WHW6+3+7/qOuvLiymBBodOLKD2sDlb6rBLvbqIPWHtKOCR62ywlpc
T8Y9t0yuub4zJr/92B+2ONmUe63FfOT+D7hefH6AgLYIeqhjLXN0qUOTtzPS4aDIgfavNkla50qp
Pn/6RFEKBognSkcC7C2CxD+vfHOop6a0+kOP+OXPVEt/UMyxtwAtyyfYc8OjEHddjUTEhr14FOm4
AiwnBgHbQgVi8cWjskUO1lTHw8Su/Yq9X1l6fAy5c5VKaFKCsxzeIqvVkCVsR5MAUfGrXY4Z2bRB
jIPS5sh2jb4YkRQCICRfIdNIR8PTjCEmtEuaxtpkCjRLD01UtBlhcvv4E+DorRN2NfiDWlYNUS6J
AUuNWascW0XOfSw4R7vP3HD20xfYsGH5PbGB7NEPmABrW33bvQWOmfO/QoWs/I6ocI2eKiVO/U03
C6l74UDZj3k0JcovBecH5/fcKw1JnaTBG+qifjCfBNFMcalu1abbK9TiySZDyLCocbZsMqloT2hx
lD/8snPKQ2UU2l8wVRpImlleTarL/aDkG7QCTMMrK6wK6et26UM5lm1+IuaUfueoWDuPwmsTuUyW
pXBhQiKv2Gfjf2ExOk96joWay95rbTTWrdl56EEQ2V5gKP2TM0Zq7eJQUr/r8ZS8JT1VfDzMfQdL
gr4BUu0jUzk+FFj7vkmwuFgv7BV0d0YwH6MYvKbC06yOvgriTI/H30kchRUlaEofaFtiCrDX8Zn6
K22MAY3/2tKkZ6S9++8xirHVT/q8/VcfW3V/QwZZqm5vzcH8UsIGqFxNra3hqwolRHKp8ETffaTp
Ei8w/TTZ6lVZ2XulavG3rOIMF7wmGkLMWowoq/9jkZAeruhq5V4X2xT2MF+wf/lp2hUr0c0yC+U5
5NYQaHTiDViDxqJOMiPRaxJb1gdbG+QfoY2lvRv5qKS6cQaCTEXCfvKkONPbZxAko+p7KOyIDVZ2
8ktqOAHWJX7bjRiUUoXdZS2z38fhjAqPa5LCICjtaOW8dhGLuHdxLMWvhTBMSwwc5eJ5TewooIIR
NQcLQbGNif1s72ZqXCCi33UgWK3xGzJ9BU5ZdfalwTYTTpKqHNqktn+B/5vXIHBXkRPL6Ng89TxA
EGCcxbvXI4aTtapZo0yPE3zs68hQTtKAblWgTCuP3bKWL74ZxDMeOmFBB+5gkRTAII6JrvPmwPHm
Q/H+jAOKj6An6bD3XzMF2fnaJkm20iL7Fo5VuPNTwFAre+fGnJGEAIzBxU+OskxVHRLFrvcbbAWb
yXzAAaJ/zuom2qZaoawMdVUAoHnBSBZ9E+JwqBOXd78KEpqQY9APWa1Wr2mS43nQBxM3Q1qEleL1
ZVie779qV5EMVBTyChYZcDv1gOVzU+ZWO1RqddCV0Hgt4qzYAweXntUim39LUoB0PqDctX0tcqyL
fW3qwuNPoGQFxn2JSov7XM2ddtKPOPJQ2kUE3vwFpahHC9eE4YcnfBPsjMhoao/gdvp7iNGX2Uxz
K0XC20ReeXOv1t1EmMwCcw/sj6RgSYyf07YhqrKMY0OXZj+TsOzaVJc2itpJnjr2a6h7cWwX06fY
T+GbGhO1vWV1b+5NQAp1qB/r3jC2vAfDP3Gq1spuxtWxoMPQxK9BiOrUc54lCDh98pODbWTVOSQi
moR/dLnL9KkJRwVXnaNvcIg7hNQQG6iHY20YiK8jsZt91Z1Cknf3h72xyLbQgEQ3hyQfAZDLYY1q
1Oy+s9UjzhiOlyl2VP9ICRT/ScMgl3/EJnqG90e8ChmFvAXAPHgNoiW5hHNOIYa6kuMrRyua1B92
aeQ7ZVbUB1RGtH+wsXQw8MH2B2FnXX3QKe2VKzDsG98Z7hVNZ5ib3N9L7k8wNOCmVE051lAPztnY
ad+lGp4D7nzSY5KN8j41g+q5lAWb+f7cr24tAGR8X7RHoclQY1uca7VrM/7SUY7J1E6Ni0Xq/KbW
DkLgAYquK/3H66ua0YAzoXjAeABNF+EjDcmhgJuuHDmsQppXQtQBLrrqhsS4m5x77REiWP67Qhf/
O/aa6rAf1TH+9HJf/orFnPUeJD0SHsqxqv3gZBQmV2ZpzRoeNf44/0SWWPfKLAhqGGl5UKy8V7dW
HLkHUO9I14EeXqzBlCG9n4+s+Nj5dJCQ98dyRgU5SBvDilY+7/XOQhoTqCDwfpEEL1HYQWZmslmZ
6jGUh0Q7drKNg0mRBXvsDs0Igwm9/ceXkjl6Tv2iy1e+9/VRpkZnqEB0+Ni0ZMXB+yNH0eJwKvAh
NY/S7OMKFSCVPm2mLpperNKKNjQujBU5gJsjCtwKzAJBrlhcHrYxdE5BrfSo5Vm5TTFAb1xZzpXX
0qnNbS+p6ue/Jvk9JSZeZCFDLt7NP6aod4gqoC9rHSsF/qc2D1q2zUAvyxgmtdXKYDe+JoRyuAyE
eBRtlmrnpiQbuN1b6jGB1fgyaon5HRX6+aD2c+Umcj4gR2gk0aYofWsl9bvataK5BK6XuAaPwqsC
ztAjdF9nM1plRaA3OzkZZSLjZC4LeJooGK7s26vvSKWbHcuFgLguSI1F8VXGg4rQRq6YaVIKG6Vo
jzBQcoyAiu9T1I8+u7LgGrkGafLCGKeZvxjPrGP07rAhOxpGLO3KipNZOlHrhfQyt0qRKKdECqN3
Je21109ewIxMJKHBlBCezfpiAzm9ZPSGOtXHNm7VV9mctZcEmKIXY3NRuvfHugriGAt0kcHNC9II
jPblZg0zbnYn0utjp+ObZARtcqh5zXHU6QEtKOSCrhpXa1XcG98SnD37h4IxOCNtMWoQQcHJg1E9
NllrBF4zRNJbXRnO9x57hS3CTt3K5rl+ZkDToPdCr4SrAA784oqdw8g2JQA7R8nX0294Qvj1P6Yc
Wwpb1swp87lmpMc/fEOo/WTgjvYIBPmhQ10qKlYVD6+PjkYKhDwJWQqt9+WvwXOKoxXa07FWC2sn
Z8IJNZj+IWxbu2+vC3IQmmnIUEvm3hVg9MsPXLRZF9aWMh8DagjZXp1NkvNe9qsHdcip7KJ8bg+b
UUMaokKypn6TZ8IZTGQKfZqAHsVl/H5/y11dWfwi1EFgqQrtSziNl7+o1FNw2Fh2HcuxDdAYMpUm
9fyIFOmIQxgSguh025EXhHnUPuRk3vbb/R9wvee5KLm1aFuCmrnCbE+ZPQU0y8ajjkMHYHkgMR5d
jNR8nKtI1XcRLtPDL6hh2moxYZGV8+hBkKPBTqb20b3TLufOhdUa5AvBS4ck7XxMLT6BdUy6BqC+
K+HWiDxMNhRB8tfY5Um3DYK5iJHwSxPnuxIjf+5sSsNoMbRgapaycqMvNwufROhTCHlKcBnoYi5e
51EMgYrs8BK0k6M3T2MukTiC82ob69EuJFQWZS0LdUrzY2Aq29mnwJu6c2VVxV5qwxbcHHfGvHZ8
F1uG1WLLECBxYxA0XCEx/Tl30PxyMOmkkDe5AyXs5jEEzlFvahMFwn4ypmdDwdN1V/aTmn0y6RTj
U9z8yOIJx6+k1xq6qQrroj5VtlY+ZHwGk8cAnPE/fW4FD2rZj+nOmdIkydxUGfJyj3SXPCHg7I8e
wjd+unKfiTPyRxr48YPITpAH4DlUOdaX+yhPE8kPpVh7SjGje2whukxuiM/Y2vMgPvjlOFCT6JRg
CMAtcvXopq0zmU0KFsdKJZwNccQbExfpB8vy0hwP622f5YXp5dHcZi7oFnBY1diAk7x/Yhf3JdPl
Z4jeBRWHG2boHY3sSisk+ykxsLtyM4kf7dYVYggQg2FWrgx3vd0Yjt4F8EtajNBEL1fXSQ2YqKNp
P3W6Ou7sZFKKvS75mMYWYeJVaTRuLEkxN3KD+NLKl701NrRb+psUc1BjE0/nH9Fj1FVZOfap/SSR
6SNHROmKPpQ/qHsgz4H0GJP3OW4YTfl3WJ1oON1f6cXdKFYaXAGK67QRCOqWbWO4YHE/kZA+SQ2S
czockw03lrGbJVwL6mmSHpswWgsHbswZEg0S6PQ5eRqWSgkKF76RyK3zRDoeV5tUi3HjpJE0bUw9
io9BM2CGBP77VasHRV053LdmTLaLUw1ISiqTV7FIj7YWxaYnjmm5tXonfZxiX3s2ZeXU5GG/pYJu
7+6v8gcD6eJcQatU6XwSRAi5ziU3FVegYJznaXqWk0CLN1OsN/bfQAmVt8LQEeYOjN4RInx9b77l
cjIF57Eu6VDSh4m+ZnZqfMevNU2/gVzTRy81gsmw3Gm08uDUmp1fl+4sz0rnOXI5PWCYMq8xF5cn
UnSmuRGE+M0HvU9cUH9s07q3pcJuFe0JY71iOzmxEnuaUzvPnRxN0sp5XH4iCjG0WkhvIECxWMum
oqxms5pTEjsGuD9ulSbGnl0phoMZ9zN2yrHyreuNtTLI1dXHxIiYgHrouOkAa7mc4RjOaalLYNs6
K1YCVy2Vxnqjd6t0smfFCOO8tRnoMppS/kizKx1CZO28RrCwVjDFy+PBpAWNWfRV2TEc0MtfUjgj
zojU+Z8nbAhx7Xaked6UhTL05k6SpuGhrKyheZxyPM5+oTbsYGh3f79+NMb/3K+CeIYANlEbmYIg
gFz+BAROcmyhK/nJQVs02PCRywDJVcDObtxVlrTxgzk5xpMsB3vqtsp7PUD3o9urNXDWhgJ3OM1D
hn+Iv9Q+V0BF/6uwZg/5Ncf30emPxu4x9ys1f8HYzRw9BjSbtzIIQ3ObKhoevNSPQu0184fZeBjH
fjwbpdKNe8vvZNmLm7rrHwIjK/ptoIda6LWqHLw0hPjhDuR0y1+kDtoYtjaDNEdrrVfligZdZm8w
Ecxbl/xB0nGhRS2Rn9OMbyUZZ1u6NBSTZCOBx8e4swdw3Gz1YUiVV0DU474OnGB8UbRGRfYUyrK+
GfBytH7Gwzy/ySFINVcJMxg697/H1YGAk8c9/ZFCUY21Fo8EbqFWiFRr+IQ4tqzsDLWvXoJKk740
2ChujCyrikeCybWq6CJt4/RxV4ktqEMjg8kvNuofh16bgyFrjNJ5srVq9gopafZNLmD1+TSarwmG
iZ/soDAiAR+VC3EBC/mTxdbPHZRFULZynrrcsDc++tKvXWsMGyJOzInvL+pV9MtgaHhjk8PkEJBc
XjPJSHusqcvwGZzbrDwmRgR6DdC2rLkzrc2Jmpxc2Jsqnlrhjmnhsm21k5xsIiMMj+IUpysn/3rB
+UUgnWgjizVYUoAa36b9DXnsObdr4+8Ja/t3UnRa7Y1w+FJaa629cHWtiyXg2oOrTdMQ6uflFyba
GyOIhMFzYWjtUWXYHS3N6GAOo7Hy7l4NhUQbZDL4iEJsl2zlcqgu7H3yLFN9qsEwfunUaPwiVXWE
gyqUl/tfdnmVo15GKY6+AWkwzbhltNxPddABaDKPqRNV0rZtKmfbt75hupPJ8XalsnX2SO+ioqyH
408nn6yv93+BWLeL+5OQSigKU3Hl6JhLfsQ41F1Z1Wn3LIeWWWxShPbTp6Casumv+wN9qDkuR0Kx
zUF3T9QEjcUXrAKYfwk29aRDoNu9Ztasp3HA4WNTZr72dSoQr3GrSSlDkjjkP7xgUDNpx7tLDdyF
nm1Kb0oH4vsZMyWF3CLtBnwc9QKDcDs26NFjJms6P1rydTy1ALT88ANH662VQPRq67NiKLii6EbR
D2TzYh5KXXeUZmFuUh1pD11jKS/oHCkHHwHU/7paWsPo3BiPx02QV7hpaKIutqPSN0qt4Jjy3PVz
4aW6n/3FS6VObqJlX7OyMFeu8KvtTyUa2oOAJMEbJ/C93P6NFBs94Wj7bM+IYDaR6fPWmMn8F6lo
93Z/U1w9F2IsngsQfZxtOqeXY4GDcWLkxtpnuarVZyUepZ1jx/5RCSp113TG+J8ajtPKB7walHY0
NASgPlzbjLlIogYrsAccmFGZtGbB+kIv0FSH5EHpSvB1QHwsr0+K5Nf9qV4dNDEqURvqKJSWaE5f
TtWfChW/71Z+LpUZRKFkRNNPUIbh/v4wV18P5BQxEbtFmBhxQV8OU9Ij0/HGUJ6t2sbBVs317Ej8
ar6qg6Vs7491tTMZS2xITjOzooZ3ORbUu1GOMCZ+HiM9P3AG1B1+MPPBiFBqwhMoL3/cH/DW5ETN
EKsQUGQkZpcDlnJEHSzu8cVGgkt22b0oy88ArfbIrwxr++QDH3xxY5HS8xLwxLNAICIXJx2SLSTA
yUi+zH6g25u4pjy8GZ24o92rwPedq0pzUIs26h9FaSZnAECoGgcIVhhu4WAUgmqwg0FJMLbfNJBK
pZeZUKpk6OeDS53Nkn5hRGA1UGGwgPqnGTO24lRbaf+LwM3P8l3alfgz92mX/RiSwf5WjxoxopxN
4P2x4o7KE6BYCVeJ++v8oTV1OXPVEBh+wRthtZeBvY/aBniGQHk2E1NuHHKI2p7xqCJdm7aBFtrR
0cCK6IVaW4A3ZhDoX2OtxII+1on96ZA2WXeAiF2q+yQabUpNsWGNbpYlDTR0tMEczDBUNflRDOjF
5duaLvrwlKVoVTTehNRwDZs6UovuW9GwfD+JhJVo4zftKK3cdovL4IPKQ/hCRMGh4cZTL7dUj3YY
CqV1eTJTRTpPRdZ/QTYV93eASNvQb5LH0vCzlfVdFv3/b1TuACqasL5oeF6OOqoJSoChUZxo2aT7
kQD5sce5+ih0Ap5kLZ9/JBRC8SGTjcMYpJkXTRhq3//IN2YuHhXoKqCOyJwWd287ZnIhQ4E81SDq
XGQp0Ucc7PSn1pXjF02b2g3Pkb/S8xSB+B8bS0ycZJk/lO2oby8BE4qektRWWnPqC7PeDvSwoUAV
0z4M1fdw6ua9gUGmm2dTv3Lpi6vhcmAGhA4JFwqyDPO+XHEHT+xOaYrhxOIO+7bRgj23l7QdS/mv
rLSblWv4ep6iOie6KCqNFGfZRwH7zq2Uj/3JGYC3WiZMl2qyx01hhdom0NL4tcHw+HVwurUy3TJZ
YImJTRic40uFgLLk5UwhAijpGLXTqfSd/tDhIE5NUHdo0qXKu+zLya5MkwzmTUWYGUv2tGkgST2O
krqWtyyu6//7JQRJSEFQjaHqf/lLwnGusmJox5M/TurvloDj0dDq+NRUlbHyeZfR5cdYQpWApBOZ
UUKJy7GSPpLM1Gimk9OPDjl5NM9wHXtUEb1ktuzQTUtQjjTN8shxI6Oc/+56BVOJtqfBsQ8LJ3wn
ynIyr/Pj6kUr0V3cROWoSYckG7JfhoGmohurSq67fNI28IbON97vn8hb64VqDx16UdgGFH85B9ue
KgoCxnhiTensTSWYE2xZp/IBVax6JR65PhCWEMEn8RCNHwq7l4OFfVXMLTTNk2VFPmIvtZ9s52zG
w7K3WqxyKtUe1ggc4pBdHkLSHB4UQpQPFMLiEBpBn4IJ7ZRThpugp2pSvyFVDCZXnmT7GNah8pBX
aGa2iToH1EWScSXbuTFpgBZUsMUKI1a3eNFTZOtM1G3V00BysY1Vs3jKskl2h1I2/4uiov92/4te
37G0N8kTUH3hg14xkFS/ruYQ7ZCT1Nr+1rSSzGsYdGsqtbOTgjLY2CFy7/cHvTnJD3QAwD+ThsHl
lyVVQCgZCMSphJz64OdKus+6rP1izG25zdlOK2fvetsCgBAtS3YuZgJXD0nrSOkMYfcU0Gc6wzpq
G1cLOuV1GntD+VzGzDlnw4oWqdi2At+4mNw8a3WeNNrJymslhJXhUAobkBqoXe596uRFSxoZ6ENc
bbE2sL5mkWR92iPGoRpBdISkIjgBTtHlj6BXWaIapJkncB9K5OqouD9MwDE9Iyjkye2aDAkHY1XC
4epRYVgbThXleSEIskwhMgmJUwOOyCmf4RmY5MV0QDFJ3MSxZJwsxK+OVqNODza+i4+f3FOOGJXS
OihHwuFlzsSJlqRQm40TatTxL8zt4oMz+darXqr5doiwI/ofxgO9gz4fFXbqBZcrbE+jPfGIGyc9
1nOubYv2D3iPOPpi90X4UGOnujLDq6PKDAlKCMipH4JsXIRDyOlA/+CsnkZJGt7zsoCPilfATlJq
Gj9h3r/XwNDWqOQ3RkXlQPAgcSWh+iLO8h+FyySbhxQYsHSaIuvdCQPfKxSl22QiwRdmQ78zuW3W
oMpXB5YrmLyNrjWuE9zH4t//GJQyfYptoSqd4ENkf5WtyTuoVeV731vW+/3veL1lxVDUSEXJjotw
cRfZiayTNQ3SyTcj+VgOYfmgjaF+rjUcpAZdJ7lpe5I4pP7WcP03h6Y1DNJNqPYsSfpFX3bKGIXB
WUN7cPqWRo3+zTEyvGRTSDgVgjKSsVOcDMpLPsD8Wbmorm5hUQX/wI1yWYnX5nKRpyoWvNo6POtx
Wfxn51N3GEereoX0KhsEX/aar8nNAcGrQiIUJfClwqQ+OtLglGp4HsMgC91eRf0Dts5PxCxzV5JT
Y+XA3NhFQsqSkSggw+ZYRCtpW2vZHGjOaSqjoCFuIpjwpA73NzfTuYJW1vPWcNiToB/5ASpcFip7
E9vGSbN8Wp9asjUq+peurPryo1oPafXZJxSzRGpt1Pc4ndcohrS08ej0Z5qb6A8rj93Y67u2RUTU
M9A+MTZmU1b7+yflxvwYksSIUEzgYNXL/VImZkkAGwXn0ujgzGthL32v02IcQSBV/94f68ZWQYUS
ugKeddSilvSPkIa3ZiGHcK4Tp9zQRExeQJolD+3Uxjsw1r//h+FYR8qmOgnnslciQe43Jq7tc9XN
McqQcasf1Lhud4FizBI8ODgw/8uIwk4WaAZ1osXhQzixq5U4Dc+pWiStVwdZ1B+aOLfUTT3ncYLX
S4K3zv1Bb31B6rQi3WF1eS0vv2Af6tKc0HI8SXEqyc8V7pq5h9/X1O5g/hprT/KNp4PL7QN1hMLB
FTYByGcTZk4WnjHPpYtIf0TKd7XTSQ9zPFblM4pLzwmOJCu8kutZqpwKnmXO/oeZ2eUslayOyJ6z
6GzXKl4DYFwNr6hHXmplWjuGN8fi7gbHS9nvqvStFkqC51AVnYM8VPeAlLUdcPTuGfGKYuXE3x4K
PoPMYAgTLG6zurX1SStrpoWadrEZC1ndYqtgvjqy33z+LmMNuar//2Di6frjAZaH0pYq2Q7PZTwM
lVtY/dS6gWrG0qMd52sF/euNwmh0D4U3AsHNks9eS0rnSBpTK51en7wusBH8yXDyxrLcLr7MiIcc
c66Lt88ehw8YJbeMAOxc8eqUKghFyzY6U7GNHpW0c84gGmEChVKx5pB+4+tR8CDTgjlPdWf5OJQm
BL4hVKNzx7TenVIDeuJbQoahSPXPpju8CdSCuTy5WUQt//LjVeo0ZvUwh+cp0/QnjKSk57QdVG+Y
mrVM7ta0QP9YpBnCZmepio2CTYpykBSe53DMOGtNo2OO3Q1N4PEwWOHKBXb9LAjFLfgXCM4iTbfc
KDH7slPNJD7X6C98NYfifQhNCa5Hp7xFQ9d9u79BrgO0y+EWMf5kFqGBlkF4zocZBBGIwozHZxic
X3ZjVi9OAIforRlKuFwJP2h7f/SVyS4zGinCVc9pgvhs9lFPPUDtXZ/o6as01DPuBnq2sm1ujce1
yQvPyad4K/79jzOf+z4kSN6/s1PbwzFxYul7YFs9boOT8VdN6X+t+nZzQGg7EPJEw2RJACxatch5
PqJzPzn+d3lU8+fCDEqvted0D9i6+xxTCU0vyODw0ug7oUACivxygo7eaVUPJO+sU1DW3AYeuvzc
TWE1bPNOzedHp6tk6zhE4xx79OfWJJNvzRetHSHQDJgcYOjl+L1ktYFPn/5sl/pA87Ikfpqs6pTl
cvEvq7HWObh1OFGYEphkhWGXhMc0lSItbPzonJZ1/y0dOmodGqjAvRnM+ZrQ7M3B8IdijaliQ/m+
nBx90h7ylRyeC8lvupe67au9WpRT+WUElLhSpL8uIQNphgEFzY5Hg5LYYq/icaAMQFvjc0Zfyqfn
jB6fN46RARjJmVsX/ZP0lw2Yx1PDoeFvsyFyO1VJnkYSsZXA+MbzJWhZ0M/AWV8rSuV5nvZ9WnJw
lMI0XrTAGWmyhb6zG3x2NoohXRg9UloDBnX/irg2R2EdBEsaaJsqFE/FV/njzPptFmlp1ybnOFf9
eFP57fSum37tmU3i6K7Ovc9/lYnychMV5SkfqpzYoTWcL9Pc9c+tWq4B9cWHviih8pNAz3JwiSBE
g+HyJ2llZsGY8uNznhnZ5PUxZTBX52A/3J/7jdOEKahFi4fcm1LBYpxgRCHBAGl4VvVyJEGXEY6f
5yZFD2WCRd1VjfV6f8QbzwG3IokHXSEd+bZFzK4mPO/oxWfnNMj84zTRKsWQdUb4wVfnf6PKkb41
vtJA5LKtFfPCG5MVIEIuZ86yaNJfLmpihnkyzmhxan1+rhq5nTzFjCqs/aQcCS1z9W6+8RWRDqQM
LfSv6PEtuvS93NMgBdB7VuOsG7ZFBZHURYTDbFe28I2ZIUFGSQARVBK+ZZI+pkoAOrHMzmWiy4Gb
gEbc6HUkYI5GhZuo2azx/W9dHhCwKTGBIQELuCT+dbFm1Ih8Zec68tVdbdEPnpr/x9l57biNdO36
iggwh1MqdVbb7rHaPiHssYcs5pyu/n/KG9iwKEFEfxjAmASUqlhhhTfM+m+qi+FDa+bijuJbu6GT
bFob2ZcDfjnH+1hTpn9u76grN4dLjZ/4iawawMDi+PaVHs4T3/Y9qnVPoVQaxxuBLh/IgcZ5F6qD
Z6KRqLvboy6XHDgslENuTnJdFTbr4uSgNd45VEunU9Vr5f1QmPVDLDruznLofzuJF35UcV0OiJIE
PTbuKAKhxYBz3fMWMVP6aob7OMZhe18Mcz369Fu6J230xAcjezkgmbzsn8g8cKngATAtzPD70U8G
Ytv5XYQIw29khJRm2yTzWmdPfqS/Lzw5GH09oj8K0GBd5XL/dQenVAZrDO7UUzAnabylkJo1nxXP
CaOtUeXpvHILXft60pVJpnl0jJchd5AXhFSuNp+itHG1PUaJWfqEQIbx1ek8dxsmxthub28Y+X2W
M+StpeiDhBZP++L7VX2keWOO8wmEvtmPbNoatWrlj0NPirgpZlJ4dPiyb5Rt5kMnPPStb/+A5TmR
S4yIAeVnGTgRX5wvcWWVZdmXsXaC/WFlvt7pxufMohmnhJ75s1e6+LU3vfTL7VGXd+D/G5W8FDqJ
bKYsTmc4d1Y/t5N2UqtKy/0yJ9fycU4xV5b3yhc10QyQWSjxzAUjacpgMIhSqKfZGczmYLVN3W87
5NPFQcS6+tbrg/1RhwnmJpsXUgOTsgW6GOcrqrQZbtFeoZ8yHaOFPTaItOF9TH5E/NAFVPh8ynKF
8u32il7AShiW9QRxgJs2a2os6grGjHi50Q3GKW7m4jVSzWyrIvCUIytbDfxtBELchLXXT2a0q8cB
np9e2yvR45UDS3P8T7lfUnWWuyk2Gq1Lqs6kLuyk9aZx7eBejWho+VZqr3Gvl0GDnDHwa5dGIDha
XHzOFxr/orHCqNY4JcE0ew+qplTbEvpu6yU12n2WR+2mMZziqfKctSLjlQ3MBcGJAd4BOnspHCTK
zCtpVJunfjK6bAsCPzZ3XhuuKZld2cC83dAM/6jF40JwPsc81SuyF8MELGTVHg4HcXTAkzYw34dp
jr/RH6u8u9s76eqySmobrWtu+iWevk4UeuEiYGrDEE6HJixBYbbQakw/MAzlqZ29VNv2oxm8p8O8
BmG5ciGiaSUxyVTiaC8s7iMISDldh5H3BVHQHyWwrfow5pme7NH1Hx5GZcin+6b3hs9WG5IMxBbC
Ox9/xVEMJeOg6siVuEy4oM6UPchQ7QSbIk4eJwWajY8aXOkdM+j+2lOuu2gl3l72qxOnVoc2A7pq
8LjOv7QI4csgTaqfyjrSkxclGLNto2JjuzPSfnA2oRCzDIDzwtpa/M+SJxJp77d/xLXtRuPj//8I
/fxHKDpyZrNW6qdK1dojiKrsW0Z5ZGfnVoMvQmasTPrK68MtQfwiRRsIGRfvQOWggxdiu3XSFZAY
vMppj+7cpL/FLU3C3ZSG069s9Oxg5V24Ni7PCdExNXtQ/ougv53S1tX6xDhFRd38iBBHDp6jTFWU
vQCHme2DKXa/65LD9fH15ZEnlzdA/hEhLtZ3aICql6ZxosTc7KDKevsAdGPq6/YsdrM1rtkPXZuo
wy6WGf0fQ4LzAZFMp0NXN+bJLbTmKfGG/rlwihjWSpW4GCTneQTYnrLVmu/b1YFRcQBgKNVUl6Fb
ggNx7tSFcVKGQtsLnCf9YUjqZ08dYAWXIijwEZ30KP0fviwgBYSgqF0gPrI4Rpk59poZ1sbJLozm
ZZy68XOf9fR79KpCCYSm7IhwLNq8a3SOa08fMBiZQXJ7ASg9X2mtigoxCBVwigGkc4u7ndse1NFs
BmDKdTn8L/OUyhFg/chw1MXJsdo0HED7mCe7i9JTUirzK8xNN/BzfS45q3Vk7IqINtTh9g6+Ok0u
ZkrEdLYvRCJmPYkKcJq8Dm4E61WbZvpPQng5cg0pZZzN7eGubSNUEQijeMnBb8pb8+8MIDen0aoz
86QK80VRXLytgQvvWeJmnxrzfCwMZfp2e8xrUySLpfCEZB1h+WJMLVTqoOuJpDx1rP8xlGpW9+DT
0j2FuGaNxX99MOBJHhmjZAmcTxBNQFx3e4dtUynOb1yj9HQzDz1IUXNS23F/e2rypy/SDZnfAA2j
9AD+b3E6wgCTcM1u7BPE1eBRL7si2xZj8VzV9btSxulB41Z0H5D+1f0sCMqV4a98TW4ikPW8cJTB
l0rH4IcwMHIK+9RM42gflD6wQ3QQzeFU5+Nc36H0AXHNzMS0Zs9+ZeLsWdyOAeIhuLRsEgXx4Njw
1xnZMgcp/Wtsg1gXrd+WwX8EGXbsh6FOhWsYCzwpxkKY6sdPrNSjpYoJAJJsZLGtYrTuCzNTnVMB
//PQZxouhcpIbyPyrBm5WK6KPW3UNVGGK086nSopPElkQW9nMazm0uhD3dM5VYOhil1lGUnva5X3
nxKHne6X9mCsfOVray3RW/Lix5dgyaGbjFnlMwvn1ClD2HWbdIyjn2UXZ9FW7btA2Rv51CgHz5wL
nJZrR3+r+TdrIhHX5k0lWwIFJTBx+RCMuj6pE3JJp7jOan9uB9tXqjGqfSsOPuOHHK3Rka9t7r8H
XMRO2OS0SjoF9kntlCLetWBGPovRU/u7ALTJ1kXSNPe1OFSq3e1DfeUKIYGnUQjKEHSttygo1noz
jmle8YXzqCyxym7QreuAOmzMsO1WyJ8yQlncIIBnaSmD95QEkcV9ZegjetVmYJ3CpDYDH3tpYfq5
248rdYlrkyLBAjiGICbwkcVNhfgxsi8wuU84fVYzwgtoH36KxhIXIDEaU336+BpK7AaKWlLAf7lb
TDWFczMb1qmYUKJ9EJHrNJugtGl8xlXurujNXUmxZKkFMgTPGgCqxSI6ZhirXPXWyc7hCvF8gmrS
h1b9kmeZ84/ldeoxm+r8M7qC48otdHVo0PbQtij4XIjG2HlKfWCwzdPImwuS3VCbezMx8/heB3BU
P+hIbEEpjybxS+GfP6jQ8McqEZg7Iq38gb+0PER/ved4TPRN0rbOyYiQpY76Pv6u9pW5mSqnXsF7
X55HwFSYb7B9eG4ICc+H0jHhGEyh6adADethoxRN+Qs1Gnvap6lhdTtXFXCl1SqnG3t7M11ePTq1
H1YYIh6P7fLzusrYtQOJxCnP7XCLKFyYbREXM/Uv0h7ibrbaqP/v9pCXx4Uh0SPiVErFkmXpUjOy
KhysHoxulXVPoWKKbFORw25URURr3eXLOwAENu7rSL6CKrkIkFRvhhafCvuk94X4V3MmrdmHqVet
CSxdW0dkLlA/kXg1At3zLzjqrWaHyLifLHeu832SOGLexpOjWAfbKJxtYgfjmgjKlV0D3IViKBBO
qQktz89fG9TtHLuxkto70XE1qn1TFTSl4iq2JVKnCR5Lt3d/w/ut1kqVl68mWTDlFtJhaR+zVLli
ESd6umBGg6KwvA1a5uFe0N0Ue7cJjR9Z487badBmsVHUqDO3qK8mazWIKwv+929YtqYqvUEQOwzF
e26pyTFsWhHvkhIL1a3boWFuEuwHH74KZfIPtl0W3vGeWHxjd3Dbrkd97J0nZ44esQHqjU0lvMTw
bXzJ0eKLy9qPp6z9GsRtt3LtX96GcnSkNkzkHChAyAX562uLicy5oMLxrgeW9jZRCAg2hBP2W92a
YG7GPH4lRC2Q4c+MlYv4yonltBIhUfwnlbIX15NRNXaamrZyGqnGPJoKfOsscZQvLXigw+3L4dpn
laZYRAjw/S9EY1KIl3M+JuE76iy1j+5J+OrFwbTt5vSLPnrW2+3hrhwhWzYUpCwHHNqlrTQ4GBWf
qUQ5pXmEUyuKP+O0y1h8sTPxQB9Dv57AooXOaK/0cq9cTJK1zrCIKZIbL0KwpgtRabSD6J06+2Tv
k34InUPrCOt/WFCKv0hUkgVTXpG/469t0xtlXFSRJd41HG8PPDIjqpRQtVJ37puDsBRK7LfX9Non
5EmhF0Z3VQrenI9YZ73w4tEQ7y2kxWEvAAjkB2+qregOFoFT32eoA3+6Pea170hviACefi5py+Jw
ZEmAIr0JUlhvkWsYZnXcZAqGF1bRep/szqp3jZmt+QtfOxbUfqmOsbr05ReDKjP0Er1yw/cIFuzo
x9yG97owsk9NDWXx9gSvjoWlO8k+ADvq7OeLGlOfU0AVgZpPh+pVTdRyE6Al422LblDzlT1zbW8S
dvH14HyAml/Uh3IHvUQHSaH3RG+zH6qWFOGhTUWVbz8+KVAixOisHuyDxQPWRHPdGEnmnVLh9Hsc
wJxgY7RtaNxb09w4bx8fja1BqwAzW8Lmxb40LGQTNEX1KAcNKmKdjXTjNVs1F7smNqJft0e7toYk
szTYmRqAEPnf/zp3Y1A6UUqkcbJo77+gywQECFBUnexuj3PtWeAh/gO44tpcym5I+pabdGlwouth
ZXde6IhnGiXu86wBY0UCzc17kFBIDf4IyfDqleGvhQJUR0hbqdoi875YVFXtXYgxlXJKZs/NfMXA
ug6CffFYND3E9NGr9iyxOGB3kjS7LG/yf27P/9rJl2J77FOpO3JRMwijpAxibvCoK4PnAF7bc0LO
8pRbc0rzwaYrVGfGymm80sHEDAKYJKISUD2QFjr/umau4bwaCO+khVOdPBdFHfgNRp7GASMXE//A
PMhC10deTdcf6ZdlL4GFSfR7jgzE79sLoMnTeJ7mUiIDVUz+QDpIGfD8t4SUXfvSK4JTlmKf4tcs
9x2k+TJAkEFrH9TeCw+hlrRYrE7WQQETnG1IS7VdQNds2qROlWwrK1/j3Vx7BjBr4rTh8gY2a3GJ
hI1uzfQAAyhVRWZuxyathvsyUQUU7yns7hQMYe9vL8XVITniWEezE2gJnq8E+rxdqBemcxrbGWE1
xajaZ37e4O4MczQIzaLM+np7yD8clMXqA9v5A70DvkoudT5miUhGng2djet56WqnSPUwLmZnKNqe
InPd+HAsdMMvYiWrN1HUhyiBGuq3ZB6DT4GnotCbFFF+71XBmL8bSoehy+1feOWC4GdJYhs5PDHA
4pUSTuEFhhUG9HHKuPK9Keu8zUQefWp7XYkHv9StbGcZqWu9WmVjrGXxVz6KFN+iBIPIAAHhYh+M
85S4DX7m79PYWM+U37utXbv5xoxJHTTbmtbgkIsJQ/6k2i9jVTYAWrfLGwHRnAYEA0qKUxJVX8zY
rlQ/UVTtrvJAvO7Tihz7LnCkUDIcEXve315veeP9tSHk8LTbkdhF1hGxmSWAGm8qNySmC54Rgiqw
otO7YNj00tmDhjGGK7dHu5wsV57suEskouyFnm+/SnOkF0+hP5eFyDdTl0Y7x4yyvafE4s5yk+Le
41bYwpqqV7Kh5R3IRP8URwh9DIZGzed8aLubmrCLZv3ZbsP4sR4rQV0msjdt7BmOD5Ij25Zlqz+3
lWrc2ZPb+rhPNGtVmsX24lfIuhR/AZ6Bz7S8/fJIjc0u7s2nAIONY9MhWREI4r0gKaaNjmnYGrN7
8eDAE6VKK7GmEgilw0E4n3bvkVwXU8srmyXz76qOvw3StTcZyceytDU38Ry7d7e/8sWekgcInCux
EkA9lN/PxxStq4RguOPnoVDEY9iN9k+vs78Lz8tWaqYXyykBHHJikKdY2mVDaTICU60HNXmekyLG
eFkLympr5MNkI3QTdt8hhbZrB/ba7AzJGyG6lY+Y/O9/hUpd2Tc17Z7kOY3b/H4OOwULoAGMGfZt
4dvHV1LywmCmw24AFng+Vh+5TRPFdvI8BshOuaGm/TDAafw0ctGvhWbX5gXdB7FfijR8u8XZLBg9
C00t4WyWqA/VFo0cV+3ugZDGK9nktc9GrI5mHbePRDueT8uMet6AIEu5dEq57Tv1WQxxfLBizFZ2
cai1a37Ol8eA24YbhzGpHmpL22DDiIk0Gz6aoEz71RKx+9UN3CbAKy9uOf3FjLwB0Ko1tavLa4cd
yhEE8E/5G+CNXIq/dsukptREXYcv6PXRj9xKzF2fNsCScdNr9+U0Od9txdPEJovN+Tu9hvGrjuP1
7vY+WsS93AL8CjA3tOioCAEkO/8VXWpZ/TQLFrxTx1eVlbei6lcSjr16X7tF7ZM6zcYWA5xwg1Dq
muDzxfcGNEdZXlb9sEu/6KPMDixqNx2mo9mmRf+IwqrZ7gCzxZWFZKyahtz4vRW4K7HE0stPJtf0
JlGjY1QAKX9A1X8tftuKyqxBaRydRFSu7eeVknwxjAqBpE1Vl33RE2RF+LW0FAk/a9Kn7bEILGgZ
tpLZ2mYK3PgXRpNF6/d9MXiWD+zSGR6czEqnJycQuulTL+l+3v5ayxiZ3/0nQYJpC5IFmNSigjU4
JTLRfdW9CBxEt8U0ddgmRH3hE3sZ7qZo8E10GiV4jDxN+SKSwjvEnl62mwHDFHWjmkX01gZtuLKL
ltEjnG2N2i1tHAI0UIHuYjNTXveCQun7l15MHb6deZpGm7RV7GNYirbd9WZb/4OQWdRMvjti+9mW
ttkQTNduvAHlVY6fEguO5kYVuhcftTFWtJUb82Kny6ojnBagVmDUIdOe73RRdGahtnHyok5j6W4i
Q0fssrPil6zBSHpbxENj7r2gc7Fvd4O6OdgIhq0hVi5uG5sYBwtJpC/A7JNWn/8I1yoGhArq9sXO
gOR0UCh/WnGlNjvXyymGFkm/zU1nPt3eNpdTp3CGEiiNNjAIF24OrdXVda/Y7QvIq24/VkF/b0/x
aPstIv6O0DeFlcVbZSrdT6Xt9Ct3+pXRaZFAnQEjS3CzJHAWgT2Mnep1L6GnIlvbDmq3txxr0A+U
1NTwB0z19pXEsKQ11qejVM5CV3elsHZx0fyBjoKOlYgE56IHV4QU4XkB2hddsYO9q0RkEJo7/XIb
LdhUulJ/u73kV8aT7lagD1AEAu62OBC1Q6GX6ld8bEjlQ3+calNsvDwpX7UsLX7byAIlh9tDXl4O
vNB0vjiDRJDMchF/TG5coCbf5ceQMNf1pyKYQsUnqFQMNN66ADtt24hqjl2ZmeouGxW72xP61mXh
d+C6vlo6tMwnI+kMgamqWUXquHJRyJ9wllTQLqfKAQ4QBDG4frlX/rp3p2KIPL0axFFvpix7GZsp
BD5Vd8HXBNGyNVj45c5DuohV5mFh/1FuPB+N4WNrHKry6Dn5hNO0MkT8SR8dFteXqnW/IXBs+Eg/
2A9TJdQ1gYI/HvSL2dJaInPj2MFoWzYl6zirY9inEYgpER+TfjSMDaTzQryOdlABfxzNqfsaAejI
t06XxOVL1Cdm6ldc7t+aOpkCpOws9ysXWh1uujnwQizSSMf2qZqRgTTTZAELdktaZeUYY6trOYU+
HtxEL2g3WDlR6AyqwG/UwjBfcvb5Mwqb8afMg6Xud0Lkn6Cn6t6hsoau3jqjmMdtUyFjsAsKI81C
MAANrpnQommcN4HyJS6EHn+KQqf9GeB/Mb/ZRgxKOQw9ds6MvgT3SJXob6niBF8x0/KMB3sep3jn
pE6Q/gab0pSPCYV7459cqBC/PCOtja0VmWGwhbbUVw9Za6YDnUeZ+IB1qMo9DHBrfCjhfToPRtbk
L6PRlGJjjc7c3Cs4ARv3fRxP9ZEtBPJx7GcKhkPhpUB8lLBxYIuqZaTsb5+3K7uLdBUVS5rqgEsv
wmIVx8soj8XRatvhYaqL8U3Hwe8poI7J6TOb6reSVNaEkKkmMrZZulYJvvwFUGbA2ZDC8QtA653v
b6rnHaebKAad0u5zraTRWxRl7bZ2VGikTYr1mlBU88UUZbAHmrsGr7ocn1MMpgKVA3aRt+R0p7Uz
I36uBxQFgT3u48IDw+YhmpVudDeRlCivnm3zPXa76rlDkCndevRUk5WX/U/F+/yckXBxx/I7JC1h
2UNNLXuaC08XR5HPs+PjSyrUL25tNE/D0Deur+lZ9sS77Lzn2L8+INKRvkPvDd3PM4+/fUrjsozf
tICGzjcrRUz9MU4bxVpzr7h8E1ySNan0TNRJA3JxHTUVuiyIM1RHDWelh0mPYbZGGU+Tr1BPUxBU
U4t/b+/RJTuQwMyl5UlLgpI2DLLlmCLDl8jz+vzYN7M27BR1yN+E2+T1ruglgzeNLIzF/URrRPzP
HHlGttFzZXgetLjC9FIxwsT6dvs3/Xnwzz6XDBNZA8rOkqG/rPVYc46Iw5Bpr3VRp95LGURd+zqR
xOtPoRo3w7ZvIs/209z0ok+TNVrKs5OUE5ZSatFLPHEcpW8I7hXDRm17/Eb0SmmTXV9PefIV04uh
PLTZNHhvY9lN4a5AXP2lRgZq/IziaTbuy8AI1ZUg549+42JStA1QiuNd44/lg29UXeJ2uWm8Yo8+
36tTOP/rdkVufHH0IDwYbeXFJ1FVnEsvGoT34KFAkN6bbdeeDLsq0m2EkeGTbaamearTqHpyBsoV
BwzpOuVJy5M++8ezhJg+Zw7lzk2dO9kpDXTRr5RoliRsifuCgcGBojTEC7kkRUT2kMdOlnZHtUHd
DrKoUSAaqxZF+LkfGkf42ax40V0mrAGL9rSr/BYI3pc5NENjl9DC4P8e7bZcSdku7hp+C7LXGDCC
tJHOE+d3nYjivsuzfjzmWeFod6jjhS+zqIqHAGrFJsnT7FsVGAKirdOPb/PgipXQ5eL08gMYGwA2
ZdnLS6YP4kIfHG88mh2WjD4OLOavzK6FtRk04ApqG63hzS9LBHTdZLEMRB4wDQSAzudsRHSbTQyR
jirE+J/q0D9McxjvpR+JH5OWe/7oJkiraU5QvDYkus+UTtZgvJe5svwVlLxlqZDmlLdY+XHUK6Ml
KTlCvkJXt6sqs90q+ag/KNCSwk2v5Np4r/bIURfoTuWPxujGYvb7KjNGKSUC53BUZiN+tuy2N7fK
0MD11ryUmv1gNfDErElbM3u9vPj41dRR4cKSMXMBLoJhDdYHKJeJUmpTYhOa6v1P3o9s3hWdPr8E
7fyvw49MgMfWzk5pFIS/4iH/pBS28kE4MCcK9DEaR0TdQOJQYj3/jKYww65M5AKWprOPYveXiT7G
m4qB8EuSNqX30Vo64/1RE4fwAn9zWdOZhSRzte505DqvUfRv5teycc2DK/TwS9TNlj+PHufD6Wrr
/fbdfpHfShC/ZLeCQqaq9mdH/xXfU7KvKWP39nFu+vZrHySNQF881JxdQM/61WjS/wQMza+3R708
mmRa1HlpHTA6NLLzBca8c/TKxnKOLnyp3gd+l+x7x56/ZW0TP3eV+O/2eBdZDOUDInrJ15Nq/Eug
bOP0dTMokXWcZ8AgWaWPb11bdxvpSf/ha+98qMXUZjupFbeIraOdZ3jquVGN34sKHGQbVdGwRwRQ
HBIvS3ejMcZHtADWGJ+XwRXWs5QJqdsD0COAWZQswgL16pgO33FERDG5N7OybO7qoJ4Tv/Oq+g6F
Z6A3duxm/+btUFjEDPgE3KdtZb70dI5+GnMff6rwouo2GK+KfZ5E01r35HLfGRLBh2o6CTCONXKH
/LXvFKj/I0GofiyVASF1dey2ql0Pb0iWoF+mK3N6COjkFh/tMuBgJWX2pGgU9bhlD8X2jLGOidCP
OB6rm8B1yk0Tmc6ngkrrHYWG8P72xvtD0j6LMpAcQJEWVBnW7LIPeT5PrxGjWcJdOU7cq9ohIaww
/CBJbc0vVcAuD1GrIintqvZ4r3UDwNs2bDyFFxkayKaHwa9sYmEF/QGbaO1IFjUOT8bcKZhZTab6
u9SFOx2cNm/vOk2dAhBjRZX4lTs6RbYJdDXeFrqRejswQ4N16FoN/y1dJL1GHcl0E1/P8knyWJw5
3Da6YiWfrM4yD2gKdAhPqcrwhYJgnX8Hv6p/NY1Z4WaQXCS/F+VwH7X9FDzUAM7eM7RdPomu6YKn
gTS58GuMwpGuzofW+n17VS+PM7oDQK4oD9J4AMBzvqhW0xRdUWvOsaVfFm2DzAqUXQ7dnK5n1wVr
/Ko/msnLj0gsQxmEKrT0WDofD1yQAmFAtY5ah6vrxihMor+E1oRfq5Z6cCqnmQ/aJLrMJ/3vi53R
c13fA4BT7iLh6O33oQCrjtjaDL1B9n63HcAczRceZnVIgCQaZb0mI267vVDXfjnBrYRnYM3Gw7JY
qayEMxQOSXsMQlB+TpXp0VafG/PoUDG13kKzUzaAwBX9vyzpkl1C+8p91ao2r3w7R3l7J0CZHOqS
YgGQ2q7oE18FPtH9ULyi2EDfy9MvrHg4r7WXL6NHSebG3RGRECx/l+rrYSI6u8LX48iRQG5MFJGv
5o7x0BRF6dee4m3zsfru9aj184Z8uNVKVsrmckBVQ16/uJ2wXnLzZOja48TL+Unzguh7AQwWIWdh
Huapq7/WTd+v8eXlNlpsMxBNQAjAhBIELd9ipU2VGYXh4tiMmG5skXsLtk7pGnfl2ATb0a2b9p7r
MbvLwgJ/s9tb5fJJJoWgJcDjSMHZXQ5emIUlXCutjxl8+ju1gt21Ud2AuJUy5HseqsmP2wNeeQGg
2/JIWWiQArldbE1knAo7m+L+WMBT7LdjUIya1GEPsRWIhk3UlyGpQpb8c3vYK4tM3UPSFnEXgWMn
f9ZfD0+bVPPsRt1wdEmU0nd+AKadjoP333YIm7L5VVN3sZ7z2cqLL04wtSt319Xx4evoTJAGxzLM
7WolJwwruqOLn0QCEATL5c6YgN9OXh2k7DgblrcyoclxKBRLXev8XFt2CVHhC9PK5PU9n78x4H+Z
akl/jPFYqYAhxsLdm24ffDJyJP7QGVWofo+KWClsXNlfMsikisBlBF1h8blpdHl9OXnMewaOpQ8C
VmOEwcpPPRDcpkPgrYUYVy4/eENACmTPlGd4KaCS24lRsXuH4+g6YnzIRyP/jzs+NbaJYyfNI5r/
ya9EthAPWuoF/w610yvbuhr7YKMrvW0+GoOeKAclrxWcUkM7KamPOXbmI6/agUw13RjR817Yu9t7
9E9UcH4TSMYThSAq4SSwyzrdoMd6UUz5fIw1MXzSITwa2xJtMXr5RlA+jWESv0Yh5enNjJJ0tFNs
Atzt3Pdt/dhEkShohiIG5xc4uICxw9608iePnvAGZavSuyvhKzT+4NSl8ZhrhZ68l52dDJsiHZ3/
1LnVTtDsOX+COrR3MIoBQdJhDvGLvj3Ry00BRQaBEOkTKTFLi0RrTB2tNBwFFQVDje9qHqV/QrLP
5wza6ZZT0a+EY5dtT8pYHD5pEyAJrvaie95q2G97at0fNbdK0tnv8jGmFWxXTe8bbpd191yDZoK/
mTub36NODI+cpcjbWSjsxls9t3A4tURlnNDe7cQnzZ7tnx9dE+ksxX1I8U9iPRcHVMlQ8R8bcz7q
XqQZfocpKv5XnnjoyY/3qDJj6nd7xMsrgRGllhOZLliOZSWsHktvHpRhPrZmHfuDmeoP4ai8BW7J
BVWonfpvzk10uD3o5aenUCJVW3hdKUUvWdaF22duDf3zWOjFtM3zxPSTEWaPm6p3w+jUb7eHuwwZ
z4dbXD840uAJGAzqsZ/Qfodn035HmPk9iyd95YG5jFwkHJa6C4ktWf0yOE1cc9TSulSPZTY1e6cf
AmdP7clKfzaNtHJJ9AZ1BaBt6EIWc+ImGzEmo/dBbihZDoUEVJak9gGWoMsUuxOZ50xRYB0dbapn
n169Dg4wVHcNbmsrx+rKt5SROFc70DyuXLn4f72pZuRWRY6ExbHp0/kApGJC9dFK8eatG/uenCfT
9rc/57UReUAdgAFsIJKA8xGjoDbxTB61o1YpUECdJDp4ozmmmzDrwu08NGvRypX9I0tTUmsNCBBI
gPMB67DRGuBa+jHv53HemZnVu69qanp48+h6YK7kqfLiO38ACAMlz03qvUh1vvPhsHfTvb72tGMh
uGAyBaGXA86Jtb5SBb+MRiSakO4GgYjMcBbwFCUqZ0BDiX4c2qLbaI1JIyi1hn2GTfSGrEq9R/4o
3uK1Sh35w5+QE0JCJS2P0PpefMI+NIyxojR7TNIqeYhQU7o3ApAnHeTMLWJGq7BROZflmsLAgFlL
EMNmXXxCUVFcxLFQx285NzdjFI+Hwmu6pzwNoyctiL2Nh2PxJ3xO9Gck+b2NqLtphwDYqlXDlQtX
KvlQpQHcAtFFXiF/nReS7Co3sLI78iSnX+ZaS37lRP93Jtfu4OdaZs5bTdFdZeWcXtvEVKfRepR1
t4s6YzeUk5Bicke6vsbBG9xe+Iq8gWwjcFaesatjWVAzEHOmTrvMmSlAmQkcTfVoFVX/vYqV+gse
hwCie80KVx6wq2NJHAW5Lti0ZcG7QKUh0kfmVRrZ+KsPQuxzyWl780fRuZjP3964176elArFLk+V
JLrFPtJi05trKqlHBHK8O1TxUY2L82bvNer8jWY/nMh6Fv/cHvTaFEGIgAf6s4WXhauiNLuuq2ft
KFCM/4QhhfqQ6RXGhzRe6KD+D4PJLgbaBRRMl/uzbdxyCmh0HItkjstHFd3JneEqqAoLJbVWlvPK
VU5lBnwc3kLgrC4Sz8HtED2KucptK/a2CeJPKom2p3+vqkHZdqiPf9CeSr6NFvEmVwDhB59wcfXM
URaZhZIaR0dxqy1EBSOHuezGW6k84Wu14ezZ0toKbv3KJwRGRuWKB5LWwrIhNjl1N3Szyf0jSv0b
z3aq/aCW0tzxyJnmR+FTAIuwFKQFBFAWqIP8MX9dMS7ZgTdPNvVVUaf3Q97/LhsYHm1KhZz9mRhr
bkJXTgUDStl/jgQB7OJUOG5ejoKa1tE2SrX7t5fyc3fUIK3uwJ4OKH/rWJVuWxTt5xVh9WtDE3s4
+PkC8Gdlz+cqUitGbiM2joqjlK+gt7Lk4BhT5h4ArSXfyZAGGLbZ8L/EPTZqOUgzUjSh4r5YZDtM
2jziDj/Oip1s68bJup0m5uB5Dt3qqHZpUa8U9K7tIWnuJrVspZzJYqohVk6q0Rj6kbKx8iqw+3G2
VdHHyT6x5yxZWdgrPTnbkUdSojVAaiwbYaNWQhuDqfyKOFf44EZeZm+drKVskCvzAwGa2PdagmpZ
m7UPiuGE4iUqlfCBeor2+faddAmWwx2LwIs8XvIQICOcf2XXSMMEZnT6KkKbb130rWH6Ih/F56Ke
x0delfa+iacSSX17gKFujcjklWP9C9wkNWssZ4oNBPs1LfjLCIoaM4UNKdfEmVu2lrQaMJxjtfVr
ABck8UVQElYA1noCAUQ9+P9IO9MduY1lWz8RAc7D3xq7u9SaJdP6Q8iWzHlOjk9/vuxzgdPFIopo
XWPDBrYMRyUzMzKGFWvpg/IlBVu1iyc04zfevRffeB3ScPjIZuXID7duqagDii2NkO0SHPrqN/zQ
IPAjy3oHx41zjrQ0/1w0RX8Uemzu7C5sngYr6Tccze3lc3WG2Ok5yanyG/phSuPIGBfu+JGAJun2
YwwGbqQ88gleisTbuTozkG2t6lsSMbfPBueR4ixwJlpcTB9cH4eiElmfeNXwcQqM/vfseuKRmaBW
+QZ8nyfYMkMnfPNLBcKU6hVBOQIONxVLc8rRSRKR+yEPtXPUpLq+a0VSMsKWu5/zuQ5+3j/yt5dd
ppGolcGWxxvwcjtf+fBojgcBsbODmoEof/d9b1EftYO/BnTFv9w3dXu7kBUG4EP8JOVhOcrXn9PM
Qx7bIm3eI641P3bmWDx2demkR2/IgyczC4YPfdSpx0ikRrOv4bv8ZhkiKqFJ12I/Mqby3zjVSrFx
wm/yICYuwJ4adG3BuABcu/5ZehPUAshL8z7v9Po3Y8Qjs070MsqH++u/OU1SH4o8EiYVyaK/HGYW
XlyYWtBN75nqcIezWUTcGFOQolttWPwOZ9s+/f9ZXHzwILGFOcEa+75jUqPdK66ZPQShaN/F4GHO
cayf79tbHiapU0EHCIABoHJO8eKtqu1WYagpzp+rwkwfeZaN59IIPmhR+ubRwBdTMA5D0sLfKGNe
b1pW51MRVnn+HDsBPS4TjWMgflnpA6JFttwV9k8NArlpn2qQttxf5tIdSdu0Thi0p8AN1lO7tt21
1qgPnZs9jyM9qTirbcYAc3cX2p1WwYrlGr8LyKf/vm9Vvj2v/LCcbn0ZUcCn09IGMnht1Wk1oeqj
GvzVoRiR/2MWVe+Ddgse6qlWvecE2bj8M6qDlv1Rg6/K29dzuMVpsFj5y2+QZX3CPclfclPtppfV
B/Os/AWXdhAd6sJTyURqAOK/BqqZFZAruw6A7oRNdby//OU79L+2GbHl/tDlpoV1vX6NNrPew3rv
J2PfH90uTPaVGlinMgoU78GxUue/muDtfWsWzVktRJQcZ7tRNn7G6hd49SsW565v26HtWxQQJ6Ns
h4fMqEbQrbExN5/sOB5/D7OZQM+RNOaWlqVc33L/aWRx1GXz7GYqKgtydLVSQ/mLgS+Uw6vJND61
FdkEzz6ygfe/9iLiePnYwOpIzZhTYCpKfoZXz4IVW2rdhEPkAyRu1M+qXujKbtSQmz0QgYQXsxVu
+puYdTgXVdFuOZKFq/xf88QckjoW/s/l/J0zWxVxbR36QYMYolflyYe5KOq/Uw+MPlFWYW/EvGuX
i7EMXgGahSYX7Xq9hjJ54VA6IXoZgzscZor7RxBtiXEQuDT6sabijIc+cadkL0oGrvZUk5V6IxZe
22J0hejZSQQRT9H1r5jrqtPKuQp9BwXuh8HwgoMxtdahtgFt39/gdVMSsESOTVoj//zVBitWhv3Z
Cn1tHNLvjS6ZcnSP6R9N9M5W3rZmjLeP2JrhOgqOC4dpaEzH2wKBXXQ8x2cKjWZ2qrK6Qt1diy39
bTnwy+FBuB1INW856cviK/KWD3Pr1sFfUd1ooFxSI5pOg9KG85FR3MF52yP7Yg6UOvn2ywDZkhxN
b8UYlpJlyarhtxwcPT2kVeV+nKIh3IXB9HbiX0r/BFFS+APGwuW0H8W1MOvVSvnLJE7bVZ4DeV7W
h8VXz4yyLSGZlXvhknF7km6A5S0bRWYDeaeCUOJfIEeiPeucnzTAZo/dXD20U+99LYzYORmpMqQ7
t0RqfONerpwcQkUckcx/+MdiLys6YACo2tAX2pQ8tN0kLl0EFIM5JJ75+1dimYnKncQYtXDaC8D4
lkpTFjUZcsxO4YUtm+K9EyrOr6gqmvjAv18f8yFp4v2cqlQ0u3lWy33tSpBdATanP9Rt9Wa5OvmD
QIkynCbbZsBFri9pEI75mGUaR6vShjOTFdSQ8giy1moU3ZPGN9iCh6ztN3tNeZMBAOfme+dprDRt
ZOW+qff/hU4+5weKrJ6xb/F9D86sxB8CRnaOQWC4D42xZX5tuyXtnqydURJ4ySBeeaVQz00tiwMk
mazE+JG5A2Ta0Wz+LHD8v+7v9qopqqtM5quS/1L++StTthN2reE1id/FkRLsVTh8ih00rUO1G9Ws
3kjrVt5TQn560BqPN32sRSZp6mMyCkYU/GzujOZzWVm5+tFO7Gr4Rh3X8faz1/f5v4GmtefGogTz
6f5qVx5Ul3ecB1WWWulMX6+2AvgchJmb+FVoToAiIDr+j1zT/OoYrdWfcnuMtgDOqx9YAtlkL4Qi
9iJehQGPDU6VxDcLexr39mg5GREb3bsPQTJqP+4vcM2aLJLZlHklIH1hLRBjY4xxnaIcNgY5pfk6
nJ0Pee7m+j/xMJhvf2Og/SF1VsFvSTqW6++ZdTn4IdVJ/NJErmw34CWLg2jL+aF2ymgLZbK+uP+z
tgg6A505ai2ME98Q0HJ8muq5CS5Apq1froi2uA/WjL1oZsmRTEp9i6VZAODNXkFbuKjSQHwekyxx
93OHOO0nnYFua8Prrt0MCSNmFBifc4MJo9BXKlMzxb6uGH2+syooc/QC9NIuNyjCncPB9UoDCGnf
/oIceBB/cDNoDXJkJAYPJY3rnazo2pdh5aR+2zbOz9aZnLOWDOmxVFrjUww4deuZWf2+0FxKRj8k
A5ZsFsK0u1gHNO0PWqPOBy+FO2CnQ5407HO13myBrpqjtg8HCXh4ntDr9fVV1IsKXmrfjgwmXdtG
m9N9qzr5XrhDsyE7JD/WIkeh8yAzfyZsKSotAr0pEG0hsiTzvW5w64s6xbNxGRjt2IheV9yZx6QY
nU3Gkdi8hTs1HC/sm9rI/SAf7eykxaaVjLt4aKaTVSvz/FQ6mbnFeLJqFGJYaB91SBaWgddgRE7d
SyHKbgwK6M9GMDs7pRuH9iDK1LBPGuS4W1KTK9uHkisdTmjQKMovE5MQIkNLr9XUV6wmgjVGowBq
NuTcQRUzIFswe3Pfka6ukreKYTWQ/eDars/LpDdjOLdl6lv1NPztFePDFOpGta9qLReUuAexlezJ
t2d5aGiXMarJjgLUWbxNGmD0ZIKgxp/zsvhsznhbSryz3e2tGi/7TMccVLuqdk7+9lcZdmEYWSFr
52lc9nRnJtJcxBUyn9J2Xp+sCiIZJ21z4zmbUZHfR6NuxN0urALV3TdK3rvf73/std0FnyDTB09y
9Ms/fxWEQBrXQ2di576ep+Uvt/eUZ7s37GDPgPp4frstqIFIGGQEAkLy2panQNsbBw3ammFtvYu1
ovhGahQEu0QVP++bWnMDktKCVh3dDsLJa1OKKQhFIL73iyDUxkM+CSc8MtO1JS2w9vkAeIGkIjg2
cDnXdsrG1gdTOIUfRq71D71rF1HJroC2o0AL9/6aVm1JlDg1EUmPs3gnIL+yEeb2ct9trewB9p3y
I8rOjgNjhLE1XbdqC+8JRpuGy02+HHZw7jE2mvl1ivrVY5oO7VkUuIizxnD51/sLW7t+OnEasbDH
MVxWUuECiLzSQp007RMb5Q/V2rlMjXxIB0hHdt04/m5MY3y8b3R1hcBSwFwS78OLdb1zTCPMZZdx
8Ju0Nd9lIut+TVbTTwdLgEc+3De25tKo1UJURZ7GWM5y6yRoS1M5+UlWZM65KYx82sVaA4JDnfUQ
+e+CmfnTfaNrKyRJp28F1awcC7leoQfnshKbKLC6alPGu9ED3loak3upQmcL3rBqS85zQypBTcBc
2KL8Z+vBHOS+Zw20oW1mw46lNSArpRnRVkNw7Wu+sACyNJCuy8sdm07s2pkNnyOF8PwE8VCWAwVu
mqOWN5H7RE78xj6cTMwZUwc8+v9MLk6LC8C6QpKt8PMWdpJ3cWb0P1Csauq9W6vd56GmaXR/91YX
KXmgcMp0a5aAkaQWfTtkovRtFV0uJs/H94ESa8muR8/9cdKS4ssfGCRRwolJ0iRz0YSy5nauNC8v
/ciJ8vPAdu5sO1b3Xd60F56necOdrS7wlb3FkRmsMM/MsCj9oebZY4VsIqVH8zexd/Ez0yp3o7Yp
L9nyladsT7URZAwIx4WvnlqOS9g2pe+oeZMfGnvUmYsr3XojNFy7C0QIknQcmh3+eX3vqrHzupAC
DnrDXf13phnKQxvm5ScxeW/DT76cSom+JYBAZIf37trSLOSUS9GXPrqAiX7MwGn8rLNoMwRc2yrJ
Hyip9pD7uulCh0WSoF9T+onThJ/ysg6+JHPbPTBl97moG2MjKNoyt9ioARQvkNGk9BtXKvD1eeHt
ykJTSur/elgdbKf9g5STSSggBvL0s3eL0IS42Zs73Sz8BiCCeXASxzjZQd7UX6xGT7d43tZOIjUJ
WNMYXZfqK9f7FilFnYbRUEJObzkfE6WLIbSrK2vjiVtJbAnNCS5pEOJJlnneMPZp0E5W4XdQ4AcX
V4/U7pxVdn2uyFzeCQsVi30TRKXKIFC1ReK8touvrS/ePNVpZbjiEhrNhvopLNOwPeW5Vnq7FLoC
9eBVKDDdd2Fr31V+UAk2lc3BhQsrGhsCokQr/LHLk+GsK9pQn4pe3UIOrtsh82N2D7bSZSOwFjkF
fVIFH3JYpfrXi7Wh+uhR/nkjNcvLBZfMLDAfS2LUpa5t4oxTOccdN6GOc+Uc5c2TOUKzlBXO+6gs
g+IPHh0OvwxlSYNosV4fzKaaA4UssPTNMejrXTYE5WEKs/mhqUVn7yPL24J6rZ5RwA/MEYAZpF13
bbGojbSqW6X0FWVontxybvcFOK3/ZtqCZ25r+wm5sOxx1Hn57h+WtajTemV5ceUbUQzGkKWVP7eJ
e1TGYXrIlDbfpW0RnWcEK//yqkA5/IFRIKAS9k5te+lnINWpQiTFSx8ONHiIkBd0d9XAgHJCKHNQ
cePd3h3MrSdp9cA6CIujrALyxVokuFU6VHTKQxyOS+/krHSp4x4l5m3j6Vv9pq/sLHbTm1UqEolN
0DLURyZb43+RD9Qk6xRN+WMMR/lzGgrx7v5HXXtwoSXnfbIJP4HwXZ+hGLYyEHwyf5hzZTwncM2p
p9oYK+MdbKnWtOFWV80Z0GTKyj0pyyJwIWtou7HxUh8OFF35BxWrLn1WO6uy+53sFid/31/e2ubB
6KXSf2EiA5jU9fKEOfL2RqJgaKihUKdpGQFh3Xj2lkLsmsemPyAnsii6whB4bcjWaqtEvDrznbSM
/xGlHs4PJSOExaliSIqxPMvoHu6vbdWkzPxMqAooDy7WNuuToU6eyH0kufLog2eBbf+vLzXRPoUC
IYl9BotasxFfLGFgL26VFYLFYEj2VkqUHnrtqLGjIAg4h9bPdga1eyKayrXfmtmX8yE3s0w/dz10
px+yIdMc2EAbYVhw4JlD1O2cktmtc1O3UfxuItj7dv+rrJ0w8lLA11KQmCL49Ua0wg67GvJf36zC
+UvBTGO/m5Jsegxzz/ty39balaUvBJSIXaBesjjNZL+iiA0l8ztmMZuDGkXV8EUXZhLsVCrxey9N
frjunNsbdtdONVg0rhALvAVYQKkgiEK4tH3TZd53hpiFEu81dFa3UH9rZ0yGQFAJy1HTZYmrGBuh
JNWU+y3MV8FBj4PpP4SWVWh9g+KH1WrT+f4nXVua5HyhpgFB0k3B28lK0MNTzKFWcjF+isTcZOem
dIthf9/Q2jmRl8ewJUD2BjPCC2bNaUFWKtLMiHa91sTdg6tOXXtqo2lwN17M1Q8JbSRXFZQKGMrr
Y5lXPXLwNgi3QozjOYaq6+LOyLLtYhE7zj6JxjH4k0+JLrhsvlPKWgoPNSnAMlVXCl9L0D47zmVA
N8QEcv77/pdcXRpqXjKg40wua2tpXsENLEh+bUXEtH+6CPXVGHLUYa+LMbIPCXi6LfE8GWEsE1L5
MSXJvpwKWVy9PDXKdIJOzR8d5EMsNSm6XWDP7cGZ3YnpXPp/74DbBQ95klYfqatW/9xf9drdJw2h
GEuySqa62FBUlfDudAx8FTH5eBcIVauYvRUhk0wVcCu1tWuIM2PH/n7f8NrnBmHMwgHk4uYWsVcy
JTyTJP++WyrqkWAdXmq7F559oBncfmtBsM0bQcLqWgm40JqUzDjLmF2tKqN3hJL7onCG5JR6TKs+
KUrVNT+VZI6gPGwEClM7KObSrSB33TaeQGLZ8AiL71xnlTVILKg/G1QEQivJnQuKJBKd42bF36Mb
tcauN0DSbXTD1hwETQV6/gyC386MqPbU2pPSUnFPoJxEBTxtx4tr4/g+MzeTRFsl6jUAC4guZqoA
PnFtlzNVVQvdspsm1N2bQftujdGjOehU3dVuDN9FTpP+aJI+ekpUp/mupwVqLZaef9G6yfp0/4Td
fnLeT6pnfHQ6/zww175Ki8fSmQEN+krQ1uiDK87FFXkSMRUEv+WuAlMCYt8b24/37d6ebOy+kDrz
3DCtsAhoetAXce+4kW84fXXWMzNIjlxcS+yzuJvlVlfpRjy6gkuVNplhoTEoZ0YWfkSdR4imIHIk
0xaps+udOXvQKYoO3zzFaJodrSXbeRpjr81OU5D+Ik1ovXCnJ2O1NTV469L4KSQAKHvTNLiZh3Qc
Zt2tzon9pCazmRlc+V0N8Rw/5TUqNcdgtEdxVpCrJ0NQcndvidR0zve3YOUQ8iOgPmBag5LtLaU6
pYHCymnoOwkRLCTapfi3MDprV6WtfXRiZAVQ1wS0xiGe/Nge+D+zEKpxspR2k+PnNhqQvJuShQXe
SkDD8o6+6rBV+iwgFB0jfx5dG4IKs9LyE7U8aAbvr3vVkIS/y7YpZcGFUy0nFdySFkZ+HTFmC9Fw
Gg+nzMmaLVzNhqHls9HojW3VSY0hw6sfYooU8CjDKFFtbOTaXQK1A5OdhLrjUK6/nNuoapq6Y+y3
KRxvOypdqno24eYaTrXN4D0shWq9pfoqk8XrR5lTw0woAzTM2MGseW20plWrFKEe+yF8INGFEeLx
H0/LwvdjWYzZGVRFNO6MYe7PxVTb6cYerp5dFkJAIIca7SUJrR5bnWbUNeqOfVd+d4xoeNdHIrRO
Y0h9aJe1EYzZYZnY8zGhWmvutLEf7ILJA1f7XVSqqA/3T9XtE8L3ICIyZOeR/0lH++r4ClNNgsCr
Ej8ZrOJ7ps4NvRY06Y52zj26b2vtYEHCDospRSZc2uKqRG2ltdqcpL5gJGh8hp1Fhyq8aUZvq/iz
bkmKVUh10lugZQwHpIhaVhWa9nSoQM6K/xCGqLa6Kmufj1iZ+h3QAv6+qE0kmd7WjpIC7tGz9+oY
lX8rvfh3micn3Dg6a0uStMXEsFwEKiHXG5UFENHl6Dz7/IwhO8LS2sEzTl+g3UCerfl4SP4QZeHB
ARayeG5yGxx8ASe7H0eRM332yiGLf8InFSc7RBmr+H3qRn3ATKBad+deEeEHMdjBFqnO2gP/+lcs
HnjV6JFmyOvEF6JVH3o3gyAwJ3A+iKExn6zM0i8gK7p+I+VaMyudgxQcAle4BGwkNHGtrooS34mG
Ij2EYWg+QpejfgVnhRrd3EEn8Y7h1XmL1n3tIEGpDuZI8uXc9AzibkAlvtYTPwYffwFMSfyiOwhH
Sb55ewtSvmqNOvpLCQI47iJi9aKJMfVhTHx4w7JjPY3eFy+uJkp4Y/zl/qVfO054dzBbEp9Pf+n6
3JZ9UZtWlSbMTUUQOyIUUIkdQ6BJsg/b0NL3rWMAwq3SNIt3IWOoe1WLTPfz/V+xtmBIQmRCQkoC
bv/6VzRa1809A3G+G0CCtFfHWKs+lXk8ODujLxG9vW9u7WmDspne9cso+fKV0RkRE0PGE1pR6Pnd
W+r3oUMFIYE08RuY7mTD3Prq/s+c9B2vnHhYm5M25znytraRNke05BzvUzXPwCtIbuOtV2ztkryU
lCRqXMY81+byVrh6o5WhbyNuk73LdTVooX5E5yY+N4mn/HCCerCOkdLY1en+h11dKSUKAB28Hzel
M57BaWQsCri+ZQ+fEUGSiipKlR3cAs7H+7ZWN5GpZOb/5HTCTWF2GsDeNtiKam3YI3ZmXeqqU3fA
9KND5IzOmxvYctxCBbvNbC7sJgsPr5jxBNubEvqzaRbjIcrt0DsocxduOPi1b0jwTjmdwgTvycLB
O4MAb690id+KOv6QNE0uiy5Kmtd7oeudvrGstc9I6QVkIQhcAFuLq+flfR50NeH6SP8JkabZtH4q
U2kcXXdIvs+jsfl2rC7wBdDo8iQTmV+fTyOlGGoDEvGLPOxPWR951V5JSwE9KOQ8h/unZNUYjWXZ
VePBXA6yISMQlhAvRn6kG01+hPewnHY6FCMC4jrIo+5bW/2YQKgQbpO6Rku0pt2iW9/ETuQPtCie
kVSonjUQmwdQOIm1j9WYWPHtFik/gmySHPRkvdcfU2M6Z0o68hsoeQs4d8R/VhOkn4q6G47a0Ecb
n3Ntga/MLV+mxraVroTa2S8RrToU80gaB0XFkfw4/m+mmvD7T5YnZ+EsINo3DcpuZM4eoSK2DzrF
XwDhnq3JRv6u6OxpF1RW/weumvYgVWOCRSlGef05azuIa43Ggt/bhTbtK6WevrapCLwzkb7xeH9x
a8kOV8CSQ/EQeywrBzrMUMNAxcLPtFo96tT8Hipg9hc7Uj1l5xptCbG26u1mJHp+3je9to8UPxkk
ZuSduHVxbBCny1TUv1J/EsbfmTKqyc4O2/RiaiOapqGa/XXf3tqbRK2TD4uHoda6sJemeWsVysh4
hmPXvymtiuKQl2lx7O3SeCCc9R68oNHn432za7efkhd/Sardm5lpyFKYbHM6gJTdqD+OA4WofWMz
xFQklZJv3I1VY6QZUqOZGfglfZtwyrgN1SgDpda3PhPQ3BDL6btj45jdePqDlYFFJRMANAOE+Pqg
ZmpciMTKkKwJGZWA+DT/5CoZDaPWiv4koHjB3wGZAd2/nHDMxzCfewjE/FHp6vnBQcXnp11FxUc4
hqydmFAx2Ol9qG9NPK8eUgh3AF9I3q1lR3QcHSchJSYhTermb7N03fcEsvN5juFMfcgprDsb52Vh
UYInufPU8bgVJFdLqFVKMOxVSkSFSszqRS/dvzSzjRCzmN8NeZVuxN6LS/G/1hxiCsnQBih78fSm
iQLyxBL5s60O6M6GMDLruwkFnuBYaWGzbxnWeppr2+g2TuqtYabrODQUZ7lqjDFdH546CrI4Ncf8
OQmi6SlMym8dG9syZBNoD3E6EnZU2fi2ZjOrpTJJHx3YCBsKH9O10ZyZ1cAqwuI5dN0JsGFmeO0p
i82Rd8QKDNT/hrbceB3XFgpAD2oq6DaA/i4W2tdhoCdclWe8vXYystZ7UA1kt0Kk1z62k53tIZ/f
MrrwAy8LhSuGaXKSKsLFhdEw6ifGhqriuZ6M9tjHs2Yew7CbnxPwJltz3CZf7VXBjDovDRXDpIfM
1UTsYOEH2joOALNY3jHUQNRI4vSAceBcHbcy/uXVwJAHUpvWArUo7uJiVbWhBVmft94xCmBsCSbT
/IwWeb+TIl8fhCvKjZd41R7xoSRytshLF/aGRNeUoXK8Y1JWzqktOJkFmeAR2NC4Z4R8w9xy016W
J+MMWVugJrU4nRoe1I0U3TtmblX/iBVRHythx2cK1VtT/itbBj6OdaGGQpi4LOBqrcU4ZmMil5CX
1qEMdbEvdPHG2RYOBq1Z2pqyjAnScdlTteohCYxi9I4jAua70CztoxkhqaBrRX6yFdi8Subkz5Dw
6BtO9HZ9WJYvE2QVvPZL0k3UCnM9sHvv2CeGd7K1oUPDL9yaU9qysjj4euiB0uiEd8SPaRc6fPYp
slEauP/M3p5CuRZ5/sgxATHIY/MqdU8HzagKo/GOMMFKscXBpEYCnYBrie4Yi9bb3be3tiqJaqIO
Iht4S2oZZurqxkQy79jOTnKKZ/Jnyon66b6VtVVJRLFFwwrxgaUVNVCrRuShe2xm135IGeWLdo1e
OHT4jYlYHvTLW9eFBBAgftBvmlS7W+JcVGcOulFo6Wnu3fJZ2FP9zNR1cri/rptLTGyCGAb8N7gq
jvxit8JUs4WRIoZVz3q9V23e0LEpkiOIoy0mnBtFNKn4hbvlNYOhBGa0xflT7EpRWh1NoTask28Z
fdmz5XXKvM813flh5p34iP+Pj0brRtFOlFbwQdit/TvM2w41IqhXzY2zunzs5C9iHgPsGN8YUvfF
6qs5Q24gGNKTF7X5Y260xdNIlHag4QKnvD1rTxMc3xvlg7VP/tqoPGqvL0gclk0FI80JNtvmJLQm
OAQKAwV9gmb323eXXgE5PKQlkr382pTV8HWVCFNmVMaw3iB8ii63mArqz0mxxTe0tjCLB09qwNBO
XXJNdkHaKUaXIf3Rxgx0k5u4NrVPt7VPwPTrLRrEmyvJ5slEUFLV04FZ8qP3SI5MIi/SE+PQ8XsV
pjBmk2B9SeB7OOWJ80bwkiYPCzAiVgbtIk+sdESv9g0URNCbOq/AZNY69KTDeITJozjUIVHZ/X1b
pLnSFKMLjNIQgkm41OKm6JGph4XXB0ezcEL3W8+0bv5gpVHZPJoZjeR9hvSI3iGWbiH809cDWmT3
f8HKXpKSSYAq54dW5iLQVjVhhE7SKUc9GKxfQWMn2mHMjepjYMVlueGEVnaS0h3LVIHDAnlblBDU
cGYeSahEEmk5AqkpYiR3hCPx9kk3DB5kZc1cbYAqb78xF4PMkwAGaDNjbtfbWWQprESuRBgMubPX
81kcqkHvTjPDOB85s91BhE0EeUkVbix3aVlSs7zcEtmnZIZ/EaeJwEYpCmTNJUfcYT5LVYkfsWe0
75kSY54P3cvW29t63lySNII08W07Kxvu5HwyO2RWEvTF9bqbxAmdAKnQi5q7brNHhLL+F1UT49jT
yN3wr/K/9TrUfrEF7BiVdtolZKXXtmIQHJQxov4Str0eHZseshKohKf6MTNiXRy8Ok2Sz64dDo8i
KULnHSGDF57vL3jp5PkR4KdAyeEASVWXcaoRKVmaeslwYa6ifAg8PfzkJZP7Oala7xNQFHGyct37
fN/o8khjiTl78jd5uOSczvXKBb9mdirAS1ENQvQ30+GUj04ew1XiqCTaLH4WuJHobQV+anDXVuWv
euWi3DQydJiah8vQJHP6XZudzDoMwCutv0ybaeI9afXw9f5Kl55C2gS0AlOC7EuTqF7bVJXS6vU2
my6F0s7uEXajvj+gjZZqOzduhy0BhZUPC1iGaO9FaIxs/9pcX1FFLQZvuqDBZp97S4TfUpN3u5/0
qNp3UxJvhUi35wfQNc0LiBNtorGlM1Y01avdKJ4v2oyn2FmaAB9Wt0J7VENVsR96noP3AjKCja7G
Elohd5OADHwnSQ/IrCW6AM2ExgriabiIUFO+uU3Qdbs4jx3t0MzFR92tHQbagCJ+DNrATk6NGWnf
AgXOmEegimJLkvLWaxG54Tk0qNUpvC6HFrzeFGXRR+OlTrrwb8aRw6e0VH93Q6l84VI5H2A9Tj7z
XG3VtG6diAwZZY8T5hgpEXO943PS5W2t1MMlGIvxpMdGeAhBTn8Ho6a9K6Io+TTQTX82g7n9oGg2
jGL3D/jqwgH0Qq6HK4PN4tp+0ANTthy2gbpW/wWOea+BOreHPQNGDXveR2Gcfa+NOvsNerH8ft/4
yuGjMUiTgggdZP2SYCuCLrMLRhafRbNyRIAmfW68UWfKfOrFYbBEixCg2myk9qtWSeIkPZDE2C/e
iBFWJAgmnOESlVF8nExnujgIEhx0Na0ayuyiOOMztzTAlrhAeeDh65bc1qZ8om5K3poaWQIlRYAQ
cPZPcugO3FZc7jU78j7mwRgf+3IMT1ZqfVBk5KchRXf+gw8OWoEnizyWxOh6t2m+4TXhvr8oUdD/
9ODUiiI1otZPU/FzEMX1Z6FE3um+URk6Xr+TLBwYt8xDpPLOwiikL2LWhDvy4Df2WYH6o9pBxxn8
um9mbVsJK2n8QnzA511sK5Pwkng6g5W7HRu8lzNBQacqarUf9dgJ90abah8mNIarjThg5Y2Q5URX
+jMYg5dX2JyyMUjjnFPsVNUpyEXwcaibr0WbFxsnd+2yYseGvYdyLTjG6+0jRVQ7ve3HS4WCyte2
nqZvepm6D0qY6cPJcabuQ6g3HrkXQ8obDntllbz1DMnBhIerXO5iMKNxSc12uuhQsu+4QMNF75Oy
eTJmTdvSF1/xilRncQjMUlCzchZPvRFl7hzG7XTRml4nB6mMQ2QK/ZEUGxBTnP/SVdf4zx6Tr6aR
VP+++SC9FMEhFof4Ds7T669sk8TPvebMF7MPpuBETMkE2y6u6iDcj1PnRe+KPu7UgwOUdovBZGWH
4fIFekNvTMpjLSKrzkgYf0xHnmNUapQdUnLR/M6cpxi8tEttoUkQnlaFota7JO6LrQnXF9WkxV3F
LTL6SVaNyunyw3dmGgxZo7DLnttjqfAs5RAazCY/F3o8F/tBmbIy2tf0YYo9lGqh+ljMWlIdKEDY
OkS3SVQfTck+/0Mtsri+pHFWHjp9cNR+4+la8SuuzqWjN8sU+E0EMUu2xdjQx4vaDJPvmoG5d9Q6
eWNHXfptOsBMKhncO+LAxXHorUxYWpRPF0oLiXPUZjU/mgasAkyH5ElxHq1O3cjeVo4/IyhSPp72
IYm5PCWvIl1Ijask0af54lEWQpix6fv3c+Ko7wt4rT8IoYUFagiOUT+mkT38jBsVHZH7l2DlutMj
haoEGAgViGUfwWTKXxFWovITeuaX1LSLvwaIAtZwBfZZ9saqkfzGeE7iXlBfqOUtnoiEoUPwxbl6
yexyeq6MDt3oSVJhPhZhnm/BvVZeCvI1yYvyYm0pHYYoQ5wFULldXCMczolrjp9jWIy/q0anPozu
2O86L502spe1PYWKkBAbnCLN4IVL48UcSy2P1EuCZsa+bTzzqa2maKdVen4EbAdFIVDnT4obVx8C
ow43HuG1NUPqI7WvXorXC/PR4ERAhzXtQhHS+TfvZucdnaHoKas0rdwTYUflwZ6k1sb9cyT/u0uH
QqjB5aEYcVvodRU9CtOm1y52ZQxBDHPEnHXvG15q+AcCVxHmXq+cOPjvvtk1PwqLFq8HjoGXcnFp
R0MtYl3hYkZKahxgvTG+uJPa7DWF6TEIzZNjM9JdNLIx2xjyWYvzaL1xaWkwUrBfdnEtlW5HMrTz
pad8Fe87eXVa6gKN5nzNvLRLdknPMPrfAlan6B3deiCUKRP18BsG2psFyOQdphFIyweNKjiPFtUn
szC5QH01X6KiQU8zRYWMUadoN6nVcJiGRuwGtW/OMGJ6j10CEUtQmuquNaItpNBawgcQUBIryno0
kLlrpwb3fpi4Fr+kUPr659TZ1c8xHZV924bxQzyNxsFR7BKcS9dQRZ/jqXzyBGUUbQi5kfePx8pt
ACdIog2MAYrHJco14gVM3EFnj+Aie7CozB3xNvNwgHOyeq+nKlP5RRHVG5dw5VQCesHLvaAGb0Hh
kV0WdNeny+QprcoQczn1+5TKTngsbbewYBFvETR0g7E6JKZG1XBj3StenRrk/3B2Jct16uz2iaii
R0xpduPtNk4cJxMqzYkQICQBAklPfxf/6LipuM4dOxWxQdLXrQYzHgyjISv0utqPPHTuNEQYL631
44NsnComAsYq4Vnw33PV3bkE424IssEQ8tUJjIWZVoz+EMNg7nuxcweqG06kLDZceDfhDCvTYrZd
zyEpEUXq+PcP/O4pBKYAxxBJHMZar0KoN4p49vwAXzhYWbnGNrkNgr4XBYG1/JXxhKpAfZB3CY9R
Yhv01otECXDR/v4c773w3VkV9R5QZMB0vdz0gy9UkMz7po8DuOyNllVU2hAG9cz74Ce/kw6hlYNm
yi48jqwofLlUBCcaDR6Wf0GxFT6odJjrkAXBw99/0Dth7MUqr+4TqibAMhassqRD8HUxQ/M8ZiE5
BBOBGmSgyWM2NsMZqK6pimDK8fXvy78+uOAdY4viP/yfbBQu6pc/EpkgSwxx9tJPTX5DskE998p0
X33LWYdIEuZjAR3n+IP85PWvhsEVDH8wGUFZAbuN18MfjpnPFELv8wLgpgMSHkidvIiYsseeL1JX
NmUSjVapHtVC1qkaenS/PqDjvN5K+zPs6ScoHqim39xZebDNue2D7GJJt4JYgZlpXAVTB5TH0M/Z
fwR5IffENJNApgioAXTyX9eaQw6JarAGswtFxv+F806VfG74JXX59mDh7ArqHvlIXv51tvC/RdHl
xbvGZ05f38uU6E7G40guPfBHZS6JBZ5sWbJHEffTLZRAs7n+rxsKZGvoDAPDjc+LZP/lhlJyxqdr
JbnYBiRvXy/6oTX+dEm0N7Nq8mbxCP+A0X0QCd7uYyz7P3ooWm5wB321bK8TkcRDSy60C5NzEGnY
aiMHzR90q8OKjzYrbZOZj66j13cE3u8OttrHwrsfwmsQjYiGFGr1OfaQTDVkbrI2zyuexjDL+ftr
fWezYiGMBwDGhy/B6zo2nnSzUAiMX3iGBgzk2vVBNUl45iA6f3AlvLsUwBG4FGAP8kZmahYqZvnW
kUvidHszT0kIRpyS5RZS8cFmeW8pxDMUxpgeEhA7X26WGbSyDEzL/CJ1om4Cf9gOgEElX7c1+8ji
7Z2TgN+yz393fAQGPC+XQlGYQ1yf5xft0fVuchmOH2S/L1tD2/tZmvz89w/23s6A6giw6ugu7yiQ
l+uZQEBVLpuCS8f6BVQD1/9qwnb94AW+t+0Bo8TQFw2oHYH7chUwhQAzQVZ3IZmApbjl8wykSbYk
Zwn6cHOMkmY8rhEjH8Ez9i/z7zJk3/i7+N+ON/lfm+7lwlkzA4+q++giwyVwBQwU7VUMr7PTnHhB
UwKAGB556ttrDatur2wS/iFq9nXy979HgFESmGrQDnoDeREj9k5O0/CyaRWDmxZnopoGMRwmblbo
TKWDRJbQsaFw4YD50t+/73tvPtvFFtEgBez6NR15w3Wg4phGl6yd4RNo5HRaRxwQ5rXTo2UeKWY4
AX9Q/L23qfabdf/R4P+/Pi/A3nhoZ7XBJYJQfcUwtvvJFqG+/f2nvcn18Gbh+YXWcrKjZpH0vfy4
/ihIC6B+eBnHvLsaMaSp02WGo5q3hDVm7BmgbZ68VRQu7MNinahmln8k3fzOC4YbYoxXjD0GPar9
7vhXzyZMIJTmeB5cTBKvMa3hnz3HJSRTeFByE5l+qVfMr2hYgmOHM1L+/SW8s7tgEY6+MIbfSfqG
5MWiVa/p7McXvVF6wzgJPlOxZIcWAllLaZ3h/0TZ6FWE6I+60u9cVegp7M193Ir7h3j5yxFPxGx7
FV8YA0XhBIE8nZQzWD3P0WwS2dZq2fyQfnCVvHMXQ4AG3xzYGCxLXqF/Gqpyf4My0sVAGKxuEjd/
ArOCgHodpae/v9t3Lg/UMahldqrp3nx/+QMh4EDlJmV48aJuFIdlCre0Wicq4wQAWwhili0KiuRu
i72RPSo4QZ/HTebyv58mKJbg4+JV40O/fs+wrpiQHeUhvJHzIS8WFg81yWTsPthK73xPSHTgS8L2
FNL2r48TsVtI5phFl4Xl9I9AQ2oqXKLmms5kK3S7fkRhfufo7HQCtDwxjsMPeLWBHIEikwjH6LJu
vvsxbD3GgLN7YKskR6CLt2vX5fyDdtx7PxLnxUcY3xd+jXeKw1XDFbiNLsMMQ22yrTHwRsDEBomO
axTGH4HA310PA17sIBTg6H+83EPQcUP2ukKclXUxq7ImNqB/TWMJ6c/hiARGn/++Z9+5D9DcAEEZ
y6GTnO/P86/rqEck6LST6WVo1hBCOugZ5+Zb21qia7hOB4aemjnHsBdy961nDhu0Oj8Ceb5zMaPr
D3xVDh7vLp22f/h/PQTkT4RslyG9EBUTKcuAB638snGdIcWYmPKvk65b17Be8m7sPgM4Au3Acg6F
1cXQmP6j9PftS0HZBNMxFDfo/L4R1DQ5fD2sUOllRId9qKmY9VXfJWtJo7h/6KH79EDmPn8i0fj/
CP9YG/BuDJTQEXlLXtEOpCRsrss2uNWUiCXQmaRa9Fnp+UKu1xtZ2Fqi/RbQYgbW/Z+/b4i39yU2
O+R3EJkw94Zu2Mtv4cJFBMxr4gu8zUVcuJFvx5W7tCuUHw0fXFVvb8x9sV3dEkBY4Cn2h/n3h+9C
RMJ4TC7ZyGxNunY89KrNTtE2PyIBaZ5y+DndjVE7Hp1eu/GDG+zd5fGO0e4E5wcE3ZfLM81kAjun
+IL17DUQaZik8aT5tLUB1CVsI29bDThstWWDNEU8owL+IN16921DFnl/C7ipX6NbcmiVZZnLEI4T
zj9bf/g0h5s4M2M+OujvrQQ6KzIfQFeQvb866JMTnUpbEl881Z7gHdH8oiz2D/Fq2v/Y0QM+ZEdM
QPISdif4sq+uMIRbNULBKAFUJZ/lPXSeoN11AGqAm3vearhDVvAnzp+B5/TpxUH19+m/b+HdFQjB
DyaQb8zIWNR3Q6LS5NK7LbpMw2w++a3SRavgJPX3pd5mrvvAD4huzEx2o7v97//awL3tIy3WPLl4
FKprJZjlgG7TNBq//n2dt2EBUpvo6KAvjqj+JqY7WGPIWKrsgnq5PQTEPEAFem2LvvGjQjTuo0bW
e7sFvTPIHOD6Q4fn1cGkErFQaazXxKs1xTxHqIaWbRxP6TrKDzbM27iOHwca8t4EQBB6PTn1lMwU
ypzsIsiQPoEev02XHD4u/LclJp5+hBuU0oupWUT8QfR777XigoHk4z5IR6v/5ecji94Sv2/Sy+Rj
ZF6QxCOlFElSenzo+iIQ/c///h2RKuF+xagUZ2SPPP/aL1OkQiIoSS+QRpLLiQzRMBXxMtC7deL5
VoMu9VGv7L23C2ANtg/SbsCZXn3KVa0kWq2XIuOX6l6t43pqM5XeJVIPJ8eoP5cDYeNHfcH3Yiju
M+TDEbKKNxY1uDd7iC9iB2VTLMsFqEgUrFM/XHdMdlWQLNbWG9RvHo32/6PVBMI2OiLARsInBKkb
gunLtxwKeIKxlpHL2Hi6bN3g1Yy37LApH459cEP8YBu9c1pAnyDQQdh1eN8k/jr0xRz4WA9N3eQM
gB65hg4U/75FJPigu/vOjsXu2TUJ9zf7prubGRSxsbLozKUyquGKByHGBpQQNwQr2EXZR8Sid9dD
5xHpGdTNMJJ6+Sq7dWjSrEEDclxWBSa0l9+6lMufzrfzLe/Xj2Dh771K9JKhhRaBkQOq28v1WLbC
l9uzKQCW41jNZkE07gD8NJH1PoL3vxk1Ir3bBRb33B50Oqhsv1ysG7mch5zmF8imJ4eFM+8zJx3s
XkdlD10yTWXsRT1u2cyuVQClUVpkTRJ8RVM2+gA29fa44FH2id+uBYXxy6uLIWXIsTEHyRGuIKgL
8lH7dbRJsNaOLcM5DWz0FMeKigNUGsYff7+UXisr72kuSF1A4cOSAhjT6FUUCydCQxjd5pfBhT4o
tuM4F1uWzz9mn61DYWK+nuOc69prhKeLRGTwLkzyJR4qG6/k6wh3obvMIx+dY1xTr/YfNN2QDKM0
2c8WZlav6yGqpOzF5EEFMwgBEBJJ30cl2mPLUrY95VGR8sYfqtXa7GFKUOgXy2QNpocaRnzQsdqm
sUq8XH+BlXES1boFDqDMI426KhpEMlVpAOGpBgoiSe0ghhWVxsSwAIYAlqnAO7HuaZ/znAI5eF65
JU0X2RI6qKFZyq7LIZVT8jgcAl0ayFZRXWyOB50r13llzW3n/LH/imnXtP6gfqjYYUyRI5zAX+na
uZBdmjRPng6nJSwaHmUGgjSDZyl8f8g0bf+sYn/Jp9Sum5dC6ZVv2+c4nii7MfCb1ocWhtP+N7QW
hL2TTIzsHMnYy5+Trc3IqfEthojFjBAQrEWu1mY+CnADYXcVOprzKzkNK2SxO5rSc+rLGI41K2mC
+4QoIF57qVdZtoya1BUJeFkSGoU+3pDre/ePZr4ddBHErpNnO4XgbuWWTOw4003xa0vkGt+1FBYC
F7g4x+wYxvNAIEwdQu+rANWZn5TM/eE8gnFqvgCaYXg5BsPU1GFu0xjygZPtT4yg1VtHsNywBfQl
kuTgTXNDapg5BLzE+IcqeMLQcH7YdBC635AsCqMbb0tgGA0a8AA/rzyxfLr1DKh1xUowj7zXadq6
34k39exAYJLS3iwaTg0H03v+8pDRcXDHPoUidAUq/86mCjhIBBeg21ZqzoC/urychsGQZ3hACvMP
xtomgMZ7isrwakihOfwLlgyjkNW2bJYl9Qa+dVwKBTvauQgip4ahIO1IW14AnRXpsDSYse2azAKc
rS+hhpAePKEbbxE3+WBlU8GpbGFLMUSCeh20kaClde3SEeM1T5hlO4UgDeGfuYEJyUpMhNKW3TRu
yaYb5oGCBgvV1EZDUDE1Bu5kMM+C6fMEPKh3S6N94F5GS5/StpQbT9VXK0wwXHUmjZvDGA0A/NVO
ex09JQbyG6pGLj1BTwVtVrJsRWDV1m7gCDsg6yo+4ZDyYpwbmV6NeQYyscOQRJwhuT/n94FkUZeW
gYZl7+3aUDr/po3rWQk1kW4O6jblep5LmHED9BPnKu2h79x4uJjybcMrLjGXaCHxHIgW87pKJy4Y
66RzxtWjB0RqYbSXZz886B/t+MRA3Eyr7UTRBP2SFzvdiD/1s2d0vUgJpZ0cdS4a3HyS/RN6MsSD
YHuzyINTGO6FZRS2aXibYcTpqmad4/BaJ6lKzpZkKKWqQQBAcgxtw9X3hmNIcDXylLjHbViVaUvP
zjoous319Ldkkwasxw8aliOf7ZTv/DL0/HQ+gn4/AvXkZQJ+Oc45v8FdRTSVp85XmT6DGtYNN8af
Q3s/J3aeN6BdaZNfzEQTV3DRZfHvXoQwKy/8blu7gkW5t8NR18xvfjcx9+yPSAo5PUFr1MirCUKK
/SfKKBRkQMWhUPdC1ylG3x2CY4XKXZzfN5Ov/asWjEp36bx0DsNzK2zWyGIWGB5UIV2g6XHgSQq8
BOSSefq9jZRHfzG9TgkQQhhd1m2oO33spfTVIdRrSK/wcSf5S0JqYrqBu69n/SKNex9nAapL7fZT
07F3B1DDSDcUgU7W9UQ3CFIgzJAl+IX+vk9pAXlJ337ymgn/KCKs6U9TaKGo16NbR+/krPR6G7TK
W8++nLl5wgbJ0jLajNJlOsWzPK5pYNSpDVe/PdlF7tt9nMz60wroh7jLtFCMntJ1CLrzsogNzrmW
yRWXlPQwEArpxIIfKwAM87kjatQHs/iN+TFKBJSSAIwENddUkF10M6LTLo29STLPTy4XMYSFGxWD
ueHTNva/gxYqk6uxtdYuh8FA3uoZqlOQf9gIgkJwQNjh+pjLNJcz7L0A6axbEC6WrJSu60TZNdsm
T4iBSn2GMIaYn4GU862oUw0d5e/GYvsgWJh5zFDkAL8k78KAwWKjJ4Cg3WZpi94m6PcQLcfc14x5
CfHSVJy5r5l3xtpZ+ug2u7EvLcWpPvuoUM1JeiEDxDxJhGXFEOfsel3SZkFlOpPhR5J66XbRmIPs
Er1Lb5MnTAD64dkOcktD+NfizJx4AqiCQNDs5+DYq8TqrbDoaadHDcjP8gk95lhUyNgFepOTTGQq
C8DUUK3kCkDBe4u+9liPHQHwoOAJFwROp4LBnkkii75RHZzI634lXrQUQCxTVnFQrr1y9Eg662Ix
SEMLDWERcWqtnhAsFOC7Jb5tCAkOzuL0ROFd4ordeyW/5KMv2rqHzln7LUlFbq+i1EzxVpuIZ9sV
gO8k/6bn1WOf6JqHGnKrs56i0zRlTV6YeQGjqBhUKkNV+TinMIuHM8UX7QMxfK1d3HjH1Y2MtTUQ
wyyTUKZMmfvRz5sc/syT8vGEAp3u/B5GNMo9ia6N+66UqJhdaWMOr7nSxAu+KVzTcnPnljyyBzif
YLr0M/LcquIScdI0jw1kCw4wXlEL4GWzaY8jeInhLWW2FRfMzkBwrcD5aKAMFOxvZACC8jdupdHU
i+BDBV0DkDJt6KBUPTo3qPtOefhUdoNXYgl4jZ8UnsyTP0Pbs8dsmtoVkRsGTFdarzPyM2r0pTe2
+aXYjCm8B58+Vds282QJ9+PkW9IRwm6lHEl/HGYyjUc99kjAfWhggOcM1aADiJ0wEtSyCdEPheVr
jmfVwXi7TU2SYTXAnY9WzE1QyHVZfzOioSZNCGXfp6ihT1NkfcAaabYGB8b18BhFtEnuzOC2rgYI
RENVp198kR9Bdon7g7aZ0tem5xM9BZ4GclMxhNErPozbo4mixtwrRbz8WzP2ASvAGU4/xWgge588
qFduvxSHHUcggjUqkfY199Yl+JwmWpPg4vtc/+5BgOvLIZbx47yI6B6Wyy4u8jHM1QWqhX1ldyLQ
2Rc+lDlkZpau4sGSIhOGFidSO1hSmtJSG4gjbluanGQ4mxg2tNH8KDEFYAgKeE3/TCJWU5kF0LOt
SNpoWolYto/Nig1ZBpnHH5lQ8ndPyNIcw1wL+93xLBp+Wwdd0dJmfYrd3MrANxUER+ER1G6YXH5H
gqnzB69XYntaQmjaAblLDT85yOZAnJN7Hb9GniTRyZ57JDMTgrlCvt6o7AHhjflXG4aTcZUTG+sC
AsLEPzBsV8eLiHbZnwbYLRRnOcrDIwV2RR5Vh2y53KxoemAC1ljfhxNGiNc6kNv2HHsYWxVS6G2s
YXhB81MvMDRAEuUoPXY6pVFSKR6m2D5JZLJ6idsMVl0WlkB5gGvwel21z45BTL2UIb3LU1HoNfE/
Df1g/un8ka9Vgif53EdevtQIYXFYpGRd7Z1rbJCjioqRJsDn3dmcVQ7iBrJMBqX6qrcrFPUxXuZt
1akATtceoZk8CfDL828InzypO0Qp74hhmnFN4Xx/8qpNgBCGWTXh47GPyNzctlMf0a99NmVjvUl/
jo7dFvuitG2STAeo1rDtZraTxkRJjrP4ga6JHmov6xHiaITr7JvqnAjPOwaQgaSwmfxEoy0SX6N4
TY/wi54A/eGR1bzgvenbOt9Stt2jssi2Cjkj6QDVVIE7hxLEUVSLEGnum4svSEdxrKMuu8INAqhr
kUxkSsuuV/pAAeVfq3TLucQbDRfMvkPDmwoOPltWgmrXqqMDUWspYkJ7/lVMfrQeuB9JV2XaaFv1
RDTw14HRjX828KpL63CYoBjayR50xKhPqP3stinz4aM3CFuOAtrjPo4QUix6Ql1lzfLZoYsKIAUQ
2vkGaO8cLFwXXpfSgV2SxmSBuvfWCKF2K+HPGIRozKeYRwwr8a+yZQjiqlFqJgYlcUszJLCgnV8r
twbQ48JVBL3B2Mh/2NJHCoTB0NqblEMA/xa18xj/bPFFeaXhLoD9tgYLajgaY6k5HwEzDYxOH20D
9GnVaY0iyEB+65kAJI+zN3nRs40jZs6BagYMa8J2i84B1ct0JcOIwvWN2H4smD/nj9BYTL7AaNx+
T5DL+oVRK2QsR20lATclsEONUxxNZZ9aSn7Apc7vSk9j5gJG6uCgXi776By5IX7gqLfQKJmDXJ3t
6MGUTAVjlBYQDrGkkpOYl4IZDwKnDckNrzxjDSmFFOud7gPAhILWANkwdE24XHoRW9wHoIgVHfqT
XWWDaGoLsVsJnwzraVS2QsbP6Hjk7CAYWaKScjmqUkFaR9adk8BwRaTNYtjk9u1YjISnFgaCHGHO
cfBk53n00yIOF/InX2f6bWwhYF5kcZv+8aec/kxd5ni5dZCiivJJBvhTY28Sb0cm+EOyZsg58s6r
ZR7ToQglTZ43DIT/tGbla9nCF8SWab7y7z1841E6MVwDFUDjAtWP7Mbm7Dpfw21WAEEcRgNLgPhE
R6VaYoZsH270cVBE0Fr4mRhvU0WPIbMpFBQuPqcTipOChSbtatMPmQeEXDb05Qb2KDi3m+5l5XnL
7OEuzfTDuPEpLxt0Ma69FXJ7xcp1MNcqthRa7EgyvSKa7S4tHttGlyKcOCu402NQMhQnbbmJKc8K
KDq2d6Px7VSkkD50xxU1yF3atzvkvEnMegC5HkbZyAuWa/hrgX1rYu2eQQRG3bc1yqE7oAwktSlk
Qj7rsBOi3LK4/4XyTIAl7E12Opn97F2v8PQIykAxBgO2NQeTOLdzcE8i10Mewc/Xey+Oe10xa2Hp
PgIudb1BjeYGtIlBljkuSMgk0ln+Cecu9esGhlQS0kqeOC4cd3QFtFQ3lxncBhAsDfRci4GiLC48
k2Ny6vIRKq5zOoV/PAZj5zKYIaNSYpcNU7lCVfZTjCcLamC9aFsvvjWuapmFpF6PpkVW9Ezzz3IM
zVYQIxEd2hkJfUVTFvzikW/WSosg6KoOjUc8C+1ShGYAqe51ZODPNaZe+0OEy9iD1tv7XoGCFmj3
RA9bhYxyoQeH4uQGUCt0QSGom6CgM2A81BCvSlfowvagjJBsSb9uAkX2QqihqHvT5Qlz8jEposRF
IW5nFxlo5fnAV24doIGNmSFVls8LPnA3EyQ4xLWoCYKo0w3e8Z7BhfAsaCuxpL8zb6eo8tCyMuwz
BU8Qi3PjB099O5O9sk1+StYF301PtiqfLGR1/GbsbvWKZgtuk4Z8VtRO7DBFKQJuC8SPKhRwN+iB
CBc9Qx41GEClSCTKcvQOTjhmY4SLUgW8mLfZREUXqTirxtBZiv974zXEmSRY/hGU6goAl9qtChwV
A94OwkQxmyBowIPjMTi9o02Rg2bwuNgB9elWNKpfwUOlwaqKTHYhhYCg4LwKRuLfpmxefARnH3KU
gEznYUnTLv8dR4KBy4aL75mFbcKKtMmguZhNq3hA/rNAIDuCn2hhU7ggFyGyge0B4MUGAAGLx1I4
uQqdlWiAbuliPSQ9UqqtzNhg4ru0AaIXbyQID2D3o8MVcD9pqoSN7CcyhhDMG6W935uY+6Q2w5Q+
jgjKvBS6laivfdL+8btFLDXaT/Y7D4UWFdeo2oqlBTOtdHBbmR8BXKb8rs0WM98KP1JX2ZqyR9ZN
RBeiDbobjSA9HhwBzPdqWBQectRZIDBd0I2s6cgbGHtuS1d2Rg4JkvsIk8cYefypRzMxKyHxDh4e
COFpU2BvOVFyNCTaA+BsgzjE6DvZA/qHKFoErF4LOIc6xHWxNm0ZQ6B6KWkCDm+N5GLqLgP6zKz2
MVHJP/ura9DXTLcBhSKEn+3mMVIr6F2i5pcL7+tQ+91DyrzYP4c4MVsJYuyofw2eD2S0GKZYXwcK
Lf5zo8FBODXMwZY0Ry4gK5jsTo8ych3aLlBpAshiDBW6wqiSl1LZOUONLsP4xmKaHhRmhMYDsNZp
Eh6pmeE+YVfd4p8sWUzPyEWMXxLuOVP4ERQySgxMMWsKRtg1naSBQlxJWAKeztLG+Ougt1XC32iz
/Mbz3LhUaxzjBIcw1fJPfgcQIJtk2h8hvt51GIMAc1SC8ujnJSrylRUYsLfzkSs9ovzKpy15zpIu
Ww/ZjH5QOSy64wXaocvySzKTYKDgofYsO0oyXo0kgYZm4cjICDaAL4K9Hfy/pEm7zw41Tf9AXLg9
Ab7GZClliqXGBcYbN22H7vpxpNp7XNDhDQs18YlhArWKTJSr8wKQsUST/olDiQA3Qv2FF4rlKIFH
eGvj3APa49UbqiJTunAOzzJflDqOgF08UWAueblS0LlVmAh3aBI9PU193i+FxU7rqgH1Hof2CAY6
NSI9WoaRmNusjjOe3XE4zOAAt9viH/p0wG2H617WWc68vsRowX4KlUeefeqR7opQp4P7UCmO/CZE
8laDnTxPBaKKim72rq2C5aB17pwBkPWJgbMxV9vcAjLacxzKQ+BWCJzjSOutzFvUvmeQUJp75S9U
1VomwSfE3JxWDffH53nTiSrcLttyYfAcjesxVih98i2KPg3olrJCwpP4Z5/BowOOObgEQKDWEu0I
RvFHKtswKnUaqzMcHp0uacz1H3x77x+t81EWPfKBP9C7RHEzis4NhT/FBrMIRdmuG4UZwiHvBtrV
S7/mtO7GTZByyObhl4icnGsJxRPEX2fXW7Ek0c94L3yK2aF8OKIY4BSD4kFcjQS1dmVJGzbVJlf9
jXGR/kgxD/zTBEz8oLkHRcCm8aag8F0cmhrBBVlVN3M0w2YOQZbrHh5PNUwJZ1H16AfgN6OqK2TS
27thnSdeLp1NHvBtM4vDHI9PscpED8WTdle2bdfkiaPYCUoinY6RvqaZLvFsXBxoP67oG84E4auB
SMdYiNi1pta4oW/2U/kFAljNVBKwzXjdYJThDikaPY/KZLtKQrJ9meBbZCrWc6dONjT6ETiWsa3i
aXH3akaEq8kotLswNIVtjTILn4tBwCEv+ephFBTCkY/ita9xV6ZQQpjKpVHRVkq0SMZ6gnvQUuQa
SLIiMUOLUg2SyHjP7Ziy0i2xu+V6h3tx5L4GH7XLFVoFM8uqbFKk6oYVojspBBgP6CWE9BD7s/kV
IKanNbWcnlfIhPXVaDAcwWBuhibO1rTofnSxaA86HvEGR+jWikIo1j5qkaKnjr07PovAGORKW7r1
JYfIoywWLcZ7p5hSFVTEuy8YtfusxJTb/dOsKIwqOgxTUsqekUcjlMqOyqnmey684WrzpkVf0zRu
zyxp5xTpfbB96ZJtCcsOyAqD0dIy2gq8Ivh9L6ztzr1TWX4gDSShywSTIw+V3dJeodeyLUWC0e2V
ioERL8LJTVu5+nN7AQqpn8ohDRtZ9Qg0V6iGFRQHsilaKj7DZaacLAAnpZpku3fdcuGDQ4C+Jlqo
q8Aot6e7LYly9MsMoSZVJ5g7IR9DJtZVPfWWR+TTYi3WCA6axdb2IQjfoJz/iRoCinAfCneDH+7a
myTx2u2K2RWlfsgT+oNAh8krphVN6HI3Ar6BRXaHuxsm3d+kJeigE2ZgtdapQT+7yXpNYTlRTanR
m7AHCvLck2/A8fQxlfvWtKn3JaZ+8wNOBTNB3tOjV21dDqIu2q99AYaw8K+miAoYXwZtcomQk65l
FNvxi5to88fgBrYFiuj+LgaPNCrQ9xe6MBBaDUrqB963znhQVe9zlIAlYNSuqz34sWG+FwkTFrwZ
yVBy7e0AvT5E+6mXOTSO1hQbsdpWsAjreHEMqZ6VSVqkWkKdR+Q0YxUo5HquSEQwTERpjPNhumnD
ZMRLRl6A8qTWapsS1AL+1NroKtHKC8pVz+gQyfj/ODqT5baRJYp+UUVgKExbEARJzbMsbxCyrS7M
KACF8evf4dt0dES3ZYkCqjLznntzbp8C9nbhuF0N28SIEWv+lWvUwiRlzformPWi0s2LxJwwL5qz
i1BD6zwI4NE6VT7DXq7rIrgjGHtxGOE0xS97IsOQwtfpGqYF9IlsdOi3ObVlbWPt8i1uSj3bvBtB
v/XUndtafLqaxy8N8tz0cbe3+U/Yhzvx5bYp+LIqyGUikEv5842zhOeCjiZMJy9ngrbahXuKZF7n
J1EjLpwG3er5weAmDWKnXRgConvM9MkDlewR51AfHqhmy4L+jTM6hfvKlnNmm6mnDnHst3IN8v3E
7JpCdmzypUoCsmvWxwJDMG9O3TC2vT7oLzidBrLy62WwuSTYYV7zwrNojklgtC9LrHx/0afCjM6x
yWVv0k5PrDHfplBXMROEyDr7svY+OVN5OFlLUfH01YvaYtefPMEFT1GCLX3YbnU1GCaUizBbLJhY
FbFB5WNOr8q1JEXQhNFhsfyiPzhlTv0Y0SzXcdZGhO51TKY/Hd7WLFkHh10X3TqxPIxHj3/2yq5u
mnKMXvdO8DqDvDF9nNv9auCSa/m9IeFQ1bRgC8dcbY59Lu1h26nqvOzbbSJCad21nvbECkR+E5C+
82nyHIrZDgf6BOiSqD6W/mI0ZT3IBZybRQB3Nc+FOKAseB+Yc8v5QHxBtSfT5Mhfba9Wwm16N7wn
oJHC3bKX4Q79olMnREO7uQkDL6vuRbON6g2XWS/OwCZc+fYuZ4R/bW9fUTH1aGINkQu3Xl+U5pMn
YnTiwTMEZ5RUDszmM2cpD23ozwh+buOWxyLXAcd9UMxhqpYMkUt47ks0ZLlzXNdW8H9XfmERDa06
CnQLN+r9FbDbHhYGMM0Hr2HeVHEWLc52X7d22bwu3PkfmXKa7ZX4QD5yIrHC5uiS9fBHDu7YpHxb
LAVlKULmPo4GR99Xtdqmv8/AuqfT4uTjMZyp7s9d23Al6p2olFgO0v+9dq4hRrrhpTt3JK67Z2vR
rfUqwRf2ZNsaOR7H0B84lMmN2TgGzf5sFU2zsaJwRjeKd3vIvVPL4MqO+xZB527TTB5iSclqWPa0
8s+KyfdOU07sk3dxUNSDX3UAkIJjKZrXJ70afqFrHzqGeWnpda/lmIvmsM9uX96ybC1yU82Oh+hp
n/1ZpMbvZn0kRbHpbvOQ5Xmx6yChnr29tWakZrcwh66VS3eXFzWu1+uHtNy20e75bwtR9euDzROm
qGUQ87zX3RtZ13EEfRz68igLGmOKSTY73Ver3v62W8O9NXPtnIfQyT4W5k5Yj+YVLQzlPQzifhqG
OckqNfyZZmS/I9pY9XsHEMqPbHCro2T2txa/scnrh9nzt+aixDQdGAfNh97Kn2moB8606pH75iPz
w+wQ+cPwp16m4cKJ5v1iWbCko2Tr5+8dz514sBdJszviAOCNCb9ZDqs/gsX7rEjpIHqs1u9qDouY
R6SP3Wbi4Epk1bWnYlD1h21W6aeWrg2jgnz9Hcg1irir6mz6V7t29eBb7GWH3uj8KZZ9v4ubKSrC
7gCXwyy0HAaCa8zsRT/7ZJAqcJMXZ9V7ETsUVwZXWaaCv70rlUy5/SP50gWbdtKcam1NmlJVRC9a
lR97c+E7Z7aR7SdEc/eWeRdzPdk1Lw4oasp8I2xjUeTzX+mQbj6CRnDeyNIch1CXc7q0nVlTt4ic
/bFsyA3KPSJCjij+7dHyciLZsI95SUhXgpATlN532eaMAcLperwotWV/kLH1d1huj4DmUZtUAYsi
4mmIWi5PB3tdPIoWwkz0TnAclGE4OrLpfEr2xcwnNirL4eAbqzEspeWOinO2tFoJj07UxZyuQ00h
SWth1n22eG0lzQILJ6bnOVvGy1jg8KVpiqrfFAjNA6SrRQvmD9554Jl06cYmFzZTqypM67rI/yOt
y2fUTTf35ZKnZNOehdvfTuFWOCyZLn6CnF+K5+25ecZvGsTgc1WO+Da1D6W3BnXK7q7B/dVvYfuz
6LVi2GwZJtOBybdPknMV7cF+HQB5tiXuqiYaol8bBJD7ULrt/Cvfh6ll0tis4pzVU10C5gzRwrEC
vRLvnliCpOkFb39oHPTCAZr45GZ7kKW9FRTDfS/qxUfuy72fPOysfyCxaoxx41vWy0ZVhH3HLZby
dastrJNNOIc/LGDkzcnWsjq27TrmJ28JUF4HirA7kKrqBsbKJu9EQXNIflcCHWMdj8arOv3CI0gD
qJu1slPLWONyKHyWjhwXit8+wZTUmR+j82mGxXG4bATnv3228TEx0uwZsiUuasl8tw1rb/PX9RH4
OBe0OhVlyHJ4uhaTU6O33pjmtqeWA4BQG7WHGgSkSrLAZqdCHa2U8MPu8135Gd1fHYCdpVO0SXpt
eg59NVWPY7LnlRYHu7T1p18D0cRLISfyRfq9DON5UhlwQ+QyHXUJuogobiSXQSjyYIwHWH9gsMWv
ihs12NEar1p7P8LM7fiwiZniTu6kRIKisHmoIpb0L8vITHcY5bAa9p0p8JklBFpNttbUIs62Uk83
9b5vTnrtDBh+WTxF/sLEPebWldnRbNxecbQGrLpTeu+PyA6QH5EpI5AjORUUjoJBynWrE8RLCV1E
I731SBmalavDjd/lu38O8PyZxHiD2i61qmR+LPhhvHReZTgj+nhtHvtt6d3na1k/63wdPmloMhpu
YbUvKrO9C3eNsZJon3o60b29juqnWlyGZldNjNO6K49ZMbQvGzLun3LdogepXb1QxwzFf4aSkoEz
Cmx3UBOCPoPufXbOweZSe4G3PZbWNv9YoqjmeAWec+Omj5rbsivNpWfQSAILWte1MrVZC93Uzg9N
ewN46DrNWxc0VZkMvY30Vo2qtmMoLis42KFZv+q8WS/c9/stK0UttE2ZqzrhdHpWu8W/IZ0sWKqF
HSZ1WG/EMC85H3yQWeBsvt0tXoz8sUVHE8rhxinr5UOSEu8duizr1mOxbPXNijLX3ZA4WksSucXk
YWrsyydHLdV8O7Og8b+iBaOMceWTTesggLmsU7aHj83p/HTE5QNNwLaeMG2pqK9BV0VJayL6MWBk
UmV1bPaIYtxZC/3uhWXzw3kIAFKpOn+yQis/Xq/6PQknN8x+QpDANAwzhNbS9mpokT4bPjJSMBBj
KYxD0vYzr06qpuUs4CYnpNDJAYh4aWrJhbZu3BGrHJaJtQ24Y4Ex1JLOMPt30b5yvzCtrscDacd7
cQTxQDYW3Wzql6q02y/ZMKE4LNJu3Etl1aa+CzrVoGo5k9ZbUuROjogGX3lE+zH1aeTnBDk1ntfE
TJvaFv2ex/joDXmhk9rvJfqCW9I0rDsp2KeeNqJ9MNFkLZeMYREiKeta+34rX0bk8upoclXWr3VW
4Wcq+XapHRp+RJYTIYCw9tSSZ1NkpuIXQdrlDbtoOnPw9koyXxRQCnejolVKuP+UfdqJnaPb9hYB
stC0DvM+X9TWuQK6p/ffSKw5GIe4nNiUdTsldWDMv7WqVMY3HbKClDE/uO5E8/PHD7rcSZCIvfwQ
1cK1DrWVBd+etxLGsCJcJ6vqMdt3VZSnAavP72q5DH/5VMWPpTetjz1NqHV22yBAOgOhRJ3KFEUo
y56GCcKw7MY/INZ07ADkzj2b5Pe3kdepOxSZmG83avH1aLel9Ydc8+VuI28rPy3CCl8WzCYydup6
Gs7+tFPNeo2pnAMvSllj2iWt8OA2M8FYBoqUSVafdRQKHTFNNAhZ8LF7G2Mb48xudJY609nTWEtV
XDaADv8QyHlpSK0K3ImFhYXnpIXQFhfAxP7SpN/J1UU1ryPrtPk+Gt9g1+PDTlxQf6jsbOx4QqHz
vTizggW5YIii+SSzdc3OizNAPJmSldeeDilIqjIs3QtNEFa2ibfdO3BWLgIjO+O/dK9L94HcUAAR
29GFnVjjznCVYewUxMpbLU0t3q75Z14Uofi900CpU8dQrD7whHazzbI33S4XLkhvTmBUmeetoEdB
wppbiGxJNlWQTgEzz8OyeP5yXsj7aQ5+5exc2VByimdac510fmN9R0CtP6VnnJpvIRu9k00TElz/
JHdzufE6vqKlltNhEFnIn+wVJzWgjfVSKH8BUMYCVcZSoK2swdj8KjPYsntic1Weuku7flaVGYrD
UpS+m0p6M2QatiBPp2kaVo6AKKjsyyi4r09VQeLuHVvztEjpvwJ22SJnBSdqLKaYJUM864yHRYik
X+bh1jUTSx3ajHMgDCs+XiH6f3Pt+9MpLEwmqUCKaufAEXK481d+eYemL+Zn00BzMhfyBjeOhitm
L5B129TL9lI97rVrosSfXDmlPndE8J8T6OADS2y2pisaZnBTRuH4x+W9Zv7ROEzktM9yrNhiYEtO
XqOgVfahbQ4UT8O9ra3ytrRHmVZiXu4jnduEC3AlPHRsMngHkRz9415jaQAKDEf3HsAXmUwMrvus
A7mrw9CTXXrD2lf55g199NjIfqsStP6GLZGz175iAnSbWwX+MTNbzi30sTAT5ynqGav4a+dYxwDJ
kZ5Glh/bpMz+3pSdX513fuIHLKEVQW4+QMxJVI6+ww8E6tLPOCSunEjZc23j1OVS95WfQHkuKpaL
kdS6u0djHLgjdnMhieaATJQNSlKUGaZoRKEeCEVV/5EQGW2nAM/RlpTRPvyFioUFzpltG6QNuacL
XuyjXeTZDXG4Rh9ndy3et9HnWbuqmS/bpujbEVWv+LjKjXUwc1F8rYKxb+xzDwO6Zr/rZgzuEKrX
Z1CU7R+eqACfAWNuJjRArqSX5FXT3c2FhHtpl1kep8IrPyZtM4ZZuAkTC+h2izXKzguczPR3nSEn
aQzK4Mn1r6u525yIsutMX99Oag1vxryL3jok4wc2w9Q/YzTRTY25NDdlX3lPhTPPj91gT78s7UYU
HdG8PPZ8cwz6tVd/lj1F/W68aY2NHuRPs/Omgm2R9VYpr7lt+t2i7sKGl8jIWu/7xkJK5C5pvIA9
tsPe+Ptfe2LwrucrnG+85pcJ6X62sqauqZG8HOVbhz6U6/E6OD4Wk9+n1drq024H7Y9ea/diMs+/
jJPVvo/2aN8qOQpkVElL5LU6T6IOqc8bnXsAyulIH708g57+y9tZ8XnwzbQlyUSitqksSGaCZGmy
/Vzn0Tf+OyI+yqv+pPuTFWjzCAfnv19f6FPlIOmJlW972WVxbl1lTmEb3inNANyRm4yJ8kVg9vr6
C5A3ekD7TaOofm7r0EHe5K49dJFMy3kbbxVZD601/YZQ+GmmBRSh3W47EMWY/8qiU9df70Y9dm/Z
QHDmodCQOMt7oQXtFWmf08GEeu4SSDn/PbzuwDp6wegeWnrNey/3AxhxbYZ/vr87flrZdXC/j3V/
WUZ/VIx+hx4SPuyAR4r5Ad86TzczA2jvsJ3GdO/mbjrmZbURZqPt4OCHlffLOLt43jGAfgwhppC8
U8NjJ1r1b4EXp7QixeHbb6T1OdFQ/BaDkG+taOxH1OzuyRrr5qZXYhkTK6/cVHFX3Nnd3BwjBtG3
qPpUydPmNP91YJaANt2ax6HU/nGCHEJ/d6KHzXhX0mg2R+as9W+7go2K68gub2r04lMII41gRtr6
h99u4bfh1r9xkEv/ixqIo+DBRifpYfknZtbUOX0KKbHek1rZvivbUMWHfX/LqAzbeqN2/epkxvr2
cJ4cKQMQb+eeeV20O19ikKCie+Ucp3GQ7yHvyrla5gI5Y2aQWVSvinv7yQ5cvpQYAudPEV1NF6un
4P287YYzt0Y9dNoR1D0q7BRxLfiI1N7cUSKzNJizK3iyK1l/cjkHSHeZc2MJQj+BILasYyddYZ3W
JaxvrRYyG3BItMgrdrP+caXIn1cfX05dlOIhaKv1ZS8HZ43dsXfSWTvFbzFn7lexDP2K4WLYLhRr
YsY6IrNXsgOar5U4H6BhWxY/Q565fH2VFYxG+tn5zUDAvGBI0tAqm88zt3Y1X6dEIH+CAGeJADW2
ii52IwWzyAgDE8cIoTVbqLANzAvvm+rwx+i2KY5L17v3wJT61oBH3joAHLEJ2v1xJTcsP4Dn2SLx
lhYQMsw56mr6yCOjwu4p0tWGos8E8T1TY/FcIXqDllpiZdysOvV72rJ2wm8FQmR20f3Lp1ElI2hc
GPvGi2gavIKtFHaZbz3EoPTuI8rIBy0MtiQf/9dfdBUIRFeG+3vXRnj6IxxeGMf8qxPrRgnh/KG8
atiwBS1qLruW2VVY2Z28P1OU2PLZNVbh3NCNMSnaIyGmn67pFytmxmZ9uHk/+mDjONq/shkY/lz1
amn+zpMMppPBf1j9ruqtsWj4wmw40rfs3iGcRPUGCenVwClVazdHOBPWPvdjrXeaqda3SSLa9YAt
Z93byuv44ZbKucHuUW0Xeg0DyHfdyonnh2EDCUo9tiyN05Y1teHL0G+1eRd+Dm93QMEv9rQI+ix4
Mmxcd+5VAxx99DwVXvDE7P+Ixy6aQ741U37O6QW6p7ahaEjhgtbVSvPBbsL9oRN+H+h0pM8o1WkM
mNUVcdjPesaMF+mteO17uNyZe8/s4VeL9OAfvaLozNvkNlfco3b1tuFa8OCWx5M7QHUUuOh2Nol2
G9rDEVA2BGMwe9bjGhagFNZd3UExsnkOSYbutrNKZ9Qw3ohL/WEFtVtV4i5+bj+0KE3h2WlGk/F5
Iub0fznkHIapy97bs7k4GSs7Pptxn8UJFK0wUxzOsLwuBXw2sTbLCsdwG1lFRs9spUFYLOptEgEX
czgRO/kAFjNMzDRG16pYDoqF4N2366m9zDjtAkQR6u4bCTIQ0dKuy3KQysnIP68BM48F1F91l8vA
ZAk/dzFaqGhOuP7iN5KD4fvL+j1huLXetoGT8vcYWM1Kf8C2bvoeNarG+iIg2yF5ZqdyrZ79ydjD
g0bRdS5YqTvnRILGACkvB8QZnoRKY4xa66Z48DWaHlDkaLlHiXQTnOoua81/vt9WI0oNBPIrroas
/ezcyUaHXhyHCYm79tSrc6Ht4mFtcMEyOGfHjHMoMCJlp331V1Q2mjSuDtcShsK3gT5NVEjc0a0F
uZHt+D1Ct0iF4xbur9wUgbhH8dz49Q6jGLeHDIkrfMPZgsHAavOOvNu9i8qnGnQ4gINs3eyMmzLI
YtLlt/3SbBj0HseoGDPU/sClv9gFf2ke82mF6izCaVu3Q8GsTLYp09yueCatxysf2ebBgbyHFkhF
62uPGRAbzIbhUeQzo5BYib5S0cGgW3jeiR8wCs62FVSQyjiTp/qClX1CPQ4GpPTYXzqlCHaig/Z+
WXU42d+y9DNMIovBs3LEWawzJE/MUNfooGyIplOnKIKOmu/QsZPajNKc3I0dm+6Fsz2kyp6KgVlR
62jX/a0twSMSjJVwBDuoA3rvWODd6meyszLqV3w23nqXzUxuY0460SUZv85ggv67DkMOrmg1PAYj
+cz+KK3O7Z88iKHyMbNDdPGeIcXwH8xno25kyJfBrZSDbscuMxR1o42/zCcYxiX7JpF7Gf4b+s4b
L63DwPYI5ZtnPLNq609TMC3NHUkLIjoFIYOLswq6nRUibZZliR0AhB6iRbryN65TWR6J0V+WpxKe
SaQjE0E8rS027HgLQkZkuJFRsPOWppxpoOr3o1CO9nlIHVJ3EqvKFyexy5pnPw2ZeKtPakbTt+jf
YnWtGy/qi2lJuV4cBIShCApxu4kGxtUUlhgQtitS1rk+/Ba+naJnXWp6u3YabqWcI43oOppSJn0g
xWaYlpjNfhUr8gMqE035q7/jEwG+td35XlRbG5y8Gk3ofVkbNrZhbOC/X+VhuIJ1wPd1u4AJzVcs
eSsPLAns+y/cxuVyUZ3tepxyuFo7kum8EnNDpE153PhQpu2ceeTYvnZ9h7zguJ0sb7tMW3DCrrJQ
AI4hU+H+0QRlWf7Wdql4Ven1nb1OugCrbJZSADWOSafS7rS+tNiMmuFU85Fs+sM3zOu/LLwrzsaQ
ltf+qQu9sfbfnczF3xznLGfwE7uYwoKOSvV1eNNq1f43c5JEB1HPZZR6yswYmGHzrf2UrW613BFR
jhV2p6OanwK8pDhbyaV5DpbZpiFyq2Y9LDWxPrwZo+uMfzqS123cih4ig58WHTtEHqeoG6rmwERU
lHeBVwn5Fewdu0BZcjS1aas9FjrEmqM4t7CrY8G79L6Msrsm8G1mEjUr9eSNwHtdH13OSw5auMbo
dkMA6C6gCxMCdu+03X3v6Kq6CbhnEXMWxI4uBiNYIh6mfbFTv2Uye67dlU2L+GPcQX26olLdmRll
JJzzbG/atd8HdtJvf/PA7fLPtiLJy4VHxUFrYnTHfYRmYndVG89j5UMHlQZGaGVDQ370ZuYLDm3k
Mpqb0Y0YVB0Xtjnpu9bYGG7ISKqC8TCSkVo8tyFCdRvX4doBHSMJ1vEmhiL6HggNHBXDeZEXOeGB
ZGancijl4hwJ7Pfd+TH0pna/4LDW7R/8EQge/BSueNaaqeedHQJT54kWin6tWdYpe8G4bVg4sDC1
yGK8wgDOncNu7FueL7dCMtqVpzCLZmI9DVSw/7zd782NNBlhFGL2JxSToI/0627l0fArF2AFknOt
ivQNgpARjCQRyLoB94fM6HMqPqc8ycMFuZOCp/cPqwqr6kSzrrFB1F5T/60JEsuffEIvmv+gJvv8
P3e57vRkmT3x5BDuwGwbdVph9Ri3eg8PJx5CNxGOajzGscWsPvA41OVlAlPtHn14hPy5tvFdpXsp
g/aybKWhENpJgKovbtF5tMwBrkIsnuHuWUjIoHbfc2u4k4jaMxQ+8zLqZk5rbUSJd9xE23zKPctW
XVLOaAVnbJyI8tl1a9utNVV+e+ybwf7Z2rqunsH0vXGGUeXdu2nguW5Kh0EppTp24F/dFIXZXyj1
aRFxPUFUJz1UWBAmfqYD/cdaq2zfzptSwfThteRZtHHuEOwUK1JLyHhB02GQH86q8ojy9UL6rdVZ
/SDpGzXPqUZ67b+agWE77kjLXj9BLuYWswX3j/3mgthwMwlZdEPSSvCzB+1sIarXZlvqZBEOBg0j
9SKYJdlVlnL5c7DODM9Rq8JeIDHOBvUzrZ3yCo4hkboI6tbqXGxnHcpTRr00nbuAcr+kAiwr8bUz
6oBsLQor+pRTR4DDgfFkZtZ4CmRZ/6PEV4C7xM/StXjosdnd5pqgJ6WDYesLEtDkHkrYbQouNNT2
SQFgbR8KBozMCsF1nXSh8OVf7pfeOi14zIhazQoG2nNOIEARu72X9WkRFU7/gO1SFMfQbFr+ywIr
mMeDtBq5pCXpXSUlCfzyyjeo/OGb4RVLgyXJV+XBFpKJUIzzDi/u5tUOnLcqBHkCU4iiIazZECw3
trNmCXXWjt61Zlb6XQTzCnTvTUXZpGYwQf6fyTjOIEbVWi9v2K/D7cQZT645DdCqCBynPrSvHjKM
jcCC9CWOrd32z7a32WIlup6pJaZh5gXx23kL3si9X8o7YBtc3eV85QOGYCqac9FNFgwKuzZIazBj
5W5v0kSzvEoVvr7FVkxLJYJyK1dqSHxcv8kWGYZT7+FDO5torTvDk6zF+krEBApeqreRwczmzbiM
Ti1VT56wVdWxt1QsEManKlQ0vPyqF+/UeJMPTQnI5Lj4ysY1A5DvNoXRbsmc2rvjc9+3h2nNXZ1K
M8/RHzypnFiJFRrDbhRVONubZvvtFzSY/NLSXrnFNHBRcVdOHsPAI5gpyQyeM9n5re20AgMYz3k5
wI8YZlAJi4vq/c7kgzN+Un2O/aezYMdmZzBX1XJXUz6oM4VYMCTbhHm8vvC8t2OYbFRVuGrngAtU
0EfNJnyzKrwW4akX1aSgR7NyZzFV3ZIZHupoHdO+Gjfz6riNWRbg0iVvJeKDht5kZw+s0XgecYmV
htiifeoe7YA3u2XMP+48wnoo8/UVBl/kTzvt8/a7glAR3x5Jc+ufSrGw8dJxsBY7pKllR998rN12
2gYfHgrz5FqqxGq0WcHt+pCW2mIBwv6X/DKsThRrs3R4U4MIRhwxLC+EG3vGMADgOexn0cdkYEgR
oT5CaXN7c+H6/d1OhPE4HBk3Bl0L3zDOvptIciOa8ixnV5fv7FboIMuhHbz1X7SrYfvLSMAyfxHu
fOdlwsEa/JdP1eL8WGs/zlWMKCpr576GpF7GY2a1c3vqrWLk/R6XaA5CLim1GC+x145EiUPQDxp3
S22Zoj7VzPuJZXDwtJ9R2wt5WmfVhs+dIhfllojT3rxUrQ69h6EXWfsyILGWv/oOtCvNlz3SDxZq
nB+7Qpbs4KG/L749hv/ZxQOf5h7hFrWTmSXaxcHKJasZbSQg+b4z//dfrI2alfQTt71+BTTuu3Xe
Qne4IpQbC7sGrhAEz86dZXObKWuvPz2v9qIXPG3492mTK6dNbM2JfI6y0rfPPRMueQw6TqBbw3PR
nwh/ciF9tEWIcJiznyLZVjznN1vRW8s1ZGCnB/GIZVg5lLZeuk9wObs8+zaRTwUfijtN5jSEEdwM
svey4+TxtqC4mXnAfD/BRBA0F2Sp3tnJoZZMdia1F+LYIN54hjsXmqxP2N6Rg391XiiGP+TFNPV0
WDBPks6/9WKVt3qx21UkOzrW/zu1FTsyvG+JDxM38O6VWwyt6YqfxaUc0eyW9LP1BEa5FA9ej/WG
Nde7m6eqHpV3NpLRVU4MBb3FzbjumLzwqXfTFU/1MWLf81uzNppiu9EgAYvqnQtO7Fam7S4aQ/HR
7IQAdDjYwntqsNZ+mnHNbcMROz7hEg4n63Rvyt5v07xfJ09DkkSW/02pnpMrhguYlmxs/JY+E0YG
vRrqSnzRQHgrTzTw0nqQErR9TEAvFendBUaOubyL1rxo6c3byrhfglmVfO4rDqxLviJx3LawwJgE
ubNmkkoq207G1g9zZomlasubCaW0JLNo5zAjmKVnxk1cTJ+nO38wep5zfxtOI5FX49sAQHI93zo3
8D+aje79h+CEUL9Pfltj5sqcNcB+1yKhfmCosUgy8WFpP+Yucoe0p33uvkAGtgwOj7SS4u+irVk/
Az4KCjksirzG0BfO/Cw2kozR0ex8T8At6+Y5bKYrwmL3NuX/EE44Jme/XkQQR12f9f5d3tXA9YMC
60h3U87TaSPmpThKQi88MhoG+Iu7SgW4gCO5rs1rJ6WOHnW1oz4uZuJnXUKqNzthqdu0/FpyPl5N
7eNx9p6akjHTTc1svDp6fPZRdKhWFcmTCsLha7yGAeDxjDZQktm1l+9wMqQ53jDrQ3CilyPVhXqa
JYJ3gcYJ+DsLZcFsnh5PU/M76A7lx046wULFBjxbUdj7EJ1waxlGQlgJLb5qsk3NG9KUad/RjNFH
424a8+UeEmHZr38xI9RuiXCeOK1hol3YUbsNj3Y+qCo4blFnM4TOjMuqEHBWPC1za7l42nvHbA/c
mx2ilDD4O8Atu2qcc8T2XNITlJU3NvDDLhhByVyreMgi2YsDhlAzfK/buOsz3HZXHFThE4AQUu5A
GhVqIRCU3TOT54UxQ4EaoaWPwnW4l7lbR++r7iKoXqlDS8YcX/n/ODqzJTeRKIh+ERFQUBS8apd6
X93tF6LbbbNvBQUUXz9H8zYxEZ6xJJa6eTNP9swfAlbPBmlskWRhop6/ckTKdJeTgYve1oakPVHL
POGxts+9giYlLduROHnbK4eAmUy9Zt21blJFwX3qCU4e5zLo6W4O+1bY7hEPjsnkM4OVT3c1rawq
eC1i15/Pi64AUKPYIkKntY0VOlOR+wcgea54quomH5+kRQF/G2EneB9uxBL0kAAqqW7IEsNzndyp
jZJNmMkkBK2guuh+NmNZX8p8aImIpnlAq8sxs8FMmaL2Ie8XWHRthtO2vTaWshsXRc1oL5uqGH+3
sen4MjLPu8xR7OQPJOI6RkHdcpTZNYRCmqMzdSyIN5gTCfntgC5hBGBzl8EpqHFhZIQ8Sq0YW4kV
JHrdswFGQ43w8DOHOXkY6D1Mpyl+QNmt8xNPGzZS6H2OiD7bjlPvh9W9QDXk28P3TxARRYwUsBe8
GcdyXN4QY8faBY4RcZmVkHL5KzN6FeeJ8GmwK3hP9cU2Txv0TEUJk3iuEpxK41Y1Rbp+jqAwAMPR
EdXiV8D0nXBp+UFjpn3c4zHFGJgVntgDC8I1V7tTNDyubKXQ/zGtxFjQHAP3UtkUszlkiio/iXwc
6+zuir3R+0qvFifTwBjWPJSIAm5+NtdzWc5BglBgszPT2OJRwrsZmii9IFIx+913c0xcAce9HM0/
JmHSklu2PlfnVRMW1fKiZw8k2IFGdq+5Yeq37t916OPep8pPZ8I5iGApDYVBpuUbXVd2EDvyuol9
qrrMrZ8BvEThfFarH3TVhdTJWNwT0CkOLcN3+RcVfYoQiEpMeCMxVGAiwjOv3hwaxtdunP8sBMR4
X6br/IwuEamj27b5T5biR92sizS+QnV1B6ferDy+/INj4vVXwE3xk0wgm2gQAi+2YaT0b8pg0fM/
jvfeYxo0OQtNk8XeThriSgSgevGwDGhUh8pJsvLsRKI51JXNfJKay/A0eVdbB8blSf32kFRbSCMz
SBmcQxgrZwLLxYuGONjcZ7yFy++JXKfrMZXH2YToJAZ/fuM5qyJ/44ZtaN/1ZDlhbBiVvOrQIs1d
banCrPdDRz6RxOKqp62nvYHBJ5iuE0HQStqbyQPhps16zEtiIWOO7xrb/GHgFQ8aQ6WDeuLF435X
VYYDnNCPf5mlytojbmcG8wk0mOAabZlot6YUJOAzMmAJYk/Oat2v7Sp27Oyav5NoYOArbFKvGHd8
jA5gUMXHUEfUbFQtvrOTNF1fXoqo8T3o53Et9s0wFOY2x8nYP0kq0fxfGHDH4FdaB0Y8JBFixo1D
x6m+yTEdQImpwlroX0iYgTzDx6ou3dAvyO1hE8d4b8C8HuMkA6TLh3XKc1ElyYgpNW1D/xunXqPd
rS4Aw53x5KjikPkr2a3Qc2PnfsirCbG7tkw8G1a+0fqelbKe7zASAYWY/6fFw9nOHgOsohAnqjFe
L3HthOOnw9syGjkuImqiqjQZ/w/6bzyD5Q3e1oQFhVUdK4WpT7kCuVeeShetdeXsMOZ5gwgb12rZ
88MtcU1EAtcE6722quNyK4O1xP4Fjg2FFJtu0ky/fATTAPdZhHzvlYMT3HCMCt2bFC+euXGIQwX4
RMu2NL8CKXvn4sa49JHf5SJwwcXDpE8CDV9+OXEPDo4CBTmfx7IkddrFbfmA6XRpOHH5qtx7UnNg
4Fwz81SJ5jWE8QJEpsTzHsY8p3KP/zJTDQblol6Cbh9VzRIeqiKGtSOAIBIiLAi4djt8IuMXQ/My
7yKmcAKlxWxfFqcoUFDF7ANbSrFK3ot+XttrSCN8pIp8mvZVnabzfmAFWTzOyRz7O5c3enZvK3sN
I8zF75y8zn2KNZFEnof9eR9W0j73BR7rW98ByHWz8Ihkp1VqcanIMnFE5tCBVL4qIlNPiHSkOSE2
uf6xFySnMZ6jmD9qv0zOFY88okkGl/wD75582EQ8yKLT1f4SbMBNdB5XQkRwLDBhSMBJ5fP4gHm2
9P/M8CVSkqMBdT8OzlarCXVN/YDpGFRa1gMqDirMJXobM2NLNLGOUy8FJUOh7bynvZeCgtRl3OfJ
OAdAabeFdscJkoXjxJyvW+8fz9MKc1JPiK5uLmmOmTU4EiTLzM5DDVv3w2LTAFlT1N/RYkU3bJeo
bz9hehIkzpWpo2vX4ejEXKQoGKTFCLp2GBu7bLpQwljxoycCdMpxlY0KIbm3mdOe1sWt7BMQD9JU
zNaDfbMZFmPINE0R2Ie2Lf1/ve+3f8mEuvIYyyi99xOOmPsiN5yq3IYZhVGZkRB7+EDDMqmwfPyQ
2FinQ8ph66zSHIL0mDgVAIo19/m7QVW4atZ1OJaHBA/LM7b4gvAWKeJbEIIt6XE8296Bz+E/E/Vq
vjxPlPmp4MepD5XWEk0BQqPdKA4pzoX/+HIoHLXmL51c/o90cRy7JC6FsDuQBziCGFq5cdGVQpYV
c/bHr8LpVfGE++OIILK3eT8qfT+2bv/GJxqCz7QuB/MtMyQgRO2xbE5ePun2nFWaxWjfdmmyZ4kM
HyWNB3IJniUMz1akLfcdtAks6FlemyeBpd2eHKRpUCZeVaa3XFrNN3XIVXhYdZ48G6RAf9cFnK73
NcaoiauA6CVygcyiHThUrNUpDSO4WfTgus2XLUeZbrm4ORXljIb9XlDHUH6XTQVUCmErGSoC0o0U
hdi5DmvCTRTjqyRx1ldTeAJNnALgiAqOhaQJOm4ku6dprO22bGL6erdMaOS/nTzolrPoQYY8um6a
2CslioJVrNxdpYA29B4HzLXH0Lop3IEN3CYmd1fsTZk7ONDAwsn71B3Gv+h1jvwxkE0/9ODlxQtr
YJwgim3zPftBwLHROoszuzLe8mnvWueEyhn9ID1Vl9iB2EUqI8i6faCUesIjPhaHcJiBs5D/9GAv
gweuAQhQJr2tNBg7QC2EqfHRktd48Em5IgMmfQ58oFwdUnxy7MR2YtXfv5Ed1ccE0dtyxCrBawAp
7Nz7BG5OcW5jicE48dNVXvqY2581vBc9pO7UtNtxYb9yQTGcKk5UHZi+qfWwOXa8aHbEPMcOGIGd
7wXuzGnbggDzsE1F6mVmHOsOmgvmnwNM9UoiaC0zKt5U9xCXSZ0csyFyz3VX9cEtkiX5yqG8Yl8Y
rbLXEskH5h/TgtgCYY2OlgUj8r6sPBLgDhWGd32j+geXguRqSx1Y8zNz4bCTnSgRD1HxKI5gv+5Q
WlKzuN14eeOFKCKYQXZlo0p6jKd4UCdOAixGp7l0sZyxPqLbal71M08DzLxrng3LDpbRiteSxbMf
H+3Yr/eNkt3jmMxBdQyvC/GQpY06hks3QGyNyQbkNy2VXYF/aPihyhNrkJQhmVnL2/fOIJW+RB2y
i/fudY4c+z3hwgwrAEmT+vdsQq+4LQfiu0dObfVIAWuY/Fg2bDeJ8aLuOM4FtDuf4MFHhi+cRSkz
83sI14PRj+MTHRkh7wnntAAVHr+miijNkZPm2uzSQvIoRJYnEp6WoeAW4+wc3KRwDN39itBlv0Ch
sNP/tn3bEKV2kzqrAA52iUstKrHcKMUj0Uc3Ln9S1a9s3jreNKrnkYE/hCd4/uQZW7PO9LLcS/ES
tVmyWIuPOU3r92qI11M7eCb9qNw1AasoACRNh1zbRpO0wKm7M3MIkGIQnudvhD/F9xB2DdukHpfI
ARsuOyPHccAKRR73Gy5sTZsSidOSsDSvrxV7/TKajxx87QIlqF3KnQ8wLN6z94faq2cBPocr5OIS
x9Snie7K+8jmatmp2k4UymSTyb1nqkim8mfp+54NQhJ1QHyAzXj+L0xUVCDsBaNRexZagZoamzb+
7Nm8xHskOVTwvOqEOXX1SEw8SlJzIYgmoz+RBfvwwTPeZrdAJ/RuifGNs00xyznnq0QYqSN40dgz
8h9RhhRP8xaVlv1DPz8wwy/NawVz7t9gyP+RS+4q8ANCrjwmh2Yo612fz3iKSQjZ9DbACoqcU8wg
P0SNSecsgMrDPclrWx3nMl7kwba6si+5oDCURWocdZcermmGS0gk/THStSRp2yHrbooVSy1aMPzX
EkmSjcapm7MFP1YEXCLFSl8c8Oswbap5qZ5CVuLdLh9F2R2WTBiAKFXJuzON4tncLV3RXTqudbJm
anWOdXct0zNN7z4lfeFE+8KX5nbtVw8f+MqdfVPhLCUx3fbmXPhE8XepMCUBAJtjC00SjxXohu6v
DqPhqIbbhRA6E9Tq6Nsm7cnQNRMHtlft8GY8iolBZqOsLOTveiRxtSkR/H94xaaP0UAC/0h0rHhy
ZieAg3BdFqE760XjaGIH72zgeLCbmr1F/lbhNbHCtcLkTsoQ2kpP0nRnvT571AAK+PPTlP4aKJOb
d+QqvOo3OrvxNxgD13uoRmO6RT1S+E1R7uByVRILeaxEgKl3JGJ08Ahkd9vITs7vcHDGhSCjxwhn
CpBuxO7H78VOBLauuAYMSSEdbjTITfew7JmVPVoC35ZWjUBAPB+rFRTj+XeIspo/VIWbGiLLDnBD
Hpm1Hh9brQWhd3JHxTFzQ86xxpmII1Ds1bBHWKka0ctAjGCJAUkTt6vzo279ztz1nHTNqS/n9Hsq
eAijrLrLa2qn2d8bu4Jzytne9TsEIc400LTdflvRCHMCHD6h1meFeY3TXIaH2p9nc5iLuf+TxRy0
r0Px+NwUjgRQbTDnQdwJfcg62GhnssRr8KvC5F/ty9L65WbJCi7ioOLFv2GSnz/itFPNrmoav9gB
fZjYdXUiOjZrmxMI7PLbOrXV2whyApNk05S/MRqm1U0HC/fdE3B0bsAX+U/s+at3EDsr2zyRDpco
mgwJc4w4mN9WOxOmTJbVr+6xp0V/2aim6hyAfZsvmOza/j4OZXM2Q4enFGBE/EbwGqj6VBGrxnhV
dPY+qFMi9nnJCi6bpsLfs1Qwe3yFlnxYbyokHUqguiu2K8HcC8go/htOU23nQ8A8Px2KTrJ5SAQ8
7kNHYUGyBUIRX8oEI8uOnGI5n8rJD88AEscjCMOR8MGcxTi3Zw4n92Qra3eft9Yh1d3RZUEYDlO6
wG57zP2M5pwRqx2T32pLnj2lcsMDYLL1zUsK4dxlLcuqKwJdk0mEFMANnIDLnsf8k/2ryyVruylW
91VYJM4zqym2R9Ei9Xhxw94fzkufVvqQYwR3NoUTx7+XPgFFUXHiA767COJY4bCk7ol0JNNv3LAQ
ee3LSLJ0dxYlPwibFxFvjwHDhFtCbd4NRnlJi4XcFghEvlXsDVfVNPWuSyBrAx1PR/PpiZhxY5MM
2fg20QmG9uuNemdGR+XP1dUsvBmb2OkfSk2H1HGsKCs8Ewl17HEsXAUmbOox7qx9yTw7DGgX2xWf
HYMjfVf61kxR0/wZIB48zCNT922iQcZiQcWnjxATgAnfjEMRNrco/IDF4NxNPa4Jl4f/bElA7tp1
LZ7KQFV/Ej7jy1Aw7JDx54tEtJymV/Cgo0ZwrFb2v8oC3Yd5znqgk/jB/a5RSOFpVza7XK1Rdwot
ni0ea2XsXbSK1WUZrP8uo7y+p74YsI6Hpe09cwVErkAJSKWImMuL5fgE/4WA+XCHaZKdebpg4CSU
brx252VOo77WmbaMC+2DUXbMB2Zypky04V0Hv44QsQMVESwKj5tiJJqxFQFs140Ch/PG7pYfuLBN
wnMhm5bxwOmyinalnHzAxq1TfAwynN/AmKMhdiDf3vFKJOUt1XbO8BmmirI8d8r0Ac2icu8BMMu7
xmfdwKYyL/5YN21uM13p4u8gfFfT0YIszUE/gnZKyQNLK87DwCunyY5suOZg7T9monFEWWp+txPW
/eJtpDShfBvHtb+L2P7WX5EMZP+IH2r+N0LtK7aVt3q/OU11zQVGta7xQszldyed8rEe3BKDXigg
y9nSjTGue6Od74R0yRIx0aCcjLGr9VOcSZaNil/71k5F/sf4iet8u0RlCSwqbdWByyJhlmH8qnae
UOSCWBEGp2VACjhDu5mCJ/Zwyn2uV04iPHzrVi43lZuJ6EmRm/d3OPqX8uK19fgzebHbHc0cV+0N
hZEVq5xcsp5sZnxnmz7qlwnxzg7ubhYh6tJmlM7av1RdUMeP+G/Fwv+ycf+2ZR4HFyEj4X6QZzXP
7Vgl82XI60kRifC8Ad4r3txHZpMqee3IJyTbCd/6stfgYZ8X7IAtKwcznOMCzf2lBdBL14Zv5LFs
BnjgnO8hLhFPKHBGfGJTC+VdBHk330wRfk9axShdOJUxzkuSd0VcHgY3whQWs57ZBnCi90DHqeQ0
eeD4j3qmZfA2sWLEetWXZtmyBUNWrOd4ecpsSqkXR/dx2lo/l5/lor023bapV8+buktq/NkS7h0e
lT4j6cOhACSiTvy/QYtkcOfivPoFca9wjwmLCQVFSIzPcuYltQuzVqyUi3TF+COBo7Hqi1FmYNPy
Ze9rfmfMNUPuIa2sQyt3ecGa+TbrEfaErE3wocbe+N8Rp8/zQEECMiAtNeUfP7D+sOWg0xIz4I7A
DpGM8QWpwWOsX+vuNh+pnNwRi0vgrLZMVdvMZZ+1gZqnP5vAy9jXt1pKksSq/47LBkiEXgOds5Ea
Mf+D811/nMRnggALHfysNWmNu3Q2liVXVCbsAFpGmn4wglGNUbjd0OjBcQ0SL66BSVcOU2szQacD
w6m4lqqgGh7oWkGwYXGbqq0sZwvJdKDnUWM+15CSSnpGGLPaK3QQM9QJO0SCKGZwTHg5/D1WT104
bOmubXoUHE+8cWIPIfH7DWSxsoTM4mfSbASvpX+exVQOHVe3fygMSCmtYKTgUZyg023cKRkfSX0a
3t68IDPAkdH8OmMz+QPyHVpDnE+zZXRw4YORe8bpLK1cTh6H42WDDkPas4fb9DRgX8UrWMFQ2fQ4
hvwdTEjzmZUrTNES5YqqlaAOi7t8VaAzFEkFbL1yaj/WgYX71V6kgEvN9XO1WnPkigHIA/PAeerx
zCQc2Ir+4sexS6xSOgJacGmCf37sIms4vl8dcls639jrcXlJHRcPZul4yCWgvDrU30q/47QAEKsK
usjQQsWwLburZuwRdrjGReCH7mJ/Ee+dyNyXoZ7aZs9CGv91aWrBLzFNyw9CSf0mCQJKkFysajai
9g0NPCgnZCcg79Vg4EJJTLVeP9uyr77XUGTQRFnSUJZXB6TaknFMUO7KMERBR1vdeH5UP2ezwoVU
zRhu+WhT+MfCVD3xo4V2m0Hx6MnB5blzcLOwox/cXs22dZl1j33diZSAZ47ggNVtzLa+jQHx0hi7
VluP8ezVNGH/yKuzAlAoeaKTZ2wotg9xXb/X7oxnfsna9ZepQ0yA3Jl1tlVTGD3k3sRBgUnbEIwU
jq02xhOYRCFttvB2EkJ2h4TkS7Sl07n2mBAKFHC8/937NIj1C4ZAoQhs4p5OWRgCl5dT9u86H4Os
X93lRalSgnPDbMUxju+bM1uK9mkbaj6C1jjk3Cw5ZZdGjYdeqAXWLrzeaHO1Wx6pnWliMraacHuB
GpJvC+7nM3y7qL/YinXwJoNrQV42i/C3zuRePmdRzpjgQcA+TaVgr1Q1SfSnIkwLwyQk+HtQXRi9
e7ZGOK84wz6jcfKPOFmvBTb5wI3pjKZT+7VVsD4GqHvrXkRJ9ZSnXvbVmSt5kMSdc2h47WRb3Q1c
XdBwkvvQq8kTc3pgWcgXwdvYJjGHaZXGS7td8usoUjcNp6RKhG26byd/QPQr8h4zBd1hb7hL2bYT
hLlGsW2sz5OHNWQ3YjT466xO+pcmIC3Y5EfinIT1+mviOWi28VCpj2VxdMbSKc/fCAfPH1UtRUQM
LDAPEbAkd9v6M+y9yeWttckZZV/iwUsQcEMDO4gVNkO/X2BZR4jAhkiuqpSXQg3tr9iial0Svrw/
2AjhiACTY8Rfy0xdFDbW/FC10BEwAYxm35hEPYTSOmY/yDq7FfXCI9lfkiKD1SG7h2looj8253Y5
EMiInQ0dSqLeA49kwTixpkCHZvtLHUHIHLp2C0snI5fZ30mpgayyjPJ+vEx5OPqCRQ6n3AzJU1n7
YDEmDP7ZboFd3G7bdpyhUuncDarN7AvBxeLOwYXEmfMVIz/FnMGX8p7vkr31QCXkmdUXn4AUUGoO
DW1OzFjD0t20BXr3Lop9y79B6n/xE5Zp/YYVj8eZEVA/YXeC1ORTEIBq79bPnASQQgdz61eBO0od
ogFYP1EgNBP9WGmssRsalbh7m7UHOsGWOY1uUplH367QmL79Vvf/5gnnARUh7TxS/DkC9vyzepBR
gk3tdTq6v9IBcKNxWbWY3pCofZz8ODoacZxhe5uPigyAJoxMw8ICmQjnEv0ySX7CW92hJWBimEaa
YF2Ouh9KWjT6g2WKlCdwqaw02ajBH2aTzSunz6LlxL6Z0FU7aXsqKEbgbKjKjPKumEy2zPz+K9eh
jvZR5lVAlvsw++54MH0RmaCyqx3bOGPCzpDtlmYksarRJ3/iuAvXZFtnvRrby6p9PzojBHfkbWNs
tXz9WmoT3E68iOq/1PNYptpxEM21EkpfRxkwbjUjRReb+LfyMIztEGVTSciMlcxRdE1269fYjrfX
wxzE/mohjmYJAZDorPRQbNcczcFUmUfm30/mL3bSAdYDr2uWWwvgPAYdL+iW58tt6xnbEMzWqX+W
pCz6kGSPousj5+hOkDlFozmbVeu30i34c9RR2O4hXxBENqpyoq84gWrFqYyMwabBc10+zmk50MhS
JuW3QnKNT0aN0Zujo9niNwyJ0/h1a/71NiAjVkOP5IdxQPPSEs1Uv4fTF+ljPPTtK7ZFLTeGYy/Y
ikbVdOWkelFvIw2HrzPsbswEfjzYk7f4cK1TSnXsMSZY3e1l27j1blSjf8/Ox4w8CtBdow15rbK/
mT2dj98pa1b3r4NfXfCWGCp4OwS/j7O/hI/pjOL6q8tn1s6F73bzuS2jmkA46LS22iJm5dWXYd85
DrsmI2/MmcKmxHE3Hqk/55bhhpsLl7T6mcwIApCP4lS3ebP6MWCWQbJOTope3gwRFkxKlfKk2IyB
7KiWguo0iIcouR4DOwoAVoCcWYgTzi/LAgvIPNsta7cMOBfWkHrZd26VaKjdovTnBx4tWf1XsujW
pwDhluIPg6q/gSKUNi/k21v77BWhfbZYWJGqliniBm9D6IVcq/kMFX4txMuK+p7xGo+n7A22c7z8
yoZiam9dbxTiLqMKnMddUQTAFMgLJDcGLx/1RjVxuL0KiSeRPi7/X0AV+gEloYB41BWl3nVUeXNU
lWxYNmjtyfAQGW3tqa9afcPrnVcNebt5+kESo95I4j/CdGATDGamEfottUWj7uZSxnLnGv7GvypT
tMEHqVJPPSnYrnzbWJKRXSFlYR6iGcs88BBvOVp3sOn27IoS9zAbkx45jedqW82CRTuXn2k3NU7e
4QtPOEIonCM8j4mdEe+A9gCRTKtl6t9ISwHCSCOdmHtWAq3ctwaN/dOs3CMVvxkc3wOehip/gjfG
hiQITfWOabIPN2Nv54dsmCEcNeu0YhGF56pOfiW75Yalbi/e26Fbp50jNTWQG/beZLrnxPWKfywL
Fv+syVyMjwMFeN1764dcJmgpyB4SRzYX/c/MXhc/kaqxY6zeoKCJGrz21GTO2HUYShrqFYDRB0Rn
WB91N0ykjF01Tp/giXYKHb35wLpIvmLFSD4jEWbuM2zDCfwXU+4FKI1W9wYHynBbsa49on00DS58
zAtnoiVAfFYPVfIbGKdkm4PxWTjnfHLC4pUDI0Z5wPyVdqdtXRBkeY2UboJXQmA+OEF0OCJ8GCGd
7QDAgsAgkWQX1jkMgdccL0R45LjvnrBGVNEryz86uTx8lfmuC614nOs8sycJ/OB2nlPvNYlLAogO
aYF9aZr8IhsX7Y2dRQpeJa85LMUjl/528afqdumviZLQsDt7qh126ZeR/A2pXuIiZA0mC50HW+Ho
nFc8kRkpRhc24YM/pDRH+usw23vWSFg1afjO/d+lx9b2k3uqkHuMnlg+mFQkr3BT4eH8TXM8xkuF
pECXW6X0VFNab1EsOOQqUhEbFfBuvghErv6uadnekwxLxrs+dmIcgS4QPkUiLSaeqlnfk0AAK53F
7INHzFJ3vh/3r5icmi9mWJV8xXzML6MGFM1SiJJNSr42/8i56Qi9rBLskJZlybLz0qbZEy7sNd2N
4A+GrQHzCr2E9cEdaq9mMcevlFfbXhTXx5EkzbXtnVrsZBH09XNiu8E7BGvNnDoueFfBp8yrpf/L
VQ8yqmV0KOMGoUBGGZuIZlrAeSR1H+8ClkpcdXk+t7uJ97HzLpF0w49xdN5SEjeEKVrnGCheFUHD
N7yhGEJEdzS8rBPSjd/yWtcEjARH1rhzivs2WFZCxmOZs57UPRu1yKrldhTUVHNMA2VOCUdcm24l
vhC1d23l6jfb6+6Kc1s997FALXbuNIj04BFyfhkcDXe7PkaWO+69FRyvNqMHbw7oXDyVx2KU8WeW
RepvhIWYA8EaTz9lHdaUPQymA0kA0P1Fj2FN+SbdOw12nGZ5Z67F02HzybsNGqxSNHzNGYeRnqjW
KUHBJHlNXUl29joJXAiHBDHSNad94ZgTwfhSGBfsy5VxYB9iTKegTnuWuvva5mm+DXEWFsfK7XOq
Puv+TxVXbsuc7XQYJ5149k8ph7V2LzH53/Yxa/0dyro7Iyp2YgaxStobn3NZPUy2l2yQIKW47xBx
oNJBq2YEnFQt1ttlLYD1en7cmVMdDl1/sC6iO+acXlRbWl8951SS3WZA9wsYXSLE4bmlmtFFEVSk
nHYJa7AnyTkSoijs42HAvGpyrkPrNPZX8H/bTNEvOVFbQe3bHRb75cxJKMjuhGi7DybTejgKL5RA
EQYDoD0V2bAjptWRyoGgdvDDZj44ipKQDV26djnUQ6zzc53jeYeE4sUontw0qHzhrJZjwn6pvvc4
Iaw3UoaT3I+JEteej3wq2pOQWfCYmCnoPmVOjTTlIXYwR7a56j2hRAwaW8W+k1R2BJQNsDx1Bblw
xplxSQgYB4oTVRD2IcftOEvD7imwXnUOwip3wNz6w3rwEMe6x3Bah78xvldWGNZGXn0ztKndGXFl
YaMurbvJQay/Qa1lveG0BBweJ/D8FN8QuHisRNTlB48Dx7XJpC2Cjx7TPOHzJXe+PN8l38amJ6j3
uPGMn28n4BPVifXD+ryKtI+XoyCOFHDAJqIv+Dlmn828vzrODZYm/CF1nXDUTEOHPSxMPWKfuiwO
PE6cRxyMnbdtR6LWMe1+ZVjvozBQ07bJWCngrtY+k6lpzG87ROWNXDBqbWO09/gYGj/soSfB9gk5
SipOuFtbh5o3OHEAdWaY9ha8/SEvgrkBV8xKZAU7sLLPDLMY72sTLqXzK8ODeKNNpZZtCC/HHmgS
pAi1d/ANcKLkJAzYaB1/rYSC6gNWPBDJowFRhH+4feIB575QEZKsT7pXHPDYbbYNZ6WFzFnVXRnM
UtYOIIRq/KC4DlOHh48IR2yTvCU44X6zTBQFv+GCgIE5Svinto7qB68P2q+2udJD1h5mch/H1r8t
nIGX/7iKBa5S0bo3dedZ8127edw9uQQYDxyYO2Z6K8Pm1etqmV4Ui+7q4iKUHYPc11gqlka4Tx3r
QzwfXii+Au96peSRmOn9a2ULB8WPiHla4IfzPqSaJOFkYjzEb89Lu93apVC+KYqkPIgdgp+92GVK
gl2NHULtFn6Fcn9lqQY84qnyPDBB2YY3/aiLZ23dyT0GhgLODRwMRBb2aoA0JuES1EEzN05yZJkc
sjgc0kTJYzJ15roMGfz1Ocj08kPTRfi350h0CxUyw6AgaK8+DlpN6xtmck4b0luSH226dLzTnpM8
8sCBkIVxeQQr5oNu3fgjp/zz/x0hH+5seUHigdeJ+DOqlO5ntydQsodUzpOz7rLG+XIGkr1C6DJ6
KLNcvhP2aN1PlqtN9Dw3PCexUvIqdClSXju59aS7jp/+MrkOW6Or9WGXZX2U4AYhuryZmQBwyNdZ
p885YF71ikcnAI3FUtT5HNYguAF1ZTUAwcIjLhWXBgq5kT78dJd/AU5VEtaBYtVcZk+l8y7gyHOL
1W9I7/iJqk8inSWlG0OnJuoe2uHODCA9Ydx203QzehmlcpvMr1NuaH7y5itFFwo/gm4YBINDU1LR
heSKV52ZiJ/F8PtywgOpFfDsqenhjurRuSX8BzZmJMjyG9ZBHPEMcJPprHW0NKdK4dc9BIoH7iXj
hCdPri+Tu4pJcn0MuhXTx6DWJaUwJBPpmSkYN/bGZVGZXPprF/cjnoJ1Pbq57NwH4wMhr4GlYQXw
arhWuuoNp9SGT0v+sYyFfGr8Ul+uIdl1314XBMAy/Mf/ODqvJUeRLYp+ERGQ+Fchr1J5/0JUdffg
XUKSCV9/l+7bxMT0dJUEmcfsvXYAyOqfWJilbWdUUqiFyRXf4gB0ztiCA5ZwXZRl42s163H+M1nN
2E4Iv2S4PHdRXls7qc3tQRcioHWgknrNREUy9EbzIP2wkbPE103h4O6gIabuo6MLFZ/inmbt2jRh
cF6JtvDvUFcyFYx4xacPhpiqPsS1a5kkH+MJGswixy3olHrajQwtuE2jmw02qQMvMD9Lmo7wiXl8
zbQmcbjqNwuQt/vgg/Vi/Uy+NOP+bb9YmOBvPdsVVbsc7pklBuO+o6lAhZHXNO4IGivzMy2tYrAo
e/2n1H26PPqzGTBvT3NMcA7nLdY2X/vzE5MUx0F/d9NXceXk9zAww4YJHAM1lvmEaiXCX3T7RGDn
WB/ymYVioskQOdvNFJB3oSdO0aoo+24Lvi98uFlyaZfIZ/Q2gXEa67Elk2zZ+O5I1Mo0wF/c2xo7
OAQwAuG32reyFzJAhHNG4Rvya6hsbvYSjMCrGQDsJxDUQ/JTzJyzfjNzmIX7pnCsM0lKaFZECZVn
xyqUaqqfImdISqI9ceGUSJsI6ChLp1mgCGe23K5gdIK9y9Tt147LJWUdEY/3jINu4kxotNsMN/bK
p2Hg9WH8oALRuQIPxsCiafcMYFixQxm/kc8EOZJJOMEad4feSJJo3F5vGep2j1mJHzsZ0pFOAYW7
JBfhlhC8OADnkmiyZput3uT/CftGdW8Tzm/xwMrXFskQZA7ST4CFV3SH1UVCW1yTtcRYRkpaU+oz
QXvlPwc0ULbPQJ9d3FAWGdwDdzBvbTlYyJun2LqUpCoFd4XtrvG5KPyuBpjlmX+x6FXxwVE2PzVx
EXZndrV4ZTchC7KnMnbMjVRsayaJ0YyG1CXUkiBz09NcaFamDKIcyhxHTThoybGedmmXd5+YENf6
gW+zbc946AhqWwpwaCd2iJgKeMzd5W9JycOdoYKxSfD1CZIKBCPsLRcN+3mrTzUx3S2RRBTUae2T
PlKha+/x30cbR+GtigDn2ohsi+5cA5MG4cM07BgORFDAEmSYtVVooUhAZ2H6vKIMDI9sCQPzVk8h
JpQRcsNRerLKEqTstwxKgnC65ylDvxPEurFeIoO1kuONZd8j4wPvyeqYCzxmfELEpecpIx4PA+sh
tEpEqj0br5+uIXJ402up0BaEnjlYS1Nc2dsL71Bygpy1bXSONAQY533s+YrkFA7g0sX76kftA8ZZ
+xCQagOysmvluF9yBP0vrCuzV4JU2/7YVpF10M1EGok9RPJcRcwbnwzrzvIHm7yCcxcFa/FXlhaB
qHBBefBZkLrDx4xk4xxag01mpsG1Pg9W1tzpFVfuxsjKhXMcYqxPIlzP/XlR0LHZgsV+vQ+VZSDt
LMQ38G80ZB2H33NrkfHAVGJmm0auip89zCDwzBmSD0D2HNrnf8APFVom9nrPfP85v18UFuGuckER
oCeYavVR12mHnzpkZyjIKGYCyb6l3XEdSu8wcevgzCHYydnIpQZEitVC3TUtu6pHW+KCYnaBf5hE
1KLb6aGEO8gCZKX8BeNLqqUe03WXag0612ckE9550Ewf85kMu6TP8+pjaqLS3UfEzhekq6/+w9I6
U7rDpzT4uBVvEO6VVc4TIhoWHMx0XeQQpRN/Y0ICeANIZBruO4bi4QZdTf8Nky5n8pTeSIclpRyL
sRkHjRXUJYF9JS3exl/AJDzF2kZLKOyyf+qoyuwjjYL48EflsB4uI30kf7RdH42NOgsNGlps3NSr
fUF1RPCYkX0UP+dhE8ndKkrJWHgS/zER1bR3PHl/Kan1GaEoCmSbsxg0yizt/27iZxIoiVV0z0PQ
q6cInpGfWJZG/oM6Dd/oQvDXjY49kFGkqvqvMxYo2BMqu2gPssVLX1U05mcHxGX9D/+SC38O+6tA
yVeMA0BCzWSewG7X2PNBwZ8w7x7NrP03ddyhOEbonRgKYmAGme+0r3Pqo59ZvSLD/5sNZIFuWZfN
0wUgRgRZHjvRboXGj1Wh9ZaXERAIlVacL/EXWYAhhB0BGBCySZvfE7Kw8EovLuKj3ApFAbbSFCQx
FmhJL2lUlP+NYYDGLAB/NjGUiUoHk8ItaxPzOkVROMvsxch1vtMLy+KkI5Q2TeypWYhMxGj2ILhr
xle/jdJuMw5TWxza2fJAQsQmu2elxi8upCJcr3U6cYknmIAbma54BjQKVs4pxC6/VNgq4y/2mLtv
pCID8RjW0D6OarSGQ+fh0j8QU3CrDC0W7aehGaqjkSj8k6UOV0x9mSMvgGXNL+qepiZAgkrrfimU
l27zsYtgFyv071tgiD521ADYASJ7IhyOtoyWjDgCLyWbz2mq9D/GRRwZsEJUvKVjtn7QRdM95p0N
yjH1PNW8V0u6smbysa6/0NeDTrVCWsYEhQTaMVGG4kiEnlr2wdoF/VnXud/dUeoZ/kNh+f/B2Jsg
Vo0iPKRxFBFwGDTobzPs9MOJPEFccwussZRROh/YezQV7ivY9YgNcYCvCi5NJuBtlAgFV1wY8sh0
o58+s6gPw+DiUiYvX+1qpHUyRHFex6DBisSk0XsPELEESTF6RG3BMFgJYdBWNyIBDPIeUSBZmIAA
7FgGB96f3DvouILdVyLaeR0l8WRHEOg5PDpZKnGLNvAgwtojAz0WdTTtYq5oDZ1YVRZmB6NutiE7
2nlyWB5ACQkPdWw83vou7NQ7UbrpvIdxQE4MCny43N1sR3JDuCxMUi5cdUec5Q1ohTqX3mQxFpAm
t1y3rBGU3MZ6kR+zJtOJGgZB2o4JFu6DKBTqDZbuRO4kbcCXkh3L5B4xMcc6pDUbIT+xVZuUdiYm
YnmcnkFakU1BT2phW7NFf5ajDuSdTTN8oy1OoT44djvc85rm62WpZu+7tCq6dlI6xvWuKhf7ZySY
qE/StQ/fRl21dOV4+Ukm5STNE/zTzcKCn3ZgB8MxeKM5zshRKF1rIGHEju9NZU/Rdaw1FzTYDOct
10N8z6S6Krjz8po5eav1XSs6wqHgpsx7uYJGu1a6KB6Mo6MsGTpJ1p5VqjY/c/FUDw1tK1GQThhH
V8OYFau2O7n/ldA3Dk64VOj1YUjumYJYwRkipuGwEGn+yGVm6w2L7MDZ6bVAg5l3wOYEShgep2Gw
PrHziz9RPRCviVN5OBAHVP/rhdX9thPhaYiQUgbxdLJl2UKdzZxHn/xKCEOesJBiwtejGRYLU4pk
dCZ06KkzstZN3Ynk1o7p7d1MmJtIeKmhQE39ipxvE/LwLttsXXyV9B7Unq2jrWrfMchzk6YvXO+J
LXqldoYop9sKfpbpbl1BfaNWtZr+StFA6t9mJtHwhQemJfmQ6SVdlJtO70HVUYrZJbFSWL5jVKPO
zEuxayNE6VvoBzjFR1y+/zwxR28VZS3pzCbvf6FLohYRRi/q2utODB8uG79dKGvlMzK0WJzAcJ8+
iPQA0BSgZXyw+xzVOlnNKHZAa300ZEHFCdYLyBEFp73Ppmqezn4TGXtbCZcFSUWO8+PiMew+juVk
ppMei+gZpAFzA4+pRcyPrkgcLvjMyVsCp7MhoIIuv41TMhRxhObRMRr8ECmPwHV5IiocMTIQMkHU
HxGS7y49hPWLxjiFy6WlvBpfZ9mTO4doqpnbfSL0QfDj+9gqd0yecpbsWe2144ffpfF6oltTM3zR
LgatHqWrfZR80sy/SQO0b9Qkv34miWN5WFRIm5JjODvhccuafU9iZnfPqiu6QOL1eegCTDsgFzq4
0yu5NfWlAc3mHFL5fz67iSLwpB0w/ImMrF28pp48FB5Yj29U+uJBG4rCrUMkhkqEhNxF9bUA20gQ
gOSElRjdh7Xc9BAHqgM+wRkjpG85gsvLc2pyCNz1aRZuyPS30uNTA7+NifHk4+F6921yAX4aEBXB
JYYzC0wsDjPl9I9R7qGp3vK3tYvFdV05jC6YebosQ7kQNQykqCb6eIUzwINdzMz2HcQ1LyAVdLfX
RkdPFJZet5tW0176sbbnre94eNe7lYLkk7Yozw5sDWZG4ZUYz7ELNW9LseHGu3oKxrd2UbQHfW5r
qENL4R+7kJnzTkgR/MUkrDgcFdfHpm9b8VHOIrqAniw/o46Qiw0RLYq8PBkMP5206aiHjrgFonBR
zGx8FmR0OM7kPyLmTEnLC7sx2k1ybDtMj111chHZqOPSdcY7MJ4hOYgSksWtqVBaH0hs6L5WMjyt
T9teyFq3oOLV9DPpfCS91DzGmHwRWFhD1f1YFjLdJAZ7QA0bdEgJCeGzGH3ksnG/Ydmu1WkiUOA6
AlgxG5Eu039QLcpgu3oudtk1wNF9JIdCBzumZ11znvV6sy4AYEK2SgpczHoPIztaN3/8EzqZ/5v3
A1bvyJrqFXsd8c/53OKVwKVa56e8dawn3O0SU1qE5OKOfIbUvlCfp0ihFzFo/9ARopWdCOmtt41K
kWskkI/S5hjHAEku2l3A0MAjQMjmMdBO6Gia/MLmdnlKCx7SI3bOhbs5yEn8lD5XKJI+ODp7Knvk
cWuoB/8FWxyxnU2mcneH/QgbAUJVrUFjeCQxQVajcylG5ucQ0V2VF7twqgPSM+AULebWQuAvAVMi
1894Vto/WXY9Fn+qqsKiaDVSEL4Cjh8t34b6caWy58/B2duzYa2ksy0xdLg7YqLI3ws6j4a2oZ1b
AUFgDyQ5iv/xFmMVkn0AEdOOaj/+p5CRTsiPBxZBnUe7sPFp+5njyDr7yNyWkeZDwBomfSEvDp8l
kMYY4yYvCUKYy1KPvfuPKmQt9zMX1L+OLJyvfiJE+xRHAzQrzYJmRdgg2JrwBLbxGXuFPJNKkKXn
fhidlykOGl5LthXOvsZPpc9kR5j/SGW2/7RMgerbC1NHO8w3AUvQKerXrbQhdKMltMZ7cG3aehMz
Vqh0KZgyMG+sXBrlrECyxXSsUq8NgBn7mmbMsv/2FXEBhwVJIp8pGCvvkwcQ80UyQnpKjzlfvviV
wWQ7p6VAzcd8qzdWfQxD164wrwrvP5roAQG/4Ss6pyYgSXZrOd6EPtJjCvfX8ksK8Ih3j7CEdJT2
CQIWhmILKW96dBYeynOK2xVLh0A8yokkoNGnvu31IUmuyK2TIGWUq7bCQIsFnQLnhE2ca/lcY8rl
ErLT3AquPWBmeKMxRc8ui4Gv78BuBMGz4wzsnbG7zMXenvmJ71FHI87Soy9PgWUF7mkN/ZqZnBdg
1Zohdbn0MpY/7LMhrO95TlMSzmam9ECPKwA04dQEuwI6lsdHyjLZnO0cER4zYj8K3xo8DoDiahm6
LIg79WkXvfgZ0M7EryPuRMD4LAjPsR4VabtBGT5zzlsknC2aUStsgvZu7j2COIe1QasPwSY+jiyp
yLV3JveiwAabAyUmzXZvRRHTRXwtzdaPjOfvkRiE9Ydbsvo45ZqS/DXOQZhs1JTlwZWoCUTQcKWD
AnVB2QT5CyNZn+a9YlAQHKYBijej3eYGpoh9+Kyg00N2N9s1s+hZN+FAqukLAiuvuV/hVBV7Jmnp
b9sBKcWziBxt30xkZCaNo1lI0SKR42fC3nxa62w+81AH1rH3+9C7MlPDy4eUstpKICV/W9V7yBmD
0oXnOjqOtWnwdmu0hQGDphWtQrVZZhvPfKmU0buG4JuYXCuvb4+TRY7lzpcRma42EBbr1AWzVGdu
Jmc+Ri7d1zNOmvnmLWxodacMJnsRs6zfrDgNCCXzbOJ2Ijv1vykeOFHGlkrsIBYGFpsUQQPS2po4
o0MTe8TMY/AEdSomXz+ivY7qt5Cx3S1CWIkLv8DicjIiF9lWaQxh03Vh9MZ1v9RfMUb1BcJAX8zW
czC2yFwKBWQFly96jXeAvQEoQZw7KO418oBgJ1U5FpeUTGdEuJaXV5el1177tQbk9v3wQ8n0p/fF
EDo/7cju9IgbPYv3nTu691NE/4LlO8+sZK6AWpy5b1bok5SA/J1O0FrPJawqxjNrP6zTi+7srkL9
rSAOnBV8smCvfEZgZzYTavnJRTV/3kimoGb0OjN3TFN7C6Yh9xjZOE2Wn3BRhxYE4D5EBTpls32x
pB1EiSF9sL8L6plkxZgRHAPkwstaTfgZZycYC8hzeeJUMrq/bV1QLZVFA1lSAfTaIOwNL6VIMzLE
Idogeyc9nJ4YMRSA11v30s1rWB5M1JTejvQbXp5gBPICOZEH4YU5cwRbaIk528GXWDoxGZo1tK6x
xy3WTVn6BwvLHD/1kpv3rjJrwOcT8GfjhzJQy/hKFp4snwL0OTd1jnJSqgZycnAvs8w8tXCvQPFB
5sNbXy5FANEKU/I+NLGgXYBc3yPrK9L00AU5sP6NY/icsFAUUFTXbWNcKQgID732g0bXPNmB2zqA
aAt8CAzIgrPNIsmiibc8hPFhJV5I317J6tI14I4d1sUm2gqOVRw1Rd8dVDAM4ZsXF3SVLCPXPTZs
XA4DzJ8J2TebGrZPmi1+EYrwjeMVNTjO4YD3SYaKOERIW9/jHIq/OTg5dEUclXBIY8ZFyCxs+yNn
8EokJYpBosnt3v82RUVqNaUIyfB0mQRNpj1BPLBNuC4fUQGR5OU6rfswLIFPohq0cerFbgw5xzZD
CsEH27mE9yCquLB3C7KmW+hJ4NuHFUDrK4tm9igtmurqEDDSQAaW/T8SGWgfrhAlhX32jIhL6PMB
IQKyoZJhQTiRUDpJ432jQoFWwsYMj+ESMZeHtDr49SVupL93GVIQ6zLUgdlSOgpOVrLoUJYHpWHp
phRCL86fHi477giGz1zPaQJVI/tXTPZA4GI3g5aOV/evKkjhy+q0+KUHAmuBBvEv9FiyHRw84ie3
YVS2IYC8tH45h5HypyMP4Y4ikejP2nJCJGU19MG7rvPg0XmuGtpjYVDFIoIDVH6f025/N8yqym0o
w/LV7r0Ho0xcP8jSiLswVJVJFum7ZMQsIRjHeLFs9zgExgP1wTqQmTjYh4IjAq3mC336FOzZra6k
GayKMqeul5JKtBmpr6D8rbrFftnQP0IpQgAIwb6tnsJezMVVibX646yd5+yaBmuD4jezaHsS+vf1
t1rQEB6a1e1NgjqV6O1M0ROeHUZ/Y9KGTtlvrCrokDy0jf0h50p/DM4QDvsm0k68k6VjuZcui9NP
nol5OMAx9bOPuQbInYTWyIA8DJfg2iz0FNsIvR8x0abPiHkaUrFww6biNY404XR9PK3zuxw0CE4d
+/ZdR8JJswVUQjIogy/XbDvHy9/bxcZ55VZgMrAasV+MtyZGb5fYZhybK96Sjoq2bVHtLM5iX+zF
J6y6x3kKHCPKlI3arWyo/V5tnH/284wFq7gQkNa334zNJ7jQMscqtfAkmrR+pvPNPsHvMVzDisVM
S4Vp5iV+Zlt4EbMGtW+zHYkZQGTXBXDkEpl31nS3tqHqk4W+p3iZ/UFyiJnQj7cxEjOMhDNjPrBm
eFIMMmM5pLXHoa5svHGjpfgZbxoTTCkMWEFB8YDPzpgd2m7E/drXTR/DTIfN1LPGGLKS2VnZ498Z
es1wsi0ChdBXW5GDPBwbHk1FPbpOZx9yAk30esV1nLOQHSzs9vJR9MXg7Om8+u59ae2V5C7X7ad4
XxXpiI88yPEojwEe5+em9xQfLGQ5oBOIjBVuS5bZ8XKWKzLGvSEup7kOURsEd2UxcT5enMzrSFZB
qR3N4Ow45zy4B72vDqzllfplD2X8z5QNafku8wYtMxEosBISZyTUdlvKfm3vbIb1qMkaJrhgwqJ0
Ahc1hLjjZ0bo9cFp+eMveY3fCcQaqwqEur3yrXOpmFMfVrvJi8ehRqu5oeEf+I8arXMgdhl5AWje
Z3k3OaY2X2XWCQLYrMUjpsGu2yTuvfFCFo23vthw5txzP9fAoSxnmcOTohE2m4ISlPhQ8iiYMbTB
QrnrDWCYDpr1wR/6H403oAodRGYUkSipuKRbKEAZ2CA6KeihZ8lKVSWpcsVKfwxSe+tA+ISEENi6
3U4dGuJtLCxVP9slmX9yMwSE517lwsWF3GsC2HRl/RCo51K4Y3ulkFrGd1/T/TLbrLJs61sG16CL
EBd2SdBNfybfXfN7XPPirnWUfEXmbTdHdxDQwQLMIDYDg444m8WlEqxbwSyoc1qbTVAxTHelUXCQ
a50atCbDfCOCdYCivtoSdSw2oCr6rXi/9A6waFATyULJuZlyQGJIUe0YAjpfjBce3CFG1V2A4g2O
S7yOrNtIzKwTFFuEoYJqxo0UUwYSIBsC7WPVrnV/NZ2gTW8HYNJE7Rq0gxWhK/GpmjwVfTqMbT86
lL9oXhDhXPO6LNZ7a57t5hvEiCweWwyXkHbAxKzIwWUdhy+KPm3YwlrQP91oUbJ3PpXJET18+ok2
uD9BK0N1jy7O5qWnnbqbmwEV43Qr1Ih1ZOL0ysJhCC8AdfEV2IgvnUQPxjFHha5A7IbGmYLHnIcX
Q1gN4ePeUmQ6bA3X3m8kkdMfROCrHAckw8WNdKKg3DptX8dnnmjSKSD83fIZdP/FZqSWWz+gF4Ak
Mi5nw/dtJ9pnsHw3oCtAtQF7drrIvs9WdfTV6jR/Vz9arDN/Q9i8FM5gHkl+NfadJWz/g8rQa2rS
m00JbhM6A9qSpC/HyPkwjWeW6sB3UWUsorEP+kwWiTj97nNXpfvaDcv3glUqMWsVLx+2vRtA/YWF
ZZyz/o7b6S0ts0xisRcSEyUovNrZ+1Ro9ZX1c5p+8/KuLjBcFvpoF4Y8s7d0mDff/tRo4pLxN8mw
AQMgyvJnqgB23s5KOqDSF+LGOqn8UGxFVDPYU3U6oqFUReENL5p/rE+VzynMGcrk2Xvt1smc87gE
wTBwt5BuU3ZYlPsAZjyQYP/2qFVl8EMb5o0fDcbSM0+YRkU/RzizRB/QCJKo7kH5zYAQ/+LD8r1j
GJVk1OeQ7fuPms1JT+IU3zpm/sVBaDaAGNwLVOIfPnHx90gZiAqEdTXqPUljYkJkkfaGUUjYTIyo
Iu8dRGRAZFs9W+4bGn2vO2iER86puhGAKKfIMHoOfPw8Sk9zfayBn+e70nd6fJ+I4y4677OYKCVc
FjvXwflH6WKlJ7s3eIzGtax+ecnlt8bmDk02sN1P9kfk0i1QEeNDHghCm9mi9Z9tmDpE2M5j9r4O
jXoEM8XkusPtgLyNYGkcHp03t79UZbH+V1ku90vvE4u5zZQszBlzSfPcxir6Lwc/oslkFzpCDBtB
xirzqa0SpOFmfQ+NJ07jglcysVy2lsnERLZnhcNVdGChmiIFbhWUlKL1vZcukkuF2woilXTqW8XU
O43L4uIWqY7mvDSMC4kZPUXTjKym6eem2ReTCeRWU5kRBQmRnURhhMbk/ZqetXEeZx0SGVkwuwRP
iZiR2syRJJQosVfElFu7yvf9q6gsheZjdcsHrhc28XMsBCx5Gfos7jsTDGFSWJxOe1JUTHRITXhj
gwPXLqePtLrRhmoZZRLdjo0Rc8z0+FM5Bdi1CIAQhl/SEGb8ByNzU+E2ry3CHN5zCjlvozGqQI3F
Hi3GZ61i5AAbtParuM5Yif9bC1DhidSeVSXNwiwHIgJZOA1Ut+zFES7OKp755Z3NHhU0DEC6ceYQ
I3zSwumQ8Iba+jeWQ3Hxmi6uzt2a9fnRCrL22lYEZ2P6G+ZZbEyxumR3e0x1tjOGsi+DQy47FwFE
vncqh/KibNmWNwtt3F01yRH2n8UXJE/h001B7lhCfvLYwOXOMCkMCfNjH7xRUGbvroO55jA0AqXl
CbB3Y75mvAHIV40f1wfF5OwZQmD0d0bGhw5/bhzvS6eTMldifojyRB8LsBkWf0cI2IQJfxPlomfT
6LR/cFlEV6JyETC4uDxeQi3IH0Yz4dkPkcXQazg5q72y3wTAou5bx5/IjbFl4zz6qyncg89tFCMF
t7xK9ns1V7UeEKGTmqCAhyEgpIJv/cheLjGVXwiSzAm9eQMRurJoVljhsy4c7OgvrqjI44cg//mI
HmcOiTtGmrtpipHxA35GDQ7HHhfs0oUzArJvlwCKlEe3hOOuwe1C5Wnu4p5k7r2n7egMWSL9nUOQ
mltVO27/SR05l2Tac1b8CCAZ72BMFLEgWfsvlLM+tJ5x37FkhP9ybmSiLhw6AjziJHMRdH4foy3Q
WzHAwsOYYrr/6K/n5WjsElxfTwDIO5psDn0MddzGQ2qzCQkHwZQm14GfXsAEr9+oUtYfbJnuN1hj
fhkRsdZhgoelbh8iIbpF6WC6KwhzWY+romRI8JNgXYopBT+JiHZWPvk4NkeSONTNKUhz/sDcuAwe
UU+1NjIXKq7h6hciWO+gFVrLFrdgiJ+cCBXYf86NuyVbuiTe7RAwoERX1fwOfaDHUw+gCbZB6Jb1
JYVnZQFkJhbl2bf5U+UmRZXJMBitPccnyAjnCsC1wlY4y/B57SdSNpDpFyRYK3xtvA0kIhdcoW9u
b1t/McI77jGET2Y/mXxKub1RExCagi+t20q3acr7m7r9jbeEPJmxrJcEDE4pWMUu1VE4QwWyukqJ
5/qDlwXx55QK76iIRWFBWnrmLojL0TuVhHLCZKPmh2aP5Yh0lSJmbd+9W3XZ0IgVdM1k2WKI37lz
Q9iOp2YxwV3Ldf9tpJDh1h2caT2wuK2Wc8Rci907xOX2LzrimA+i5P3uvpoAkOABX4Gr97dwoOXd
r6x5Ssrqxv4EbkGaCGutIY2f3ZL3nMrVC/CMYe8HshSBMZBVT1rtpkSrsrE7i+zcLKOcOgdxMw6A
eNGcp/vbdQ4MpiZJS3jTTd3qOuK1ZV2WswVdxjZxCVoXyUpA5/xSU8nnezha9nOXgd7c2LdvmcFm
MxUH7D1VzIij40Sts0mjJNKNfWfbUXMkdpKsClqkdTgC7kEoUFLaf5VLiJkh5qQ9zqhc+X2Rnz0C
pAnSX9hjBd6ZLBgoeVJJHiDrpeXK/oLkijT3LdiXsw+pK+LIfdNiQXSnPId9qQlcCalxspadLdzB
fcyXeeW2wcmPGAj99OuUiwUn4loM19nmeo5Fr+N97jlMpljItitK39oj7xbNh3ymn5CYePER/Yua
wR0uZAxosgpMoe5475sQXa7dvyLMIPgbPQf9i7QqnQIkXFS+U53vP5TsCVf4mRhGCzmsvx3ve0Z3
peAaM5b3HVybLPoAocC0TaEm4HwlqiA84rlhBw5IBubeQPuH5MqNRXlwOXXa00gXNu8kpOVW7Vme
FGLH9+pgds91xG6pVu66G5jvxONWdmxaggOqjonz0S5AUjrPoirp8gbpW9Zh6txFHnwx8imIgl0C
j2KGPqS0FvtNeb6uabYslAi9zcxpaxdFGv4z8F1SUqBI7UBoNgDOa+Fgo7HSZuQVY7JaPyNcXJb7
ssdexbMMxrZTc89lSlLClWWoYiCqON0OABL8H5YcAiEsffV0GFqQ8yckkyisigqiQuLj1Hi9GcFy
7mdrwCbRzuO1tChwyXZc2O1YRkzMhrOJqnGqBWI/Qg4ynELoGaaztrgwtphgODrJW2uzc0D+LbD6
McoemKrDANL4dPQujLzVvM3lRGYKZUMOni4jlfIzquz6GmdwDEhkxjmDYRsp+OR6CcNSjvPUGqJf
D0EJRLwBDe92ZF7OiKHN1dOajSScMHmIziRvkL7YV2l2cSorit8HW6ljTQZItQmiGWkESWALajLG
8jdtgJarZ7cHmJ1C37F9zcNn4EcQfJnSR/eNYxNU1eFN+7eScjltEVBqL7FvNoVj0OQGppEf04Vb
SFc1uirXO/b5AsVV+aQNUAC1UbSnflH6oScVaVfToIe7DBCHezdGsRx2kiATbzMrcAT7qhRUXDN5
auXJgEX7N2QGhR12RECb5AL+J1fy4455EIL1hthCosqR5VOxnoZZAyQsSgp23mSPYHUwWTI7TGxu
WOmGA1f0fY+eJHT5NsZ+PlbVOH6PpZl8FE3kPd9SvsE5cG9LNRb9Hd7ZIZqPAWl847myRe2g4+E6
/XSGHvdBo2EOIckaGr4aLQybzQHPYoLQHYCjpI35GcK+mlEcLMMyI8wE7/KV2nV3ACfW2O8eYvDq
GX5HKu8NIKyVc5/aQhuYi8EtKLVIsdkJVs/MFldIC+jV8AxvBgZt5UvQhKgPQnK1Ixb3ORVxSe2O
T6nKxuAezwQ5QGwAboyWlXChJenEyJahqubx5ltpKjLtioqBohP7wdNSkDtwDPOIM2sT1MzOSbKb
iLpBpcvxz2a8XljNpjuvjlraKJ5KLy33IifkEj6LAjf8XDW2E98ALNZonmMk+sgsBr9vpk1FhOWS
7Wkwam/YrksXf/tWXeXbwbHW8a0nua3a1iiS77GcmZfCSku9we/KoMfQxUfJCLn42jKQfG4khTK7
yVGf3chFpelj3H/OrKygm9GEtO8JzSxPIaLp5dBDqvW+LLr1kowW1D9lMltlBt5vLWq4lOM8rl+r
pxHiJrzcNSBdW+ge9Swcst+pUM0t/yrWwXDvMt7iPmQAioY98qs6ZV2KpHSZNk3ao2exwwIem5cz
Ir5XIfKSSwRFjo1gk6KP3HLX+d6ejG4rIs2CePLungMw9RB1Zj77R4z0gLUSybHkkS8eZpBlAFNB
A93Sv3VKbAQLR8jt6NiK+k/kokLjtORcRodP1hYAtYroRiSJ1AG5dWcNRixX1WZ+/5dhoGF6kzp2
gHm9E4VzaMEfodKrMbRjkIf8vEbTDvl9lf10ThSLnWdyk10EqBVFsqVj8nT9NFxXf3PUcIYyarTr
J8Jd8CNsexQihmJ3rJ37sohv3ima33fZ4NN7Zu/oep+9O1lAPIQ3O8Vd9z/SzmQ3ciTN1q9SqHUT
bUaakcZG91347JqnkFyxISSFgvM88+n78764uBkBIRKorkUtKrKS4e6k8R/O+Y5YGr2dJnAuW+TC
af+p6CFUwFI1go3RDLx89Q17W52jZSwDOLZUOk50a4hHlyia4qTBbJfNQ3ODm3NIt5yDWXELIEqh
JQRxF17FGunGXSNpsN+DqYX7tJWtmgKWx8g6I7zyLGncD005YZ+lv0F2cniz4fHomWJd+ALm8mnG
mocEPm8rEbN3K9kVjSOrvWpjY9r2txT5sG/4N4IbfvOnfnHDJ4W9gaUiK5bY25eslof3VhnZ4MyN
Kms3lo0r96buqJkXsIARJCKPjI1NiyLMJ/zKBKPANJ1TYq1tiwwV9tyRV16hAvdDwtXiRbFwQdUy
hMdWNlrA7ardcX4viQ329oNyWZFC5MWZ/Jom1M0IL+0o3AyqrGbElaOfX01pbZfkpkd00EMAA+Rd
jhqOzcgoqkP4wEsguIX5wdsBz55kleVHAupuUQ3YT9sYlKU3VEBdADObyt4vydJMNzBoPcXEDUIO
gh8x+d8mRh7Zts392dv3eGzaXYU2O5nWue5yEu8h3YhHsoNI1mQ4ZTdH4VQtucKxSjPOPCw9DgCT
MhgYPIOatDySwyd6M8wUix0DEkQMhCbfp76BhguPYQdVsC7SQw7kQZUYMDgMSU8bPMlTS3RQIlYz
u/HqNe26zn1ya4Sy5C01LrFEo0fq5bpMxshpsZLT0bI/ZhLmVxsvwVrC/8i24r3o57RY47Zrx9UU
BkK9piZqkuiS58ZzsEWn6PJLvAQg81fEhXBKMxIWZPiFogmglrkg4lYmqV0omI0ir4F12ATgCV4R
3gI65ooP0/DiPk3MPpwr9hWp+HQLlPVIcScLfDFiaWUIk0iZhkItJs3cFcjmwTZ66uBUYe8gMZxZ
KVzkLpPWw6hMfHY7CodTnagQMq8wz6DB65j5rzVSju8ZddzwA30DYz8ijGzTk4ZSQ0lREFpaXnnj
aD10hGDQVamRm17J2nVd/N/s1a890OPqzjgQdHqYugCdcIKWUf/QU37V/gXT7BZQ3BrXZwx+p8Du
m8U3HsSgMbkBTliOZlcCWavrLb5fOwexWAhPmDXYfHzSM9kHI+p1kyzDLi0SL3sNqAOGS8Od1+3H
oiGbIg/9eGSNXrT+YZhkN+4rIUngs1oFroixBUbXUc4z6UpnyuiRcX83IAOO0HE2bW6DBxuNIVE9
hPa1zXt3Omb0VqhB+ZLyTY5ejUUyagUGZkkWP6CUrZnz6yEl2aimbVjP+CCqTVFQ82+s0e8ojZhf
0K1FBel0KKftVevMXXRgYKPng8fmT2xYaYknmxvIPwhCld855Rky5omrrkqnI8TWbpaXOhN2vxV5
WozYwlvcWwqzCDMlHaAiwG3AXLSaouFIRFTw2ZYOccqVDkz7iTxE6zdaG1nxk6CAW7vIWPSBcOV6
vEc9R+xNPznQFcqkzb0dcz0YyGndWuuSaDXWfc5gDSzzOJHaTYWnb8Roshj1npqxvEQbkgDUSxe6
KEnVTkGU6QmTR2hjZjMgSTGM12l82bZN6V8CXRhK3MwZOraQEHt7y2qKUs0LQyJLvCTmxvKsMkG9
WU564VCE3IiU10Qnqyvj5ZCDbGy5t2URXHIKIJPqBtN9RGwdn0QmJla+OM5QysuSerhQyD+YTVEn
MBSnYVuZ1JR6NWGXAyoxuzwDFshT4pV81/8ugQTou9mhENlS3bgIUGhQogvSZbzhFql4Eh9bX3fi
0puyWW9Jhoi+tYMyBvUvPeA1/PL6OTGIK9/cImQqV2hwWptAsxfYVam0vodGZ58djvKCX0O233pr
mbFUkfmXr0eUXu/AYrD4k8PLCqEKzvmbgyvqByzJuX1cSG77yEK3KkE5QRhHz1ctMYmB4Wiz5kvG
yxb65mc3oAGDRur7yz25WdFtCfFp3gd5rus1G95zeE0pvHLrkeZMyEzjFQdUxpHayKr0a2agiBzv
O5td065riKW6XTom+49sq0jh4PuJSo5b4pFWLAz0nhYJWl7Ups8gFJyfuoyTA5JqMPcYt+InVfdh
fZG4DugLcnbgorvGEjdzOOD8JVo0fxiEGspd7s7SkLDkK6L0QN3WK+XG7WNdTCnDaQ6jXYK4udib
uAxvjWK1fRgcpl3E7mQ+ttSBqMit1dYu8CgVBWLleAygb6MiH11Q473C3NB2hoFMmFhrV8ZYEMgA
UN6RGct09CyJ07sfPUWbUISYe8iArm/g8hK3Y7kejlOJeIiQWqwxxFD4rrUvmoBUjBSlQMr0WTVE
9TQxe2iCRa270kxACeHaJM4KUVqIKhOn0/m0xtS2q10e47cgxMi28QJLP6A7AlrfF2N4X+ci+aGs
RFwVjMkZxP0PpMvyNbL9dFnOByLee0SJ+dzBYO8SRmngeIsrDaYCfVjXirNOegp8MpDAmaVnaGF3
CWvAQ27WLrxt3DQfP6SkBvZIMoCy4ZXxcSCK4Dxnwv2HFHBQZHNZS95thFvV8yXa9rC6QpyGJWJK
oleqvtklxKsKn3q8Hvpi1BGJVzgb0pfC6qr3hPD4HwmUTXlxTnJ+shokl2u2jMVFzUeKNxFWcsY1
kryNp1K2/nPIOfqgp7TK0H9x+Ao0+I14ykHqVkfSeIYdez++ZRN4BBE6lR7XHuLzluIGcOwE/Dl4
Z2zlIOeAUpbthU4c+yBqE38sQiw/DMslEhf7Jdn7EGxx5VmZMAdKvZk1pc+nJ6FahFhVeXR8mlwx
epsc8QfRXqFurzpAgortOHcKc5NSQ+5UKTMzEpiWi7EfPPhbCO2vkVp14ZFf0AHaLNE+bwqhUxYd
lU9HN1lpAKS7y1p52eFhjFe9M+Gr4s1b3MxNPA7YE0YJlciWxcZZoOtcLUtTP/cm7U/4HMHp+JZJ
060XUkeu+06eO8Q4rL7XDINgnsQM2V4La2h/NIvAeO93I2FIiEUS11xmduEO7zjvGM8CH3bfw3Hm
oextVU8rlnvik9jT+ZNNa9Ff1UuAHHPlFkH4IZHwpHDqltY5mJik71UJcIfTFDW8vUNGborrvja6
2LW0dc7a8WrdPKo8YBFOrJ2/Qx7Yk/FBlOv5oW26pzGEwrJljXpGCSKiICCJup0ENfgvdLtJETk4
jhC6rcdOYZgIo8h+dVkH66uWNLDpqcA9DdTGiXJiexEtYXa2BrA+TmDJo+n9jDiXtKEsdrtAF5fI
ysgIBThRfiTWwjQ6prB/NKVKTzjJwvcADt64LWbe3ag5fDrTbvBwtsequQ0qqsR1GA1Q08uuCV9B
a2M/Atvksporg5phUMgSD9GjBuyDrrHfaM8hC4ugqixfpwqXPwH33jmUUFnqAfEPC0c3Joh5Ip7b
3OXSdX4ADBgAnavGecsi9CQH7BZ0xE6J2Iewr9nbusQZFbcOtpGU93cs0hspMOrdjHGjzxRU+AeY
qAzu8k2mzXKEuj6BKMwnkIki9ytnE08Sv0s1pq2imq970JjoC7tDPZQTYDNoGnIvfRSC/K1ywos6
UCSbCFuxWOHuMP392NDyrEyDVfWibHVyKHq6hMu5jmoA4Q0TgNVCA6S3kdUn3o6zez7SUijEwES5
utbNqLBheAcR0PRsMZg6wwtj0Ujc5hV7hJ/YavBpb3uvAja6GxBTx+E1yz9CpPcsGpy22yYenlL6
D3vQCd9zGj5ak9AxMCY/6JurotfONw5xz9vqKEra9exl4WuLY6L9scz4q9WWWW4n1+6Id5vAbuXk
b3WUuZd9h30AewlSgpwQKDTGm3RWfX2NEG9ud/04lwgKkcRY00ZTiQXc7baFC7IOGN09sOPFEaFh
5dardM5sH0aDZzcvLpzXco8LtypvZpyhFrbJAN7zGgRXEd2R/BXbTL4XhjaobmbEwyxOoTrgLycR
B+qYm61TSy3j5cjBGB8WDmh0XsQGhniQERkd0Y90NJPKG85BA67PoYHlLVsvWkzfosVvFG7fNm92
yIpkvpUoEh90iMls4+XkBzFOsbJvCQkB9nVQuRSvDCSQmzLZb9Q3pnL9p88DTK1s9EAk4OTyWsb7
4wq2gQTXrrlrzse/V9b53q304B0qyWiZrRYImwPLHTv8QbwXYkhwhcrdlVWE0NvD4BsdSNCZHRbn
qhHFpY76rv/BC96Or4FC8H0lGPbOEJ1SPdrnev0BJUQYPEKZOm8U50UBJ8hmbuvd2TEe7cYF1Bfv
uNDYB6VDRJdUsf2LN0dzvA9DTP+rup0wldGRI1mnlxcMViJJ8+JSMkKmcTOTrxNDzbsuUCjJB01T
z24hJ0o9uY0MBlXeACCk0gWyM0UR1EfgDcZoA5iomu+oemxyAQxUqGvgjvqzBdAxXzHGMO3TIAWh
b8zEawREnuUd8xRI0v0YU/qeKhwT7sEJGQ4hoSpGrOfRMqzmUFv9SxRpU16UI4LaNZPVShBvVTf+
rVNOrdgyqBS8G4inLH/akpXgDvmahnEaFREjUAeO5yP69iE7DtHIyIx5jI/0KUTaqe4dBKivPX4w
57ohtbjbyYACA4aCjd1nTvm5dgPJ7WdaRDON9RpzX0SCdtMgOvlgQoLvm5QAdYUYcJLA4okyQJZq
BVX0VOVmfqOumIf72ifAmYiiUeo9Cjgby5BVKZOv0JoX1XUYFm1ySVqDl9xUJcufjQ/AkJU1Xo+C
4Q7QbgfDJjZAAPy2A12VAbiBw4Qeq6p9ogJwq7VXJcqXrrmfch0kT306xOj7+Vk4tOaEZTyvGT+w
7mJXek3zRKcxEj0ayjBnA2UtHUEUtQo696XCoDIBsejxrPMnxvFfOuPP7Y/Ep40+YITq9WEwWsYv
vPKkdcfEfAweVJjU7YEyhmTBcfIcPOOO5JWS61YVdxPa7Gh73vnIg9B43rZujHKLnpp1NrsmQQZJ
oLCbB7mmOKXMaYmZhXRhNYiO1I7Z9EiFbRNmZC6qEMPN1tVxm38AJIBrMUVefKrVGB4nhY2FgZJN
LhaikeGb7TLpQDRXj9NRDgmeMBWO7kdA3nq7bhhMkz6UWrxEPX+wbxiFE0WSJtyrm/MbzD1PXd0X
3wYtxMAbThQLwBIsDTIh4JtFK5vDMoj+TKuqMVQJH7knK5s5rYAKGFCkTWGWi8DDysTMa4IZWQ9G
1AACR/J4WuZC4TrtEKg0mZm+W0Wc3c+RH0UYpyKNYhMpNuRmmHgvU8X7EUtkE34TEcwXpvOjdW1h
csCp1PJArRHkUc0jWlPDOYI3fkZv3f2Mxwo1koUEn41yFWv+LxAyGKhbMchyCsAfGK+xIGvUxAE7
ZLx+Gx30WCGRfyNNLsbFvKRumpSbGrn9CV0/y73YnUZyZvEZvqKpsQkMIkvl6Gri67YDg/Hnbjnv
eFo7n28abtJrmIYMNrO0NP0LWNHsbVns9oxUGwNrHXm9cw8qaHwY7aB7JbOy+Gm3Kn0PyJu9sO2x
B+JYIcxfTbzMsbkhLXpjOIryqpnrpto2cBisrZ9nycnvCxB4Ev3za4xP7dFCGx8hb0Z+shmxLN7k
EYFZK78p0V8BcWs+2pRqhT27nd5jpXWefeHYP9M4/p+0pr731ovJG9TZvVsLyJcyJRoQ9THbu7CQ
G1fanIsT0tN0wxY5vzQoMyEfEXNcr1AwwlQewZUWHHo1/sVZ1aQXYY9kkZEEnGukorA4yo2LSchW
CeftkszYKOoI8drKtIKOgG7PynD0qfJno6rWXZOm2XxSZ5Xx1h4LL6aAKaB2JoXtXXaIDgVOKsUm
3JQVn7Um3CamrfD87MJ1sg5jEedVT1gUwlUj0KigV0yCYc9hkH+OQ63erZHz9gwEz62LvnLrD48V
n4+GLy9IfvUZyG9DC/LVtl9UfdM50jzyzgndA0l8xDfM6GaBYRR8T6uec5XuzYq95tgwAgXvN4TZ
Y1O3hFLavK9J9C1Z2m4lK5efqu2tpxFF8GGpK/sWpvKZrgOWqWVnlkYITni1r0c/sfN9HISY0OYo
M5dNtvjfCigY/bqH44C6sSyxjcQ2RQoqEOy9PhvBOwvRTH0cc2M/DEMX3deB5F0YKgK0gA6E041s
hwIwB1JyZxUBJ7vE1Le8i4HqfB05ZF2v3IkunA2rxFGrhml6HsUMJ5NmlL0nO+sGdbZTMBOO/Pyo
ETsN677R3T1rtfopCefyOimIx1qhmWFwpluvvc+gPjKmCb3pp0wTtCNswty9k3ZZuesE+eQ7yyKB
fo3unABLU0/Ld+xT9aNphhARiTh7g7tBFvmOuolEc577clgLi3JqW+h4GddjbMBbIaYTK2Z86V2S
iugd25PHjGgsdbzBw5g8+DS2HlVjkL/1juV9+Ek3JBvuBDKyKlqyBx/aD38NiY9nyxKhvvTPNoX1
EuYWk7alSr81/oxOJbdGfRVWsrB3PpVTvfLahAM0bBgkERvEubrygZOdmmnyMB+7/P5UDQG3Bi80
BEKcDbDZ+yqWd2Qhck4B5JJvIXsibqqyV/t27rKT7u3sBLileO06B2GlFLO6YuGQPAWFCwu6KxjX
H4c8yffZBO1vM7HXfkWGQ4cUeDVS/nFBBEXtkFD2enYJedNGbR4doDywHG+xtw5HVdA+mwDBN3in
mT1Xw8MInqmqKAcItkFkJT0BzZjekTzJdPE+yHJvRjBmujnldJuPjmsRuowBxGAHqp37GbfQtLVw
Yn3Pomi4HQ0mPcprW1O0DblazkIspmAg5bJvlkDptcI6KtBEhqE/bpj2tMlWIAJCyNkyB161vX/G
r7NtYZpTevLZ8PyyUHeLFPT4SLO7Cpuw79YMh4aKvThKgC3CCXjP5BqnL5rgL7Fa0pFY87RpDVi5
ISIZom4DWrAQbJja5RyVN8ZbwkuEMdW0gX+fhK9JGzk/Y6RO7goNV8t4PeswYeRR+RaDargU8XiG
/48SOjFdR2gIVpmLF7i/cr5lWNtA/0CxdR1Nk50fZTJBMgHakYMqsmvIngmNS3komuQsvIRBAfep
bkS4tUAvD5egKlkmqgaFJ8MKqW+GOrc+e8TYe33+q8NrDUescySafrhzLlG/92cBuzPos+Q1bWAS
+klVP6ZT7r37TTvyFuUMxKcKC2Q7C1tBVWIUeqV6BWaTBg1UjwGalu1JPYQbx3uyHleNbecT0QcA
5JCHYiOEo1NnexKLSxxCdRhEB12VkEbMSPW+jeCPaQ51Pf50SDAKt5JWqGOL3VpnU0LVHrFyyhOA
dXa4k8ubaB0zr2afa4FBB0Y6eAUDD6GDFW80ViPAvtg+9LHxH5Cq8erGthZesxNmjSXEQG8n5Fi8
ZITjJtD1y+AZoT62ziAcnX3Vsbjkx8FPLsklPGdmTubsry7o3ewqf22yvIguKSDULb9/jSq8SqJ3
LMjlt9zkjJ+rQIX5RQhhg8G8JZgQxKyS2l0zmPIxICGH8jkN9bXC5QR+Z3LH1zDseEuz41DNJpJ2
6G0Hlxz7lbDzCl0PE+vNyKbLrIYEhyRC/ba5dWh88eZrq37nSScPw3WD8ueE64c8WSQWCFVVn7wZ
Hwe109NJ7goRwYHCmdfd+8QNMWpMyuKIgL0amD95xI6di06GHd5kv2RA5tmHsCs+e5mJoQFXaYpj
Fkbn8X+bohfsMQmTV8D+lbdRHaG2dZyJu5SAmeJmArj9EcIpIuxmqeN6HXVp+NwiJ514cIvuxpT5
ZLHE4GFd2WmPeyVzmo6EAz/45AZnnANpuGC4nohHTsb8MVyKptjorp2/S6wX9ywcOr1mvF6D+oaH
dRMs3fmOIbPuxfPm8UhSrRLrpfXFmUcVAM+Q4ZCGgEmm5SSROl/jBsRYIXpAGnx9grGbp4cKnT5h
0yNU0QjGI18G3f48SdhdgsUqRUtq6XKT+ZZzLSnAyGqJc3NJ+jdWJX5Ou9w4jcPqcJ4cirGOgEmx
tsbGZodNdYIVSC7+uG1Sy222iLT59jmGvOdMxcxsI8Q9zD3qyjlw//PRqlzWL65taN/yaWCO0SF4
vp/zs1WK4tZsCvD6yXnQgy22pqTFN5Qp2rIe08ChwXVDYEs8DN8INSweabyH9ylKUmxFLTE5FqOG
al0ws8xXEZHiYh0uudzbHWGH1Ktn827jFOkzkvXmuYW8l/ByPDsZYmtmY+0D84bHkBDo5Qyx95ND
xXgbvCeJ2Y5ZN75FULFelor968p1mOJuiYuL3UNtMJbtQ2rW29b0tF6owxO0X2MWPzsK9wIoToLp
L6LWKh7QFUZodTDI49MKiuk1qqi11lHBpHIDq1EeOblo6FtEKNnGQi4wHrAShDeYudhqOUw+oDLG
vHZIJst1ssZr6Pp48OOQdwCrbiDpYTm+5xkbnx3OqHYriQ5gS1gjtmHc2TTWhi3+ED0wXw4pt6rS
2kw4IcVNNyVy2vhFhs5sNqxpjx0Jo0/4edsDwEDBenBB7si6lhUrK2w76bdJvwSgF7glnA0kHue1
tzq4kQ0JlN0xMpjZd+fbRfP18hRt2WbD3KABhVaJbrAhk8vy3HpnYXumgSIOfIYlSOr4VNaUV5lR
sCGMItwAkRK5r2xWWwEC0S/HvZFj3a8pPnl1YFOuHzyyysJdLd3pextPZ+JLY2MYZuWqUDAg9yC2
q+vLN2atCmyBjQ1lZSE3/pYAtIESI8nQW9UF4suNSlNYPELEiEMaiNpg6uJSvnUVkOk1R7h9u8Ab
QiajR7KjBjRbBLF2amaZ75+xsm2UjstRTknc7orczV7MPEd6VUHZQoBBvZAdurbySZHGyRfsyeqi
DWF6CKq0obX5mfQJHki7Q811zC2vhVZIKcPsUY0qOISMSrC2T+RfwxvKrpd5UBavl3AonlyP+JMN
tonAv0k4n7/30RixKyprIzd1EYy0r+T5vjMYgDXST23FUIldnnMPG6ZqNvgtk7s4bZwRWQN/uMGw
vPBcYCUhc9tQ5GwcbUWnReWovsPYCe+yoXC6LelOaj94gkylSaf9NfXeFO9tWsp4pXgRCZ7+HppO
a6XyA8BT8iZ7WC/rprKK5glOu7nPRc9mcVzsRux1jzIU3XJDc8cOIYbfDYGKGY9dJ2/YTotPzOWy
XGciwLNB9KRctpZyIwtHF+4OjvXYYqZCnwJpj+IuIvVy2PDCbKhkIHudhtQA6mv6zn1T7mIavDGO
RIgZRud0arcfDkGvFUJIIuyKnaHi/XQYQIabBB05BSa2ljvsQrxwdcnaDhNW92kY0TSMJGwPmBKu
uGA/CFz3YCl0/oxiiNVd1XZqy0AFRQgTPRq5DNLCE/O26qpmKIfHKmuK8SkHaOitEOSwbUGbQ6oy
MmabsWTiJWdcP9GjYa7jQyt07nEX5zPQe8at/Y8FZVWybRskFhuJXuOUcrr/KDiOHmcQtPG60O6y
NbSc8PHLUD87fVJcipYkk40qHbboji6/556DjAaGVHUH2Cy6XRyjMBr02fyTKe30KbCzvFJOVheG
eWuyqUD8Qa1SXb7NoI0+R/zADyypUAqlPaP9OCoB19d+odCU5+dJm1/17cQSJyd2CjNPesMTBtOI
WncYK5DvRDv3Pyi+mKHyUFZJdo9oJnLRqJpysBlFcDxvZDT3HCLC1oP/6ONFK3ZdNLjeypbzmGK3
aYQXDKvcsIfu14uc5u4qTu2S/TJCq/Y7OQB8TV7KjpkBdxsL5xjC6e9Z3ZRzjfKIsTJ79mKxmXit
pZWzAY65P88xGp0T7zviAid23bPgSall6KeKtx5a2OMZ0+GQ+l6DD+lS35nubGQzeCk0J1h9F9ie
zfIGtoBL/lriZn34bLtS5Gbd85vjAK0TDfgfRhYYy8eEUGgg+WPl9ZdE1/lqp/o50XuXQMPiA0+r
7cGLsKt2hMFYle4WsAOQxAvHh8xK/R/KHuh8lEkXFy9Dz6m7jkzvtcXB+GQuuZf49VlAbOPIxHwh
k1NB3Nm2Ke4ItQVFOIFRicitWwnm++LcPdDh4+mbKNV8a7nL4PTneyTfrO5AeHJI5qrjhc8bqvUu
EvIDrfUki5LUCcROBK5itDqzwEZA7Qnp4wvAHJKB11GEZR3kgs3xg/snekl8CGOrpEGXSmURFxIP
rasd+nNqvY0isvRGI60n775BKpK1nE8r/NfW94aB209XqeaZWW7TrhNQAxRUOUEt6y4O9AtLbRJ8
+tKWaPA0oeebuMRAsxGhyZz1MLjNz7NkmAyAUSVn7Emj8eEjZSfrPHVAjgIgV7Rj0/zTuBitCcLO
JzZCyPqpfLA0pFt8WOKApNDWjCCq5rrqLT2voH377142zjtI70znidToUB71HVM0Tzmo4sa+i18n
JPrfQ4Ly4u1UOAVzJ5o1EsfYi+kDfw9274amYTlgmKLKBxBMUVZNNQj3cNG94r8tc63yCvA3fZ2H
CGjpcBxOLtXqGgJo0GwhHhEQX2pSReKh8E9M1pGvYIXN3QuXFT6SyjZFAOl3ufUgXMV8RjtJ/TNi
CDuv80Xr/tIkjf1IzYdyK/QpjFeLIDl0Oyo0LyutASspIZzkSPYJfpKqYKGyxvyI+ii2DRnujrK8
+qI73yKbBNuMtRfjtMQQpCTi3SBIvHBNgFkC8kMu5ptLR8syFR2FTXbeYGMEQ/tJlkidkqY+zujD
JtZY1HA2Q5+qwgDO8UD+GU0wAm9oBAXBIX3UGPfQNkV3kQRt6G7iwR6HtdEBwwjwK/zTcHX0KinK
4B0lUfviowqlSMVk8all7fwAEDZwm7gzd3Zld8DiJ7i1q7gDXrrB2qZefMH0d1cwpb5HMMZ8ic+W
Hno09vcglqZ3XTjVte0SaLuL2eEEW6JqlL9tCWHjjemc0UZOw956o2yMx2td8wOTz+A22ZpUDaZq
sFx9sYK0BbPADMHMsjRJfhRZQTZr0RbWDVCnDPabJ5qLIi3gK3uuqfd5TIDj0cdyfym6Jj15EQcy
GaGABDfwDtAgom5GvyQ7V3mrYInzFzQeEp8fMK73KE7njxGCMf01apN2pecwjlcMhul9aIeBzvJ1
8OZvmYl+cyN7fLWXrrwLND8U88WCQURhwa0nQswBlzuP4i3JdcGavo8fUnmesMa5Mw9A1g33myJz
DvvdxNSGbg8TAcUrhgAvHJM3UQJtlWk84FmwADnge1riF3+WnruJ0BL6u4oFdbWiIGBTAFRZY9KT
vKwBnI8RoAgCtnD+Yp8juc0bP2j+ZmKS66m75HfENpTIID53XUzjVj1HETDLytbmzFTwXrWvzrbk
JYdGQ+9VIIcjj+KWFmuiY7di3R+YTDb1unelvgPjM73hX2zeEjqWD3a5YU/Dt0ynDG/xA/vP7gS2
u3mcYJRDGYokeB3puHxiIJB8Ef+G8w31JZX+toZPWh1q4UWANRp/IIOrr1gEXcTo+omncvER2Nt/
/uPf/89/fkz/EX6Wd2U2s2b/R9Hnd2VcdO1//VP98x9sFc7/6/HHf/3Tc7QQSisfVaXHwBMNKn/+
8fYQFyH/sPy3SMRR27Qsmisn764HUPhVEA13f76I9+tFNA2C8JVvpK2077iu+fUii4m1ARaRntpS
zHecRiR2WnV43wRGrZ15Qb8PFyba//mq53/rXz7a/72q65Dc4rCCks5vV6V1H0wPtvTke153n+nE
fXScwrK2ZIPFOLpmRHsmc8We2hEn9Z8v7n51cc+BzGx7/Crqt+8VUQkDCNSkp6Rt5quzv8zcU1YF
V5Bbg+JYNc2IlenP1/zyazY27Qykec/xzn+nv/yWMifn1+1EdiJDC6v0wvzvByvV+HVYMKbNkRx3
xSiJv/nzZb/4nqXgkiRPC98nnv3Xyw4IzSpdx+nJraeHPGCwPJgUlQ4VHxv8iZ70JZVnGRJy2sxf
//niv92/5x+ZixuWmgajnnTkrxef7Zk1Y9Gmp8yuKURLHC4XSLCz/vDn63zx3UqhXLwhns0Hdf1f
r+M2tJtchg9pkXFjWRHnOi8kBivj0D2PEB73BZELr3++qubf+tstLJF8Uqy5nlI4MX69qmHbPAWF
l5y4yc/YUUyZM9EBVYLssOyq6PrPl/vyy+Rx4ZZVeDO881/nLzcQJgcCeqwqPaEcYvspE/0SORHs
qz9f5otnQwpfuCjNjet6+vcbRi7tBNEiOwXlhN+TPJ2GQHV2Zx6vG/RTdWQHuz9f8qufTwpuT9T6
KG71+c//8slIvHc00arpKR6VHT+MJqWas7jSvA3HSpXfTR2KAYInzfHFny/91ZdKyhIPCEesh3Li
10uHLSR6wNh82mpmTp+A3a1B3YbDv3CH/vU6v92hZkgXI2ONQwTBHQbvOnxE8lZvyT/DahDF8HXL
MH7/Fz4cwy7bBbFs8wb59cPJyixMi53s5PllN9ymaW0P9y5Sps2/ch3Hd1GsGr7H375EHHhePmH8
PU20X4C/W7GED2WD/vFvbpQvfy1Xst0wDqC03z8Qu3lERX2RnxAgn0Pv9RRuAZoSv/jnD/TlDenb
gkWokJ6xf/u1skwHjNui4uTiovpGARHJrSMcHw5f0np0eNppJSq6hGr1z1f+6unDTPP/ruyIX38y
zjD8GGjiTsDDxa30MtiKHD0S0wlg4Pe2Y8715yt+9VltYQPvQb1u8xj8ekWAVgkZkm1xSnpEvQEl
x3XXTPm9AGwMuLFkmcnIKP2bq351dtrckiz/XRc38G9XjWu1VGNbFCciVXwWLGKp3mEQVieP3IaP
P3/Cr77Tv17rt9uT1W45YXLj14yd7tm3ujNUqyaZeMJAfD/gN3/4313wt9vHR0ovnCEpTrnJGj6c
5cbFFm9R9ShbW73WBY7Wf+G+4fQCQszAgsbyt+8zIkPSroi6O5VjpvasznR3bRKC7dZLZjT0NC9x
68s/f8yvnkbbSMVr15Za/f6UIA3H/tr02YllcFuvm4Bw2e3E8vpvvs4v79D/f53fnwldJLVMTJbB
JY3e2MTO2Bwi5z42qTZPRMCO8ZEIX+/vCrYvb9G/XPa307OD9RENXpudBlhVkulJHqBLqln67cmk
V/HfnG1fXY7XnzG+J21+yt9umqgDqbHEcY54TwS7FJ/UkcowBDCdx09//uG++kIdydOuXeMKAkB+
feR5HVYhNlfKX1tNH2fvwUXhID1YZSbc060e6LP7v/kRv3oIOV600PzHRhvx6zXdnAG+jngBjmyD
vDXwo+qIy8m7JKsr/G/OznQ3blxb21ckQNRE6W+NHpPYTlKV/BGSdLfmedbVf49y8J3jkoUS7I29
0cA20CyK5OLiWu9AATEtyofrsxRTrJznZ7oOVxEMi+ZotnY55IBcYW0pBteSXfu/JLiDsm1vlTYD
lAGSaioPQVylHtTTNVTsvD6Y3WSsef1nLK6rBWgLzUxH2ub091fJzejUpZnodnhWPGQxNshnNPeo
60DF5sVBzfX6aItLa5MMm4KWHmt7OZoZKhgSDn54doEm30IKzgHXQzJ+thIqgHlc2KfeUY2VCLsU
CXQURaf8zdAhWF+OaiCZNlVjp0zYVyETDG21q6gk9rvrs1v6liQyZMA2jChTzDZuDMsbnEkbnQ3M
gO6b3s2bQx+NhQCZULgr4W15MJPTaGvalA5fTqrNOuwunCE8o2Zq/EIGWrlTM89CqlVt9tfntXQ4
DN1SeefTAXCM2VC1PoCxUnRWTag2HvI0fra9Xwxf8PsATg9BsFhZsaV9QjnLMFE5sFVdnR3HIsnU
RELPPTd1iVizn/Xd76GyKLM0OmRiDPzKvjxSj0GT+fpclz4rxwFmvcHTW1VnGY5duQUXoiDZp2KP
z2eQi/2Ymnq3s1F7WBlMLI5malhwY/LMDp3NkxvRTQeQX2fgreU2p0j+VRMSjQ9Z6EcFMtWOINDA
+LaG7sVARBkVSN+yv1SQBO/pG5ooHmGxRmuLWu/3SCms2+ufQ0y/YB6lyDOnIgwFHlLoy22G82oW
Y3gan+HPA9R2LbzTlHL8N4KgDn5NRIB2Tf2pdfCrRP1T1FiU8O7TDj5uGNd/y9Ix5vnsSA6XRX1s
tjR116kCBfPwHGfYOCIoqCJMknVq5X/grns90HxVQq2vojzjKZuo1c8xR6Vlp7VCiNsmA3m+crqm
6DP/wpKtKwEtaCa0+ssvrFYmGE27oApBXyjbApRVwB6VlqTtg94bxTlsPQFpB58QIqq217/p0uDI
B01X3vS81aaD+Cr8WzoVEnym7JNEOwrkdAg//QvuDobygrTuEB4LOp7hI5qrUf3Vl4Dajtd/wMIJ
IL1n/1N7gh0jZrNv8s4vK37XydRQqEJ1Nm6sG6M20+9AqHz9/dMl/NPc56ajLDJ/T8ct+g6U0By4
OE35gugl0muiQGHkYIL4D3YyrVC4Sb2ufFBK0HofuP80SY5BokGHlgL55efWegiEUWE4JwHK3p4q
1oRWCviF8zQIPGtcAxTzs4nLX7pyNy2FGtRoNMOSoHhocs0O8oQOK0I6HyerteiztY0mCDHe6HzJ
E0DGB2rGXvoMewjMoe10yonsGcqEinHeXnEdRLv1uu36Bw/FHpxG8qHRH4ceLsP5+oZY/qH2FH05
50S72ZbUaRXCMdXck4PiUnakQoc3tWq2wxf0PFTkTQaaYqK16aDZdT82t646QT/8IOjpnOet6R69
gusKE2snkkd2g30UsRqu5G9LG5dqkMPtq3F6zdn3LCEmdm6u2qdOgbWJ033zEGBB8QcBlWZ8f9qk
kQqzIn9j8Ly2FqGI6ak4aZ/0Fglk2mAjPcO86MS90qZegbJo1fnGNm+EE3y+vhzTNGbRaTqdJidT
N3gIz6aJWUOvkYE4J/DsqCo0NX4TXSx48RspGJjPVWlm/8H2j39WuYife3THw5vrP2EhGaA4ZPKt
IdcgaDALx1jSmxDEXecEuo0eLZoxcIvzzPjWuCO0GK0N7Z/odkfm7fVxF9IesmIkrUxd59DMk1Wc
sxsofsI9wY3pwJpw56aThBza194YBUfEgoN0Za5TuJt/bpSGheAqsOk8zFKt0YhQe8ld9xQhqxzc
5S09tjDKNAfHP+iwsBqbkv4SHGoU2Pz2x/UZL+1p7PRoAjhUqYU5Gx1ttFTAEVNOYaJoww6GXQyg
VrMLPbxpjbocVq4+Mf0LZ9NFxoevbOkWAdGenfWuZfdgtu5SKq5EBZLAlrejG2Xiuxf26nNbZMNL
WA+TXH9QgKrrtfDGVlLkDxPMhPk0aabuFdtVV4rZS2kPGQ8lZlXo+ttLGacSTKdyXTmZaG5898qx
fYz4NrRWkW8Md23VJkj01RaChGkMyZS2t/Ml9tFvQtpo+lzXF2ZhK3IRq3J6vAiqM7N7w5WUqXCi
VE6xS8uAR6EZGv+OcQBWjqpUuSNx77WV7b+wFXmFCx2NGVpQ0EMv76pEWioOjJ5zagqp32XYxmNt
i8m1vXOsIgKmhtVVdaT44bkAP4PY/X59zgvpHtOljkrlWxWGMW3WV6mJiHGuA5AhT0oXJbiROjmc
46EFL3V9nKVvS9fCRKqKvriuzcKLALlXQI1wTnGQgJtKB6E+SL/Fl6NCGhXp/6xtn64PuRDRdGIK
1RvGpfY9m1ovWifzcTQ4gaWq7sNO7/xjHWgRcDgMB7eAp2gxZ15H1Lk+8OJc//ZOYPYTXaY1f/VN
zQYIi9N1zqlCZPouyd0CWJSGYrFUpfzWCg/pgQ+MSOmdcKYLYdmzXdTSvh7QtHBPaB87d0qgeT+g
0cKgoWiLFjGmp+JwfcSFIMZNxRN86ntxaczWs2wyQLtu7ZwigunBQ3T6PtKCr1HZN9+uj7S0Q8kk
iVwcSc38m8m8+pr054uaDM4+DaUR7GAi4SuidMOofWDVoKmC8VXpVL6Jksh4UmdPFPtkFFV9VGuj
8LdwC6xnXUGn9ZBmivh5fWZL35ADASjib1N2fuVavWgC2APsk0kZD7IPPcStAswKBluLodT7axm6
KRw+I/XFqRJ1uS173w9CzLUp/gBqA0yZjSCJ/A6BE9WGknJ9bkurxo1ugccgyyShuBwsRK4ZHezA
Odlsxr1Jk2YCHyFG+YFVez2OdjmO3ha9Hrejc0LNqXuOHSzvDpkOAQWJnkk/wdbq5J/rU1tYtqnb
Yjsm31GQs10OKQa7xXZEt0+Kpv0y3Mg5jfp4KqPCero+0FLxkpFsySuUmxuF/MuRkrRHxgOZ7pNj
YyWZ1KX6iPuTJ9H1LdMj4ijYvZoORNtMCeyT2YGr16o8/vf6z1gIZwbVALIVkyRUzos1NU85vJ56
9k2NHL0eWuJbh5vjlvGSTwL/05VpL3xfHskUSqnUqLD5ZsEswxY1aFxHOaGoTwI+2t5T5PoCORvN
ad6/Tae80zR5gOPLp87GcqLCTVLNcE/KmKKkjv3XgGNuMFVM3/0RTezoBIU2Ek7qEJdLiYgf5mOh
UE6GXYG+RVEeTGeZmEp1g61eWn0TIfDrlWfFQnJByJiOuw5agNbe5aCQfVyvrEePhhAGVS9+6tl7
ofV4lZgdivU7bEs0/zH3vQB/6r5Y2zhL+R3jS1AfNIWBAs/2L46bVln0rneG8CLag8ZGcuAGtJMV
AVi/J2F62i1liQAsZooZUNTH6Q9I0MhKQwvH4uH9a8BPoXHskCiqxuzgWqBDtFQq3hnaCYxBgX4s
TdUU9YkI7HxojuLr9QG1haMD/gWkMtkA16Qx/f3V3QX8LUdNSrIAtoISMHUR85zwCCpuhk74EtFB
LCW9L0A4dbzE8zw0zm3ctiO2aTgsHVS0N8MbDy8VFAnsUQSfUDhFhLajG1YeHMtAvEkkhoey/8jt
3516btDH0K4U8dmuJroVN4saAd2MO2Cpbm7IfQ6kw3tAEKwuf1+f7dJuo5SlUjlA6YKb+nKyHvJX
VWc0yglbcldGIDILp/+ciCH92repfEqETG772JIPLUZJ++uDLwUNnjfoHKLrx4abbbWiAm0eOKF3
Rga++u4GiPdg6ZZWm4gq58pY079r9p4CySRJ7SQVLh4vlxNFBAIWvzm4J0QkeCKitOCWSFGgXIQA
c/eIWyE0dxN6cIU4eKd2G+TgjXBlMy9kt3R4iVpEL41y/KxOq2tVUw719KhDpAwHV6yuvBc39dVn
Annc7RpI6Y9DbfbJf+//0tzpUwOGD0A58XL2nkxg58jaPbmovO2tCgIttq5w0VTfHI/Xx1q6AU3p
gEWicA/ueF4YKQoTeDGsGXJ4f0SqIU/cB1UBPIngTth/ERlOUAfbrjU0xkwoUZgUgluGJVn2+Uop
aukZbdpUSGg50Zx9A4pKMUoVOHXxbrfs4KHBnu2LljvW0R4EzoSukr5IDBqw1LBQdklM/bsVY0la
lcrI0UNbaxP0Xuas3CtL24DFsKga0N8kkbxcjcahYNC0tnvKtQSBbAvAs3qTYduubrBVyMVGRQcR
TR0pP7D/bMMxKciTwxpz8IYnnULkGC6fgtiGviervvms+pNHm0f5fjsqoK32OE9j43x9TyzFVBsE
nImjrAl2ZHaT+n5neugDOic9QtnRRpZoozZx8DkNxS3y6t3Ksi8Oh+Ioedgk3zN/fqhjBsu59tnu
Tpl8s3oKoJs8VLRtL1EwuePmC9pP12e4FF8IoGTONHEBbs2ONioLXe6EDWvaYt28CVwLl1SUIaJP
Oa04GHWFkUAGi5r4W2lU6cHwa/vl+k9YCqfMFt1cchWUu6f0/tXFlUHIqsreck4Blg83LUlSjZSp
/KcJ/TZbSeGX7o3puiBBoD5gzssuQUQl3eqZrokuyg00Png5XIL9P4kKjEXge608WWONJrWdg/L8
QIixKPqYFjUCMMjW7AUxKBka5w03R1dS3fGxxH22PMsI9waOg8beijrOTj2450G3D54PCP5gZmA7
b9/9xSlIgvmgKmlxic0OciUAKJSokp/qiRrWa7ksjmZX/2qVoghWvvjC6vLqVCk5UX+k/DNb3SQa
kcbCNuA8JmVwG6GFg+IkVpsH0zS6YiVCLRygqctA5kHXjWrr9PdXW6lp1R5bmyA4t1DvnyYI2mZw
k/ixhRmHsVe21kdfOD1/G6mgLWDXvEF8wIcL4WMWwbnRIx2icxj0KFKXdRk/WN7wV01vsH6ryWjc
wQLw/ftebTC0ff9qTsWYqWaBRvwbNCS+4REeHOAGlKm1Dvgt+9oB+DwblaqvRKi//axZPmK9Hmy2
deoWalDTa8EZVT3nTwAmWT0moWiO5YBsPqk26g8bUgkEREze4C911qIcv+khd8G0gJdD9Vk3rV+2
ko3aForuUK7sgaUNR/9muqYAbTiWfrkH9MgA1u/zCwfV6JFZKn3bOCZ6jW44RXBUlK5//cUtB9Zd
JYLShtRnw+GPZwK0cxiuhBp9iDXspw49ktSoRgL08R8Mq/l9fcjlRXAsxLklDRRS/sspur7veaBQ
vHOqOSCrNrDFrGdMcQZ0BZCnzm5aFRmf2xqZoYc0cSyscRwZSX/TIN56q5K7UNYqIsBI+Fbl/9iN
0YkVnPPSKlCLmS5OinYUCi9/Ysr8sV4Fq+4jvBAiyWXg5oDrwI1SIs6zsgaLg039X5CdExJp9j2Q
fJZJZSnBWeDP6X2uRqWuDyN2p/VxRNLtv+uff4pY8yMwNRD0KRMGYjZLCorWHCRGA+E5KVI/3pkV
eMVn1OLG1etCWxqJTQyUxBTgZmYjgUo3kVVJUPosFDQ4I0rdvxBtgD+mYXxcbEE8ofqgAZql2Bz2
t64e5nvwrBmGjGZxg6B8e7g+96XdbgK65uakWsRz+3JZ4zpvfL1Tw7P9MwzK9s5MleKTcP3AxSDC
qNbi+VJOzl0JiO1/xjNn5e3KqDwdnYrgbBihaG/x22qSQ6P3sL5Vy78vqLK4X/C38LaWVeMPxAsI
JnriF5n/gShrgT2lzA/SjfW/nPl0l5BBIVCmpUkxbLCxDXdj2ur/mDRQt+//ylyahkXpVCUXnO3n
se6cEaJoCHXHRP6/6mWCT2QDrG+jtgWGBaRm6kpuspAZUUDlFtEpGk2h5XJ+PSZcmsiS4Jzwtk0f
HbeP6qNA8vARnVQvOgRF5w3HJkf0EruUPkV7/vqkl+5SDjDVR7rCDubdlz8gRwGYlIDcSKnqqVqR
tDnySDR4trWuQBVVfX72vqfo+A0jlmAjldT4AAQXPhqzpw5KEVSfAs2r/EFRrMZVOd1nPVPa710+
YNIcO9xTSZucr093KWZRgiHfNElFxbwXXZLdgySs/LOPHlh4ZyHDt8dDQj8kadaoN9cHW6qOAY7h
HQMDjWrC33P2amJdnzfQrygJ4tKAk0KZiF8ldQf9KJKMWyPV1fHOr2OEFRBaCZzfDdkLOtChU/P/
VExiJY9YiiPsbx1SMJg8vEQuP3SgN6nM3MFD7k+Rd95IltQUhgz2+YD4x44+TPLl+ieY9u88alOu
4TSR+TL0bHuZfWWEoc6dmbg1asWaq7XGHYqaVrbPFdPbFordoo2Awqi3EjmWR6Y5+D8j/y3cvfr2
qhupGIXaZMC23eh7Ortm+wyR2QHC3ivyMXESgFoOCVG6/8CcbWmSdoORAtly+ZUNXF8ULhfvPEBk
egJx6N7ZFeqbv1r+tGnB/dh3clSLf98/7F+M55SgaFLOFleAXKQQWfugc0V9aFED2wSE8RsfFYzv
bd71NcIKYTR+YLY2LULOE6w8bf62Q+vWbHqPkmuG8v+Li4PNS4XD3l2hoot2iBL8jzZerOCXd326
S8UaggW3/BSygTlNR/3VAqNmZHL7BsqpQaZruLcRHr9F5AFpG0+tJW6NkOFjOyjlPRBbLIyl3CkF
m2ErymZEIEDNtW810GrvAzkYnRxa4ex7jRfn5e/SUTGa8GHeue59mHR4R3Q/kSCs/7Gj2v1x/SMs
HWjKg7oEzTMFmdlYFhIu7GLDO3sxYnHbrJV9uytK2EOyFc0uRnDpI8ttsK+pGkDCtqY07dVXp+gF
b0mNg/PkgfPcj9jP2kHe/6clUYuIL1WFnaqs9hoX52lQkQVcOYXv2d5GVyFAs9r3z+EYjGf6OY36
pXMKfXx2gTWVOwNJ2bWO+7R/5qGL7JZ6EIULrsbZt0VwCAFhsw3OSIxUP8qwmtQmRzvfSj2xm5Vr
eCla8XJmKIPMk8vi8rNmWpIGJdRBKLR+hbYH9ilPvBrwech6vYwPsYyQ/yiDDCmr92+hCQpMJYhS
AaXPy5H1Max5sHH5+sj9/Goj335An6pFTF3zfxYDTYSVNGvpu1Ls5UaccKos5+WArhJriCno/hlz
BHDXGt4z6l1UmXm9RzYmDFYgSAsZFg1N9PN5JNI9mHeoUBDLJ4Eens4806uHCpuqnGDgDcidJWM1
fGqaCIMQGU9aRwF2qPnh+gdemK8EcjgRDGlL0RK/nK+OWHM2Yp11RoFM2+VaztuhNu1/BlCOL9eH
WjgmvI3YQhOqGzbM7ObBsgjtIyMJz72R4hA7jobI7xRqQVgL2j3wz85Jh2JlAy1sXSoLljORKClP
z8+m1WAkklZGwHOpFTvHKX0HiUQh/0PvzbwvvTg+ugKc68o2mgLN7HjyFDJtHgD8h9rt5WeVyO60
CtarJ4C1kxOZGrT5U9IUcKmuf9TF+XH8mSHvIYiilwMNlqtZXtmDdTYweN/GscR3IqKc7O5sdK7j
pyrTrWpLvx50//Whl9aTczlRmyg5CHsWbA1fw+BliIFYeF32gAiYcWjDvEbY39B2tVCGlSi09E2B
j0ysGx6bHJrLqcLTKmJssgAatEj83gozAiQr87hbwakslVIQSABgQYtJ51k7e9ah/ZUqDlp4J/CI
3W2IPDryeUp3O8hB2SLAE33VEuSQjl6ZIWDcKf9Q6kFsxrNqC70800LVa5R1gYer3q7sq6V4Ac9R
BwdBgv2m+VAkI/ryTWWfQAs56l2BQah3o8m6a76GODMom0IxmmeAFHpxNOhOebfvX3OyBqpxEK34
52zNZduayO6BlsXkBe8Xvxp2A5C9w9Bb5haTlQ8QgyXwH1CRRA6Nfs/lmvMm8XXsxdxTBbv8t5rr
WoYRl4UVwy7IRyXYWDXV4/t+xBP76fpUl7YbmAWu9enmATZ4ObSLXDQdikQ5uRJE1lZXiqZF7l5W
fz4wDnccxLUJBTKH47pYFiUogdJPGoP+JspLGW8NCnRrCJClSE+fF9EG6lRSzAuEGYK+aGwAR0R/
sN4ih5Xcg9rFpLbJgm/Xp7Q8FIVI0kzel/OeVZrUCsLLDKUrUXTTJurvyC27b3nFXfqBkcA1AIMi
naUMc7lIGnpVOO0G7ikJ/HoXpRn+tHmrPrCH3ZWremlSVNyoRExL9UbIoIjMdkxoN59EgDb4kFQJ
1u4BlrUbL3e6lbtyKayThYBW5WUKPXb6Ma8SWfSpKx0dYuVk+R4OU4Ha4fku83bECAHv81uHtuN4
5+hjtrJ004GaX1zOFM8dlfTZmFdc9Jh6rAkg+MzTpPzF+chfYqn+zhvNeRCh7yLQbk3a+EFePNRR
Xa6kIwvztlXyEUQ/qAS86bcrLnzY2mt5niRO+qJUST9sh9bJ7zWzjX9ahRO8lA7yjythdeEq47HG
xTJ1sblKZ4WACHnCwbMj/xxLO/0x3dNALyu0mC0lMp7JGsKV4LI4IFt2CuG8iOf7tkarvM3NkLwW
q5zvaGC7X/rKexFJEwkukthbmeDbYAYOiiLlhHRnxDnMu5iEdTOEsU4DgmrPqC5yX5GE6b+uH8c3
ywd1hJUDD0J9lnbqNO1X21YP1SRVcKw9V4iVvTipsOtN28vc38hBrxGc0+0AlUzz3VoZs3FnqQEq
HWEv8JI4w+/mUnCl+YSMYXbE977DYilQEXof3PfehdOg1G+EcAgHIOgvJxv3bEwfW5Nzy2ruePoZ
u6hEahdHK+0ZkcvsvbGO8Xhe0iSGLzvF8MvxBBxIKqXIU1hw2Ft4ErmubrB/zZXPAYCj+L1HcRpu
qgtSGrO5eWcpLGYZmSa7qEA43UaOxu+yHU4/6U1UmuUxyw1ri4GvXDkXbzcQx5/XO/EZzCdIocs5
Dn2WJ4bZZ+epfHLba8595AYoD1sd1e6kCKk8+l25AlN8E9l1BuUVbfHsI9qas13buVnpo9yanQUm
TnLnU6F6jodQHXZFvfoKWhwM0C5LCdODZvvlDKPcHFD7iPNzQb7zvcmy/EnmdPiR/Vb792bM08Re
jTXL1trALjttSPNzPGDjske7HBlewIZolV4/92/C2TTQBGAgUZv6rLNXpDbmIW2pDuWUPLefugg1
Vtyno60rPQ0RULtZSdGXtgksdJuaHo8BQNCXH7HnNiiBLKbnGsr1bc3muEX6feg2+Iua9zKrlKci
qPfXJ/km92aSrwedbRNhBhhp6mF2TspsfGBnKBi+Bj223TZ2L9+bIvZ++9hkblrsmlYC69KuQXII
bCMgQ92Ssw+MLYzdo9eQASpIK/Bcsd3u+hYF7R2t7f50faJvLotpoqTbaPFNShlzTTHXjiUI9jo7
I8tfPEVYNaOGnqXpWhF88YPCwIeJL2FhzQ+7puhSGasmPY8D7UknwVrKc8Z/S9X93WdSHdBoNX3a
ankar4TuN1nO3xn+/5Hpp13un2JsNQ97vfSMurz9PbcpnlkjgFet8bDSaFrn66jnPRZ2WHK5E1ha
+Xr9Ey8dGCH5wCBFBZoAszhnNMiv57ghngFF3GtabnzSsJ7G8gATw7bX0p/Xh1s4L+BskHIkptJA
nJeZcoegzdlH6SgzaqoRfYJRpk1RkuARfUUm1H7oMGU4XB91YZLw6ngBMDb02XnZMELNJHUaOz0D
15f3gZq5R8h16R2kRywPIyRBivemOcCXuIhBV4O6kNwhs3XNu7KaMsdzmtfRvvdLrbgp0b6t330V
X44ziz8ZGi09wq7pGRFqF1seeObHtmk1iac0xY/rn3Fhs/LYZt1YDJDF81yxSQISgiBLzpWeFwJO
t9Pciqas/kxI6nMRhVCTsQ3gMbYpJ6eX5xALSed4/UcsrqUJDYrsg9t5Xogtm0IEFH9ZS4TVKS1F
49GrXfuGhGQ8jjW4+evjLQQ8cGi2AJHHmG+SnUYosJ1bPT3nEVYgSk2U21S0XW/G0UnTlW2zODkw
xSgaqhDY5pmcZhbYqrpeRiAKGsynsvGZnrp6W1a++IT7pbdyHBcnxwtrwqNxQuaiQEJ6eM2OTC6L
2vKhbwyl2uRN56c7JegdfeUYLh1+tCcpD9L4oak8zf5VUm7lmizjKsjOnA6ccUMcWEZXqk/Cbpov
XOrj3tUr+d/71w/VP9AwaHlQvJllj56lphEu7ZwQQ9iPTi6geaGc/zOVyZpiyNLqwamAO0+PSSXQ
XM5PZAhTdwMOP3WNvvlDooeBcpfh5jU8kiP37k+1UegtruyZxa8KaxV8F8VI/nc5KtL/lKth75zD
XFW/giSz9WOt9tFvUWj218KNHjPVRyL6+mdduDIFarzE8b+1lXm5V9YGkEm9Ss6qWwXfHNxIN3Wj
5fbO7gKBI2lqOv7GH2wtu/ExsPZX8rzFScMGQyZgEnaaY1Xp9WSuUBDtimN00F3X9TetU7j2RqlL
sW/8EbHruEXd+vqsl1bYhDjzlxZJ7JmFdYQLah93XYJBVyYgmuxxyx2Z34TFJLAOXuYD05yIFcC5
CHe8Yy/XFkabnuJNiFif0OIf2FYUuxJ+8pdRrdtbswZRuo00L1+BXS+tLXt4Un+gT0FX5nJUXJZc
HaQqUmGai671gC4QaZB3Eiqmin3XKPtGN+o/Ue1HL9e/79KykkbbVOss/qHO9jLeMPhEVoiUFW0t
H5Esx9cNE4Jkk+f5sNPKJN85Zr6mjbZwrxFdJjQAo9K0FZfzLVsVAY/AY74kezembnXPHS69u3SA
UbkLqhwjlgiXZFy9HNd89stW/r4+72nfXBS7JnVZQAFANdnQdPwuf8EYtUJ1C35Bqo12eBe0if+Z
/ondH66PsxDvGWd6p9C1EG+QNlroG2UhkRoqMCjBDC0emua2HMsow7ENX4KbDwwHg5Fy8iRvMAfk
UYPRKMdb4RnZC3ZSBn9Le7Bcwx3hmmUxgn7vj0rs2/8bcBbsx260eC+j3t0QaTH8kUq/aRSnOuUl
j0Cs3LB764P0d1R04wqEZyE0MDRAGtqoEx1odlRlmWlRJNFV0j3sgjZWg7n8AdeO5nvhdM4/EQrz
K5tm4bAw4gSqRkkPyPxsRFTK+9rAyPRcFqX/WdV9CUirx/0Un6byP9zqHYy8LPxtri/q0ml5Pezs
Gzct/n7CUKKz45W/sjyT96lRR3jJZG3xK3fLe4BEn/EVa+7wSs2K/fXRFz8z5WhgFQiZkShdnpQq
HQBH1azw2ObeGezhfZF4w69aNYajUcvu/fk1zwVgOzzR+O98ByPZHSlhF8Vnq6l/V2WGN5TuibPS
CnNNanoh6gLro6CP2BjSXPNHimgaN3VUHw34WL1zizy500u3bzaV4jXHoA5qjIF9d3Iofj8eego/
r4aeLSlWgFGA/nJ8FmUIrUYWjtw7imGeatLAlS+6tGu5J0GGA+Mg4s2uUPDo9P4jIzxnSdNiijJq
dXunFXGLpZ8inV2kaBiYtQWeTzfXt85S8KPQRRsPPgQ40tnWSRvPqWMF1Dfo1uG+N6Gj2RAD/hhN
1azkCYtDkQPyCvwL+ZoN5aIK3ghfCc9AkMtbuxir2zaD+RmjJv78gVnRRmVK0LK4wS4PhJINZjTg
zXnGFDc82pgDbvqoMT4FkovkA0PhpTxpJFLEn5MX5MjGFZM3QjkWmCW20WAcLN/AGcqPZdavxJml
84Doy/+ONtso9RD1yD8ijahhUIdjWw6061G4nbENYjwCClyP3A0SwvKYm1W6kgK9xXZzJAAHIiSC
ugH7ZfZZR8CXqtcyetKQEGKG3sWoeGpah54CNDEJxrrXHijDmS8JLt5YdIDyv4tx+17jcCztJYTJ
CHkws3jDzHIDrWgGTBnD5Jx0VXdo/Uje05gv95aJK/Tm/SsMnh2JGNjLnJRZIMBQGraVUGKuFCwf
gqQJxTYPKkDVRU3r+fpgS98YHI4xaVGi90kD43LrxmaVK0OahWf6pvUAzldE3X5Qx2bfxiVGvLol
mm5b4f863Amc1j45mKvlO1BfxdP1n7IQlHgfEnsxwMA1YQ4Q9JzQ76sYcbkgi+VDGnS6s5VKtzHd
P24STWueaGv7e+Emo/mNfSDaMROWbfat6YRZ+M8C8CrAnP42geaJg8QrV/7owrJAGCCw0+j9tydd
PhAyKFVPGf4sZai1DNXVsQ/OdpOGd+7YZ/hMO11/A81U/eS1qvJuKW4QPtPT1GS4SSVnFgmRdFAx
8XQR/B0UuYE0bN9ixBl/gbpqb63Q69YGXEilwcywkKQISGfMm1N6V2eqbBkwFKG1bWqtz/aR6IS6
8imXtgzK1DyAeXRzoc02byU8q/eEzadslehJCyu8v5PM6Lz7jhandyxym9qii8ZE/96ROTG0pib8
GmUiUA2XxyYIQEtoAopP2jk8rFvq5j7yTXoeA+SNPPRIwNGWW9NJ5T/vPCbTvuFa44mGuCOCDpcj
Iz6kIjXsNGdP0B7fSuyxGjrTlg+lO7B6fSvSsT4MrVgLFW9iIANPVSNAKUAUqa5cDhymth1kfdIh
iF+Xj1nW3nkNOsRYwSfde0tiU1I5KfLS5BA0G2cbFpcnrKYdX54joxpO+EX2zwGmUlunHeR7o+00
FC1hIg4AB07J5ayKsjP7VoTy3ND67PaZAh5gr/tmf5+k2MBdX7s34WaaFlUwsmZwN+CmLgfLQ52M
KjTiHzYs9b1XeeN/RmcNJ79Ss2/TPlvLZ98ckGlyGkU1qv1QHecS7mOux1VZR+mPzjeTvVFWpY9z
lpPcx04+/kSErL9FatP5wDR5xwNLw0UJStRs+Vy3ttIegvqPwimtXZqqirqBewLy0bGSG1xwa/Gh
EU3sUlglhE5nLZyckxjSDI9/JPnYbXo4vo+JbLxHH5PDQ57Z3cp4b/Iivit5sz0pbkwSurMZDrqV
d0pvJz96+ED7oQmUfa2a/Te6Lc0B61a/2CRRH/JwcNx3WhhxYfCKh2ELHpm4/ubJmaShj3XyEL7k
osQGc9zWa+ZFczIQKQ45FyUKrkWIhSQ9l/sUORGlsSpd/BJ9MRyyMq9/UOqDGjCqEJR1/0feV8oh
giXwjbpD9RA21RNwqPrr9ePyVxLoVUmG3wHc768e4QRwJN5e/o40q0GKqGPx09RiS8k3uhL37T0e
yw1a642D0NQmg1MQ7NHCUOFJRKGnVxuJTX33eYyN0bjxGjtr/tQ1mhy7pHbs7xLnvN8yAtgFvwVb
cOT3gwwgA9hWp/1Udlb1L1hd84SBsVpthJG0n/TcaoI/K1Ob4srl1LA2AxkDmW4KdfO4U1t1lweu
CH72HXDnTyAd6p8Y22ITTdoLtn6QqrePUIk2bwK9MPR9YfVqrO/TII3H+0HNhfgiA8WPN6MvO383
pKE3wPQMxvyoDFnkfhJAqrPb0KPogWElGju3eaIl4imK+KO0Wt1cQU7Moht3PcAJDvxENJ8UK6ei
xavWwgigz5WyGH4BNc6etcYJmo0jsFaoNcc7WGm7QhGDvDr/iAiXApwA6keBlORxHk+DLlVimHg/
zTjIzaNSDTzENgDjC+tuTHrp7YsWqeutBBYjHssG4piDxtGwN91MpNhoSyM5lKFn/1R9XxE71xmS
cAP8q7W3RWDlPk71fpk+J9hfRpsuG73PZgP348G0ax37+Nrp0qNvFyI9VYbrevclqkZj8Xns67yo
H7GFTY6GTo/leQwRlbyJsgZzSGwJlByHX6Ps2yPdmPJODdOkwvK3F8GXUXjdY2qVmg2BsQl/W5WP
6WFmlONXI0WDZ1cpLWcylnFxCIehb29w5YzcYxa2WrXtYy/DPi4uwvDQ5E7f3PX2WFKB6/TBtT5l
bRL/iSiLtRupuWWxlzpOgr8GY0BQvopiGW7jJDK9TY8WpxEerLhzgxd4IPEPZ+CT3ac0yuW2MJM4
fMwL9LobigUGrflNbRamcq8XrvwpSY/8vV448eeiHJsaiQVsyI8mEmrevnKG2LjtcX7Nd7UGbnI/
tmWX73GcjetNHffOM/KqWr5RO7NyjiD1InczmFDVt71X6RgJ5/pQH+D0NMFtqVCnQdlgVJ4rLjP3
JkN5INkAv+r9r07R5fY+FZZv76oGdOtDqqp5jOS2lTjtHmUPNdiCxe3lfWtkQtI8QF1uWxRuCD1o
6O3vOmVS614OmlN85fVkNJ/MzEwNMABjdKc16Ai85D5n9qFMy/6TapZNs4lNP3DQqh1L77Zotd7h
AiwLc2/omUiOSuPI8FGNtMj6lAe1Bbr3/5F2Xj1xLOsa/kUtdQ63PYkBDBhjG3zTAoyrOuf468/T
3udInh5Ei7Nl2TdLSzVVXeELb0Baf7qoQzfy/MaVoNjTKYOgbw7KVdjSkNt0atRnvwTKaO1m4Jl/
ce3aGTelnRd3XJ/zqkWmGDD31uV4ZaAtkdw4eT/9FlMj0cpucqfAXBgZFcQfErUKHN0vurB3N7xZ
9ngQmMekN1OvKlriGzGXa7FVUiQEvpgEJsEDVjdaeyxL4WlfTLVSsmOAL/WQb4y2zNIHvOwVsR/Q
PpTPWmeX2W2tOkmTb+smCfRdH+gFWlROGqrRj0CRrdT9XqudXN+kfZha31Sgh/ZVmgOxOjplLnKa
RmQPG45e2zyorqJnYq9PhlHgUx8qTuf3qW0Gl31vD7iVVKGIK9jdXeJGjY+dCDKPVaDHcqvbY0Bl
HWOlx2KUQv0uRaXeTzQHhV9xL0THkKtZ2yP5r78FeIZdmRpKAVvY4viO6l2lGg+TVMb+WTMKAzhK
p7bR977orBtTMWR5bbW8TT43FMLJrivwVy2D3hs2wtKbatt5NuCcXs9T9R7f4uitBepq3agqedFI
Zc/2ByVKpw1urdZhQuZZ89XKsV/sKTN+lshhaGxviXO2PU44DweF0SeQQJ269nNUjsRGLwXmpKVT
5zWKWy7SEmZaDACOplBDNndqX12MsdNNHSvpXQ1w0fWlnbvDRUazZfS7WgRY8zpZnl6WWFLVe1U2
8jgZiaFtqwYnc98bm7FBCU+JWnVHUJWnWxRq3dtOmZTSr00707ZmYOXyYJiRbmJ1bOFCvK9gjMbH
DuZSDRYBE0frCWGS9DXoTM510ia13CJK25m38PGa9jKp0KO9RpE+6tJ9pE6mfRlWgfxpJdFYb5PJ
sCRi/Tqe4U4prAdo6FG/VabRwSQW3ccuF37pkkdvdHSzb4UZB81j4oFc2tAm0iMcAtV5dnnRKVt6
+3qxJwpApKtouaK+5p3eXah9ppO0VXBJNukg0+mq7pOgvYV/jWBCAkP3saJ59IfnzRTfRTaO+0FD
3eq1cWyhb6x6AuqF0n9SH6xiyu5UL/asTW5XkbUzBrMt9iMtp25T2KU57BWamyC4Y5ww/TEG+XiR
0CWR2ywwnZ+4s4bjVd/MbGM3scz22DbebIOah7nfT02TXVcxmK9dYYeDfcy0nv0MS1u3ffqIeXVv
hllYHMAydfYuUDMw6XXhKNp116E3pG1rJKu0lzFFpupGhWYKld4aokS/FnMhFTSAYD1hgQ/tJiCb
KX62UV/k4QGeOh7N26SQU7r5OBpatDNo/M1+SMBZqHlRjVqK3dM8D1pvjKfnSFh1d5GLJnkoUZlu
bwMj4Iy7PCO4WjPFYZ83jVH4ada6n5TJmX8FFT7iFqolSLUs2X54HWiYU9vac2AkeBlz6T9qjRdn
UEzWxCjPQiWGInenAg5bk4zaPA2VIC9EUjSF/sytmD3WYyOuHBlWv5piGrtDoTnxmsHJImNhcjY1
UiDBCDGSxy/LBjFSWTGBrXzxElNavuIU/Y3Wpdp1oyCTJgocBZy8wEFhaLRi5fMuKgdzX5fqIsWK
vzmhtQTYZVZPZ6hSopemKYZyE492+JRSktraQ5Ks5Qzz0p0E1i5A4b89OYBCsK0XJb26Eq5Ffyp6
FrJR7iM4Uc0X3o4832rwGdytJSjkHjKrs7zbNIX+vSvVpux2lZgIymIjglkAp6w8BoDyH0zQwB1l
3sbr/gS9dHNzC1W/DX/0ilTVPTyTVD2GXlX/LjPbTrg33TS/mgA5dhfEepmxgnU92ziQ9ZEYITXj
MJLsLupOXTTYNZJS1vNEtFzNr7km7mJdVle90lVs2rLNq5Va19nnY8yZvj4zJ2fhuUUWVrWZO+oU
fJ/nV6v14Uf04WWrUDrxc0+0ayq41jI1YnEojcx1f1iwbJ3FHEWP3OgkQ/V5iHBC2xeFlrV3g1Lj
VG6RyPQ7q9ImWD18PWub6Yn7C3RGp29ozsCWGpH+GBI/gtGZfJMlInz2ASbpVN3oRdZqF5hd2979
hLt3gV/57K6c+YVhyOItHIvAIjzvYCcMfo7QR/i94CUTuwAdjvTGc5M03ehAF+Od3uraExqTvebb
ZlmCnSzoopHkFFF9madykg9mVVjVncj0vMVL3RjafAvKWxUbBTdvxd0g1xlEx9QEVOrnYaBjeAxp
U9k5emxF3aaxO83ZowaMA/lmMGsH7RwuCwrku7SzutlcPG8ymmhBVHT1vTnxhP30ApFmL46srPqT
tSvuqpkoSHqnQouhdrW4slAhjsK+6scn+gViF04ZjkUydG+cyXjB4lFZ6XMtnwQb9hsJMlwuCqk6
La3TG7Kp5KD1slGflJxcYW+PsdiPSqzfqYmViIPqTt1WdxMj8mOJaIdf23lsrmz85WHjN6DMyxVN
CYR221LVtBeqIhIv05+ELYyN48bxQ9bn0qeCbxJyQGVbKUaeFV7+jsjBBj2BfgCVgdNZx4XWWmVU
60+OSVQRNpD3E1mF+z4PAl/p7emAOoe2ycLmhxIq0ZXWmmLjlsmaoP47M2flOfQIVlBo0hf1tNSS
KQc8MZ6CJgyPKsyrndlV41eAV+pV27T9xccBwF/f+H9vbSY+k1h5oGZ1VV6L04lXo9P2Vm+bT2Pk
1b+dJrFvPPIe+wo6jaP6YRu53rZp4ik5YP+lkOJWSrVr9a6YtkEPPm0P1iJYKWgsqqc0S/hRaMrC
Y6Beay6JBQILnhaqm/kEDEhudLSWdm5etqo/dVn/K83RIthPlRGoP1dWY17e5WrQwYRuw6t5Lmda
xyP4Nm7GJynd4AcYkyrdIq5ZXJSyMbydzOU4beMgkk+xl1c/6Z5GO4i3qvbJ12ZeAIh/3MIAjSFy
zC/DPxUd0wvzyOoH66mtO/cuqnRnE3jSbggCS4eg083j9vDx3N9Zcxx/qPxT0ZkptYvLn26kqkyo
1j4VYfgn6s38SjVz3KdSaFdbynXND5yI9M/hhuYPjUAIjGITJeFZRON0np1GSUJNW/upG3r1wlQl
vhz9NA33FLhN37VisUbGeed6Q8RqXlTEHoC1LFbWI8ZOuiKznrKqnqpdNlbTFX4vzuQjyx3cgM9q
4o0RWV2/gQ+Ub9TKGFfa68uIcJ40U6WATWNgFnc9nXRrlI2a1ExaRQ3g0AD+uCRGzzcDSdZWjaEe
pqGRbcfBWnM8OqvbzUODGwWhBX4V76P5+vlnX7UGBTbsC92ncAji/kuUsSPuZWJaoEFiS2936IfF
1Q1Ub2Mz2q1r7Doy+H4ToVN+kyN5J49p1CsXnR200x/M5/U29FW6DuG+rh1teB3MvmkjnHKkdj9B
r3A3BWSua6hBdfHpR4IKJK0q9PTpHgFQP51LWeUIVOUJy1jwhEdW20S+HMwEtIQXxzcaiKKVcPp8
7zAi4Db6SC49iKWQvi3MQGuoUT91PaSjyVSax0Fpxn0j0/TSw77qojbU8VDwtB0SHtKVS2HemqeX
E1+Pi9EhSJvPy+KNwpGwMcmN7Sevk+1Bd/NmK6Q3oEY7TPuPL4N33kMuX44kGrQAJWl4nC6upJo6
BkNhP9l9haJbi37TsfG0Vvp5aZvNtnPbhCpWq33BUD7zLhqO206nrwXsLixy8enLiZ/DMwWEXXXn
bvrpz0EUyeySUbOfylHvvko7KHeyGJO9IwvNn2CWHpzE/KRcKZcTg7Lg0LCQeEd87nTQwVVgXxaN
/USI6BzsXO1fIscBFFLD3/lc4/V/x0LDgwI+wnnL5IkSsVFXUWw/abke/ehRU/QzVP+PdZ5nK9/2
/PqZ54Wwxvzigx9f3LmlByxL4cs/JXaHvRUvsN8JvdqMcX4MLaFsxISSo26JcGX/vj8wKlwA5+G1
LecoDWpCZmfZT0pfe9sh7LILvClwgco8xLTbfNf11XNgaenKfbtUEmFxEdVhUBJwYkokT08/pNW1
oWXKMvllDiiVPIAv9jTfcIVG67dVEz+36Pbsx9TozX2ZmqWzZW/FGuY4RZ9emVJr2PB9QRW57oxo
Z+C4smaW+c6Bo6dIhD9jaCE0Lzt/Yd7kcZ4Oxi9ZNL+CIIn3VhfJjZEk+jYWWBCCxTQ3Zj0VfimG
ZFMPwjtElO62H5/880sGqypQmBh1IHhgLwPQJlTrVsrOfUKsSwI86oa7uuyU57G3lLXq03nIAQIS
tQgya5Pu/hJSB8C8SG0ysKeYDsRVoBnVMZBWBOheVX5MWhOjr1mtner51J7eovSJwLtT+6E3TxBw
uhmiSTjJZHfhr0o3aF7QhH9q8amoSarMFv3Fdvj98Yq+NyD6c7NNwlx2Wvo7UZbopTDV6FdXW+NP
ALz1zqt09QChYXxsG/Xl4+H+BsfLCRJfQE2Z3dxoWZ9OEO6tU7SOI36VoVvY3/I01osN9bRavUqk
GvpKQWkUga3f9SCDq8rAWtEfnUY7FMS8u86uY5CUfdgme6vHif6xgOq6siTvfHiEzDzucWIQyJeL
CGj0htEIg9p9Ciqz2OYWgVc0NAnVsLh/NdPW9SsZ8cB8vDLvbG0EW+GXkVtA+VrSo5U6KSfstRkV
jRfgSrF+PXmD9agqUb0mV3p+17G3/spKEm0SnMy/5Z9AS0msKJHopv1SnTDalHXeHdKqTvyM8P3K
lmp7P2ptsRExpJLPzpLRIFIAPMNN8Yx2UGBSUPetTH4hKeYYPiilbNPXOIL4cWquSe++s9kYDTQd
0EwoyughL+aJ31Y79nX8C9tMVd9kTTngXGgixHunRBg77swmt8atSFD72iVx7zrPULWH24IebOBb
eqD+URFCdK7GoivHHTqUbvQQNzX79JPLQi4FttrBBIlC81n9LsQWE7eSRr6EI4/OJsdudEuUPAY7
hKnX8BNnX3+OVJD1JIUlgwXMcboqU5xW2Dx58iXVg/i6s+Pk4KYpfXKWx+9yxfhe2eG1UXfVyhN7
dtfMZSIKCMSnyFPByDgdWGYDlTIKe88R78MzJbrpquuK4WuRlMMz1JA1+4/3xwPERRxOdeqsWJQ5
Rm4Osf4c1Gl2oSfYdXVDluwyBPNKX6DKvFKdem9AMhi042nO8FQuJugESR+GwWA+A8Rwn6dusO+y
hO6Yiu/h1ujMVSvns5oo1xO2TZzhv1mbs/yUmiqr1tKVVzetWnub92VDxqNLWuCBF2ZXRiWT7iXR
RsdSjhLCc34PIrppvmXGWIp9aExdWV2k2jDWK9+aeJyveXLTzxxguBI8oo52HtfUqoiqBjXmV1AB
EvFg3aslkRRY3tDZ9EPmWsG1S+3mIBQ3mW7Nim4QbcGa5E6JLOndFEJPt4jQZM520Ky0v2mKFmmY
zDHV+qLKnD47DopAaCiBaI0AI6Ao62KqQzO8qLDu7Pa92qXKYxO0wB8pVBrJzm0b+WoQK0hsehqi
877Twuw+TpCBlxsYoNkY7ezCqMrSz+gcf6d/q4yPnmycJ8MiMf6imaH5RGweJa+T2Yl2F3lZIjcA
FpIX2TRO6BeZg+1egWPowRMlKvt9N4zyrtQrShVNYfC/biyVZAT1Pbqg/TEXthXeO1HU3qNVGQwX
Shak30zwTKOvzDim7Rg5tAGVeCiuRr3RHyavbrRfYzphuZXHcRrddrQArmw0IUN/oqOYzJYgdvq9
NgdVPbpDDdbNn2pw09vaNqJrD8qre2kK12h9RygVxilJFeOgHBZec6RTIsu3OqVytKlLraIjM+n5
fQQf2aRJH8bJNX5Chsrn84LvltPi71Jr+Wj7lh2byAf1UtmGOdSAA1LNynWQpoO3CXsnrx7scpRq
v2vNsoiznR2gySvxAhLS3Q9A2h8nJVLN11h2Ub8PU6q8e69UjD9mGEx5CpHJ9SiY2z2QqH7lAT67
Fudy1gz4Jr6Ft7os62meUMO0UMdXrojmIJO+3YdmI/ZzVu1X4O8Q38VyWw37eCUFOBvZgSQGiJY+
KiUXnoHTezG3kQZIx878bfdqWiEwAa9oC4JO+0p/Kf9egc7BfoLqZ+4dGmzjaRx8/PyclQ4IPBBl
QWkK3OBMlDv9AWM6hFaaZuJPg0af+Gq4jfuo9NpEIJZWt3DOo+hqKoNqF8k2/c7rNK7E9WchFzhb
age0Ism86DYvAhLabVpG4hK/EN5rhxBPG7EtsjEzfPRLbhQM5Vya6V6xBppcXthUE6lkEnATcs9B
9yL3StyyGYpKtV9GJNz35TSWx0J3i0OC+igKiSUOGB+vtLm4FGljozqBTAPdT/C3Sy/HNhHoDTuD
94JimzOBIeoSX5nf6BUQ3DKanFHvIG15hdDzsCkpnn5RVVGKiVfWe6FSFPrmUHcPVi7SN0A31ieF
0ZB/QqBgjieJXvTZC+p0LH00gzHU++BFxRXqIqqn5rIOSxVdXORZym5VSvlvAP7vy/J3QGBJkP84
LIQxpwMiiZ0koZd7NK0t+dXpvO42cCEhd2rfHEeM34QfFNQM0qowj0ZZPOtNoVx8/CHPUuK/PwJO
F3EUOxdswOmPqDqtoLGdeC9p2erVNrAn1w+J8L7Lphsv+9E1d9KO4td+EMGbLqf+NrEyNfWtVHX3
H/+W5f3xn59CqZr+EDXjJUk6yVp1mJrOeyk8t7WPXtdlld+1mJL6Xo+KzdbQyon2Yx591dpRfP14
9PMtzedHR+X/Rl8sBEJcptUi9/lS9lm4tWt3FBtDrrv1np9VxnEJq6CgU4NYkq1GQx96r6lZ8ESP
v5kenBx7aqwDT2N/ZYfetNLmeW88sCvwn7EEApK7uJPyzrVHzxvdl6G3DNRcB+zOx7Hf4JBj/mrK
Klx5f947spA3iIw5tMDj53X+JynrZiTvkArvJRGVdacPlXjKpDscJzNK1shk782NTjqlhplsRPR4
OlZcERFWOB+/YFTvDIe8tZOr3AjdyVcSxcO2N7GM75/eJmAFNLIbyjaIGS2W09Sy3lWiPHhRAq0V
m5ruldirMU/5yhX7zmmYbQv4aHQqadQukr4C748Rh4LgpVaLfJNngQcqolB2Noa9F3o1JpsyD6qH
KKrqw8dTfOcLzlkG9H2oBtSlF19QbxDgNMvKe9GwcfcOkzpFuFaZ5rRTB+B3K1HD8s3k1CNHSQKP
iCKKX0tWux3qjZJoQnlJTMWs54LsmPi1bsvXoFASoogm9YXhBY8fT/KdrcMljwAElTF26VndGTcV
KswWyxtUAqGJvLsgVRyOCkYGOytu1+xd3hsPrgrEGFI4xpxjl3+OBc3AKtHUUXmZ8RGXCqycbZfD
otopbhhdm6zCWrv9vc8462ARB80UGX3xGWk7RV6AhMmLQHNTbGHVBhtFt6Nsk8koWNmt79yejEWm
xNH/2/86nV5i9bIuZBe8ZGbR6jSSTeBl2jCpK7fLe7uFuIN8n+4922Vx4r2uKo14coIXJxXtcdL7
cRcncXhJ3zq4dsopOVbjFKw8ku8NOhuQU9SGhwdm43RyQx7kXly34lUhU9iYSdXv8JHG0ENq5UVb
tOaXQg+jlVN4Pih6aRQzdRqoqGks+QZ90KlhoNritQ0l9NjUKjs6RJDS9u4gyutMr7zChwVubj8+
GOdfknHnCIi6FjSgpTEPFetqENLhTMSNUfklH4KQhJLRn4/HOd+eXKBoNLGc4G3o054uKq5odlrn
rXwdese7NsZ09KPese9NXfF2nx9qZlGA9yA34AefDpWKMI4wHgwZqk+vR0WPHvCWBNuMlMWnr5W/
BoywX3hzZ1jN6VCirGUNrYNZeUb2JVVq5TiMGkehk9eurPP9xzN7Z5OgzcHjwB06i9ksbhUzKJy0
DeHv1GptbUNnaB49xUiOqReFYOYMHQXafE2YfZlmsYh0UNAJp3VBmW85R/AtVWZmefiqqn1/MPQo
2Bq4pPrhGBs3VJgbeIaD/gOQx7DzYtVeuWre2ziEFnMpbGZvLbX4g7AcndJQwleqc92RZzLamE6W
3DtTFx4/Xt7zS5usgEo20uicBXbr6de0crezJrtMX+shMcqdmoZ5fOcima9/p0LVfBUFpOs14an3
BqUWxkEjmSS0WXzTtIhjIOx5/qr1kHxVfIy/UhcyrschkxeIbAwrt9s741EnIHHGwJNUbhloZJ49
VcCf8lejciwfKHOItmhfN9t+7M0/EWXilRf//APOryANKTT2KGou65kAg6JMtEPyqo76tHdz4Xzv
QgNjIK2bPukdw+eDZIdkMd0IULpUi0+/IGFELvu+iF+VgE7BwxhXpP+BF6TKMYcu8PDxfjmb2ZzH
wX6fha1o/y6XEpVJUfRG2LzOMk+/GrSPfI0AlcdXMbr/x1hkZiAk5lIHxbDTmYEeK2x1CttXQ80t
UALIWu14EyF41Eq41oI4u2dIwqnNzrkRMyNPPB2sM+Esl4E+vHpDXV8bQWhvyqK3bocuOnZetAv1
LF45e2fvEGg5wMDg03SOgbdEZOaFG2SJiPRXNVYJX/DEK9WdTq1wJe87/2YzqQ+zcTr1VOmM+Xj8
E5h5cVd35Gn6a0OPAnYtHiOXcgi6ZpOo3loUOK/TScrP95qxdvBP0V+mB3w6mFZbcF5aL/mdWK0B
+DGzvsMLjTbTkDgAQMNsA5HN24lYz35/vDXPqg3IhCKxMKtcoz+rglA6HdoYbCNtq676Q8nUfg4R
Orsisxrvywi2UVKJ/neBeOBDZGrDJW6T7g89HfuVtV5ahc14Z8dAq5RCOnENf09/RJgpQ5BPVvNm
GGC7d5MdBZVvha0oqYuNLfImoYr2EWL/5nfFTCWguNHQLtLeqmJqxqn+3MSg34+JquXqfmWFljtu
pmjwnCFUS5aMgMXixxkhAiJNYulviBUZ950ZGM8KSKtHKt4VDmYadLaB6tGuJBO9KqOsczaepWgz
pzGfgwmz+1FN8fATFka7pshwBiGdfxwA0tlhjZ0KfPh05bTKTZpOm/Q3tWq8LyGdp0cNH8jS12vX
uO3hCPa+1yCr5PeU61Of7oSU264q+ovGlFBopVlKa+V7Lp+O+UeRCBMJkNXMbO3TH+V0xIldbGtv
05gMb1ap5X+shKqqyVe7R6xszfPsnf3DAaVGPVthkn2by0gcYlEqtcF5i/JKxY2izxpUEZ208UtZ
i9u8LjL12pGj6ptJ1LrbnKf6PsjMzocfmP7ORuKZvdSbNNp+vHnOV4LS75yskwCB6V7mJW6SoyvR
asHvuLWeldgOaPdnXX8dOGg3plH19vFwy/uYSi+9dbj5bDUSkmWtMvDaGiqELt4Ej4A/qXjE1Eqp
XFVF3Rx7I+suzd6Vu48HXV5efwfFu4sKP7hdKr+nXxu6nIRjxqD5BGS1MaR5oOXlQQjMtbsW3dPD
gMbMsRYwej8e+Z3V5Y6mrk2hewYrLz57P8nSslpFvKFT1D8VjZtvZRQaV2Y7xNvBlRcfD3e2ujCI
0Bzllua1Q4NkMVEiJTUMoyh64+DUqW8grPU6GO1YI9GR9j51LRR6LbNbyzOXTxFSIKzqXBABVHBe
ENZwrWlxjYjfqoSjA+Um3wqvCiy8fnn3PrtjGYzWJsxyQrFZu/r0axaVo3du1sZvQCvC0S/htCq7
xKD6Af5e2SHcURWfjNyZH3V8qGcGuCBiicUdBkkyolHepW+WENlFFbjuFWzg4DiFQFg//oTvLCVD
AcDloUHEZsm5myB1F7FapG8y0cNd6mnKfpC6nkFLpECwMq+z7TnPC8eROcPEHGOpQ0IVMtIUbMfe
QC/KTRgPxkVLM+owjp1yl+I59/8ZD6EalyATYO7SMUdtQDVFWpi/hZElUIQo8rI5qvpgXYkqyxW/
KExjBTp5dvbnKXIa5usGfOjy08WSnrwSO+mbHUXD1yAqi12VR7ZftTGAG7XWm+vStGab5KJfC5re
+ZY8L+ggsXfmxG/+7/9EaKNFwiCger7JdsihM3VlflGXfRTS6U7tu483zjvfksFIS7jHieWXVI0s
M8I0Mer8bcpiY5fjXr8DUjgcOlQZNz3Uu5W75t3xeDlpnc5YsuXCprreyiId8re2iuwLChIxboFV
esfDlV3UPPMr7YDzxURdSaOuCz56Nh9aLGY5pI7oUy1+m5xevS9FW24pMI93FPLXsOPnISdBFNwm
Eue/umfq4h7VCvCdBEvJm3DLAhOeSU/QXHDtn16tR19xjIczFqklyKnOuLXhHO7rbipXWojnC8yP
oEHA64EOCZWt091DVXJUozHncDpTdLDiPEJuIjN+O0MRX9Re/lm0DiPh0QUclqIBpaZlPRtd465o
lCl7q0fzuW7L5kIYPFzF5GxDUqX9x9v1/HMCDaMTS1lyti5fylZBEWpjI1DaNyM2g5tQnRCuibzw
aBrd2+dHAklI2EFzn/b2ItYLPWwyG6Xq3oJeL64n3ZO7vhPhHrP56vDxUIv3F1gXkpagY4EwaMiA
Le14xqlGqkNJ9T8iy034wrW+o6omfhSito+pa4ltINV6jbTy7qgzpIx7ziDAnjfSP9dMD1Czb2Sj
/YHwYJq7xi31H43ZtAcQOsarUejJzxaRFe1zl/k8WYohtHhI5nn+l/knnVkQ0Vqj/xn1UcOFKwuM
e4Em91eZ1oHmR3HVrbz88zP7TxL6nxER6aP1PN8By3KoPeAfo4vM+CMHukiizacfeuQoK1Wexbn7
zyjzrIgxoPQu4XlpQ2EyyzTjTwOO54jgCjDJXoH6mccZLpOjjm/o53BrDPm3Os8TRYpJvL2429yh
HTwlNY0/ZY7L9m7+Nz2UYwiFI2wBSU0EHB/v1MXx+8+I3N5wF6gSktue7pmizFAJ1BPzDxDEcFd7
kX0MJWqlSmcqu4+HOl9Pki36ALTJ+ENb7nSotvfC2ZlLCl8VYzWCEJvCrVXnASLiagp1wmhfPj0i
ymokxIYJdIO/pyNqws17C+SM8M2o9i5b1/sakfV626gyIfrWGLit7MzzI4jkGOvIM8+DD4fhdMQx
wIA0NpHu8FsNXbUvLUQUhECU8U+dDO4OvzPxbICGy54/nun8EJ2eCMabVQfJYaFmL4HEXmxJ20sq
hFVBfapfxNDKIyphrm+Uhfgp0li7Q+sGxxOnNq/sUXXWXKfP9xG6lXCdeCkRmmAJTife6F5nN2oe
CT+2TMAnWDresspQuM18jSFydvxnHVRgLvNYlL2WZp9FlveKUjudoN+CfgqIbVR8uiIVxWe/JgNB
smH/QKPiPM5f+58L1enLYaw6dWDHBukU7zx09/Vt0iDi9TXjSrR9EHWNuGx1FDhWbp+/INyTT8rg
xHFz5ZA+Bffc6eBBacu+mAy2UgB9adxPVBH1K5kU4i5MDYTIEtdpVLDhgA23o1Kq3qUWIE0GC2nK
N2Uk7Mwvs3xsfD3uU7LAQSNWiXyEEULzLk/RVdsgtdCYPkhZG3NcVD7CZytqc+WrXRUyu7QipVMh
2mOW5xu2OhIXawNiSYUfwA0Nh41pCPcFpaLsUaYSNUZ7ciqj3QVT5Rr5liLQBF+oQq3j8ePdfnbK
eGxmbySiacrGyCyfLg0V5dJIBkMTvu2l9TGrg/SLYZbpRsoi+0UiODzWrlutMQMWKQRdI1QyuMM4
4aTXpBGnw3YWQjNmnerCl1CI6mNf5mO16TuU+K6SonOSS7hS/RWKbkW6K2mCrOURZzcoFJhZcXju
zMFNXSJvbGhe0Ht6Q6JEpXujD/C1oY4Nll/d5F7WvtimsFZu7bNJMybSlmh2EDnNZd/TSYMUR0in
Q0/JN638d46V222GPjmN29671IfBPFig+/f2MNkrJ+Cd2RJ1Y1bN0zvTMRZ3KelRbHkxWor+WIUX
TiPK+ELo+iTum9CozeucKDhdibXPdhY9copRswAoRCtIJ6ez1YTZRi2FwggErmn6DUqEzUarLC31
014UG6VQvC8VAJZg5ar5W187Oe5kNGAgZ2YfSBIov6cjI5aUe6lhQDFp1K7JLgfSybraFK2hJT8b
uP4gjM1Way5cHAHDZuO4wHeuBzvM2i9O1vOE78mo0bio0H28bdtJkb5W6cDQUyVti63rNeZBEqzC
4ytq9KMJshF886HyCue3jBO73ZqEx+rRMUhWEVuiZxdceQ2nWfeVzNFC/LKUetqZaaqGN3ZMkWWL
PnVVbBNAjp+U9Ca6487DBZ6sB51LCvmn6xETP6vkPfrP3mu3lv7dS6Sfjt8+d5EsB1ksetz2jTFp
Uv9pfEMuQ/GH0Q9vvZU9tdzHy0EWSWQjcf+2FKH/JHXzDW0jlMsqPLpr+r/LrbsYxljcTrYDJbtQ
/s5FXDj36rfxuDaTZZSxHGKRQeXCskgi+CYIDchrrfGVcWu/iofmu37/8YdZ3jrLkRa3TgmF3FEr
RtJu40tUuKyd9UVeYsfy8TBra7Z4SHSw/jm8O/1n8CXbRlv1G071d//dEItbLOzNJlCCUP/JRb0x
t4Evd8r+4yH+upj8e3csV2sRfIVYEBlFyTTK5/KmPOxDWAd++70Dp/87VPzw0TuKrXJEKs5aq4gu
tQKW53SZ/aWhUsZNz/wicajMizrYjOmdWjd+pViXmu6jB3NjuTthHDVD8RWrBJBzVNSrqd7zm7c9
mh32A+JsNQTjj5dlGZIuV2Vxg6iA96NkYA9J5yXtv9bZU1ut3B/vHgiei7n+TO9kSdrUJZEfGhzs
n9h/SC+1X94vsRX7/OLjmby7Tf8ZZnEa8jEKPRkzTP4nvshfx0flOB7+uyEWJ0Gxi8ZIaVf+bHdi
N2/T0f9sNP33e/wzi8VJaAzo5FMyD3FZXItL/Vge47WTMN9AZyfhnzEWJ6GSZuFUJmNot5nnd9dg
snBdq16Kym+NTfxbffnvlm0RL9TCU5UmZffnf6Yr5YdxmR3WPv6Sl/6fE/bPnBb72Ik1WSiISv8M
fhXX+iH/Zd/1vNuXXbVvfsjv5uQ3j3LFnGVtxy0exibOh0qGjDmOG+WnXW6VYuM92N//u9VbvIxZ
IRIUHv+HtPNajhtJ9/yrTPQ95sCbE2fOBYCy9BRF0zcIiaJgE94/297ti+0P7NldFdjBWsXGdEy0
mmJlIZHmM3/D7A2bcf/XotMOnw/xt5cvRVPiZcS72KanYQQOOzMgvVR9supjIX2x9S/GMLva8PL/
N8xqbctFGGTJzDBltHGMXZIey9KL9TOb9L0d/evyJsWHbkTqY+ItABZodQG3FrzzOpPnF6exo9xV
4rG7C4A39tDEIaZvi7xAmRAlrHgvYdaR+ylajT/jtNYJO7BCOFN1WE8ugAxwVwuIFagLrePVuTQN
Y60lbaC82GmG/Zs85jc1ETLhWqW5pKHjmUhqmcXTx1/EcOhwIwZEUXXNTkJpja+TOtGfoSEc3Q2S
OMPVObDOhYXrm4Pon6SHPADcKsCZtVx9NwbIcutq8NI3ql1FHli3Tj6SGM+24tGsan7TsQtADTA5
YlyQ8gvX/f2S/aXQkAFXjcM6K//UKmF47Ltc9mwJNyvLmLEATtrynGjgeoOTN3NlLXViRC803GVO
90VLnQrslRZ/a1QpvpijNL4x8TS8QtDYvpmLubjMAOyfKTZ+eH+LP5hiM6kI09BaWW1GoWXyKCG8
jIKnCgqFqsMOYwDV+3wvfnh7qOIvnXaA3NTgQHudPppU2giuCyX/VkuVU3pIcBdfnMVSeQfERJy5
cT4+EkyYxWMT/CFp6lqU1C6pB2J8I76VZt5d1tg23uWVcW7ilrdxsvABwC8wMgVBISgNa6ixFCBV
pKem+TWOin5bSqZx1Vuxsk9C8TjYvbmXsK0oXUlSem/u+uFMJr7ugwEMoZFok5fCwWHzrR2wDTlL
KykK7a9VxLUA1XW062/WKAMcz4uoQ9nWruMYrPUMi/cBRcpcdVwzDFPpLc34a2cm/R1guZoP6v5o
8AEx5V/WEG+uwwBhdj18bCW0j5ECSRsr3xld24d3AukO66Juc13x6UDXjRcihOy4ss7q+1KjtlC+
4eHbTYHXoJ6Xtq4JIdusXCdrzOYo1MYofdLdthfeFFLc2k96k+i/aW3ElNIXgesIIor1w5yertIq
c7A1GFL969Sb0jUoYUSFe7qzT7UtlH6LCE4BCOrznfFh09s09ShNsQVpEgF8Oh2zZgFHtinsr6XC
pFH0DFykMKwjGvPaIQAnfKUXVnXmBv64dtnzwIp4WjJ58Pingwbq0Gdz2QRfoyai8VUnepPhpNlo
cMS71rZ22aAp0yEWvZzDDFDzwFcHOMxnToV1RvnuOAy3FzAIOxKc5OnX6Jc0TIdi/dWcw2a+RlEl
rH0cyE3tEIE6q/y5pp63oUJTkggmIjDOBDsfjqVFVWTpsFBNg4SxLi3JSakbsawWj3M6xQNNgWQc
t0YVTJGbd2Z47mD6MBxzDd6OxQUCCMDr6oC3w9rCbcNKH7M5y6j5NDkMeCmBVu6mzPvD5yvrw+wu
hBZuTMDK3M3AQ09nd0ghkRlRJ33Fbmq6yzqt88pMy3dlGg6uPVNbmrJk9CnY2WfW9Mez6b1AiHfO
8j+gfKtFTZXKQB8mqx+1qJaua+E4l3qfONfF1BkeD61faKlQ75RAj651JfqpKq04E5d92FfcaAtf
cCEM8i9rxqBjiFSXwoponMsmWXT50k2pDumPYTDyo16FLzG6ZZvfm3K0vWnTg4EiDsK8e43ZMfRh
iSg647Eui/y2oQt6N4hB7++QDp9/DqrVmr4w5iq5DqI5ONfvWb9wys/0t1lY8Gu4btdOnCijV2lv
D+OjWVj2ZZBRhvzelKqTebGW1HQNQPOI3aS3w66YEMX93bf+Xv7mOqQJwP9/QLkEfUjp04ynx4Hk
SPGiRLWPeWp36VHrMaFxC7Dr13mjll+SqjGPeT/F37UiGI0zp9s6BF6+B9B8yBULkpFS9enClwxl
cKaukh+rpg0mlyChrHeD2mY1QnhhCLKoE+UZBMzHMQEeIxPAsH813E7H7EaBywNS/Y8O1ih+q/fO
zVw5SI+kkg/K55zg83p1gwvD6QddE5IOGdG51UmSGu2sNk1ZPyYzgiFR3w5XiHvMW8lxQtWtWOho
/Irmx+fLex1YabAQuKGQV2V1cdevtnWYGloJYt541DpspReZy+TJ0Cft3J34d+OweVANZDD6Sat7
QXSDHdfo/nBO9lJ8nAMpszyh1rV+ZsmuD2QeCEQmZzHIkIUWs/z8lxi/aScHmbZOeQzTsXFTJSg2
A8LdbiQH5ywMP25OhiKqhxAA1BW46elQTgd1EpMl5RGB8+JSm2vrohv0gNYsSxQ2QuK3UTF/z3ok
jj5/ax+XJoy7xYcOAAzvbI0iVhrHQrNUlR8xT7O2eVZb8rEi4rDdivD1QeuwUfrtEaH+0wpmiRIQ
riETQ5rLadPL4aMVpc02MK126yi5s7GRN3EtCJVnIBofdgOAU5hbaDCCesHmazW3YU73fsq7+TEp
1GxXT5SVcuC9nsweOYRCNjdl0T1//owf1iiY4QW/oC/X+aK1efo+lT6FgF7n82NaONJNmmn6Vmum
4syF8rej2KCxIKJDkFsTioMQV4MOy8BHRxlbf6oyHcuhaDxzYPLV+ba/Bu8ITi2YOtx48UiEtbLK
Ao0+nzukMuKvgVRLCPrVE4alplZU6ffRrOJGdqMUdoThAkSrnMTVkjjKn+e6N8SiCA+C+gc4i2ba
m0NmY7PSZhEut0mO24yXAbpyvtMKsabUdRBjCJ41Jwn6ypMic6gdF8B1J3FFj6Y5e9o8BOKm0YoO
OnE+Nq25o/HdUehKYKAo3jDVkZH6Acau04jwrlWKi7AM8A1w6cxT+d01DYsk8pJ21kyq7TaWQQec
XcDyu3CzMxvwRy16+vFappe9se8wAcakYyrUSjHdCIR0alGZRHnS7QdIGpdOgkPNNRwOrR58BIXG
Kt0YVWOnF+iSRcVznKhF8QV9uChODhi86bChB1MOcFWa8nEKI7dUVGx83Agpm0pyVbXMMKdRtKIn
z5Fak37gYFTVgcqGkjzNiYqnvRsFKFao7jyUkdmRKVGv2AvZmOabtkEKaUdWZ6c/wXk5mE/oIUqP
N4ExdZQ9sSxMtjXGWPErnKo838S4xZCY4l8IxkQGdN4fB26QYEvybSY/i7FN5W2Fqs/gGdXcm48a
4kmVqxmpKrZjXMzyrR3qUXuphpkR42KjlV0aupkWLTJxSYudqGvpaZddt0qQAXgZO7yd91CoLWkf
hlrb3+vgYATaxZz3G2d0MuM2rfFoeZFlCi2jpyQCGQ4P1pKu1SySvAgPiioVb6hml4tyrTrGmyDT
BmNrhDi87Bwnl2R/Upux+YKvYJPvJkLdaFdSl58OkVlmvV+OWpD4fR6FjW/ZUqh7QzBkw0UXarW+
w6bFGby60rBd0oO+rI9YTZr2l9SWOvt5Ciannr2kB+6yGaWsCL247iJjh3iLiGAnmHa/JR6Ds2DY
DSa72WzXvTvx2bHfK+BTUs+JcSxBYAaYszW5qjnYac1ix0Jrg6BFhTkfToftdCtFkjQf6UiF7c3Q
d2r80quNbuyGADTJ17nPNNziw2wcXIEO3/wtTPDY2+CF0omcoK5ZDNwovjXyA3Qc4NOWqUWmvdGt
Eh1O1El1bWuaWM5fAbTUF2Kr2SPc4oaN0cg5nJYJurhrd8hIuVoWNPUDX8EeDiNZa7ZPqt6RN52u
jeK+AIJavlWk+SkGO0ib3E62UhmyF6OKBRROHZD4Ull+mO5Usz4VXplaxpR7cqbUDTr1RMXC59Vp
MU5wM+Yp16UeWXgoZ3HQB39WfCWMeSSs1QLDzxodEY6hyoPxm96PYwA1RwsRbRY5B8FVkgYiPEDv
jG3TK8o2aRcXKTlXHmwRoZOpgxggDIrzMJkNFxZqx82q5KGk7PseSPuPHPBE3O5TNWE+fLUiI/oB
V8KONzkMJOf75/fFh1sYyY2/DD7JxqiWrmIaHibB4i2THpSsycGAyUAKvayuxyszizlw5LyMz1yL
6+gGqjKwWo5tckDoo+tyBigf4EG1JF6SyKpaPwhVp952UqyNr8ipGNbPz59wHeHoS1wIJIugG5wG
YMLTGzFPMEZw6rRmuMFxvC4o6+gN2kJuX6R1z5mjponV57z4uW12kWqMysvn3+DDA4N4WszPHYC2
MNfX6BQg/WXJwZM9ldi2PTmRFv0YZbu5U/UKO7/fHutd2WfRawTeu76ZtQYjw6m1kqcO1dZ9URqj
6lOXbns3EpVdnYnhPswtrh7k0pS9dbSxkK06nVtVnySc27r0SRkK3NIAvTn3+NO2t0MsxA5DQvWF
MDdV/dLKiqfPn/RDhwMkOIUEtBuA9qMIsM6nYt2QME8W7RN68sFDaSaUL7ZNOJYl/slSrnebLMTa
3sNDU30t6ikcoTfBP+gsT531UbnrrUAaz9St3xsLv4YsKCeSGjAdEGRYbuspaUQMQzKs5Uc053ot
3kUoSKEbn9tEJrecWeOYbVvAzzoFnWS2qCUmUW0/h7klgOI1fdYUyIHLON94TpXb4Z6CYG6GPhZs
nDFaOZxVwPywPMmJqeojzbWouwJWO32JjlRMoRbk6vOIIKC5E1aVqvuhdIiEiJCicxnHhyrMojRP
5EhUDJR/4bicjhdXrMR4MuRnkcy6dk35XR39wNaachuPlQA/NYQcDztVldpEcS2OoPA2LI1B29aG
hfvk5+vowxoG8kuwDHgS4ejlK51+nbGS1bDVrfi5aQJro2TpCGQOdV0jURpfnaN+G8xG5Y1Smp/p
UX2c+EULhH+QAwI4aqyiW16+FJfcCs+kZcSb2hwhn1wGjo6kK/xt8Zu1APSbCaMX/oS58IvWyblo
h2YWhL7P1mylB/hk8cFsHOk+jtrkYHZq9ptwFsZD+EvhuH93HlmbTeWSUrdBNjbPSlsEWB2ZvXhs
YxHUflsVau02swHrThOBfqYH8XFeSYEWrf1l/wGOX1UhBtq4y1E/PhsxxjPHKnGk/CqK8znxrRy5
7jPz+jcLernSEMCH5Y7q+FrEIqdBJoZ+qJ8liE/yQ5w0xO1NZec4nkyhnhypECCrV2C/IXxQwO3o
R6hExp5dxOm5IsX6Qif1W8Sa+SqIJ4N8Xibnl9qBSIUdpf0QPS/wVH8yzODQaNe1pXkhNa3953vn
40yTXUADpHJM3MKIp4ONgYrCdzM5zzaSCV+hICi3SWmisy2jfnn/+VjvnaOTk3URWCd2hX2AAiK4
3tPBAjNvHbOrpWfR5iF5Ffq4VhN7yM86dEKLMhPTXUFsLy6RtJIl3F8RH3gsK9p5l6UmhWFL82cx
ucAGph6Cr3JSjYvtNIax9r5u+0a5Sqcyyo4C6BpC6piEGV+j0R6+fP4gHyYNyD8BAdVQpEHoUi9v
8Jc31IY4ylq5rDzRyLGiI2ujerFJCiM0ClJT8n93NKQs0B1Fqvq9l7GaNU3UMjq5wnzSpdR4wtAW
WJkpGZuqLO0zG2HZVycvaFHNQNcMls2imLnuhU9ouGFJaxoLBlVZsrHQj6u52Qtk0n1aKbqb8FoP
XLvJJpz14nfjykVQeRFixwsCHPC689kZoIbSuLKfAvKRmI6Rk6fbLMRL5SIMZUc6E/t82GjQ6xaZ
ZFhMy7hrakGH9iklHxkdZ6NrPb2fNS/pwvDIFDRAuvPkDM5mPR6rBoAzvWqa8BRz1wCyNMbS2hlk
9Xuvmre23YfHOjW7h6EQT2RE5xy5P4xGa2Kp2MOVRioHrPHpIi2boU3pKYyvEAfovc+1jA+uVTjx
TrXKuNxMqBOfqwiuqz3AVcwlSl8IMZyoa35f1rf10KWz/Oo4QX4LzSK/6BKrOrMh/ubJqE4v8ifL
jU/Kc/pk2K3GuW4X8qvUBf2j0RvjBiuDzC8mRBtdVarefm8D4sskA9SmAE/NH/jGarwOv3BC0iB9
xcpcdisnyjZ9Pwm3T6r5TEDx8dHosvDS2O6UjwnnTh+NQhRzW2ftaz6a9U4u52FHUnJVEkBeoajU
/2au8Y5+B8+z8BwW1ttqOILYpJrMeUJtc1icNex2G+ph5pmFec5navmoX48WgyCf+vSyBzg6kRM9
fbIxWTANFpo8jdUV+LSL+RCjznAZYZP8+Pn7+jCJvCjsB5A24xIlY1yFp6jQmpM2G93r1DrZs41O
ix1acYnvYxvt69A8c60t4eXpky3bi+om9Wgu0vWiN+QZfAIMmdfQKq1nI5ENamijPGBs3VljvkFn
A8jrAj0Kf/O8pAmJLAFtMbYc19G6G6oPpTzNdi5enYJbziWKC9yZLNgbe1yhz6yVj7PKeUIvm04z
pxeL8/QF1mbVYxxrTJwnprMPi7T/acE8eLIzuuddWJw7vz6AjaG/0Gdd1CVApIBdWmU1lLiiDJKT
9B2BG3v8bgJxmw+SlcSB4tlZHeSNZ81TWqqbGRuN4VCOMUYTeRUX0WEKDBQJ3T5mMbplZ7fCb/s4
yVtMwYY8aS8S7gXVVeRYljrchrRAKG6HkJDlZQkyxxLOo3VHAwUZmvKcFtZ6JhcsCNpG3AC0sGHS
rbIGuVGEmEyEv6dAme4LKpj7zJmqDWJO6YuhTMOZN7feejCIKFm8O/dwjpG3nb45uSulQK1q7U/E
jBIPXMjo4nOf7lK6X+eS5/UNsAg2cXUvODNOFMhsp2MVMXtAJxX+jtRjb76VspMgKxZOYSdlfofP
TrEN54oyspoY3IZeHwOCHN24WsiintMuVhEedLVES/wGTJeOH4tedy7HL34FZybmQwHCRLYEaAyJ
/kLGBW51+m25OaM+C8rstdOddnhTK4xmIaj26YBPN7VcaaNFjZy+9aGE5/zYokx/F+JQnHuhncdQ
lBI6YFVxJi5ZHSgUYxZ1HjhJbG4sgtZxQkdmNEuS3N5bBYGIqvXOFroHdTbZDjcpUkm7pizE5vND
c50DvY8KidWxYAdjcbYuIoiwTgIzM9p7RMHA5iRDtM9ypzoWKsWP2hj6CwKIfqtzansmNL0bbFDP
AdNXO2P5DoCVCDyBDrJD1op0nT3XRaA71X05pGXioXGm2J7oJntn1Y193YZxdI7n9zeTTVVvUUEA
lkXWtVqw4HiHciyU6j7tJu02H8ZyJ+FG8xyFTuvbNkfOHOjq7vPJ/ttBQUXSeQPQ8EFNVIoBCLVi
qO8FVjyHiF7FTlaq+ApJtcCDzNi7UpEMZ97w6hh4n1wkwwwWFRUuoFGni70y7JLqS9vcQ2mHa5bU
HHIaEGa4lL+r0/7XWCblRLpHOAav45gskWq6HGp9HxWSmR86Cggy3h6FHlzMc9OE2xxiGb0d1U6U
+1pJ9MmPArVOXN2W1BYumxJWv3dZouvB4Uc0sGAJQUitYY0zRLeRrkhxP3SJBu/NzvatI9NMCcb0
zAZeHYJ/DbUEA4xIfWwt4oGsTqsOco7tSxaHV5Kj9JuuiM4F26tk7X0U6N8cttz/BACra6RVYnKN
qszvx2KKrrqieZ2FNH4B6xYhxGTUGw05Dxy8kmoPhPLPz1fwejEts0ndWF9kICCorqGwiRRaSR/q
8b00O8kdt7TkOcXcH1HHK85slr+ZzQVNuAQCZE6ggE7XLQ2oMZMMUdxLPSqEYTO2NzgApN8+f6C/
mc0FFUJtAsQrTmmroDETaYBhkFTepwpsPVzRai8JAtPXnMja9J1e7ftJp01dLb7mGLCfE4tbH32L
Ggrscy4kkL9LWnP6lFmVDprVDRz6ch3dyEFJl1rWYjnz0eAv/8yNMDh3Vy8b/pfAlQW0wEPJuZGB
W5S1llPqlzIGqI4yjSq1u8e7FDG2RpFVX81nbHrA/eShn9E7vc6Dtnt1qlYcQbG0r50TiVcFQb/v
Gc/xb0eu/3gd/xOdtdu/Bm/++7/482tRwuQNo3b1x/++il/roil+tv+1/Nr/+Wunv/TfN+Vb/qWt
397aq2/l+m+e/CKf/+/x/W/tt5M/bHJkb6e77q2e7t+aLmvfB+GbLn/z//WH/3h7/5SHqXz71x+v
+Me3y6eFcZH/8e8fHX7864/3I/A/fv38f//w+pvg9x7+5/+o03h6+/Arb9+a9l9/6Po/beoGSDxR
5SYAX8yfh7flJ6rxT+5aLmzgFfjYod/xxz/yom4jfkn9J+0q9iZAVLTcKWv+8Q8kqpcfaQafh24D
wBYydtTF9D/+91c7eUn/96X9I+/EbRHnbfOvP1ZLd7FW4bpeRl+8bOiQna4jC3k/s6RG73Fnv3TR
cIn+9oVAOUCMw5ldimTz6aJ9H4wI4T0XYSLW1Om0a9QWpFjvIQAn5i8iKZXy2ORKHLl0jqvcVctR
Va4iw0l+1nOd2zsRaUO/UZrO3mOeLgn6aETMro0bcHkn2VVnHNIwTJpblSsy3+f4bkZbY0b35VA1
whwv1Cpoq71pDdaVFmdVcZNyvl8aTdyG14jTx5M/OPVYXUTGFFbbWVczpCyFjVKD2s5Gs1UkDIZw
3avnTVqpc+5D61l+yQB74OqBoaW7tmvbW/AklrLttTTXjl0pqtTL8kqIvQ6cK/NKtb8hjOaTWgoB
xPGlKF+c1AbMXqSzRrW0sSrdrXuoXG7SNdptUoR2Qqd8MCLXrGcE2Cs+wIM+3odbTmsZUX85kXu6
JXIkXQ3jKB9INovOr9uB/p83y3pa7RD2U8RlX8ZGrvtZR3LvJjOSkQfVyZPAE0BvHXco4y717EZx
6l000/5e5HPk0WtCXiJIyQSpTwNR+sdh6ub8MBe9/pRIie5i54XmfyI2iiLdgZoxfXrPJepb0uhF
ao+0H/kesqFz5WK50MDmWj4pDXK/lBixB1MeD90GEzEF0VN0oLsICQ+zNa6d0roPzaj0Obce0RlP
3Ql5aqDfUJkj9TnqrAdzSu6lvE03taTeLCHpFbBW283m/K6zwm0f6LIn5AYVfUs+VJNtHChUB24c
CoPmhxN6Kd/BTeLqGJvd0cEFx+tHdUtkn7qK1u4KgU6FZMQegkU3+JkDEJgHH5rwnl597afpcKdq
0UWMdxwSkdLWbrMBiQcx+IDSbL/iZYs4+IHSk6vXC8pAqY74q03uGFCUnYV6pY7GvZ5jkY5C0beo
UY+TFVIuyko/bczer+ZA7JS82eqVcWv3mZ+MyAOg/3fdK90WZMn9pITX6VxLe7Q4j72SuIHdIYFi
NZ2bJvWVFAz+qBpXjTQUyAdMyEsh5jPlN8pSFi4L87Iw+1tDjd6oX3v4wtUwQvovWidvjHy6xs8V
Jn8XfAWqg3l8sJf0ZN50JFvMX3AYzTlAzqR9tjP0UVUr9mcVLJdszst3i70CsrGnAuMwwzE/hBZF
jrxFZ0SxJdPVU0Fiwj7xszx60usQxrHT3fQ28BALcQOXJMd3IhD3kvNDkZzCDUFbWXGV0NJt3ppR
zUhMu963qWbDj/DrbKZTqGCXlzZXWPs+mGkRuUblXAzqfJnP8S0aphOsfsvrZ/l6DPIQlQIDJVs5
1QGPgM4KSrzTAg3TNAwhHtXSyfzYbkfXmZudnXVYtbXPfNFL1eZRnJZCqZRuKjkqbuc4+llnzX0g
8INRnH5XV+ZFnnXPpjbuWw1wlI4QlRsbzfeodnpQEFq3BVqje1MRSD6YDAJNFW8rHlrNhOMGVfNd
kywS2WA+JHrcXLYlVfzJTG61EqEypyxvHRG013UCjL2v5n0nFeBHIutN0cytKOziYkrD+1IB/xKN
5rBBgHSmIFJAr61rG5OX+RK/PByf1AJ4nZb+xLmgdZveWVgPXqvM+YXVlS+B0webIDc8OG9vRYzP
cqhKlutIQK5o8RtjIrm9iEe3th0/i6EcNZZ6QzWe/9LGF00kl7sYozBNxAhxWUiEZJ1zozfKMZq0
QxikFzA4cjd12o3cB3dN2unuDLWO9STukiCp3TrGt643stZLNeMxtBUMYlAD9koiSregBba1KvNP
xegvVCO1bwNLtTZtmaubpLAexsq0Dkk17CsjPSDkOHqIk+xp+W/soVrwf+jl1ObkqSh1ADxU5vuU
a5qmlLga8yrYpbBv6iK19spIk1ZYP4Y6Kvx8mHYSMb3bW2G6sSKQpVqAgR+HxeucKfiwAdHTqTt7
edq1m7BSt4C1x0u5qQxPh/NwyHvpONoT35QYC95TlcqPYCOjfWd12yAsN7pGb01PgrvMCq9NUb9W
Buu7wPusiCNj49jVBjsCkjAbRRl5ih+E7PhqM1iuibIcKX/dcO6G1/RBN9NUWxtTROOGSyK/Zq0X
G0UeauVqzGbHU4ZGupE10fhOh+SXliWA/EoQiX1PAweileVI46YOAsNNnP6iqLJjVWqNVzvWT21A
UsBVUNDxx1CFLYSste3PcnWwc4nWby5fGDbsyFgP0n1XjNFezeO7MKtf4BxeFUJ5gMyuuqKwdrUm
m4M3z9YThQvtrUmEdJ0TbYN1zK4oPV3lUVeirTwbXmZMW7upvjtl9AADSX+bRCb7hlndWGY33aXV
lO1GLd5y+X0HT/bSolrqOqKaDokk7wM1G30jKPdRl6ugUUt7Uw/FIYdV6QbYvUxjuB8q42dfRJqn
9qW9T/SovO1FMlwoOF1uSDIoKCm5eAgDbsyOtMDrskxjonhJuTx+zXGVd7sehnEzIP9klveqMWm+
HitXc5H9FDmaCk5XlsiYaNdxyoYSetN5RpwDf52RmI5zg2u27m46pwG6jwpb7ocif4LNoXtlSTkF
c3niBad7xGEg9wCn4kUcGZKbi2A6WnUJntGpDzKBq+eI+CJhbbh5KAPZtZKXvM27QykbNI5LZyMX
859hKe4kjqcAMqo7kP9fqcJQfS1O9UsZGxxPHbvY7YFM+UJP9tBQj7TP74yivrKt/Au9VG2jTKG5
3H3DxohU/X52JqCDQkb3b5azL7Y5vxhjp7rYNu6CIhO8Sxn2cyhVvtKL7q5qyuQCS5arsikdPITk
l5Ad4ULI6S5NKpGc5qa1cQYh/Rg0qn7jWFwrY3xvxAAaA4uQx7El5ZH6wTYfjHinl4XkFbP5Muei
3AKhsrZtpBauInjtCL1pN1rd7pp5bAlY0mHTy8EBH5oNkJCDrnY3wHa+Dfp4xQrXL0FP9L4ZZFv8
CAXiGM51J9Ar0Ca78NKWywHhNkJmCwRjirCEPl8oqQMOM+9/FHK2oUJ+kcVG7Wrkvmaq3cy1c5O0
8UPZ6z6uuld1hOBXSDEzdSoXzCe3W2HKfjzL+zk2bukh3LUzNB1Vfx7njMcluiCQiyizVbY7ZvK3
1o4LJMCMR562cO1q/N4P6lfZams3toYLUSsPDgtRqHJ91Duzpww/SH5Xh/GNEIKl6NQIJjbVS5kA
i+vmQL0u+DLjIalDgjK9nLJuZ9djGd3FdiK4VmzJGr3eHPK3eFDBtERR1ateOmXiPpTVdLwCuz0o
iBQbIvLr2TAuyhjY/U5SglxyC6r41h6+kpx/S6loPw0ImvWVO8FQ7IEuO9pV0+kyISGVGi+pGz5E
t/K8uZFrLXDOVJNXRb2lX45kK1kzQCTQkWs5wDBXmT4KB14hlt5CAqnTL1h0l3kfBaE3xdNITcEI
mjNN+yX5+zWPZ2A46cA3oBrS6aU7c5p/lSAfOsAKnacrBXAItZSQ4huStiq9zMYcwIUajWtDMqG8
5OFjxHvHEUeVmWen8ekspV8oGiIrgPDUc7pch0h85hAqkLvz57S1M9+eJAp4KYDXCxTlRldoaDah
CJRriL7UhvzQ1QWKWaHUj7ef12U+ziqZLaIDsD7AI3xoYyNZGVlZb3VeK+rssTEAhPRytgf6zy0s
TZL1bFapLW8+H3XdGVheJlWRd2AXFVo6sqdzmkpzq4XyIHtm0mcxXMZS+6pVit6Afx9hINRqPyVu
YcTsJCFGsoxxsiUMaUzKQ6x5Okiff6MVyO19dUGCppe/qD1/aL/1VPRQs69lr2M1XwgL8OuYNtJV
QgJ6K5WldFUVVtB7EqqlZ4b+kN+/Fx2WTokGAIW6welcKJFkd45WYjFiDeH3PrRRRx5zqP0ebkq8
9dqaTdv//HHXaxryOfVTFXMCkI2AM1ZjDjgxWlaAIW2XzUdh7fOgo4b6fGaQ9eKi8r50WmxUF0G8
2Gv8HoDEuREWXuHKF2eb+fPhRpj+rnG//9kf823xrLvKHZeGggGx6nn2nkN/+/lXYLR1RQNu5aIm
ALOSljV4wtX2TRNSPAtol9dG1YWTFg8RnvSk7WQmGh2gLzht1qiuGccxSm9KYRzKlqNX2HGznzKQ
soR5y72MREjVcswVltMcRyv6aUrdIQi7LPUEGHYOdi29U+s58pWGfjQm5U9taaUc83q5083Mt5zI
mxtz21A0MKbiS5EZRys2b8tk8E2l9k2puG5rdd9mZeOaUn0oKq1Y9Cq8IEd6p+1t7mtNg7ZDiHiJ
gR+NWWmMXIiqt50WPNdygFyK+ELx73WGeWD3dgQ5JrjOzOGpNsajkTHLxtQ/Bd3wAgHjRe7LJ9Qj
4E/kFxKnq5+0ycYqSSmRtzxgM165o+Q8hIPqi5B3FMjbNDZ32M8faKfcOL1uXaAN+Zqo0nZukYgc
QqpSM0oAbp8lX5RIQBMwtzC0d41lH4Vm++ZI7u3Ifw5B9SVqcZ6pgsshDffToN3HBeDzHuUDw2xe
hEJwqNVPzMpD0XedC1R+i4rjLpnio5CMZyI0subwOhIodqr8ZSlEJ6vsnnqLZCVRwKuX1f8i6TyW
40ayNfxEiIA3W5iyJKtoRWmDoKQWXMImEiaf/n6cu5noaSMWUUDinN8itzCOXmn8aXi/gqe2vCSX
/xC0vXFOR2Tw6eNarZecePSEpzM1+vwdSTGuimHOdCkT1HIvpWN/ek2ZrKr90FF/Ua0rYh/rXzxs
8hCgGS8HP67z5txPNtmp0c8Oa2yhOUbq8cne6x9rUX3PxidkhwcME1/tGlHf5/QvTrW+CpDosXUy
eOtfhh+cQhkxv/LFYvW/SSneysK6tO4ooNhlQkwldhIn7L+J3o5dpu5++hVgTlGDPPiMaUlglq8M
lO/rLIlz51uku4i7CDrJelYGiMI632aneyvUvh7GEQNllU/iT9c7wWEyrQdyd4/a7q5+qzI6DDp+
nNmmuVE9uDq4bJFeiGrlO8YxqbNv+Zouw6Mx7X3cNRAiQj/sXuUkypHPhnLmpw4bDrhC/eSE8soi
fDNGyS2/t+HBKN0L1VVXVtNLpHnO1B7UhyHq65j6r+CoJuFkxP1Vp7Jt9lvTDw9L3RzzXGkAinqZ
Y3PFr7SwYSpSWQ1H72d3Mt5d0LGzOyrjGXDmXy0WnSyz8YM2ul+9OweJNnZMSyhNz4qnLav66ucc
zW9+m7fJtvtbKrkWZqCPnAdzsu8Y6EoOja7tH4zOT+a8uXFd067vJWJBK0p8jU/a3jGGjf3mYzli
7jNtmmfGfcpcUT0GMj+JXtsf+4ZIYN/VW4TliX+cYyxf+h/hwMtwBGZ7mMiOTXrGxNgbZkFC7hoS
lj2rq9zGf7ntXToKkgBd+jIbLd3EZHQ9RiW2Aql+GHLFXjAlhSw1YT5OnQSk4IBtko8O8/vpTuZ4
McbyhKxlBYvwEruNHod6zxD6vKFNyQS6WWRs2khyPr2/eDfTX568rfgpGztW1nic7O1ktd5xyJmk
JSF4OVij7venSlm3PPIOhOA8TH31hbeHKikjsw2FmctLjHE7DIT+dDuZmnv1u+2srOzNUyXc++ab
yRTqq9wLL7aEOJhRfxxD66fSX1Zp/VB6qC8RAbvT0W2FUf6Qk7kc5zWg8MJhPVinPpWdMrJ+nUiL
GuyCD1eNmQqio9X6//nGGgkW/sE8CGsP4qqu9DnH0iszH/3GFxnoQHP0XiX+VHevIqi8F7XWE5Aw
Fz3ibCxsKrKMpXum6294Mo2KRo8IF9komw+X3ZCbf28+oqCkL09uW9LZdv1mRc14B0T+OxvWGU80
tuGIJJXV+Gco3wMLXDYPu2Y1r2fd5Hm2TvOdTKQwsTbH/LdpQJJLOSsAzlyAv22h+dg3bAoEN4Ey
eEXsFQvCpFLrx6Ey3z17sV5Ms5Y5uGbwriqDaFLpwreJ1b5j9KGfx+aXvFJkzTjrBPNvMh3GS10P
O1CkiQtMFBTDdsFup0WIq20X3XEU8uxH1ZUeQjcxZsqM+hARlM7ZrvbVf6yWZcxWYTyEa3ifV9tN
vi1xKSJ7mZTfkRyFqi9dYbkxs4AF+sFoWzbTxyydzxG3RzxPDUa4QNoJKijj4oTjk9zW532ZH9y9
Q0AUBHP/x97nvw4a/aOV+1ayjAYgcDvmoFtWlc8/I3PpsZV2gu7g0g2xcM5gngt6rXjvx5/mOgwX
9EraisuQ9fyltXQF1NGK6gZW5f5nwTocpCXHMqtH11pi6XceiCIUnr6SvVA7qdS7Ioo5dMSHXeW3
iaXBOHO0lgtoTGS1qRShJ+IF41uVFLm7/apK948qTK89RcFqPc1Rqw40FHVpYLT5oTAALNJ6oSX0
UJl06cVNM5SP4Cc+Hk3Mb4RKPe/DOh3QgrB3TStxWRnPcpX1+GAB6kK7v1GQoD6LUYxPrbKKPB1D
Q6ZEOJhg5X34W6o2yJpFDC/b0Obngn5hL2eYccztKSyXyjgvnoOThbk7elmYL95mo5guky20QjBU
tc8oN7iRayvdwK3SEKnQAzcjUVrTdnBled+XLTiGRv+xAGhvIcmUobYJnjG7Kqu33UuWfTiGpdEk
fWWsP0pverEi1SflygFYLav/PI6tSCTFe5/GXDoAXFXu/utwPb/pdnL3DLlh4m71rbXzJKqDzB1o
/6MhhT9xDD9I9rdig9sxCaZuSMZpq0+R3QUG+GYvXhlFRIx3PTyXBNi/RG1Xvpu72ve3qHeLJUYo
fMaBtj2u1ej+6FQ5Jiyi+cFu3SKLQLqOXR01xB9NaxLa+XavrdU7NjpaT26kmvnkkaRwZH0YcWjW
Cwe65VZV7PA8n5ZoGLN8BiPdiuWhC7f1E17MTzetXuES9XWajW8raE7mZd5E4Rvn/m0iK/2Ct/zb
P8uAl0zNuGKG8sP6GPbgfY55bbzhi0vzcyujJzKWD3Bf50kPx1pvR6uQQToGa30YMfua4OlTcCKU
Ifxv8cruIS/0oaaHDFTdM7fzpKb8WHBffr89F40Z3l7EdbM5RDsDr7CGEbvCEY1xKXO+rnrBdbsu
+oxm8zlvfMmVF8SxBt5w74P9GOaVfO5QR2AysU7BEmV9JYYzlIgZr67oCU/QjzwhexJZasqMcQXS
npov3v7tSZlrtpdjeKBZ9Wsu+HJQmHrpaK932Q5pGZJS3nJ6F6v6r/C9F982JKvLdLG7+mG1v23Q
rro3YfQHS4tOibOKd7CZdPFmsvT1RCJxgZ96rNPJAfo18BzGRrE+mt0kyL+PLrUxYGMt58cxDO9F
YySVls2JUBDsTct23NxqybYCSg8ug7dhNZ2KDuWrobR+D6383S18O4G2U/HUrW/UQo+Z4/W8dzvR
WdAOzBDEr4SxJNfh18oQ1sTfE6VDY9+ph4Qxz3VlrdkwupprHXnVXeGjhctxBNPAKkidCO+TyJ3H
QBkUri2YxIAr50suRUIgUBB/x8Zk88j8GsNPskKPolOQAduImnPygjNXoYsjd9wT2QWndQt1IhSS
8mkqS1oA4I7+4s8RRwO44jZ3zrMQ7vbUdKHzaq5GE49beB+kaA9e63a//FU+LluLgToqj6tj6Oex
Y1ItvOaduIGP2aNMzMtrBWbq3oIc1UdnjWScOPulmMB/i3X6FfqzzFpzjipecIG89Wpf/nXNOKSc
LD/regkudYg2W5rLZ9fkLAu6qR5oN/WR7I37yQMPOIzTPiQ5LRTZihg5lVRw4w7vw0PrKB23S3Gn
SlMTBBg89WYv/kpqlp5tuwlSKxgy539oQ96fMbIdG848pmxo6HY+dLXxobvgmbB2LvdwKCKV+AWm
6aqTYVKv1vBSSZ10s8ikudFOn+flfNywov+e0TCAYuYR09z3UFLs/rkUS01RB2+9KhEkzL86ROy8
onxZP3xEIcOxAIdX98UnnT4e6BZOqVDOM90xzqsdrNB3eZmbKQc9PCkvS3vNn6y1ztQSHZmvh5N2
qmfoy7js5c3X422b6qxBd6NcuGpgnaPZw2xNAZTKJKN/JJwPKp67+Ye7GkuybgFVHqV5nbbcOOxW
NSR1PxiJ2gusozXyObsfyDjQdjbQHHUsZqM6+bVOOFq+Fotsosa0H3vbvVqqv4As/YHKcDMOxKwq
Apd8Yt7XK+BkjDoGGR5287jcpjt+jquS3AH9Ur+KjqAVmM42tHUc9UjnJ69L7AEeLSimp3G2p/vm
Rlek/M2LK6gcsztmhzwQ52Vc78IvZPy9eo1QEWOsmk2hKDJ/VPvMKUl48raYdhnnnZVOtv01Cvvd
M3LvBeadgYqUpZ+BRZZMUE0YHbum4FtusczYXoxx+GdvlCGdDcI9V5V+M/aof44K4lFGco2y1Qv7
eN67/MDjc/YolEoqWoAPTg0k4OflCPe6mSk4o/VEeMWW1GX5afaMi9HSQRV5Nd3neZspjxl7VY+8
+EiS8EYEBl3uX21/cQ42XHhM/ctzgZc4N7jsY/Bvsi3k2nX0HGx+kVWjxyzUqyJxDVZ0r3uKut0+
ihAqXphrsnfzvdTR1fP79lwx28RlxEJUO4W+iKHaM7RnNVozTgqfgtH/6AG8E4T1pTAkJh5pkI70
ryNFlvemBxtYgo+ZVzArhXOeYKHPQjoXq4Nesii14OGdPsbdHuIZ7ubFDet7A8/0uBRtCIi8kuex
qofFUN6xaKYpXoFR7URFOriO6wTeXQ6X3ecF6VKbxVuZ4kU5deJUKHs/kV31CrthxO4MDs8QcsgH
fy4OZm08V5N3VsbSfmIsKHCTUH2+Gw6/L6l4UwmTOaxVTEHA6zxOaCsK+SSEDN8Wjy45u9FFii6j
ygbaZXk36J5vWH5sUm0nFSr/EhHnEvdyp7oQi0xSdvnJ7qvfru62v/3qkqTQedFla/RvcyJPi4RC
VG/1z3F0gYGC4WfrTHdtDl02F75xDtpVZMiiZdo2wxuqm//yqiljzRmbda3z5VVNlwzhbCUb1Dju
zSAL6w1KT46JJoCglKMd21txJzysTsirSDziHA9kiD4F5Kgl38iD7S6vtCLduEJEXfjtaVvUSSr4
ntLzr45d7omXj81x5DgGeL7VS94zYQ/RDaD2F1aIiZKM8H1X1j/4RoWGtj+btnsvrcU9YSz7JJrf
P7L/GlmlphE2zO+SDY/McV3FfS9qWBfSNk5RW/KeqiBCHXP8PUhQ83luDDJXjCfpuneQ6jHphuYm
x6Gl84br7xneb5zN/IjALc+a2MEEe94L/vEwQTIkUkuZ165djo0oVVwyAV7K1er+CtHZRxpvz4tf
fyqsjYwOwQPBGuGjGLbXpgRrH/Eyx0oOTzbBGcmsK8yn9vA+jub7HgX3ot1iolQcPsi3C9szpgS7
9JvlVTc18EAbpniG9v7lzcxCkVdfB2fbk9UZd/wp1ZX4n82J/UZMPDCk2xCecPOG5m/h8uRUnpGW
jTNw9zAitqOJ+KhyAJmXaKOo43vNCT0j2dfFZT7PMzryOv4+ymmXvxeLfH+Q+/BejuJVB8gjxtp4
wyD/o3fLE1fRi02Pv9jFfRu6T4bfczSy4bJ7ACdOlKXuyDi4R6ItHUmTSoDR4Dio+/TG4XVZp3ex
A/MYcnwmHJgxdZiu9Vg8OuZ6UvUynfDd9ERuqXueW1eiIh/DSL50tRjiSXofrmznZDLQ5dZm+4Nk
QZBWcat1+R640FdDhdi9389bLr7ccHuva/PoR4iyKqf99CdRf1DK5sfrYh5KLswDbIEE0mv72Oet
HRdz/bCpbo8tYEa+cbc+U433Z9zQtWPXPjhzd69UwM9dPj0GVFk3rBhtbcZF0xMY6feJYbtgaCBK
GyHT0XLzC/QPSiKfKcjIcbevZepPu7EweRCAclhFtPB/AWf7wXxdhvJjLDUFzLzr3F6QV1PmIivy
EQtBn4OQhc+NWF4D7tyIfs54DUgiDZf5RFzozd+YKA1vymNvM9gD4RSYv+DzWewP5VTdWQwx7n5b
JkMjvO9uOwIxYe6AMc3a2W8+o++MFJp7+nTlCHJ3KEYx137m+O2YUVbF7dTVX6KQD4j3liNr7mGw
zTJtO9qfu225jz6RqEJSKFAsL2vofY4RWj7hNjFPVzp3Uar99iA28L2+4j+sIyA60soYnfEn0UzJ
8OhO0y9vm/6IkpxuNizNqbgZiasLIBnh2LmdUmo+X1aO4tR2Njxwk3knkxVUPfdY2vL8tnviYTdJ
l3eax2IEnnImRZaMuYUvRNC8r9uK0lqon21jNvBkztH08wuavjo2CX6Je4uBPlfksGDrfir1EiHO
879CZeEnl/zYNh/yLFTr87cXKp4D1FeeGOl8Ef2lidYP4sbfesnSGo3tA9aiKq3M5s3d6dzy6aUV
rT+lRFp5CewrsOj6WJjj07CGT0PuXM3ecNJSVAJR3vJnJvOWrCjxWnbmUbjwgHoJGZjG5by6+jI2
khmqhANe6L6KRS+7VPfmx+zyVi9DdPm1TRnNuo9A5bZIl7UKYiMkiLAY2CiQGTpswYQ0gdCYkTxt
BloTVCDPtu43ynqH+dF0utd9XMkVcovwVFgsBA62fi6V7WV5uPFMiQT3+Bc6/vnTHAHO3L7lQHPu
RVS68S4780W6vOnixq6My77lf5cJ8QMpO+3vrbWMx2AeRKLMKLPW/PrtsQEA7fYXK6fYdozUtZ8i
H7lTPySbNKNr2Qvn2A1E3q9TdZO1CTyWe+COFefMHqg3mQMlkOVnoCMcrAMxZgn87nDLuVtjt/L9
dKeejJEzRNEnS2P4QCkr3/y8l/ddmPl9Naw+G6ZObQ+5j4TCshrlMGepFUcRMWzXgrjQkJPzOAOI
spcvhyqqOHsY4/rxt+crN6EDMXxwyig6TL3jxlCuuk2DZZoeSC17qTZTJ2Prfok63E+LDvMTIx9r
vvnZbfkfafT+efS8dz0iOEWNRbVXKP42bVEl5QTg1PjrT92g/NClf282c08tW30ga/hRRf4S1wwQ
8f8/MsNQZVBmf6lfszJLjTdCW6rEdGv7BCFfHC1jC9JZbt/tOvYvUVgGTyu/vj/Pp7XcXiZCgs5E
W9iZ79j/RRQDJ4ttsWGX4mosmvM7RHZFnCiYmjX+GMuGoS/oM7MIr+jg9WUwineXHf6A5BCPtu4y
mELUkeR8xcre6uP4P4kLuJjMESDnpCZMsKSdFutB+wtL6II2RkTWuS35ppqAw5HMuUyB6KDSY56b
SCBMlemiGwy836rMn1x3JaSrroIUzZRHFNk8PJpetHJhdkIwvJJrZl0GQnqeDGCw1CkmEG4HG1m8
N11jJ4E38W5AjJd0XSFRawzjbVy7d7/3Vg5eIYw65bOJ5jDpUYK3FnjKfL+C37Fmy26P3lK1XTZJ
dMp4Y76JJJ+1vGXc8fyLxJ2RFNaI6usbwS4tycbaDKfRHp5Q89fstzS+YbpDvCfgPWbfuY8DjBUH
znnpgsNAws2Ts+T6EHXhSJNG5bXk1DAD4Q+OF4vVNmAhTJWxZ3a7XqAffyyG/7sdFLdr0I/J0Efv
9ii5raJXA/RcFO/gDzeyfcTTjsg2VXs0kiJQkUocuaets6iBXw3G2NIlzYGws3KKbc0YWFs54JNh
o8EdCVUdQDPan14eUTxGKxkpe4+d5wbEegVeHBjzudWo1LDwIPhej1MfvU0Oe0qj7Z/GunxEa/e4
+CwVPmsSgMWuaKzhes3IoYofebl8LqtmjQN639rQPFg6eg8c+bpy3waD2lOgd9DbKNs6ns6ScbKQ
v9pyMaG5OjfL16AjkpU12w33ZMz7D8Qq2bx0573OH9Vi/tkc+2XaLNIrchuIQeYpvfRFIpzlqUNf
FAU6XV0nUwPJZl7fvIhWTlkzo67kE/9DLPtk1qU8inx5btbVTogQNFPdboIfKTJMk6dCh6QqIk7D
eDyBzy5fDi3lODis1EEzm48OhNsG8DQsd6f81TrfFQfKIAac2Ew8mXyyH/DNb7n8b91ZeNmZSqNN
3OlPUc+8tSKbUpCqPPWB+7n25QuZ4ZBuhZPyer4WgKfSlhcWyhNlFb8srbOe1rBBKyCkGdI1fFFj
XcbBPD82WHFlUN42kAHumjMry9Ebql+BlgOu/b07iy04zZ6FSnM7l5Z7boOyPOK/edUbuidp91di
d7vDiPyK7ZFCUbeq/xN58W/w2n/GqO+5596Yx380lbhaQ/ENYzsfhSnQlQY5oSYFNes3bSBaCRpr
fSDiDPGux7Dn2ut7TfoI8xcViqV1YNm4Rq1I3e+UQDPoe/9Qr37IhQH1TRpT32y3Uo/WvAOvtcvy
c8S8e2NZGV88UiNfOaNgp5u1apLdtS7NMMHMz8irK2doU7c2gPm3cEo7I1AiE8bsUxpqF+9RMRWH
Ro8AdPY8J50y2/VMm3iivd7J7L17tyut0ctayOSgeyeFLmI1gyF1qKtPO8xNqd2U3XHxBzP93t6r
sMyTPA/+5MU6vvYdAGmsSj8npZJ2lATficoW7WX4Bvh168FJ/FKf52lB8E0Oa9UlqGO2JCgAZMQ6
LEfHNX8BlFJRx/Ae8m696cDhiBhM68hM94c65OgWOsOndmFzSKt8mkvZ0bg2S6RpYX0wZ3qHStd8
qQrbS53df9DIDFBBkEmBzscl09AZpuG1Gv0aSXnLk+euRNkif3YG4689VGHa+QjTI3yw8eZRx0lp
ps8oEh2RRh/NTS9ZQPATklrvz8Sy9IRV7S3Iy+c8YIib9B9ATC+z+tHINDmB/MYFwN/3+uMExV+F
jD2lc7Q47yW2gLr4CHb3LKLhVQ7eZR1U0nj99zFptl8dmY26kVd7w8MpOJ9itPRVPLiTTiMR/WE2
wQAiK8AiM/xbCCP/XZPhBG5vj4dhdEIAS0KkkNL5rYx3pwPrI1iO7EQ+QjF317XBh2saBJPu5QPm
hzEu0ENjDx1h9P3mVM44THqWwUTV4adhGO/aH27mHqzJRnpk16oN8tH3Eq/fLC5WkAUaAtatIxnj
sp1Sj37sRUfPTAkpzIqKq9J5bQURlsu2pIXR/Sg6+WdsWsa1HmoweGg1dSwFeY8W5lXhznfVKzsL
RGAcpCCzTfNWB3jH9l37E1E9UJ3Modd6wOXhFDvhbWHLK92dLsSEZqXuDtack+FhQ/kOOtIHOarz
Hjptxvd+qXcCTKcegLzOiXxf6ovhOj/aDqGoNCLzUMnirh21PBp7/XOq5vfvUMzzLMMcPKIuklJ5
1Fvhaw6a7kCxYJ8ISTCo6hqeFNM9TERJZnRP4nprXF6pOXoDtYxX01KfutbcavwxfZzz66WhJegA
dVsdd3kdXOvZOAyqoxFjL/JXKyQEFZ/NJ2IalTBz32thHdbGp1ixcbe/pjJ+7FLxiZWHhBSaJd5z
J2A3rMojVwP3axjWn5tr/ldOzvzqLh1Ghk5yKDe2hpL/jn3dmO07rq9JOi35ZmSOtUaU7I2+V2Xh
vNh4AMj8lx5vG+jrZEKzn2xEXsdzMXygPH/w9PcUIpm7+/BDtt/W+ol1tYkaWPSRN+MIggHntKsU
uPMs+tJG7DVefEOTdlsxqSjVvAWr/dy0fptWkbCP9CugZlkbgBK0Rd96d9UJlntZ5hPA72AiozNo
OjqixrTJMeR3Kq589zo6VAPVJo+hNcng5mBGbMAwiyIn5tPa6cigxAF0lXxh7yrKb7TLVI1KHRTv
e9I07WRjBTW95nH3e35UpzdcM+SxLskwKrN622wAymxrcJ9cYPsj0uG8bk4IFYscHhoHjrzBDlWm
jEP7V2AH5CzPvTX4meWzNWW43mvuht1XmQ6JvLgtjdH+tyhmG2McOL7HmT/0ofKCXWaBx3CH0abh
gZQRYwZrVF3/51db3X10G0953DLBmynOXaX+a8V3nCmWZe+0W66efkzArQJC8ANwlKtfqPn7f4v/
OaedvdnBn/Fyxt1oGc5pa0n9o3bB/Osqx4bFqZnMewn9my992z5sZbhMF4ghvhir2KOfBJPyuTZ/
0fyhaN1/j9Zc739We1nCPxvikw8yGAmQdXkS+FjESZx0wZD6sqxW76a2bptHx1qCnUhd0R83rBb7
o0k+l5uGjOvd0V8LZ8xQBDsIcooRyUbIvtQkFqGu5qtnLfPRzgM1HRZVhvWJt+fGddfmmh+ayd+D
+3cnTXQlPShUP5n6aCyW6Dv7JBccnfEahavxWctqMGNsQ+yuZTP7JmBDCQhHVWlPuKCGE04rFPaZ
i26sQbEx5Exn9MAci10g6c/lar25QR5VGQYPSx8X0RlUJS5SVY+DHxjlOVKrRDuEDbD9CyZTbscS
bAaVUe0rRtxyVYMDGtt0S36BWm/qZBOkod48fFPtqzR8n+EKvnh77luY6Yt0Ud2nYsT+eylcyiEf
1wCfHNgIhAc2X4CRZnIMk5RLc/OyzVqXP6BY3crIFQ7mY7kETPWm2dTg1mZjmy+Wv3ufczGte+aM
CsUCRbLRt7bPEB1iuno9hIU/QYiW0kJOMVp2qr61oxdTyXJCDyMIIQaRJLs8Dt3FDvB5sGvYNwtF
+/LiC+3T7UgbTn6ALkbsqoawDx4C1rmzRo07JVxKm9V/G/YlNVDAhXBceP5vVcfs/tDYgc+fNQX7
tTc7bZ89g+KIJ+0LXiIc64ijI6tf1lOjJfJRc5GAq0aJGiCu+pzjAxlh+eo2GhjGbPzhvZuK0oMy
E7p/HM0hvNboe/4a+6B4b3pFf4JYWB9Q7D/WNgQk1UgGqpPFWOZn2pllSXBfN8Anejupx0bvMi40
CNqA+gwE/YXUWDHAri/L0C4Y4/KiPrSyE9Cg37RluFW8FAXIc7zRHlOn6CM6BiKvqKuFe9Fqf6MY
sX5XNS+W2Fn+J8dktjJS15k992PwFnM6sKlFwyNJtcSCmvsiJqT6XJ17y1H2DUMO/5xO6u7YVei8
k9XckKrVCHodymN9+4fh4WSIKx3g8SjXDaFOIUNVn1GVssDXditQ9tUzqeNDWOFsUL6xvXh++dZU
G+LczV6NfY3tfLWHS+e367+Cn9s8dcAmwG0kdFvZ5PZLzloMXYU7032T4B0jSq3GmzN72A2NOaKa
QC48t/wTbGPoxx1dlbHqrPCrbcRw35ZI3j3XANUp7RpWDgwLjGkr9veg3niUI9nM9m2r+TgJRJc4
e/Ua+mldu/Of3qYILZ42JezHBanfyRUtRh1N1ggGOK+dL4wNDYyMNDk8v3OwL6qcmpWRzUHAxfBs
yASdPPyrW9lcXwQkaNYtdFX4HP6neqdC5KHbWwudguxyuI/pW9S+5xuNNeM6PuFt5oiEWnmfZ4nr
xbGln0my6sdTtRPWm0RkDKG1DWfjzcM0VKS14zin3GnLhxnQ996bWKCIwm+DxEKEMB7moLXe7D1S
Cx/WrLCpGOIs83V/VWVv3YE0AMyHEbQymUyyJUNRDcW5J8FdIa8c6WtfRmC2o6/I0ccPWiw3hFn9
J2JbjhCQJUnyvXbJx3dMXc6pprfajNmj8iEhZMj5D/eJU6bOhE9wrhprSet8NyIgCuTcBNHXD+A+
3XQYiIh7mCodznEU7f25tfzl06f6m/XXs3gPTRvgct/3vHD7kO9p6/311+T3dZv4bhv2bCOet8a4
8uRjufvmb3ROTP+D0YNhuGVxQ1/Df+ZySuB22cweMSbzcRmP5DT9a9Edk2qOtTzJVyKW47CuQoLE
NZhmxvGyTYeqwz4W79gq62//30L1Qsc0cjHD1kBCwtNAMYk0voSul5+y3pDyhut2x+ochimTvviA
MhR7tloStadpIBeF5y3cp0b5nOEEq7t5Osg+/GfKYX5aIixjDMADmijizA+0Vs0dpoo2/Ln02/CG
BEo9VlRM/Z5GboQEhwL3UmsLzKpVIf1X2fkIPhEAYuNz9/Ar15X7icKOf7ezmSDuIftWmZoc7DAv
hPi/RHT7IEaQgXjLS/ngzkLOGbs407qct7du3svPSI6gXWbQuihNmlJ0X9K0u+fNMM3fHpmJD2JR
7e/Kt0ZgOw/bttFYrFOzHkB/hPo/7s5luXFkOcOvwvDmnBNh9uBCgOTmRIgUdWldRi2qNefMRgGR
aBAiCJC4kARPOMIbP4TXXs3COy+96zfxk/grkOhhgRxJLZan26OZ6GhJ7EKhKiszK/PPPye3ZE9A
22n1qXkMskmLOuNpY36eZLH9yYfj+irPNbwSKpCNE6JwwT3QVFgtx9bIY2dWQHMm2lwzjxf60upn
wSypn9FEfX5NFGbeMxb0JT7WzNHilvvuXUpjA5RVYwGQObXyp7sczi43mwdORjuRnk0kbtVbzW9x
+70bA2v0oUXecHzx1IwBhy/9NmXcozaFuLEdd2dkRkGYiErd5mx0MxtF2aUZRe3jcdB8agKkqqfX
KzpEAjcf6aOB77UfwI00kugjHCxcMFdge7qk+sYUAM+psNX0VfwBmERryGt7HxrmAwCj1Ivql9Y0
0T7C3OYPIhAndcrq4BE9mZMWJs1HVJrWpZzOc79F2BxvoO6fjDxiu8AJNUT7iUZ1065B9yH6pce5
PQHFsoqvn7hWxL0VOOjlaUB4gwNVFE2sWtk8OzXNnGYV+kS/MewVcom3h9zryzy0AYhO6N7WCkg5
5Ak9eN7X09D6RIK+/qPuBU8E9bU54e/i3839NslbCkJmx6ApVhegu9o/Z36qD7QVJWnHhOemt6NR
1o4pkDdjgihgjs7HdQ2d4S8naJiAHjKUMIISPTUfTOA2SRNAf/I0w/hEWGgwRxYf08R5CrwwAo9p
5Na5oZHdXyRzgofgHcFdwfDV8R6WONwjmlUxOrECUO+RbgFFeXoaP8aAao4t/cm60GY2WnfegAKt
MyIw9j6c1Vt4rSC2Bst8biYnaWYFYXdCzYDL9eLhKqLy+LjpL/MTjTYmx09QOHRxG0gFNleEHDtL
Da6wDlw44iKOzzwjTho+nU7axjzp0HraDnvUZQaPi5DbO1Q5I+qK8oekeaJH1KL32gS9PwFUNuyO
6en2/YKDjCrTg9niNISKftrlojBa9hOjaZDCMyFTItZDjQjcnnNjmBaLlaarEW1jpkAxOcAWYESu
Il6nGaRLgq8PFGWFtATAduI/23ErpEgxYEVSneAWf209XIEVrx9rNCzqhjAh38Sanz89dcBFU4XA
3KAZGE8i6somT17Y/mi3PO+UKvNG34hInC6zpXU/smGrEa0dJlrniRvd3xr6MqSwsdECuWSnow+j
ZLm6BmFlfFisbDrkaWkoEOtUj/ofbHCyDx2YimeNXrvu4SLF+Wj0oZm1dfO9mU5WJ9ksnv4tIGd0
P2o3KSvw449xBEo5bs3GQ30187DGoKiJ8NpX5ADw2H0NzCpVY7HBv7Yp1Z1RTx+chHAqECvT5ohL
mAecn9UDd7tOFJER7NCeNLvVJ3n8fho3/GuynAMd5o+sq3m0sex5c1g37iNjnNs9ijbYUKh8sCPj
ODUaZ1p7VI97a+u/8DOw1pRkcrR8AO7H00a+vFllo9G023qIkfA5cZb5RcNDSmkVQqe5XrOoe2sL
U3MVJvXEPJkgKXEHxgHCzMUARMI5ERHVuUAOnqJkeWPPPFwuE64pAOqZhZFaGBE/aSyXHPzxuI1c
Ujiva12aoo7qaRdclvY4FrICyp4SR0vT8pPUpl/LlQ1v8/gqzVtLmqroDevCyuBQplRmzgKNH2YM
QtknBmqR5svxmRnTZLkHg4gFLGOVcTM20sV8fDYdLfn8WguQlHmw37dgEvC4II1nyy4Y1jH1noUC
o8ygmVtEomh/0X1IFyDmslEDXnWL3s08DIgsgJgo4pG06xyvFhw6UjhZtxVmUUM7A8MJnh68Qh2O
fLAyI/y0lTXmLgFrMC5UQKArb3Sp/iW6320VDmGC8tE+TtLVeHpBiMCc3IBPa8P/loFI7FIfa4xP
PKvZaJ+1R7boUGMLPOSCg3q6eghRXvmKcwHSORjf1yf+LOkS+7VJ5oLuQarBabrtGHvaWYLlgCFk
ntrNbpbiSNEw/GGldcMR96ouLebYyVybBuHlNF/qT2dZwLM7McTxo+N6PYp/QoZsApsQgXu9ZbDM
iEw9xKBQINYDe2402l4/TWBQBpiceu+nPr02O7qdaNRZQxSens8MIw9IGYGL7qxWoVU/Hek+tegd
gIFG+tHiBtLq4RZRRJjNbJBSzbpw35+a8+B+vYcxgfjkJEi8cXY2D8ea1Znx6ajLfbU9IEs5N0+J
BJET1swEShvfCjK0SittdbWRpgFiyZYUBgWjB6t18kSv4OOFRv36B+4LD81Te+lrFCcsJpOBaRPk
ROfn+YRmCzkhV2uRandeGDdm/SXonIf33OwRv0a8JA8DKGp8n5htRN4n8hIeT5rjB1BDTwvjR3AW
DwH3xBHEHAQXg4QM4Zg6/na2DNtnyVI3f8bLb/1tPHvoPbXqYKh8ymsEmhfK79v6FNlbeOG95xtL
TEhwPV80KPQwufYQiui084l369EpaUalWQpaKf1kxO2/Uz6IRrQsjPVJqi1/Ksr2NkRREgfS4LeI
qu6iCf9XuackzqrXcVmdupFggUqqQ4nZbD99MztBTvUSjdXWR3tVkqs14daG5argdLqL3vahkjNK
zGh3oNcRY4nuoRIvVjFQwcn13ACBA3VXNoQ6qw4FVpNqAYp00d3F1z/Vgij0Nr/XzcY72ijrTRIz
eNOaILbkgVsrtDv1XTawt33muTdwi30R3GAmxFwHLYFtvLOadAC0QcQXX6zp1grU2/Y7kta6qJ7+
8vvvawlER52DlqDBKwr+PLghpHc33jVoOte0YXz8Ihzf16sbjUPf3Wy/szQT+2c219tLBbG0/e13
GnwikB4QQBVf6wd+RydgMyP03bZa+golYOnvNCg9SdjSvEN8yVKga+9A+kC3ymfWX9+bDjAah+pB
y3zXBhcKEH3zijAIbEsBOoJ2jzRc2ugIbf3AV0nBKz70xap0iVsMC3viu8kWt+KLHyitye4AGzW6
4VFs6V/ICouP3sG8uB58rVLF938dbBMxFsp+65eCf3LrW+mzayu89dvSUmw/a7MeuzPd+w7lD898
N3biwSjvFap/81ZrAsiuEzpDyBDXDy6twq/T2KGW/KItnxv1FILMMHDC4fbAgo720IGv3CXxj3Ic
MV1dME8eOmzf8cO0dsM6xW6Nadeu/FnmIsXl0IUIaAqe9DH0U3dY66dO6ibS6EIdH/oeXQaInaB2
NHFjfyBtq9HUWpy833wCk3nV1nad2H98dB1paYhB4wa0YJh4Yfx9AvzFJ9oVa9kf+vrfb6Yjdg9G
6D/g8T0KPHZa2mgFYnQUelEgDYqn+Js7+0rB6URpskDblCMVh1fFuG7oS8JoYIAOnmwGVGDolwOJ
uZoKhu2OHEklNvTyCcJ4vE3X3rrT7DHwB7XoUy0duTX4Dz1JQzYU6N1jdxINYu4+g9rLz1MggV3u
pTHx1HJ5xAaItnOH7iscWFEcSYrXek5rvVK2v+jdT0Lthl/WqJywmL4F1dDB03embu3ejYduOVYx
Mk7noSMfP/mPcDRLEm8/Zy9euTI9L5+m5fTEZEWXxEMn25tlThqh94LaaeaHrqRTbAVi0gOvFcvD
NhUcVSgx/Wgqq+umgtN5x7E/dcivSQvRUuCunDqP8iFsKdi+01HFDLQUbNmuIOCUHC5q3c//lbq1
4Z/O55EfS6eOiP3hw1+4YS5tGszih4966T9WvQJQbgrGdRM4yCXjAo27gnH9x8oqiDYIh2qJKy42
npMMnLgcS+gfXYUZuXLyKE1lcRD8aYdPOXAWfjlOMV1LwfpeOUFlUAWn+ApDOqjcxUTD1MPXIEP7
+plkpHXBx69mZCeU1aSuwsxdRSuhf7k0ltMsNs9WIMbXPi6+NKoKk1GMWlmIplU+5u3e6FoN1zt+
kjhZOVyxFm0Fgnz7+ZeMhJLkFhJ9K5/z9mnfcjORwyDkzQ4ftu/mg5EbBJWrvqZgxn3RUaN2VDic
5UTFOhui3cahJ6Xvhq7nBOVAxbiicdfB44oIi1O7dKNQOiiGrkB59qMJek6ypoboFnjwpLOhHO0w
VFj+u0i+pRmmAgPd//wfUY3k4OdfiijWTfz5P8OBP5XXWvD0HromdxzDpLLWpoIDc+eEq6qCJrB8
+IQ/ejsHvKFAoOk4MPZDp3biJJJbZDQU6FIitH7FpzcsBYvcIw6TAgEoV7U43ioM7M87dxDDViBs
P/uTR+dxIUuxrWAh1jq0v3O+mwq0RsePa3c4c5IStUwFIx895q60d01DsG8LJm6ayOsG+dYXD8y3
i8PadJZv0KezYZE2hPmYXuZ/xLjsOgAf1vrOJJJMkgoz2nHjCUIrnV8FygxmZcJjYe08Eakbyf82
FQzfjQZRUvvzhevCteP9Zd9jVFz7rkUXMjcOa1dkKgg07HuOaEp+qAmEnGy8d2wFzt0JVf3lDIV2
Fq2kD53viTskDfhr8knEiwucUOhWLPmzeZxXxv1OYjccjGoC0bQ7voLV34xfaHCx2SJpdxSmpDlF
jPqyKr8tBeb4NHMm5TaITRG5/kM35cx14uFGitaJx8FxFDpB+TPpEOqagre48MnfYf7LuYs3KVo3
HPoqUHb4STpxks3ryA9QMPNrd1HrOoE7jKo3eEFtf+j0YWGWHAxdRcD33gmJVGfl7Iq1bipwXK4d
8lPSqCrOrFjgn12nmrcHwlM+6u0XbJoIDhyfg7rHuOgqItU3zjRzauIV9kSCBc7nUAG5YWHkNW9b
h4+KkUpGThDsXZf2i37cGrn0HBRjDW04cwM3dP65dpQM3DAhglIomztxYklXDZ0adecj2aEQrUkO
XbO7aOxWVs1Q4UrckeOUZ2uqmG02dwJpiw0V/vpPbK+fFAt+ArhbzoAbKuK7O06moSIQC1XAdOpC
BV0e2lIehBqz9KbWbLZbptVu65pNByoF1lACx+Cc0FC29mOWBjn+4r4DwkN5sqYBtaSPCReKl3N/
3+7ig/Um3V9isrZRXc+gwv4fIMiOgsdqxEbFJTccRoQKt0VOgQ98lCUpl4LtUXUFpqHjBp6fSc6h
oUAfwZKKp1MojjM3XrleNCfWtD150ZLrUB3N5J1YzraoyEF26CYnLmDlBIXSMBVM99gNJ0483h7W
VrDW5zHLIOMVVSRvegnqU14EFc5qd+UORpVhFawtxczVRVCh1k+cOHL36W8QtQeL70nshAO3HEdI
mcD0H3ooTv1HcJRcJ8uhxMBtBdeMU5q+h4mbS+MquA+fEhJyQnlYFesAkFdeXRXZNvrOcgOVVANB
y3JJ3n7JOMtwC2NpEXQV6bDzwY5y0FXE8c5TJ5BnqytYhfduXBEwyHwOX9z3XBTAPbhy8lWFBbp0
0nlFGlTkZi79dJRVXRNdBeSyH0RzZ1ydsoI1vvTR6yk3tNSVMa1U2B6+g5fZ0p2A8ou9ciyh1fSG
As/9is4QrIk0roog6xXBsCrGRMERARCTypNVkae6dkXgWVhQOWynIp1EVHvhyLpChWkmPlvxevS2
AqN8Qww+qwAIdBX1H7fk+Cv+FKWFpdi93XKIEw2OXJIJQ5SIHupI9AutGXOVLccSZ85QcevoT6la
kUdVcJL7xEAeCUpLAxsqlnhBAkKer4pLUn/hp6v1qZOnrEAdfxzHLLHkXBoq7McmznFBWGMYyddG
FTDNe4HTR+66fippDEMJRDEKMVCuF8sCreJW03fjKtxBRRCeiLNbJLtkFA/8UYaCQEWRbsQxGuzJ
S5CNV2CsLmhMO5dWm5AbZF7tUt7frvY+/5tQ//uuZhT1Evennzj9LS3NMBsvP+7bhdagziFafWho
bXv+Ykmp7dz+UU8UT5alpdKzyt+UP3wuHN9xRkKnlFtXOGAKtHY3n1ZiOCoiwKfOyqFUMfan0nxF
Be+hdvGca3s5SrEIKpB650nsuBLgRtcVLC5znUlzVWG33kdxBVaoRB3RJtDxU2m2KnIYly5B3gru
VgUs70fcOWmyKmBdH6AFkQI3uopUfd/Jhn7tKHaqNkpFVr6fV0KlhqHgkG38DDHnWm/iC/SHdDMx
DAUhop/cJK11nFAKyUK6WG7r263T391JxWFUEem9jmoI3Z+SWvXmg5k7fM6n4kJV62ePQ1KrFANK
R7Fh0J7j8GcAvn3cZ7PJw6HvVNzfjh6z2lWWSNehzegK1ugft71+7/a+d/wvNSE8Ar6zI/8wMZLW
M4EztgwbBubGy2U7+4z1MyZcYW25bpOpL63/HyizV+KpJDmwXqZB+HY7YbY1biKv2Qq8uRAn5oUE
azSA6eCFz3wPNB67dSCC76DipW1e+ZUIvi9oOmn3C1E/bNwK2pAwy45O/LqZ9rI4kmsc1rn2g6a5
vtftI9Iwrd281ddNuEhD79SqQNBx4EJsaoJ2yT9M3dwtv/q6Of8oToIcINsH5T5ozW9w3LxqvtQG
4mE1aEfQMGDTAnZiPefS49+8isYEmXEqgmi3aJBmtNqEeAwdTJr5rGP32gd1CDWDSN0lfGlqJoep
BW0p7wdDI81Wqwc2g80lv3U98FqvfdwVJbrTKKVyRDq2mFOrDbujZUNI1zTpia6reJhDRxr3sRxJ
3ONgu2uK/2DEajfbTR0G3vLXexzB177VF9IZAH57Y+ytBvwzJqtoGkgIBVrPhrrWj/12VmrNxfMa
K7UlATtWaHv+/3fxCsD6q0oE9JkNfeXp60bgDmu3FYoiJbVNASUXwdwBPVROsxDLHWO4tbKvnDT4
79SlxFA6WCogmmdROBTqaHvCeNvlt3vOzStnfM0Cx46XSTPWn6WBeuXINxRWTORh2y8u8bbA9rA+
Ipr2+zjohY9x6Hl7Bqb3jcjbjj55UGkUGN5SWISwm+U3b5ecI1Iqj47/JEdnnjNQrxSco5g7fcU2
HT5dwg9e4AzdZFSOJdZBBerhKqeVmhxNEkyfrhDf/O3rS7dbgNflOMWmKQjF0Dg7lEsDTQVzhYvp
MRrKe6YCn9GPfVGoM5bUyO6t5esVNTdwGSapAjyBkvZqF+KP/tHt9sbRnKX89u3ycA7cdadOSlcB
wWdkeet0FbX2752pLL66injlRR57+UqUJJQrKk4Gpa3lt29f4PV1jibLMqsTbN2Hj72+du0ZW4Fg
XJCCoX/MzpIoONeXjkyERqbv8LUgEepEO0fEUrDKQIFgJazIsgqXETDQ0J/LkXHdVmDrGNjJK5dM
XQX/2bU7lck5dBUFojf4igAd90aWWwpE4wbI3I4gq8DU3sD8S6kK8TzJhX7+6vlKf6UPRsOZojbK
o1E4FroC6bgbOX41BWGo8C3unCd/d6XhCChf4e1a9M7xIcopx1n7WAo00R0sGsItrEqHoUIjfVw9
unuWQwXq8d53U+5B0nqoUHU/kjqK5rXzlCrPae2HGr0/aTSbbU7m9uN0mPUVbMDmgRcUpyUjiCt+
qJV/9fc9tNlQAZfsT0lIBvk+fUNkTIXvc+UPh2B/ek4ip+EKuMhv+/Dr8NDLpZWbVeuP/DERt5BV
+/LXdZXr9k6RIiLwthPg/XrvtrAqDhsU+8H//Ou/J2Mnd2qncQ7bHTM4g7Bx4pS7JulD4su2qYKu
786HRLV+KVJ322/YNNptU1Nw+YR9auyMS3FPfjj2HRrPprzVB0h5HRkK1bToeqXgocfReBixgHfO
mGukLwc32qLO8OXU7bcLcHwh4D40yLH9CsJOPBegkZ71a0Dn5YNzFGeP0q1PgXtIuson0lVUy3Wc
+LHKj1JK6tuNH6zYmR/I4T8VjoCYLfFK6ayqwA0KVljgZsTppKFVXNS6Tg6GYp/mVmFWuxXpUFEi
fRxNYLySKfFVGLFy3P2czypuEfRSqLZoUAHxIJo9pMNBJidOd7OEX2+gzgCg+eVxKy7wKozCe+S4
sn+6CvgSBAyCC63K3KmCFZwba5oIwkPJ+9CfzfO98lpyQxlhGokMimQNDRUQpjVjxIVPr+FCm167
c1/WICpczvVTLrOBfKM3lGg+6i38oTMspn8XPZJU3pZHQ0XRmrizrNeni1xCbLWH2MTYRTZ8/XFa
L9S9T5UrPUoEXJsMKA6f0Ao7V14VBFq0BEz9ZFS792PP36vkwWaV6/l2c/qx/+wTXswmvexmdCge
q5B20xr18Jl3SdYR5SoHKq7BKlzQviN7RYYKqiACGGmtl3G1rnIqGyr4ftfSiQuTjj7/EriTfHtV
LBVFssULXDk8QQaDQnioIpa2foG1Faj9eV1N/pftlzABFLyYi912m3/1hPf9dKsz1V7/+VW/39xd
15InYEPSUBu//Zl85Q6W4JnPfqvcJiJLCb5sHVRU5JEJ+ERf+z1xDZuKILoYtW3atTVaUNu83Oxg
3w7/PintNaTrD7jvsYedqyTwVASDOiQPKmXmKuq/OrFDf3dJYagwMYS0peCKirhNV/B7VqoXVIQr
ewPuEjLeRkVTtg3FI3RulXYhKuqpT5xgLKLv+9y2poIo3WkGcECOcTyLhHul398n6kfEWRIN/Vks
3ysHFskfwieS+dZVsGbeuFWmQgXx6o9xVp2soeKE3FPZuqLxn7RxoArL4/1b3u63MwP70LGHGoXt
t9n4Ets/Kv2bwlP5fYzdPmju7/uW69tGd7vHaDmB58o9abHNJUoSJxWp1NssqeSVDRUxlrvP/w2d
fS5pF4DX36/078NQl9tS7NUbXOFtUf8+pH8fePsP+JZ7kON/vLfcB1T/zt5y+wBIun5dMbfJCA0C
qKv/+r8AAAD//w==</cx:binary>
              </cx:geoCache>
            </cx:geography>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Radio" checked="Checked" firstButton="1" fmlaLink="'Analysis 1'!$D$9"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image" Target="../media/image6.gif"/><Relationship Id="rId13" Type="http://schemas.openxmlformats.org/officeDocument/2006/relationships/image" Target="../media/image8.emf"/><Relationship Id="rId18" Type="http://schemas.openxmlformats.org/officeDocument/2006/relationships/hyperlink" Target="#'Detail dashboard'!A1"/><Relationship Id="rId3" Type="http://schemas.microsoft.com/office/2007/relationships/hdphoto" Target="../media/hdphoto1.wdp"/><Relationship Id="rId7" Type="http://schemas.microsoft.com/office/2007/relationships/hdphoto" Target="../media/hdphoto3.wdp"/><Relationship Id="rId12" Type="http://schemas.openxmlformats.org/officeDocument/2006/relationships/chart" Target="../charts/chart2.xml"/><Relationship Id="rId17" Type="http://schemas.openxmlformats.org/officeDocument/2006/relationships/image" Target="../media/image10.gif"/><Relationship Id="rId2" Type="http://schemas.openxmlformats.org/officeDocument/2006/relationships/image" Target="../media/image3.png"/><Relationship Id="rId16" Type="http://schemas.openxmlformats.org/officeDocument/2006/relationships/chart" Target="../charts/chart4.xml"/><Relationship Id="rId1" Type="http://schemas.openxmlformats.org/officeDocument/2006/relationships/image" Target="../media/image2.gif"/><Relationship Id="rId6" Type="http://schemas.openxmlformats.org/officeDocument/2006/relationships/image" Target="../media/image5.png"/><Relationship Id="rId11" Type="http://schemas.openxmlformats.org/officeDocument/2006/relationships/chart" Target="../charts/chart1.xml"/><Relationship Id="rId5" Type="http://schemas.microsoft.com/office/2007/relationships/hdphoto" Target="../media/hdphoto2.wdp"/><Relationship Id="rId15" Type="http://schemas.openxmlformats.org/officeDocument/2006/relationships/chart" Target="../charts/chart3.xml"/><Relationship Id="rId10" Type="http://schemas.microsoft.com/office/2007/relationships/hdphoto" Target="../media/hdphoto4.wdp"/><Relationship Id="rId4" Type="http://schemas.openxmlformats.org/officeDocument/2006/relationships/image" Target="../media/image4.png"/><Relationship Id="rId9" Type="http://schemas.openxmlformats.org/officeDocument/2006/relationships/image" Target="../media/image7.png"/><Relationship Id="rId14" Type="http://schemas.openxmlformats.org/officeDocument/2006/relationships/image" Target="../media/image9.emf"/></Relationships>
</file>

<file path=xl/drawings/_rels/drawing3.xml.rels><?xml version="1.0" encoding="UTF-8" standalone="yes"?>
<Relationships xmlns="http://schemas.openxmlformats.org/package/2006/relationships"><Relationship Id="rId8" Type="http://schemas.openxmlformats.org/officeDocument/2006/relationships/image" Target="../media/image16.png"/><Relationship Id="rId13" Type="http://schemas.openxmlformats.org/officeDocument/2006/relationships/chart" Target="../charts/chart11.xml"/><Relationship Id="rId18" Type="http://schemas.openxmlformats.org/officeDocument/2006/relationships/chart" Target="../charts/chart12.xml"/><Relationship Id="rId3" Type="http://schemas.openxmlformats.org/officeDocument/2006/relationships/chart" Target="../charts/chart7.xml"/><Relationship Id="rId21" Type="http://schemas.openxmlformats.org/officeDocument/2006/relationships/chart" Target="../charts/chart15.xml"/><Relationship Id="rId7" Type="http://schemas.openxmlformats.org/officeDocument/2006/relationships/image" Target="../media/image15.png"/><Relationship Id="rId12" Type="http://schemas.openxmlformats.org/officeDocument/2006/relationships/chart" Target="../charts/chart10.xml"/><Relationship Id="rId17" Type="http://schemas.openxmlformats.org/officeDocument/2006/relationships/image" Target="../media/image20.svg"/><Relationship Id="rId2" Type="http://schemas.openxmlformats.org/officeDocument/2006/relationships/chart" Target="../charts/chart6.xml"/><Relationship Id="rId16" Type="http://schemas.openxmlformats.org/officeDocument/2006/relationships/image" Target="../media/image19.png"/><Relationship Id="rId20" Type="http://schemas.openxmlformats.org/officeDocument/2006/relationships/chart" Target="../charts/chart14.xml"/><Relationship Id="rId1" Type="http://schemas.openxmlformats.org/officeDocument/2006/relationships/chart" Target="../charts/chart5.xml"/><Relationship Id="rId6" Type="http://schemas.microsoft.com/office/2007/relationships/hdphoto" Target="../media/hdphoto5.wdp"/><Relationship Id="rId11" Type="http://schemas.openxmlformats.org/officeDocument/2006/relationships/chart" Target="../charts/chart9.xml"/><Relationship Id="rId5" Type="http://schemas.openxmlformats.org/officeDocument/2006/relationships/image" Target="../media/image14.png"/><Relationship Id="rId15" Type="http://schemas.openxmlformats.org/officeDocument/2006/relationships/image" Target="../media/image18.svg"/><Relationship Id="rId10" Type="http://schemas.openxmlformats.org/officeDocument/2006/relationships/chart" Target="../charts/chart8.xml"/><Relationship Id="rId19" Type="http://schemas.openxmlformats.org/officeDocument/2006/relationships/chart" Target="../charts/chart13.xml"/><Relationship Id="rId4" Type="http://schemas.openxmlformats.org/officeDocument/2006/relationships/image" Target="../media/image13.gif"/><Relationship Id="rId9" Type="http://schemas.microsoft.com/office/2007/relationships/hdphoto" Target="../media/hdphoto6.wdp"/><Relationship Id="rId14" Type="http://schemas.openxmlformats.org/officeDocument/2006/relationships/image" Target="../media/image17.png"/><Relationship Id="rId22" Type="http://schemas.openxmlformats.org/officeDocument/2006/relationships/hyperlink" Target="#'Time Series Analysis'!A1"/></Relationships>
</file>

<file path=xl/drawings/_rels/drawing4.xml.rels><?xml version="1.0" encoding="UTF-8" standalone="yes"?>
<Relationships xmlns="http://schemas.openxmlformats.org/package/2006/relationships"><Relationship Id="rId1" Type="http://schemas.microsoft.com/office/2014/relationships/chartEx" Target="../charts/chartEx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6</xdr:col>
      <xdr:colOff>228600</xdr:colOff>
      <xdr:row>9</xdr:row>
      <xdr:rowOff>45720</xdr:rowOff>
    </xdr:from>
    <xdr:to>
      <xdr:col>9</xdr:col>
      <xdr:colOff>838361</xdr:colOff>
      <xdr:row>24</xdr:row>
      <xdr:rowOff>50010</xdr:rowOff>
    </xdr:to>
    <xdr:pic>
      <xdr:nvPicPr>
        <xdr:cNvPr id="4" name="Picture 3">
          <a:extLst>
            <a:ext uri="{FF2B5EF4-FFF2-40B4-BE49-F238E27FC236}">
              <a16:creationId xmlns:a16="http://schemas.microsoft.com/office/drawing/2014/main" id="{D586A35C-04A2-D37E-0C6C-FE466C004D8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27245" y="1669983"/>
          <a:ext cx="3024939" cy="27113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586740</xdr:colOff>
      <xdr:row>26</xdr:row>
      <xdr:rowOff>45720</xdr:rowOff>
    </xdr:from>
    <xdr:to>
      <xdr:col>6</xdr:col>
      <xdr:colOff>449580</xdr:colOff>
      <xdr:row>36</xdr:row>
      <xdr:rowOff>38100</xdr:rowOff>
    </xdr:to>
    <xdr:sp macro="" textlink="">
      <xdr:nvSpPr>
        <xdr:cNvPr id="1035" name="Rectangle: Rounded Corners 1034">
          <a:extLst>
            <a:ext uri="{FF2B5EF4-FFF2-40B4-BE49-F238E27FC236}">
              <a16:creationId xmlns:a16="http://schemas.microsoft.com/office/drawing/2014/main" id="{09E4A89A-6FCA-4076-B1C7-686B9F4DF2AD}"/>
            </a:ext>
          </a:extLst>
        </xdr:cNvPr>
        <xdr:cNvSpPr/>
      </xdr:nvSpPr>
      <xdr:spPr>
        <a:xfrm>
          <a:off x="586740" y="4800600"/>
          <a:ext cx="3520440" cy="1821180"/>
        </a:xfrm>
        <a:prstGeom prst="roundRect">
          <a:avLst>
            <a:gd name="adj" fmla="val 69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243840</xdr:colOff>
      <xdr:row>15</xdr:row>
      <xdr:rowOff>60960</xdr:rowOff>
    </xdr:from>
    <xdr:to>
      <xdr:col>23</xdr:col>
      <xdr:colOff>38100</xdr:colOff>
      <xdr:row>25</xdr:row>
      <xdr:rowOff>121920</xdr:rowOff>
    </xdr:to>
    <xdr:sp macro="" textlink="">
      <xdr:nvSpPr>
        <xdr:cNvPr id="1027" name="Rectangle: Rounded Corners 1026">
          <a:extLst>
            <a:ext uri="{FF2B5EF4-FFF2-40B4-BE49-F238E27FC236}">
              <a16:creationId xmlns:a16="http://schemas.microsoft.com/office/drawing/2014/main" id="{FCFDBD42-4E0C-485C-890E-4FB33039F347}"/>
            </a:ext>
          </a:extLst>
        </xdr:cNvPr>
        <xdr:cNvSpPr/>
      </xdr:nvSpPr>
      <xdr:spPr>
        <a:xfrm>
          <a:off x="8168640" y="2804160"/>
          <a:ext cx="5890260" cy="1889760"/>
        </a:xfrm>
        <a:prstGeom prst="roundRect">
          <a:avLst>
            <a:gd name="adj" fmla="val 69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FFFF00"/>
            </a:solidFill>
          </a:endParaRPr>
        </a:p>
      </xdr:txBody>
    </xdr:sp>
    <xdr:clientData/>
  </xdr:twoCellAnchor>
  <xdr:twoCellAnchor>
    <xdr:from>
      <xdr:col>10</xdr:col>
      <xdr:colOff>441960</xdr:colOff>
      <xdr:row>15</xdr:row>
      <xdr:rowOff>60960</xdr:rowOff>
    </xdr:from>
    <xdr:to>
      <xdr:col>13</xdr:col>
      <xdr:colOff>152400</xdr:colOff>
      <xdr:row>25</xdr:row>
      <xdr:rowOff>121920</xdr:rowOff>
    </xdr:to>
    <xdr:sp macro="" textlink="">
      <xdr:nvSpPr>
        <xdr:cNvPr id="39" name="Rectangle: Rounded Corners 38">
          <a:extLst>
            <a:ext uri="{FF2B5EF4-FFF2-40B4-BE49-F238E27FC236}">
              <a16:creationId xmlns:a16="http://schemas.microsoft.com/office/drawing/2014/main" id="{0F3B3EF1-D86C-43A5-9ADD-48A2680CF564}"/>
            </a:ext>
          </a:extLst>
        </xdr:cNvPr>
        <xdr:cNvSpPr/>
      </xdr:nvSpPr>
      <xdr:spPr>
        <a:xfrm>
          <a:off x="6537960" y="2804160"/>
          <a:ext cx="1539240" cy="1889760"/>
        </a:xfrm>
        <a:prstGeom prst="roundRect">
          <a:avLst>
            <a:gd name="adj" fmla="val 69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579120</xdr:colOff>
      <xdr:row>15</xdr:row>
      <xdr:rowOff>60960</xdr:rowOff>
    </xdr:from>
    <xdr:to>
      <xdr:col>10</xdr:col>
      <xdr:colOff>350520</xdr:colOff>
      <xdr:row>25</xdr:row>
      <xdr:rowOff>121920</xdr:rowOff>
    </xdr:to>
    <xdr:sp macro="" textlink="">
      <xdr:nvSpPr>
        <xdr:cNvPr id="26" name="Rectangle: Rounded Corners 25">
          <a:extLst>
            <a:ext uri="{FF2B5EF4-FFF2-40B4-BE49-F238E27FC236}">
              <a16:creationId xmlns:a16="http://schemas.microsoft.com/office/drawing/2014/main" id="{F4765880-86E4-410F-AA44-FBB5250615F7}"/>
            </a:ext>
          </a:extLst>
        </xdr:cNvPr>
        <xdr:cNvSpPr/>
      </xdr:nvSpPr>
      <xdr:spPr>
        <a:xfrm>
          <a:off x="579120" y="2804160"/>
          <a:ext cx="5867400" cy="1889760"/>
        </a:xfrm>
        <a:prstGeom prst="roundRect">
          <a:avLst>
            <a:gd name="adj" fmla="val 69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533400</xdr:colOff>
      <xdr:row>2</xdr:row>
      <xdr:rowOff>167640</xdr:rowOff>
    </xdr:from>
    <xdr:to>
      <xdr:col>13</xdr:col>
      <xdr:colOff>532200</xdr:colOff>
      <xdr:row>14</xdr:row>
      <xdr:rowOff>79080</xdr:rowOff>
    </xdr:to>
    <xdr:sp macro="" textlink="">
      <xdr:nvSpPr>
        <xdr:cNvPr id="2" name="Rectangle: Rounded Corners 1">
          <a:extLst>
            <a:ext uri="{FF2B5EF4-FFF2-40B4-BE49-F238E27FC236}">
              <a16:creationId xmlns:a16="http://schemas.microsoft.com/office/drawing/2014/main" id="{793967FF-1F36-EBD3-FB9C-FD4B375C2628}"/>
            </a:ext>
          </a:extLst>
        </xdr:cNvPr>
        <xdr:cNvSpPr/>
      </xdr:nvSpPr>
      <xdr:spPr>
        <a:xfrm>
          <a:off x="533400" y="533400"/>
          <a:ext cx="7923600" cy="2106000"/>
        </a:xfrm>
        <a:prstGeom prst="roundRect">
          <a:avLst>
            <a:gd name="adj" fmla="val 69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198120</xdr:colOff>
      <xdr:row>3</xdr:row>
      <xdr:rowOff>175260</xdr:rowOff>
    </xdr:from>
    <xdr:to>
      <xdr:col>2</xdr:col>
      <xdr:colOff>217320</xdr:colOff>
      <xdr:row>12</xdr:row>
      <xdr:rowOff>62940</xdr:rowOff>
    </xdr:to>
    <xdr:sp macro="" textlink="">
      <xdr:nvSpPr>
        <xdr:cNvPr id="3" name="Rectangle: Rounded Corners 2">
          <a:extLst>
            <a:ext uri="{FF2B5EF4-FFF2-40B4-BE49-F238E27FC236}">
              <a16:creationId xmlns:a16="http://schemas.microsoft.com/office/drawing/2014/main" id="{E14EA72C-9696-0FE8-1CB1-3B313525B09A}"/>
            </a:ext>
          </a:extLst>
        </xdr:cNvPr>
        <xdr:cNvSpPr/>
      </xdr:nvSpPr>
      <xdr:spPr>
        <a:xfrm>
          <a:off x="198120" y="723900"/>
          <a:ext cx="1238400" cy="1533600"/>
        </a:xfrm>
        <a:prstGeom prst="roundRect">
          <a:avLst/>
        </a:prstGeom>
        <a:solidFill>
          <a:schemeClr val="tx1">
            <a:lumMod val="95000"/>
            <a:lumOff val="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542148</xdr:colOff>
      <xdr:row>3</xdr:row>
      <xdr:rowOff>175260</xdr:rowOff>
    </xdr:from>
    <xdr:to>
      <xdr:col>4</xdr:col>
      <xdr:colOff>561348</xdr:colOff>
      <xdr:row>12</xdr:row>
      <xdr:rowOff>62940</xdr:rowOff>
    </xdr:to>
    <xdr:sp macro="" textlink="">
      <xdr:nvSpPr>
        <xdr:cNvPr id="4" name="Rectangle: Rounded Corners 3">
          <a:extLst>
            <a:ext uri="{FF2B5EF4-FFF2-40B4-BE49-F238E27FC236}">
              <a16:creationId xmlns:a16="http://schemas.microsoft.com/office/drawing/2014/main" id="{778D257A-A216-408A-B028-44DC33144FD7}"/>
            </a:ext>
          </a:extLst>
        </xdr:cNvPr>
        <xdr:cNvSpPr/>
      </xdr:nvSpPr>
      <xdr:spPr>
        <a:xfrm>
          <a:off x="1761348" y="723900"/>
          <a:ext cx="1238400" cy="1533600"/>
        </a:xfrm>
        <a:prstGeom prst="roundRect">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276576</xdr:colOff>
      <xdr:row>3</xdr:row>
      <xdr:rowOff>175260</xdr:rowOff>
    </xdr:from>
    <xdr:to>
      <xdr:col>7</xdr:col>
      <xdr:colOff>295776</xdr:colOff>
      <xdr:row>12</xdr:row>
      <xdr:rowOff>62940</xdr:rowOff>
    </xdr:to>
    <xdr:sp macro="" textlink="">
      <xdr:nvSpPr>
        <xdr:cNvPr id="5" name="Rectangle: Rounded Corners 4">
          <a:extLst>
            <a:ext uri="{FF2B5EF4-FFF2-40B4-BE49-F238E27FC236}">
              <a16:creationId xmlns:a16="http://schemas.microsoft.com/office/drawing/2014/main" id="{CA12B58C-38C0-4D49-BB45-CE8DD25839EB}"/>
            </a:ext>
          </a:extLst>
        </xdr:cNvPr>
        <xdr:cNvSpPr/>
      </xdr:nvSpPr>
      <xdr:spPr>
        <a:xfrm>
          <a:off x="3324576" y="723900"/>
          <a:ext cx="1238400" cy="1533600"/>
        </a:xfrm>
        <a:prstGeom prst="roundRect">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11004</xdr:colOff>
      <xdr:row>3</xdr:row>
      <xdr:rowOff>175260</xdr:rowOff>
    </xdr:from>
    <xdr:to>
      <xdr:col>10</xdr:col>
      <xdr:colOff>30204</xdr:colOff>
      <xdr:row>12</xdr:row>
      <xdr:rowOff>62940</xdr:rowOff>
    </xdr:to>
    <xdr:sp macro="" textlink="">
      <xdr:nvSpPr>
        <xdr:cNvPr id="6" name="Rectangle: Rounded Corners 5">
          <a:extLst>
            <a:ext uri="{FF2B5EF4-FFF2-40B4-BE49-F238E27FC236}">
              <a16:creationId xmlns:a16="http://schemas.microsoft.com/office/drawing/2014/main" id="{A22AE975-1CEF-4B58-A0A4-1FB6A04A741E}"/>
            </a:ext>
          </a:extLst>
        </xdr:cNvPr>
        <xdr:cNvSpPr/>
      </xdr:nvSpPr>
      <xdr:spPr>
        <a:xfrm>
          <a:off x="4887804" y="723900"/>
          <a:ext cx="1238400" cy="1533600"/>
        </a:xfrm>
        <a:prstGeom prst="roundRect">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355032</xdr:colOff>
      <xdr:row>3</xdr:row>
      <xdr:rowOff>175260</xdr:rowOff>
    </xdr:from>
    <xdr:to>
      <xdr:col>12</xdr:col>
      <xdr:colOff>374232</xdr:colOff>
      <xdr:row>12</xdr:row>
      <xdr:rowOff>62940</xdr:rowOff>
    </xdr:to>
    <xdr:sp macro="" textlink="">
      <xdr:nvSpPr>
        <xdr:cNvPr id="7" name="Rectangle: Rounded Corners 6">
          <a:extLst>
            <a:ext uri="{FF2B5EF4-FFF2-40B4-BE49-F238E27FC236}">
              <a16:creationId xmlns:a16="http://schemas.microsoft.com/office/drawing/2014/main" id="{B4E632C1-2021-41BD-BCED-9947058F7761}"/>
            </a:ext>
          </a:extLst>
        </xdr:cNvPr>
        <xdr:cNvSpPr/>
      </xdr:nvSpPr>
      <xdr:spPr>
        <a:xfrm>
          <a:off x="6451032" y="723900"/>
          <a:ext cx="1238400" cy="1533600"/>
        </a:xfrm>
        <a:prstGeom prst="roundRect">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89460</xdr:colOff>
      <xdr:row>3</xdr:row>
      <xdr:rowOff>175260</xdr:rowOff>
    </xdr:from>
    <xdr:to>
      <xdr:col>15</xdr:col>
      <xdr:colOff>108660</xdr:colOff>
      <xdr:row>12</xdr:row>
      <xdr:rowOff>62940</xdr:rowOff>
    </xdr:to>
    <xdr:sp macro="" textlink="">
      <xdr:nvSpPr>
        <xdr:cNvPr id="8" name="Rectangle: Rounded Corners 7">
          <a:extLst>
            <a:ext uri="{FF2B5EF4-FFF2-40B4-BE49-F238E27FC236}">
              <a16:creationId xmlns:a16="http://schemas.microsoft.com/office/drawing/2014/main" id="{16FFCEA6-9993-44ED-9E7C-781AF1FB8F67}"/>
            </a:ext>
          </a:extLst>
        </xdr:cNvPr>
        <xdr:cNvSpPr/>
      </xdr:nvSpPr>
      <xdr:spPr>
        <a:xfrm>
          <a:off x="8014260" y="723900"/>
          <a:ext cx="1238400" cy="1533600"/>
        </a:xfrm>
        <a:prstGeom prst="roundRect">
          <a:avLst/>
        </a:prstGeom>
        <a:solidFill>
          <a:schemeClr val="tx1">
            <a:lumMod val="95000"/>
            <a:lumOff val="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274320</xdr:colOff>
      <xdr:row>9</xdr:row>
      <xdr:rowOff>114300</xdr:rowOff>
    </xdr:from>
    <xdr:to>
      <xdr:col>2</xdr:col>
      <xdr:colOff>472440</xdr:colOff>
      <xdr:row>14</xdr:row>
      <xdr:rowOff>7620</xdr:rowOff>
    </xdr:to>
    <xdr:sp macro="" textlink="">
      <xdr:nvSpPr>
        <xdr:cNvPr id="10" name="Oval 9">
          <a:extLst>
            <a:ext uri="{FF2B5EF4-FFF2-40B4-BE49-F238E27FC236}">
              <a16:creationId xmlns:a16="http://schemas.microsoft.com/office/drawing/2014/main" id="{A2398F02-EFD0-10D2-59D6-4BA4C0085CCA}"/>
            </a:ext>
          </a:extLst>
        </xdr:cNvPr>
        <xdr:cNvSpPr/>
      </xdr:nvSpPr>
      <xdr:spPr>
        <a:xfrm>
          <a:off x="883920" y="1760220"/>
          <a:ext cx="807720" cy="80772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276528</xdr:colOff>
      <xdr:row>3</xdr:row>
      <xdr:rowOff>38100</xdr:rowOff>
    </xdr:from>
    <xdr:to>
      <xdr:col>4</xdr:col>
      <xdr:colOff>196824</xdr:colOff>
      <xdr:row>6</xdr:row>
      <xdr:rowOff>19356</xdr:rowOff>
    </xdr:to>
    <xdr:sp macro="" textlink="">
      <xdr:nvSpPr>
        <xdr:cNvPr id="11" name="Oval 10">
          <a:extLst>
            <a:ext uri="{FF2B5EF4-FFF2-40B4-BE49-F238E27FC236}">
              <a16:creationId xmlns:a16="http://schemas.microsoft.com/office/drawing/2014/main" id="{ACA29433-70DF-46B3-818F-6BA45DE7959A}"/>
            </a:ext>
          </a:extLst>
        </xdr:cNvPr>
        <xdr:cNvSpPr/>
      </xdr:nvSpPr>
      <xdr:spPr>
        <a:xfrm>
          <a:off x="2105328" y="586740"/>
          <a:ext cx="529896" cy="529896"/>
        </a:xfrm>
        <a:prstGeom prst="ellipse">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684</xdr:colOff>
      <xdr:row>3</xdr:row>
      <xdr:rowOff>38100</xdr:rowOff>
    </xdr:from>
    <xdr:to>
      <xdr:col>6</xdr:col>
      <xdr:colOff>530580</xdr:colOff>
      <xdr:row>6</xdr:row>
      <xdr:rowOff>19356</xdr:rowOff>
    </xdr:to>
    <xdr:sp macro="" textlink="">
      <xdr:nvSpPr>
        <xdr:cNvPr id="12" name="Oval 11">
          <a:extLst>
            <a:ext uri="{FF2B5EF4-FFF2-40B4-BE49-F238E27FC236}">
              <a16:creationId xmlns:a16="http://schemas.microsoft.com/office/drawing/2014/main" id="{8BB60680-E347-4658-A014-873728E71AA2}"/>
            </a:ext>
          </a:extLst>
        </xdr:cNvPr>
        <xdr:cNvSpPr/>
      </xdr:nvSpPr>
      <xdr:spPr>
        <a:xfrm>
          <a:off x="3658284" y="586740"/>
          <a:ext cx="529896" cy="529896"/>
        </a:xfrm>
        <a:prstGeom prst="ellipse">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334440</xdr:colOff>
      <xdr:row>3</xdr:row>
      <xdr:rowOff>38100</xdr:rowOff>
    </xdr:from>
    <xdr:to>
      <xdr:col>9</xdr:col>
      <xdr:colOff>254736</xdr:colOff>
      <xdr:row>6</xdr:row>
      <xdr:rowOff>19356</xdr:rowOff>
    </xdr:to>
    <xdr:sp macro="" textlink="">
      <xdr:nvSpPr>
        <xdr:cNvPr id="13" name="Oval 12">
          <a:extLst>
            <a:ext uri="{FF2B5EF4-FFF2-40B4-BE49-F238E27FC236}">
              <a16:creationId xmlns:a16="http://schemas.microsoft.com/office/drawing/2014/main" id="{5B33D43A-8D4A-4577-BAEA-D298248B3529}"/>
            </a:ext>
          </a:extLst>
        </xdr:cNvPr>
        <xdr:cNvSpPr/>
      </xdr:nvSpPr>
      <xdr:spPr>
        <a:xfrm>
          <a:off x="5211240" y="586740"/>
          <a:ext cx="529896" cy="529896"/>
        </a:xfrm>
        <a:prstGeom prst="ellipse">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58596</xdr:colOff>
      <xdr:row>3</xdr:row>
      <xdr:rowOff>38100</xdr:rowOff>
    </xdr:from>
    <xdr:to>
      <xdr:col>11</xdr:col>
      <xdr:colOff>588492</xdr:colOff>
      <xdr:row>6</xdr:row>
      <xdr:rowOff>19356</xdr:rowOff>
    </xdr:to>
    <xdr:sp macro="" textlink="">
      <xdr:nvSpPr>
        <xdr:cNvPr id="14" name="Oval 13">
          <a:extLst>
            <a:ext uri="{FF2B5EF4-FFF2-40B4-BE49-F238E27FC236}">
              <a16:creationId xmlns:a16="http://schemas.microsoft.com/office/drawing/2014/main" id="{02068BA6-C021-403B-AE88-16FD1E186DAA}"/>
            </a:ext>
          </a:extLst>
        </xdr:cNvPr>
        <xdr:cNvSpPr/>
      </xdr:nvSpPr>
      <xdr:spPr>
        <a:xfrm>
          <a:off x="6764196" y="586740"/>
          <a:ext cx="529896" cy="529896"/>
        </a:xfrm>
        <a:prstGeom prst="ellipse">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411479</xdr:colOff>
      <xdr:row>9</xdr:row>
      <xdr:rowOff>114299</xdr:rowOff>
    </xdr:from>
    <xdr:to>
      <xdr:col>13</xdr:col>
      <xdr:colOff>609370</xdr:colOff>
      <xdr:row>14</xdr:row>
      <xdr:rowOff>7390</xdr:rowOff>
    </xdr:to>
    <xdr:sp macro="" textlink="">
      <xdr:nvSpPr>
        <xdr:cNvPr id="15" name="Oval 14">
          <a:extLst>
            <a:ext uri="{FF2B5EF4-FFF2-40B4-BE49-F238E27FC236}">
              <a16:creationId xmlns:a16="http://schemas.microsoft.com/office/drawing/2014/main" id="{BA77BAA2-ED3B-4BC3-AAB1-D3C88274230B}"/>
            </a:ext>
          </a:extLst>
        </xdr:cNvPr>
        <xdr:cNvSpPr/>
      </xdr:nvSpPr>
      <xdr:spPr>
        <a:xfrm>
          <a:off x="7726679" y="1760219"/>
          <a:ext cx="807491" cy="80749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409157</xdr:colOff>
      <xdr:row>10</xdr:row>
      <xdr:rowOff>71553</xdr:rowOff>
    </xdr:from>
    <xdr:to>
      <xdr:col>2</xdr:col>
      <xdr:colOff>337604</xdr:colOff>
      <xdr:row>13</xdr:row>
      <xdr:rowOff>60960</xdr:rowOff>
    </xdr:to>
    <xdr:pic>
      <xdr:nvPicPr>
        <xdr:cNvPr id="21" name="Picture 20">
          <a:extLst>
            <a:ext uri="{FF2B5EF4-FFF2-40B4-BE49-F238E27FC236}">
              <a16:creationId xmlns:a16="http://schemas.microsoft.com/office/drawing/2014/main" id="{42FF2916-A07A-3428-740B-406B6837622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8757" y="1900353"/>
          <a:ext cx="538047" cy="538047"/>
        </a:xfrm>
        <a:prstGeom prst="rect">
          <a:avLst/>
        </a:prstGeom>
      </xdr:spPr>
    </xdr:pic>
    <xdr:clientData/>
  </xdr:twoCellAnchor>
  <xdr:twoCellAnchor editAs="oneCell">
    <xdr:from>
      <xdr:col>11</xdr:col>
      <xdr:colOff>188135</xdr:colOff>
      <xdr:row>3</xdr:row>
      <xdr:rowOff>163521</xdr:rowOff>
    </xdr:from>
    <xdr:to>
      <xdr:col>11</xdr:col>
      <xdr:colOff>458954</xdr:colOff>
      <xdr:row>5</xdr:row>
      <xdr:rowOff>68580</xdr:rowOff>
    </xdr:to>
    <xdr:pic>
      <xdr:nvPicPr>
        <xdr:cNvPr id="23" name="Picture 22">
          <a:extLst>
            <a:ext uri="{FF2B5EF4-FFF2-40B4-BE49-F238E27FC236}">
              <a16:creationId xmlns:a16="http://schemas.microsoft.com/office/drawing/2014/main" id="{55FEE05D-48F6-188F-7C7E-EA66EC8DDCE5}"/>
            </a:ext>
          </a:extLst>
        </xdr:cNvPr>
        <xdr:cNvPicPr>
          <a:picLocks noChangeAspect="1"/>
        </xdr:cNvPicPr>
      </xdr:nvPicPr>
      <xdr:blipFill>
        <a:blip xmlns:r="http://schemas.openxmlformats.org/officeDocument/2006/relationships" r:embed="rId2" cstate="print">
          <a:alphaModFix/>
          <a:extLst>
            <a:ext uri="{BEBA8EAE-BF5A-486C-A8C5-ECC9F3942E4B}">
              <a14:imgProps xmlns:a14="http://schemas.microsoft.com/office/drawing/2010/main">
                <a14:imgLayer r:embed="rId3">
                  <a14:imgEffect>
                    <a14:sharpenSoften amount="100000"/>
                  </a14:imgEffect>
                  <a14:imgEffect>
                    <a14:saturation sat="400000"/>
                  </a14:imgEffect>
                  <a14:imgEffect>
                    <a14:brightnessContrast bright="100000" contrast="100000"/>
                  </a14:imgEffect>
                </a14:imgLayer>
              </a14:imgProps>
            </a:ext>
            <a:ext uri="{28A0092B-C50C-407E-A947-70E740481C1C}">
              <a14:useLocalDpi xmlns:a14="http://schemas.microsoft.com/office/drawing/2010/main" val="0"/>
            </a:ext>
          </a:extLst>
        </a:blip>
        <a:stretch>
          <a:fillRect/>
        </a:stretch>
      </xdr:blipFill>
      <xdr:spPr>
        <a:xfrm>
          <a:off x="6893735" y="712161"/>
          <a:ext cx="270819" cy="270819"/>
        </a:xfrm>
        <a:prstGeom prst="rect">
          <a:avLst/>
        </a:prstGeom>
      </xdr:spPr>
    </xdr:pic>
    <xdr:clientData/>
  </xdr:twoCellAnchor>
  <xdr:twoCellAnchor editAs="oneCell">
    <xdr:from>
      <xdr:col>6</xdr:col>
      <xdr:colOff>114643</xdr:colOff>
      <xdr:row>3</xdr:row>
      <xdr:rowOff>145881</xdr:rowOff>
    </xdr:from>
    <xdr:to>
      <xdr:col>6</xdr:col>
      <xdr:colOff>416622</xdr:colOff>
      <xdr:row>5</xdr:row>
      <xdr:rowOff>82100</xdr:rowOff>
    </xdr:to>
    <xdr:pic>
      <xdr:nvPicPr>
        <xdr:cNvPr id="25" name="Picture 24">
          <a:extLst>
            <a:ext uri="{FF2B5EF4-FFF2-40B4-BE49-F238E27FC236}">
              <a16:creationId xmlns:a16="http://schemas.microsoft.com/office/drawing/2014/main" id="{07A7A7A5-ABD3-656A-07FB-DC85957FFE32}"/>
            </a:ext>
          </a:extLst>
        </xdr:cNvPr>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a14:imgLayer r:embed="rId5">
                  <a14:imgEffect>
                    <a14:sharpenSoften amount="100000"/>
                  </a14:imgEffect>
                  <a14:imgEffect>
                    <a14:brightnessContrast bright="100000" contrast="100000"/>
                  </a14:imgEffect>
                </a14:imgLayer>
              </a14:imgProps>
            </a:ext>
            <a:ext uri="{28A0092B-C50C-407E-A947-70E740481C1C}">
              <a14:useLocalDpi xmlns:a14="http://schemas.microsoft.com/office/drawing/2010/main" val="0"/>
            </a:ext>
          </a:extLst>
        </a:blip>
        <a:stretch>
          <a:fillRect/>
        </a:stretch>
      </xdr:blipFill>
      <xdr:spPr>
        <a:xfrm>
          <a:off x="3772243" y="694521"/>
          <a:ext cx="301979" cy="301979"/>
        </a:xfrm>
        <a:prstGeom prst="rect">
          <a:avLst/>
        </a:prstGeom>
      </xdr:spPr>
    </xdr:pic>
    <xdr:clientData/>
  </xdr:twoCellAnchor>
  <xdr:twoCellAnchor editAs="oneCell">
    <xdr:from>
      <xdr:col>3</xdr:col>
      <xdr:colOff>385477</xdr:colOff>
      <xdr:row>3</xdr:row>
      <xdr:rowOff>148959</xdr:rowOff>
    </xdr:from>
    <xdr:to>
      <xdr:col>4</xdr:col>
      <xdr:colOff>87876</xdr:colOff>
      <xdr:row>5</xdr:row>
      <xdr:rowOff>95198</xdr:rowOff>
    </xdr:to>
    <xdr:pic>
      <xdr:nvPicPr>
        <xdr:cNvPr id="27" name="Picture 26">
          <a:extLst>
            <a:ext uri="{FF2B5EF4-FFF2-40B4-BE49-F238E27FC236}">
              <a16:creationId xmlns:a16="http://schemas.microsoft.com/office/drawing/2014/main" id="{28ECF7CB-2D45-0062-B0B2-DB1495278646}"/>
            </a:ext>
          </a:extLst>
        </xdr:cNvPr>
        <xdr:cNvPicPr>
          <a:picLocks noChangeAspect="1"/>
        </xdr:cNvPicPr>
      </xdr:nvPicPr>
      <xdr:blipFill>
        <a:blip xmlns:r="http://schemas.openxmlformats.org/officeDocument/2006/relationships" r:embed="rId6" cstate="print">
          <a:extLst>
            <a:ext uri="{BEBA8EAE-BF5A-486C-A8C5-ECC9F3942E4B}">
              <a14:imgProps xmlns:a14="http://schemas.microsoft.com/office/drawing/2010/main">
                <a14:imgLayer r:embed="rId7">
                  <a14:imgEffect>
                    <a14:sharpenSoften amount="100000"/>
                  </a14:imgEffect>
                  <a14:imgEffect>
                    <a14:brightnessContrast bright="100000" contrast="100000"/>
                  </a14:imgEffect>
                </a14:imgLayer>
              </a14:imgProps>
            </a:ext>
            <a:ext uri="{28A0092B-C50C-407E-A947-70E740481C1C}">
              <a14:useLocalDpi xmlns:a14="http://schemas.microsoft.com/office/drawing/2010/main" val="0"/>
            </a:ext>
          </a:extLst>
        </a:blip>
        <a:stretch>
          <a:fillRect/>
        </a:stretch>
      </xdr:blipFill>
      <xdr:spPr>
        <a:xfrm>
          <a:off x="2214277" y="697599"/>
          <a:ext cx="311999" cy="311999"/>
        </a:xfrm>
        <a:prstGeom prst="rect">
          <a:avLst/>
        </a:prstGeom>
      </xdr:spPr>
    </xdr:pic>
    <xdr:clientData/>
  </xdr:twoCellAnchor>
  <xdr:twoCellAnchor editAs="oneCell">
    <xdr:from>
      <xdr:col>12</xdr:col>
      <xdr:colOff>574205</xdr:colOff>
      <xdr:row>10</xdr:row>
      <xdr:rowOff>100053</xdr:rowOff>
    </xdr:from>
    <xdr:to>
      <xdr:col>13</xdr:col>
      <xdr:colOff>446644</xdr:colOff>
      <xdr:row>13</xdr:row>
      <xdr:rowOff>33452</xdr:rowOff>
    </xdr:to>
    <xdr:pic>
      <xdr:nvPicPr>
        <xdr:cNvPr id="29" name="Picture 28">
          <a:extLst>
            <a:ext uri="{FF2B5EF4-FFF2-40B4-BE49-F238E27FC236}">
              <a16:creationId xmlns:a16="http://schemas.microsoft.com/office/drawing/2014/main" id="{4780E5C6-BA2B-4A58-7A36-2684DF58926E}"/>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889405" y="1928853"/>
          <a:ext cx="482039" cy="482039"/>
        </a:xfrm>
        <a:prstGeom prst="rect">
          <a:avLst/>
        </a:prstGeom>
      </xdr:spPr>
    </xdr:pic>
    <xdr:clientData/>
  </xdr:twoCellAnchor>
  <xdr:twoCellAnchor editAs="oneCell">
    <xdr:from>
      <xdr:col>8</xdr:col>
      <xdr:colOff>446989</xdr:colOff>
      <xdr:row>3</xdr:row>
      <xdr:rowOff>160021</xdr:rowOff>
    </xdr:from>
    <xdr:to>
      <xdr:col>9</xdr:col>
      <xdr:colOff>142188</xdr:colOff>
      <xdr:row>5</xdr:row>
      <xdr:rowOff>99060</xdr:rowOff>
    </xdr:to>
    <xdr:pic>
      <xdr:nvPicPr>
        <xdr:cNvPr id="31" name="Picture 30">
          <a:extLst>
            <a:ext uri="{FF2B5EF4-FFF2-40B4-BE49-F238E27FC236}">
              <a16:creationId xmlns:a16="http://schemas.microsoft.com/office/drawing/2014/main" id="{6E01C5BD-3491-1CDA-2673-2EC8DFCE87F1}"/>
            </a:ext>
          </a:extLst>
        </xdr:cNvPr>
        <xdr:cNvPicPr>
          <a:picLocks noChangeAspect="1"/>
        </xdr:cNvPicPr>
      </xdr:nvPicPr>
      <xdr:blipFill>
        <a:blip xmlns:r="http://schemas.openxmlformats.org/officeDocument/2006/relationships" r:embed="rId9" cstate="print">
          <a:extLst>
            <a:ext uri="{BEBA8EAE-BF5A-486C-A8C5-ECC9F3942E4B}">
              <a14:imgProps xmlns:a14="http://schemas.microsoft.com/office/drawing/2010/main">
                <a14:imgLayer r:embed="rId10">
                  <a14:imgEffect>
                    <a14:sharpenSoften amount="100000"/>
                  </a14:imgEffect>
                  <a14:imgEffect>
                    <a14:brightnessContrast bright="100000" contrast="100000"/>
                  </a14:imgEffect>
                </a14:imgLayer>
              </a14:imgProps>
            </a:ext>
            <a:ext uri="{28A0092B-C50C-407E-A947-70E740481C1C}">
              <a14:useLocalDpi xmlns:a14="http://schemas.microsoft.com/office/drawing/2010/main" val="0"/>
            </a:ext>
          </a:extLst>
        </a:blip>
        <a:stretch>
          <a:fillRect/>
        </a:stretch>
      </xdr:blipFill>
      <xdr:spPr>
        <a:xfrm>
          <a:off x="5323789" y="708661"/>
          <a:ext cx="304799" cy="304799"/>
        </a:xfrm>
        <a:prstGeom prst="rect">
          <a:avLst/>
        </a:prstGeom>
      </xdr:spPr>
    </xdr:pic>
    <xdr:clientData/>
  </xdr:twoCellAnchor>
  <xdr:twoCellAnchor>
    <xdr:from>
      <xdr:col>0</xdr:col>
      <xdr:colOff>432510</xdr:colOff>
      <xdr:row>4</xdr:row>
      <xdr:rowOff>121921</xdr:rowOff>
    </xdr:from>
    <xdr:to>
      <xdr:col>2</xdr:col>
      <xdr:colOff>68580</xdr:colOff>
      <xdr:row>6</xdr:row>
      <xdr:rowOff>30481</xdr:rowOff>
    </xdr:to>
    <xdr:sp macro="" textlink="">
      <xdr:nvSpPr>
        <xdr:cNvPr id="32" name="TextBox 31">
          <a:extLst>
            <a:ext uri="{FF2B5EF4-FFF2-40B4-BE49-F238E27FC236}">
              <a16:creationId xmlns:a16="http://schemas.microsoft.com/office/drawing/2014/main" id="{4DA57C5E-D952-9C60-72CB-42D6811E48A2}"/>
            </a:ext>
          </a:extLst>
        </xdr:cNvPr>
        <xdr:cNvSpPr txBox="1"/>
      </xdr:nvSpPr>
      <xdr:spPr>
        <a:xfrm>
          <a:off x="432510" y="853441"/>
          <a:ext cx="85527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solidFill>
                <a:schemeClr val="bg1"/>
              </a:solidFill>
            </a:rPr>
            <a:t>Total Qty</a:t>
          </a:r>
        </a:p>
      </xdr:txBody>
    </xdr:sp>
    <xdr:clientData/>
  </xdr:twoCellAnchor>
  <xdr:twoCellAnchor>
    <xdr:from>
      <xdr:col>3</xdr:col>
      <xdr:colOff>79856</xdr:colOff>
      <xdr:row>6</xdr:row>
      <xdr:rowOff>22861</xdr:rowOff>
    </xdr:from>
    <xdr:to>
      <xdr:col>4</xdr:col>
      <xdr:colOff>393497</xdr:colOff>
      <xdr:row>7</xdr:row>
      <xdr:rowOff>114301</xdr:rowOff>
    </xdr:to>
    <xdr:sp macro="" textlink="">
      <xdr:nvSpPr>
        <xdr:cNvPr id="33" name="TextBox 32">
          <a:extLst>
            <a:ext uri="{FF2B5EF4-FFF2-40B4-BE49-F238E27FC236}">
              <a16:creationId xmlns:a16="http://schemas.microsoft.com/office/drawing/2014/main" id="{1B740C30-1C2F-4E15-AD95-849B5146F918}"/>
            </a:ext>
          </a:extLst>
        </xdr:cNvPr>
        <xdr:cNvSpPr txBox="1"/>
      </xdr:nvSpPr>
      <xdr:spPr>
        <a:xfrm>
          <a:off x="1908656" y="1120141"/>
          <a:ext cx="923241"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t>Total</a:t>
          </a:r>
          <a:r>
            <a:rPr lang="en-IN" sz="1200" b="1" baseline="0"/>
            <a:t> COGS</a:t>
          </a:r>
          <a:endParaRPr lang="en-IN" sz="1200" b="1"/>
        </a:p>
      </xdr:txBody>
    </xdr:sp>
    <xdr:clientData/>
  </xdr:twoCellAnchor>
  <xdr:twoCellAnchor>
    <xdr:from>
      <xdr:col>5</xdr:col>
      <xdr:colOff>308913</xdr:colOff>
      <xdr:row>6</xdr:row>
      <xdr:rowOff>22861</xdr:rowOff>
    </xdr:from>
    <xdr:to>
      <xdr:col>7</xdr:col>
      <xdr:colOff>222352</xdr:colOff>
      <xdr:row>7</xdr:row>
      <xdr:rowOff>114301</xdr:rowOff>
    </xdr:to>
    <xdr:sp macro="" textlink="">
      <xdr:nvSpPr>
        <xdr:cNvPr id="34" name="TextBox 33">
          <a:extLst>
            <a:ext uri="{FF2B5EF4-FFF2-40B4-BE49-F238E27FC236}">
              <a16:creationId xmlns:a16="http://schemas.microsoft.com/office/drawing/2014/main" id="{EE1DA1DA-0E48-4CAD-A233-D4D2DF4E9364}"/>
            </a:ext>
          </a:extLst>
        </xdr:cNvPr>
        <xdr:cNvSpPr txBox="1"/>
      </xdr:nvSpPr>
      <xdr:spPr>
        <a:xfrm>
          <a:off x="3356913" y="1120141"/>
          <a:ext cx="113263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t>Total</a:t>
          </a:r>
          <a:r>
            <a:rPr lang="en-IN" sz="1200" b="1" baseline="0"/>
            <a:t> </a:t>
          </a:r>
          <a:r>
            <a:rPr lang="en-IN" sz="1200" b="1" baseline="0">
              <a:solidFill>
                <a:schemeClr val="dk1"/>
              </a:solidFill>
              <a:latin typeface="+mn-lt"/>
              <a:ea typeface="+mn-ea"/>
              <a:cs typeface="+mn-cs"/>
            </a:rPr>
            <a:t>Revenue</a:t>
          </a:r>
        </a:p>
      </xdr:txBody>
    </xdr:sp>
    <xdr:clientData/>
  </xdr:twoCellAnchor>
  <xdr:twoCellAnchor>
    <xdr:from>
      <xdr:col>8</xdr:col>
      <xdr:colOff>131120</xdr:colOff>
      <xdr:row>6</xdr:row>
      <xdr:rowOff>22861</xdr:rowOff>
    </xdr:from>
    <xdr:to>
      <xdr:col>9</xdr:col>
      <xdr:colOff>519687</xdr:colOff>
      <xdr:row>7</xdr:row>
      <xdr:rowOff>114301</xdr:rowOff>
    </xdr:to>
    <xdr:sp macro="" textlink="">
      <xdr:nvSpPr>
        <xdr:cNvPr id="35" name="TextBox 34">
          <a:extLst>
            <a:ext uri="{FF2B5EF4-FFF2-40B4-BE49-F238E27FC236}">
              <a16:creationId xmlns:a16="http://schemas.microsoft.com/office/drawing/2014/main" id="{AE9C6E71-4636-4384-AD3B-3AE0BEA41BA3}"/>
            </a:ext>
          </a:extLst>
        </xdr:cNvPr>
        <xdr:cNvSpPr txBox="1"/>
      </xdr:nvSpPr>
      <xdr:spPr>
        <a:xfrm>
          <a:off x="5007920" y="1120141"/>
          <a:ext cx="998167"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t>Total</a:t>
          </a:r>
          <a:r>
            <a:rPr lang="en-IN" sz="1200" b="1" baseline="0"/>
            <a:t> Profit</a:t>
          </a:r>
          <a:endParaRPr lang="en-IN" sz="1200" b="1"/>
        </a:p>
      </xdr:txBody>
    </xdr:sp>
    <xdr:clientData/>
  </xdr:twoCellAnchor>
  <xdr:twoCellAnchor>
    <xdr:from>
      <xdr:col>10</xdr:col>
      <xdr:colOff>325335</xdr:colOff>
      <xdr:row>6</xdr:row>
      <xdr:rowOff>22861</xdr:rowOff>
    </xdr:from>
    <xdr:to>
      <xdr:col>12</xdr:col>
      <xdr:colOff>426606</xdr:colOff>
      <xdr:row>7</xdr:row>
      <xdr:rowOff>114301</xdr:rowOff>
    </xdr:to>
    <xdr:sp macro="" textlink="">
      <xdr:nvSpPr>
        <xdr:cNvPr id="36" name="TextBox 35">
          <a:extLst>
            <a:ext uri="{FF2B5EF4-FFF2-40B4-BE49-F238E27FC236}">
              <a16:creationId xmlns:a16="http://schemas.microsoft.com/office/drawing/2014/main" id="{5604CC25-2047-45BA-95C5-C8DCE6F751FA}"/>
            </a:ext>
          </a:extLst>
        </xdr:cNvPr>
        <xdr:cNvSpPr txBox="1"/>
      </xdr:nvSpPr>
      <xdr:spPr>
        <a:xfrm>
          <a:off x="6421335" y="1120141"/>
          <a:ext cx="1320471"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t>%</a:t>
          </a:r>
          <a:r>
            <a:rPr lang="en-IN" sz="1200" b="1" baseline="0"/>
            <a:t> Profit Margin</a:t>
          </a:r>
          <a:endParaRPr lang="en-IN" sz="1200" b="1"/>
        </a:p>
      </xdr:txBody>
    </xdr:sp>
    <xdr:clientData/>
  </xdr:twoCellAnchor>
  <xdr:twoCellAnchor>
    <xdr:from>
      <xdr:col>13</xdr:col>
      <xdr:colOff>186690</xdr:colOff>
      <xdr:row>4</xdr:row>
      <xdr:rowOff>121921</xdr:rowOff>
    </xdr:from>
    <xdr:to>
      <xdr:col>15</xdr:col>
      <xdr:colOff>11430</xdr:colOff>
      <xdr:row>6</xdr:row>
      <xdr:rowOff>30481</xdr:rowOff>
    </xdr:to>
    <xdr:sp macro="" textlink="">
      <xdr:nvSpPr>
        <xdr:cNvPr id="37" name="TextBox 36">
          <a:extLst>
            <a:ext uri="{FF2B5EF4-FFF2-40B4-BE49-F238E27FC236}">
              <a16:creationId xmlns:a16="http://schemas.microsoft.com/office/drawing/2014/main" id="{26F71D4D-6699-4F8E-8FB9-318CCF8580DC}"/>
            </a:ext>
          </a:extLst>
        </xdr:cNvPr>
        <xdr:cNvSpPr txBox="1"/>
      </xdr:nvSpPr>
      <xdr:spPr>
        <a:xfrm>
          <a:off x="8111490" y="853441"/>
          <a:ext cx="104394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baseline="0">
              <a:solidFill>
                <a:schemeClr val="bg1"/>
              </a:solidFill>
            </a:rPr>
            <a:t>Transactions</a:t>
          </a:r>
        </a:p>
        <a:p>
          <a:endParaRPr lang="en-IN" sz="1100">
            <a:solidFill>
              <a:schemeClr val="bg1"/>
            </a:solidFill>
          </a:endParaRPr>
        </a:p>
      </xdr:txBody>
    </xdr:sp>
    <xdr:clientData/>
  </xdr:twoCellAnchor>
  <xdr:twoCellAnchor>
    <xdr:from>
      <xdr:col>3</xdr:col>
      <xdr:colOff>39903</xdr:colOff>
      <xdr:row>7</xdr:row>
      <xdr:rowOff>38101</xdr:rowOff>
    </xdr:from>
    <xdr:to>
      <xdr:col>4</xdr:col>
      <xdr:colOff>447834</xdr:colOff>
      <xdr:row>8</xdr:row>
      <xdr:rowOff>129541</xdr:rowOff>
    </xdr:to>
    <xdr:sp macro="" textlink="'Analysis 1'!C5">
      <xdr:nvSpPr>
        <xdr:cNvPr id="43" name="TextBox 42">
          <a:extLst>
            <a:ext uri="{FF2B5EF4-FFF2-40B4-BE49-F238E27FC236}">
              <a16:creationId xmlns:a16="http://schemas.microsoft.com/office/drawing/2014/main" id="{08C7EB98-9A0F-4C57-B10A-449CE48D259A}"/>
            </a:ext>
          </a:extLst>
        </xdr:cNvPr>
        <xdr:cNvSpPr txBox="1"/>
      </xdr:nvSpPr>
      <xdr:spPr>
        <a:xfrm>
          <a:off x="1868703" y="1318261"/>
          <a:ext cx="1017531"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188AF34-129E-44B3-949A-84C0B73F73C6}" type="TxLink">
            <a:rPr lang="en-US" sz="1800" b="1" i="0" u="none" strike="noStrike">
              <a:solidFill>
                <a:srgbClr val="000000"/>
              </a:solidFill>
              <a:latin typeface="Calibri"/>
              <a:ea typeface="Calibri"/>
              <a:cs typeface="Calibri"/>
            </a:rPr>
            <a:pPr algn="ctr"/>
            <a:t>$307.09 M</a:t>
          </a:fld>
          <a:endParaRPr lang="en-IN" sz="1800" b="1"/>
        </a:p>
      </xdr:txBody>
    </xdr:sp>
    <xdr:clientData/>
  </xdr:twoCellAnchor>
  <xdr:twoCellAnchor>
    <xdr:from>
      <xdr:col>5</xdr:col>
      <xdr:colOff>390821</xdr:colOff>
      <xdr:row>7</xdr:row>
      <xdr:rowOff>30481</xdr:rowOff>
    </xdr:from>
    <xdr:to>
      <xdr:col>7</xdr:col>
      <xdr:colOff>181280</xdr:colOff>
      <xdr:row>8</xdr:row>
      <xdr:rowOff>121921</xdr:rowOff>
    </xdr:to>
    <xdr:sp macro="" textlink="'Analysis 1'!D5">
      <xdr:nvSpPr>
        <xdr:cNvPr id="44" name="TextBox 43">
          <a:extLst>
            <a:ext uri="{FF2B5EF4-FFF2-40B4-BE49-F238E27FC236}">
              <a16:creationId xmlns:a16="http://schemas.microsoft.com/office/drawing/2014/main" id="{C972CE0C-E4ED-4E94-BB12-712FB93341D4}"/>
            </a:ext>
          </a:extLst>
        </xdr:cNvPr>
        <xdr:cNvSpPr txBox="1"/>
      </xdr:nvSpPr>
      <xdr:spPr>
        <a:xfrm>
          <a:off x="3438821" y="1310641"/>
          <a:ext cx="100965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909C9EF-C6BE-411B-A68B-0730B35984B6}" type="TxLink">
            <a:rPr lang="en-US" sz="1800" b="1" i="0" u="none" strike="noStrike">
              <a:solidFill>
                <a:srgbClr val="000000"/>
              </a:solidFill>
              <a:latin typeface="Calibri"/>
              <a:ea typeface="Calibri"/>
              <a:cs typeface="Calibri"/>
            </a:rPr>
            <a:pPr algn="ctr"/>
            <a:t>$180.80 M</a:t>
          </a:fld>
          <a:endParaRPr lang="en-IN" sz="1800" b="1"/>
        </a:p>
      </xdr:txBody>
    </xdr:sp>
    <xdr:clientData/>
  </xdr:twoCellAnchor>
  <xdr:twoCellAnchor>
    <xdr:from>
      <xdr:col>8</xdr:col>
      <xdr:colOff>106760</xdr:colOff>
      <xdr:row>7</xdr:row>
      <xdr:rowOff>30481</xdr:rowOff>
    </xdr:from>
    <xdr:to>
      <xdr:col>9</xdr:col>
      <xdr:colOff>528806</xdr:colOff>
      <xdr:row>8</xdr:row>
      <xdr:rowOff>121921</xdr:rowOff>
    </xdr:to>
    <xdr:sp macro="" textlink="'Analysis 1'!F5">
      <xdr:nvSpPr>
        <xdr:cNvPr id="45" name="TextBox 44">
          <a:extLst>
            <a:ext uri="{FF2B5EF4-FFF2-40B4-BE49-F238E27FC236}">
              <a16:creationId xmlns:a16="http://schemas.microsoft.com/office/drawing/2014/main" id="{666E56C1-9639-4221-9451-9F7DD188F101}"/>
            </a:ext>
          </a:extLst>
        </xdr:cNvPr>
        <xdr:cNvSpPr txBox="1"/>
      </xdr:nvSpPr>
      <xdr:spPr>
        <a:xfrm>
          <a:off x="4983560" y="1310641"/>
          <a:ext cx="1031646"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F1CFAB3-C54C-4627-86E4-23D888BAF078}" type="TxLink">
            <a:rPr lang="en-US" sz="1800" b="1" i="0" u="none" strike="noStrike">
              <a:solidFill>
                <a:schemeClr val="tx1"/>
              </a:solidFill>
              <a:latin typeface="Calibri"/>
              <a:ea typeface="Calibri"/>
              <a:cs typeface="Calibri"/>
            </a:rPr>
            <a:pPr marL="0" indent="0" algn="ctr"/>
            <a:t>$126.29 M</a:t>
          </a:fld>
          <a:endParaRPr lang="en-IN" sz="1800" b="1" i="0" u="none" strike="noStrike">
            <a:solidFill>
              <a:schemeClr val="tx1"/>
            </a:solidFill>
            <a:latin typeface="Calibri"/>
            <a:ea typeface="Calibri"/>
            <a:cs typeface="Calibri"/>
          </a:endParaRPr>
        </a:p>
      </xdr:txBody>
    </xdr:sp>
    <xdr:clientData/>
  </xdr:twoCellAnchor>
  <xdr:twoCellAnchor>
    <xdr:from>
      <xdr:col>10</xdr:col>
      <xdr:colOff>572669</xdr:colOff>
      <xdr:row>7</xdr:row>
      <xdr:rowOff>30481</xdr:rowOff>
    </xdr:from>
    <xdr:to>
      <xdr:col>12</xdr:col>
      <xdr:colOff>148791</xdr:colOff>
      <xdr:row>8</xdr:row>
      <xdr:rowOff>121921</xdr:rowOff>
    </xdr:to>
    <xdr:sp macro="" textlink="'Analysis 1'!E5">
      <xdr:nvSpPr>
        <xdr:cNvPr id="46" name="TextBox 45">
          <a:extLst>
            <a:ext uri="{FF2B5EF4-FFF2-40B4-BE49-F238E27FC236}">
              <a16:creationId xmlns:a16="http://schemas.microsoft.com/office/drawing/2014/main" id="{17C92734-48F6-4EED-B5AE-5DF70623FA49}"/>
            </a:ext>
          </a:extLst>
        </xdr:cNvPr>
        <xdr:cNvSpPr txBox="1"/>
      </xdr:nvSpPr>
      <xdr:spPr>
        <a:xfrm>
          <a:off x="6668669" y="1310641"/>
          <a:ext cx="795322"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6C150E4-C753-479E-85EB-A54653A0A75A}" type="TxLink">
            <a:rPr lang="en-US" sz="1800" b="1" i="0" u="none" strike="noStrike">
              <a:solidFill>
                <a:srgbClr val="000000"/>
              </a:solidFill>
              <a:latin typeface="Calibri"/>
              <a:ea typeface="Calibri"/>
              <a:cs typeface="Calibri"/>
            </a:rPr>
            <a:pPr algn="ctr"/>
            <a:t>41.1%</a:t>
          </a:fld>
          <a:endParaRPr lang="en-IN" sz="1800" b="1"/>
        </a:p>
      </xdr:txBody>
    </xdr:sp>
    <xdr:clientData/>
  </xdr:twoCellAnchor>
  <xdr:twoCellAnchor>
    <xdr:from>
      <xdr:col>0</xdr:col>
      <xdr:colOff>451447</xdr:colOff>
      <xdr:row>5</xdr:row>
      <xdr:rowOff>167641</xdr:rowOff>
    </xdr:from>
    <xdr:to>
      <xdr:col>2</xdr:col>
      <xdr:colOff>10019</xdr:colOff>
      <xdr:row>7</xdr:row>
      <xdr:rowOff>76201</xdr:rowOff>
    </xdr:to>
    <xdr:sp macro="" textlink="'Analysis 1'!G5">
      <xdr:nvSpPr>
        <xdr:cNvPr id="55" name="TextBox 54">
          <a:extLst>
            <a:ext uri="{FF2B5EF4-FFF2-40B4-BE49-F238E27FC236}">
              <a16:creationId xmlns:a16="http://schemas.microsoft.com/office/drawing/2014/main" id="{1B414092-6064-4F6A-9B74-D5B598DC60B6}"/>
            </a:ext>
          </a:extLst>
        </xdr:cNvPr>
        <xdr:cNvSpPr txBox="1"/>
      </xdr:nvSpPr>
      <xdr:spPr>
        <a:xfrm>
          <a:off x="451447" y="1082041"/>
          <a:ext cx="777772"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31C1BE9-403B-4395-8F79-58162EA73E68}" type="TxLink">
            <a:rPr lang="en-US" sz="1800" b="1" i="0" u="none" strike="noStrike">
              <a:solidFill>
                <a:schemeClr val="bg1"/>
              </a:solidFill>
              <a:latin typeface="Calibri"/>
              <a:ea typeface="Calibri"/>
              <a:cs typeface="Calibri"/>
            </a:rPr>
            <a:pPr algn="ctr"/>
            <a:t>631.92 K</a:t>
          </a:fld>
          <a:endParaRPr lang="en-IN" sz="1800" b="1">
            <a:solidFill>
              <a:schemeClr val="bg1"/>
            </a:solidFill>
          </a:endParaRPr>
        </a:p>
      </xdr:txBody>
    </xdr:sp>
    <xdr:clientData/>
  </xdr:twoCellAnchor>
  <xdr:twoCellAnchor>
    <xdr:from>
      <xdr:col>13</xdr:col>
      <xdr:colOff>288221</xdr:colOff>
      <xdr:row>6</xdr:row>
      <xdr:rowOff>7621</xdr:rowOff>
    </xdr:from>
    <xdr:to>
      <xdr:col>14</xdr:col>
      <xdr:colOff>519556</xdr:colOff>
      <xdr:row>7</xdr:row>
      <xdr:rowOff>99061</xdr:rowOff>
    </xdr:to>
    <xdr:sp macro="" textlink="'Analysis 1'!B5">
      <xdr:nvSpPr>
        <xdr:cNvPr id="56" name="TextBox 55">
          <a:extLst>
            <a:ext uri="{FF2B5EF4-FFF2-40B4-BE49-F238E27FC236}">
              <a16:creationId xmlns:a16="http://schemas.microsoft.com/office/drawing/2014/main" id="{C45EC373-E23C-4768-A0F5-8AC2A5CE5AA4}"/>
            </a:ext>
          </a:extLst>
        </xdr:cNvPr>
        <xdr:cNvSpPr txBox="1"/>
      </xdr:nvSpPr>
      <xdr:spPr>
        <a:xfrm>
          <a:off x="8213021" y="1104901"/>
          <a:ext cx="8409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DA437D8-8810-4B05-9014-7CE95300F75C}" type="TxLink">
            <a:rPr lang="en-US" sz="1800" b="1" i="0" u="none" strike="noStrike">
              <a:solidFill>
                <a:schemeClr val="bg1"/>
              </a:solidFill>
              <a:latin typeface="Calibri"/>
              <a:ea typeface="Calibri"/>
              <a:cs typeface="Calibri"/>
            </a:rPr>
            <a:pPr algn="ctr"/>
            <a:t>60.40 K</a:t>
          </a:fld>
          <a:endParaRPr lang="en-IN" sz="1800" b="1">
            <a:solidFill>
              <a:schemeClr val="bg1"/>
            </a:solidFill>
          </a:endParaRPr>
        </a:p>
      </xdr:txBody>
    </xdr:sp>
    <xdr:clientData/>
  </xdr:twoCellAnchor>
  <xdr:twoCellAnchor>
    <xdr:from>
      <xdr:col>15</xdr:col>
      <xdr:colOff>335280</xdr:colOff>
      <xdr:row>2</xdr:row>
      <xdr:rowOff>167640</xdr:rowOff>
    </xdr:from>
    <xdr:to>
      <xdr:col>23</xdr:col>
      <xdr:colOff>30480</xdr:colOff>
      <xdr:row>14</xdr:row>
      <xdr:rowOff>79080</xdr:rowOff>
    </xdr:to>
    <xdr:sp macro="" textlink="">
      <xdr:nvSpPr>
        <xdr:cNvPr id="9" name="Rectangle: Rounded Corners 8">
          <a:extLst>
            <a:ext uri="{FF2B5EF4-FFF2-40B4-BE49-F238E27FC236}">
              <a16:creationId xmlns:a16="http://schemas.microsoft.com/office/drawing/2014/main" id="{F5C18A20-AF44-4C68-9B5A-A33618ACB253}"/>
            </a:ext>
          </a:extLst>
        </xdr:cNvPr>
        <xdr:cNvSpPr/>
      </xdr:nvSpPr>
      <xdr:spPr>
        <a:xfrm>
          <a:off x="9479280" y="533400"/>
          <a:ext cx="4572000" cy="2106000"/>
        </a:xfrm>
        <a:prstGeom prst="roundRect">
          <a:avLst>
            <a:gd name="adj" fmla="val 69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15</xdr:col>
          <xdr:colOff>548640</xdr:colOff>
          <xdr:row>3</xdr:row>
          <xdr:rowOff>129540</xdr:rowOff>
        </xdr:from>
        <xdr:to>
          <xdr:col>17</xdr:col>
          <xdr:colOff>91440</xdr:colOff>
          <xdr:row>4</xdr:row>
          <xdr:rowOff>160020</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342900</xdr:colOff>
          <xdr:row>3</xdr:row>
          <xdr:rowOff>129540</xdr:rowOff>
        </xdr:from>
        <xdr:to>
          <xdr:col>18</xdr:col>
          <xdr:colOff>495300</xdr:colOff>
          <xdr:row>4</xdr:row>
          <xdr:rowOff>160020</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45720</xdr:colOff>
          <xdr:row>3</xdr:row>
          <xdr:rowOff>129540</xdr:rowOff>
        </xdr:from>
        <xdr:to>
          <xdr:col>20</xdr:col>
          <xdr:colOff>198120</xdr:colOff>
          <xdr:row>4</xdr:row>
          <xdr:rowOff>160020</xdr:rowOff>
        </xdr:to>
        <xdr:sp macro="" textlink="">
          <xdr:nvSpPr>
            <xdr:cNvPr id="1029" name="Option 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Transaction</a:t>
              </a:r>
            </a:p>
          </xdr:txBody>
        </xdr:sp>
        <xdr:clientData/>
      </xdr:twoCellAnchor>
    </mc:Choice>
    <mc:Fallback/>
  </mc:AlternateContent>
  <xdr:twoCellAnchor>
    <xdr:from>
      <xdr:col>15</xdr:col>
      <xdr:colOff>388620</xdr:colOff>
      <xdr:row>7</xdr:row>
      <xdr:rowOff>129540</xdr:rowOff>
    </xdr:from>
    <xdr:to>
      <xdr:col>22</xdr:col>
      <xdr:colOff>342900</xdr:colOff>
      <xdr:row>13</xdr:row>
      <xdr:rowOff>22860</xdr:rowOff>
    </xdr:to>
    <xdr:graphicFrame macro="">
      <xdr:nvGraphicFramePr>
        <xdr:cNvPr id="16" name="Chart 15">
          <a:extLst>
            <a:ext uri="{FF2B5EF4-FFF2-40B4-BE49-F238E27FC236}">
              <a16:creationId xmlns:a16="http://schemas.microsoft.com/office/drawing/2014/main" id="{D52285D2-4914-47DB-AFE9-D41ECDA6AA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15</xdr:col>
      <xdr:colOff>487680</xdr:colOff>
      <xdr:row>12</xdr:row>
      <xdr:rowOff>30480</xdr:rowOff>
    </xdr:from>
    <xdr:to>
      <xdr:col>22</xdr:col>
      <xdr:colOff>129540</xdr:colOff>
      <xdr:row>14</xdr:row>
      <xdr:rowOff>68580</xdr:rowOff>
    </xdr:to>
    <mc:AlternateContent xmlns:mc="http://schemas.openxmlformats.org/markup-compatibility/2006" xmlns:a14="http://schemas.microsoft.com/office/drawing/2010/main">
      <mc:Choice Requires="a14">
        <xdr:graphicFrame macro="">
          <xdr:nvGraphicFramePr>
            <xdr:cNvPr id="18" name="Year">
              <a:extLst>
                <a:ext uri="{FF2B5EF4-FFF2-40B4-BE49-F238E27FC236}">
                  <a16:creationId xmlns:a16="http://schemas.microsoft.com/office/drawing/2014/main" id="{1568164D-0135-4152-8C00-F27EF20A7CCD}"/>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631680" y="2225040"/>
              <a:ext cx="3909060" cy="4038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525283</xdr:colOff>
      <xdr:row>4</xdr:row>
      <xdr:rowOff>106681</xdr:rowOff>
    </xdr:from>
    <xdr:to>
      <xdr:col>17</xdr:col>
      <xdr:colOff>180937</xdr:colOff>
      <xdr:row>6</xdr:row>
      <xdr:rowOff>15241</xdr:rowOff>
    </xdr:to>
    <xdr:sp macro="" textlink="'Analysis 1'!C27">
      <xdr:nvSpPr>
        <xdr:cNvPr id="19" name="TextBox 18">
          <a:extLst>
            <a:ext uri="{FF2B5EF4-FFF2-40B4-BE49-F238E27FC236}">
              <a16:creationId xmlns:a16="http://schemas.microsoft.com/office/drawing/2014/main" id="{801AFB94-96D4-494A-ADFF-820D471AACD4}"/>
            </a:ext>
          </a:extLst>
        </xdr:cNvPr>
        <xdr:cNvSpPr txBox="1"/>
      </xdr:nvSpPr>
      <xdr:spPr>
        <a:xfrm>
          <a:off x="9669283" y="838201"/>
          <a:ext cx="874854"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6620A3E-DB3E-4A9A-A6DD-5D23395E4FC6}" type="TxLink">
            <a:rPr lang="en-US" sz="1800" b="1" i="0" u="none" strike="noStrike">
              <a:solidFill>
                <a:srgbClr val="F38601"/>
              </a:solidFill>
              <a:latin typeface="Calibri"/>
              <a:ea typeface="Calibri"/>
              <a:cs typeface="Calibri"/>
            </a:rPr>
            <a:pPr marL="0" indent="0"/>
            <a:t>66.5%</a:t>
          </a:fld>
          <a:endParaRPr lang="en-IN" sz="1800" b="1" i="0" u="none" strike="noStrike">
            <a:solidFill>
              <a:srgbClr val="F38601"/>
            </a:solidFill>
            <a:latin typeface="Calibri"/>
            <a:ea typeface="Calibri"/>
            <a:cs typeface="Calibri"/>
          </a:endParaRPr>
        </a:p>
      </xdr:txBody>
    </xdr:sp>
    <xdr:clientData/>
  </xdr:twoCellAnchor>
  <xdr:twoCellAnchor>
    <xdr:from>
      <xdr:col>15</xdr:col>
      <xdr:colOff>525282</xdr:colOff>
      <xdr:row>5</xdr:row>
      <xdr:rowOff>137161</xdr:rowOff>
    </xdr:from>
    <xdr:to>
      <xdr:col>20</xdr:col>
      <xdr:colOff>457199</xdr:colOff>
      <xdr:row>7</xdr:row>
      <xdr:rowOff>45721</xdr:rowOff>
    </xdr:to>
    <xdr:sp macro="" textlink="'Analysis 1'!E26">
      <xdr:nvSpPr>
        <xdr:cNvPr id="20" name="TextBox 19">
          <a:extLst>
            <a:ext uri="{FF2B5EF4-FFF2-40B4-BE49-F238E27FC236}">
              <a16:creationId xmlns:a16="http://schemas.microsoft.com/office/drawing/2014/main" id="{68C4004A-9C2E-4781-8B07-6E42CA535747}"/>
            </a:ext>
          </a:extLst>
        </xdr:cNvPr>
        <xdr:cNvSpPr txBox="1"/>
      </xdr:nvSpPr>
      <xdr:spPr>
        <a:xfrm>
          <a:off x="9669282" y="1051561"/>
          <a:ext cx="2979917"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F59611E-536E-41EC-9A5F-E59E74DAAE6C}" type="TxLink">
            <a:rPr lang="en-US" sz="1100" b="0" i="0" u="none" strike="noStrike">
              <a:solidFill>
                <a:schemeClr val="bg2">
                  <a:lumMod val="50000"/>
                </a:schemeClr>
              </a:solidFill>
              <a:latin typeface="Calibri"/>
              <a:ea typeface="Calibri"/>
              <a:cs typeface="Calibri"/>
            </a:rPr>
            <a:pPr marL="0" indent="0"/>
            <a:t>of  Revenue came from the highlighted years</a:t>
          </a:fld>
          <a:endParaRPr lang="en-IN" sz="1800" b="1" i="0" u="none" strike="noStrike">
            <a:solidFill>
              <a:schemeClr val="bg2">
                <a:lumMod val="50000"/>
              </a:schemeClr>
            </a:solidFill>
            <a:latin typeface="Calibri"/>
            <a:ea typeface="Calibri"/>
            <a:cs typeface="Calibri"/>
          </a:endParaRPr>
        </a:p>
      </xdr:txBody>
    </xdr:sp>
    <xdr:clientData/>
  </xdr:twoCellAnchor>
  <xdr:twoCellAnchor>
    <xdr:from>
      <xdr:col>15</xdr:col>
      <xdr:colOff>532903</xdr:colOff>
      <xdr:row>6</xdr:row>
      <xdr:rowOff>91441</xdr:rowOff>
    </xdr:from>
    <xdr:to>
      <xdr:col>17</xdr:col>
      <xdr:colOff>188557</xdr:colOff>
      <xdr:row>8</xdr:row>
      <xdr:rowOff>1</xdr:rowOff>
    </xdr:to>
    <xdr:sp macro="" textlink="'Analysis 1'!D19">
      <xdr:nvSpPr>
        <xdr:cNvPr id="22" name="TextBox 21">
          <a:extLst>
            <a:ext uri="{FF2B5EF4-FFF2-40B4-BE49-F238E27FC236}">
              <a16:creationId xmlns:a16="http://schemas.microsoft.com/office/drawing/2014/main" id="{1D41CFE9-31F1-4D4A-9D23-83C4216A482D}"/>
            </a:ext>
          </a:extLst>
        </xdr:cNvPr>
        <xdr:cNvSpPr txBox="1"/>
      </xdr:nvSpPr>
      <xdr:spPr>
        <a:xfrm>
          <a:off x="9676903" y="1188721"/>
          <a:ext cx="874854"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8D1D55F-098D-4A97-A5CE-A419225A84DB}" type="TxLink">
            <a:rPr lang="en-US" sz="1100" b="0" i="0" u="none" strike="noStrike">
              <a:solidFill>
                <a:srgbClr val="000000"/>
              </a:solidFill>
              <a:latin typeface="Calibri"/>
              <a:ea typeface="Calibri"/>
              <a:cs typeface="Calibri"/>
            </a:rPr>
            <a:pPr marL="0" indent="0"/>
            <a:t>7,67,73,236</a:t>
          </a:fld>
          <a:endParaRPr lang="en-IN" sz="1800" b="1" i="0" u="none" strike="noStrike">
            <a:solidFill>
              <a:srgbClr val="F38601"/>
            </a:solidFill>
            <a:latin typeface="Calibri"/>
            <a:ea typeface="Calibri"/>
            <a:cs typeface="Calibri"/>
          </a:endParaRPr>
        </a:p>
      </xdr:txBody>
    </xdr:sp>
    <xdr:clientData/>
  </xdr:twoCellAnchor>
  <xdr:twoCellAnchor>
    <xdr:from>
      <xdr:col>15</xdr:col>
      <xdr:colOff>517662</xdr:colOff>
      <xdr:row>7</xdr:row>
      <xdr:rowOff>60961</xdr:rowOff>
    </xdr:from>
    <xdr:to>
      <xdr:col>20</xdr:col>
      <xdr:colOff>449579</xdr:colOff>
      <xdr:row>8</xdr:row>
      <xdr:rowOff>152401</xdr:rowOff>
    </xdr:to>
    <xdr:sp macro="" textlink="'Analysis 1'!D18">
      <xdr:nvSpPr>
        <xdr:cNvPr id="24" name="TextBox 23">
          <a:extLst>
            <a:ext uri="{FF2B5EF4-FFF2-40B4-BE49-F238E27FC236}">
              <a16:creationId xmlns:a16="http://schemas.microsoft.com/office/drawing/2014/main" id="{38D37472-E308-4BF7-990B-5431F348E6A4}"/>
            </a:ext>
          </a:extLst>
        </xdr:cNvPr>
        <xdr:cNvSpPr txBox="1"/>
      </xdr:nvSpPr>
      <xdr:spPr>
        <a:xfrm>
          <a:off x="9661662" y="1341121"/>
          <a:ext cx="2979917"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26DB36B-27BF-4280-B598-1F020CDA8373}" type="TxLink">
            <a:rPr lang="en-US" sz="1100" b="0" i="0" u="none" strike="noStrike">
              <a:solidFill>
                <a:srgbClr val="000000"/>
              </a:solidFill>
              <a:latin typeface="Calibri"/>
              <a:ea typeface="Calibri"/>
              <a:cs typeface="Calibri"/>
            </a:rPr>
            <a:pPr marL="0" indent="0"/>
            <a:t>Average Revenue</a:t>
          </a:fld>
          <a:endParaRPr lang="en-IN" sz="1800" b="1" i="0" u="none" strike="noStrike">
            <a:solidFill>
              <a:schemeClr val="bg2">
                <a:lumMod val="50000"/>
              </a:schemeClr>
            </a:solidFill>
            <a:latin typeface="Calibri"/>
            <a:ea typeface="Calibri"/>
            <a:cs typeface="Calibri"/>
          </a:endParaRPr>
        </a:p>
      </xdr:txBody>
    </xdr:sp>
    <xdr:clientData/>
  </xdr:twoCellAnchor>
  <xdr:twoCellAnchor editAs="oneCell">
    <xdr:from>
      <xdr:col>10</xdr:col>
      <xdr:colOff>457200</xdr:colOff>
      <xdr:row>16</xdr:row>
      <xdr:rowOff>121920</xdr:rowOff>
    </xdr:from>
    <xdr:to>
      <xdr:col>13</xdr:col>
      <xdr:colOff>137160</xdr:colOff>
      <xdr:row>24</xdr:row>
      <xdr:rowOff>83820</xdr:rowOff>
    </xdr:to>
    <mc:AlternateContent xmlns:mc="http://schemas.openxmlformats.org/markup-compatibility/2006" xmlns:a14="http://schemas.microsoft.com/office/drawing/2010/main">
      <mc:Choice Requires="a14">
        <xdr:graphicFrame macro="">
          <xdr:nvGraphicFramePr>
            <xdr:cNvPr id="1043" name="Month Name">
              <a:extLst>
                <a:ext uri="{FF2B5EF4-FFF2-40B4-BE49-F238E27FC236}">
                  <a16:creationId xmlns:a16="http://schemas.microsoft.com/office/drawing/2014/main" id="{15AA5B73-41FC-4984-8A5C-714B7682DBC7}"/>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6553200" y="3048000"/>
              <a:ext cx="1508760" cy="14249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601980</xdr:colOff>
      <xdr:row>18</xdr:row>
      <xdr:rowOff>121920</xdr:rowOff>
    </xdr:from>
    <xdr:to>
      <xdr:col>10</xdr:col>
      <xdr:colOff>320040</xdr:colOff>
      <xdr:row>25</xdr:row>
      <xdr:rowOff>38100</xdr:rowOff>
    </xdr:to>
    <xdr:graphicFrame macro="">
      <xdr:nvGraphicFramePr>
        <xdr:cNvPr id="17" name="Chart 16">
          <a:extLst>
            <a:ext uri="{FF2B5EF4-FFF2-40B4-BE49-F238E27FC236}">
              <a16:creationId xmlns:a16="http://schemas.microsoft.com/office/drawing/2014/main" id="{F9D4C4C3-3A29-4349-B7A6-322E975B54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68580</xdr:colOff>
      <xdr:row>16</xdr:row>
      <xdr:rowOff>30480</xdr:rowOff>
    </xdr:from>
    <xdr:to>
      <xdr:col>2</xdr:col>
      <xdr:colOff>312420</xdr:colOff>
      <xdr:row>17</xdr:row>
      <xdr:rowOff>60960</xdr:rowOff>
    </xdr:to>
    <xdr:sp macro="" textlink="">
      <xdr:nvSpPr>
        <xdr:cNvPr id="28" name="Rectangle: Rounded Corners 27">
          <a:extLst>
            <a:ext uri="{FF2B5EF4-FFF2-40B4-BE49-F238E27FC236}">
              <a16:creationId xmlns:a16="http://schemas.microsoft.com/office/drawing/2014/main" id="{D765674A-525A-487F-A395-8BB0B60938C2}"/>
            </a:ext>
          </a:extLst>
        </xdr:cNvPr>
        <xdr:cNvSpPr/>
      </xdr:nvSpPr>
      <xdr:spPr>
        <a:xfrm>
          <a:off x="678180" y="2956560"/>
          <a:ext cx="853440" cy="213360"/>
        </a:xfrm>
        <a:prstGeom prst="roundRect">
          <a:avLst>
            <a:gd name="adj" fmla="val 6958"/>
          </a:avLst>
        </a:prstGeom>
        <a:solidFill>
          <a:schemeClr val="bg2">
            <a:lumMod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95706</xdr:colOff>
      <xdr:row>15</xdr:row>
      <xdr:rowOff>160021</xdr:rowOff>
    </xdr:from>
    <xdr:to>
      <xdr:col>2</xdr:col>
      <xdr:colOff>274320</xdr:colOff>
      <xdr:row>17</xdr:row>
      <xdr:rowOff>68580</xdr:rowOff>
    </xdr:to>
    <xdr:sp macro="" textlink="'Analysis 1 (2)'!F10">
      <xdr:nvSpPr>
        <xdr:cNvPr id="30" name="TextBox 29">
          <a:extLst>
            <a:ext uri="{FF2B5EF4-FFF2-40B4-BE49-F238E27FC236}">
              <a16:creationId xmlns:a16="http://schemas.microsoft.com/office/drawing/2014/main" id="{08AEC341-08BE-48EE-8D62-C279897A284D}"/>
            </a:ext>
          </a:extLst>
        </xdr:cNvPr>
        <xdr:cNvSpPr txBox="1"/>
      </xdr:nvSpPr>
      <xdr:spPr>
        <a:xfrm>
          <a:off x="705306" y="2903221"/>
          <a:ext cx="78821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9DACB7E-51A8-431E-9F65-19D465D15DB7}" type="TxLink">
            <a:rPr lang="en-US" sz="1500" b="1" i="0" u="none" strike="noStrike">
              <a:solidFill>
                <a:srgbClr val="000000"/>
              </a:solidFill>
              <a:latin typeface="Calibri"/>
              <a:ea typeface="Calibri"/>
              <a:cs typeface="Calibri"/>
            </a:rPr>
            <a:pPr marL="0" indent="0"/>
            <a:t>In 2005</a:t>
          </a:fld>
          <a:endParaRPr lang="en-IN" sz="1500" b="1" i="0" u="none" strike="noStrike">
            <a:solidFill>
              <a:srgbClr val="000000"/>
            </a:solidFill>
            <a:latin typeface="Calibri"/>
            <a:ea typeface="Calibri"/>
            <a:cs typeface="Calibri"/>
          </a:endParaRPr>
        </a:p>
      </xdr:txBody>
    </xdr:sp>
    <xdr:clientData/>
  </xdr:twoCellAnchor>
  <xdr:twoCellAnchor>
    <xdr:from>
      <xdr:col>2</xdr:col>
      <xdr:colOff>365760</xdr:colOff>
      <xdr:row>16</xdr:row>
      <xdr:rowOff>38101</xdr:rowOff>
    </xdr:from>
    <xdr:to>
      <xdr:col>3</xdr:col>
      <xdr:colOff>266700</xdr:colOff>
      <xdr:row>17</xdr:row>
      <xdr:rowOff>45721</xdr:rowOff>
    </xdr:to>
    <xdr:sp macro="" textlink="">
      <xdr:nvSpPr>
        <xdr:cNvPr id="38" name="Rectangle: Rounded Corners 37">
          <a:extLst>
            <a:ext uri="{FF2B5EF4-FFF2-40B4-BE49-F238E27FC236}">
              <a16:creationId xmlns:a16="http://schemas.microsoft.com/office/drawing/2014/main" id="{6DA0315A-15A4-4161-9370-9DC37670CD9D}"/>
            </a:ext>
          </a:extLst>
        </xdr:cNvPr>
        <xdr:cNvSpPr/>
      </xdr:nvSpPr>
      <xdr:spPr>
        <a:xfrm>
          <a:off x="1584960" y="2964181"/>
          <a:ext cx="510540" cy="190500"/>
        </a:xfrm>
        <a:prstGeom prst="roundRect">
          <a:avLst>
            <a:gd name="adj" fmla="val 6958"/>
          </a:avLst>
        </a:prstGeom>
        <a:solidFill>
          <a:schemeClr val="bg2">
            <a:lumMod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337820</xdr:colOff>
      <xdr:row>16</xdr:row>
      <xdr:rowOff>38101</xdr:rowOff>
    </xdr:from>
    <xdr:to>
      <xdr:col>4</xdr:col>
      <xdr:colOff>238760</xdr:colOff>
      <xdr:row>17</xdr:row>
      <xdr:rowOff>45721</xdr:rowOff>
    </xdr:to>
    <xdr:sp macro="" textlink="">
      <xdr:nvSpPr>
        <xdr:cNvPr id="42" name="Rectangle: Rounded Corners 41">
          <a:extLst>
            <a:ext uri="{FF2B5EF4-FFF2-40B4-BE49-F238E27FC236}">
              <a16:creationId xmlns:a16="http://schemas.microsoft.com/office/drawing/2014/main" id="{E276016E-A3B4-4FB6-B602-01272A059DA6}"/>
            </a:ext>
          </a:extLst>
        </xdr:cNvPr>
        <xdr:cNvSpPr/>
      </xdr:nvSpPr>
      <xdr:spPr>
        <a:xfrm>
          <a:off x="2166620" y="2964181"/>
          <a:ext cx="510540" cy="190500"/>
        </a:xfrm>
        <a:prstGeom prst="roundRect">
          <a:avLst>
            <a:gd name="adj" fmla="val 6958"/>
          </a:avLst>
        </a:prstGeom>
        <a:solidFill>
          <a:schemeClr val="bg2">
            <a:lumMod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309880</xdr:colOff>
      <xdr:row>16</xdr:row>
      <xdr:rowOff>38101</xdr:rowOff>
    </xdr:from>
    <xdr:to>
      <xdr:col>5</xdr:col>
      <xdr:colOff>12700</xdr:colOff>
      <xdr:row>17</xdr:row>
      <xdr:rowOff>45721</xdr:rowOff>
    </xdr:to>
    <xdr:sp macro="" textlink="">
      <xdr:nvSpPr>
        <xdr:cNvPr id="47" name="Rectangle: Rounded Corners 46">
          <a:extLst>
            <a:ext uri="{FF2B5EF4-FFF2-40B4-BE49-F238E27FC236}">
              <a16:creationId xmlns:a16="http://schemas.microsoft.com/office/drawing/2014/main" id="{3B10582F-0ADD-4074-9F7D-872287204D08}"/>
            </a:ext>
          </a:extLst>
        </xdr:cNvPr>
        <xdr:cNvSpPr/>
      </xdr:nvSpPr>
      <xdr:spPr>
        <a:xfrm>
          <a:off x="2748280" y="2964181"/>
          <a:ext cx="312420" cy="190500"/>
        </a:xfrm>
        <a:prstGeom prst="roundRect">
          <a:avLst>
            <a:gd name="adj" fmla="val 6958"/>
          </a:avLst>
        </a:prstGeom>
        <a:solidFill>
          <a:schemeClr val="bg2">
            <a:lumMod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83820</xdr:colOff>
      <xdr:row>16</xdr:row>
      <xdr:rowOff>38101</xdr:rowOff>
    </xdr:from>
    <xdr:to>
      <xdr:col>5</xdr:col>
      <xdr:colOff>594360</xdr:colOff>
      <xdr:row>17</xdr:row>
      <xdr:rowOff>45721</xdr:rowOff>
    </xdr:to>
    <xdr:sp macro="" textlink="">
      <xdr:nvSpPr>
        <xdr:cNvPr id="48" name="Rectangle: Rounded Corners 47">
          <a:extLst>
            <a:ext uri="{FF2B5EF4-FFF2-40B4-BE49-F238E27FC236}">
              <a16:creationId xmlns:a16="http://schemas.microsoft.com/office/drawing/2014/main" id="{BDDDF006-D285-420D-B050-E4768E15AE3A}"/>
            </a:ext>
          </a:extLst>
        </xdr:cNvPr>
        <xdr:cNvSpPr/>
      </xdr:nvSpPr>
      <xdr:spPr>
        <a:xfrm>
          <a:off x="3131820" y="2964181"/>
          <a:ext cx="510540" cy="190500"/>
        </a:xfrm>
        <a:prstGeom prst="roundRect">
          <a:avLst>
            <a:gd name="adj" fmla="val 6958"/>
          </a:avLst>
        </a:prstGeom>
        <a:solidFill>
          <a:schemeClr val="bg2">
            <a:lumMod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408126</xdr:colOff>
      <xdr:row>16</xdr:row>
      <xdr:rowOff>1</xdr:rowOff>
    </xdr:from>
    <xdr:to>
      <xdr:col>3</xdr:col>
      <xdr:colOff>266700</xdr:colOff>
      <xdr:row>17</xdr:row>
      <xdr:rowOff>91440</xdr:rowOff>
    </xdr:to>
    <xdr:sp macro="" textlink="'Analysis 1 (2)'!H5">
      <xdr:nvSpPr>
        <xdr:cNvPr id="49" name="TextBox 48">
          <a:extLst>
            <a:ext uri="{FF2B5EF4-FFF2-40B4-BE49-F238E27FC236}">
              <a16:creationId xmlns:a16="http://schemas.microsoft.com/office/drawing/2014/main" id="{5D86E2F1-1728-4069-8223-1182D14A41E0}"/>
            </a:ext>
          </a:extLst>
        </xdr:cNvPr>
        <xdr:cNvSpPr txBox="1"/>
      </xdr:nvSpPr>
      <xdr:spPr>
        <a:xfrm>
          <a:off x="1627326" y="2926081"/>
          <a:ext cx="46817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16BED75-4AC3-4855-A43B-FB22E993944B}" type="TxLink">
            <a:rPr lang="en-US" sz="1100" b="0" i="0" u="none" strike="noStrike">
              <a:solidFill>
                <a:srgbClr val="000000"/>
              </a:solidFill>
              <a:latin typeface="Calibri"/>
              <a:ea typeface="Calibri"/>
              <a:cs typeface="Calibri"/>
            </a:rPr>
            <a:pPr marL="0" indent="0"/>
            <a:t>May</a:t>
          </a:fld>
          <a:endParaRPr lang="en-IN" sz="1200" b="0" i="0" u="none" strike="noStrike">
            <a:solidFill>
              <a:srgbClr val="000000"/>
            </a:solidFill>
            <a:latin typeface="Calibri"/>
            <a:ea typeface="Calibri"/>
            <a:cs typeface="Calibri"/>
          </a:endParaRPr>
        </a:p>
      </xdr:txBody>
    </xdr:sp>
    <xdr:clientData/>
  </xdr:twoCellAnchor>
  <xdr:twoCellAnchor>
    <xdr:from>
      <xdr:col>3</xdr:col>
      <xdr:colOff>385266</xdr:colOff>
      <xdr:row>16</xdr:row>
      <xdr:rowOff>1</xdr:rowOff>
    </xdr:from>
    <xdr:to>
      <xdr:col>4</xdr:col>
      <xdr:colOff>327660</xdr:colOff>
      <xdr:row>17</xdr:row>
      <xdr:rowOff>91440</xdr:rowOff>
    </xdr:to>
    <xdr:sp macro="" textlink="'Analysis 1 (2)'!H6">
      <xdr:nvSpPr>
        <xdr:cNvPr id="50" name="TextBox 49">
          <a:extLst>
            <a:ext uri="{FF2B5EF4-FFF2-40B4-BE49-F238E27FC236}">
              <a16:creationId xmlns:a16="http://schemas.microsoft.com/office/drawing/2014/main" id="{0C902265-6311-488E-8F75-86F2CBE64BDF}"/>
            </a:ext>
          </a:extLst>
        </xdr:cNvPr>
        <xdr:cNvSpPr txBox="1"/>
      </xdr:nvSpPr>
      <xdr:spPr>
        <a:xfrm>
          <a:off x="2214066" y="2926081"/>
          <a:ext cx="55199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2D17712-7E8F-4753-B240-1A17F2D379D8}" type="TxLink">
            <a:rPr lang="en-US" sz="1100" b="0" i="0" u="none" strike="noStrike">
              <a:solidFill>
                <a:srgbClr val="000000"/>
              </a:solidFill>
              <a:latin typeface="Calibri"/>
              <a:ea typeface="Calibri"/>
              <a:cs typeface="Calibri"/>
            </a:rPr>
            <a:pPr marL="0" indent="0"/>
            <a:t>Jun</a:t>
          </a:fld>
          <a:endParaRPr lang="en-IN" sz="1200" b="0" i="0" u="none" strike="noStrike">
            <a:solidFill>
              <a:srgbClr val="000000"/>
            </a:solidFill>
            <a:latin typeface="Calibri"/>
            <a:ea typeface="Calibri"/>
            <a:cs typeface="Calibri"/>
          </a:endParaRPr>
        </a:p>
      </xdr:txBody>
    </xdr:sp>
    <xdr:clientData/>
  </xdr:twoCellAnchor>
  <xdr:twoCellAnchor>
    <xdr:from>
      <xdr:col>4</xdr:col>
      <xdr:colOff>324306</xdr:colOff>
      <xdr:row>16</xdr:row>
      <xdr:rowOff>1</xdr:rowOff>
    </xdr:from>
    <xdr:to>
      <xdr:col>5</xdr:col>
      <xdr:colOff>76200</xdr:colOff>
      <xdr:row>17</xdr:row>
      <xdr:rowOff>53340</xdr:rowOff>
    </xdr:to>
    <xdr:sp macro="" textlink="'Analysis 1 (2)'!F10">
      <xdr:nvSpPr>
        <xdr:cNvPr id="51" name="TextBox 50">
          <a:extLst>
            <a:ext uri="{FF2B5EF4-FFF2-40B4-BE49-F238E27FC236}">
              <a16:creationId xmlns:a16="http://schemas.microsoft.com/office/drawing/2014/main" id="{A17AEF89-609D-4026-B617-896B51A1295F}"/>
            </a:ext>
          </a:extLst>
        </xdr:cNvPr>
        <xdr:cNvSpPr txBox="1"/>
      </xdr:nvSpPr>
      <xdr:spPr>
        <a:xfrm>
          <a:off x="2762706" y="2926081"/>
          <a:ext cx="361494" cy="2362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200" b="0" i="0" u="none" strike="noStrike">
              <a:solidFill>
                <a:srgbClr val="000000"/>
              </a:solidFill>
              <a:latin typeface="Calibri"/>
              <a:ea typeface="Calibri"/>
              <a:cs typeface="Calibri"/>
            </a:rPr>
            <a:t>&amp;</a:t>
          </a:r>
        </a:p>
      </xdr:txBody>
    </xdr:sp>
    <xdr:clientData/>
  </xdr:twoCellAnchor>
  <xdr:twoCellAnchor>
    <xdr:from>
      <xdr:col>5</xdr:col>
      <xdr:colOff>149046</xdr:colOff>
      <xdr:row>16</xdr:row>
      <xdr:rowOff>1</xdr:rowOff>
    </xdr:from>
    <xdr:to>
      <xdr:col>5</xdr:col>
      <xdr:colOff>556260</xdr:colOff>
      <xdr:row>17</xdr:row>
      <xdr:rowOff>91440</xdr:rowOff>
    </xdr:to>
    <xdr:sp macro="" textlink="'Analysis 1 (2)'!H7">
      <xdr:nvSpPr>
        <xdr:cNvPr id="52" name="TextBox 51">
          <a:extLst>
            <a:ext uri="{FF2B5EF4-FFF2-40B4-BE49-F238E27FC236}">
              <a16:creationId xmlns:a16="http://schemas.microsoft.com/office/drawing/2014/main" id="{99394CE0-957B-44D9-B8E0-38D216A28FB0}"/>
            </a:ext>
          </a:extLst>
        </xdr:cNvPr>
        <xdr:cNvSpPr txBox="1"/>
      </xdr:nvSpPr>
      <xdr:spPr>
        <a:xfrm>
          <a:off x="3197046" y="2926081"/>
          <a:ext cx="40721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4853850-D92A-4BD5-8DD9-72B42B675934}" type="TxLink">
            <a:rPr lang="en-US" sz="1100" b="0" i="0" u="none" strike="noStrike">
              <a:solidFill>
                <a:srgbClr val="000000"/>
              </a:solidFill>
              <a:latin typeface="Calibri"/>
              <a:ea typeface="Calibri"/>
              <a:cs typeface="Calibri"/>
            </a:rPr>
            <a:pPr marL="0" indent="0"/>
            <a:t>Dec</a:t>
          </a:fld>
          <a:endParaRPr lang="en-IN" sz="1200" b="0" i="0" u="none" strike="noStrike">
            <a:solidFill>
              <a:srgbClr val="000000"/>
            </a:solidFill>
            <a:latin typeface="Calibri"/>
            <a:ea typeface="Calibri"/>
            <a:cs typeface="Calibri"/>
          </a:endParaRPr>
        </a:p>
      </xdr:txBody>
    </xdr:sp>
    <xdr:clientData/>
  </xdr:twoCellAnchor>
  <xdr:twoCellAnchor>
    <xdr:from>
      <xdr:col>5</xdr:col>
      <xdr:colOff>545286</xdr:colOff>
      <xdr:row>15</xdr:row>
      <xdr:rowOff>175261</xdr:rowOff>
    </xdr:from>
    <xdr:to>
      <xdr:col>8</xdr:col>
      <xdr:colOff>541020</xdr:colOff>
      <xdr:row>17</xdr:row>
      <xdr:rowOff>83820</xdr:rowOff>
    </xdr:to>
    <xdr:sp macro="" textlink="'Analysis 1 (2)'!H7">
      <xdr:nvSpPr>
        <xdr:cNvPr id="53" name="TextBox 52">
          <a:extLst>
            <a:ext uri="{FF2B5EF4-FFF2-40B4-BE49-F238E27FC236}">
              <a16:creationId xmlns:a16="http://schemas.microsoft.com/office/drawing/2014/main" id="{34F9415E-16CC-43AE-8018-C277236DC222}"/>
            </a:ext>
          </a:extLst>
        </xdr:cNvPr>
        <xdr:cNvSpPr txBox="1"/>
      </xdr:nvSpPr>
      <xdr:spPr>
        <a:xfrm>
          <a:off x="3593286" y="2918461"/>
          <a:ext cx="182453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200" b="0" i="0" u="none" strike="noStrike">
              <a:solidFill>
                <a:srgbClr val="000000"/>
              </a:solidFill>
              <a:latin typeface="Calibri"/>
              <a:ea typeface="Calibri"/>
              <a:cs typeface="Calibri"/>
            </a:rPr>
            <a:t>Collectively accounted for</a:t>
          </a:r>
        </a:p>
      </xdr:txBody>
    </xdr:sp>
    <xdr:clientData/>
  </xdr:twoCellAnchor>
  <xdr:twoCellAnchor>
    <xdr:from>
      <xdr:col>8</xdr:col>
      <xdr:colOff>357643</xdr:colOff>
      <xdr:row>15</xdr:row>
      <xdr:rowOff>114301</xdr:rowOff>
    </xdr:from>
    <xdr:to>
      <xdr:col>10</xdr:col>
      <xdr:colOff>13297</xdr:colOff>
      <xdr:row>17</xdr:row>
      <xdr:rowOff>22861</xdr:rowOff>
    </xdr:to>
    <xdr:sp macro="" textlink="'Analysis 1 (2)'!G10">
      <xdr:nvSpPr>
        <xdr:cNvPr id="54" name="TextBox 53">
          <a:extLst>
            <a:ext uri="{FF2B5EF4-FFF2-40B4-BE49-F238E27FC236}">
              <a16:creationId xmlns:a16="http://schemas.microsoft.com/office/drawing/2014/main" id="{6ED5C46D-65BC-4A56-82D8-6A2BBB1EBC4C}"/>
            </a:ext>
          </a:extLst>
        </xdr:cNvPr>
        <xdr:cNvSpPr txBox="1"/>
      </xdr:nvSpPr>
      <xdr:spPr>
        <a:xfrm>
          <a:off x="5234443" y="2857501"/>
          <a:ext cx="874854"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DB8DD2E-7442-4273-A8FB-0E2EFEF52F12}" type="TxLink">
            <a:rPr lang="en-US" sz="1800" b="1" i="0" u="none" strike="noStrike">
              <a:solidFill>
                <a:srgbClr val="F38601"/>
              </a:solidFill>
              <a:latin typeface="Calibri"/>
              <a:ea typeface="Calibri"/>
              <a:cs typeface="Calibri"/>
            </a:rPr>
            <a:pPr marL="0" indent="0"/>
            <a:t>31.9%</a:t>
          </a:fld>
          <a:endParaRPr lang="en-IN" sz="1800" b="1" i="0" u="none" strike="noStrike">
            <a:solidFill>
              <a:srgbClr val="F38601"/>
            </a:solidFill>
            <a:latin typeface="Calibri"/>
            <a:ea typeface="Calibri"/>
            <a:cs typeface="Calibri"/>
          </a:endParaRPr>
        </a:p>
      </xdr:txBody>
    </xdr:sp>
    <xdr:clientData/>
  </xdr:twoCellAnchor>
  <xdr:twoCellAnchor>
    <xdr:from>
      <xdr:col>8</xdr:col>
      <xdr:colOff>362406</xdr:colOff>
      <xdr:row>17</xdr:row>
      <xdr:rowOff>7621</xdr:rowOff>
    </xdr:from>
    <xdr:to>
      <xdr:col>10</xdr:col>
      <xdr:colOff>251460</xdr:colOff>
      <xdr:row>18</xdr:row>
      <xdr:rowOff>99060</xdr:rowOff>
    </xdr:to>
    <xdr:sp macro="" textlink="'Analysis 1 (2)'!H7">
      <xdr:nvSpPr>
        <xdr:cNvPr id="57" name="TextBox 56">
          <a:extLst>
            <a:ext uri="{FF2B5EF4-FFF2-40B4-BE49-F238E27FC236}">
              <a16:creationId xmlns:a16="http://schemas.microsoft.com/office/drawing/2014/main" id="{CCFD746E-5D67-4A42-822F-281DFBA340C7}"/>
            </a:ext>
          </a:extLst>
        </xdr:cNvPr>
        <xdr:cNvSpPr txBox="1"/>
      </xdr:nvSpPr>
      <xdr:spPr>
        <a:xfrm>
          <a:off x="5239206" y="3116581"/>
          <a:ext cx="110825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200" b="0" i="0" u="none" strike="noStrike">
              <a:solidFill>
                <a:srgbClr val="000000"/>
              </a:solidFill>
              <a:latin typeface="Calibri"/>
              <a:ea typeface="Calibri"/>
              <a:cs typeface="Calibri"/>
            </a:rPr>
            <a:t>of</a:t>
          </a:r>
          <a:r>
            <a:rPr lang="en-IN" sz="1200" b="0" i="0" u="none" strike="noStrike" baseline="0">
              <a:solidFill>
                <a:srgbClr val="000000"/>
              </a:solidFill>
              <a:latin typeface="Calibri"/>
              <a:ea typeface="Calibri"/>
              <a:cs typeface="Calibri"/>
            </a:rPr>
            <a:t> </a:t>
          </a:r>
          <a:r>
            <a:rPr lang="en-IN" sz="1200" b="1" i="0" u="none" strike="noStrike" baseline="0">
              <a:solidFill>
                <a:srgbClr val="000000"/>
              </a:solidFill>
              <a:latin typeface="Calibri"/>
              <a:ea typeface="Calibri"/>
              <a:cs typeface="Calibri"/>
            </a:rPr>
            <a:t>Total</a:t>
          </a:r>
          <a:r>
            <a:rPr lang="en-IN" sz="1200" b="0" i="0" u="none" strike="noStrike" baseline="0">
              <a:solidFill>
                <a:srgbClr val="000000"/>
              </a:solidFill>
              <a:latin typeface="Calibri"/>
              <a:ea typeface="Calibri"/>
              <a:cs typeface="Calibri"/>
            </a:rPr>
            <a:t> </a:t>
          </a:r>
          <a:r>
            <a:rPr lang="en-IN" sz="1200" b="1" i="0" u="none" strike="noStrike" baseline="0">
              <a:solidFill>
                <a:srgbClr val="000000"/>
              </a:solidFill>
              <a:latin typeface="Calibri"/>
              <a:ea typeface="Calibri"/>
              <a:cs typeface="Calibri"/>
            </a:rPr>
            <a:t>Profit</a:t>
          </a:r>
          <a:endParaRPr lang="en-IN" sz="1200" b="0" i="0" u="none" strike="noStrike">
            <a:solidFill>
              <a:srgbClr val="000000"/>
            </a:solidFill>
            <a:latin typeface="Calibri"/>
            <a:ea typeface="Calibri"/>
            <a:cs typeface="Calibri"/>
          </a:endParaRPr>
        </a:p>
      </xdr:txBody>
    </xdr:sp>
    <xdr:clientData/>
  </xdr:twoCellAnchor>
  <xdr:twoCellAnchor>
    <xdr:from>
      <xdr:col>8</xdr:col>
      <xdr:colOff>321594</xdr:colOff>
      <xdr:row>9</xdr:row>
      <xdr:rowOff>22860</xdr:rowOff>
    </xdr:from>
    <xdr:to>
      <xdr:col>9</xdr:col>
      <xdr:colOff>329214</xdr:colOff>
      <xdr:row>10</xdr:row>
      <xdr:rowOff>0</xdr:rowOff>
    </xdr:to>
    <xdr:sp macro="" textlink="">
      <xdr:nvSpPr>
        <xdr:cNvPr id="40" name="Rectangle: Rounded Corners 39">
          <a:extLst>
            <a:ext uri="{FF2B5EF4-FFF2-40B4-BE49-F238E27FC236}">
              <a16:creationId xmlns:a16="http://schemas.microsoft.com/office/drawing/2014/main" id="{0179F7BE-F0A0-43B1-B80F-905E01099729}"/>
            </a:ext>
          </a:extLst>
        </xdr:cNvPr>
        <xdr:cNvSpPr/>
      </xdr:nvSpPr>
      <xdr:spPr>
        <a:xfrm>
          <a:off x="5198394" y="1668780"/>
          <a:ext cx="617220" cy="160020"/>
        </a:xfrm>
        <a:prstGeom prst="roundRect">
          <a:avLst>
            <a:gd name="adj" fmla="val 69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8</xdr:col>
          <xdr:colOff>218363</xdr:colOff>
          <xdr:row>9</xdr:row>
          <xdr:rowOff>10084</xdr:rowOff>
        </xdr:from>
        <xdr:to>
          <xdr:col>9</xdr:col>
          <xdr:colOff>323726</xdr:colOff>
          <xdr:row>10</xdr:row>
          <xdr:rowOff>5945</xdr:rowOff>
        </xdr:to>
        <xdr:pic>
          <xdr:nvPicPr>
            <xdr:cNvPr id="61" name="Picture 60">
              <a:extLst>
                <a:ext uri="{FF2B5EF4-FFF2-40B4-BE49-F238E27FC236}">
                  <a16:creationId xmlns:a16="http://schemas.microsoft.com/office/drawing/2014/main" id="{3669957A-F1EA-B5E1-E8B3-671335BE645C}"/>
                </a:ext>
              </a:extLst>
            </xdr:cNvPr>
            <xdr:cNvPicPr>
              <a:picLocks noChangeAspect="1" noChangeArrowheads="1"/>
              <a:extLst>
                <a:ext uri="{84589F7E-364E-4C9E-8A38-B11213B215E9}">
                  <a14:cameraTool cellRange="'Analysis 1'!$R$28" spid="_x0000_s1411"/>
                </a:ext>
              </a:extLst>
            </xdr:cNvPicPr>
          </xdr:nvPicPr>
          <xdr:blipFill>
            <a:blip xmlns:r="http://schemas.openxmlformats.org/officeDocument/2006/relationships" r:embed="rId13"/>
            <a:srcRect/>
            <a:stretch>
              <a:fillRect/>
            </a:stretch>
          </xdr:blipFill>
          <xdr:spPr bwMode="auto">
            <a:xfrm>
              <a:off x="5095163" y="1656004"/>
              <a:ext cx="714963" cy="178741"/>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508710</xdr:colOff>
      <xdr:row>8</xdr:row>
      <xdr:rowOff>38100</xdr:rowOff>
    </xdr:from>
    <xdr:to>
      <xdr:col>1</xdr:col>
      <xdr:colOff>516330</xdr:colOff>
      <xdr:row>9</xdr:row>
      <xdr:rowOff>15240</xdr:rowOff>
    </xdr:to>
    <xdr:sp macro="" textlink="">
      <xdr:nvSpPr>
        <xdr:cNvPr id="41" name="Rectangle: Rounded Corners 40">
          <a:extLst>
            <a:ext uri="{FF2B5EF4-FFF2-40B4-BE49-F238E27FC236}">
              <a16:creationId xmlns:a16="http://schemas.microsoft.com/office/drawing/2014/main" id="{1B7FECFE-57C6-4119-A741-E6D2D7D23A03}"/>
            </a:ext>
          </a:extLst>
        </xdr:cNvPr>
        <xdr:cNvSpPr/>
      </xdr:nvSpPr>
      <xdr:spPr>
        <a:xfrm>
          <a:off x="508710" y="1501140"/>
          <a:ext cx="617220" cy="160020"/>
        </a:xfrm>
        <a:prstGeom prst="roundRect">
          <a:avLst>
            <a:gd name="adj" fmla="val 69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56022</xdr:colOff>
      <xdr:row>9</xdr:row>
      <xdr:rowOff>22860</xdr:rowOff>
    </xdr:from>
    <xdr:to>
      <xdr:col>12</xdr:col>
      <xdr:colOff>63642</xdr:colOff>
      <xdr:row>10</xdr:row>
      <xdr:rowOff>0</xdr:rowOff>
    </xdr:to>
    <xdr:sp macro="" textlink="">
      <xdr:nvSpPr>
        <xdr:cNvPr id="58" name="Rectangle: Rounded Corners 57">
          <a:extLst>
            <a:ext uri="{FF2B5EF4-FFF2-40B4-BE49-F238E27FC236}">
              <a16:creationId xmlns:a16="http://schemas.microsoft.com/office/drawing/2014/main" id="{C14924A4-FA8A-44BA-B690-7C31BC680FE5}"/>
            </a:ext>
          </a:extLst>
        </xdr:cNvPr>
        <xdr:cNvSpPr/>
      </xdr:nvSpPr>
      <xdr:spPr>
        <a:xfrm>
          <a:off x="6761622" y="1668780"/>
          <a:ext cx="617220" cy="160020"/>
        </a:xfrm>
        <a:prstGeom prst="roundRect">
          <a:avLst>
            <a:gd name="adj" fmla="val 69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587166</xdr:colOff>
      <xdr:row>9</xdr:row>
      <xdr:rowOff>22860</xdr:rowOff>
    </xdr:from>
    <xdr:to>
      <xdr:col>6</xdr:col>
      <xdr:colOff>594786</xdr:colOff>
      <xdr:row>10</xdr:row>
      <xdr:rowOff>0</xdr:rowOff>
    </xdr:to>
    <xdr:sp macro="" textlink="">
      <xdr:nvSpPr>
        <xdr:cNvPr id="59" name="Rectangle: Rounded Corners 58">
          <a:extLst>
            <a:ext uri="{FF2B5EF4-FFF2-40B4-BE49-F238E27FC236}">
              <a16:creationId xmlns:a16="http://schemas.microsoft.com/office/drawing/2014/main" id="{7510F408-2E1B-4F20-8212-002FAA498387}"/>
            </a:ext>
          </a:extLst>
        </xdr:cNvPr>
        <xdr:cNvSpPr/>
      </xdr:nvSpPr>
      <xdr:spPr>
        <a:xfrm>
          <a:off x="3635166" y="1668780"/>
          <a:ext cx="617220" cy="160020"/>
        </a:xfrm>
        <a:prstGeom prst="roundRect">
          <a:avLst>
            <a:gd name="adj" fmla="val 69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243138</xdr:colOff>
      <xdr:row>9</xdr:row>
      <xdr:rowOff>22860</xdr:rowOff>
    </xdr:from>
    <xdr:to>
      <xdr:col>4</xdr:col>
      <xdr:colOff>250758</xdr:colOff>
      <xdr:row>10</xdr:row>
      <xdr:rowOff>0</xdr:rowOff>
    </xdr:to>
    <xdr:sp macro="" textlink="">
      <xdr:nvSpPr>
        <xdr:cNvPr id="60" name="Rectangle: Rounded Corners 59">
          <a:extLst>
            <a:ext uri="{FF2B5EF4-FFF2-40B4-BE49-F238E27FC236}">
              <a16:creationId xmlns:a16="http://schemas.microsoft.com/office/drawing/2014/main" id="{0173A311-B6BD-420D-8B58-3ED053583DE4}"/>
            </a:ext>
          </a:extLst>
        </xdr:cNvPr>
        <xdr:cNvSpPr/>
      </xdr:nvSpPr>
      <xdr:spPr>
        <a:xfrm>
          <a:off x="2071938" y="1668780"/>
          <a:ext cx="617220" cy="160020"/>
        </a:xfrm>
        <a:prstGeom prst="roundRect">
          <a:avLst>
            <a:gd name="adj" fmla="val 69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400050</xdr:colOff>
      <xdr:row>8</xdr:row>
      <xdr:rowOff>38100</xdr:rowOff>
    </xdr:from>
    <xdr:to>
      <xdr:col>14</xdr:col>
      <xdr:colOff>407670</xdr:colOff>
      <xdr:row>9</xdr:row>
      <xdr:rowOff>15240</xdr:rowOff>
    </xdr:to>
    <xdr:sp macro="" textlink="">
      <xdr:nvSpPr>
        <xdr:cNvPr id="62" name="Rectangle: Rounded Corners 61">
          <a:extLst>
            <a:ext uri="{FF2B5EF4-FFF2-40B4-BE49-F238E27FC236}">
              <a16:creationId xmlns:a16="http://schemas.microsoft.com/office/drawing/2014/main" id="{0BC3D351-53B2-45DF-A1CF-4223CF57A99C}"/>
            </a:ext>
          </a:extLst>
        </xdr:cNvPr>
        <xdr:cNvSpPr/>
      </xdr:nvSpPr>
      <xdr:spPr>
        <a:xfrm>
          <a:off x="8324850" y="1501140"/>
          <a:ext cx="617220" cy="160020"/>
        </a:xfrm>
        <a:prstGeom prst="roundRect">
          <a:avLst>
            <a:gd name="adj" fmla="val 69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13</xdr:col>
          <xdr:colOff>287867</xdr:colOff>
          <xdr:row>8</xdr:row>
          <xdr:rowOff>22322</xdr:rowOff>
        </xdr:from>
        <xdr:to>
          <xdr:col>14</xdr:col>
          <xdr:colOff>393230</xdr:colOff>
          <xdr:row>9</xdr:row>
          <xdr:rowOff>18183</xdr:rowOff>
        </xdr:to>
        <xdr:pic>
          <xdr:nvPicPr>
            <xdr:cNvPr id="1037" name="Picture 1036">
              <a:extLst>
                <a:ext uri="{FF2B5EF4-FFF2-40B4-BE49-F238E27FC236}">
                  <a16:creationId xmlns:a16="http://schemas.microsoft.com/office/drawing/2014/main" id="{B0051A4E-05CA-E702-86AA-70B6AD487AE4}"/>
                </a:ext>
              </a:extLst>
            </xdr:cNvPr>
            <xdr:cNvPicPr>
              <a:picLocks noChangeAspect="1" noChangeArrowheads="1"/>
              <a:extLst>
                <a:ext uri="{84589F7E-364E-4C9E-8A38-B11213B215E9}">
                  <a14:cameraTool cellRange="'Analysis 1'!$R$52" spid="_x0000_s1412"/>
                </a:ext>
              </a:extLst>
            </xdr:cNvPicPr>
          </xdr:nvPicPr>
          <xdr:blipFill>
            <a:blip xmlns:r="http://schemas.openxmlformats.org/officeDocument/2006/relationships" r:embed="rId13"/>
            <a:srcRect/>
            <a:stretch>
              <a:fillRect/>
            </a:stretch>
          </xdr:blipFill>
          <xdr:spPr bwMode="auto">
            <a:xfrm>
              <a:off x="8212667" y="1485362"/>
              <a:ext cx="714963" cy="17874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540790</xdr:colOff>
          <xdr:row>9</xdr:row>
          <xdr:rowOff>10084</xdr:rowOff>
        </xdr:from>
        <xdr:to>
          <xdr:col>12</xdr:col>
          <xdr:colOff>36553</xdr:colOff>
          <xdr:row>10</xdr:row>
          <xdr:rowOff>5945</xdr:rowOff>
        </xdr:to>
        <xdr:pic>
          <xdr:nvPicPr>
            <xdr:cNvPr id="1030" name="Picture 1029">
              <a:extLst>
                <a:ext uri="{FF2B5EF4-FFF2-40B4-BE49-F238E27FC236}">
                  <a16:creationId xmlns:a16="http://schemas.microsoft.com/office/drawing/2014/main" id="{F25BBC6F-5BC8-3840-30FC-6BD091DB1BC9}"/>
                </a:ext>
              </a:extLst>
            </xdr:cNvPr>
            <xdr:cNvPicPr>
              <a:picLocks noChangeAspect="1" noChangeArrowheads="1"/>
              <a:extLst>
                <a:ext uri="{84589F7E-364E-4C9E-8A38-B11213B215E9}">
                  <a14:cameraTool cellRange="'Analysis 1'!$R$46" spid="_x0000_s1413"/>
                </a:ext>
              </a:extLst>
            </xdr:cNvPicPr>
          </xdr:nvPicPr>
          <xdr:blipFill>
            <a:blip xmlns:r="http://schemas.openxmlformats.org/officeDocument/2006/relationships" r:embed="rId13"/>
            <a:srcRect/>
            <a:stretch>
              <a:fillRect/>
            </a:stretch>
          </xdr:blipFill>
          <xdr:spPr bwMode="auto">
            <a:xfrm>
              <a:off x="6636790" y="1656004"/>
              <a:ext cx="714963" cy="17874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477335</xdr:colOff>
          <xdr:row>9</xdr:row>
          <xdr:rowOff>2464</xdr:rowOff>
        </xdr:from>
        <xdr:to>
          <xdr:col>6</xdr:col>
          <xdr:colOff>582698</xdr:colOff>
          <xdr:row>9</xdr:row>
          <xdr:rowOff>181205</xdr:rowOff>
        </xdr:to>
        <xdr:pic>
          <xdr:nvPicPr>
            <xdr:cNvPr id="63" name="Picture 62">
              <a:extLst>
                <a:ext uri="{FF2B5EF4-FFF2-40B4-BE49-F238E27FC236}">
                  <a16:creationId xmlns:a16="http://schemas.microsoft.com/office/drawing/2014/main" id="{CEFFE522-BFD6-FF90-1B18-B2C771E6925F}"/>
                </a:ext>
              </a:extLst>
            </xdr:cNvPr>
            <xdr:cNvPicPr>
              <a:picLocks noChangeAspect="1" noChangeArrowheads="1"/>
              <a:extLst>
                <a:ext uri="{84589F7E-364E-4C9E-8A38-B11213B215E9}">
                  <a14:cameraTool cellRange="'Analysis 1'!$R$34" spid="_x0000_s1414"/>
                </a:ext>
              </a:extLst>
            </xdr:cNvPicPr>
          </xdr:nvPicPr>
          <xdr:blipFill>
            <a:blip xmlns:r="http://schemas.openxmlformats.org/officeDocument/2006/relationships" r:embed="rId14"/>
            <a:srcRect/>
            <a:stretch>
              <a:fillRect/>
            </a:stretch>
          </xdr:blipFill>
          <xdr:spPr bwMode="auto">
            <a:xfrm>
              <a:off x="3525335" y="1648384"/>
              <a:ext cx="714963" cy="17874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403244</xdr:colOff>
          <xdr:row>8</xdr:row>
          <xdr:rowOff>30327</xdr:rowOff>
        </xdr:from>
        <xdr:to>
          <xdr:col>1</xdr:col>
          <xdr:colOff>508607</xdr:colOff>
          <xdr:row>9</xdr:row>
          <xdr:rowOff>26188</xdr:rowOff>
        </xdr:to>
        <xdr:pic>
          <xdr:nvPicPr>
            <xdr:cNvPr id="1039" name="Picture 1038">
              <a:extLst>
                <a:ext uri="{FF2B5EF4-FFF2-40B4-BE49-F238E27FC236}">
                  <a16:creationId xmlns:a16="http://schemas.microsoft.com/office/drawing/2014/main" id="{D2007B6B-3BC0-78A4-964D-C0E7E49653CB}"/>
                </a:ext>
              </a:extLst>
            </xdr:cNvPr>
            <xdr:cNvPicPr>
              <a:picLocks noChangeAspect="1" noChangeArrowheads="1"/>
              <a:extLst>
                <a:ext uri="{84589F7E-364E-4C9E-8A38-B11213B215E9}">
                  <a14:cameraTool cellRange="'Analysis 1'!$R$58" spid="_x0000_s1415"/>
                </a:ext>
              </a:extLst>
            </xdr:cNvPicPr>
          </xdr:nvPicPr>
          <xdr:blipFill>
            <a:blip xmlns:r="http://schemas.openxmlformats.org/officeDocument/2006/relationships" r:embed="rId14"/>
            <a:srcRect/>
            <a:stretch>
              <a:fillRect/>
            </a:stretch>
          </xdr:blipFill>
          <xdr:spPr bwMode="auto">
            <a:xfrm>
              <a:off x="403244" y="1493367"/>
              <a:ext cx="714963" cy="17874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122151</xdr:colOff>
          <xdr:row>9</xdr:row>
          <xdr:rowOff>10084</xdr:rowOff>
        </xdr:from>
        <xdr:to>
          <xdr:col>4</xdr:col>
          <xdr:colOff>227514</xdr:colOff>
          <xdr:row>10</xdr:row>
          <xdr:rowOff>5945</xdr:rowOff>
        </xdr:to>
        <xdr:pic>
          <xdr:nvPicPr>
            <xdr:cNvPr id="1026" name="Picture 1025">
              <a:extLst>
                <a:ext uri="{FF2B5EF4-FFF2-40B4-BE49-F238E27FC236}">
                  <a16:creationId xmlns:a16="http://schemas.microsoft.com/office/drawing/2014/main" id="{9EBD2EA7-3D6B-BC81-D375-7F989BB4B4AF}"/>
                </a:ext>
              </a:extLst>
            </xdr:cNvPr>
            <xdr:cNvPicPr>
              <a:picLocks noChangeAspect="1" noChangeArrowheads="1"/>
              <a:extLst>
                <a:ext uri="{84589F7E-364E-4C9E-8A38-B11213B215E9}">
                  <a14:cameraTool cellRange="'Analysis 1'!$R$40" spid="_x0000_s1416"/>
                </a:ext>
              </a:extLst>
            </xdr:cNvPicPr>
          </xdr:nvPicPr>
          <xdr:blipFill>
            <a:blip xmlns:r="http://schemas.openxmlformats.org/officeDocument/2006/relationships" r:embed="rId14"/>
            <a:srcRect/>
            <a:stretch>
              <a:fillRect/>
            </a:stretch>
          </xdr:blipFill>
          <xdr:spPr bwMode="auto">
            <a:xfrm>
              <a:off x="1950951" y="1656004"/>
              <a:ext cx="714963" cy="178741"/>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13</xdr:col>
      <xdr:colOff>281940</xdr:colOff>
      <xdr:row>17</xdr:row>
      <xdr:rowOff>38100</xdr:rowOff>
    </xdr:from>
    <xdr:to>
      <xdr:col>22</xdr:col>
      <xdr:colOff>518160</xdr:colOff>
      <xdr:row>25</xdr:row>
      <xdr:rowOff>68580</xdr:rowOff>
    </xdr:to>
    <xdr:graphicFrame macro="">
      <xdr:nvGraphicFramePr>
        <xdr:cNvPr id="1024" name="Chart 1023">
          <a:extLst>
            <a:ext uri="{FF2B5EF4-FFF2-40B4-BE49-F238E27FC236}">
              <a16:creationId xmlns:a16="http://schemas.microsoft.com/office/drawing/2014/main" id="{E1CDDB02-87BE-4815-875D-601E2BF0F1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243343</xdr:colOff>
      <xdr:row>15</xdr:row>
      <xdr:rowOff>30481</xdr:rowOff>
    </xdr:from>
    <xdr:to>
      <xdr:col>18</xdr:col>
      <xdr:colOff>508597</xdr:colOff>
      <xdr:row>16</xdr:row>
      <xdr:rowOff>121921</xdr:rowOff>
    </xdr:to>
    <xdr:sp macro="" textlink="'Analysis 1 (2)'!P13">
      <xdr:nvSpPr>
        <xdr:cNvPr id="1031" name="TextBox 1030">
          <a:extLst>
            <a:ext uri="{FF2B5EF4-FFF2-40B4-BE49-F238E27FC236}">
              <a16:creationId xmlns:a16="http://schemas.microsoft.com/office/drawing/2014/main" id="{05071980-4249-4F59-9243-39175ED7DEC0}"/>
            </a:ext>
          </a:extLst>
        </xdr:cNvPr>
        <xdr:cNvSpPr txBox="1"/>
      </xdr:nvSpPr>
      <xdr:spPr>
        <a:xfrm>
          <a:off x="10606543" y="2773681"/>
          <a:ext cx="874854"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B69DC40-153F-42F2-AD6E-B44EA030A7F6}" type="TxLink">
            <a:rPr lang="en-US" sz="1800" b="1" i="0" u="none" strike="noStrike">
              <a:solidFill>
                <a:srgbClr val="F38601"/>
              </a:solidFill>
              <a:latin typeface="Calibri"/>
              <a:ea typeface="Calibri"/>
              <a:cs typeface="Calibri"/>
            </a:rPr>
            <a:pPr marL="0" indent="0"/>
            <a:t>43.80%</a:t>
          </a:fld>
          <a:endParaRPr lang="en-IN" sz="1800" b="1" i="0" u="none" strike="noStrike">
            <a:solidFill>
              <a:srgbClr val="F38601"/>
            </a:solidFill>
            <a:latin typeface="Calibri"/>
            <a:ea typeface="Calibri"/>
            <a:cs typeface="Calibri"/>
          </a:endParaRPr>
        </a:p>
      </xdr:txBody>
    </xdr:sp>
    <xdr:clientData/>
  </xdr:twoCellAnchor>
  <xdr:twoCellAnchor>
    <xdr:from>
      <xdr:col>13</xdr:col>
      <xdr:colOff>270966</xdr:colOff>
      <xdr:row>15</xdr:row>
      <xdr:rowOff>99061</xdr:rowOff>
    </xdr:from>
    <xdr:to>
      <xdr:col>17</xdr:col>
      <xdr:colOff>434340</xdr:colOff>
      <xdr:row>17</xdr:row>
      <xdr:rowOff>7620</xdr:rowOff>
    </xdr:to>
    <xdr:sp macro="" textlink="'Analysis 1 (2)'!H7">
      <xdr:nvSpPr>
        <xdr:cNvPr id="1032" name="TextBox 1031">
          <a:extLst>
            <a:ext uri="{FF2B5EF4-FFF2-40B4-BE49-F238E27FC236}">
              <a16:creationId xmlns:a16="http://schemas.microsoft.com/office/drawing/2014/main" id="{B78BD4B2-8C5E-4896-86C2-DAE1D8669A3D}"/>
            </a:ext>
          </a:extLst>
        </xdr:cNvPr>
        <xdr:cNvSpPr txBox="1"/>
      </xdr:nvSpPr>
      <xdr:spPr>
        <a:xfrm>
          <a:off x="8195766" y="2842261"/>
          <a:ext cx="260177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200" b="0" i="0" u="none" strike="noStrike">
              <a:solidFill>
                <a:srgbClr val="000000"/>
              </a:solidFill>
              <a:latin typeface="Calibri"/>
              <a:ea typeface="Calibri"/>
              <a:cs typeface="Calibri"/>
            </a:rPr>
            <a:t>The</a:t>
          </a:r>
          <a:r>
            <a:rPr lang="en-IN" sz="1200" b="0" i="0" u="none" strike="noStrike" baseline="0">
              <a:solidFill>
                <a:srgbClr val="000000"/>
              </a:solidFill>
              <a:latin typeface="Calibri"/>
              <a:ea typeface="Calibri"/>
              <a:cs typeface="Calibri"/>
            </a:rPr>
            <a:t> highlighted weekdays contirbuted</a:t>
          </a:r>
          <a:endParaRPr lang="en-IN" sz="1200" b="0" i="0" u="none" strike="noStrike">
            <a:solidFill>
              <a:srgbClr val="000000"/>
            </a:solidFill>
            <a:latin typeface="Calibri"/>
            <a:ea typeface="Calibri"/>
            <a:cs typeface="Calibri"/>
          </a:endParaRPr>
        </a:p>
      </xdr:txBody>
    </xdr:sp>
    <xdr:clientData/>
  </xdr:twoCellAnchor>
  <xdr:twoCellAnchor>
    <xdr:from>
      <xdr:col>18</xdr:col>
      <xdr:colOff>354786</xdr:colOff>
      <xdr:row>15</xdr:row>
      <xdr:rowOff>99061</xdr:rowOff>
    </xdr:from>
    <xdr:to>
      <xdr:col>19</xdr:col>
      <xdr:colOff>449580</xdr:colOff>
      <xdr:row>17</xdr:row>
      <xdr:rowOff>7620</xdr:rowOff>
    </xdr:to>
    <xdr:sp macro="" textlink="'Analysis 1 (2)'!H7">
      <xdr:nvSpPr>
        <xdr:cNvPr id="1033" name="TextBox 1032">
          <a:extLst>
            <a:ext uri="{FF2B5EF4-FFF2-40B4-BE49-F238E27FC236}">
              <a16:creationId xmlns:a16="http://schemas.microsoft.com/office/drawing/2014/main" id="{1D7DE261-51E1-4D3E-9FFA-5805ECD80D3B}"/>
            </a:ext>
          </a:extLst>
        </xdr:cNvPr>
        <xdr:cNvSpPr txBox="1"/>
      </xdr:nvSpPr>
      <xdr:spPr>
        <a:xfrm>
          <a:off x="11327586" y="2842261"/>
          <a:ext cx="70439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200" b="0" i="0" u="none" strike="noStrike">
              <a:solidFill>
                <a:srgbClr val="000000"/>
              </a:solidFill>
              <a:latin typeface="Calibri"/>
              <a:ea typeface="Calibri"/>
              <a:cs typeface="Calibri"/>
            </a:rPr>
            <a:t>of</a:t>
          </a:r>
          <a:r>
            <a:rPr lang="en-IN" sz="1200" b="0" i="0" u="none" strike="noStrike" baseline="0">
              <a:solidFill>
                <a:srgbClr val="000000"/>
              </a:solidFill>
              <a:latin typeface="Calibri"/>
              <a:ea typeface="Calibri"/>
              <a:cs typeface="Calibri"/>
            </a:rPr>
            <a:t> </a:t>
          </a:r>
          <a:r>
            <a:rPr lang="en-IN" sz="1200" b="1" i="0" u="none" strike="noStrike" baseline="0">
              <a:solidFill>
                <a:srgbClr val="000000"/>
              </a:solidFill>
              <a:latin typeface="Calibri"/>
              <a:ea typeface="Calibri"/>
              <a:cs typeface="Calibri"/>
            </a:rPr>
            <a:t>Profit</a:t>
          </a:r>
          <a:endParaRPr lang="en-IN" sz="1200" b="0" i="0" u="none" strike="noStrike">
            <a:solidFill>
              <a:srgbClr val="000000"/>
            </a:solidFill>
            <a:latin typeface="Calibri"/>
            <a:ea typeface="Calibri"/>
            <a:cs typeface="Calibri"/>
          </a:endParaRPr>
        </a:p>
      </xdr:txBody>
    </xdr:sp>
    <xdr:clientData/>
  </xdr:twoCellAnchor>
  <xdr:twoCellAnchor>
    <xdr:from>
      <xdr:col>0</xdr:col>
      <xdr:colOff>358140</xdr:colOff>
      <xdr:row>25</xdr:row>
      <xdr:rowOff>91440</xdr:rowOff>
    </xdr:from>
    <xdr:to>
      <xdr:col>5</xdr:col>
      <xdr:colOff>594360</xdr:colOff>
      <xdr:row>36</xdr:row>
      <xdr:rowOff>106680</xdr:rowOff>
    </xdr:to>
    <xdr:graphicFrame macro="">
      <xdr:nvGraphicFramePr>
        <xdr:cNvPr id="1034" name="Chart 1033">
          <a:extLst>
            <a:ext uri="{FF2B5EF4-FFF2-40B4-BE49-F238E27FC236}">
              <a16:creationId xmlns:a16="http://schemas.microsoft.com/office/drawing/2014/main" id="{A6DDB47E-9A43-4E3F-8D43-350764D327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259080</xdr:colOff>
      <xdr:row>27</xdr:row>
      <xdr:rowOff>76200</xdr:rowOff>
    </xdr:from>
    <xdr:to>
      <xdr:col>4</xdr:col>
      <xdr:colOff>83820</xdr:colOff>
      <xdr:row>33</xdr:row>
      <xdr:rowOff>22860</xdr:rowOff>
    </xdr:to>
    <xdr:sp macro="" textlink="">
      <xdr:nvSpPr>
        <xdr:cNvPr id="1041" name="Oval 1040">
          <a:extLst>
            <a:ext uri="{FF2B5EF4-FFF2-40B4-BE49-F238E27FC236}">
              <a16:creationId xmlns:a16="http://schemas.microsoft.com/office/drawing/2014/main" id="{AD4B8D29-174B-5554-D2DD-AF918AE9CB4F}"/>
            </a:ext>
          </a:extLst>
        </xdr:cNvPr>
        <xdr:cNvSpPr/>
      </xdr:nvSpPr>
      <xdr:spPr>
        <a:xfrm>
          <a:off x="1478280" y="5013960"/>
          <a:ext cx="1043940" cy="104394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286206</xdr:colOff>
      <xdr:row>27</xdr:row>
      <xdr:rowOff>22861</xdr:rowOff>
    </xdr:from>
    <xdr:to>
      <xdr:col>6</xdr:col>
      <xdr:colOff>441960</xdr:colOff>
      <xdr:row>28</xdr:row>
      <xdr:rowOff>114300</xdr:rowOff>
    </xdr:to>
    <xdr:sp macro="" textlink="'Analysis 1 (2)'!W13">
      <xdr:nvSpPr>
        <xdr:cNvPr id="1042" name="TextBox 1041">
          <a:extLst>
            <a:ext uri="{FF2B5EF4-FFF2-40B4-BE49-F238E27FC236}">
              <a16:creationId xmlns:a16="http://schemas.microsoft.com/office/drawing/2014/main" id="{F72B0F6A-95ED-4AA5-8BF7-A217173A4034}"/>
            </a:ext>
          </a:extLst>
        </xdr:cNvPr>
        <xdr:cNvSpPr txBox="1"/>
      </xdr:nvSpPr>
      <xdr:spPr>
        <a:xfrm>
          <a:off x="2724606" y="4960621"/>
          <a:ext cx="137495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928F9FF-B301-4ED3-9277-FDF02E4371E0}" type="TxLink">
            <a:rPr lang="en-US" sz="1100" b="0" i="0" u="none" strike="noStrike">
              <a:solidFill>
                <a:srgbClr val="000000"/>
              </a:solidFill>
              <a:latin typeface="Calibri"/>
              <a:ea typeface="Calibri"/>
              <a:cs typeface="Calibri"/>
            </a:rPr>
            <a:pPr marL="0" indent="0"/>
            <a:t>WEEKDAY makes up</a:t>
          </a:fld>
          <a:endParaRPr lang="en-IN" sz="1200" b="0" i="0" u="none" strike="noStrike">
            <a:solidFill>
              <a:srgbClr val="000000"/>
            </a:solidFill>
            <a:latin typeface="Calibri"/>
            <a:ea typeface="Calibri"/>
            <a:cs typeface="Calibri"/>
          </a:endParaRPr>
        </a:p>
      </xdr:txBody>
    </xdr:sp>
    <xdr:clientData/>
  </xdr:twoCellAnchor>
  <xdr:twoCellAnchor>
    <xdr:from>
      <xdr:col>4</xdr:col>
      <xdr:colOff>532903</xdr:colOff>
      <xdr:row>27</xdr:row>
      <xdr:rowOff>144780</xdr:rowOff>
    </xdr:from>
    <xdr:to>
      <xdr:col>6</xdr:col>
      <xdr:colOff>205740</xdr:colOff>
      <xdr:row>29</xdr:row>
      <xdr:rowOff>91439</xdr:rowOff>
    </xdr:to>
    <xdr:sp macro="" textlink="'Analysis 1 (2)'!W12">
      <xdr:nvSpPr>
        <xdr:cNvPr id="1044" name="TextBox 1043">
          <a:extLst>
            <a:ext uri="{FF2B5EF4-FFF2-40B4-BE49-F238E27FC236}">
              <a16:creationId xmlns:a16="http://schemas.microsoft.com/office/drawing/2014/main" id="{E4E01A84-D6B6-4C1F-930C-C868BFF97179}"/>
            </a:ext>
          </a:extLst>
        </xdr:cNvPr>
        <xdr:cNvSpPr txBox="1"/>
      </xdr:nvSpPr>
      <xdr:spPr>
        <a:xfrm>
          <a:off x="2971303" y="5082540"/>
          <a:ext cx="892037" cy="312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D77CF44-25FC-4180-B0F4-D24173CB0CD2}" type="TxLink">
            <a:rPr lang="en-US" sz="1800" b="1" i="0" u="none" strike="noStrike">
              <a:solidFill>
                <a:srgbClr val="F38601"/>
              </a:solidFill>
              <a:latin typeface="Calibri"/>
              <a:ea typeface="Calibri"/>
              <a:cs typeface="Calibri"/>
            </a:rPr>
            <a:pPr marL="0" indent="0"/>
            <a:t>72.01%</a:t>
          </a:fld>
          <a:endParaRPr lang="en-IN" sz="1800" b="1" i="0" u="none" strike="noStrike">
            <a:solidFill>
              <a:srgbClr val="F38601"/>
            </a:solidFill>
            <a:latin typeface="Calibri"/>
            <a:ea typeface="Calibri"/>
            <a:cs typeface="Calibri"/>
          </a:endParaRPr>
        </a:p>
      </xdr:txBody>
    </xdr:sp>
    <xdr:clientData/>
  </xdr:twoCellAnchor>
  <xdr:twoCellAnchor>
    <xdr:from>
      <xdr:col>4</xdr:col>
      <xdr:colOff>423366</xdr:colOff>
      <xdr:row>29</xdr:row>
      <xdr:rowOff>7621</xdr:rowOff>
    </xdr:from>
    <xdr:to>
      <xdr:col>6</xdr:col>
      <xdr:colOff>312420</xdr:colOff>
      <xdr:row>30</xdr:row>
      <xdr:rowOff>99060</xdr:rowOff>
    </xdr:to>
    <xdr:sp macro="" textlink="'Analysis 1 (2)'!H7">
      <xdr:nvSpPr>
        <xdr:cNvPr id="1045" name="TextBox 1044">
          <a:extLst>
            <a:ext uri="{FF2B5EF4-FFF2-40B4-BE49-F238E27FC236}">
              <a16:creationId xmlns:a16="http://schemas.microsoft.com/office/drawing/2014/main" id="{BED11BDA-CFBF-4F97-A454-0748ED2B345C}"/>
            </a:ext>
          </a:extLst>
        </xdr:cNvPr>
        <xdr:cNvSpPr txBox="1"/>
      </xdr:nvSpPr>
      <xdr:spPr>
        <a:xfrm>
          <a:off x="2861766" y="5311141"/>
          <a:ext cx="110825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200" b="0" i="0" u="none" strike="noStrike">
              <a:solidFill>
                <a:srgbClr val="000000"/>
              </a:solidFill>
              <a:latin typeface="Calibri"/>
              <a:ea typeface="Calibri"/>
              <a:cs typeface="Calibri"/>
            </a:rPr>
            <a:t>of</a:t>
          </a:r>
          <a:r>
            <a:rPr lang="en-IN" sz="1200" b="0" i="0" u="none" strike="noStrike" baseline="0">
              <a:solidFill>
                <a:srgbClr val="000000"/>
              </a:solidFill>
              <a:latin typeface="Calibri"/>
              <a:ea typeface="Calibri"/>
              <a:cs typeface="Calibri"/>
            </a:rPr>
            <a:t> </a:t>
          </a:r>
          <a:r>
            <a:rPr lang="en-IN" sz="1200" b="1" i="0" u="none" strike="noStrike" baseline="0">
              <a:solidFill>
                <a:srgbClr val="000000"/>
              </a:solidFill>
              <a:latin typeface="Calibri"/>
              <a:ea typeface="Calibri"/>
              <a:cs typeface="Calibri"/>
            </a:rPr>
            <a:t>Total</a:t>
          </a:r>
          <a:r>
            <a:rPr lang="en-IN" sz="1200" b="0" i="0" u="none" strike="noStrike" baseline="0">
              <a:solidFill>
                <a:srgbClr val="000000"/>
              </a:solidFill>
              <a:latin typeface="Calibri"/>
              <a:ea typeface="Calibri"/>
              <a:cs typeface="Calibri"/>
            </a:rPr>
            <a:t> </a:t>
          </a:r>
          <a:r>
            <a:rPr lang="en-IN" sz="1200" b="1" i="0" u="none" strike="noStrike" baseline="0">
              <a:solidFill>
                <a:srgbClr val="000000"/>
              </a:solidFill>
              <a:latin typeface="Calibri"/>
              <a:ea typeface="Calibri"/>
              <a:cs typeface="Calibri"/>
            </a:rPr>
            <a:t>Profit</a:t>
          </a:r>
          <a:endParaRPr lang="en-IN" sz="1200" b="0" i="0" u="none" strike="noStrike">
            <a:solidFill>
              <a:srgbClr val="000000"/>
            </a:solidFill>
            <a:latin typeface="Calibri"/>
            <a:ea typeface="Calibri"/>
            <a:cs typeface="Calibri"/>
          </a:endParaRPr>
        </a:p>
      </xdr:txBody>
    </xdr:sp>
    <xdr:clientData/>
  </xdr:twoCellAnchor>
  <xdr:twoCellAnchor editAs="oneCell">
    <xdr:from>
      <xdr:col>2</xdr:col>
      <xdr:colOff>480060</xdr:colOff>
      <xdr:row>28</xdr:row>
      <xdr:rowOff>76200</xdr:rowOff>
    </xdr:from>
    <xdr:to>
      <xdr:col>3</xdr:col>
      <xdr:colOff>495300</xdr:colOff>
      <xdr:row>31</xdr:row>
      <xdr:rowOff>152400</xdr:rowOff>
    </xdr:to>
    <xdr:pic>
      <xdr:nvPicPr>
        <xdr:cNvPr id="1038" name="Picture 1037">
          <a:extLst>
            <a:ext uri="{FF2B5EF4-FFF2-40B4-BE49-F238E27FC236}">
              <a16:creationId xmlns:a16="http://schemas.microsoft.com/office/drawing/2014/main" id="{97011DC5-DB88-572E-B865-4DE8CF6800A8}"/>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99260" y="5196840"/>
          <a:ext cx="624840" cy="624840"/>
        </a:xfrm>
        <a:prstGeom prst="rect">
          <a:avLst/>
        </a:prstGeom>
      </xdr:spPr>
    </xdr:pic>
    <xdr:clientData/>
  </xdr:twoCellAnchor>
  <xdr:twoCellAnchor>
    <xdr:from>
      <xdr:col>6</xdr:col>
      <xdr:colOff>541020</xdr:colOff>
      <xdr:row>26</xdr:row>
      <xdr:rowOff>45720</xdr:rowOff>
    </xdr:from>
    <xdr:to>
      <xdr:col>14</xdr:col>
      <xdr:colOff>259080</xdr:colOff>
      <xdr:row>36</xdr:row>
      <xdr:rowOff>38100</xdr:rowOff>
    </xdr:to>
    <xdr:sp macro="" textlink="">
      <xdr:nvSpPr>
        <xdr:cNvPr id="1040" name="Rectangle: Rounded Corners 1039">
          <a:extLst>
            <a:ext uri="{FF2B5EF4-FFF2-40B4-BE49-F238E27FC236}">
              <a16:creationId xmlns:a16="http://schemas.microsoft.com/office/drawing/2014/main" id="{CFADA902-F070-46C8-92A0-ED3A54B9EB99}"/>
            </a:ext>
          </a:extLst>
        </xdr:cNvPr>
        <xdr:cNvSpPr/>
      </xdr:nvSpPr>
      <xdr:spPr>
        <a:xfrm>
          <a:off x="4198620" y="4800600"/>
          <a:ext cx="4594860" cy="1821180"/>
        </a:xfrm>
        <a:prstGeom prst="roundRect">
          <a:avLst>
            <a:gd name="adj" fmla="val 69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211380</xdr:colOff>
      <xdr:row>29</xdr:row>
      <xdr:rowOff>68580</xdr:rowOff>
    </xdr:from>
    <xdr:to>
      <xdr:col>8</xdr:col>
      <xdr:colOff>400980</xdr:colOff>
      <xdr:row>34</xdr:row>
      <xdr:rowOff>144180</xdr:rowOff>
    </xdr:to>
    <xdr:sp macro="" textlink="">
      <xdr:nvSpPr>
        <xdr:cNvPr id="1046" name="Rectangle: Rounded Corners 1045">
          <a:extLst>
            <a:ext uri="{FF2B5EF4-FFF2-40B4-BE49-F238E27FC236}">
              <a16:creationId xmlns:a16="http://schemas.microsoft.com/office/drawing/2014/main" id="{F0AEC592-0E6B-4E47-954E-0F768F01BFAC}"/>
            </a:ext>
          </a:extLst>
        </xdr:cNvPr>
        <xdr:cNvSpPr/>
      </xdr:nvSpPr>
      <xdr:spPr>
        <a:xfrm>
          <a:off x="4478580" y="5372100"/>
          <a:ext cx="799200" cy="990000"/>
        </a:xfrm>
        <a:prstGeom prst="roundRect">
          <a:avLst/>
        </a:prstGeom>
        <a:solidFill>
          <a:schemeClr val="tx1">
            <a:lumMod val="95000"/>
            <a:lumOff val="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53900</xdr:colOff>
      <xdr:row>29</xdr:row>
      <xdr:rowOff>68580</xdr:rowOff>
    </xdr:from>
    <xdr:to>
      <xdr:col>10</xdr:col>
      <xdr:colOff>243500</xdr:colOff>
      <xdr:row>34</xdr:row>
      <xdr:rowOff>144180</xdr:rowOff>
    </xdr:to>
    <xdr:sp macro="" textlink="">
      <xdr:nvSpPr>
        <xdr:cNvPr id="1047" name="Rectangle: Rounded Corners 1046">
          <a:extLst>
            <a:ext uri="{FF2B5EF4-FFF2-40B4-BE49-F238E27FC236}">
              <a16:creationId xmlns:a16="http://schemas.microsoft.com/office/drawing/2014/main" id="{A412F4E7-F3BA-4922-A1FA-2F2FD4F38CC6}"/>
            </a:ext>
          </a:extLst>
        </xdr:cNvPr>
        <xdr:cNvSpPr/>
      </xdr:nvSpPr>
      <xdr:spPr>
        <a:xfrm>
          <a:off x="5540300" y="5372100"/>
          <a:ext cx="799200" cy="990000"/>
        </a:xfrm>
        <a:prstGeom prst="roundRect">
          <a:avLst/>
        </a:prstGeom>
        <a:solidFill>
          <a:srgbClr val="92D050"/>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513640</xdr:colOff>
      <xdr:row>29</xdr:row>
      <xdr:rowOff>68580</xdr:rowOff>
    </xdr:from>
    <xdr:to>
      <xdr:col>12</xdr:col>
      <xdr:colOff>93640</xdr:colOff>
      <xdr:row>34</xdr:row>
      <xdr:rowOff>144180</xdr:rowOff>
    </xdr:to>
    <xdr:sp macro="" textlink="">
      <xdr:nvSpPr>
        <xdr:cNvPr id="1048" name="Rectangle: Rounded Corners 1047">
          <a:extLst>
            <a:ext uri="{FF2B5EF4-FFF2-40B4-BE49-F238E27FC236}">
              <a16:creationId xmlns:a16="http://schemas.microsoft.com/office/drawing/2014/main" id="{BED95EE5-82E0-4D7A-8611-EA6AB1BC83CC}"/>
            </a:ext>
          </a:extLst>
        </xdr:cNvPr>
        <xdr:cNvSpPr/>
      </xdr:nvSpPr>
      <xdr:spPr>
        <a:xfrm>
          <a:off x="6609640" y="5372100"/>
          <a:ext cx="799200" cy="990000"/>
        </a:xfrm>
        <a:prstGeom prst="roundRect">
          <a:avLst/>
        </a:prstGeom>
        <a:solidFill>
          <a:srgbClr val="FFC000"/>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accent4"/>
            </a:solidFill>
          </a:endParaRPr>
        </a:p>
      </xdr:txBody>
    </xdr:sp>
    <xdr:clientData/>
  </xdr:twoCellAnchor>
  <xdr:twoCellAnchor>
    <xdr:from>
      <xdr:col>12</xdr:col>
      <xdr:colOff>363780</xdr:colOff>
      <xdr:row>29</xdr:row>
      <xdr:rowOff>68580</xdr:rowOff>
    </xdr:from>
    <xdr:to>
      <xdr:col>13</xdr:col>
      <xdr:colOff>553380</xdr:colOff>
      <xdr:row>34</xdr:row>
      <xdr:rowOff>144180</xdr:rowOff>
    </xdr:to>
    <xdr:sp macro="" textlink="">
      <xdr:nvSpPr>
        <xdr:cNvPr id="1049" name="Rectangle: Rounded Corners 1048">
          <a:extLst>
            <a:ext uri="{FF2B5EF4-FFF2-40B4-BE49-F238E27FC236}">
              <a16:creationId xmlns:a16="http://schemas.microsoft.com/office/drawing/2014/main" id="{9431D2ED-1615-4710-8181-B116DF01AD68}"/>
            </a:ext>
          </a:extLst>
        </xdr:cNvPr>
        <xdr:cNvSpPr/>
      </xdr:nvSpPr>
      <xdr:spPr>
        <a:xfrm>
          <a:off x="7678980" y="5372100"/>
          <a:ext cx="799200" cy="990000"/>
        </a:xfrm>
        <a:prstGeom prst="roundRect">
          <a:avLst/>
        </a:prstGeom>
        <a:solidFill>
          <a:srgbClr val="F3860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00B0F0"/>
            </a:solidFill>
          </a:endParaRPr>
        </a:p>
      </xdr:txBody>
    </xdr:sp>
    <xdr:clientData/>
  </xdr:twoCellAnchor>
  <xdr:twoCellAnchor>
    <xdr:from>
      <xdr:col>13</xdr:col>
      <xdr:colOff>335280</xdr:colOff>
      <xdr:row>33</xdr:row>
      <xdr:rowOff>0</xdr:rowOff>
    </xdr:from>
    <xdr:to>
      <xdr:col>14</xdr:col>
      <xdr:colOff>137160</xdr:colOff>
      <xdr:row>35</xdr:row>
      <xdr:rowOff>45720</xdr:rowOff>
    </xdr:to>
    <xdr:sp macro="" textlink="">
      <xdr:nvSpPr>
        <xdr:cNvPr id="1050" name="Oval 1049">
          <a:extLst>
            <a:ext uri="{FF2B5EF4-FFF2-40B4-BE49-F238E27FC236}">
              <a16:creationId xmlns:a16="http://schemas.microsoft.com/office/drawing/2014/main" id="{0434EB47-44D6-4FA2-95E7-7906BF50FBD9}"/>
            </a:ext>
          </a:extLst>
        </xdr:cNvPr>
        <xdr:cNvSpPr/>
      </xdr:nvSpPr>
      <xdr:spPr>
        <a:xfrm>
          <a:off x="8260080" y="6035040"/>
          <a:ext cx="411480" cy="411480"/>
        </a:xfrm>
        <a:prstGeom prst="ellipse">
          <a:avLst/>
        </a:prstGeom>
        <a:solidFill>
          <a:schemeClr val="bg1"/>
        </a:solidFill>
        <a:ln>
          <a:noFill/>
        </a:ln>
        <a:effectLst>
          <a:outerShdw blurRad="63500" sx="102000" sy="102000" algn="ctr" rotWithShape="0">
            <a:prstClr val="black">
              <a:alpha val="2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190500</xdr:colOff>
      <xdr:row>33</xdr:row>
      <xdr:rowOff>0</xdr:rowOff>
    </xdr:from>
    <xdr:to>
      <xdr:col>8</xdr:col>
      <xdr:colOff>601980</xdr:colOff>
      <xdr:row>35</xdr:row>
      <xdr:rowOff>45720</xdr:rowOff>
    </xdr:to>
    <xdr:sp macro="" textlink="">
      <xdr:nvSpPr>
        <xdr:cNvPr id="1051" name="Oval 1050">
          <a:extLst>
            <a:ext uri="{FF2B5EF4-FFF2-40B4-BE49-F238E27FC236}">
              <a16:creationId xmlns:a16="http://schemas.microsoft.com/office/drawing/2014/main" id="{A72D54C2-6892-44CB-9A97-A94029EAB2B4}"/>
            </a:ext>
          </a:extLst>
        </xdr:cNvPr>
        <xdr:cNvSpPr/>
      </xdr:nvSpPr>
      <xdr:spPr>
        <a:xfrm>
          <a:off x="5067300" y="6035040"/>
          <a:ext cx="411480" cy="411480"/>
        </a:xfrm>
        <a:prstGeom prst="ellipse">
          <a:avLst/>
        </a:prstGeom>
        <a:solidFill>
          <a:schemeClr val="bg1">
            <a:lumMod val="75000"/>
          </a:schemeClr>
        </a:solidFill>
        <a:ln>
          <a:noFill/>
        </a:ln>
        <a:effectLst>
          <a:outerShdw blurRad="63500" sx="102000" sy="102000" algn="ctr" rotWithShape="0">
            <a:prstClr val="black">
              <a:alpha val="2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38100</xdr:colOff>
      <xdr:row>33</xdr:row>
      <xdr:rowOff>0</xdr:rowOff>
    </xdr:from>
    <xdr:to>
      <xdr:col>10</xdr:col>
      <xdr:colOff>449580</xdr:colOff>
      <xdr:row>35</xdr:row>
      <xdr:rowOff>45720</xdr:rowOff>
    </xdr:to>
    <xdr:sp macro="" textlink="">
      <xdr:nvSpPr>
        <xdr:cNvPr id="1052" name="Oval 1051">
          <a:extLst>
            <a:ext uri="{FF2B5EF4-FFF2-40B4-BE49-F238E27FC236}">
              <a16:creationId xmlns:a16="http://schemas.microsoft.com/office/drawing/2014/main" id="{149D4C1D-0236-458A-98D2-EB12BC85CA79}"/>
            </a:ext>
          </a:extLst>
        </xdr:cNvPr>
        <xdr:cNvSpPr/>
      </xdr:nvSpPr>
      <xdr:spPr>
        <a:xfrm>
          <a:off x="6134100" y="6035040"/>
          <a:ext cx="411480" cy="411480"/>
        </a:xfrm>
        <a:prstGeom prst="ellipse">
          <a:avLst/>
        </a:prstGeom>
        <a:solidFill>
          <a:schemeClr val="bg1"/>
        </a:solidFill>
        <a:ln>
          <a:noFill/>
        </a:ln>
        <a:effectLst>
          <a:outerShdw blurRad="63500" sx="102000" sy="102000" algn="ctr" rotWithShape="0">
            <a:prstClr val="black">
              <a:alpha val="2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495300</xdr:colOff>
      <xdr:row>33</xdr:row>
      <xdr:rowOff>0</xdr:rowOff>
    </xdr:from>
    <xdr:to>
      <xdr:col>12</xdr:col>
      <xdr:colOff>297180</xdr:colOff>
      <xdr:row>35</xdr:row>
      <xdr:rowOff>45720</xdr:rowOff>
    </xdr:to>
    <xdr:sp macro="" textlink="">
      <xdr:nvSpPr>
        <xdr:cNvPr id="1053" name="Oval 1052">
          <a:extLst>
            <a:ext uri="{FF2B5EF4-FFF2-40B4-BE49-F238E27FC236}">
              <a16:creationId xmlns:a16="http://schemas.microsoft.com/office/drawing/2014/main" id="{DBD17396-B4A0-4D06-A8DD-BAEBFDD7E537}"/>
            </a:ext>
          </a:extLst>
        </xdr:cNvPr>
        <xdr:cNvSpPr/>
      </xdr:nvSpPr>
      <xdr:spPr>
        <a:xfrm>
          <a:off x="7200900" y="6035040"/>
          <a:ext cx="411480" cy="411480"/>
        </a:xfrm>
        <a:prstGeom prst="ellipse">
          <a:avLst/>
        </a:prstGeom>
        <a:solidFill>
          <a:schemeClr val="bg1">
            <a:lumMod val="75000"/>
          </a:schemeClr>
        </a:solidFill>
        <a:ln>
          <a:noFill/>
        </a:ln>
        <a:effectLst>
          <a:outerShdw blurRad="63500" sx="102000" sy="102000" algn="ctr" rotWithShape="0">
            <a:prstClr val="black">
              <a:alpha val="2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210006</xdr:colOff>
      <xdr:row>31</xdr:row>
      <xdr:rowOff>144781</xdr:rowOff>
    </xdr:from>
    <xdr:to>
      <xdr:col>8</xdr:col>
      <xdr:colOff>426720</xdr:colOff>
      <xdr:row>33</xdr:row>
      <xdr:rowOff>53340</xdr:rowOff>
    </xdr:to>
    <xdr:sp macro="" textlink="'Analysis 1 (2)'!H7">
      <xdr:nvSpPr>
        <xdr:cNvPr id="1054" name="TextBox 1053">
          <a:extLst>
            <a:ext uri="{FF2B5EF4-FFF2-40B4-BE49-F238E27FC236}">
              <a16:creationId xmlns:a16="http://schemas.microsoft.com/office/drawing/2014/main" id="{AEB48692-22B3-4AB8-BD8C-B5CBA93E3503}"/>
            </a:ext>
          </a:extLst>
        </xdr:cNvPr>
        <xdr:cNvSpPr txBox="1"/>
      </xdr:nvSpPr>
      <xdr:spPr>
        <a:xfrm>
          <a:off x="4477206" y="5814061"/>
          <a:ext cx="82631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200" b="0" i="0" u="none" strike="noStrike">
              <a:solidFill>
                <a:schemeClr val="bg1"/>
              </a:solidFill>
              <a:latin typeface="Calibri"/>
              <a:ea typeface="Calibri"/>
              <a:cs typeface="Calibri"/>
            </a:rPr>
            <a:t>Quarter</a:t>
          </a:r>
          <a:r>
            <a:rPr lang="en-IN" sz="1200" b="0" i="0" u="none" strike="noStrike" baseline="0">
              <a:solidFill>
                <a:schemeClr val="bg1"/>
              </a:solidFill>
              <a:latin typeface="Calibri"/>
              <a:ea typeface="Calibri"/>
              <a:cs typeface="Calibri"/>
            </a:rPr>
            <a:t> 1</a:t>
          </a:r>
          <a:endParaRPr lang="en-IN" sz="1200" b="0" i="0" u="none" strike="noStrike">
            <a:solidFill>
              <a:schemeClr val="bg1"/>
            </a:solidFill>
            <a:latin typeface="Calibri"/>
            <a:ea typeface="Calibri"/>
            <a:cs typeface="Calibri"/>
          </a:endParaRPr>
        </a:p>
      </xdr:txBody>
    </xdr:sp>
    <xdr:clientData/>
  </xdr:twoCellAnchor>
  <xdr:twoCellAnchor>
    <xdr:from>
      <xdr:col>9</xdr:col>
      <xdr:colOff>57606</xdr:colOff>
      <xdr:row>31</xdr:row>
      <xdr:rowOff>144781</xdr:rowOff>
    </xdr:from>
    <xdr:to>
      <xdr:col>10</xdr:col>
      <xdr:colOff>274320</xdr:colOff>
      <xdr:row>33</xdr:row>
      <xdr:rowOff>53340</xdr:rowOff>
    </xdr:to>
    <xdr:sp macro="" textlink="'Analysis 1 (2)'!H7">
      <xdr:nvSpPr>
        <xdr:cNvPr id="1055" name="TextBox 1054">
          <a:extLst>
            <a:ext uri="{FF2B5EF4-FFF2-40B4-BE49-F238E27FC236}">
              <a16:creationId xmlns:a16="http://schemas.microsoft.com/office/drawing/2014/main" id="{CF3E3DAC-0D51-4A2C-87EC-CBEB8D4BBAE8}"/>
            </a:ext>
          </a:extLst>
        </xdr:cNvPr>
        <xdr:cNvSpPr txBox="1"/>
      </xdr:nvSpPr>
      <xdr:spPr>
        <a:xfrm>
          <a:off x="5544006" y="5814061"/>
          <a:ext cx="82631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200" b="0" i="0" u="none" strike="noStrike">
              <a:solidFill>
                <a:srgbClr val="000000"/>
              </a:solidFill>
              <a:latin typeface="Calibri"/>
              <a:ea typeface="Calibri"/>
              <a:cs typeface="Calibri"/>
            </a:rPr>
            <a:t>Quarter</a:t>
          </a:r>
          <a:r>
            <a:rPr lang="en-IN" sz="1200" b="0" i="0" u="none" strike="noStrike" baseline="0">
              <a:solidFill>
                <a:srgbClr val="000000"/>
              </a:solidFill>
              <a:latin typeface="Calibri"/>
              <a:ea typeface="Calibri"/>
              <a:cs typeface="Calibri"/>
            </a:rPr>
            <a:t> 2</a:t>
          </a:r>
          <a:endParaRPr lang="en-IN" sz="1200" b="0" i="0" u="none" strike="noStrike">
            <a:solidFill>
              <a:srgbClr val="000000"/>
            </a:solidFill>
            <a:latin typeface="Calibri"/>
            <a:ea typeface="Calibri"/>
            <a:cs typeface="Calibri"/>
          </a:endParaRPr>
        </a:p>
      </xdr:txBody>
    </xdr:sp>
    <xdr:clientData/>
  </xdr:twoCellAnchor>
  <xdr:twoCellAnchor>
    <xdr:from>
      <xdr:col>12</xdr:col>
      <xdr:colOff>362406</xdr:colOff>
      <xdr:row>31</xdr:row>
      <xdr:rowOff>144781</xdr:rowOff>
    </xdr:from>
    <xdr:to>
      <xdr:col>13</xdr:col>
      <xdr:colOff>579120</xdr:colOff>
      <xdr:row>33</xdr:row>
      <xdr:rowOff>53340</xdr:rowOff>
    </xdr:to>
    <xdr:sp macro="" textlink="'Analysis 1 (2)'!H7">
      <xdr:nvSpPr>
        <xdr:cNvPr id="1056" name="TextBox 1055">
          <a:extLst>
            <a:ext uri="{FF2B5EF4-FFF2-40B4-BE49-F238E27FC236}">
              <a16:creationId xmlns:a16="http://schemas.microsoft.com/office/drawing/2014/main" id="{B6E3DF5C-B4B7-4560-A19C-AA58590E26DD}"/>
            </a:ext>
          </a:extLst>
        </xdr:cNvPr>
        <xdr:cNvSpPr txBox="1"/>
      </xdr:nvSpPr>
      <xdr:spPr>
        <a:xfrm>
          <a:off x="7677606" y="5814061"/>
          <a:ext cx="82631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200" b="0" i="0" u="none" strike="noStrike">
              <a:solidFill>
                <a:schemeClr val="bg1"/>
              </a:solidFill>
              <a:latin typeface="Calibri"/>
              <a:ea typeface="Calibri"/>
              <a:cs typeface="Calibri"/>
            </a:rPr>
            <a:t>Quarter</a:t>
          </a:r>
          <a:r>
            <a:rPr lang="en-IN" sz="1200" b="0" i="0" u="none" strike="noStrike" baseline="0">
              <a:solidFill>
                <a:schemeClr val="bg1"/>
              </a:solidFill>
              <a:latin typeface="Calibri"/>
              <a:ea typeface="Calibri"/>
              <a:cs typeface="Calibri"/>
            </a:rPr>
            <a:t> 4</a:t>
          </a:r>
        </a:p>
      </xdr:txBody>
    </xdr:sp>
    <xdr:clientData/>
  </xdr:twoCellAnchor>
  <xdr:twoCellAnchor>
    <xdr:from>
      <xdr:col>10</xdr:col>
      <xdr:colOff>514806</xdr:colOff>
      <xdr:row>31</xdr:row>
      <xdr:rowOff>144781</xdr:rowOff>
    </xdr:from>
    <xdr:to>
      <xdr:col>12</xdr:col>
      <xdr:colOff>121920</xdr:colOff>
      <xdr:row>33</xdr:row>
      <xdr:rowOff>53340</xdr:rowOff>
    </xdr:to>
    <xdr:sp macro="" textlink="'Analysis 1 (2)'!H7">
      <xdr:nvSpPr>
        <xdr:cNvPr id="1057" name="TextBox 1056">
          <a:extLst>
            <a:ext uri="{FF2B5EF4-FFF2-40B4-BE49-F238E27FC236}">
              <a16:creationId xmlns:a16="http://schemas.microsoft.com/office/drawing/2014/main" id="{32B22AC3-315B-4F15-B91B-B81D27545632}"/>
            </a:ext>
          </a:extLst>
        </xdr:cNvPr>
        <xdr:cNvSpPr txBox="1"/>
      </xdr:nvSpPr>
      <xdr:spPr>
        <a:xfrm>
          <a:off x="6610806" y="5814061"/>
          <a:ext cx="82631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200" b="0" i="0" u="none" strike="noStrike">
              <a:solidFill>
                <a:srgbClr val="000000"/>
              </a:solidFill>
              <a:latin typeface="Calibri"/>
              <a:ea typeface="Calibri"/>
              <a:cs typeface="Calibri"/>
            </a:rPr>
            <a:t>Quarter</a:t>
          </a:r>
          <a:r>
            <a:rPr lang="en-IN" sz="1200" b="0" i="0" u="none" strike="noStrike" baseline="0">
              <a:solidFill>
                <a:srgbClr val="000000"/>
              </a:solidFill>
              <a:latin typeface="Calibri"/>
              <a:ea typeface="Calibri"/>
              <a:cs typeface="Calibri"/>
            </a:rPr>
            <a:t> 3</a:t>
          </a:r>
          <a:endParaRPr lang="en-IN" sz="1200" b="0" i="0" u="none" strike="noStrike">
            <a:solidFill>
              <a:srgbClr val="000000"/>
            </a:solidFill>
            <a:latin typeface="Calibri"/>
            <a:ea typeface="Calibri"/>
            <a:cs typeface="Calibri"/>
          </a:endParaRPr>
        </a:p>
      </xdr:txBody>
    </xdr:sp>
    <xdr:clientData/>
  </xdr:twoCellAnchor>
  <xdr:twoCellAnchor>
    <xdr:from>
      <xdr:col>7</xdr:col>
      <xdr:colOff>210006</xdr:colOff>
      <xdr:row>29</xdr:row>
      <xdr:rowOff>175261</xdr:rowOff>
    </xdr:from>
    <xdr:to>
      <xdr:col>8</xdr:col>
      <xdr:colOff>426720</xdr:colOff>
      <xdr:row>31</xdr:row>
      <xdr:rowOff>83820</xdr:rowOff>
    </xdr:to>
    <xdr:sp macro="" textlink="'Analysis 1 (2)'!AB6">
      <xdr:nvSpPr>
        <xdr:cNvPr id="1058" name="TextBox 1057">
          <a:extLst>
            <a:ext uri="{FF2B5EF4-FFF2-40B4-BE49-F238E27FC236}">
              <a16:creationId xmlns:a16="http://schemas.microsoft.com/office/drawing/2014/main" id="{CC691BA9-4933-4318-AA6D-FDE50A930D8F}"/>
            </a:ext>
          </a:extLst>
        </xdr:cNvPr>
        <xdr:cNvSpPr txBox="1"/>
      </xdr:nvSpPr>
      <xdr:spPr>
        <a:xfrm>
          <a:off x="4477206" y="5478781"/>
          <a:ext cx="82631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C4EA35C-A4BD-42A2-A58B-E21EEB22BB80}" type="TxLink">
            <a:rPr lang="en-US" sz="1800" b="1" i="0" u="none" strike="noStrike">
              <a:solidFill>
                <a:schemeClr val="bg1"/>
              </a:solidFill>
              <a:latin typeface="Calibri"/>
              <a:ea typeface="Calibri"/>
              <a:cs typeface="Calibri"/>
            </a:rPr>
            <a:pPr marL="0" indent="0" algn="ctr"/>
            <a:t>$32.30 M</a:t>
          </a:fld>
          <a:endParaRPr lang="en-IN" sz="1800" b="1" i="0" u="none" strike="noStrike">
            <a:solidFill>
              <a:schemeClr val="bg1"/>
            </a:solidFill>
            <a:latin typeface="Calibri"/>
            <a:ea typeface="Calibri"/>
            <a:cs typeface="Calibri"/>
          </a:endParaRPr>
        </a:p>
      </xdr:txBody>
    </xdr:sp>
    <xdr:clientData/>
  </xdr:twoCellAnchor>
  <xdr:twoCellAnchor>
    <xdr:from>
      <xdr:col>9</xdr:col>
      <xdr:colOff>34746</xdr:colOff>
      <xdr:row>29</xdr:row>
      <xdr:rowOff>175261</xdr:rowOff>
    </xdr:from>
    <xdr:to>
      <xdr:col>10</xdr:col>
      <xdr:colOff>251460</xdr:colOff>
      <xdr:row>31</xdr:row>
      <xdr:rowOff>83820</xdr:rowOff>
    </xdr:to>
    <xdr:sp macro="" textlink="'Analysis 1 (2)'!AB7">
      <xdr:nvSpPr>
        <xdr:cNvPr id="1059" name="TextBox 1058">
          <a:extLst>
            <a:ext uri="{FF2B5EF4-FFF2-40B4-BE49-F238E27FC236}">
              <a16:creationId xmlns:a16="http://schemas.microsoft.com/office/drawing/2014/main" id="{CCF7FB41-B79B-4BF5-AED8-FF9AA8DC80E6}"/>
            </a:ext>
          </a:extLst>
        </xdr:cNvPr>
        <xdr:cNvSpPr txBox="1"/>
      </xdr:nvSpPr>
      <xdr:spPr>
        <a:xfrm>
          <a:off x="5521146" y="5478781"/>
          <a:ext cx="82631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BB93303-BE2C-4F9B-AE47-3FA785D3C33B}" type="TxLink">
            <a:rPr lang="en-US" sz="1800" b="1" i="0" u="none" strike="noStrike">
              <a:solidFill>
                <a:schemeClr val="tx1"/>
              </a:solidFill>
              <a:latin typeface="Calibri"/>
              <a:ea typeface="Calibri"/>
              <a:cs typeface="Calibri"/>
            </a:rPr>
            <a:pPr marL="0" indent="0" algn="ctr"/>
            <a:t>$39.02 M</a:t>
          </a:fld>
          <a:endParaRPr lang="en-IN" sz="1800" b="1" i="0" u="none" strike="noStrike">
            <a:solidFill>
              <a:schemeClr val="tx1"/>
            </a:solidFill>
            <a:latin typeface="Calibri"/>
            <a:ea typeface="Calibri"/>
            <a:cs typeface="Calibri"/>
          </a:endParaRPr>
        </a:p>
      </xdr:txBody>
    </xdr:sp>
    <xdr:clientData/>
  </xdr:twoCellAnchor>
  <xdr:twoCellAnchor>
    <xdr:from>
      <xdr:col>10</xdr:col>
      <xdr:colOff>491946</xdr:colOff>
      <xdr:row>29</xdr:row>
      <xdr:rowOff>175261</xdr:rowOff>
    </xdr:from>
    <xdr:to>
      <xdr:col>12</xdr:col>
      <xdr:colOff>99060</xdr:colOff>
      <xdr:row>31</xdr:row>
      <xdr:rowOff>83820</xdr:rowOff>
    </xdr:to>
    <xdr:sp macro="" textlink="'Analysis 1 (2)'!AB8">
      <xdr:nvSpPr>
        <xdr:cNvPr id="1060" name="TextBox 1059">
          <a:extLst>
            <a:ext uri="{FF2B5EF4-FFF2-40B4-BE49-F238E27FC236}">
              <a16:creationId xmlns:a16="http://schemas.microsoft.com/office/drawing/2014/main" id="{D000A888-F6A8-422A-AF39-9A902549A772}"/>
            </a:ext>
          </a:extLst>
        </xdr:cNvPr>
        <xdr:cNvSpPr txBox="1"/>
      </xdr:nvSpPr>
      <xdr:spPr>
        <a:xfrm>
          <a:off x="6587946" y="5478781"/>
          <a:ext cx="82631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81FE765-47A7-4BB1-9B6F-6A422FFB778C}" type="TxLink">
            <a:rPr lang="en-US" sz="1800" b="1" i="0" u="none" strike="noStrike">
              <a:solidFill>
                <a:schemeClr val="tx1"/>
              </a:solidFill>
              <a:latin typeface="Calibri"/>
              <a:ea typeface="Calibri"/>
              <a:cs typeface="Calibri"/>
            </a:rPr>
            <a:pPr marL="0" indent="0" algn="ctr"/>
            <a:t>$24.19 M</a:t>
          </a:fld>
          <a:endParaRPr lang="en-IN" sz="1800" b="1" i="0" u="none" strike="noStrike">
            <a:solidFill>
              <a:schemeClr val="tx1"/>
            </a:solidFill>
            <a:latin typeface="Calibri"/>
            <a:ea typeface="Calibri"/>
            <a:cs typeface="Calibri"/>
          </a:endParaRPr>
        </a:p>
      </xdr:txBody>
    </xdr:sp>
    <xdr:clientData/>
  </xdr:twoCellAnchor>
  <xdr:twoCellAnchor>
    <xdr:from>
      <xdr:col>12</xdr:col>
      <xdr:colOff>347166</xdr:colOff>
      <xdr:row>29</xdr:row>
      <xdr:rowOff>175261</xdr:rowOff>
    </xdr:from>
    <xdr:to>
      <xdr:col>13</xdr:col>
      <xdr:colOff>563880</xdr:colOff>
      <xdr:row>31</xdr:row>
      <xdr:rowOff>83820</xdr:rowOff>
    </xdr:to>
    <xdr:sp macro="" textlink="'Analysis 1 (2)'!AB9">
      <xdr:nvSpPr>
        <xdr:cNvPr id="1061" name="TextBox 1060">
          <a:extLst>
            <a:ext uri="{FF2B5EF4-FFF2-40B4-BE49-F238E27FC236}">
              <a16:creationId xmlns:a16="http://schemas.microsoft.com/office/drawing/2014/main" id="{971345C1-4A40-465C-B6CB-C0D7552F6763}"/>
            </a:ext>
          </a:extLst>
        </xdr:cNvPr>
        <xdr:cNvSpPr txBox="1"/>
      </xdr:nvSpPr>
      <xdr:spPr>
        <a:xfrm>
          <a:off x="7662366" y="5478781"/>
          <a:ext cx="82631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4CEE1F4-6715-4456-9DD4-222C5240449D}" type="TxLink">
            <a:rPr lang="en-US" sz="1800" b="1" i="0" u="none" strike="noStrike">
              <a:solidFill>
                <a:schemeClr val="bg1"/>
              </a:solidFill>
              <a:latin typeface="Calibri"/>
              <a:ea typeface="Calibri"/>
              <a:cs typeface="Calibri"/>
            </a:rPr>
            <a:pPr marL="0" indent="0" algn="ctr"/>
            <a:t>$30.78 M</a:t>
          </a:fld>
          <a:endParaRPr lang="en-IN" sz="1800" b="1" i="0" u="none" strike="noStrike">
            <a:solidFill>
              <a:schemeClr val="bg1"/>
            </a:solidFill>
            <a:latin typeface="Calibri"/>
            <a:ea typeface="Calibri"/>
            <a:cs typeface="Calibri"/>
          </a:endParaRPr>
        </a:p>
      </xdr:txBody>
    </xdr:sp>
    <xdr:clientData/>
  </xdr:twoCellAnchor>
  <xdr:twoCellAnchor>
    <xdr:from>
      <xdr:col>8</xdr:col>
      <xdr:colOff>197623</xdr:colOff>
      <xdr:row>33</xdr:row>
      <xdr:rowOff>76200</xdr:rowOff>
    </xdr:from>
    <xdr:to>
      <xdr:col>9</xdr:col>
      <xdr:colOff>30480</xdr:colOff>
      <xdr:row>35</xdr:row>
      <xdr:rowOff>22859</xdr:rowOff>
    </xdr:to>
    <xdr:sp macro="" textlink="'Analysis 1 (2)'!AC6">
      <xdr:nvSpPr>
        <xdr:cNvPr id="1062" name="TextBox 1061">
          <a:extLst>
            <a:ext uri="{FF2B5EF4-FFF2-40B4-BE49-F238E27FC236}">
              <a16:creationId xmlns:a16="http://schemas.microsoft.com/office/drawing/2014/main" id="{08A45595-9C1D-4D8D-8D4F-C07BB3B4F9DE}"/>
            </a:ext>
          </a:extLst>
        </xdr:cNvPr>
        <xdr:cNvSpPr txBox="1"/>
      </xdr:nvSpPr>
      <xdr:spPr>
        <a:xfrm>
          <a:off x="5074423" y="6111240"/>
          <a:ext cx="442457" cy="312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A47CA74-1DCA-4911-803E-F8580FBF7AA4}" type="TxLink">
            <a:rPr lang="en-US" sz="1100" b="0" i="0" u="none" strike="noStrike">
              <a:solidFill>
                <a:srgbClr val="000000"/>
              </a:solidFill>
              <a:latin typeface="Calibri"/>
              <a:ea typeface="Calibri"/>
              <a:cs typeface="Calibri"/>
            </a:rPr>
            <a:pPr marL="0" indent="0"/>
            <a:t>26%</a:t>
          </a:fld>
          <a:endParaRPr lang="en-IN" sz="1800" b="1" i="0" u="none" strike="noStrike">
            <a:solidFill>
              <a:srgbClr val="F38601"/>
            </a:solidFill>
            <a:latin typeface="Calibri"/>
            <a:ea typeface="Calibri"/>
            <a:cs typeface="Calibri"/>
          </a:endParaRPr>
        </a:p>
      </xdr:txBody>
    </xdr:sp>
    <xdr:clientData/>
  </xdr:twoCellAnchor>
  <xdr:twoCellAnchor>
    <xdr:from>
      <xdr:col>10</xdr:col>
      <xdr:colOff>37603</xdr:colOff>
      <xdr:row>33</xdr:row>
      <xdr:rowOff>76200</xdr:rowOff>
    </xdr:from>
    <xdr:to>
      <xdr:col>10</xdr:col>
      <xdr:colOff>472440</xdr:colOff>
      <xdr:row>35</xdr:row>
      <xdr:rowOff>22859</xdr:rowOff>
    </xdr:to>
    <xdr:sp macro="" textlink="'Analysis 1 (2)'!AC7">
      <xdr:nvSpPr>
        <xdr:cNvPr id="1063" name="TextBox 1062">
          <a:extLst>
            <a:ext uri="{FF2B5EF4-FFF2-40B4-BE49-F238E27FC236}">
              <a16:creationId xmlns:a16="http://schemas.microsoft.com/office/drawing/2014/main" id="{8599F15F-52F5-46DC-B62A-9ED88CA10A5D}"/>
            </a:ext>
          </a:extLst>
        </xdr:cNvPr>
        <xdr:cNvSpPr txBox="1"/>
      </xdr:nvSpPr>
      <xdr:spPr>
        <a:xfrm>
          <a:off x="6133603" y="6111240"/>
          <a:ext cx="434837" cy="312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24D474E-E486-421B-B932-3FA88F8CA3EC}" type="TxLink">
            <a:rPr lang="en-US" sz="1100" b="0" i="0" u="none" strike="noStrike">
              <a:solidFill>
                <a:srgbClr val="000000"/>
              </a:solidFill>
              <a:latin typeface="Calibri"/>
              <a:ea typeface="Calibri"/>
              <a:cs typeface="Calibri"/>
            </a:rPr>
            <a:pPr marL="0" indent="0"/>
            <a:t>31%</a:t>
          </a:fld>
          <a:endParaRPr lang="en-IN" sz="1800" b="1" i="0" u="none" strike="noStrike">
            <a:solidFill>
              <a:srgbClr val="F38601"/>
            </a:solidFill>
            <a:latin typeface="Calibri"/>
            <a:ea typeface="Calibri"/>
            <a:cs typeface="Calibri"/>
          </a:endParaRPr>
        </a:p>
      </xdr:txBody>
    </xdr:sp>
    <xdr:clientData/>
  </xdr:twoCellAnchor>
  <xdr:twoCellAnchor>
    <xdr:from>
      <xdr:col>11</xdr:col>
      <xdr:colOff>494803</xdr:colOff>
      <xdr:row>33</xdr:row>
      <xdr:rowOff>76200</xdr:rowOff>
    </xdr:from>
    <xdr:to>
      <xdr:col>12</xdr:col>
      <xdr:colOff>335280</xdr:colOff>
      <xdr:row>35</xdr:row>
      <xdr:rowOff>22859</xdr:rowOff>
    </xdr:to>
    <xdr:sp macro="" textlink="'Analysis 1 (2)'!AC8">
      <xdr:nvSpPr>
        <xdr:cNvPr id="1064" name="TextBox 1063">
          <a:extLst>
            <a:ext uri="{FF2B5EF4-FFF2-40B4-BE49-F238E27FC236}">
              <a16:creationId xmlns:a16="http://schemas.microsoft.com/office/drawing/2014/main" id="{AA1EB201-3F1A-4782-98EA-3297DCDD337F}"/>
            </a:ext>
          </a:extLst>
        </xdr:cNvPr>
        <xdr:cNvSpPr txBox="1"/>
      </xdr:nvSpPr>
      <xdr:spPr>
        <a:xfrm>
          <a:off x="7200403" y="6111240"/>
          <a:ext cx="450077" cy="312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FA3509E-D423-49AC-9236-FACED49CBF5C}" type="TxLink">
            <a:rPr lang="en-US" sz="1100" b="0" i="0" u="none" strike="noStrike">
              <a:solidFill>
                <a:srgbClr val="000000"/>
              </a:solidFill>
              <a:latin typeface="Calibri"/>
              <a:ea typeface="Calibri"/>
              <a:cs typeface="Calibri"/>
            </a:rPr>
            <a:pPr marL="0" indent="0"/>
            <a:t>19%</a:t>
          </a:fld>
          <a:endParaRPr lang="en-IN" sz="1800" b="1" i="0" u="none" strike="noStrike">
            <a:solidFill>
              <a:srgbClr val="F38601"/>
            </a:solidFill>
            <a:latin typeface="Calibri"/>
            <a:ea typeface="Calibri"/>
            <a:cs typeface="Calibri"/>
          </a:endParaRPr>
        </a:p>
      </xdr:txBody>
    </xdr:sp>
    <xdr:clientData/>
  </xdr:twoCellAnchor>
  <xdr:twoCellAnchor>
    <xdr:from>
      <xdr:col>13</xdr:col>
      <xdr:colOff>327163</xdr:colOff>
      <xdr:row>33</xdr:row>
      <xdr:rowOff>76200</xdr:rowOff>
    </xdr:from>
    <xdr:to>
      <xdr:col>14</xdr:col>
      <xdr:colOff>160020</xdr:colOff>
      <xdr:row>35</xdr:row>
      <xdr:rowOff>22859</xdr:rowOff>
    </xdr:to>
    <xdr:sp macro="" textlink="'Analysis 1 (2)'!AC9">
      <xdr:nvSpPr>
        <xdr:cNvPr id="1065" name="TextBox 1064">
          <a:extLst>
            <a:ext uri="{FF2B5EF4-FFF2-40B4-BE49-F238E27FC236}">
              <a16:creationId xmlns:a16="http://schemas.microsoft.com/office/drawing/2014/main" id="{56BB98CB-3E82-4D08-8CF0-FF28150B21F9}"/>
            </a:ext>
          </a:extLst>
        </xdr:cNvPr>
        <xdr:cNvSpPr txBox="1"/>
      </xdr:nvSpPr>
      <xdr:spPr>
        <a:xfrm>
          <a:off x="8251963" y="6111240"/>
          <a:ext cx="442457" cy="312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B11DB64-4DEC-4B3F-9123-AF2CE7445D55}" type="TxLink">
            <a:rPr lang="en-US" sz="1100" b="0" i="0" u="none" strike="noStrike">
              <a:solidFill>
                <a:srgbClr val="000000"/>
              </a:solidFill>
              <a:latin typeface="Calibri"/>
              <a:ea typeface="Calibri"/>
              <a:cs typeface="Calibri"/>
            </a:rPr>
            <a:pPr marL="0" indent="0"/>
            <a:t>24%</a:t>
          </a:fld>
          <a:endParaRPr lang="en-IN" sz="1800" b="1" i="0" u="none" strike="noStrike">
            <a:solidFill>
              <a:srgbClr val="F38601"/>
            </a:solidFill>
            <a:latin typeface="Calibri"/>
            <a:ea typeface="Calibri"/>
            <a:cs typeface="Calibri"/>
          </a:endParaRPr>
        </a:p>
      </xdr:txBody>
    </xdr:sp>
    <xdr:clientData/>
  </xdr:twoCellAnchor>
  <xdr:twoCellAnchor>
    <xdr:from>
      <xdr:col>7</xdr:col>
      <xdr:colOff>95706</xdr:colOff>
      <xdr:row>26</xdr:row>
      <xdr:rowOff>144781</xdr:rowOff>
    </xdr:from>
    <xdr:to>
      <xdr:col>10</xdr:col>
      <xdr:colOff>365760</xdr:colOff>
      <xdr:row>28</xdr:row>
      <xdr:rowOff>53340</xdr:rowOff>
    </xdr:to>
    <xdr:sp macro="" textlink="'Analysis 1 (2)'!H7">
      <xdr:nvSpPr>
        <xdr:cNvPr id="1066" name="TextBox 1065">
          <a:extLst>
            <a:ext uri="{FF2B5EF4-FFF2-40B4-BE49-F238E27FC236}">
              <a16:creationId xmlns:a16="http://schemas.microsoft.com/office/drawing/2014/main" id="{8D486931-96D6-44B1-B090-E870254271E4}"/>
            </a:ext>
          </a:extLst>
        </xdr:cNvPr>
        <xdr:cNvSpPr txBox="1"/>
      </xdr:nvSpPr>
      <xdr:spPr>
        <a:xfrm>
          <a:off x="4362906" y="4899661"/>
          <a:ext cx="209885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200" b="0" i="0" u="none" strike="noStrike">
              <a:solidFill>
                <a:srgbClr val="000000"/>
              </a:solidFill>
              <a:latin typeface="Calibri"/>
              <a:ea typeface="Calibri"/>
              <a:cs typeface="Calibri"/>
            </a:rPr>
            <a:t>Quarterly View of</a:t>
          </a:r>
          <a:r>
            <a:rPr lang="en-IN" sz="1200" b="0" i="0" u="none" strike="noStrike" baseline="0">
              <a:solidFill>
                <a:srgbClr val="000000"/>
              </a:solidFill>
              <a:latin typeface="Calibri"/>
              <a:ea typeface="Calibri"/>
              <a:cs typeface="Calibri"/>
            </a:rPr>
            <a:t> </a:t>
          </a:r>
          <a:r>
            <a:rPr lang="en-IN" sz="1200" b="1" i="0" u="none" strike="noStrike" baseline="0">
              <a:solidFill>
                <a:srgbClr val="000000"/>
              </a:solidFill>
              <a:latin typeface="Calibri"/>
              <a:ea typeface="Calibri"/>
              <a:cs typeface="Calibri"/>
            </a:rPr>
            <a:t>Profit</a:t>
          </a:r>
          <a:endParaRPr lang="en-IN" sz="1200" b="0" i="0" u="none" strike="noStrike">
            <a:solidFill>
              <a:srgbClr val="000000"/>
            </a:solidFill>
            <a:latin typeface="Calibri"/>
            <a:ea typeface="Calibri"/>
            <a:cs typeface="Calibri"/>
          </a:endParaRPr>
        </a:p>
      </xdr:txBody>
    </xdr:sp>
    <xdr:clientData/>
  </xdr:twoCellAnchor>
  <xdr:twoCellAnchor>
    <xdr:from>
      <xdr:col>14</xdr:col>
      <xdr:colOff>358140</xdr:colOff>
      <xdr:row>26</xdr:row>
      <xdr:rowOff>45720</xdr:rowOff>
    </xdr:from>
    <xdr:to>
      <xdr:col>23</xdr:col>
      <xdr:colOff>22860</xdr:colOff>
      <xdr:row>36</xdr:row>
      <xdr:rowOff>38100</xdr:rowOff>
    </xdr:to>
    <xdr:sp macro="" textlink="">
      <xdr:nvSpPr>
        <xdr:cNvPr id="1067" name="Rectangle: Rounded Corners 1066">
          <a:extLst>
            <a:ext uri="{FF2B5EF4-FFF2-40B4-BE49-F238E27FC236}">
              <a16:creationId xmlns:a16="http://schemas.microsoft.com/office/drawing/2014/main" id="{4ABDFC67-4657-4699-99DE-06A4CE20145C}"/>
            </a:ext>
          </a:extLst>
        </xdr:cNvPr>
        <xdr:cNvSpPr/>
      </xdr:nvSpPr>
      <xdr:spPr>
        <a:xfrm>
          <a:off x="8892540" y="4800600"/>
          <a:ext cx="5151120" cy="1821180"/>
        </a:xfrm>
        <a:prstGeom prst="roundRect">
          <a:avLst>
            <a:gd name="adj" fmla="val 69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15</xdr:col>
      <xdr:colOff>38100</xdr:colOff>
      <xdr:row>26</xdr:row>
      <xdr:rowOff>106680</xdr:rowOff>
    </xdr:from>
    <xdr:to>
      <xdr:col>22</xdr:col>
      <xdr:colOff>259080</xdr:colOff>
      <xdr:row>36</xdr:row>
      <xdr:rowOff>15240</xdr:rowOff>
    </xdr:to>
    <mc:AlternateContent xmlns:mc="http://schemas.openxmlformats.org/markup-compatibility/2006" xmlns:a14="http://schemas.microsoft.com/office/drawing/2010/main">
      <mc:Choice Requires="a14">
        <xdr:graphicFrame macro="">
          <xdr:nvGraphicFramePr>
            <xdr:cNvPr id="1068" name="Country">
              <a:extLst>
                <a:ext uri="{FF2B5EF4-FFF2-40B4-BE49-F238E27FC236}">
                  <a16:creationId xmlns:a16="http://schemas.microsoft.com/office/drawing/2014/main" id="{B8B4AEB7-4E5E-4722-A4F2-AFCCFDA19F43}"/>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9182100" y="4861560"/>
              <a:ext cx="4488180" cy="17373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598626</xdr:colOff>
      <xdr:row>1</xdr:row>
      <xdr:rowOff>1</xdr:rowOff>
    </xdr:from>
    <xdr:to>
      <xdr:col>5</xdr:col>
      <xdr:colOff>563880</xdr:colOff>
      <xdr:row>2</xdr:row>
      <xdr:rowOff>91440</xdr:rowOff>
    </xdr:to>
    <xdr:sp macro="" textlink="'Analysis 1 (2)'!H7">
      <xdr:nvSpPr>
        <xdr:cNvPr id="1069" name="TextBox 1068">
          <a:extLst>
            <a:ext uri="{FF2B5EF4-FFF2-40B4-BE49-F238E27FC236}">
              <a16:creationId xmlns:a16="http://schemas.microsoft.com/office/drawing/2014/main" id="{0CAE786F-DAEC-47CB-A630-2D5557CCAEC5}"/>
            </a:ext>
          </a:extLst>
        </xdr:cNvPr>
        <xdr:cNvSpPr txBox="1"/>
      </xdr:nvSpPr>
      <xdr:spPr>
        <a:xfrm>
          <a:off x="598626" y="182881"/>
          <a:ext cx="301325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600" b="1" i="0" u="none" strike="noStrike">
              <a:solidFill>
                <a:srgbClr val="F38601"/>
              </a:solidFill>
              <a:latin typeface="Calibri"/>
              <a:ea typeface="Calibri"/>
              <a:cs typeface="Calibri"/>
            </a:rPr>
            <a:t>Adventure</a:t>
          </a:r>
          <a:r>
            <a:rPr lang="en-IN" sz="1600" b="1" i="0" u="none" strike="noStrike" baseline="0">
              <a:solidFill>
                <a:srgbClr val="000000"/>
              </a:solidFill>
              <a:latin typeface="Calibri"/>
              <a:ea typeface="Calibri"/>
              <a:cs typeface="Calibri"/>
            </a:rPr>
            <a:t> Works</a:t>
          </a:r>
          <a:r>
            <a:rPr lang="en-IN" sz="1600" b="0" i="0" u="none" strike="noStrike" baseline="0">
              <a:solidFill>
                <a:srgbClr val="000000"/>
              </a:solidFill>
              <a:latin typeface="Calibri"/>
              <a:ea typeface="Calibri"/>
              <a:cs typeface="Calibri"/>
            </a:rPr>
            <a:t> Sales Analysis</a:t>
          </a:r>
          <a:endParaRPr lang="en-IN" sz="1600" b="0" i="0" u="none" strike="noStrike">
            <a:solidFill>
              <a:srgbClr val="000000"/>
            </a:solidFill>
            <a:latin typeface="Calibri"/>
            <a:ea typeface="Calibri"/>
            <a:cs typeface="Calibri"/>
          </a:endParaRPr>
        </a:p>
      </xdr:txBody>
    </xdr:sp>
    <xdr:clientData/>
  </xdr:twoCellAnchor>
  <xdr:twoCellAnchor>
    <xdr:from>
      <xdr:col>10</xdr:col>
      <xdr:colOff>251460</xdr:colOff>
      <xdr:row>1</xdr:row>
      <xdr:rowOff>76201</xdr:rowOff>
    </xdr:from>
    <xdr:to>
      <xdr:col>12</xdr:col>
      <xdr:colOff>175260</xdr:colOff>
      <xdr:row>2</xdr:row>
      <xdr:rowOff>99061</xdr:rowOff>
    </xdr:to>
    <xdr:sp macro="[0]!Clear_filters" textlink="">
      <xdr:nvSpPr>
        <xdr:cNvPr id="1036" name="Rectangle: Rounded Corners 1035">
          <a:extLst>
            <a:ext uri="{FF2B5EF4-FFF2-40B4-BE49-F238E27FC236}">
              <a16:creationId xmlns:a16="http://schemas.microsoft.com/office/drawing/2014/main" id="{90E6C804-4617-463C-89A8-745E233CC340}"/>
            </a:ext>
          </a:extLst>
        </xdr:cNvPr>
        <xdr:cNvSpPr/>
      </xdr:nvSpPr>
      <xdr:spPr>
        <a:xfrm>
          <a:off x="6347460" y="259081"/>
          <a:ext cx="1143000" cy="205740"/>
        </a:xfrm>
        <a:prstGeom prst="roundRect">
          <a:avLst>
            <a:gd name="adj" fmla="val 6958"/>
          </a:avLst>
        </a:prstGeom>
        <a:solidFill>
          <a:srgbClr val="00B0F0"/>
        </a:solidFill>
        <a:ln>
          <a:noFill/>
        </a:ln>
        <a:effectLst>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t>Clear filters</a:t>
          </a:r>
        </a:p>
      </xdr:txBody>
    </xdr:sp>
    <xdr:clientData/>
  </xdr:twoCellAnchor>
  <xdr:twoCellAnchor>
    <xdr:from>
      <xdr:col>6</xdr:col>
      <xdr:colOff>152400</xdr:colOff>
      <xdr:row>1</xdr:row>
      <xdr:rowOff>76200</xdr:rowOff>
    </xdr:from>
    <xdr:to>
      <xdr:col>8</xdr:col>
      <xdr:colOff>167640</xdr:colOff>
      <xdr:row>2</xdr:row>
      <xdr:rowOff>99060</xdr:rowOff>
    </xdr:to>
    <xdr:sp macro="" textlink="">
      <xdr:nvSpPr>
        <xdr:cNvPr id="1070" name="Rectangle: Rounded Corners 1069">
          <a:extLst>
            <a:ext uri="{FF2B5EF4-FFF2-40B4-BE49-F238E27FC236}">
              <a16:creationId xmlns:a16="http://schemas.microsoft.com/office/drawing/2014/main" id="{16AA7221-C3FF-E97D-9E34-E6BC5FEA7D01}"/>
            </a:ext>
          </a:extLst>
        </xdr:cNvPr>
        <xdr:cNvSpPr/>
      </xdr:nvSpPr>
      <xdr:spPr>
        <a:xfrm>
          <a:off x="3810000" y="259080"/>
          <a:ext cx="1234440" cy="205740"/>
        </a:xfrm>
        <a:prstGeom prst="roundRect">
          <a:avLst/>
        </a:prstGeom>
        <a:solidFill>
          <a:srgbClr val="F3860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t>Time Analysis</a:t>
          </a:r>
        </a:p>
      </xdr:txBody>
    </xdr:sp>
    <xdr:clientData/>
  </xdr:twoCellAnchor>
  <xdr:twoCellAnchor>
    <xdr:from>
      <xdr:col>8</xdr:col>
      <xdr:colOff>198120</xdr:colOff>
      <xdr:row>1</xdr:row>
      <xdr:rowOff>76200</xdr:rowOff>
    </xdr:from>
    <xdr:to>
      <xdr:col>10</xdr:col>
      <xdr:colOff>213360</xdr:colOff>
      <xdr:row>2</xdr:row>
      <xdr:rowOff>99060</xdr:rowOff>
    </xdr:to>
    <xdr:sp macro="" textlink="">
      <xdr:nvSpPr>
        <xdr:cNvPr id="1071" name="Rectangle: Rounded Corners 1070">
          <a:hlinkClick xmlns:r="http://schemas.openxmlformats.org/officeDocument/2006/relationships" r:id="rId18" tooltip="Go to Next Dashboard"/>
          <a:extLst>
            <a:ext uri="{FF2B5EF4-FFF2-40B4-BE49-F238E27FC236}">
              <a16:creationId xmlns:a16="http://schemas.microsoft.com/office/drawing/2014/main" id="{FCBD71C9-EBB2-4C74-9640-1E5B73085769}"/>
            </a:ext>
          </a:extLst>
        </xdr:cNvPr>
        <xdr:cNvSpPr/>
      </xdr:nvSpPr>
      <xdr:spPr>
        <a:xfrm>
          <a:off x="5074920" y="259080"/>
          <a:ext cx="1234440" cy="205740"/>
        </a:xfrm>
        <a:prstGeom prst="roundRect">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t>Detail</a:t>
          </a:r>
          <a:r>
            <a:rPr lang="en-IN" sz="1100" b="1" baseline="0"/>
            <a:t> Dashboard</a:t>
          </a:r>
          <a:endParaRPr lang="en-IN"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312420</xdr:colOff>
      <xdr:row>19</xdr:row>
      <xdr:rowOff>137160</xdr:rowOff>
    </xdr:from>
    <xdr:to>
      <xdr:col>22</xdr:col>
      <xdr:colOff>586740</xdr:colOff>
      <xdr:row>35</xdr:row>
      <xdr:rowOff>83820</xdr:rowOff>
    </xdr:to>
    <xdr:sp macro="" textlink="">
      <xdr:nvSpPr>
        <xdr:cNvPr id="33" name="Rectangle: Rounded Corners 32">
          <a:extLst>
            <a:ext uri="{FF2B5EF4-FFF2-40B4-BE49-F238E27FC236}">
              <a16:creationId xmlns:a16="http://schemas.microsoft.com/office/drawing/2014/main" id="{B000878F-93AE-48CF-AAED-F6A97E4E9162}"/>
            </a:ext>
          </a:extLst>
        </xdr:cNvPr>
        <xdr:cNvSpPr/>
      </xdr:nvSpPr>
      <xdr:spPr>
        <a:xfrm>
          <a:off x="10066020" y="3611880"/>
          <a:ext cx="3931920" cy="2872740"/>
        </a:xfrm>
        <a:prstGeom prst="roundRect">
          <a:avLst>
            <a:gd name="adj" fmla="val 69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533400</xdr:colOff>
      <xdr:row>19</xdr:row>
      <xdr:rowOff>137160</xdr:rowOff>
    </xdr:from>
    <xdr:to>
      <xdr:col>8</xdr:col>
      <xdr:colOff>477000</xdr:colOff>
      <xdr:row>35</xdr:row>
      <xdr:rowOff>91440</xdr:rowOff>
    </xdr:to>
    <xdr:sp macro="" textlink="">
      <xdr:nvSpPr>
        <xdr:cNvPr id="6245" name="Rectangle: Rounded Corners 6244">
          <a:extLst>
            <a:ext uri="{FF2B5EF4-FFF2-40B4-BE49-F238E27FC236}">
              <a16:creationId xmlns:a16="http://schemas.microsoft.com/office/drawing/2014/main" id="{AEA4C8B6-26EB-40EA-8A95-96C4AD31916C}"/>
            </a:ext>
          </a:extLst>
        </xdr:cNvPr>
        <xdr:cNvSpPr/>
      </xdr:nvSpPr>
      <xdr:spPr>
        <a:xfrm>
          <a:off x="533400" y="3611880"/>
          <a:ext cx="4820400" cy="2880360"/>
        </a:xfrm>
        <a:prstGeom prst="roundRect">
          <a:avLst>
            <a:gd name="adj" fmla="val 69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533400</xdr:colOff>
      <xdr:row>2</xdr:row>
      <xdr:rowOff>167640</xdr:rowOff>
    </xdr:from>
    <xdr:to>
      <xdr:col>8</xdr:col>
      <xdr:colOff>477000</xdr:colOff>
      <xdr:row>18</xdr:row>
      <xdr:rowOff>129540</xdr:rowOff>
    </xdr:to>
    <xdr:sp macro="" textlink="">
      <xdr:nvSpPr>
        <xdr:cNvPr id="6" name="Rectangle: Rounded Corners 5">
          <a:extLst>
            <a:ext uri="{FF2B5EF4-FFF2-40B4-BE49-F238E27FC236}">
              <a16:creationId xmlns:a16="http://schemas.microsoft.com/office/drawing/2014/main" id="{86C15617-0E92-4712-996A-140E7FAAEE0B}"/>
            </a:ext>
          </a:extLst>
        </xdr:cNvPr>
        <xdr:cNvSpPr/>
      </xdr:nvSpPr>
      <xdr:spPr>
        <a:xfrm>
          <a:off x="533400" y="533400"/>
          <a:ext cx="4820400" cy="2887980"/>
        </a:xfrm>
        <a:prstGeom prst="roundRect">
          <a:avLst>
            <a:gd name="adj" fmla="val 69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598626</xdr:colOff>
      <xdr:row>1</xdr:row>
      <xdr:rowOff>1</xdr:rowOff>
    </xdr:from>
    <xdr:to>
      <xdr:col>5</xdr:col>
      <xdr:colOff>563880</xdr:colOff>
      <xdr:row>2</xdr:row>
      <xdr:rowOff>91440</xdr:rowOff>
    </xdr:to>
    <xdr:sp macro="" textlink="'Analysis 1 (2)'!AC31">
      <xdr:nvSpPr>
        <xdr:cNvPr id="6188" name="TextBox 6187">
          <a:extLst>
            <a:ext uri="{FF2B5EF4-FFF2-40B4-BE49-F238E27FC236}">
              <a16:creationId xmlns:a16="http://schemas.microsoft.com/office/drawing/2014/main" id="{D1AB4DE7-6D85-4C65-A172-7CCD64931E19}"/>
            </a:ext>
          </a:extLst>
        </xdr:cNvPr>
        <xdr:cNvSpPr txBox="1"/>
      </xdr:nvSpPr>
      <xdr:spPr>
        <a:xfrm>
          <a:off x="598626" y="182881"/>
          <a:ext cx="301325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600" b="1" i="0" u="none" strike="noStrike">
              <a:solidFill>
                <a:srgbClr val="F38601"/>
              </a:solidFill>
              <a:latin typeface="Calibri"/>
              <a:ea typeface="Calibri"/>
              <a:cs typeface="Calibri"/>
            </a:rPr>
            <a:t>Adventure</a:t>
          </a:r>
          <a:r>
            <a:rPr lang="en-IN" sz="1600" b="1" i="0" u="none" strike="noStrike" baseline="0">
              <a:solidFill>
                <a:srgbClr val="000000"/>
              </a:solidFill>
              <a:latin typeface="Calibri"/>
              <a:ea typeface="Calibri"/>
              <a:cs typeface="Calibri"/>
            </a:rPr>
            <a:t> Works</a:t>
          </a:r>
          <a:r>
            <a:rPr lang="en-IN" sz="1600" b="0" i="0" u="none" strike="noStrike" baseline="0">
              <a:solidFill>
                <a:srgbClr val="000000"/>
              </a:solidFill>
              <a:latin typeface="Calibri"/>
              <a:ea typeface="Calibri"/>
              <a:cs typeface="Calibri"/>
            </a:rPr>
            <a:t> Sales Analysis</a:t>
          </a:r>
          <a:endParaRPr lang="en-IN" sz="1600" b="0" i="0" u="none" strike="noStrike">
            <a:solidFill>
              <a:srgbClr val="000000"/>
            </a:solidFill>
            <a:latin typeface="Calibri"/>
            <a:ea typeface="Calibri"/>
            <a:cs typeface="Calibri"/>
          </a:endParaRPr>
        </a:p>
      </xdr:txBody>
    </xdr:sp>
    <xdr:clientData/>
  </xdr:twoCellAnchor>
  <xdr:twoCellAnchor>
    <xdr:from>
      <xdr:col>0</xdr:col>
      <xdr:colOff>518160</xdr:colOff>
      <xdr:row>3</xdr:row>
      <xdr:rowOff>167640</xdr:rowOff>
    </xdr:from>
    <xdr:to>
      <xdr:col>8</xdr:col>
      <xdr:colOff>358140</xdr:colOff>
      <xdr:row>17</xdr:row>
      <xdr:rowOff>22860</xdr:rowOff>
    </xdr:to>
    <xdr:graphicFrame macro="">
      <xdr:nvGraphicFramePr>
        <xdr:cNvPr id="6191" name="Chart 6190">
          <a:extLst>
            <a:ext uri="{FF2B5EF4-FFF2-40B4-BE49-F238E27FC236}">
              <a16:creationId xmlns:a16="http://schemas.microsoft.com/office/drawing/2014/main" id="{12446E5F-C734-4436-89EA-9E6126E50E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583386</xdr:colOff>
      <xdr:row>3</xdr:row>
      <xdr:rowOff>22861</xdr:rowOff>
    </xdr:from>
    <xdr:to>
      <xdr:col>5</xdr:col>
      <xdr:colOff>548640</xdr:colOff>
      <xdr:row>4</xdr:row>
      <xdr:rowOff>114300</xdr:rowOff>
    </xdr:to>
    <xdr:sp macro="" textlink="'Analysis 1 (2)'!AC31">
      <xdr:nvSpPr>
        <xdr:cNvPr id="6192" name="TextBox 6191">
          <a:extLst>
            <a:ext uri="{FF2B5EF4-FFF2-40B4-BE49-F238E27FC236}">
              <a16:creationId xmlns:a16="http://schemas.microsoft.com/office/drawing/2014/main" id="{26B8FF14-59F6-45D4-9E9E-A91B69A4C7B0}"/>
            </a:ext>
          </a:extLst>
        </xdr:cNvPr>
        <xdr:cNvSpPr txBox="1"/>
      </xdr:nvSpPr>
      <xdr:spPr>
        <a:xfrm>
          <a:off x="583386" y="571501"/>
          <a:ext cx="301325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600" b="0" i="0" u="none" strike="noStrike">
              <a:solidFill>
                <a:srgbClr val="000000"/>
              </a:solidFill>
              <a:latin typeface="Calibri"/>
              <a:ea typeface="Calibri"/>
              <a:cs typeface="Calibri"/>
            </a:rPr>
            <a:t>Top</a:t>
          </a:r>
          <a:r>
            <a:rPr lang="en-IN" sz="1600" b="0" i="0" u="none" strike="noStrike" baseline="0">
              <a:solidFill>
                <a:srgbClr val="000000"/>
              </a:solidFill>
              <a:latin typeface="Calibri"/>
              <a:ea typeface="Calibri"/>
              <a:cs typeface="Calibri"/>
            </a:rPr>
            <a:t> 5 </a:t>
          </a:r>
          <a:r>
            <a:rPr lang="en-IN" sz="1600" b="1" i="0" u="none" strike="noStrike" baseline="0">
              <a:solidFill>
                <a:srgbClr val="000000"/>
              </a:solidFill>
              <a:latin typeface="Calibri"/>
              <a:ea typeface="Calibri"/>
              <a:cs typeface="Calibri"/>
            </a:rPr>
            <a:t>Profitable</a:t>
          </a:r>
          <a:r>
            <a:rPr lang="en-IN" sz="1600" b="0" i="0" u="none" strike="noStrike" baseline="0">
              <a:solidFill>
                <a:srgbClr val="000000"/>
              </a:solidFill>
              <a:latin typeface="Calibri"/>
              <a:ea typeface="Calibri"/>
              <a:cs typeface="Calibri"/>
            </a:rPr>
            <a:t> Products</a:t>
          </a:r>
          <a:endParaRPr lang="en-IN" sz="1600" b="0" i="0" u="none" strike="noStrike">
            <a:solidFill>
              <a:srgbClr val="000000"/>
            </a:solidFill>
            <a:latin typeface="Calibri"/>
            <a:ea typeface="Calibri"/>
            <a:cs typeface="Calibri"/>
          </a:endParaRPr>
        </a:p>
      </xdr:txBody>
    </xdr:sp>
    <xdr:clientData/>
  </xdr:twoCellAnchor>
  <xdr:twoCellAnchor>
    <xdr:from>
      <xdr:col>0</xdr:col>
      <xdr:colOff>525780</xdr:colOff>
      <xdr:row>4</xdr:row>
      <xdr:rowOff>15240</xdr:rowOff>
    </xdr:from>
    <xdr:to>
      <xdr:col>8</xdr:col>
      <xdr:colOff>220980</xdr:colOff>
      <xdr:row>18</xdr:row>
      <xdr:rowOff>175260</xdr:rowOff>
    </xdr:to>
    <xdr:graphicFrame macro="">
      <xdr:nvGraphicFramePr>
        <xdr:cNvPr id="6193" name="Chart 6192">
          <a:extLst>
            <a:ext uri="{FF2B5EF4-FFF2-40B4-BE49-F238E27FC236}">
              <a16:creationId xmlns:a16="http://schemas.microsoft.com/office/drawing/2014/main" id="{2F2DF193-7364-450C-B92E-AC5172F19C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403860</xdr:colOff>
      <xdr:row>10</xdr:row>
      <xdr:rowOff>45720</xdr:rowOff>
    </xdr:from>
    <xdr:to>
      <xdr:col>7</xdr:col>
      <xdr:colOff>236220</xdr:colOff>
      <xdr:row>17</xdr:row>
      <xdr:rowOff>38100</xdr:rowOff>
    </xdr:to>
    <xdr:graphicFrame macro="">
      <xdr:nvGraphicFramePr>
        <xdr:cNvPr id="6194" name="Chart 6193">
          <a:extLst>
            <a:ext uri="{FF2B5EF4-FFF2-40B4-BE49-F238E27FC236}">
              <a16:creationId xmlns:a16="http://schemas.microsoft.com/office/drawing/2014/main" id="{F8351B92-E1F5-4D1A-9382-DB800EE539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220980</xdr:colOff>
      <xdr:row>11</xdr:row>
      <xdr:rowOff>83820</xdr:rowOff>
    </xdr:from>
    <xdr:to>
      <xdr:col>6</xdr:col>
      <xdr:colOff>426720</xdr:colOff>
      <xdr:row>15</xdr:row>
      <xdr:rowOff>167640</xdr:rowOff>
    </xdr:to>
    <xdr:sp macro="" textlink="">
      <xdr:nvSpPr>
        <xdr:cNvPr id="6195" name="Oval 6194">
          <a:extLst>
            <a:ext uri="{FF2B5EF4-FFF2-40B4-BE49-F238E27FC236}">
              <a16:creationId xmlns:a16="http://schemas.microsoft.com/office/drawing/2014/main" id="{4815268D-D6A4-4D86-A593-37659DAEF731}"/>
            </a:ext>
          </a:extLst>
        </xdr:cNvPr>
        <xdr:cNvSpPr/>
      </xdr:nvSpPr>
      <xdr:spPr>
        <a:xfrm>
          <a:off x="3268980" y="2095500"/>
          <a:ext cx="815340" cy="81534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33900</xdr:colOff>
      <xdr:row>13</xdr:row>
      <xdr:rowOff>106681</xdr:rowOff>
    </xdr:from>
    <xdr:to>
      <xdr:col>8</xdr:col>
      <xdr:colOff>182034</xdr:colOff>
      <xdr:row>15</xdr:row>
      <xdr:rowOff>15240</xdr:rowOff>
    </xdr:to>
    <xdr:sp macro="" textlink="'Analysis 1 (2)'!AC31">
      <xdr:nvSpPr>
        <xdr:cNvPr id="6196" name="TextBox 6195">
          <a:extLst>
            <a:ext uri="{FF2B5EF4-FFF2-40B4-BE49-F238E27FC236}">
              <a16:creationId xmlns:a16="http://schemas.microsoft.com/office/drawing/2014/main" id="{7F87ED09-B585-4F0F-AC2E-161FD24952BF}"/>
            </a:ext>
          </a:extLst>
        </xdr:cNvPr>
        <xdr:cNvSpPr txBox="1"/>
      </xdr:nvSpPr>
      <xdr:spPr>
        <a:xfrm>
          <a:off x="4301100" y="2484121"/>
          <a:ext cx="75773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1600" b="0" i="0" u="none" strike="noStrike">
              <a:solidFill>
                <a:srgbClr val="000000"/>
              </a:solidFill>
              <a:latin typeface="Calibri"/>
              <a:ea typeface="Calibri"/>
              <a:cs typeface="Calibri"/>
            </a:rPr>
            <a:t>Others</a:t>
          </a:r>
          <a:endParaRPr lang="en-IN" sz="1600" b="1" i="0" u="none" strike="noStrike">
            <a:solidFill>
              <a:srgbClr val="000000"/>
            </a:solidFill>
            <a:latin typeface="Calibri"/>
            <a:ea typeface="Calibri"/>
            <a:cs typeface="Calibri"/>
          </a:endParaRPr>
        </a:p>
      </xdr:txBody>
    </xdr:sp>
    <xdr:clientData/>
  </xdr:twoCellAnchor>
  <xdr:twoCellAnchor>
    <xdr:from>
      <xdr:col>7</xdr:col>
      <xdr:colOff>33900</xdr:colOff>
      <xdr:row>10</xdr:row>
      <xdr:rowOff>137161</xdr:rowOff>
    </xdr:from>
    <xdr:to>
      <xdr:col>8</xdr:col>
      <xdr:colOff>143934</xdr:colOff>
      <xdr:row>12</xdr:row>
      <xdr:rowOff>45720</xdr:rowOff>
    </xdr:to>
    <xdr:sp macro="" textlink="'Analysis 1 (2)'!AC31">
      <xdr:nvSpPr>
        <xdr:cNvPr id="6197" name="TextBox 6196">
          <a:extLst>
            <a:ext uri="{FF2B5EF4-FFF2-40B4-BE49-F238E27FC236}">
              <a16:creationId xmlns:a16="http://schemas.microsoft.com/office/drawing/2014/main" id="{4962F4C9-2A39-4469-A623-9FA83FA18D98}"/>
            </a:ext>
          </a:extLst>
        </xdr:cNvPr>
        <xdr:cNvSpPr txBox="1"/>
      </xdr:nvSpPr>
      <xdr:spPr>
        <a:xfrm>
          <a:off x="4301100" y="1965961"/>
          <a:ext cx="71963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1600" b="0" i="0" u="none" strike="noStrike">
              <a:solidFill>
                <a:srgbClr val="000000"/>
              </a:solidFill>
              <a:latin typeface="Calibri"/>
              <a:ea typeface="Calibri"/>
              <a:cs typeface="Calibri"/>
            </a:rPr>
            <a:t>Top</a:t>
          </a:r>
          <a:r>
            <a:rPr lang="en-IN" sz="1600" b="0" i="0" u="none" strike="noStrike" baseline="0">
              <a:solidFill>
                <a:srgbClr val="000000"/>
              </a:solidFill>
              <a:latin typeface="Calibri"/>
              <a:ea typeface="Calibri"/>
              <a:cs typeface="Calibri"/>
            </a:rPr>
            <a:t> 5 </a:t>
          </a:r>
        </a:p>
      </xdr:txBody>
    </xdr:sp>
    <xdr:clientData/>
  </xdr:twoCellAnchor>
  <xdr:twoCellAnchor>
    <xdr:from>
      <xdr:col>7</xdr:col>
      <xdr:colOff>34746</xdr:colOff>
      <xdr:row>14</xdr:row>
      <xdr:rowOff>106681</xdr:rowOff>
    </xdr:from>
    <xdr:to>
      <xdr:col>8</xdr:col>
      <xdr:colOff>266700</xdr:colOff>
      <xdr:row>16</xdr:row>
      <xdr:rowOff>91440</xdr:rowOff>
    </xdr:to>
    <xdr:sp macro="" textlink="'Product Analysis'!K6">
      <xdr:nvSpPr>
        <xdr:cNvPr id="6198" name="TextBox 6197">
          <a:extLst>
            <a:ext uri="{FF2B5EF4-FFF2-40B4-BE49-F238E27FC236}">
              <a16:creationId xmlns:a16="http://schemas.microsoft.com/office/drawing/2014/main" id="{4A6CD019-EB35-411F-9A9E-B533DB56C8F2}"/>
            </a:ext>
          </a:extLst>
        </xdr:cNvPr>
        <xdr:cNvSpPr txBox="1"/>
      </xdr:nvSpPr>
      <xdr:spPr>
        <a:xfrm>
          <a:off x="4301946" y="2667001"/>
          <a:ext cx="841554" cy="350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580DA0E-5CFF-49AA-8BA6-46263E40529E}" type="TxLink">
            <a:rPr lang="en-US" sz="2000" b="1" i="0" u="none" strike="noStrike">
              <a:solidFill>
                <a:schemeClr val="bg1">
                  <a:lumMod val="65000"/>
                </a:schemeClr>
              </a:solidFill>
              <a:latin typeface="Calibri"/>
              <a:ea typeface="Calibri"/>
              <a:cs typeface="Calibri"/>
            </a:rPr>
            <a:pPr marL="0" indent="0" algn="ctr"/>
            <a:t>75.2%</a:t>
          </a:fld>
          <a:endParaRPr lang="en-IN" sz="2000" b="1" i="0" u="none" strike="noStrike">
            <a:solidFill>
              <a:schemeClr val="bg1">
                <a:lumMod val="65000"/>
              </a:schemeClr>
            </a:solidFill>
            <a:latin typeface="Calibri"/>
            <a:ea typeface="Calibri"/>
            <a:cs typeface="Calibri"/>
          </a:endParaRPr>
        </a:p>
      </xdr:txBody>
    </xdr:sp>
    <xdr:clientData/>
  </xdr:twoCellAnchor>
  <xdr:twoCellAnchor>
    <xdr:from>
      <xdr:col>7</xdr:col>
      <xdr:colOff>34746</xdr:colOff>
      <xdr:row>11</xdr:row>
      <xdr:rowOff>129541</xdr:rowOff>
    </xdr:from>
    <xdr:to>
      <xdr:col>8</xdr:col>
      <xdr:colOff>297180</xdr:colOff>
      <xdr:row>13</xdr:row>
      <xdr:rowOff>137160</xdr:rowOff>
    </xdr:to>
    <xdr:sp macro="" textlink="'Product Analysis'!K5">
      <xdr:nvSpPr>
        <xdr:cNvPr id="6199" name="TextBox 6198">
          <a:extLst>
            <a:ext uri="{FF2B5EF4-FFF2-40B4-BE49-F238E27FC236}">
              <a16:creationId xmlns:a16="http://schemas.microsoft.com/office/drawing/2014/main" id="{9E200805-F587-42C0-83EC-BD1FB44AABA6}"/>
            </a:ext>
          </a:extLst>
        </xdr:cNvPr>
        <xdr:cNvSpPr txBox="1"/>
      </xdr:nvSpPr>
      <xdr:spPr>
        <a:xfrm>
          <a:off x="4301946" y="2141221"/>
          <a:ext cx="872034" cy="3733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F23FFEA-86A3-4876-BDDA-05C371A74E61}" type="TxLink">
            <a:rPr lang="en-US" sz="2000" b="1" i="0" u="none" strike="noStrike">
              <a:solidFill>
                <a:srgbClr val="F38601"/>
              </a:solidFill>
              <a:latin typeface="Calibri"/>
              <a:ea typeface="Calibri"/>
              <a:cs typeface="Calibri"/>
            </a:rPr>
            <a:pPr marL="0" indent="0" algn="ctr"/>
            <a:t>24.8%</a:t>
          </a:fld>
          <a:endParaRPr lang="en-US" sz="2000" b="1" i="0" u="none" strike="noStrike">
            <a:solidFill>
              <a:srgbClr val="F38601"/>
            </a:solidFill>
            <a:latin typeface="Calibri"/>
            <a:ea typeface="Calibri"/>
            <a:cs typeface="Calibri"/>
          </a:endParaRPr>
        </a:p>
      </xdr:txBody>
    </xdr:sp>
    <xdr:clientData/>
  </xdr:twoCellAnchor>
  <xdr:twoCellAnchor>
    <xdr:from>
      <xdr:col>7</xdr:col>
      <xdr:colOff>68580</xdr:colOff>
      <xdr:row>11</xdr:row>
      <xdr:rowOff>38100</xdr:rowOff>
    </xdr:from>
    <xdr:to>
      <xdr:col>7</xdr:col>
      <xdr:colOff>68580</xdr:colOff>
      <xdr:row>13</xdr:row>
      <xdr:rowOff>53340</xdr:rowOff>
    </xdr:to>
    <xdr:cxnSp macro="">
      <xdr:nvCxnSpPr>
        <xdr:cNvPr id="6201" name="Straight Connector 6200">
          <a:extLst>
            <a:ext uri="{FF2B5EF4-FFF2-40B4-BE49-F238E27FC236}">
              <a16:creationId xmlns:a16="http://schemas.microsoft.com/office/drawing/2014/main" id="{A0C14592-33A7-8716-FD88-313A1B31EDDA}"/>
            </a:ext>
          </a:extLst>
        </xdr:cNvPr>
        <xdr:cNvCxnSpPr/>
      </xdr:nvCxnSpPr>
      <xdr:spPr>
        <a:xfrm>
          <a:off x="4335780" y="2049780"/>
          <a:ext cx="0" cy="381000"/>
        </a:xfrm>
        <a:prstGeom prst="line">
          <a:avLst/>
        </a:prstGeom>
        <a:ln w="25400">
          <a:solidFill>
            <a:srgbClr val="F3860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68580</xdr:colOff>
      <xdr:row>14</xdr:row>
      <xdr:rowOff>15240</xdr:rowOff>
    </xdr:from>
    <xdr:to>
      <xdr:col>7</xdr:col>
      <xdr:colOff>68580</xdr:colOff>
      <xdr:row>16</xdr:row>
      <xdr:rowOff>30480</xdr:rowOff>
    </xdr:to>
    <xdr:cxnSp macro="">
      <xdr:nvCxnSpPr>
        <xdr:cNvPr id="6204" name="Straight Connector 6203">
          <a:extLst>
            <a:ext uri="{FF2B5EF4-FFF2-40B4-BE49-F238E27FC236}">
              <a16:creationId xmlns:a16="http://schemas.microsoft.com/office/drawing/2014/main" id="{0039D5E9-6406-474B-9CDE-C6AB78EB5AD9}"/>
            </a:ext>
          </a:extLst>
        </xdr:cNvPr>
        <xdr:cNvCxnSpPr/>
      </xdr:nvCxnSpPr>
      <xdr:spPr>
        <a:xfrm>
          <a:off x="4335780" y="2575560"/>
          <a:ext cx="0" cy="381000"/>
        </a:xfrm>
        <a:prstGeom prst="line">
          <a:avLst/>
        </a:prstGeom>
        <a:ln w="254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225246</xdr:colOff>
      <xdr:row>6</xdr:row>
      <xdr:rowOff>152401</xdr:rowOff>
    </xdr:from>
    <xdr:to>
      <xdr:col>8</xdr:col>
      <xdr:colOff>525780</xdr:colOff>
      <xdr:row>10</xdr:row>
      <xdr:rowOff>53340</xdr:rowOff>
    </xdr:to>
    <xdr:sp macro="" textlink="'Analysis 1 (2)'!AC31">
      <xdr:nvSpPr>
        <xdr:cNvPr id="6205" name="TextBox 6204">
          <a:extLst>
            <a:ext uri="{FF2B5EF4-FFF2-40B4-BE49-F238E27FC236}">
              <a16:creationId xmlns:a16="http://schemas.microsoft.com/office/drawing/2014/main" id="{553AE2DB-DA15-480E-8006-C0428556FED4}"/>
            </a:ext>
          </a:extLst>
        </xdr:cNvPr>
        <xdr:cNvSpPr txBox="1"/>
      </xdr:nvSpPr>
      <xdr:spPr>
        <a:xfrm>
          <a:off x="3273246" y="1249681"/>
          <a:ext cx="2129334" cy="632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400" b="0" i="0" u="none" strike="noStrike">
              <a:solidFill>
                <a:srgbClr val="000000"/>
              </a:solidFill>
              <a:latin typeface="Calibri"/>
              <a:ea typeface="Calibri"/>
              <a:cs typeface="Calibri"/>
            </a:rPr>
            <a:t>Profit</a:t>
          </a:r>
          <a:r>
            <a:rPr lang="en-IN" sz="1400" b="0" i="0" u="none" strike="noStrike" baseline="0">
              <a:solidFill>
                <a:srgbClr val="000000"/>
              </a:solidFill>
              <a:latin typeface="Calibri"/>
              <a:ea typeface="Calibri"/>
              <a:cs typeface="Calibri"/>
            </a:rPr>
            <a:t> share of </a:t>
          </a:r>
        </a:p>
        <a:p>
          <a:pPr marL="0" indent="0"/>
          <a:r>
            <a:rPr lang="en-IN" sz="1400" b="1" i="0" u="none" strike="noStrike" baseline="0">
              <a:solidFill>
                <a:srgbClr val="F38601"/>
              </a:solidFill>
              <a:latin typeface="Calibri"/>
              <a:ea typeface="Calibri"/>
              <a:cs typeface="Calibri"/>
            </a:rPr>
            <a:t>TOP-5</a:t>
          </a:r>
          <a:r>
            <a:rPr lang="en-IN" sz="1400" b="0" i="0" u="none" strike="noStrike" baseline="0">
              <a:solidFill>
                <a:srgbClr val="000000"/>
              </a:solidFill>
              <a:latin typeface="Calibri"/>
              <a:ea typeface="Calibri"/>
              <a:cs typeface="Calibri"/>
            </a:rPr>
            <a:t> products vs Others</a:t>
          </a:r>
          <a:endParaRPr lang="en-IN" sz="1400" b="0" i="0" u="none" strike="noStrike">
            <a:solidFill>
              <a:srgbClr val="000000"/>
            </a:solidFill>
            <a:latin typeface="Calibri"/>
            <a:ea typeface="Calibri"/>
            <a:cs typeface="Calibri"/>
          </a:endParaRPr>
        </a:p>
      </xdr:txBody>
    </xdr:sp>
    <xdr:clientData/>
  </xdr:twoCellAnchor>
  <xdr:twoCellAnchor editAs="oneCell">
    <xdr:from>
      <xdr:col>5</xdr:col>
      <xdr:colOff>388620</xdr:colOff>
      <xdr:row>12</xdr:row>
      <xdr:rowOff>53340</xdr:rowOff>
    </xdr:from>
    <xdr:to>
      <xdr:col>6</xdr:col>
      <xdr:colOff>259080</xdr:colOff>
      <xdr:row>14</xdr:row>
      <xdr:rowOff>167640</xdr:rowOff>
    </xdr:to>
    <xdr:pic>
      <xdr:nvPicPr>
        <xdr:cNvPr id="6207" name="Picture 6206">
          <a:extLst>
            <a:ext uri="{FF2B5EF4-FFF2-40B4-BE49-F238E27FC236}">
              <a16:creationId xmlns:a16="http://schemas.microsoft.com/office/drawing/2014/main" id="{31CF1C66-AA41-3D05-A919-FAA7A59BF21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436620" y="2247900"/>
          <a:ext cx="480060" cy="480060"/>
        </a:xfrm>
        <a:prstGeom prst="rect">
          <a:avLst/>
        </a:prstGeom>
      </xdr:spPr>
    </xdr:pic>
    <xdr:clientData/>
  </xdr:twoCellAnchor>
  <xdr:twoCellAnchor>
    <xdr:from>
      <xdr:col>9</xdr:col>
      <xdr:colOff>0</xdr:colOff>
      <xdr:row>2</xdr:row>
      <xdr:rowOff>167640</xdr:rowOff>
    </xdr:from>
    <xdr:to>
      <xdr:col>11</xdr:col>
      <xdr:colOff>563880</xdr:colOff>
      <xdr:row>18</xdr:row>
      <xdr:rowOff>121920</xdr:rowOff>
    </xdr:to>
    <xdr:sp macro="" textlink="">
      <xdr:nvSpPr>
        <xdr:cNvPr id="6208" name="Rectangle: Rounded Corners 6207">
          <a:extLst>
            <a:ext uri="{FF2B5EF4-FFF2-40B4-BE49-F238E27FC236}">
              <a16:creationId xmlns:a16="http://schemas.microsoft.com/office/drawing/2014/main" id="{92CEF593-5EB2-494A-95A8-C048B19F0118}"/>
            </a:ext>
          </a:extLst>
        </xdr:cNvPr>
        <xdr:cNvSpPr/>
      </xdr:nvSpPr>
      <xdr:spPr>
        <a:xfrm>
          <a:off x="5486400" y="533400"/>
          <a:ext cx="1783080" cy="2880360"/>
        </a:xfrm>
        <a:prstGeom prst="roundRect">
          <a:avLst>
            <a:gd name="adj" fmla="val 69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263346</xdr:colOff>
      <xdr:row>3</xdr:row>
      <xdr:rowOff>99061</xdr:rowOff>
    </xdr:from>
    <xdr:to>
      <xdr:col>11</xdr:col>
      <xdr:colOff>449580</xdr:colOff>
      <xdr:row>6</xdr:row>
      <xdr:rowOff>38100</xdr:rowOff>
    </xdr:to>
    <xdr:sp macro="" textlink="'Analysis 1 (2)'!AC31">
      <xdr:nvSpPr>
        <xdr:cNvPr id="6209" name="TextBox 6208">
          <a:extLst>
            <a:ext uri="{FF2B5EF4-FFF2-40B4-BE49-F238E27FC236}">
              <a16:creationId xmlns:a16="http://schemas.microsoft.com/office/drawing/2014/main" id="{AC294A09-A2BE-4FEE-9B85-C58F3DFE6AC1}"/>
            </a:ext>
          </a:extLst>
        </xdr:cNvPr>
        <xdr:cNvSpPr txBox="1"/>
      </xdr:nvSpPr>
      <xdr:spPr>
        <a:xfrm>
          <a:off x="6359346" y="647701"/>
          <a:ext cx="795834" cy="487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200" b="0" i="0" u="none" strike="noStrike">
              <a:solidFill>
                <a:srgbClr val="000000"/>
              </a:solidFill>
              <a:latin typeface="Calibri"/>
              <a:ea typeface="Calibri"/>
              <a:cs typeface="Calibri"/>
            </a:rPr>
            <a:t>Available</a:t>
          </a:r>
        </a:p>
        <a:p>
          <a:pPr marL="0" indent="0"/>
          <a:r>
            <a:rPr lang="en-IN" sz="1200" b="1" i="0" u="none" strike="noStrike">
              <a:solidFill>
                <a:srgbClr val="000000"/>
              </a:solidFill>
              <a:latin typeface="Calibri"/>
              <a:ea typeface="Calibri"/>
              <a:cs typeface="Calibri"/>
            </a:rPr>
            <a:t>Products</a:t>
          </a:r>
        </a:p>
      </xdr:txBody>
    </xdr:sp>
    <xdr:clientData/>
  </xdr:twoCellAnchor>
  <xdr:twoCellAnchor>
    <xdr:from>
      <xdr:col>10</xdr:col>
      <xdr:colOff>263346</xdr:colOff>
      <xdr:row>8</xdr:row>
      <xdr:rowOff>47626</xdr:rowOff>
    </xdr:from>
    <xdr:to>
      <xdr:col>11</xdr:col>
      <xdr:colOff>457200</xdr:colOff>
      <xdr:row>10</xdr:row>
      <xdr:rowOff>165735</xdr:rowOff>
    </xdr:to>
    <xdr:sp macro="" textlink="'Analysis 1 (2)'!AC31">
      <xdr:nvSpPr>
        <xdr:cNvPr id="6210" name="TextBox 6209">
          <a:extLst>
            <a:ext uri="{FF2B5EF4-FFF2-40B4-BE49-F238E27FC236}">
              <a16:creationId xmlns:a16="http://schemas.microsoft.com/office/drawing/2014/main" id="{67459474-7296-488D-92D8-A6988BE6BB8A}"/>
            </a:ext>
          </a:extLst>
        </xdr:cNvPr>
        <xdr:cNvSpPr txBox="1"/>
      </xdr:nvSpPr>
      <xdr:spPr>
        <a:xfrm>
          <a:off x="6359346" y="1510666"/>
          <a:ext cx="803454" cy="483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1200" b="0" i="0" u="none" strike="noStrike">
              <a:solidFill>
                <a:srgbClr val="000000"/>
              </a:solidFill>
              <a:latin typeface="Calibri"/>
              <a:ea typeface="Calibri"/>
              <a:cs typeface="Calibri"/>
            </a:rPr>
            <a:t>Sold</a:t>
          </a:r>
          <a:r>
            <a:rPr lang="en-IN" sz="1200" b="1" i="0" u="none" strike="noStrike" baseline="0">
              <a:solidFill>
                <a:srgbClr val="000000"/>
              </a:solidFill>
              <a:latin typeface="Calibri"/>
              <a:ea typeface="Calibri"/>
              <a:cs typeface="Calibri"/>
            </a:rPr>
            <a:t> </a:t>
          </a:r>
        </a:p>
        <a:p>
          <a:pPr marL="0" indent="0" algn="ctr"/>
          <a:r>
            <a:rPr lang="en-IN" sz="1200" b="1" i="0" u="none" strike="noStrike" baseline="0">
              <a:solidFill>
                <a:srgbClr val="000000"/>
              </a:solidFill>
              <a:latin typeface="Calibri"/>
              <a:ea typeface="Calibri"/>
              <a:cs typeface="Calibri"/>
            </a:rPr>
            <a:t>Products</a:t>
          </a:r>
          <a:endParaRPr lang="en-IN" sz="1200" b="1" i="0" u="none" strike="noStrike">
            <a:solidFill>
              <a:srgbClr val="000000"/>
            </a:solidFill>
            <a:latin typeface="Calibri"/>
            <a:ea typeface="Calibri"/>
            <a:cs typeface="Calibri"/>
          </a:endParaRPr>
        </a:p>
      </xdr:txBody>
    </xdr:sp>
    <xdr:clientData/>
  </xdr:twoCellAnchor>
  <xdr:twoCellAnchor>
    <xdr:from>
      <xdr:col>10</xdr:col>
      <xdr:colOff>65226</xdr:colOff>
      <xdr:row>13</xdr:row>
      <xdr:rowOff>7621</xdr:rowOff>
    </xdr:from>
    <xdr:to>
      <xdr:col>12</xdr:col>
      <xdr:colOff>7620</xdr:colOff>
      <xdr:row>16</xdr:row>
      <xdr:rowOff>76200</xdr:rowOff>
    </xdr:to>
    <xdr:sp macro="" textlink="'Analysis 1 (2)'!AC31">
      <xdr:nvSpPr>
        <xdr:cNvPr id="6211" name="TextBox 6210">
          <a:extLst>
            <a:ext uri="{FF2B5EF4-FFF2-40B4-BE49-F238E27FC236}">
              <a16:creationId xmlns:a16="http://schemas.microsoft.com/office/drawing/2014/main" id="{832F9878-349D-44A3-A2CE-CB61A2DDB501}"/>
            </a:ext>
          </a:extLst>
        </xdr:cNvPr>
        <xdr:cNvSpPr txBox="1"/>
      </xdr:nvSpPr>
      <xdr:spPr>
        <a:xfrm>
          <a:off x="6161226" y="2385061"/>
          <a:ext cx="1161594" cy="6172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1200" b="0" i="0" u="none" strike="noStrike">
              <a:solidFill>
                <a:srgbClr val="000000"/>
              </a:solidFill>
              <a:latin typeface="Calibri"/>
              <a:ea typeface="Calibri"/>
              <a:cs typeface="Calibri"/>
            </a:rPr>
            <a:t>Unsold </a:t>
          </a:r>
        </a:p>
        <a:p>
          <a:pPr marL="0" indent="0" algn="ctr"/>
          <a:r>
            <a:rPr lang="en-IN" sz="1200" b="1" i="0" u="none" strike="noStrike">
              <a:solidFill>
                <a:srgbClr val="000000"/>
              </a:solidFill>
              <a:latin typeface="Calibri"/>
              <a:ea typeface="Calibri"/>
              <a:cs typeface="Calibri"/>
            </a:rPr>
            <a:t>Products</a:t>
          </a:r>
        </a:p>
      </xdr:txBody>
    </xdr:sp>
    <xdr:clientData/>
  </xdr:twoCellAnchor>
  <xdr:twoCellAnchor>
    <xdr:from>
      <xdr:col>10</xdr:col>
      <xdr:colOff>187146</xdr:colOff>
      <xdr:row>9</xdr:row>
      <xdr:rowOff>167641</xdr:rowOff>
    </xdr:from>
    <xdr:to>
      <xdr:col>11</xdr:col>
      <xdr:colOff>434340</xdr:colOff>
      <xdr:row>12</xdr:row>
      <xdr:rowOff>0</xdr:rowOff>
    </xdr:to>
    <xdr:sp macro="" textlink="'Product Analysis'!O5">
      <xdr:nvSpPr>
        <xdr:cNvPr id="6212" name="TextBox 6211">
          <a:extLst>
            <a:ext uri="{FF2B5EF4-FFF2-40B4-BE49-F238E27FC236}">
              <a16:creationId xmlns:a16="http://schemas.microsoft.com/office/drawing/2014/main" id="{E118A145-7E70-498C-8601-2A28829CF577}"/>
            </a:ext>
          </a:extLst>
        </xdr:cNvPr>
        <xdr:cNvSpPr txBox="1"/>
      </xdr:nvSpPr>
      <xdr:spPr>
        <a:xfrm>
          <a:off x="6283146" y="1813561"/>
          <a:ext cx="856794"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0556272-0C70-40A9-B666-3D8CD216D83F}" type="TxLink">
            <a:rPr lang="en-US" sz="2000" b="1" i="0" u="none" strike="noStrike">
              <a:solidFill>
                <a:srgbClr val="F38601"/>
              </a:solidFill>
              <a:latin typeface="Calibri"/>
              <a:ea typeface="Calibri"/>
              <a:cs typeface="Calibri"/>
            </a:rPr>
            <a:pPr marL="0" indent="0" algn="ctr"/>
            <a:t>158</a:t>
          </a:fld>
          <a:endParaRPr lang="en-IN" sz="2000" b="1" i="0" u="none" strike="noStrike">
            <a:solidFill>
              <a:srgbClr val="F38601"/>
            </a:solidFill>
            <a:latin typeface="Calibri"/>
            <a:ea typeface="Calibri"/>
            <a:cs typeface="Calibri"/>
          </a:endParaRPr>
        </a:p>
      </xdr:txBody>
    </xdr:sp>
    <xdr:clientData/>
  </xdr:twoCellAnchor>
  <xdr:twoCellAnchor>
    <xdr:from>
      <xdr:col>10</xdr:col>
      <xdr:colOff>164286</xdr:colOff>
      <xdr:row>14</xdr:row>
      <xdr:rowOff>144781</xdr:rowOff>
    </xdr:from>
    <xdr:to>
      <xdr:col>11</xdr:col>
      <xdr:colOff>457200</xdr:colOff>
      <xdr:row>16</xdr:row>
      <xdr:rowOff>160020</xdr:rowOff>
    </xdr:to>
    <xdr:sp macro="" textlink="'Product Analysis'!P5">
      <xdr:nvSpPr>
        <xdr:cNvPr id="6213" name="TextBox 6212">
          <a:extLst>
            <a:ext uri="{FF2B5EF4-FFF2-40B4-BE49-F238E27FC236}">
              <a16:creationId xmlns:a16="http://schemas.microsoft.com/office/drawing/2014/main" id="{954AAF72-0292-4008-9E59-960FE28340F3}"/>
            </a:ext>
          </a:extLst>
        </xdr:cNvPr>
        <xdr:cNvSpPr txBox="1"/>
      </xdr:nvSpPr>
      <xdr:spPr>
        <a:xfrm>
          <a:off x="6260286" y="2705101"/>
          <a:ext cx="902514"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81CB794-EBA6-46B0-B0E4-5A0D9D6D8C85}" type="TxLink">
            <a:rPr lang="en-US" sz="2000" b="1" i="0" u="none" strike="noStrike">
              <a:solidFill>
                <a:schemeClr val="bg1">
                  <a:lumMod val="65000"/>
                </a:schemeClr>
              </a:solidFill>
              <a:latin typeface="Calibri"/>
              <a:ea typeface="Calibri"/>
              <a:cs typeface="Calibri"/>
            </a:rPr>
            <a:pPr marL="0" indent="0" algn="ctr"/>
            <a:t>448</a:t>
          </a:fld>
          <a:endParaRPr lang="en-IN" sz="2000" b="1" i="0" u="none" strike="noStrike">
            <a:solidFill>
              <a:schemeClr val="bg1">
                <a:lumMod val="65000"/>
              </a:schemeClr>
            </a:solidFill>
            <a:latin typeface="Calibri"/>
            <a:ea typeface="Calibri"/>
            <a:cs typeface="Calibri"/>
          </a:endParaRPr>
        </a:p>
      </xdr:txBody>
    </xdr:sp>
    <xdr:clientData/>
  </xdr:twoCellAnchor>
  <xdr:twoCellAnchor>
    <xdr:from>
      <xdr:col>10</xdr:col>
      <xdr:colOff>149046</xdr:colOff>
      <xdr:row>5</xdr:row>
      <xdr:rowOff>45721</xdr:rowOff>
    </xdr:from>
    <xdr:to>
      <xdr:col>11</xdr:col>
      <xdr:colOff>472440</xdr:colOff>
      <xdr:row>7</xdr:row>
      <xdr:rowOff>22860</xdr:rowOff>
    </xdr:to>
    <xdr:sp macro="" textlink="'Product Analysis'!N5">
      <xdr:nvSpPr>
        <xdr:cNvPr id="6214" name="TextBox 6213">
          <a:extLst>
            <a:ext uri="{FF2B5EF4-FFF2-40B4-BE49-F238E27FC236}">
              <a16:creationId xmlns:a16="http://schemas.microsoft.com/office/drawing/2014/main" id="{9279B71D-E6B4-44DE-B0D4-8313C1B72DDE}"/>
            </a:ext>
          </a:extLst>
        </xdr:cNvPr>
        <xdr:cNvSpPr txBox="1"/>
      </xdr:nvSpPr>
      <xdr:spPr>
        <a:xfrm>
          <a:off x="6245046" y="960121"/>
          <a:ext cx="932994" cy="342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EB7D772-17BB-4EC8-9A03-1EEF99AE7C2C}" type="TxLink">
            <a:rPr lang="en-US" sz="2000" b="1" i="0" u="none" strike="noStrike">
              <a:solidFill>
                <a:schemeClr val="bg1">
                  <a:lumMod val="65000"/>
                </a:schemeClr>
              </a:solidFill>
              <a:latin typeface="Calibri"/>
              <a:ea typeface="Calibri"/>
              <a:cs typeface="Calibri"/>
            </a:rPr>
            <a:pPr marL="0" indent="0" algn="ctr"/>
            <a:t>606</a:t>
          </a:fld>
          <a:endParaRPr lang="en-IN" sz="2000" b="1" i="0" u="none" strike="noStrike">
            <a:solidFill>
              <a:schemeClr val="bg1">
                <a:lumMod val="65000"/>
              </a:schemeClr>
            </a:solidFill>
            <a:latin typeface="Calibri"/>
            <a:ea typeface="Calibri"/>
            <a:cs typeface="Calibri"/>
          </a:endParaRPr>
        </a:p>
      </xdr:txBody>
    </xdr:sp>
    <xdr:clientData/>
  </xdr:twoCellAnchor>
  <xdr:twoCellAnchor>
    <xdr:from>
      <xdr:col>9</xdr:col>
      <xdr:colOff>160020</xdr:colOff>
      <xdr:row>3</xdr:row>
      <xdr:rowOff>129540</xdr:rowOff>
    </xdr:from>
    <xdr:to>
      <xdr:col>10</xdr:col>
      <xdr:colOff>213360</xdr:colOff>
      <xdr:row>7</xdr:row>
      <xdr:rowOff>30480</xdr:rowOff>
    </xdr:to>
    <xdr:sp macro="" textlink="">
      <xdr:nvSpPr>
        <xdr:cNvPr id="6215" name="Rectangle: Rounded Corners 6214">
          <a:extLst>
            <a:ext uri="{FF2B5EF4-FFF2-40B4-BE49-F238E27FC236}">
              <a16:creationId xmlns:a16="http://schemas.microsoft.com/office/drawing/2014/main" id="{6FCDF91A-228D-A74B-D9C9-1D95C7ACB477}"/>
            </a:ext>
          </a:extLst>
        </xdr:cNvPr>
        <xdr:cNvSpPr/>
      </xdr:nvSpPr>
      <xdr:spPr>
        <a:xfrm>
          <a:off x="5646420" y="678180"/>
          <a:ext cx="662940" cy="632460"/>
        </a:xfrm>
        <a:prstGeom prst="roundRect">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163830</xdr:colOff>
      <xdr:row>13</xdr:row>
      <xdr:rowOff>22860</xdr:rowOff>
    </xdr:from>
    <xdr:to>
      <xdr:col>10</xdr:col>
      <xdr:colOff>217170</xdr:colOff>
      <xdr:row>16</xdr:row>
      <xdr:rowOff>106680</xdr:rowOff>
    </xdr:to>
    <xdr:sp macro="" textlink="">
      <xdr:nvSpPr>
        <xdr:cNvPr id="6216" name="Rectangle: Rounded Corners 6215">
          <a:extLst>
            <a:ext uri="{FF2B5EF4-FFF2-40B4-BE49-F238E27FC236}">
              <a16:creationId xmlns:a16="http://schemas.microsoft.com/office/drawing/2014/main" id="{3F01D556-6294-4639-8B77-55DC0E2F4E67}"/>
            </a:ext>
          </a:extLst>
        </xdr:cNvPr>
        <xdr:cNvSpPr/>
      </xdr:nvSpPr>
      <xdr:spPr>
        <a:xfrm>
          <a:off x="5650230" y="2400300"/>
          <a:ext cx="662940" cy="632460"/>
        </a:xfrm>
        <a:prstGeom prst="roundRect">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160020</xdr:colOff>
      <xdr:row>8</xdr:row>
      <xdr:rowOff>76200</xdr:rowOff>
    </xdr:from>
    <xdr:to>
      <xdr:col>10</xdr:col>
      <xdr:colOff>213360</xdr:colOff>
      <xdr:row>11</xdr:row>
      <xdr:rowOff>160020</xdr:rowOff>
    </xdr:to>
    <xdr:sp macro="" textlink="">
      <xdr:nvSpPr>
        <xdr:cNvPr id="6217" name="Rectangle: Rounded Corners 6216">
          <a:extLst>
            <a:ext uri="{FF2B5EF4-FFF2-40B4-BE49-F238E27FC236}">
              <a16:creationId xmlns:a16="http://schemas.microsoft.com/office/drawing/2014/main" id="{8B27D1CC-1470-4044-BE48-453995CEE5F2}"/>
            </a:ext>
          </a:extLst>
        </xdr:cNvPr>
        <xdr:cNvSpPr/>
      </xdr:nvSpPr>
      <xdr:spPr>
        <a:xfrm>
          <a:off x="5646420" y="1539240"/>
          <a:ext cx="662940" cy="632460"/>
        </a:xfrm>
        <a:prstGeom prst="roundRect">
          <a:avLst/>
        </a:prstGeom>
        <a:solidFill>
          <a:srgbClr val="F3860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9</xdr:col>
      <xdr:colOff>284551</xdr:colOff>
      <xdr:row>13</xdr:row>
      <xdr:rowOff>104281</xdr:rowOff>
    </xdr:from>
    <xdr:to>
      <xdr:col>10</xdr:col>
      <xdr:colOff>157410</xdr:colOff>
      <xdr:row>16</xdr:row>
      <xdr:rowOff>38100</xdr:rowOff>
    </xdr:to>
    <xdr:pic>
      <xdr:nvPicPr>
        <xdr:cNvPr id="6223" name="Picture 6222">
          <a:extLst>
            <a:ext uri="{FF2B5EF4-FFF2-40B4-BE49-F238E27FC236}">
              <a16:creationId xmlns:a16="http://schemas.microsoft.com/office/drawing/2014/main" id="{A6B5CCF2-3E51-B237-3D35-C2A8A85BB67F}"/>
            </a:ext>
          </a:extLst>
        </xdr:cNvPr>
        <xdr:cNvPicPr>
          <a:picLocks noChangeAspect="1"/>
        </xdr:cNvPicPr>
      </xdr:nvPicPr>
      <xdr:blipFill>
        <a:blip xmlns:r="http://schemas.openxmlformats.org/officeDocument/2006/relationships" r:embed="rId5" cstate="print">
          <a:alphaModFix/>
          <a:extLst>
            <a:ext uri="{BEBA8EAE-BF5A-486C-A8C5-ECC9F3942E4B}">
              <a14:imgProps xmlns:a14="http://schemas.microsoft.com/office/drawing/2010/main">
                <a14:imgLayer r:embed="rId6">
                  <a14:imgEffect>
                    <a14:sharpenSoften amount="100000"/>
                  </a14:imgEffect>
                  <a14:imgEffect>
                    <a14:brightnessContrast bright="100000" contrast="100000"/>
                  </a14:imgEffect>
                </a14:imgLayer>
              </a14:imgProps>
            </a:ext>
            <a:ext uri="{28A0092B-C50C-407E-A947-70E740481C1C}">
              <a14:useLocalDpi xmlns:a14="http://schemas.microsoft.com/office/drawing/2010/main" val="0"/>
            </a:ext>
          </a:extLst>
        </a:blip>
        <a:stretch>
          <a:fillRect/>
        </a:stretch>
      </xdr:blipFill>
      <xdr:spPr>
        <a:xfrm>
          <a:off x="5770951" y="2481721"/>
          <a:ext cx="482459" cy="482459"/>
        </a:xfrm>
        <a:prstGeom prst="rect">
          <a:avLst/>
        </a:prstGeom>
        <a:ln w="82550">
          <a:noFill/>
        </a:ln>
      </xdr:spPr>
    </xdr:pic>
    <xdr:clientData/>
  </xdr:twoCellAnchor>
  <xdr:twoCellAnchor editAs="oneCell">
    <xdr:from>
      <xdr:col>9</xdr:col>
      <xdr:colOff>254281</xdr:colOff>
      <xdr:row>8</xdr:row>
      <xdr:rowOff>155221</xdr:rowOff>
    </xdr:from>
    <xdr:to>
      <xdr:col>10</xdr:col>
      <xdr:colOff>167640</xdr:colOff>
      <xdr:row>11</xdr:row>
      <xdr:rowOff>129540</xdr:rowOff>
    </xdr:to>
    <xdr:pic>
      <xdr:nvPicPr>
        <xdr:cNvPr id="6225" name="Picture 6224">
          <a:extLst>
            <a:ext uri="{FF2B5EF4-FFF2-40B4-BE49-F238E27FC236}">
              <a16:creationId xmlns:a16="http://schemas.microsoft.com/office/drawing/2014/main" id="{30C298A0-F90B-1F3E-F560-8E7BDE4146B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740681" y="1618261"/>
          <a:ext cx="522959" cy="522959"/>
        </a:xfrm>
        <a:prstGeom prst="rect">
          <a:avLst/>
        </a:prstGeom>
      </xdr:spPr>
    </xdr:pic>
    <xdr:clientData/>
  </xdr:twoCellAnchor>
  <xdr:twoCellAnchor editAs="oneCell">
    <xdr:from>
      <xdr:col>9</xdr:col>
      <xdr:colOff>304802</xdr:colOff>
      <xdr:row>4</xdr:row>
      <xdr:rowOff>68580</xdr:rowOff>
    </xdr:from>
    <xdr:to>
      <xdr:col>10</xdr:col>
      <xdr:colOff>83822</xdr:colOff>
      <xdr:row>6</xdr:row>
      <xdr:rowOff>91440</xdr:rowOff>
    </xdr:to>
    <xdr:pic>
      <xdr:nvPicPr>
        <xdr:cNvPr id="6221" name="Picture 6220">
          <a:extLst>
            <a:ext uri="{FF2B5EF4-FFF2-40B4-BE49-F238E27FC236}">
              <a16:creationId xmlns:a16="http://schemas.microsoft.com/office/drawing/2014/main" id="{0F17282A-6D32-1B86-402E-C724EC476A76}"/>
            </a:ext>
          </a:extLst>
        </xdr:cNvPr>
        <xdr:cNvPicPr>
          <a:picLocks noChangeAspect="1"/>
        </xdr:cNvPicPr>
      </xdr:nvPicPr>
      <xdr:blipFill>
        <a:blip xmlns:r="http://schemas.openxmlformats.org/officeDocument/2006/relationships" r:embed="rId8" cstate="print">
          <a:alphaModFix/>
          <a:extLst>
            <a:ext uri="{BEBA8EAE-BF5A-486C-A8C5-ECC9F3942E4B}">
              <a14:imgProps xmlns:a14="http://schemas.microsoft.com/office/drawing/2010/main">
                <a14:imgLayer r:embed="rId9">
                  <a14:imgEffect>
                    <a14:sharpenSoften amount="100000"/>
                  </a14:imgEffect>
                  <a14:imgEffect>
                    <a14:brightnessContrast bright="100000" contrast="100000"/>
                  </a14:imgEffect>
                </a14:imgLayer>
              </a14:imgProps>
            </a:ext>
            <a:ext uri="{28A0092B-C50C-407E-A947-70E740481C1C}">
              <a14:useLocalDpi xmlns:a14="http://schemas.microsoft.com/office/drawing/2010/main" val="0"/>
            </a:ext>
          </a:extLst>
        </a:blip>
        <a:stretch>
          <a:fillRect/>
        </a:stretch>
      </xdr:blipFill>
      <xdr:spPr>
        <a:xfrm>
          <a:off x="5791202" y="800100"/>
          <a:ext cx="388620" cy="388620"/>
        </a:xfrm>
        <a:prstGeom prst="rect">
          <a:avLst/>
        </a:prstGeom>
        <a:ln>
          <a:solidFill>
            <a:schemeClr val="accent1">
              <a:shade val="15000"/>
            </a:schemeClr>
          </a:solidFill>
        </a:ln>
      </xdr:spPr>
    </xdr:pic>
    <xdr:clientData/>
  </xdr:twoCellAnchor>
  <xdr:twoCellAnchor>
    <xdr:from>
      <xdr:col>12</xdr:col>
      <xdr:colOff>91440</xdr:colOff>
      <xdr:row>2</xdr:row>
      <xdr:rowOff>167640</xdr:rowOff>
    </xdr:from>
    <xdr:to>
      <xdr:col>16</xdr:col>
      <xdr:colOff>167640</xdr:colOff>
      <xdr:row>18</xdr:row>
      <xdr:rowOff>121920</xdr:rowOff>
    </xdr:to>
    <xdr:sp macro="" textlink="">
      <xdr:nvSpPr>
        <xdr:cNvPr id="6228" name="Rectangle: Rounded Corners 6227">
          <a:extLst>
            <a:ext uri="{FF2B5EF4-FFF2-40B4-BE49-F238E27FC236}">
              <a16:creationId xmlns:a16="http://schemas.microsoft.com/office/drawing/2014/main" id="{0A4EA484-2FBB-4198-A2B0-5538E691D710}"/>
            </a:ext>
          </a:extLst>
        </xdr:cNvPr>
        <xdr:cNvSpPr/>
      </xdr:nvSpPr>
      <xdr:spPr>
        <a:xfrm>
          <a:off x="7406640" y="533400"/>
          <a:ext cx="2514600" cy="2880360"/>
        </a:xfrm>
        <a:prstGeom prst="roundRect">
          <a:avLst>
            <a:gd name="adj" fmla="val 69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68580</xdr:colOff>
      <xdr:row>4</xdr:row>
      <xdr:rowOff>114300</xdr:rowOff>
    </xdr:from>
    <xdr:to>
      <xdr:col>17</xdr:col>
      <xdr:colOff>480060</xdr:colOff>
      <xdr:row>17</xdr:row>
      <xdr:rowOff>91440</xdr:rowOff>
    </xdr:to>
    <xdr:graphicFrame macro="">
      <xdr:nvGraphicFramePr>
        <xdr:cNvPr id="6226" name="Chart 6225">
          <a:extLst>
            <a:ext uri="{FF2B5EF4-FFF2-40B4-BE49-F238E27FC236}">
              <a16:creationId xmlns:a16="http://schemas.microsoft.com/office/drawing/2014/main" id="{A6465BD8-821C-406F-A98B-F9CD04C1F5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560526</xdr:colOff>
      <xdr:row>3</xdr:row>
      <xdr:rowOff>22861</xdr:rowOff>
    </xdr:from>
    <xdr:to>
      <xdr:col>15</xdr:col>
      <xdr:colOff>320040</xdr:colOff>
      <xdr:row>4</xdr:row>
      <xdr:rowOff>114300</xdr:rowOff>
    </xdr:to>
    <xdr:sp macro="" textlink="'Analysis 1 (2)'!AC31">
      <xdr:nvSpPr>
        <xdr:cNvPr id="6230" name="TextBox 6229">
          <a:extLst>
            <a:ext uri="{FF2B5EF4-FFF2-40B4-BE49-F238E27FC236}">
              <a16:creationId xmlns:a16="http://schemas.microsoft.com/office/drawing/2014/main" id="{3E3350D2-CE93-4E2B-A6F5-C87487940795}"/>
            </a:ext>
          </a:extLst>
        </xdr:cNvPr>
        <xdr:cNvSpPr txBox="1"/>
      </xdr:nvSpPr>
      <xdr:spPr>
        <a:xfrm>
          <a:off x="7875726" y="571501"/>
          <a:ext cx="158831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600" b="0" i="0" u="none" strike="noStrike">
              <a:solidFill>
                <a:srgbClr val="000000"/>
              </a:solidFill>
              <a:latin typeface="Calibri"/>
              <a:ea typeface="Calibri"/>
              <a:cs typeface="Calibri"/>
            </a:rPr>
            <a:t>Profit</a:t>
          </a:r>
          <a:r>
            <a:rPr lang="en-IN" sz="1600" b="0" i="0" u="none" strike="noStrike" baseline="0">
              <a:solidFill>
                <a:srgbClr val="000000"/>
              </a:solidFill>
              <a:latin typeface="Calibri"/>
              <a:ea typeface="Calibri"/>
              <a:cs typeface="Calibri"/>
            </a:rPr>
            <a:t> by </a:t>
          </a:r>
          <a:r>
            <a:rPr lang="en-IN" sz="1600" b="1" i="0" u="none" strike="noStrike" baseline="0">
              <a:solidFill>
                <a:sysClr val="windowText" lastClr="000000"/>
              </a:solidFill>
              <a:latin typeface="Calibri"/>
              <a:ea typeface="Calibri"/>
              <a:cs typeface="Calibri"/>
            </a:rPr>
            <a:t>Colors</a:t>
          </a:r>
          <a:endParaRPr lang="en-IN" sz="1600" b="1" i="0" u="none" strike="noStrike">
            <a:solidFill>
              <a:sysClr val="windowText" lastClr="000000"/>
            </a:solidFill>
            <a:latin typeface="Calibri"/>
            <a:ea typeface="Calibri"/>
            <a:cs typeface="Calibri"/>
          </a:endParaRPr>
        </a:p>
      </xdr:txBody>
    </xdr:sp>
    <xdr:clientData/>
  </xdr:twoCellAnchor>
  <xdr:twoCellAnchor>
    <xdr:from>
      <xdr:col>16</xdr:col>
      <xdr:colOff>297180</xdr:colOff>
      <xdr:row>2</xdr:row>
      <xdr:rowOff>167640</xdr:rowOff>
    </xdr:from>
    <xdr:to>
      <xdr:col>22</xdr:col>
      <xdr:colOff>571500</xdr:colOff>
      <xdr:row>18</xdr:row>
      <xdr:rowOff>114300</xdr:rowOff>
    </xdr:to>
    <xdr:sp macro="" textlink="">
      <xdr:nvSpPr>
        <xdr:cNvPr id="6231" name="Rectangle: Rounded Corners 6230">
          <a:extLst>
            <a:ext uri="{FF2B5EF4-FFF2-40B4-BE49-F238E27FC236}">
              <a16:creationId xmlns:a16="http://schemas.microsoft.com/office/drawing/2014/main" id="{01DCA3F4-71E5-4146-8789-01DFD2BA53EE}"/>
            </a:ext>
          </a:extLst>
        </xdr:cNvPr>
        <xdr:cNvSpPr/>
      </xdr:nvSpPr>
      <xdr:spPr>
        <a:xfrm>
          <a:off x="10050780" y="533400"/>
          <a:ext cx="3931920" cy="2872740"/>
        </a:xfrm>
        <a:prstGeom prst="roundRect">
          <a:avLst>
            <a:gd name="adj" fmla="val 69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274320</xdr:colOff>
      <xdr:row>4</xdr:row>
      <xdr:rowOff>99060</xdr:rowOff>
    </xdr:from>
    <xdr:to>
      <xdr:col>24</xdr:col>
      <xdr:colOff>327660</xdr:colOff>
      <xdr:row>17</xdr:row>
      <xdr:rowOff>83820</xdr:rowOff>
    </xdr:to>
    <xdr:graphicFrame macro="">
      <xdr:nvGraphicFramePr>
        <xdr:cNvPr id="6232" name="Chart 6231">
          <a:extLst>
            <a:ext uri="{FF2B5EF4-FFF2-40B4-BE49-F238E27FC236}">
              <a16:creationId xmlns:a16="http://schemas.microsoft.com/office/drawing/2014/main" id="{44D6FD9E-0B10-4FF9-9253-A634645BBA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566013</xdr:colOff>
      <xdr:row>3</xdr:row>
      <xdr:rowOff>22861</xdr:rowOff>
    </xdr:from>
    <xdr:to>
      <xdr:col>21</xdr:col>
      <xdr:colOff>302667</xdr:colOff>
      <xdr:row>4</xdr:row>
      <xdr:rowOff>114300</xdr:rowOff>
    </xdr:to>
    <xdr:sp macro="" textlink="'Analysis 1 (2)'!AC31">
      <xdr:nvSpPr>
        <xdr:cNvPr id="6233" name="TextBox 6232">
          <a:extLst>
            <a:ext uri="{FF2B5EF4-FFF2-40B4-BE49-F238E27FC236}">
              <a16:creationId xmlns:a16="http://schemas.microsoft.com/office/drawing/2014/main" id="{761F9652-16FD-4557-9ABE-0629233C205E}"/>
            </a:ext>
          </a:extLst>
        </xdr:cNvPr>
        <xdr:cNvSpPr txBox="1"/>
      </xdr:nvSpPr>
      <xdr:spPr>
        <a:xfrm>
          <a:off x="10929213" y="571501"/>
          <a:ext cx="217505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600" b="0" i="0" u="none" strike="noStrike">
              <a:solidFill>
                <a:sysClr val="windowText" lastClr="000000"/>
              </a:solidFill>
              <a:latin typeface="Calibri"/>
              <a:ea typeface="Calibri"/>
              <a:cs typeface="Calibri"/>
            </a:rPr>
            <a:t>Product</a:t>
          </a:r>
          <a:r>
            <a:rPr lang="en-IN" sz="1600" b="1" i="0" u="none" strike="noStrike" baseline="0">
              <a:solidFill>
                <a:sysClr val="windowText" lastClr="000000"/>
              </a:solidFill>
              <a:latin typeface="Calibri"/>
              <a:ea typeface="Calibri"/>
              <a:cs typeface="Calibri"/>
            </a:rPr>
            <a:t> Pricing </a:t>
          </a:r>
          <a:r>
            <a:rPr lang="en-IN" sz="1600" b="0" i="0" u="none" strike="noStrike" baseline="0">
              <a:solidFill>
                <a:sysClr val="windowText" lastClr="000000"/>
              </a:solidFill>
              <a:latin typeface="Calibri"/>
              <a:ea typeface="Calibri"/>
              <a:cs typeface="Calibri"/>
            </a:rPr>
            <a:t>Types</a:t>
          </a:r>
          <a:endParaRPr lang="en-IN" sz="1600" b="0" i="0" u="none" strike="noStrike">
            <a:solidFill>
              <a:sysClr val="windowText" lastClr="000000"/>
            </a:solidFill>
            <a:latin typeface="Calibri"/>
            <a:ea typeface="Calibri"/>
            <a:cs typeface="Calibri"/>
          </a:endParaRPr>
        </a:p>
      </xdr:txBody>
    </xdr:sp>
    <xdr:clientData/>
  </xdr:twoCellAnchor>
  <xdr:twoCellAnchor>
    <xdr:from>
      <xdr:col>17</xdr:col>
      <xdr:colOff>171906</xdr:colOff>
      <xdr:row>5</xdr:row>
      <xdr:rowOff>1907</xdr:rowOff>
    </xdr:from>
    <xdr:to>
      <xdr:col>19</xdr:col>
      <xdr:colOff>358140</xdr:colOff>
      <xdr:row>6</xdr:row>
      <xdr:rowOff>68581</xdr:rowOff>
    </xdr:to>
    <xdr:sp macro="" textlink="'Analysis 1 (2)'!AC31">
      <xdr:nvSpPr>
        <xdr:cNvPr id="6234" name="TextBox 6233">
          <a:extLst>
            <a:ext uri="{FF2B5EF4-FFF2-40B4-BE49-F238E27FC236}">
              <a16:creationId xmlns:a16="http://schemas.microsoft.com/office/drawing/2014/main" id="{F6F64278-DBAA-4F2E-97E1-072D4AE444B9}"/>
            </a:ext>
          </a:extLst>
        </xdr:cNvPr>
        <xdr:cNvSpPr txBox="1"/>
      </xdr:nvSpPr>
      <xdr:spPr>
        <a:xfrm>
          <a:off x="10535106" y="916307"/>
          <a:ext cx="1405434" cy="249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200" b="0" i="0" u="none" strike="noStrike">
              <a:solidFill>
                <a:srgbClr val="000000"/>
              </a:solidFill>
              <a:latin typeface="Calibri"/>
              <a:ea typeface="Calibri"/>
              <a:cs typeface="Calibri"/>
            </a:rPr>
            <a:t>Price</a:t>
          </a:r>
          <a:r>
            <a:rPr lang="en-IN" sz="1200" b="0" i="0" u="none" strike="noStrike" baseline="0">
              <a:solidFill>
                <a:srgbClr val="000000"/>
              </a:solidFill>
              <a:latin typeface="Calibri"/>
              <a:ea typeface="Calibri"/>
              <a:cs typeface="Calibri"/>
            </a:rPr>
            <a:t> above</a:t>
          </a:r>
          <a:r>
            <a:rPr lang="en-IN" sz="1200" b="1" i="0" u="none" strike="noStrike" baseline="0">
              <a:solidFill>
                <a:srgbClr val="000000"/>
              </a:solidFill>
              <a:latin typeface="Calibri"/>
              <a:ea typeface="Calibri"/>
              <a:cs typeface="Calibri"/>
            </a:rPr>
            <a:t> </a:t>
          </a:r>
          <a:r>
            <a:rPr lang="en-IN" sz="1200" b="1" i="0" u="none" strike="noStrike" baseline="0">
              <a:solidFill>
                <a:srgbClr val="F38601"/>
              </a:solidFill>
              <a:latin typeface="Calibri"/>
              <a:ea typeface="Calibri"/>
              <a:cs typeface="Calibri"/>
            </a:rPr>
            <a:t>$150</a:t>
          </a:r>
          <a:endParaRPr lang="en-IN" sz="1200" b="1" i="0" u="none" strike="noStrike">
            <a:solidFill>
              <a:srgbClr val="F38601"/>
            </a:solidFill>
            <a:latin typeface="Calibri"/>
            <a:ea typeface="Calibri"/>
            <a:cs typeface="Calibri"/>
          </a:endParaRPr>
        </a:p>
      </xdr:txBody>
    </xdr:sp>
    <xdr:clientData/>
  </xdr:twoCellAnchor>
  <xdr:twoCellAnchor>
    <xdr:from>
      <xdr:col>20</xdr:col>
      <xdr:colOff>110946</xdr:colOff>
      <xdr:row>4</xdr:row>
      <xdr:rowOff>177167</xdr:rowOff>
    </xdr:from>
    <xdr:to>
      <xdr:col>22</xdr:col>
      <xdr:colOff>297180</xdr:colOff>
      <xdr:row>6</xdr:row>
      <xdr:rowOff>60961</xdr:rowOff>
    </xdr:to>
    <xdr:sp macro="" textlink="'Analysis 1 (2)'!AC31">
      <xdr:nvSpPr>
        <xdr:cNvPr id="6235" name="TextBox 6234">
          <a:extLst>
            <a:ext uri="{FF2B5EF4-FFF2-40B4-BE49-F238E27FC236}">
              <a16:creationId xmlns:a16="http://schemas.microsoft.com/office/drawing/2014/main" id="{EF3D011D-E81B-42CD-A7FD-6F1DAD77A0EE}"/>
            </a:ext>
          </a:extLst>
        </xdr:cNvPr>
        <xdr:cNvSpPr txBox="1"/>
      </xdr:nvSpPr>
      <xdr:spPr>
        <a:xfrm>
          <a:off x="12302946" y="908687"/>
          <a:ext cx="1405434" cy="249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200" b="0" i="0" u="none" strike="noStrike">
              <a:solidFill>
                <a:srgbClr val="000000"/>
              </a:solidFill>
              <a:latin typeface="Calibri"/>
              <a:ea typeface="Calibri"/>
              <a:cs typeface="Calibri"/>
            </a:rPr>
            <a:t>Price</a:t>
          </a:r>
          <a:r>
            <a:rPr lang="en-IN" sz="1200" b="0" i="0" u="none" strike="noStrike" baseline="0">
              <a:solidFill>
                <a:srgbClr val="000000"/>
              </a:solidFill>
              <a:latin typeface="Calibri"/>
              <a:ea typeface="Calibri"/>
              <a:cs typeface="Calibri"/>
            </a:rPr>
            <a:t> below</a:t>
          </a:r>
          <a:r>
            <a:rPr lang="en-IN" sz="1200" b="1" i="0" u="none" strike="noStrike" baseline="0">
              <a:solidFill>
                <a:srgbClr val="000000"/>
              </a:solidFill>
              <a:latin typeface="Calibri"/>
              <a:ea typeface="Calibri"/>
              <a:cs typeface="Calibri"/>
            </a:rPr>
            <a:t> </a:t>
          </a:r>
          <a:r>
            <a:rPr lang="en-IN" sz="1200" b="1" i="0" u="none" strike="noStrike" baseline="0">
              <a:solidFill>
                <a:srgbClr val="00B0F0"/>
              </a:solidFill>
              <a:latin typeface="Calibri"/>
              <a:ea typeface="Calibri"/>
              <a:cs typeface="Calibri"/>
            </a:rPr>
            <a:t>$150</a:t>
          </a:r>
          <a:endParaRPr lang="en-IN" sz="1200" b="1" i="0" u="none" strike="noStrike">
            <a:solidFill>
              <a:srgbClr val="00B0F0"/>
            </a:solidFill>
            <a:latin typeface="Calibri"/>
            <a:ea typeface="Calibri"/>
            <a:cs typeface="Calibri"/>
          </a:endParaRPr>
        </a:p>
      </xdr:txBody>
    </xdr:sp>
    <xdr:clientData/>
  </xdr:twoCellAnchor>
  <xdr:twoCellAnchor>
    <xdr:from>
      <xdr:col>17</xdr:col>
      <xdr:colOff>301446</xdr:colOff>
      <xdr:row>12</xdr:row>
      <xdr:rowOff>45721</xdr:rowOff>
    </xdr:from>
    <xdr:to>
      <xdr:col>19</xdr:col>
      <xdr:colOff>228600</xdr:colOff>
      <xdr:row>13</xdr:row>
      <xdr:rowOff>137160</xdr:rowOff>
    </xdr:to>
    <xdr:sp macro="" textlink="'Product Analysis'!AV34">
      <xdr:nvSpPr>
        <xdr:cNvPr id="6236" name="TextBox 6235">
          <a:extLst>
            <a:ext uri="{FF2B5EF4-FFF2-40B4-BE49-F238E27FC236}">
              <a16:creationId xmlns:a16="http://schemas.microsoft.com/office/drawing/2014/main" id="{4A56FB98-8E2D-4AFD-B612-34D0E183D240}"/>
            </a:ext>
          </a:extLst>
        </xdr:cNvPr>
        <xdr:cNvSpPr txBox="1"/>
      </xdr:nvSpPr>
      <xdr:spPr>
        <a:xfrm>
          <a:off x="10664646" y="2240281"/>
          <a:ext cx="114635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7E89C92-5273-4302-9011-01BAADE178E3}" type="TxLink">
            <a:rPr lang="en-US" sz="1600" b="0" i="0" u="none" strike="noStrike">
              <a:solidFill>
                <a:srgbClr val="000000"/>
              </a:solidFill>
              <a:latin typeface="Calibri"/>
              <a:ea typeface="Calibri"/>
              <a:cs typeface="Calibri"/>
            </a:rPr>
            <a:pPr marL="0" indent="0"/>
            <a:t> </a:t>
          </a:fld>
          <a:endParaRPr lang="en-IN" sz="1600" b="1" i="0" u="none" strike="noStrike">
            <a:solidFill>
              <a:sysClr val="windowText" lastClr="000000"/>
            </a:solidFill>
            <a:latin typeface="Calibri"/>
            <a:ea typeface="Calibri"/>
            <a:cs typeface="Calibri"/>
          </a:endParaRPr>
        </a:p>
      </xdr:txBody>
    </xdr:sp>
    <xdr:clientData/>
  </xdr:twoCellAnchor>
  <xdr:twoCellAnchor>
    <xdr:from>
      <xdr:col>20</xdr:col>
      <xdr:colOff>72846</xdr:colOff>
      <xdr:row>12</xdr:row>
      <xdr:rowOff>53341</xdr:rowOff>
    </xdr:from>
    <xdr:to>
      <xdr:col>22</xdr:col>
      <xdr:colOff>327660</xdr:colOff>
      <xdr:row>13</xdr:row>
      <xdr:rowOff>144780</xdr:rowOff>
    </xdr:to>
    <xdr:sp macro="" textlink="'Product Analysis'!AV35">
      <xdr:nvSpPr>
        <xdr:cNvPr id="6237" name="TextBox 6236">
          <a:extLst>
            <a:ext uri="{FF2B5EF4-FFF2-40B4-BE49-F238E27FC236}">
              <a16:creationId xmlns:a16="http://schemas.microsoft.com/office/drawing/2014/main" id="{A20E90E4-97B7-40EE-9852-1269647EAF68}"/>
            </a:ext>
          </a:extLst>
        </xdr:cNvPr>
        <xdr:cNvSpPr txBox="1"/>
      </xdr:nvSpPr>
      <xdr:spPr>
        <a:xfrm>
          <a:off x="12264846" y="2247901"/>
          <a:ext cx="147401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974B21B-4AEC-4509-887B-E2DD68DE9638}" type="TxLink">
            <a:rPr lang="en-US" sz="1600" b="0" i="0" u="none" strike="noStrike">
              <a:solidFill>
                <a:srgbClr val="000000"/>
              </a:solidFill>
              <a:latin typeface="Calibri"/>
              <a:ea typeface="Calibri"/>
              <a:cs typeface="Calibri"/>
            </a:rPr>
            <a:pPr marL="0" indent="0"/>
            <a:t> </a:t>
          </a:fld>
          <a:endParaRPr lang="en-IN" sz="1600" b="0" i="0" u="none" strike="noStrike">
            <a:solidFill>
              <a:srgbClr val="000000"/>
            </a:solidFill>
            <a:latin typeface="Calibri"/>
            <a:ea typeface="Calibri"/>
            <a:cs typeface="Calibri"/>
          </a:endParaRPr>
        </a:p>
      </xdr:txBody>
    </xdr:sp>
    <xdr:clientData/>
  </xdr:twoCellAnchor>
  <xdr:twoCellAnchor>
    <xdr:from>
      <xdr:col>17</xdr:col>
      <xdr:colOff>438606</xdr:colOff>
      <xdr:row>10</xdr:row>
      <xdr:rowOff>129541</xdr:rowOff>
    </xdr:from>
    <xdr:to>
      <xdr:col>19</xdr:col>
      <xdr:colOff>91440</xdr:colOff>
      <xdr:row>12</xdr:row>
      <xdr:rowOff>137160</xdr:rowOff>
    </xdr:to>
    <xdr:sp macro="" textlink="'Product Analysis'!AX34">
      <xdr:nvSpPr>
        <xdr:cNvPr id="6238" name="TextBox 6237">
          <a:extLst>
            <a:ext uri="{FF2B5EF4-FFF2-40B4-BE49-F238E27FC236}">
              <a16:creationId xmlns:a16="http://schemas.microsoft.com/office/drawing/2014/main" id="{E9A5A29A-A47E-4E5E-80FB-01C8F92830E5}"/>
            </a:ext>
          </a:extLst>
        </xdr:cNvPr>
        <xdr:cNvSpPr txBox="1"/>
      </xdr:nvSpPr>
      <xdr:spPr>
        <a:xfrm>
          <a:off x="10801806" y="1958341"/>
          <a:ext cx="872034" cy="3733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3342CB5-2343-4E14-8ECA-D79302FA019C}" type="TxLink">
            <a:rPr lang="en-US" sz="2000" b="1" i="0" u="none" strike="noStrike">
              <a:solidFill>
                <a:srgbClr val="F38601"/>
              </a:solidFill>
              <a:latin typeface="Calibri"/>
              <a:ea typeface="Calibri"/>
              <a:cs typeface="Calibri"/>
            </a:rPr>
            <a:pPr marL="0" indent="0" algn="ctr"/>
            <a:t> </a:t>
          </a:fld>
          <a:endParaRPr lang="en-IN" sz="2000" b="1" i="0" u="none" strike="noStrike">
            <a:solidFill>
              <a:srgbClr val="F38601"/>
            </a:solidFill>
            <a:latin typeface="Calibri"/>
            <a:ea typeface="Calibri"/>
            <a:cs typeface="Calibri"/>
          </a:endParaRPr>
        </a:p>
      </xdr:txBody>
    </xdr:sp>
    <xdr:clientData/>
  </xdr:twoCellAnchor>
  <xdr:twoCellAnchor>
    <xdr:from>
      <xdr:col>20</xdr:col>
      <xdr:colOff>331926</xdr:colOff>
      <xdr:row>10</xdr:row>
      <xdr:rowOff>144781</xdr:rowOff>
    </xdr:from>
    <xdr:to>
      <xdr:col>21</xdr:col>
      <xdr:colOff>594360</xdr:colOff>
      <xdr:row>12</xdr:row>
      <xdr:rowOff>152400</xdr:rowOff>
    </xdr:to>
    <xdr:sp macro="" textlink="'Product Analysis'!AX35">
      <xdr:nvSpPr>
        <xdr:cNvPr id="6239" name="TextBox 6238">
          <a:extLst>
            <a:ext uri="{FF2B5EF4-FFF2-40B4-BE49-F238E27FC236}">
              <a16:creationId xmlns:a16="http://schemas.microsoft.com/office/drawing/2014/main" id="{3BE60D7E-6807-48F5-9E84-653EB4D98A93}"/>
            </a:ext>
          </a:extLst>
        </xdr:cNvPr>
        <xdr:cNvSpPr txBox="1"/>
      </xdr:nvSpPr>
      <xdr:spPr>
        <a:xfrm>
          <a:off x="12523926" y="1973581"/>
          <a:ext cx="872034" cy="3733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2313464-BEE5-4852-BAE0-4A1BE00C1585}" type="TxLink">
            <a:rPr lang="en-US" sz="2000" b="1" i="0" u="none" strike="noStrike">
              <a:solidFill>
                <a:srgbClr val="00B0F0"/>
              </a:solidFill>
              <a:latin typeface="Calibri"/>
              <a:ea typeface="Calibri"/>
              <a:cs typeface="Calibri"/>
            </a:rPr>
            <a:pPr marL="0" indent="0" algn="ctr"/>
            <a:t> </a:t>
          </a:fld>
          <a:endParaRPr lang="en-IN" sz="2000" b="1" i="0" u="none" strike="noStrike">
            <a:solidFill>
              <a:srgbClr val="00B0F0"/>
            </a:solidFill>
            <a:latin typeface="Calibri"/>
            <a:ea typeface="Calibri"/>
            <a:cs typeface="Calibri"/>
          </a:endParaRPr>
        </a:p>
      </xdr:txBody>
    </xdr:sp>
    <xdr:clientData/>
  </xdr:twoCellAnchor>
  <xdr:twoCellAnchor>
    <xdr:from>
      <xdr:col>17</xdr:col>
      <xdr:colOff>217626</xdr:colOff>
      <xdr:row>13</xdr:row>
      <xdr:rowOff>99061</xdr:rowOff>
    </xdr:from>
    <xdr:to>
      <xdr:col>19</xdr:col>
      <xdr:colOff>320040</xdr:colOff>
      <xdr:row>15</xdr:row>
      <xdr:rowOff>114300</xdr:rowOff>
    </xdr:to>
    <xdr:sp macro="" textlink="'Product Analysis'!AB10">
      <xdr:nvSpPr>
        <xdr:cNvPr id="6240" name="TextBox 6239">
          <a:extLst>
            <a:ext uri="{FF2B5EF4-FFF2-40B4-BE49-F238E27FC236}">
              <a16:creationId xmlns:a16="http://schemas.microsoft.com/office/drawing/2014/main" id="{7D76BFCE-ECB6-4450-AD01-5A1C3E96D665}"/>
            </a:ext>
          </a:extLst>
        </xdr:cNvPr>
        <xdr:cNvSpPr txBox="1"/>
      </xdr:nvSpPr>
      <xdr:spPr>
        <a:xfrm>
          <a:off x="10580826" y="2476501"/>
          <a:ext cx="1321614"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81D8946-543A-4F9D-A19C-E627596AC0C4}" type="TxLink">
            <a:rPr lang="en-US" sz="2000" b="1" i="0" u="none" strike="noStrike">
              <a:solidFill>
                <a:srgbClr val="F38601"/>
              </a:solidFill>
              <a:latin typeface="Calibri"/>
              <a:ea typeface="Calibri"/>
              <a:cs typeface="Calibri"/>
            </a:rPr>
            <a:pPr marL="0" indent="0" algn="ctr"/>
            <a:t>$120.52 M</a:t>
          </a:fld>
          <a:endParaRPr lang="en-IN" sz="2000" b="1" i="0" u="none" strike="noStrike">
            <a:solidFill>
              <a:srgbClr val="F38601"/>
            </a:solidFill>
            <a:latin typeface="Calibri"/>
            <a:ea typeface="Calibri"/>
            <a:cs typeface="Calibri"/>
          </a:endParaRPr>
        </a:p>
      </xdr:txBody>
    </xdr:sp>
    <xdr:clientData/>
  </xdr:twoCellAnchor>
  <xdr:twoCellAnchor>
    <xdr:from>
      <xdr:col>20</xdr:col>
      <xdr:colOff>293826</xdr:colOff>
      <xdr:row>13</xdr:row>
      <xdr:rowOff>99061</xdr:rowOff>
    </xdr:from>
    <xdr:to>
      <xdr:col>22</xdr:col>
      <xdr:colOff>281940</xdr:colOff>
      <xdr:row>15</xdr:row>
      <xdr:rowOff>114300</xdr:rowOff>
    </xdr:to>
    <xdr:sp macro="" textlink="'Product Analysis'!AB11">
      <xdr:nvSpPr>
        <xdr:cNvPr id="6241" name="TextBox 6240">
          <a:extLst>
            <a:ext uri="{FF2B5EF4-FFF2-40B4-BE49-F238E27FC236}">
              <a16:creationId xmlns:a16="http://schemas.microsoft.com/office/drawing/2014/main" id="{D3A7DC1C-DA5B-486A-BBD0-F54055E70B86}"/>
            </a:ext>
          </a:extLst>
        </xdr:cNvPr>
        <xdr:cNvSpPr txBox="1"/>
      </xdr:nvSpPr>
      <xdr:spPr>
        <a:xfrm>
          <a:off x="12485826" y="2476501"/>
          <a:ext cx="1207314"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5509048-D1D4-451C-A255-4FD87D2C010D}" type="TxLink">
            <a:rPr lang="en-US" sz="2000" b="1" i="0" u="none" strike="noStrike">
              <a:solidFill>
                <a:srgbClr val="00B0F0"/>
              </a:solidFill>
              <a:latin typeface="Calibri"/>
              <a:ea typeface="Calibri"/>
              <a:cs typeface="Calibri"/>
            </a:rPr>
            <a:pPr marL="0" indent="0" algn="ctr"/>
            <a:t>$5.77 M</a:t>
          </a:fld>
          <a:endParaRPr lang="en-IN" sz="2000" b="1" i="0" u="none" strike="noStrike">
            <a:solidFill>
              <a:srgbClr val="00B0F0"/>
            </a:solidFill>
            <a:latin typeface="Calibri"/>
            <a:ea typeface="Calibri"/>
            <a:cs typeface="Calibri"/>
          </a:endParaRPr>
        </a:p>
      </xdr:txBody>
    </xdr:sp>
    <xdr:clientData/>
  </xdr:twoCellAnchor>
  <xdr:twoCellAnchor>
    <xdr:from>
      <xdr:col>17</xdr:col>
      <xdr:colOff>362406</xdr:colOff>
      <xdr:row>15</xdr:row>
      <xdr:rowOff>1907</xdr:rowOff>
    </xdr:from>
    <xdr:to>
      <xdr:col>18</xdr:col>
      <xdr:colOff>289560</xdr:colOff>
      <xdr:row>16</xdr:row>
      <xdr:rowOff>68581</xdr:rowOff>
    </xdr:to>
    <xdr:sp macro="" textlink="'Analysis 1 (2)'!AC31">
      <xdr:nvSpPr>
        <xdr:cNvPr id="6242" name="TextBox 6241">
          <a:extLst>
            <a:ext uri="{FF2B5EF4-FFF2-40B4-BE49-F238E27FC236}">
              <a16:creationId xmlns:a16="http://schemas.microsoft.com/office/drawing/2014/main" id="{98A17FAD-3B8D-4BA3-B41B-1237E06CEEEF}"/>
            </a:ext>
          </a:extLst>
        </xdr:cNvPr>
        <xdr:cNvSpPr txBox="1"/>
      </xdr:nvSpPr>
      <xdr:spPr>
        <a:xfrm>
          <a:off x="10725606" y="2745107"/>
          <a:ext cx="536754" cy="249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200" b="1" i="1" u="none" strike="noStrike">
              <a:solidFill>
                <a:schemeClr val="tx1">
                  <a:lumMod val="50000"/>
                  <a:lumOff val="50000"/>
                </a:schemeClr>
              </a:solidFill>
              <a:latin typeface="Calibri"/>
              <a:ea typeface="Calibri"/>
              <a:cs typeface="Calibri"/>
            </a:rPr>
            <a:t>Profit</a:t>
          </a:r>
        </a:p>
      </xdr:txBody>
    </xdr:sp>
    <xdr:clientData/>
  </xdr:twoCellAnchor>
  <xdr:twoCellAnchor>
    <xdr:from>
      <xdr:col>20</xdr:col>
      <xdr:colOff>461466</xdr:colOff>
      <xdr:row>15</xdr:row>
      <xdr:rowOff>1907</xdr:rowOff>
    </xdr:from>
    <xdr:to>
      <xdr:col>21</xdr:col>
      <xdr:colOff>441960</xdr:colOff>
      <xdr:row>16</xdr:row>
      <xdr:rowOff>68581</xdr:rowOff>
    </xdr:to>
    <xdr:sp macro="" textlink="'Analysis 1 (2)'!AC31">
      <xdr:nvSpPr>
        <xdr:cNvPr id="6243" name="TextBox 6242">
          <a:extLst>
            <a:ext uri="{FF2B5EF4-FFF2-40B4-BE49-F238E27FC236}">
              <a16:creationId xmlns:a16="http://schemas.microsoft.com/office/drawing/2014/main" id="{5EDC74F9-E82B-42A8-B1FA-D32107207FF4}"/>
            </a:ext>
          </a:extLst>
        </xdr:cNvPr>
        <xdr:cNvSpPr txBox="1"/>
      </xdr:nvSpPr>
      <xdr:spPr>
        <a:xfrm>
          <a:off x="12653466" y="2745107"/>
          <a:ext cx="590094" cy="249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200" b="1" i="1" u="none" strike="noStrike">
              <a:solidFill>
                <a:schemeClr val="tx1">
                  <a:lumMod val="50000"/>
                  <a:lumOff val="50000"/>
                </a:schemeClr>
              </a:solidFill>
              <a:latin typeface="Calibri"/>
              <a:ea typeface="Calibri"/>
              <a:cs typeface="Calibri"/>
            </a:rPr>
            <a:t>Profit</a:t>
          </a:r>
        </a:p>
      </xdr:txBody>
    </xdr:sp>
    <xdr:clientData/>
  </xdr:twoCellAnchor>
  <xdr:twoCellAnchor>
    <xdr:from>
      <xdr:col>0</xdr:col>
      <xdr:colOff>586740</xdr:colOff>
      <xdr:row>21</xdr:row>
      <xdr:rowOff>0</xdr:rowOff>
    </xdr:from>
    <xdr:to>
      <xdr:col>8</xdr:col>
      <xdr:colOff>281940</xdr:colOff>
      <xdr:row>36</xdr:row>
      <xdr:rowOff>152400</xdr:rowOff>
    </xdr:to>
    <xdr:graphicFrame macro="">
      <xdr:nvGraphicFramePr>
        <xdr:cNvPr id="6244" name="Chart 6243">
          <a:extLst>
            <a:ext uri="{FF2B5EF4-FFF2-40B4-BE49-F238E27FC236}">
              <a16:creationId xmlns:a16="http://schemas.microsoft.com/office/drawing/2014/main" id="{024DCA84-44AC-6401-EA3A-CE5C96CA89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403860</xdr:colOff>
      <xdr:row>26</xdr:row>
      <xdr:rowOff>167640</xdr:rowOff>
    </xdr:from>
    <xdr:to>
      <xdr:col>7</xdr:col>
      <xdr:colOff>233911</xdr:colOff>
      <xdr:row>33</xdr:row>
      <xdr:rowOff>160020</xdr:rowOff>
    </xdr:to>
    <xdr:graphicFrame macro="">
      <xdr:nvGraphicFramePr>
        <xdr:cNvPr id="6246" name="Chart 6245">
          <a:extLst>
            <a:ext uri="{FF2B5EF4-FFF2-40B4-BE49-F238E27FC236}">
              <a16:creationId xmlns:a16="http://schemas.microsoft.com/office/drawing/2014/main" id="{F0E0DD0A-2D08-0982-A424-0C8F8C00D5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215209</xdr:colOff>
      <xdr:row>28</xdr:row>
      <xdr:rowOff>32326</xdr:rowOff>
    </xdr:from>
    <xdr:to>
      <xdr:col>6</xdr:col>
      <xdr:colOff>420949</xdr:colOff>
      <xdr:row>32</xdr:row>
      <xdr:rowOff>117993</xdr:rowOff>
    </xdr:to>
    <xdr:sp macro="" textlink="">
      <xdr:nvSpPr>
        <xdr:cNvPr id="6247" name="Oval 6246">
          <a:extLst>
            <a:ext uri="{FF2B5EF4-FFF2-40B4-BE49-F238E27FC236}">
              <a16:creationId xmlns:a16="http://schemas.microsoft.com/office/drawing/2014/main" id="{3D3F9977-8ED8-4A93-AAC2-D6127C0F70EA}"/>
            </a:ext>
          </a:extLst>
        </xdr:cNvPr>
        <xdr:cNvSpPr/>
      </xdr:nvSpPr>
      <xdr:spPr>
        <a:xfrm>
          <a:off x="3274754" y="5204690"/>
          <a:ext cx="817650" cy="824576"/>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5</xdr:col>
      <xdr:colOff>388615</xdr:colOff>
      <xdr:row>29</xdr:row>
      <xdr:rowOff>9467</xdr:rowOff>
    </xdr:from>
    <xdr:to>
      <xdr:col>6</xdr:col>
      <xdr:colOff>259075</xdr:colOff>
      <xdr:row>31</xdr:row>
      <xdr:rowOff>125615</xdr:rowOff>
    </xdr:to>
    <xdr:pic>
      <xdr:nvPicPr>
        <xdr:cNvPr id="6248" name="Picture 6247">
          <a:extLst>
            <a:ext uri="{FF2B5EF4-FFF2-40B4-BE49-F238E27FC236}">
              <a16:creationId xmlns:a16="http://schemas.microsoft.com/office/drawing/2014/main" id="{4B06332F-2E1A-4DAA-B7D0-2775E757712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448160" y="5366558"/>
          <a:ext cx="482370" cy="485602"/>
        </a:xfrm>
        <a:prstGeom prst="rect">
          <a:avLst/>
        </a:prstGeom>
      </xdr:spPr>
    </xdr:pic>
    <xdr:clientData/>
  </xdr:twoCellAnchor>
  <xdr:twoCellAnchor>
    <xdr:from>
      <xdr:col>7</xdr:col>
      <xdr:colOff>34746</xdr:colOff>
      <xdr:row>28</xdr:row>
      <xdr:rowOff>123766</xdr:rowOff>
    </xdr:from>
    <xdr:to>
      <xdr:col>8</xdr:col>
      <xdr:colOff>291638</xdr:colOff>
      <xdr:row>30</xdr:row>
      <xdr:rowOff>114299</xdr:rowOff>
    </xdr:to>
    <xdr:sp macro="" textlink="'Customer Analysis (2)'!G12">
      <xdr:nvSpPr>
        <xdr:cNvPr id="6249" name="TextBox 6248">
          <a:extLst>
            <a:ext uri="{FF2B5EF4-FFF2-40B4-BE49-F238E27FC236}">
              <a16:creationId xmlns:a16="http://schemas.microsoft.com/office/drawing/2014/main" id="{415B2360-8685-4A60-9540-9586AADDD3F4}"/>
            </a:ext>
          </a:extLst>
        </xdr:cNvPr>
        <xdr:cNvSpPr txBox="1"/>
      </xdr:nvSpPr>
      <xdr:spPr>
        <a:xfrm>
          <a:off x="4301946" y="5244406"/>
          <a:ext cx="866492" cy="356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019DA13-E0B7-499B-81BB-3ACCC073C1E1}" type="TxLink">
            <a:rPr lang="en-US" sz="2000" b="1" i="0" u="none" strike="noStrike">
              <a:solidFill>
                <a:srgbClr val="F38601"/>
              </a:solidFill>
              <a:latin typeface="Calibri"/>
              <a:ea typeface="Calibri"/>
              <a:cs typeface="Calibri"/>
            </a:rPr>
            <a:pPr marL="0" indent="0" algn="ctr"/>
            <a:t>0.3%</a:t>
          </a:fld>
          <a:endParaRPr lang="en-IN" sz="2000" b="1" i="0" u="none" strike="noStrike">
            <a:solidFill>
              <a:srgbClr val="F38601"/>
            </a:solidFill>
            <a:latin typeface="Calibri"/>
            <a:ea typeface="Calibri"/>
            <a:cs typeface="Calibri"/>
          </a:endParaRPr>
        </a:p>
      </xdr:txBody>
    </xdr:sp>
    <xdr:clientData/>
  </xdr:twoCellAnchor>
  <xdr:twoCellAnchor>
    <xdr:from>
      <xdr:col>7</xdr:col>
      <xdr:colOff>33900</xdr:colOff>
      <xdr:row>30</xdr:row>
      <xdr:rowOff>134385</xdr:rowOff>
    </xdr:from>
    <xdr:to>
      <xdr:col>8</xdr:col>
      <xdr:colOff>182034</xdr:colOff>
      <xdr:row>32</xdr:row>
      <xdr:rowOff>42945</xdr:rowOff>
    </xdr:to>
    <xdr:sp macro="" textlink="'Analysis 1 (2)'!AC31">
      <xdr:nvSpPr>
        <xdr:cNvPr id="6250" name="TextBox 6249">
          <a:extLst>
            <a:ext uri="{FF2B5EF4-FFF2-40B4-BE49-F238E27FC236}">
              <a16:creationId xmlns:a16="http://schemas.microsoft.com/office/drawing/2014/main" id="{796DA041-640C-45CE-A7E9-3C46D1825973}"/>
            </a:ext>
          </a:extLst>
        </xdr:cNvPr>
        <xdr:cNvSpPr txBox="1"/>
      </xdr:nvSpPr>
      <xdr:spPr>
        <a:xfrm>
          <a:off x="4301100" y="5620785"/>
          <a:ext cx="757734"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1600" b="0" i="0" u="none" strike="noStrike">
              <a:solidFill>
                <a:srgbClr val="000000"/>
              </a:solidFill>
              <a:latin typeface="Calibri"/>
              <a:ea typeface="Calibri"/>
              <a:cs typeface="Calibri"/>
            </a:rPr>
            <a:t>Others</a:t>
          </a:r>
          <a:endParaRPr lang="en-IN" sz="1600" b="1" i="0" u="none" strike="noStrike">
            <a:solidFill>
              <a:srgbClr val="000000"/>
            </a:solidFill>
            <a:latin typeface="Calibri"/>
            <a:ea typeface="Calibri"/>
            <a:cs typeface="Calibri"/>
          </a:endParaRPr>
        </a:p>
      </xdr:txBody>
    </xdr:sp>
    <xdr:clientData/>
  </xdr:twoCellAnchor>
  <xdr:twoCellAnchor>
    <xdr:from>
      <xdr:col>7</xdr:col>
      <xdr:colOff>33900</xdr:colOff>
      <xdr:row>27</xdr:row>
      <xdr:rowOff>134159</xdr:rowOff>
    </xdr:from>
    <xdr:to>
      <xdr:col>8</xdr:col>
      <xdr:colOff>143934</xdr:colOff>
      <xdr:row>29</xdr:row>
      <xdr:rowOff>44565</xdr:rowOff>
    </xdr:to>
    <xdr:sp macro="" textlink="'Analysis 1 (2)'!AC31">
      <xdr:nvSpPr>
        <xdr:cNvPr id="6259" name="TextBox 6258">
          <a:extLst>
            <a:ext uri="{FF2B5EF4-FFF2-40B4-BE49-F238E27FC236}">
              <a16:creationId xmlns:a16="http://schemas.microsoft.com/office/drawing/2014/main" id="{A11549D8-DBBB-4976-8B3C-2EC971E3AC16}"/>
            </a:ext>
          </a:extLst>
        </xdr:cNvPr>
        <xdr:cNvSpPr txBox="1"/>
      </xdr:nvSpPr>
      <xdr:spPr>
        <a:xfrm>
          <a:off x="4301100" y="5071919"/>
          <a:ext cx="719634" cy="2761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1600" b="0" i="0" u="none" strike="noStrike">
              <a:solidFill>
                <a:srgbClr val="000000"/>
              </a:solidFill>
              <a:latin typeface="Calibri"/>
              <a:ea typeface="Calibri"/>
              <a:cs typeface="Calibri"/>
            </a:rPr>
            <a:t>Top</a:t>
          </a:r>
          <a:r>
            <a:rPr lang="en-IN" sz="1600" b="0" i="0" u="none" strike="noStrike" baseline="0">
              <a:solidFill>
                <a:srgbClr val="000000"/>
              </a:solidFill>
              <a:latin typeface="Calibri"/>
              <a:ea typeface="Calibri"/>
              <a:cs typeface="Calibri"/>
            </a:rPr>
            <a:t> 5 </a:t>
          </a:r>
        </a:p>
      </xdr:txBody>
    </xdr:sp>
    <xdr:clientData/>
  </xdr:twoCellAnchor>
  <xdr:twoCellAnchor>
    <xdr:from>
      <xdr:col>7</xdr:col>
      <xdr:colOff>34746</xdr:colOff>
      <xdr:row>31</xdr:row>
      <xdr:rowOff>133236</xdr:rowOff>
    </xdr:from>
    <xdr:to>
      <xdr:col>8</xdr:col>
      <xdr:colOff>268316</xdr:colOff>
      <xdr:row>33</xdr:row>
      <xdr:rowOff>91440</xdr:rowOff>
    </xdr:to>
    <xdr:sp macro="" textlink="'Customer Analysis (2)'!G13">
      <xdr:nvSpPr>
        <xdr:cNvPr id="6260" name="TextBox 6259">
          <a:extLst>
            <a:ext uri="{FF2B5EF4-FFF2-40B4-BE49-F238E27FC236}">
              <a16:creationId xmlns:a16="http://schemas.microsoft.com/office/drawing/2014/main" id="{20317C89-BD14-4704-AF32-382F8B970FA8}"/>
            </a:ext>
          </a:extLst>
        </xdr:cNvPr>
        <xdr:cNvSpPr txBox="1"/>
      </xdr:nvSpPr>
      <xdr:spPr>
        <a:xfrm>
          <a:off x="4301946" y="5802516"/>
          <a:ext cx="843170" cy="323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D2DE333-A000-4863-8106-58A5A9DAACF9}" type="TxLink">
            <a:rPr lang="en-US" sz="2000" b="1" i="0" u="none" strike="noStrike">
              <a:solidFill>
                <a:schemeClr val="bg1">
                  <a:lumMod val="65000"/>
                </a:schemeClr>
              </a:solidFill>
              <a:latin typeface="Calibri"/>
              <a:ea typeface="Calibri"/>
              <a:cs typeface="Calibri"/>
            </a:rPr>
            <a:pPr marL="0" indent="0" algn="ctr"/>
            <a:t>99.7%</a:t>
          </a:fld>
          <a:endParaRPr lang="en-IN" sz="2000" b="1" i="0" u="none" strike="noStrike">
            <a:solidFill>
              <a:schemeClr val="bg1">
                <a:lumMod val="65000"/>
              </a:schemeClr>
            </a:solidFill>
            <a:latin typeface="Calibri"/>
            <a:ea typeface="Calibri"/>
            <a:cs typeface="Calibri"/>
          </a:endParaRPr>
        </a:p>
      </xdr:txBody>
    </xdr:sp>
    <xdr:clientData/>
  </xdr:twoCellAnchor>
  <xdr:twoCellAnchor>
    <xdr:from>
      <xdr:col>7</xdr:col>
      <xdr:colOff>68580</xdr:colOff>
      <xdr:row>28</xdr:row>
      <xdr:rowOff>31635</xdr:rowOff>
    </xdr:from>
    <xdr:to>
      <xdr:col>7</xdr:col>
      <xdr:colOff>68580</xdr:colOff>
      <xdr:row>30</xdr:row>
      <xdr:rowOff>46874</xdr:rowOff>
    </xdr:to>
    <xdr:cxnSp macro="">
      <xdr:nvCxnSpPr>
        <xdr:cNvPr id="6261" name="Straight Connector 6260">
          <a:extLst>
            <a:ext uri="{FF2B5EF4-FFF2-40B4-BE49-F238E27FC236}">
              <a16:creationId xmlns:a16="http://schemas.microsoft.com/office/drawing/2014/main" id="{263DD07C-ACCE-401E-8EBB-B29EEBECAFF8}"/>
            </a:ext>
          </a:extLst>
        </xdr:cNvPr>
        <xdr:cNvCxnSpPr/>
      </xdr:nvCxnSpPr>
      <xdr:spPr>
        <a:xfrm>
          <a:off x="4335780" y="5152275"/>
          <a:ext cx="0" cy="380999"/>
        </a:xfrm>
        <a:prstGeom prst="line">
          <a:avLst/>
        </a:prstGeom>
        <a:ln w="25400">
          <a:solidFill>
            <a:srgbClr val="F3860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179528</xdr:colOff>
      <xdr:row>24</xdr:row>
      <xdr:rowOff>74128</xdr:rowOff>
    </xdr:from>
    <xdr:to>
      <xdr:col>8</xdr:col>
      <xdr:colOff>563879</xdr:colOff>
      <xdr:row>27</xdr:row>
      <xdr:rowOff>159794</xdr:rowOff>
    </xdr:to>
    <xdr:sp macro="" textlink="'Analysis 1 (2)'!AC31">
      <xdr:nvSpPr>
        <xdr:cNvPr id="6262" name="TextBox 6261">
          <a:extLst>
            <a:ext uri="{FF2B5EF4-FFF2-40B4-BE49-F238E27FC236}">
              <a16:creationId xmlns:a16="http://schemas.microsoft.com/office/drawing/2014/main" id="{9787F113-B868-4ED5-94B6-0276A05B0AF6}"/>
            </a:ext>
          </a:extLst>
        </xdr:cNvPr>
        <xdr:cNvSpPr txBox="1"/>
      </xdr:nvSpPr>
      <xdr:spPr>
        <a:xfrm>
          <a:off x="3227528" y="4463248"/>
          <a:ext cx="2213151" cy="6343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400" b="0" i="0" u="none" strike="noStrike">
              <a:solidFill>
                <a:srgbClr val="000000"/>
              </a:solidFill>
              <a:latin typeface="Calibri"/>
              <a:ea typeface="Calibri"/>
              <a:cs typeface="Calibri"/>
            </a:rPr>
            <a:t>Profit</a:t>
          </a:r>
          <a:r>
            <a:rPr lang="en-IN" sz="1400" b="0" i="0" u="none" strike="noStrike" baseline="0">
              <a:solidFill>
                <a:srgbClr val="000000"/>
              </a:solidFill>
              <a:latin typeface="Calibri"/>
              <a:ea typeface="Calibri"/>
              <a:cs typeface="Calibri"/>
            </a:rPr>
            <a:t> share of </a:t>
          </a:r>
        </a:p>
        <a:p>
          <a:pPr marL="0" indent="0"/>
          <a:r>
            <a:rPr lang="en-IN" sz="1400" b="1" i="0" u="none" strike="noStrike" baseline="0">
              <a:solidFill>
                <a:srgbClr val="F38601"/>
              </a:solidFill>
              <a:latin typeface="Calibri"/>
              <a:ea typeface="Calibri"/>
              <a:cs typeface="Calibri"/>
            </a:rPr>
            <a:t>TOP-5</a:t>
          </a:r>
          <a:r>
            <a:rPr lang="en-IN" sz="1400" b="0" i="0" u="none" strike="noStrike" baseline="0">
              <a:solidFill>
                <a:srgbClr val="000000"/>
              </a:solidFill>
              <a:latin typeface="Calibri"/>
              <a:ea typeface="Calibri"/>
              <a:cs typeface="Calibri"/>
            </a:rPr>
            <a:t> customers vs Others</a:t>
          </a:r>
          <a:endParaRPr lang="en-IN" sz="1400" b="0" i="0" u="none" strike="noStrike">
            <a:solidFill>
              <a:srgbClr val="000000"/>
            </a:solidFill>
            <a:latin typeface="Calibri"/>
            <a:ea typeface="Calibri"/>
            <a:cs typeface="Calibri"/>
          </a:endParaRPr>
        </a:p>
      </xdr:txBody>
    </xdr:sp>
    <xdr:clientData/>
  </xdr:twoCellAnchor>
  <xdr:twoCellAnchor>
    <xdr:from>
      <xdr:col>7</xdr:col>
      <xdr:colOff>68580</xdr:colOff>
      <xdr:row>31</xdr:row>
      <xdr:rowOff>45720</xdr:rowOff>
    </xdr:from>
    <xdr:to>
      <xdr:col>7</xdr:col>
      <xdr:colOff>68580</xdr:colOff>
      <xdr:row>33</xdr:row>
      <xdr:rowOff>60960</xdr:rowOff>
    </xdr:to>
    <xdr:cxnSp macro="">
      <xdr:nvCxnSpPr>
        <xdr:cNvPr id="6263" name="Straight Connector 6262">
          <a:extLst>
            <a:ext uri="{FF2B5EF4-FFF2-40B4-BE49-F238E27FC236}">
              <a16:creationId xmlns:a16="http://schemas.microsoft.com/office/drawing/2014/main" id="{12414A02-F074-453B-A21D-52CDCD0CCD4F}"/>
            </a:ext>
          </a:extLst>
        </xdr:cNvPr>
        <xdr:cNvCxnSpPr/>
      </xdr:nvCxnSpPr>
      <xdr:spPr>
        <a:xfrm>
          <a:off x="4335780" y="5715000"/>
          <a:ext cx="0" cy="381000"/>
        </a:xfrm>
        <a:prstGeom prst="line">
          <a:avLst/>
        </a:prstGeom>
        <a:ln w="254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19506</xdr:colOff>
      <xdr:row>20</xdr:row>
      <xdr:rowOff>1</xdr:rowOff>
    </xdr:from>
    <xdr:to>
      <xdr:col>5</xdr:col>
      <xdr:colOff>594360</xdr:colOff>
      <xdr:row>21</xdr:row>
      <xdr:rowOff>91440</xdr:rowOff>
    </xdr:to>
    <xdr:sp macro="" textlink="'Analysis 1 (2)'!AC31">
      <xdr:nvSpPr>
        <xdr:cNvPr id="6267" name="TextBox 6266">
          <a:extLst>
            <a:ext uri="{FF2B5EF4-FFF2-40B4-BE49-F238E27FC236}">
              <a16:creationId xmlns:a16="http://schemas.microsoft.com/office/drawing/2014/main" id="{92F67C1A-D50E-4A1F-9E86-386588F3D342}"/>
            </a:ext>
          </a:extLst>
        </xdr:cNvPr>
        <xdr:cNvSpPr txBox="1"/>
      </xdr:nvSpPr>
      <xdr:spPr>
        <a:xfrm>
          <a:off x="629106" y="3657601"/>
          <a:ext cx="301325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600" b="0" i="0" u="none" strike="noStrike">
              <a:solidFill>
                <a:srgbClr val="000000"/>
              </a:solidFill>
              <a:latin typeface="Calibri"/>
              <a:ea typeface="Calibri"/>
              <a:cs typeface="Calibri"/>
            </a:rPr>
            <a:t>Top</a:t>
          </a:r>
          <a:r>
            <a:rPr lang="en-IN" sz="1600" b="0" i="0" u="none" strike="noStrike" baseline="0">
              <a:solidFill>
                <a:srgbClr val="000000"/>
              </a:solidFill>
              <a:latin typeface="Calibri"/>
              <a:ea typeface="Calibri"/>
              <a:cs typeface="Calibri"/>
            </a:rPr>
            <a:t> 5 </a:t>
          </a:r>
          <a:r>
            <a:rPr lang="en-IN" sz="1600" b="1" i="0" u="none" strike="noStrike" baseline="0">
              <a:solidFill>
                <a:srgbClr val="000000"/>
              </a:solidFill>
              <a:latin typeface="Calibri"/>
              <a:ea typeface="Calibri"/>
              <a:cs typeface="Calibri"/>
            </a:rPr>
            <a:t>Profitable</a:t>
          </a:r>
          <a:r>
            <a:rPr lang="en-IN" sz="1600" b="0" i="0" u="none" strike="noStrike" baseline="0">
              <a:solidFill>
                <a:srgbClr val="000000"/>
              </a:solidFill>
              <a:latin typeface="Calibri"/>
              <a:ea typeface="Calibri"/>
              <a:cs typeface="Calibri"/>
            </a:rPr>
            <a:t> Customers</a:t>
          </a:r>
          <a:endParaRPr lang="en-IN" sz="1600" b="0" i="0" u="none" strike="noStrike">
            <a:solidFill>
              <a:srgbClr val="000000"/>
            </a:solidFill>
            <a:latin typeface="Calibri"/>
            <a:ea typeface="Calibri"/>
            <a:cs typeface="Calibri"/>
          </a:endParaRPr>
        </a:p>
      </xdr:txBody>
    </xdr:sp>
    <xdr:clientData/>
  </xdr:twoCellAnchor>
  <xdr:twoCellAnchor>
    <xdr:from>
      <xdr:col>8</xdr:col>
      <xdr:colOff>601980</xdr:colOff>
      <xdr:row>19</xdr:row>
      <xdr:rowOff>137160</xdr:rowOff>
    </xdr:from>
    <xdr:to>
      <xdr:col>11</xdr:col>
      <xdr:colOff>563880</xdr:colOff>
      <xdr:row>28</xdr:row>
      <xdr:rowOff>121920</xdr:rowOff>
    </xdr:to>
    <xdr:sp macro="" textlink="">
      <xdr:nvSpPr>
        <xdr:cNvPr id="2" name="Rectangle: Rounded Corners 1">
          <a:extLst>
            <a:ext uri="{FF2B5EF4-FFF2-40B4-BE49-F238E27FC236}">
              <a16:creationId xmlns:a16="http://schemas.microsoft.com/office/drawing/2014/main" id="{85F5F809-551D-4904-8C07-41A30D7A1D15}"/>
            </a:ext>
          </a:extLst>
        </xdr:cNvPr>
        <xdr:cNvSpPr/>
      </xdr:nvSpPr>
      <xdr:spPr>
        <a:xfrm>
          <a:off x="5478780" y="3611880"/>
          <a:ext cx="1790700" cy="1630680"/>
        </a:xfrm>
        <a:prstGeom prst="roundRect">
          <a:avLst>
            <a:gd name="adj" fmla="val 69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80466</xdr:colOff>
      <xdr:row>20</xdr:row>
      <xdr:rowOff>7621</xdr:rowOff>
    </xdr:from>
    <xdr:to>
      <xdr:col>12</xdr:col>
      <xdr:colOff>22860</xdr:colOff>
      <xdr:row>23</xdr:row>
      <xdr:rowOff>76200</xdr:rowOff>
    </xdr:to>
    <xdr:sp macro="" textlink="'Analysis 1 (2)'!AC31">
      <xdr:nvSpPr>
        <xdr:cNvPr id="3" name="TextBox 2">
          <a:extLst>
            <a:ext uri="{FF2B5EF4-FFF2-40B4-BE49-F238E27FC236}">
              <a16:creationId xmlns:a16="http://schemas.microsoft.com/office/drawing/2014/main" id="{87CBF159-1729-4149-9524-47569C6558BC}"/>
            </a:ext>
          </a:extLst>
        </xdr:cNvPr>
        <xdr:cNvSpPr txBox="1"/>
      </xdr:nvSpPr>
      <xdr:spPr>
        <a:xfrm>
          <a:off x="6176466" y="3665221"/>
          <a:ext cx="1161594" cy="6172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1200" b="0" i="0" u="none" strike="noStrike">
              <a:solidFill>
                <a:srgbClr val="000000"/>
              </a:solidFill>
              <a:latin typeface="Calibri"/>
              <a:ea typeface="Calibri"/>
              <a:cs typeface="Calibri"/>
            </a:rPr>
            <a:t>Average</a:t>
          </a:r>
          <a:r>
            <a:rPr lang="en-IN" sz="1200" b="0" i="0" u="none" strike="noStrike" baseline="0">
              <a:solidFill>
                <a:srgbClr val="000000"/>
              </a:solidFill>
              <a:latin typeface="Calibri"/>
              <a:ea typeface="Calibri"/>
              <a:cs typeface="Calibri"/>
            </a:rPr>
            <a:t> Customer Age</a:t>
          </a:r>
          <a:endParaRPr lang="en-IN" sz="1200" b="0" i="0" u="none" strike="noStrike">
            <a:solidFill>
              <a:srgbClr val="000000"/>
            </a:solidFill>
            <a:latin typeface="Calibri"/>
            <a:ea typeface="Calibri"/>
            <a:cs typeface="Calibri"/>
          </a:endParaRPr>
        </a:p>
      </xdr:txBody>
    </xdr:sp>
    <xdr:clientData/>
  </xdr:twoCellAnchor>
  <xdr:twoCellAnchor>
    <xdr:from>
      <xdr:col>9</xdr:col>
      <xdr:colOff>163830</xdr:colOff>
      <xdr:row>20</xdr:row>
      <xdr:rowOff>53340</xdr:rowOff>
    </xdr:from>
    <xdr:to>
      <xdr:col>10</xdr:col>
      <xdr:colOff>145285</xdr:colOff>
      <xdr:row>23</xdr:row>
      <xdr:rowOff>68580</xdr:rowOff>
    </xdr:to>
    <xdr:sp macro="" textlink="">
      <xdr:nvSpPr>
        <xdr:cNvPr id="5" name="Rectangle: Rounded Corners 4">
          <a:extLst>
            <a:ext uri="{FF2B5EF4-FFF2-40B4-BE49-F238E27FC236}">
              <a16:creationId xmlns:a16="http://schemas.microsoft.com/office/drawing/2014/main" id="{2F90C87C-F0E0-4888-9B24-18E14F5A992E}"/>
            </a:ext>
          </a:extLst>
        </xdr:cNvPr>
        <xdr:cNvSpPr/>
      </xdr:nvSpPr>
      <xdr:spPr>
        <a:xfrm>
          <a:off x="5650230" y="3710940"/>
          <a:ext cx="591055" cy="563880"/>
        </a:xfrm>
        <a:prstGeom prst="roundRect">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49986</xdr:colOff>
      <xdr:row>24</xdr:row>
      <xdr:rowOff>53341</xdr:rowOff>
    </xdr:from>
    <xdr:to>
      <xdr:col>11</xdr:col>
      <xdr:colOff>601980</xdr:colOff>
      <xdr:row>27</xdr:row>
      <xdr:rowOff>121920</xdr:rowOff>
    </xdr:to>
    <xdr:sp macro="" textlink="'Analysis 1 (2)'!AC31">
      <xdr:nvSpPr>
        <xdr:cNvPr id="7" name="TextBox 6">
          <a:extLst>
            <a:ext uri="{FF2B5EF4-FFF2-40B4-BE49-F238E27FC236}">
              <a16:creationId xmlns:a16="http://schemas.microsoft.com/office/drawing/2014/main" id="{B92FAD09-CBFC-41FE-B585-9465036488FA}"/>
            </a:ext>
          </a:extLst>
        </xdr:cNvPr>
        <xdr:cNvSpPr txBox="1"/>
      </xdr:nvSpPr>
      <xdr:spPr>
        <a:xfrm>
          <a:off x="6145986" y="4442461"/>
          <a:ext cx="1161594" cy="6172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1200" b="0" i="0" u="none" strike="noStrike">
              <a:solidFill>
                <a:srgbClr val="000000"/>
              </a:solidFill>
              <a:latin typeface="Calibri"/>
              <a:ea typeface="Calibri"/>
              <a:cs typeface="Calibri"/>
            </a:rPr>
            <a:t>Total</a:t>
          </a:r>
          <a:r>
            <a:rPr lang="en-IN" sz="1200" b="0" i="0" u="none" strike="noStrike" baseline="0">
              <a:solidFill>
                <a:srgbClr val="000000"/>
              </a:solidFill>
              <a:latin typeface="Calibri"/>
              <a:ea typeface="Calibri"/>
              <a:cs typeface="Calibri"/>
            </a:rPr>
            <a:t> customers</a:t>
          </a:r>
          <a:endParaRPr lang="en-IN" sz="1200" b="0" i="0" u="none" strike="noStrike">
            <a:solidFill>
              <a:srgbClr val="000000"/>
            </a:solidFill>
            <a:latin typeface="Calibri"/>
            <a:ea typeface="Calibri"/>
            <a:cs typeface="Calibri"/>
          </a:endParaRPr>
        </a:p>
      </xdr:txBody>
    </xdr:sp>
    <xdr:clientData/>
  </xdr:twoCellAnchor>
  <xdr:twoCellAnchor>
    <xdr:from>
      <xdr:col>10</xdr:col>
      <xdr:colOff>164286</xdr:colOff>
      <xdr:row>21</xdr:row>
      <xdr:rowOff>152401</xdr:rowOff>
    </xdr:from>
    <xdr:to>
      <xdr:col>11</xdr:col>
      <xdr:colOff>457200</xdr:colOff>
      <xdr:row>23</xdr:row>
      <xdr:rowOff>167640</xdr:rowOff>
    </xdr:to>
    <xdr:sp macro="" textlink="'Customer Analysis (2)'!L5">
      <xdr:nvSpPr>
        <xdr:cNvPr id="8" name="TextBox 7">
          <a:extLst>
            <a:ext uri="{FF2B5EF4-FFF2-40B4-BE49-F238E27FC236}">
              <a16:creationId xmlns:a16="http://schemas.microsoft.com/office/drawing/2014/main" id="{B8798F7C-FBF2-4EB1-8E1C-F74A368DF218}"/>
            </a:ext>
          </a:extLst>
        </xdr:cNvPr>
        <xdr:cNvSpPr txBox="1"/>
      </xdr:nvSpPr>
      <xdr:spPr>
        <a:xfrm>
          <a:off x="6260286" y="3992881"/>
          <a:ext cx="902514"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ED8BDAD-F780-42B2-B76A-01752777C65F}" type="TxLink">
            <a:rPr lang="en-US" sz="2000" b="1" i="0" u="none" strike="noStrike">
              <a:solidFill>
                <a:schemeClr val="bg1">
                  <a:lumMod val="65000"/>
                </a:schemeClr>
              </a:solidFill>
              <a:latin typeface="Calibri"/>
              <a:ea typeface="Calibri"/>
              <a:cs typeface="Calibri"/>
            </a:rPr>
            <a:pPr marL="0" indent="0" algn="ctr"/>
            <a:t>46</a:t>
          </a:fld>
          <a:endParaRPr lang="en-IN" sz="2000" b="1" i="0" u="none" strike="noStrike">
            <a:solidFill>
              <a:schemeClr val="bg1">
                <a:lumMod val="65000"/>
              </a:schemeClr>
            </a:solidFill>
            <a:latin typeface="Calibri"/>
            <a:ea typeface="Calibri"/>
            <a:cs typeface="Calibri"/>
          </a:endParaRPr>
        </a:p>
      </xdr:txBody>
    </xdr:sp>
    <xdr:clientData/>
  </xdr:twoCellAnchor>
  <xdr:twoCellAnchor>
    <xdr:from>
      <xdr:col>10</xdr:col>
      <xdr:colOff>171906</xdr:colOff>
      <xdr:row>26</xdr:row>
      <xdr:rowOff>1</xdr:rowOff>
    </xdr:from>
    <xdr:to>
      <xdr:col>11</xdr:col>
      <xdr:colOff>464820</xdr:colOff>
      <xdr:row>28</xdr:row>
      <xdr:rowOff>15240</xdr:rowOff>
    </xdr:to>
    <xdr:sp macro="" textlink="'Customer Analysis (2)'!K5">
      <xdr:nvSpPr>
        <xdr:cNvPr id="9" name="TextBox 8">
          <a:extLst>
            <a:ext uri="{FF2B5EF4-FFF2-40B4-BE49-F238E27FC236}">
              <a16:creationId xmlns:a16="http://schemas.microsoft.com/office/drawing/2014/main" id="{56CA19DE-0840-4872-82B5-CF0E1DE32ACF}"/>
            </a:ext>
          </a:extLst>
        </xdr:cNvPr>
        <xdr:cNvSpPr txBox="1"/>
      </xdr:nvSpPr>
      <xdr:spPr>
        <a:xfrm>
          <a:off x="6267906" y="4754881"/>
          <a:ext cx="902514"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8A15123-E7A5-4A66-91F5-9616286C8DC0}" type="TxLink">
            <a:rPr lang="en-US" sz="2000" b="1" i="0" u="none" strike="noStrike">
              <a:solidFill>
                <a:srgbClr val="F38601"/>
              </a:solidFill>
              <a:latin typeface="Calibri"/>
              <a:ea typeface="Calibri"/>
              <a:cs typeface="Calibri"/>
            </a:rPr>
            <a:pPr marL="0" indent="0" algn="ctr"/>
            <a:t>18,484</a:t>
          </a:fld>
          <a:endParaRPr lang="en-IN" sz="2000" b="1" i="0" u="none" strike="noStrike">
            <a:solidFill>
              <a:srgbClr val="F38601"/>
            </a:solidFill>
            <a:latin typeface="Calibri"/>
            <a:ea typeface="Calibri"/>
            <a:cs typeface="Calibri"/>
          </a:endParaRPr>
        </a:p>
      </xdr:txBody>
    </xdr:sp>
    <xdr:clientData/>
  </xdr:twoCellAnchor>
  <xdr:twoCellAnchor>
    <xdr:from>
      <xdr:col>9</xdr:col>
      <xdr:colOff>171450</xdr:colOff>
      <xdr:row>24</xdr:row>
      <xdr:rowOff>137160</xdr:rowOff>
    </xdr:from>
    <xdr:to>
      <xdr:col>10</xdr:col>
      <xdr:colOff>152905</xdr:colOff>
      <xdr:row>27</xdr:row>
      <xdr:rowOff>152400</xdr:rowOff>
    </xdr:to>
    <xdr:sp macro="" textlink="">
      <xdr:nvSpPr>
        <xdr:cNvPr id="10" name="Rectangle: Rounded Corners 9">
          <a:extLst>
            <a:ext uri="{FF2B5EF4-FFF2-40B4-BE49-F238E27FC236}">
              <a16:creationId xmlns:a16="http://schemas.microsoft.com/office/drawing/2014/main" id="{A489CBC3-8D3E-45C7-8E21-FE5A1226C170}"/>
            </a:ext>
          </a:extLst>
        </xdr:cNvPr>
        <xdr:cNvSpPr/>
      </xdr:nvSpPr>
      <xdr:spPr>
        <a:xfrm>
          <a:off x="5657850" y="4526280"/>
          <a:ext cx="591055" cy="563880"/>
        </a:xfrm>
        <a:prstGeom prst="roundRect">
          <a:avLst/>
        </a:prstGeom>
        <a:solidFill>
          <a:srgbClr val="F3860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oneCell">
    <xdr:from>
      <xdr:col>9</xdr:col>
      <xdr:colOff>198120</xdr:colOff>
      <xdr:row>20</xdr:row>
      <xdr:rowOff>76200</xdr:rowOff>
    </xdr:from>
    <xdr:to>
      <xdr:col>10</xdr:col>
      <xdr:colOff>114300</xdr:colOff>
      <xdr:row>23</xdr:row>
      <xdr:rowOff>53340</xdr:rowOff>
    </xdr:to>
    <xdr:pic>
      <xdr:nvPicPr>
        <xdr:cNvPr id="12" name="Graphic 11" descr="User with solid fill">
          <a:extLst>
            <a:ext uri="{FF2B5EF4-FFF2-40B4-BE49-F238E27FC236}">
              <a16:creationId xmlns:a16="http://schemas.microsoft.com/office/drawing/2014/main" id="{C0AB44DE-E909-BDC5-8EBD-1B0E11CF3676}"/>
            </a:ext>
          </a:extLst>
        </xdr:cNvPr>
        <xdr:cNvPicPr>
          <a:picLocks noChangeAspect="1"/>
        </xdr:cNvPicPr>
      </xdr:nvPicPr>
      <xdr:blipFill>
        <a:blip xmlns:r="http://schemas.openxmlformats.org/officeDocument/2006/relationships" r:embed="rId14">
          <a:lum bright="100000" contrast="100000"/>
          <a:extLst>
            <a:ext uri="{96DAC541-7B7A-43D3-8B79-37D633B846F1}">
              <asvg:svgBlip xmlns:asvg="http://schemas.microsoft.com/office/drawing/2016/SVG/main" r:embed="rId15"/>
            </a:ext>
          </a:extLst>
        </a:blip>
        <a:stretch>
          <a:fillRect/>
        </a:stretch>
      </xdr:blipFill>
      <xdr:spPr>
        <a:xfrm>
          <a:off x="5684520" y="3733800"/>
          <a:ext cx="525780" cy="525780"/>
        </a:xfrm>
        <a:prstGeom prst="rect">
          <a:avLst/>
        </a:prstGeom>
      </xdr:spPr>
    </xdr:pic>
    <xdr:clientData/>
  </xdr:twoCellAnchor>
  <xdr:twoCellAnchor editAs="oneCell">
    <xdr:from>
      <xdr:col>9</xdr:col>
      <xdr:colOff>210960</xdr:colOff>
      <xdr:row>24</xdr:row>
      <xdr:rowOff>157620</xdr:rowOff>
    </xdr:from>
    <xdr:to>
      <xdr:col>10</xdr:col>
      <xdr:colOff>121920</xdr:colOff>
      <xdr:row>27</xdr:row>
      <xdr:rowOff>129540</xdr:rowOff>
    </xdr:to>
    <xdr:pic>
      <xdr:nvPicPr>
        <xdr:cNvPr id="14" name="Graphic 13" descr="Users with solid fill">
          <a:extLst>
            <a:ext uri="{FF2B5EF4-FFF2-40B4-BE49-F238E27FC236}">
              <a16:creationId xmlns:a16="http://schemas.microsoft.com/office/drawing/2014/main" id="{A4001104-C0DF-DACC-91AC-45BF181A3AB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5697360" y="4546740"/>
          <a:ext cx="520560" cy="520560"/>
        </a:xfrm>
        <a:prstGeom prst="rect">
          <a:avLst/>
        </a:prstGeom>
      </xdr:spPr>
    </xdr:pic>
    <xdr:clientData/>
  </xdr:twoCellAnchor>
  <xdr:twoCellAnchor>
    <xdr:from>
      <xdr:col>8</xdr:col>
      <xdr:colOff>594360</xdr:colOff>
      <xdr:row>29</xdr:row>
      <xdr:rowOff>0</xdr:rowOff>
    </xdr:from>
    <xdr:to>
      <xdr:col>11</xdr:col>
      <xdr:colOff>556260</xdr:colOff>
      <xdr:row>32</xdr:row>
      <xdr:rowOff>45720</xdr:rowOff>
    </xdr:to>
    <xdr:sp macro="" textlink="">
      <xdr:nvSpPr>
        <xdr:cNvPr id="15" name="Rectangle: Rounded Corners 14">
          <a:extLst>
            <a:ext uri="{FF2B5EF4-FFF2-40B4-BE49-F238E27FC236}">
              <a16:creationId xmlns:a16="http://schemas.microsoft.com/office/drawing/2014/main" id="{8D57E364-7AFA-4961-AFC1-7D3151A1B367}"/>
            </a:ext>
          </a:extLst>
        </xdr:cNvPr>
        <xdr:cNvSpPr/>
      </xdr:nvSpPr>
      <xdr:spPr>
        <a:xfrm>
          <a:off x="5471160" y="5303520"/>
          <a:ext cx="1790700" cy="594360"/>
        </a:xfrm>
        <a:prstGeom prst="roundRect">
          <a:avLst>
            <a:gd name="adj" fmla="val 6958"/>
          </a:avLst>
        </a:prstGeom>
        <a:solidFill>
          <a:schemeClr val="bg2">
            <a:lumMod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594360</xdr:colOff>
      <xdr:row>32</xdr:row>
      <xdr:rowOff>121920</xdr:rowOff>
    </xdr:from>
    <xdr:to>
      <xdr:col>11</xdr:col>
      <xdr:colOff>556260</xdr:colOff>
      <xdr:row>35</xdr:row>
      <xdr:rowOff>91440</xdr:rowOff>
    </xdr:to>
    <xdr:sp macro="" textlink="">
      <xdr:nvSpPr>
        <xdr:cNvPr id="16" name="Rectangle: Rounded Corners 15">
          <a:extLst>
            <a:ext uri="{FF2B5EF4-FFF2-40B4-BE49-F238E27FC236}">
              <a16:creationId xmlns:a16="http://schemas.microsoft.com/office/drawing/2014/main" id="{37ACAD3C-F88E-4DE8-972D-0F04FC412C15}"/>
            </a:ext>
          </a:extLst>
        </xdr:cNvPr>
        <xdr:cNvSpPr/>
      </xdr:nvSpPr>
      <xdr:spPr>
        <a:xfrm>
          <a:off x="5471160" y="5974080"/>
          <a:ext cx="1790700" cy="518160"/>
        </a:xfrm>
        <a:prstGeom prst="roundRect">
          <a:avLst>
            <a:gd name="adj" fmla="val 6958"/>
          </a:avLst>
        </a:prstGeom>
        <a:solidFill>
          <a:schemeClr val="bg2">
            <a:lumMod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525780</xdr:colOff>
      <xdr:row>30</xdr:row>
      <xdr:rowOff>45720</xdr:rowOff>
    </xdr:from>
    <xdr:to>
      <xdr:col>11</xdr:col>
      <xdr:colOff>304800</xdr:colOff>
      <xdr:row>33</xdr:row>
      <xdr:rowOff>0</xdr:rowOff>
    </xdr:to>
    <xdr:graphicFrame macro="">
      <xdr:nvGraphicFramePr>
        <xdr:cNvPr id="17" name="Chart 16">
          <a:extLst>
            <a:ext uri="{FF2B5EF4-FFF2-40B4-BE49-F238E27FC236}">
              <a16:creationId xmlns:a16="http://schemas.microsoft.com/office/drawing/2014/main" id="{13327FE8-CE84-436E-9CDB-A4EEC41B82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8</xdr:col>
      <xdr:colOff>533400</xdr:colOff>
      <xdr:row>33</xdr:row>
      <xdr:rowOff>76200</xdr:rowOff>
    </xdr:from>
    <xdr:to>
      <xdr:col>11</xdr:col>
      <xdr:colOff>304800</xdr:colOff>
      <xdr:row>36</xdr:row>
      <xdr:rowOff>30480</xdr:rowOff>
    </xdr:to>
    <xdr:graphicFrame macro="">
      <xdr:nvGraphicFramePr>
        <xdr:cNvPr id="18" name="Chart 17">
          <a:extLst>
            <a:ext uri="{FF2B5EF4-FFF2-40B4-BE49-F238E27FC236}">
              <a16:creationId xmlns:a16="http://schemas.microsoft.com/office/drawing/2014/main" id="{63B4BD6A-8FAF-4CF6-B2D7-13DEE9A13F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8</xdr:col>
      <xdr:colOff>545286</xdr:colOff>
      <xdr:row>28</xdr:row>
      <xdr:rowOff>152401</xdr:rowOff>
    </xdr:from>
    <xdr:to>
      <xdr:col>11</xdr:col>
      <xdr:colOff>121920</xdr:colOff>
      <xdr:row>30</xdr:row>
      <xdr:rowOff>38100</xdr:rowOff>
    </xdr:to>
    <xdr:sp macro="" textlink="'Analysis 1 (2)'!AC31">
      <xdr:nvSpPr>
        <xdr:cNvPr id="19" name="TextBox 18">
          <a:extLst>
            <a:ext uri="{FF2B5EF4-FFF2-40B4-BE49-F238E27FC236}">
              <a16:creationId xmlns:a16="http://schemas.microsoft.com/office/drawing/2014/main" id="{442F17AF-98E2-40D8-870E-296469C8D0A9}"/>
            </a:ext>
          </a:extLst>
        </xdr:cNvPr>
        <xdr:cNvSpPr txBox="1"/>
      </xdr:nvSpPr>
      <xdr:spPr>
        <a:xfrm>
          <a:off x="5422086" y="5273041"/>
          <a:ext cx="1405434" cy="251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1200" b="0" i="0" u="none" strike="noStrike">
              <a:solidFill>
                <a:schemeClr val="bg1"/>
              </a:solidFill>
              <a:latin typeface="Calibri"/>
              <a:ea typeface="Calibri"/>
              <a:cs typeface="Calibri"/>
            </a:rPr>
            <a:t>Profit</a:t>
          </a:r>
          <a:r>
            <a:rPr lang="en-IN" sz="1200" b="0" i="0" u="none" strike="noStrike" baseline="0">
              <a:solidFill>
                <a:schemeClr val="bg1"/>
              </a:solidFill>
              <a:latin typeface="Calibri"/>
              <a:ea typeface="Calibri"/>
              <a:cs typeface="Calibri"/>
            </a:rPr>
            <a:t> by </a:t>
          </a:r>
          <a:r>
            <a:rPr lang="en-IN" sz="1200" b="1" i="0" u="none" strike="noStrike" baseline="0">
              <a:solidFill>
                <a:schemeClr val="bg1"/>
              </a:solidFill>
              <a:latin typeface="Calibri"/>
              <a:ea typeface="Calibri"/>
              <a:cs typeface="Calibri"/>
            </a:rPr>
            <a:t>Gender</a:t>
          </a:r>
          <a:endParaRPr lang="en-IN" sz="1200" b="1" i="0" u="none" strike="noStrike">
            <a:solidFill>
              <a:schemeClr val="bg1"/>
            </a:solidFill>
            <a:latin typeface="Calibri"/>
            <a:ea typeface="Calibri"/>
            <a:cs typeface="Calibri"/>
          </a:endParaRPr>
        </a:p>
      </xdr:txBody>
    </xdr:sp>
    <xdr:clientData/>
  </xdr:twoCellAnchor>
  <xdr:twoCellAnchor>
    <xdr:from>
      <xdr:col>8</xdr:col>
      <xdr:colOff>601980</xdr:colOff>
      <xdr:row>29</xdr:row>
      <xdr:rowOff>144781</xdr:rowOff>
    </xdr:from>
    <xdr:to>
      <xdr:col>10</xdr:col>
      <xdr:colOff>106680</xdr:colOff>
      <xdr:row>31</xdr:row>
      <xdr:rowOff>60960</xdr:rowOff>
    </xdr:to>
    <xdr:sp macro="" textlink="'Analysis 1 (2)'!AC31">
      <xdr:nvSpPr>
        <xdr:cNvPr id="20" name="TextBox 19">
          <a:extLst>
            <a:ext uri="{FF2B5EF4-FFF2-40B4-BE49-F238E27FC236}">
              <a16:creationId xmlns:a16="http://schemas.microsoft.com/office/drawing/2014/main" id="{DC503DDC-6198-42CD-9FA9-BCCA12BD222A}"/>
            </a:ext>
          </a:extLst>
        </xdr:cNvPr>
        <xdr:cNvSpPr txBox="1"/>
      </xdr:nvSpPr>
      <xdr:spPr>
        <a:xfrm>
          <a:off x="5478780" y="5448301"/>
          <a:ext cx="723900" cy="281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1200" b="0" i="0" u="none" strike="noStrike">
              <a:solidFill>
                <a:schemeClr val="bg1"/>
              </a:solidFill>
              <a:latin typeface="Calibri"/>
              <a:ea typeface="Calibri"/>
              <a:cs typeface="Calibri"/>
            </a:rPr>
            <a:t>Female</a:t>
          </a:r>
          <a:endParaRPr lang="en-IN" sz="1200" b="1" i="0" u="none" strike="noStrike">
            <a:solidFill>
              <a:schemeClr val="bg1"/>
            </a:solidFill>
            <a:latin typeface="Calibri"/>
            <a:ea typeface="Calibri"/>
            <a:cs typeface="Calibri"/>
          </a:endParaRPr>
        </a:p>
      </xdr:txBody>
    </xdr:sp>
    <xdr:clientData/>
  </xdr:twoCellAnchor>
  <xdr:twoCellAnchor>
    <xdr:from>
      <xdr:col>8</xdr:col>
      <xdr:colOff>560526</xdr:colOff>
      <xdr:row>33</xdr:row>
      <xdr:rowOff>15241</xdr:rowOff>
    </xdr:from>
    <xdr:to>
      <xdr:col>10</xdr:col>
      <xdr:colOff>30480</xdr:colOff>
      <xdr:row>34</xdr:row>
      <xdr:rowOff>144780</xdr:rowOff>
    </xdr:to>
    <xdr:sp macro="" textlink="'Analysis 1 (2)'!AC31">
      <xdr:nvSpPr>
        <xdr:cNvPr id="21" name="TextBox 20">
          <a:extLst>
            <a:ext uri="{FF2B5EF4-FFF2-40B4-BE49-F238E27FC236}">
              <a16:creationId xmlns:a16="http://schemas.microsoft.com/office/drawing/2014/main" id="{BBE870EC-2FEB-4B74-9FAA-C7DE4134F37E}"/>
            </a:ext>
          </a:extLst>
        </xdr:cNvPr>
        <xdr:cNvSpPr txBox="1"/>
      </xdr:nvSpPr>
      <xdr:spPr>
        <a:xfrm>
          <a:off x="5437326" y="6050281"/>
          <a:ext cx="689154" cy="312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1200" b="0" i="0" u="none" strike="noStrike">
              <a:solidFill>
                <a:schemeClr val="bg1"/>
              </a:solidFill>
              <a:latin typeface="Calibri"/>
              <a:ea typeface="Calibri"/>
              <a:cs typeface="Calibri"/>
            </a:rPr>
            <a:t>Male</a:t>
          </a:r>
          <a:endParaRPr lang="en-IN" sz="1200" b="1" i="0" u="none" strike="noStrike">
            <a:solidFill>
              <a:schemeClr val="bg1"/>
            </a:solidFill>
            <a:latin typeface="Calibri"/>
            <a:ea typeface="Calibri"/>
            <a:cs typeface="Calibri"/>
          </a:endParaRPr>
        </a:p>
      </xdr:txBody>
    </xdr:sp>
    <xdr:clientData/>
  </xdr:twoCellAnchor>
  <xdr:twoCellAnchor>
    <xdr:from>
      <xdr:col>11</xdr:col>
      <xdr:colOff>57606</xdr:colOff>
      <xdr:row>30</xdr:row>
      <xdr:rowOff>161866</xdr:rowOff>
    </xdr:from>
    <xdr:to>
      <xdr:col>11</xdr:col>
      <xdr:colOff>586740</xdr:colOff>
      <xdr:row>32</xdr:row>
      <xdr:rowOff>15239</xdr:rowOff>
    </xdr:to>
    <xdr:sp macro="" textlink="'Customer Analysis (2)'!L16">
      <xdr:nvSpPr>
        <xdr:cNvPr id="22" name="TextBox 21">
          <a:extLst>
            <a:ext uri="{FF2B5EF4-FFF2-40B4-BE49-F238E27FC236}">
              <a16:creationId xmlns:a16="http://schemas.microsoft.com/office/drawing/2014/main" id="{CE5F0814-EB10-4927-8C7D-E01869461E46}"/>
            </a:ext>
          </a:extLst>
        </xdr:cNvPr>
        <xdr:cNvSpPr txBox="1"/>
      </xdr:nvSpPr>
      <xdr:spPr>
        <a:xfrm>
          <a:off x="6763206" y="5648266"/>
          <a:ext cx="529134" cy="219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6E6202B-63B1-405B-841A-928208F65B68}" type="TxLink">
            <a:rPr lang="en-US" sz="1050" b="1" i="0" u="none" strike="noStrike">
              <a:solidFill>
                <a:schemeClr val="bg1"/>
              </a:solidFill>
              <a:latin typeface="Calibri"/>
              <a:ea typeface="Calibri"/>
              <a:cs typeface="Calibri"/>
            </a:rPr>
            <a:pPr marL="0" indent="0" algn="ctr"/>
            <a:t>50.4%</a:t>
          </a:fld>
          <a:endParaRPr lang="en-IN" sz="1050" b="1" i="0" u="none" strike="noStrike">
            <a:solidFill>
              <a:schemeClr val="bg1"/>
            </a:solidFill>
            <a:latin typeface="Calibri"/>
            <a:ea typeface="Calibri"/>
            <a:cs typeface="Calibri"/>
          </a:endParaRPr>
        </a:p>
      </xdr:txBody>
    </xdr:sp>
    <xdr:clientData/>
  </xdr:twoCellAnchor>
  <xdr:twoCellAnchor>
    <xdr:from>
      <xdr:col>10</xdr:col>
      <xdr:colOff>491946</xdr:colOff>
      <xdr:row>34</xdr:row>
      <xdr:rowOff>17086</xdr:rowOff>
    </xdr:from>
    <xdr:to>
      <xdr:col>12</xdr:col>
      <xdr:colOff>139238</xdr:colOff>
      <xdr:row>36</xdr:row>
      <xdr:rowOff>7619</xdr:rowOff>
    </xdr:to>
    <xdr:sp macro="" textlink="'Customer Analysis (2)'!L17">
      <xdr:nvSpPr>
        <xdr:cNvPr id="23" name="TextBox 22">
          <a:extLst>
            <a:ext uri="{FF2B5EF4-FFF2-40B4-BE49-F238E27FC236}">
              <a16:creationId xmlns:a16="http://schemas.microsoft.com/office/drawing/2014/main" id="{F54FE808-B057-4394-B9EC-2AF6B7C5E6D0}"/>
            </a:ext>
          </a:extLst>
        </xdr:cNvPr>
        <xdr:cNvSpPr txBox="1"/>
      </xdr:nvSpPr>
      <xdr:spPr>
        <a:xfrm>
          <a:off x="6587946" y="6235006"/>
          <a:ext cx="866492" cy="356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724B110-FA3C-4C0B-AB66-8161D8CADA3A}" type="TxLink">
            <a:rPr lang="en-US" sz="1050" b="1" i="0" u="none" strike="noStrike">
              <a:solidFill>
                <a:schemeClr val="bg1"/>
              </a:solidFill>
              <a:latin typeface="Calibri"/>
              <a:ea typeface="Calibri"/>
              <a:cs typeface="Calibri"/>
            </a:rPr>
            <a:pPr marL="0" indent="0" algn="ctr"/>
            <a:t>49.6%</a:t>
          </a:fld>
          <a:endParaRPr lang="en-IN" sz="1050" b="1" i="0" u="none" strike="noStrike">
            <a:solidFill>
              <a:schemeClr val="bg1"/>
            </a:solidFill>
            <a:latin typeface="Calibri"/>
            <a:ea typeface="Calibri"/>
            <a:cs typeface="Calibri"/>
          </a:endParaRPr>
        </a:p>
      </xdr:txBody>
    </xdr:sp>
    <xdr:clientData/>
  </xdr:twoCellAnchor>
  <xdr:twoCellAnchor>
    <xdr:from>
      <xdr:col>12</xdr:col>
      <xdr:colOff>91440</xdr:colOff>
      <xdr:row>19</xdr:row>
      <xdr:rowOff>137160</xdr:rowOff>
    </xdr:from>
    <xdr:to>
      <xdr:col>16</xdr:col>
      <xdr:colOff>167640</xdr:colOff>
      <xdr:row>30</xdr:row>
      <xdr:rowOff>0</xdr:rowOff>
    </xdr:to>
    <xdr:sp macro="" textlink="">
      <xdr:nvSpPr>
        <xdr:cNvPr id="24" name="Rectangle: Rounded Corners 23">
          <a:extLst>
            <a:ext uri="{FF2B5EF4-FFF2-40B4-BE49-F238E27FC236}">
              <a16:creationId xmlns:a16="http://schemas.microsoft.com/office/drawing/2014/main" id="{46001B2E-CFE6-4F0A-8BB7-D3AA6DE5BD1A}"/>
            </a:ext>
          </a:extLst>
        </xdr:cNvPr>
        <xdr:cNvSpPr/>
      </xdr:nvSpPr>
      <xdr:spPr>
        <a:xfrm>
          <a:off x="7406640" y="3611880"/>
          <a:ext cx="2514600" cy="1874520"/>
        </a:xfrm>
        <a:prstGeom prst="roundRect">
          <a:avLst>
            <a:gd name="adj" fmla="val 69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45720</xdr:colOff>
      <xdr:row>22</xdr:row>
      <xdr:rowOff>7620</xdr:rowOff>
    </xdr:from>
    <xdr:to>
      <xdr:col>16</xdr:col>
      <xdr:colOff>190500</xdr:colOff>
      <xdr:row>29</xdr:row>
      <xdr:rowOff>129540</xdr:rowOff>
    </xdr:to>
    <xdr:graphicFrame macro="">
      <xdr:nvGraphicFramePr>
        <xdr:cNvPr id="25" name="Chart 24">
          <a:extLst>
            <a:ext uri="{FF2B5EF4-FFF2-40B4-BE49-F238E27FC236}">
              <a16:creationId xmlns:a16="http://schemas.microsoft.com/office/drawing/2014/main" id="{78DA569B-39D4-4C7C-AF6E-FB8DA53D75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12</xdr:col>
      <xdr:colOff>133806</xdr:colOff>
      <xdr:row>20</xdr:row>
      <xdr:rowOff>38101</xdr:rowOff>
    </xdr:from>
    <xdr:to>
      <xdr:col>14</xdr:col>
      <xdr:colOff>457200</xdr:colOff>
      <xdr:row>22</xdr:row>
      <xdr:rowOff>144780</xdr:rowOff>
    </xdr:to>
    <xdr:sp macro="" textlink="'Customer Analysis (2)'!U16">
      <xdr:nvSpPr>
        <xdr:cNvPr id="26" name="TextBox 25">
          <a:extLst>
            <a:ext uri="{FF2B5EF4-FFF2-40B4-BE49-F238E27FC236}">
              <a16:creationId xmlns:a16="http://schemas.microsoft.com/office/drawing/2014/main" id="{ADC2322C-F92B-4B82-8FDA-BDA0BDF7B217}"/>
            </a:ext>
          </a:extLst>
        </xdr:cNvPr>
        <xdr:cNvSpPr txBox="1"/>
      </xdr:nvSpPr>
      <xdr:spPr>
        <a:xfrm>
          <a:off x="7449006" y="3695701"/>
          <a:ext cx="1542594" cy="4724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5DCEE83-DC68-44AD-9825-957723581A06}" type="TxLink">
            <a:rPr lang="en-US" sz="1100" b="0" i="0" u="none" strike="noStrike">
              <a:solidFill>
                <a:srgbClr val="000000"/>
              </a:solidFill>
              <a:latin typeface="Calibri"/>
              <a:ea typeface="Calibri"/>
              <a:cs typeface="Calibri"/>
            </a:rPr>
            <a:pPr marL="0" indent="0"/>
            <a:t>The 50 plus age group contributed</a:t>
          </a:fld>
          <a:endParaRPr lang="en-IN" sz="1600" b="0" i="0" u="none" strike="noStrike">
            <a:solidFill>
              <a:sysClr val="windowText" lastClr="000000"/>
            </a:solidFill>
            <a:latin typeface="Calibri"/>
            <a:ea typeface="Calibri"/>
            <a:cs typeface="Calibri"/>
          </a:endParaRPr>
        </a:p>
      </xdr:txBody>
    </xdr:sp>
    <xdr:clientData/>
  </xdr:twoCellAnchor>
  <xdr:twoCellAnchor>
    <xdr:from>
      <xdr:col>13</xdr:col>
      <xdr:colOff>210006</xdr:colOff>
      <xdr:row>20</xdr:row>
      <xdr:rowOff>139006</xdr:rowOff>
    </xdr:from>
    <xdr:to>
      <xdr:col>14</xdr:col>
      <xdr:colOff>466898</xdr:colOff>
      <xdr:row>22</xdr:row>
      <xdr:rowOff>129539</xdr:rowOff>
    </xdr:to>
    <xdr:sp macro="" textlink="'Customer Analysis (2)'!U14">
      <xdr:nvSpPr>
        <xdr:cNvPr id="27" name="TextBox 26">
          <a:extLst>
            <a:ext uri="{FF2B5EF4-FFF2-40B4-BE49-F238E27FC236}">
              <a16:creationId xmlns:a16="http://schemas.microsoft.com/office/drawing/2014/main" id="{18C87F6A-3516-4D27-B89C-8CD88B793E2C}"/>
            </a:ext>
          </a:extLst>
        </xdr:cNvPr>
        <xdr:cNvSpPr txBox="1"/>
      </xdr:nvSpPr>
      <xdr:spPr>
        <a:xfrm>
          <a:off x="8134806" y="3796606"/>
          <a:ext cx="866492" cy="356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9085937-7634-481E-9AB7-F91712B9BD9D}" type="TxLink">
            <a:rPr lang="en-US" sz="2000" b="1" i="0" u="none" strike="noStrike">
              <a:solidFill>
                <a:srgbClr val="F38601"/>
              </a:solidFill>
              <a:latin typeface="Calibri"/>
              <a:ea typeface="Calibri"/>
              <a:cs typeface="Calibri"/>
            </a:rPr>
            <a:pPr marL="0" indent="0" algn="ctr"/>
            <a:t>41.7%</a:t>
          </a:fld>
          <a:endParaRPr lang="en-IN" sz="2000" b="1" i="0" u="none" strike="noStrike">
            <a:solidFill>
              <a:srgbClr val="F38601"/>
            </a:solidFill>
            <a:latin typeface="Calibri"/>
            <a:ea typeface="Calibri"/>
            <a:cs typeface="Calibri"/>
          </a:endParaRPr>
        </a:p>
      </xdr:txBody>
    </xdr:sp>
    <xdr:clientData/>
  </xdr:twoCellAnchor>
  <xdr:twoCellAnchor>
    <xdr:from>
      <xdr:col>14</xdr:col>
      <xdr:colOff>301446</xdr:colOff>
      <xdr:row>21</xdr:row>
      <xdr:rowOff>38101</xdr:rowOff>
    </xdr:from>
    <xdr:to>
      <xdr:col>16</xdr:col>
      <xdr:colOff>525780</xdr:colOff>
      <xdr:row>22</xdr:row>
      <xdr:rowOff>76200</xdr:rowOff>
    </xdr:to>
    <xdr:sp macro="" textlink="'Customer Analysis (2)'!U16">
      <xdr:nvSpPr>
        <xdr:cNvPr id="28" name="TextBox 27">
          <a:extLst>
            <a:ext uri="{FF2B5EF4-FFF2-40B4-BE49-F238E27FC236}">
              <a16:creationId xmlns:a16="http://schemas.microsoft.com/office/drawing/2014/main" id="{9AF0F335-E313-47BD-AD09-06AE3A700F7A}"/>
            </a:ext>
          </a:extLst>
        </xdr:cNvPr>
        <xdr:cNvSpPr txBox="1"/>
      </xdr:nvSpPr>
      <xdr:spPr>
        <a:xfrm>
          <a:off x="8835846" y="3878581"/>
          <a:ext cx="1443534" cy="2209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100" b="0" i="0" u="none" strike="noStrike">
              <a:solidFill>
                <a:srgbClr val="000000"/>
              </a:solidFill>
              <a:latin typeface="Calibri"/>
              <a:ea typeface="Calibri"/>
              <a:cs typeface="Calibri"/>
            </a:rPr>
            <a:t>of total profit</a:t>
          </a:r>
        </a:p>
      </xdr:txBody>
    </xdr:sp>
    <xdr:clientData/>
  </xdr:twoCellAnchor>
  <xdr:twoCellAnchor>
    <xdr:from>
      <xdr:col>12</xdr:col>
      <xdr:colOff>99060</xdr:colOff>
      <xdr:row>30</xdr:row>
      <xdr:rowOff>60960</xdr:rowOff>
    </xdr:from>
    <xdr:to>
      <xdr:col>16</xdr:col>
      <xdr:colOff>175260</xdr:colOff>
      <xdr:row>35</xdr:row>
      <xdr:rowOff>68580</xdr:rowOff>
    </xdr:to>
    <xdr:sp macro="" textlink="">
      <xdr:nvSpPr>
        <xdr:cNvPr id="29" name="Rectangle: Rounded Corners 28">
          <a:extLst>
            <a:ext uri="{FF2B5EF4-FFF2-40B4-BE49-F238E27FC236}">
              <a16:creationId xmlns:a16="http://schemas.microsoft.com/office/drawing/2014/main" id="{ABB96E7C-2E37-40B0-8C5C-6B29907C923E}"/>
            </a:ext>
          </a:extLst>
        </xdr:cNvPr>
        <xdr:cNvSpPr/>
      </xdr:nvSpPr>
      <xdr:spPr>
        <a:xfrm>
          <a:off x="7414260" y="5547360"/>
          <a:ext cx="2514600" cy="922020"/>
        </a:xfrm>
        <a:prstGeom prst="roundRect">
          <a:avLst>
            <a:gd name="adj" fmla="val 69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12</xdr:col>
      <xdr:colOff>121920</xdr:colOff>
      <xdr:row>31</xdr:row>
      <xdr:rowOff>83820</xdr:rowOff>
    </xdr:from>
    <xdr:to>
      <xdr:col>16</xdr:col>
      <xdr:colOff>83820</xdr:colOff>
      <xdr:row>35</xdr:row>
      <xdr:rowOff>53340</xdr:rowOff>
    </xdr:to>
    <mc:AlternateContent xmlns:mc="http://schemas.openxmlformats.org/markup-compatibility/2006" xmlns:a14="http://schemas.microsoft.com/office/drawing/2010/main">
      <mc:Choice Requires="a14">
        <xdr:graphicFrame macro="">
          <xdr:nvGraphicFramePr>
            <xdr:cNvPr id="30" name="Year 1">
              <a:extLst>
                <a:ext uri="{FF2B5EF4-FFF2-40B4-BE49-F238E27FC236}">
                  <a16:creationId xmlns:a16="http://schemas.microsoft.com/office/drawing/2014/main" id="{2C91C1D7-3E80-4F02-B188-1EBE83234B74}"/>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437120" y="5753100"/>
              <a:ext cx="2400300" cy="7010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149046</xdr:colOff>
      <xdr:row>30</xdr:row>
      <xdr:rowOff>60961</xdr:rowOff>
    </xdr:from>
    <xdr:to>
      <xdr:col>14</xdr:col>
      <xdr:colOff>518160</xdr:colOff>
      <xdr:row>31</xdr:row>
      <xdr:rowOff>152400</xdr:rowOff>
    </xdr:to>
    <xdr:sp macro="" textlink="'Analysis 1 (2)'!AC31">
      <xdr:nvSpPr>
        <xdr:cNvPr id="31" name="TextBox 30">
          <a:extLst>
            <a:ext uri="{FF2B5EF4-FFF2-40B4-BE49-F238E27FC236}">
              <a16:creationId xmlns:a16="http://schemas.microsoft.com/office/drawing/2014/main" id="{8729A105-8754-4192-84AB-9FB1F4D46979}"/>
            </a:ext>
          </a:extLst>
        </xdr:cNvPr>
        <xdr:cNvSpPr txBox="1"/>
      </xdr:nvSpPr>
      <xdr:spPr>
        <a:xfrm>
          <a:off x="7464246" y="5547361"/>
          <a:ext cx="1588314" cy="27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100" b="0" i="0" u="none" strike="noStrike">
              <a:solidFill>
                <a:srgbClr val="000000"/>
              </a:solidFill>
              <a:latin typeface="Calibri"/>
              <a:ea typeface="Calibri"/>
              <a:cs typeface="Calibri"/>
            </a:rPr>
            <a:t>Filter</a:t>
          </a:r>
          <a:r>
            <a:rPr lang="en-IN" sz="1100" b="0" i="0" u="none" strike="noStrike" baseline="0">
              <a:solidFill>
                <a:srgbClr val="000000"/>
              </a:solidFill>
              <a:latin typeface="Calibri"/>
              <a:ea typeface="Calibri"/>
              <a:cs typeface="Calibri"/>
            </a:rPr>
            <a:t> by Year</a:t>
          </a:r>
          <a:endParaRPr lang="en-IN" sz="1100" b="1" i="0" u="none" strike="noStrike">
            <a:solidFill>
              <a:sysClr val="windowText" lastClr="000000"/>
            </a:solidFill>
            <a:latin typeface="Calibri"/>
            <a:ea typeface="Calibri"/>
            <a:cs typeface="Calibri"/>
          </a:endParaRPr>
        </a:p>
      </xdr:txBody>
    </xdr:sp>
    <xdr:clientData/>
  </xdr:twoCellAnchor>
  <xdr:twoCellAnchor editAs="absolute">
    <xdr:from>
      <xdr:col>16</xdr:col>
      <xdr:colOff>464820</xdr:colOff>
      <xdr:row>23</xdr:row>
      <xdr:rowOff>171305</xdr:rowOff>
    </xdr:from>
    <xdr:to>
      <xdr:col>22</xdr:col>
      <xdr:colOff>434760</xdr:colOff>
      <xdr:row>34</xdr:row>
      <xdr:rowOff>114300</xdr:rowOff>
    </xdr:to>
    <xdr:graphicFrame macro="">
      <xdr:nvGraphicFramePr>
        <xdr:cNvPr id="32" name="Chart 31">
          <a:extLst>
            <a:ext uri="{FF2B5EF4-FFF2-40B4-BE49-F238E27FC236}">
              <a16:creationId xmlns:a16="http://schemas.microsoft.com/office/drawing/2014/main" id="{6F010FE4-0457-49F5-905C-802F3AD27A64}"/>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16</xdr:col>
      <xdr:colOff>461466</xdr:colOff>
      <xdr:row>20</xdr:row>
      <xdr:rowOff>38101</xdr:rowOff>
    </xdr:from>
    <xdr:to>
      <xdr:col>19</xdr:col>
      <xdr:colOff>304800</xdr:colOff>
      <xdr:row>22</xdr:row>
      <xdr:rowOff>144780</xdr:rowOff>
    </xdr:to>
    <xdr:sp macro="" textlink="'Customer Analysis (2)'!AE13">
      <xdr:nvSpPr>
        <xdr:cNvPr id="34" name="TextBox 33">
          <a:extLst>
            <a:ext uri="{FF2B5EF4-FFF2-40B4-BE49-F238E27FC236}">
              <a16:creationId xmlns:a16="http://schemas.microsoft.com/office/drawing/2014/main" id="{39CB9A1C-CF6C-400D-80E9-76E40A8A8128}"/>
            </a:ext>
          </a:extLst>
        </xdr:cNvPr>
        <xdr:cNvSpPr txBox="1"/>
      </xdr:nvSpPr>
      <xdr:spPr>
        <a:xfrm>
          <a:off x="10215066" y="3695701"/>
          <a:ext cx="1672134" cy="4724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B1945EF-7FCC-454C-ABC7-2D50A31B7383}" type="TxLink">
            <a:rPr lang="en-US" sz="1100" b="0" i="0" u="none" strike="noStrike">
              <a:solidFill>
                <a:srgbClr val="000000"/>
              </a:solidFill>
              <a:latin typeface="Calibri"/>
              <a:ea typeface="Calibri"/>
              <a:cs typeface="Calibri"/>
            </a:rPr>
            <a:pPr marL="0" indent="0"/>
            <a:t>United States &amp; Australia contributed</a:t>
          </a:fld>
          <a:endParaRPr lang="en-IN" sz="1600" b="0" i="0" u="none" strike="noStrike">
            <a:solidFill>
              <a:sysClr val="windowText" lastClr="000000"/>
            </a:solidFill>
            <a:latin typeface="Calibri"/>
            <a:ea typeface="Calibri"/>
            <a:cs typeface="Calibri"/>
          </a:endParaRPr>
        </a:p>
      </xdr:txBody>
    </xdr:sp>
    <xdr:clientData/>
  </xdr:twoCellAnchor>
  <xdr:twoCellAnchor>
    <xdr:from>
      <xdr:col>17</xdr:col>
      <xdr:colOff>530046</xdr:colOff>
      <xdr:row>20</xdr:row>
      <xdr:rowOff>139006</xdr:rowOff>
    </xdr:from>
    <xdr:to>
      <xdr:col>19</xdr:col>
      <xdr:colOff>177338</xdr:colOff>
      <xdr:row>22</xdr:row>
      <xdr:rowOff>129539</xdr:rowOff>
    </xdr:to>
    <xdr:sp macro="" textlink="'Customer Analysis (2)'!U14">
      <xdr:nvSpPr>
        <xdr:cNvPr id="35" name="TextBox 34">
          <a:extLst>
            <a:ext uri="{FF2B5EF4-FFF2-40B4-BE49-F238E27FC236}">
              <a16:creationId xmlns:a16="http://schemas.microsoft.com/office/drawing/2014/main" id="{949BE21E-FD80-4506-998D-80829840DC0E}"/>
            </a:ext>
          </a:extLst>
        </xdr:cNvPr>
        <xdr:cNvSpPr txBox="1"/>
      </xdr:nvSpPr>
      <xdr:spPr>
        <a:xfrm>
          <a:off x="10893246" y="3796606"/>
          <a:ext cx="866492" cy="356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9085937-7634-481E-9AB7-F91712B9BD9D}" type="TxLink">
            <a:rPr lang="en-US" sz="2000" b="1" i="0" u="none" strike="noStrike">
              <a:solidFill>
                <a:srgbClr val="F38601"/>
              </a:solidFill>
              <a:latin typeface="Calibri"/>
              <a:ea typeface="Calibri"/>
              <a:cs typeface="Calibri"/>
            </a:rPr>
            <a:pPr marL="0" indent="0" algn="ctr"/>
            <a:t>41.7%</a:t>
          </a:fld>
          <a:endParaRPr lang="en-IN" sz="2000" b="1" i="0" u="none" strike="noStrike">
            <a:solidFill>
              <a:srgbClr val="F38601"/>
            </a:solidFill>
            <a:latin typeface="Calibri"/>
            <a:ea typeface="Calibri"/>
            <a:cs typeface="Calibri"/>
          </a:endParaRPr>
        </a:p>
      </xdr:txBody>
    </xdr:sp>
    <xdr:clientData/>
  </xdr:twoCellAnchor>
  <xdr:twoCellAnchor>
    <xdr:from>
      <xdr:col>19</xdr:col>
      <xdr:colOff>11886</xdr:colOff>
      <xdr:row>21</xdr:row>
      <xdr:rowOff>38101</xdr:rowOff>
    </xdr:from>
    <xdr:to>
      <xdr:col>21</xdr:col>
      <xdr:colOff>236220</xdr:colOff>
      <xdr:row>22</xdr:row>
      <xdr:rowOff>76200</xdr:rowOff>
    </xdr:to>
    <xdr:sp macro="" textlink="'Customer Analysis (2)'!U16">
      <xdr:nvSpPr>
        <xdr:cNvPr id="36" name="TextBox 35">
          <a:extLst>
            <a:ext uri="{FF2B5EF4-FFF2-40B4-BE49-F238E27FC236}">
              <a16:creationId xmlns:a16="http://schemas.microsoft.com/office/drawing/2014/main" id="{CF80E9D7-4DD5-4F03-8149-DB3948D1D7FC}"/>
            </a:ext>
          </a:extLst>
        </xdr:cNvPr>
        <xdr:cNvSpPr txBox="1"/>
      </xdr:nvSpPr>
      <xdr:spPr>
        <a:xfrm>
          <a:off x="11594286" y="3878581"/>
          <a:ext cx="1443534" cy="2209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100" b="0" i="0" u="none" strike="noStrike">
              <a:solidFill>
                <a:srgbClr val="000000"/>
              </a:solidFill>
              <a:latin typeface="Calibri"/>
              <a:ea typeface="Calibri"/>
              <a:cs typeface="Calibri"/>
            </a:rPr>
            <a:t>of total profit</a:t>
          </a:r>
        </a:p>
      </xdr:txBody>
    </xdr:sp>
    <xdr:clientData/>
  </xdr:twoCellAnchor>
  <xdr:twoCellAnchor editAs="oneCell">
    <xdr:from>
      <xdr:col>15</xdr:col>
      <xdr:colOff>373380</xdr:colOff>
      <xdr:row>0</xdr:row>
      <xdr:rowOff>0</xdr:rowOff>
    </xdr:from>
    <xdr:to>
      <xdr:col>23</xdr:col>
      <xdr:colOff>45180</xdr:colOff>
      <xdr:row>2</xdr:row>
      <xdr:rowOff>167640</xdr:rowOff>
    </xdr:to>
    <mc:AlternateContent xmlns:mc="http://schemas.openxmlformats.org/markup-compatibility/2006" xmlns:a14="http://schemas.microsoft.com/office/drawing/2010/main">
      <mc:Choice Requires="a14">
        <xdr:graphicFrame macro="">
          <xdr:nvGraphicFramePr>
            <xdr:cNvPr id="37" name="Country 1">
              <a:extLst>
                <a:ext uri="{FF2B5EF4-FFF2-40B4-BE49-F238E27FC236}">
                  <a16:creationId xmlns:a16="http://schemas.microsoft.com/office/drawing/2014/main" id="{92DDF126-563A-4C13-B16F-045910BE91FE}"/>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9517380" y="0"/>
              <a:ext cx="4548600" cy="533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160020</xdr:colOff>
      <xdr:row>1</xdr:row>
      <xdr:rowOff>76200</xdr:rowOff>
    </xdr:from>
    <xdr:to>
      <xdr:col>8</xdr:col>
      <xdr:colOff>175260</xdr:colOff>
      <xdr:row>2</xdr:row>
      <xdr:rowOff>99060</xdr:rowOff>
    </xdr:to>
    <xdr:sp macro="" textlink="">
      <xdr:nvSpPr>
        <xdr:cNvPr id="38" name="Rectangle: Rounded Corners 37">
          <a:hlinkClick xmlns:r="http://schemas.openxmlformats.org/officeDocument/2006/relationships" r:id="rId22" tooltip="Go to Previous Dashboard"/>
          <a:extLst>
            <a:ext uri="{FF2B5EF4-FFF2-40B4-BE49-F238E27FC236}">
              <a16:creationId xmlns:a16="http://schemas.microsoft.com/office/drawing/2014/main" id="{0EFD1EEB-9C50-4457-B915-5A98A5F0D3E7}"/>
            </a:ext>
          </a:extLst>
        </xdr:cNvPr>
        <xdr:cNvSpPr/>
      </xdr:nvSpPr>
      <xdr:spPr>
        <a:xfrm>
          <a:off x="3817620" y="259080"/>
          <a:ext cx="1234440" cy="205740"/>
        </a:xfrm>
        <a:prstGeom prst="roundRect">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t>Time Analysis</a:t>
          </a:r>
        </a:p>
      </xdr:txBody>
    </xdr:sp>
    <xdr:clientData/>
  </xdr:twoCellAnchor>
  <xdr:twoCellAnchor>
    <xdr:from>
      <xdr:col>8</xdr:col>
      <xdr:colOff>205740</xdr:colOff>
      <xdr:row>1</xdr:row>
      <xdr:rowOff>76200</xdr:rowOff>
    </xdr:from>
    <xdr:to>
      <xdr:col>10</xdr:col>
      <xdr:colOff>220980</xdr:colOff>
      <xdr:row>2</xdr:row>
      <xdr:rowOff>99060</xdr:rowOff>
    </xdr:to>
    <xdr:sp macro="" textlink="">
      <xdr:nvSpPr>
        <xdr:cNvPr id="39" name="Rectangle: Rounded Corners 38">
          <a:extLst>
            <a:ext uri="{FF2B5EF4-FFF2-40B4-BE49-F238E27FC236}">
              <a16:creationId xmlns:a16="http://schemas.microsoft.com/office/drawing/2014/main" id="{777D28E6-F25A-4BF0-96BF-E15504834965}"/>
            </a:ext>
          </a:extLst>
        </xdr:cNvPr>
        <xdr:cNvSpPr/>
      </xdr:nvSpPr>
      <xdr:spPr>
        <a:xfrm>
          <a:off x="5082540" y="259080"/>
          <a:ext cx="1234440" cy="205740"/>
        </a:xfrm>
        <a:prstGeom prst="roundRect">
          <a:avLst/>
        </a:prstGeom>
        <a:solidFill>
          <a:srgbClr val="F3860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t>Detail</a:t>
          </a:r>
          <a:r>
            <a:rPr lang="en-IN" sz="1100" b="1" baseline="0"/>
            <a:t> Dashboard</a:t>
          </a:r>
          <a:endParaRPr lang="en-IN" sz="1100" b="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24</xdr:col>
      <xdr:colOff>280068</xdr:colOff>
      <xdr:row>21</xdr:row>
      <xdr:rowOff>8105</xdr:rowOff>
    </xdr:from>
    <xdr:to>
      <xdr:col>28</xdr:col>
      <xdr:colOff>105383</xdr:colOff>
      <xdr:row>34</xdr:row>
      <xdr:rowOff>81064</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570F79EC-4B8B-6522-085D-CFD2850D7FE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0975988" y="3848585"/>
              <a:ext cx="3467675" cy="2450399"/>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SAINI" refreshedDate="46283.547926851854" backgroundQuery="1" createdVersion="8" refreshedVersion="8" minRefreshableVersion="3" recordCount="0" supportSubquery="1" supportAdvancedDrill="1" xr:uid="{61CFD639-3CDB-4227-B58C-01E44016BB1B}">
  <cacheSource type="external" connectionId="8"/>
  <cacheFields count="5">
    <cacheField name="[Measures].[#Transactions]" caption="#Transactions" numFmtId="0" hierarchy="51" level="32767"/>
    <cacheField name="[Measures].[Sum of Total Profit]" caption="Sum of Total Profit" numFmtId="0" hierarchy="47" level="32767"/>
    <cacheField name="[Measures].[Sum of Total Revenue]" caption="Sum of Total Revenue" numFmtId="0" hierarchy="49" level="32767"/>
    <cacheField name="[DimDate].[Year].[Year]" caption="Year" numFmtId="0" hierarchy="12"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21"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EnglishOccupation]" caption="EnglishOccupation" attribute="1" defaultMemberUniqueName="[DimCustomer].[EnglishOccupation].[All]" allUniqueName="[DimCustomer].[EnglishOccupation].[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 Cost]" caption="Product Cost" attribute="1" defaultMemberUniqueName="[FactInternetSales].[Product Cost].[All]" allUniqueName="[FactInternetSales].[Product 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oneField="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Transactions]" caption="#Transactions" measure="1" displayFolder="" measureGroup="FactInternetSales" count="0" oneField="1">
      <fieldsUsage count="1">
        <fieldUsage x="0"/>
      </fieldsUsage>
    </cacheHierarchy>
    <cacheHierarchy uniqueName="[Measures].[No. of Products]" caption="No. of Products" measure="1" displayFolder="" measureGroup="FactInternetSales" count="0"/>
    <cacheHierarchy uniqueName="[Measures].[Sold Products]" caption="Sold Products" measure="1" displayFolder="" measureGroup="FactInternetSales" count="0"/>
    <cacheHierarchy uniqueName="[Measures].[Profit Margin %]" caption="Profit Margin %" measure="1" displayFolder="" measureGroup="FactInternetSales" count="0"/>
    <cacheHierarchy uniqueName="[Measures].[Unsold Products]" caption="Unsold Products" measure="1" displayFolder="" measureGroup="FactInternetSales" count="0"/>
    <cacheHierarchy uniqueName="[Measures].[# Customers]" caption="# Customers" measure="1" displayFolder="" measureGroup="FactInternetSales" count="0"/>
    <cacheHierarchy uniqueName="[Measures].[Average Customer Age]" caption="Average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SAINI" refreshedDate="46283.547952314817" backgroundQuery="1" createdVersion="8" refreshedVersion="8" minRefreshableVersion="3" recordCount="0" supportSubquery="1" supportAdvancedDrill="1" xr:uid="{4112D237-F561-4CA6-8B12-8B7052CD1D6F}">
  <cacheSource type="external" connectionId="8"/>
  <cacheFields count="11">
    <cacheField name="[Measures].[#Transactions]" caption="#Transactions" numFmtId="0" hierarchy="51" level="32767"/>
    <cacheField name="[Measures].[Sum of Total Profit]" caption="Sum of Total Profit" numFmtId="0" hierarchy="47" level="32767"/>
    <cacheField name="[Measures].[Sum of COGS]" caption="Sum of COGS" numFmtId="0" hierarchy="48" level="32767"/>
    <cacheField name="[Measures].[Sum of Total Revenue]" caption="Sum of Total Revenue" numFmtId="0" hierarchy="49" level="32767"/>
    <cacheField name="[Measures].[Sum of OrderQuantity]" caption="Sum of OrderQuantity" numFmtId="0" hierarchy="50" level="32767"/>
    <cacheField name="[Measures].[No. of Products]" caption="No. of Products" numFmtId="0" hierarchy="52" level="32767"/>
    <cacheField name="[Measures].[Sold Products]" caption="Sold Products" numFmtId="0" hierarchy="53" level="32767"/>
    <cacheField name="[Measures].[Profit Margin %]" caption="Profit Margin %" numFmtId="0" hierarchy="54" level="32767"/>
    <cacheField name="[Measures].[Unsold Products]" caption="Unsold Products" numFmtId="0" hierarchy="55" level="32767"/>
    <cacheField name="[DimDate].[Month Name].[Month Name]" caption="Month Name" numFmtId="0" hierarchy="14" level="1">
      <sharedItems containsSemiMixedTypes="0" containsNonDate="0" containsString="0"/>
    </cacheField>
    <cacheField name="[DimDate].[Year].[Year]" caption="Year" numFmtId="0" hierarchy="12"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EnglishOccupation]" caption="EnglishOccupation" attribute="1" defaultMemberUniqueName="[DimCustomer].[EnglishOccupation].[All]" allUniqueName="[DimCustomer].[EnglishOccupation].[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0"/>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9"/>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 Cost]" caption="Product Cost" attribute="1" defaultMemberUniqueName="[FactInternetSales].[Product Cost].[All]" allUniqueName="[FactInternetSales].[Product 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oneField="1">
      <fieldsUsage count="1">
        <fieldUsage x="2"/>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oneField="1">
      <fieldsUsage count="1">
        <fieldUsage x="3"/>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7"/>
        </ext>
      </extLst>
    </cacheHierarchy>
    <cacheHierarchy uniqueName="[Measures].[#Transactions]" caption="#Transactions" measure="1" displayFolder="" measureGroup="FactInternetSales" count="0" oneField="1">
      <fieldsUsage count="1">
        <fieldUsage x="0"/>
      </fieldsUsage>
    </cacheHierarchy>
    <cacheHierarchy uniqueName="[Measures].[No. of Products]" caption="No. of Products" measure="1" displayFolder="" measureGroup="FactInternetSales" count="0" oneField="1">
      <fieldsUsage count="1">
        <fieldUsage x="5"/>
      </fieldsUsage>
    </cacheHierarchy>
    <cacheHierarchy uniqueName="[Measures].[Sold Products]" caption="Sold Products" measure="1" displayFolder="" measureGroup="FactInternetSales" count="0" oneField="1">
      <fieldsUsage count="1">
        <fieldUsage x="6"/>
      </fieldsUsage>
    </cacheHierarchy>
    <cacheHierarchy uniqueName="[Measures].[Profit Margin %]" caption="Profit Margin %" measure="1" displayFolder="" measureGroup="FactInternetSales" count="0" oneField="1">
      <fieldsUsage count="1">
        <fieldUsage x="7"/>
      </fieldsUsage>
    </cacheHierarchy>
    <cacheHierarchy uniqueName="[Measures].[Unsold Products]" caption="Unsold Products" measure="1" displayFolder="" measureGroup="FactInternetSales" count="0" oneField="1">
      <fieldsUsage count="1">
        <fieldUsage x="8"/>
      </fieldsUsage>
    </cacheHierarchy>
    <cacheHierarchy uniqueName="[Measures].[# Customers]" caption="# Customers" measure="1" displayFolder="" measureGroup="FactInternetSales" count="0"/>
    <cacheHierarchy uniqueName="[Measures].[Average Customer Age]" caption="Average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SAINI" refreshedDate="46283.547953703703" backgroundQuery="1" createdVersion="8" refreshedVersion="8" minRefreshableVersion="3" recordCount="0" supportSubquery="1" supportAdvancedDrill="1" xr:uid="{AFD45452-3A76-4F9E-94B6-2EC6E9A5CE7F}">
  <cacheSource type="external" connectionId="8"/>
  <cacheFields count="7">
    <cacheField name="[Measures].[#Transactions]" caption="#Transactions" numFmtId="0" hierarchy="51" level="32767"/>
    <cacheField name="[Measures].[Sum of Total Profit]" caption="Sum of Total Profit" numFmtId="0" hierarchy="47" level="32767"/>
    <cacheField name="[Measures].[Sum of COGS]" caption="Sum of COGS" numFmtId="0" hierarchy="48" level="32767"/>
    <cacheField name="[Measures].[Sum of Total Revenue]" caption="Sum of Total Revenue" numFmtId="0" hierarchy="49" level="32767"/>
    <cacheField name="[Measures].[Sum of OrderQuantity]" caption="Sum of OrderQuantity" numFmtId="0" hierarchy="50" level="32767"/>
    <cacheField name="[Measures].[Profit Margin %]" caption="Profit Margin %" numFmtId="0" hierarchy="54" level="32767"/>
    <cacheField name="[DimDate].[Year].[Year]" caption="Year" numFmtId="0" hierarchy="12"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EnglishOccupation]" caption="EnglishOccupation" attribute="1" defaultMemberUniqueName="[DimCustomer].[EnglishOccupation].[All]" allUniqueName="[DimCustomer].[EnglishOccupation].[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 Cost]" caption="Product Cost" attribute="1" defaultMemberUniqueName="[FactInternetSales].[Product Cost].[All]" allUniqueName="[FactInternetSales].[Product 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oneField="1">
      <fieldsUsage count="1">
        <fieldUsage x="2"/>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oneField="1">
      <fieldsUsage count="1">
        <fieldUsage x="3"/>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7"/>
        </ext>
      </extLst>
    </cacheHierarchy>
    <cacheHierarchy uniqueName="[Measures].[#Transactions]" caption="#Transactions" measure="1" displayFolder="" measureGroup="FactInternetSales" count="0" oneField="1">
      <fieldsUsage count="1">
        <fieldUsage x="0"/>
      </fieldsUsage>
    </cacheHierarchy>
    <cacheHierarchy uniqueName="[Measures].[No. of Products]" caption="No. of Products" measure="1" displayFolder="" measureGroup="FactInternetSales" count="0"/>
    <cacheHierarchy uniqueName="[Measures].[Sold Products]" caption="Sold Products" measure="1" displayFolder="" measureGroup="FactInternetSales" count="0"/>
    <cacheHierarchy uniqueName="[Measures].[Profit Margin %]" caption="Profit Margin %" measure="1" displayFolder="" measureGroup="FactInternetSales" count="0" oneField="1">
      <fieldsUsage count="1">
        <fieldUsage x="5"/>
      </fieldsUsage>
    </cacheHierarchy>
    <cacheHierarchy uniqueName="[Measures].[Unsold Products]" caption="Unsold Products" measure="1" displayFolder="" measureGroup="FactInternetSales" count="0"/>
    <cacheHierarchy uniqueName="[Measures].[# Customers]" caption="# Customers" measure="1" displayFolder="" measureGroup="FactInternetSales" count="0"/>
    <cacheHierarchy uniqueName="[Measures].[Average Customer Age]" caption="Average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SAINI" refreshedDate="46283.547954861111" backgroundQuery="1" createdVersion="8" refreshedVersion="8" minRefreshableVersion="3" recordCount="0" supportSubquery="1" supportAdvancedDrill="1" xr:uid="{AFCAE6A8-9E2A-4326-A83D-58C89E1A60AE}">
  <cacheSource type="external" connectionId="8"/>
  <cacheFields count="1">
    <cacheField name="[DimDate].[Year].[Year]" caption="Year" numFmtId="0" hierarchy="12"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EnglishOccupation]" caption="EnglishOccupation" attribute="1" defaultMemberUniqueName="[DimCustomer].[EnglishOccupation].[All]" allUniqueName="[DimCustomer].[EnglishOccupation].[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 Cost]" caption="Product Cost" attribute="1" defaultMemberUniqueName="[FactInternetSales].[Product Cost].[All]" allUniqueName="[FactInternetSales].[Product 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Transactions]" caption="#Transactions" measure="1" displayFolder="" measureGroup="FactInternetSales" count="0"/>
    <cacheHierarchy uniqueName="[Measures].[No. of Products]" caption="No. of Products" measure="1" displayFolder="" measureGroup="FactInternetSales" count="0"/>
    <cacheHierarchy uniqueName="[Measures].[Sold Products]" caption="Sold Products" measure="1" displayFolder="" measureGroup="FactInternetSales" count="0"/>
    <cacheHierarchy uniqueName="[Measures].[Profit Margin %]" caption="Profit Margin %" measure="1" displayFolder="" measureGroup="FactInternetSales" count="0"/>
    <cacheHierarchy uniqueName="[Measures].[Unsold Products]" caption="Unsold Products" measure="1" displayFolder="" measureGroup="FactInternetSales" count="0"/>
    <cacheHierarchy uniqueName="[Measures].[# Customers]" caption="# Customers" measure="1" displayFolder="" measureGroup="FactInternetSales" count="0"/>
    <cacheHierarchy uniqueName="[Measures].[Average Customer Age]" caption="Average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SAINI" refreshedDate="46283.547956134258" backgroundQuery="1" createdVersion="8" refreshedVersion="8" minRefreshableVersion="3" recordCount="0" supportSubquery="1" supportAdvancedDrill="1" xr:uid="{B051B397-0FC8-42A6-AA83-1B272D2CD7B8}">
  <cacheSource type="external" connectionId="8"/>
  <cacheFields count="3">
    <cacheField name="[Measures].[Sum of Total Profit]" caption="Sum of Total Profit" numFmtId="0" hierarchy="47" level="32767"/>
    <cacheField name="[DimDate].[Month Name].[Month Name]" caption="Month Name" numFmtId="0" hierarchy="14" level="1">
      <sharedItems count="12">
        <s v="Jan"/>
        <s v="Feb"/>
        <s v="Mar"/>
        <s v="Apr"/>
        <s v="May"/>
        <s v="Jun"/>
        <s v="Jul"/>
        <s v="Aug"/>
        <s v="Sep"/>
        <s v="Oct"/>
        <s v="Nov"/>
        <s v="Dec"/>
      </sharedItems>
    </cacheField>
    <cacheField name="[DimDate].[Year].[Year]" caption="Year" numFmtId="0" hierarchy="12"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EnglishOccupation]" caption="EnglishOccupation" attribute="1" defaultMemberUniqueName="[DimCustomer].[EnglishOccupation].[All]" allUniqueName="[DimCustomer].[EnglishOccupation].[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 Cost]" caption="Product Cost" attribute="1" defaultMemberUniqueName="[FactInternetSales].[Product Cost].[All]" allUniqueName="[FactInternetSales].[Product 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Transactions]" caption="#Transactions" measure="1" displayFolder="" measureGroup="FactInternetSales" count="0"/>
    <cacheHierarchy uniqueName="[Measures].[No. of Products]" caption="No. of Products" measure="1" displayFolder="" measureGroup="FactInternetSales" count="0"/>
    <cacheHierarchy uniqueName="[Measures].[Sold Products]" caption="Sold Products" measure="1" displayFolder="" measureGroup="FactInternetSales" count="0"/>
    <cacheHierarchy uniqueName="[Measures].[Profit Margin %]" caption="Profit Margin %" measure="1" displayFolder="" measureGroup="FactInternetSales" count="0"/>
    <cacheHierarchy uniqueName="[Measures].[Unsold Products]" caption="Unsold Products" measure="1" displayFolder="" measureGroup="FactInternetSales" count="0"/>
    <cacheHierarchy uniqueName="[Measures].[# Customers]" caption="# Customers" measure="1" displayFolder="" measureGroup="FactInternetSales" count="0"/>
    <cacheHierarchy uniqueName="[Measures].[Average Customer Age]" caption="Average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SAINI" refreshedDate="46283.547957175928" backgroundQuery="1" createdVersion="8" refreshedVersion="8" minRefreshableVersion="3" recordCount="0" supportSubquery="1" supportAdvancedDrill="1" xr:uid="{AABB3549-F3AA-44F2-9F9E-2752A748B759}">
  <cacheSource type="external" connectionId="8"/>
  <cacheFields count="4">
    <cacheField name="[Measures].[Sum of Total Profit]" caption="Sum of Total Profit" numFmtId="0" hierarchy="47" level="32767"/>
    <cacheField name="[DimDate].[Day Name].[Day Name]" caption="Day Name" numFmtId="0" hierarchy="15" level="1">
      <sharedItems count="7">
        <s v="Sun"/>
        <s v="Mon"/>
        <s v="Tue"/>
        <s v="Wed"/>
        <s v="Thu"/>
        <s v="Fri"/>
        <s v="Sat"/>
      </sharedItems>
    </cacheField>
    <cacheField name="[DimDate].[Month Name].[Month Name]" caption="Month Name" numFmtId="0" hierarchy="14" level="1">
      <sharedItems containsSemiMixedTypes="0" containsNonDate="0" containsString="0"/>
    </cacheField>
    <cacheField name="[DimDate].[Year].[Year]" caption="Year" numFmtId="0" hierarchy="12"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EnglishOccupation]" caption="EnglishOccupation" attribute="1" defaultMemberUniqueName="[DimCustomer].[EnglishOccupation].[All]" allUniqueName="[DimCustomer].[EnglishOccupation].[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 Cost]" caption="Product Cost" attribute="1" defaultMemberUniqueName="[FactInternetSales].[Product Cost].[All]" allUniqueName="[FactInternetSales].[Product 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Transactions]" caption="#Transactions" measure="1" displayFolder="" measureGroup="FactInternetSales" count="0"/>
    <cacheHierarchy uniqueName="[Measures].[No. of Products]" caption="No. of Products" measure="1" displayFolder="" measureGroup="FactInternetSales" count="0"/>
    <cacheHierarchy uniqueName="[Measures].[Sold Products]" caption="Sold Products" measure="1" displayFolder="" measureGroup="FactInternetSales" count="0"/>
    <cacheHierarchy uniqueName="[Measures].[Profit Margin %]" caption="Profit Margin %" measure="1" displayFolder="" measureGroup="FactInternetSales" count="0"/>
    <cacheHierarchy uniqueName="[Measures].[Unsold Products]" caption="Unsold Products" measure="1" displayFolder="" measureGroup="FactInternetSales" count="0"/>
    <cacheHierarchy uniqueName="[Measures].[# Customers]" caption="# Customers" measure="1" displayFolder="" measureGroup="FactInternetSales" count="0"/>
    <cacheHierarchy uniqueName="[Measures].[Average Customer Age]" caption="Average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SAINI" refreshedDate="46283.547959953707" backgroundQuery="1" createdVersion="8" refreshedVersion="8" minRefreshableVersion="3" recordCount="0" supportSubquery="1" supportAdvancedDrill="1" xr:uid="{83DD3051-78D4-4178-987E-FAF000142C0B}">
  <cacheSource type="external" connectionId="8"/>
  <cacheFields count="4">
    <cacheField name="[Measures].[Sum of Total Profit]" caption="Sum of Total Profit" numFmtId="0" hierarchy="47" level="32767"/>
    <cacheField name="[DimDate].[Month Name].[Month Name]" caption="Month Name" numFmtId="0" hierarchy="14" level="1">
      <sharedItems containsSemiMixedTypes="0" containsNonDate="0" containsString="0"/>
    </cacheField>
    <cacheField name="[DimDate].[Custom].[Custom]" caption="Custom" numFmtId="0" hierarchy="17" level="1">
      <sharedItems count="2">
        <s v="Weekday"/>
        <s v="Weekend"/>
      </sharedItems>
    </cacheField>
    <cacheField name="[DimDate].[Year].[Year]" caption="Year" numFmtId="0" hierarchy="12"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EnglishOccupation]" caption="EnglishOccupation" attribute="1" defaultMemberUniqueName="[DimCustomer].[EnglishOccupation].[All]" allUniqueName="[DimCustomer].[EnglishOccupation].[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Custom]" caption="Custom" attribute="1" defaultMemberUniqueName="[DimDate].[Custom].[All]" allUniqueName="[DimDate].[Custom].[All]" dimensionUniqueName="[DimDate]" displayFolder="" count="2" memberValueDatatype="130" unbalanced="0">
      <fieldsUsage count="2">
        <fieldUsage x="-1"/>
        <fieldUsage x="2"/>
      </fieldsUsage>
    </cacheHierarchy>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 Cost]" caption="Product Cost" attribute="1" defaultMemberUniqueName="[FactInternetSales].[Product Cost].[All]" allUniqueName="[FactInternetSales].[Product 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Transactions]" caption="#Transactions" measure="1" displayFolder="" measureGroup="FactInternetSales" count="0"/>
    <cacheHierarchy uniqueName="[Measures].[No. of Products]" caption="No. of Products" measure="1" displayFolder="" measureGroup="FactInternetSales" count="0"/>
    <cacheHierarchy uniqueName="[Measures].[Sold Products]" caption="Sold Products" measure="1" displayFolder="" measureGroup="FactInternetSales" count="0"/>
    <cacheHierarchy uniqueName="[Measures].[Profit Margin %]" caption="Profit Margin %" measure="1" displayFolder="" measureGroup="FactInternetSales" count="0"/>
    <cacheHierarchy uniqueName="[Measures].[Unsold Products]" caption="Unsold Products" measure="1" displayFolder="" measureGroup="FactInternetSales" count="0"/>
    <cacheHierarchy uniqueName="[Measures].[# Customers]" caption="# Customers" measure="1" displayFolder="" measureGroup="FactInternetSales" count="0"/>
    <cacheHierarchy uniqueName="[Measures].[Average Customer Age]" caption="Average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SAINI" refreshedDate="46283.547961574077" backgroundQuery="1" createdVersion="8" refreshedVersion="8" minRefreshableVersion="3" recordCount="0" supportSubquery="1" supportAdvancedDrill="1" xr:uid="{046040E7-9E90-4623-B52D-044A6BE6B4A0}">
  <cacheSource type="external" connectionId="8"/>
  <cacheFields count="6">
    <cacheField name="[Measures].[Sum of Total Profit]" caption="Sum of Total Profit" numFmtId="0" hierarchy="47" level="32767"/>
    <cacheField name="[DimDate].[Month Name].[Month Name]" caption="Month Name" numFmtId="0" hierarchy="14" level="1">
      <sharedItems containsSemiMixedTypes="0" containsNonDate="0" containsString="0"/>
    </cacheField>
    <cacheField name="[DimDate].[Custom].[Custom]" caption="Custom" numFmtId="0" hierarchy="17" level="1">
      <sharedItems count="2">
        <s v="Weekday"/>
        <s v="Weekend"/>
      </sharedItems>
    </cacheField>
    <cacheField name="[DimDate].[Quarter].[Quarter]" caption="Quarter" numFmtId="0" hierarchy="16" level="1">
      <sharedItems count="4">
        <s v="Qtr-1"/>
        <s v="Qtr-2"/>
        <s v="Qtr-3"/>
        <s v="Qtr-4"/>
      </sharedItems>
    </cacheField>
    <cacheField name="[DimDate].[Year].[Year]" caption="Year" numFmtId="0" hierarchy="12" level="1">
      <sharedItems containsSemiMixedTypes="0" containsNonDate="0" containsString="0"/>
    </cacheField>
    <cacheField name="Unsupported0" numFmtId="0" hierarchy="66" level="32767">
      <extLst>
        <ext xmlns:x14="http://schemas.microsoft.com/office/spreadsheetml/2009/9/main" uri="{63CAB8AC-B538-458d-9737-405883B0398D}">
          <x14:cacheField ignore="1"/>
        </ext>
      </extLst>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EnglishOccupation]" caption="EnglishOccupation" attribute="1" defaultMemberUniqueName="[DimCustomer].[EnglishOccupation].[All]" allUniqueName="[DimCustomer].[EnglishOccupation].[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4"/>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3"/>
      </fieldsUsage>
    </cacheHierarchy>
    <cacheHierarchy uniqueName="[DimDate].[Custom]" caption="Custom" attribute="1" defaultMemberUniqueName="[DimDate].[Custom].[All]" allUniqueName="[DimDate].[Custom].[All]" dimensionUniqueName="[DimDate]" displayFolder="" count="2" memberValueDatatype="130" unbalanced="0">
      <fieldsUsage count="2">
        <fieldUsage x="-1"/>
        <fieldUsage x="2"/>
      </fieldsUsage>
    </cacheHierarchy>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 Cost]" caption="Product Cost" attribute="1" defaultMemberUniqueName="[FactInternetSales].[Product Cost].[All]" allUniqueName="[FactInternetSales].[Product 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Transactions]" caption="#Transactions" measure="1" displayFolder="" measureGroup="FactInternetSales" count="0"/>
    <cacheHierarchy uniqueName="[Measures].[No. of Products]" caption="No. of Products" measure="1" displayFolder="" measureGroup="FactInternetSales" count="0"/>
    <cacheHierarchy uniqueName="[Measures].[Sold Products]" caption="Sold Products" measure="1" displayFolder="" measureGroup="FactInternetSales" count="0"/>
    <cacheHierarchy uniqueName="[Measures].[Profit Margin %]" caption="Profit Margin %" measure="1" displayFolder="" measureGroup="FactInternetSales" count="0"/>
    <cacheHierarchy uniqueName="[Measures].[Unsold Products]" caption="Unsold Products" measure="1" displayFolder="" measureGroup="FactInternetSales" count="0"/>
    <cacheHierarchy uniqueName="[Measures].[# Customers]" caption="# Customers" measure="1" displayFolder="" measureGroup="FactInternetSales" count="0"/>
    <cacheHierarchy uniqueName="[Measures].[Average Customer Age]" caption="Average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Unsupported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SAINI" refreshedDate="46283.547962731478" backgroundQuery="1" createdVersion="8" refreshedVersion="8" minRefreshableVersion="3" recordCount="0" supportSubquery="1" supportAdvancedDrill="1" xr:uid="{C01C21C2-2768-467B-9FAE-BACF0970B221}">
  <cacheSource type="external" connectionId="8"/>
  <cacheFields count="3">
    <cacheField name="[Measures].[Sum of Total Profit]" caption="Sum of Total Profit" numFmtId="0" hierarchy="47" level="32767"/>
    <cacheField name="[DimProduct].[EnglishProductName].[EnglishProductName]" caption="EnglishProductName" numFmtId="0" hierarchy="24"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Date].[Year].[Year]" caption="Year" numFmtId="0" hierarchy="12"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EnglishOccupation]" caption="EnglishOccupation" attribute="1" defaultMemberUniqueName="[DimCustomer].[EnglishOccupation].[All]" allUniqueName="[DimCustomer].[EnglishOccupation].[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 Cost]" caption="Product Cost" attribute="1" defaultMemberUniqueName="[FactInternetSales].[Product Cost].[All]" allUniqueName="[FactInternetSales].[Product 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Transactions]" caption="#Transactions" measure="1" displayFolder="" measureGroup="FactInternetSales" count="0"/>
    <cacheHierarchy uniqueName="[Measures].[No. of Products]" caption="No. of Products" measure="1" displayFolder="" measureGroup="FactInternetSales" count="0"/>
    <cacheHierarchy uniqueName="[Measures].[Sold Products]" caption="Sold Products" measure="1" displayFolder="" measureGroup="FactInternetSales" count="0"/>
    <cacheHierarchy uniqueName="[Measures].[Profit Margin %]" caption="Profit Margin %" measure="1" displayFolder="" measureGroup="FactInternetSales" count="0"/>
    <cacheHierarchy uniqueName="[Measures].[Unsold Products]" caption="Unsold Products" measure="1" displayFolder="" measureGroup="FactInternetSales" count="0"/>
    <cacheHierarchy uniqueName="[Measures].[# Customers]" caption="# Customers" measure="1" displayFolder="" measureGroup="FactInternetSales" count="0"/>
    <cacheHierarchy uniqueName="[Measures].[Average Customer Age]" caption="Average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SAINI" refreshedDate="46283.547964004632" backgroundQuery="1" createdVersion="8" refreshedVersion="8" minRefreshableVersion="3" recordCount="0" supportSubquery="1" supportAdvancedDrill="1" xr:uid="{9BF3D82B-E88D-405D-B96D-CAF9795E477D}">
  <cacheSource type="external" connectionId="8"/>
  <cacheFields count="4">
    <cacheField name="[Measures].[No. of Products]" caption="No. of Products" numFmtId="0" hierarchy="52" level="32767"/>
    <cacheField name="[Measures].[Sold Products]" caption="Sold Products" numFmtId="0" hierarchy="53" level="32767"/>
    <cacheField name="[Measures].[Unsold Products]" caption="Unsold Products" numFmtId="0" hierarchy="55" level="32767"/>
    <cacheField name="[DimDate].[Year].[Year]" caption="Year" numFmtId="0" hierarchy="12"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EnglishOccupation]" caption="EnglishOccupation" attribute="1" defaultMemberUniqueName="[DimCustomer].[EnglishOccupation].[All]" allUniqueName="[DimCustomer].[EnglishOccupation].[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 Cost]" caption="Product Cost" attribute="1" defaultMemberUniqueName="[FactInternetSales].[Product Cost].[All]" allUniqueName="[FactInternetSales].[Product 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Transactions]" caption="#Transactions" measure="1" displayFolder="" measureGroup="FactInternetSales" count="0"/>
    <cacheHierarchy uniqueName="[Measures].[No. of Products]" caption="No. of Products" measure="1" displayFolder="" measureGroup="FactInternetSales" count="0" oneField="1">
      <fieldsUsage count="1">
        <fieldUsage x="0"/>
      </fieldsUsage>
    </cacheHierarchy>
    <cacheHierarchy uniqueName="[Measures].[Sold Products]" caption="Sold Products" measure="1" displayFolder="" measureGroup="FactInternetSales" count="0" oneField="1">
      <fieldsUsage count="1">
        <fieldUsage x="1"/>
      </fieldsUsage>
    </cacheHierarchy>
    <cacheHierarchy uniqueName="[Measures].[Profit Margin %]" caption="Profit Margin %" measure="1" displayFolder="" measureGroup="FactInternetSales" count="0"/>
    <cacheHierarchy uniqueName="[Measures].[Unsold Products]" caption="Unsold Products" measure="1" displayFolder="" measureGroup="FactInternetSales" count="0" oneField="1">
      <fieldsUsage count="1">
        <fieldUsage x="2"/>
      </fieldsUsage>
    </cacheHierarchy>
    <cacheHierarchy uniqueName="[Measures].[# Customers]" caption="# Customers" measure="1" displayFolder="" measureGroup="FactInternetSales" count="0"/>
    <cacheHierarchy uniqueName="[Measures].[Average Customer Age]" caption="Average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SAINI" refreshedDate="46283.547965277779" backgroundQuery="1" createdVersion="8" refreshedVersion="8" minRefreshableVersion="3" recordCount="0" supportSubquery="1" supportAdvancedDrill="1" xr:uid="{908B4F62-EE10-4EAC-B1E7-3CB9E715E778}">
  <cacheSource type="external" connectionId="8"/>
  <cacheFields count="3">
    <cacheField name="[DimProduct].[Color].[Color]" caption="Color" numFmtId="0" hierarchy="25" level="1">
      <sharedItems count="10">
        <s v="Black"/>
        <s v="Blue"/>
        <s v="Grey"/>
        <s v="Multi"/>
        <s v="Red"/>
        <s v="Silver"/>
        <s v="Silver/Black"/>
        <s v="Unspecified"/>
        <s v="White"/>
        <s v="Yellow"/>
      </sharedItems>
    </cacheField>
    <cacheField name="[Measures].[Sum of Total Profit]" caption="Sum of Total Profit" numFmtId="0" hierarchy="47" level="32767"/>
    <cacheField name="[DimDate].[Year].[Year]" caption="Year" numFmtId="0" hierarchy="12"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EnglishOccupation]" caption="EnglishOccupation" attribute="1" defaultMemberUniqueName="[DimCustomer].[EnglishOccupation].[All]" allUniqueName="[DimCustomer].[EnglishOccupation].[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 Cost]" caption="Product Cost" attribute="1" defaultMemberUniqueName="[FactInternetSales].[Product Cost].[All]" allUniqueName="[FactInternetSales].[Product 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Transactions]" caption="#Transactions" measure="1" displayFolder="" measureGroup="FactInternetSales" count="0"/>
    <cacheHierarchy uniqueName="[Measures].[No. of Products]" caption="No. of Products" measure="1" displayFolder="" measureGroup="FactInternetSales" count="0"/>
    <cacheHierarchy uniqueName="[Measures].[Sold Products]" caption="Sold Products" measure="1" displayFolder="" measureGroup="FactInternetSales" count="0"/>
    <cacheHierarchy uniqueName="[Measures].[Profit Margin %]" caption="Profit Margin %" measure="1" displayFolder="" measureGroup="FactInternetSales" count="0"/>
    <cacheHierarchy uniqueName="[Measures].[Unsold Products]" caption="Unsold Products" measure="1" displayFolder="" measureGroup="FactInternetSales" count="0"/>
    <cacheHierarchy uniqueName="[Measures].[# Customers]" caption="# Customers" measure="1" displayFolder="" measureGroup="FactInternetSales" count="0"/>
    <cacheHierarchy uniqueName="[Measures].[Average Customer Age]" caption="Average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SAINI" refreshedDate="46283.547966435188" backgroundQuery="1" createdVersion="8" refreshedVersion="8" minRefreshableVersion="3" recordCount="0" supportSubquery="1" supportAdvancedDrill="1" xr:uid="{0241FD05-A839-47B8-BB92-6E6E75ECDD84}">
  <cacheSource type="external" connectionId="8"/>
  <cacheFields count="4">
    <cacheField name="[DimProduct].[Color].[Color]" caption="Color" numFmtId="0" hierarchy="25" level="1">
      <sharedItems count="10">
        <s v="Black"/>
        <s v="Blue"/>
        <s v="Grey"/>
        <s v="Multi"/>
        <s v="Red"/>
        <s v="Silver"/>
        <s v="Silver/Black"/>
        <s v="Unspecified"/>
        <s v="White"/>
        <s v="Yellow"/>
      </sharedItems>
    </cacheField>
    <cacheField name="[Measures].[Sum of Total Profit]" caption="Sum of Total Profit" numFmtId="0" hierarchy="47" level="32767"/>
    <cacheField name="[FactInternetSales].[Product price type].[Product price type]" caption="Product price type" numFmtId="0" hierarchy="44" level="1">
      <sharedItems count="2">
        <s v="Expensive"/>
        <s v="Less Expensive"/>
      </sharedItems>
    </cacheField>
    <cacheField name="[DimDate].[Year].[Year]" caption="Year" numFmtId="0" hierarchy="12"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EnglishOccupation]" caption="EnglishOccupation" attribute="1" defaultMemberUniqueName="[DimCustomer].[EnglishOccupation].[All]" allUniqueName="[DimCustomer].[EnglishOccupation].[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 Cost]" caption="Product Cost" attribute="1" defaultMemberUniqueName="[FactInternetSales].[Product Cost].[All]" allUniqueName="[FactInternetSales].[Product 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2" memberValueDatatype="130" unbalanced="0">
      <fieldsUsage count="2">
        <fieldUsage x="-1"/>
        <fieldUsage x="2"/>
      </fieldsUsage>
    </cacheHierarchy>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Transactions]" caption="#Transactions" measure="1" displayFolder="" measureGroup="FactInternetSales" count="0"/>
    <cacheHierarchy uniqueName="[Measures].[No. of Products]" caption="No. of Products" measure="1" displayFolder="" measureGroup="FactInternetSales" count="0"/>
    <cacheHierarchy uniqueName="[Measures].[Sold Products]" caption="Sold Products" measure="1" displayFolder="" measureGroup="FactInternetSales" count="0"/>
    <cacheHierarchy uniqueName="[Measures].[Profit Margin %]" caption="Profit Margin %" measure="1" displayFolder="" measureGroup="FactInternetSales" count="0"/>
    <cacheHierarchy uniqueName="[Measures].[Unsold Products]" caption="Unsold Products" measure="1" displayFolder="" measureGroup="FactInternetSales" count="0"/>
    <cacheHierarchy uniqueName="[Measures].[# Customers]" caption="# Customers" measure="1" displayFolder="" measureGroup="FactInternetSales" count="0"/>
    <cacheHierarchy uniqueName="[Measures].[Average Customer Age]" caption="Average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SAINI" refreshedDate="46283.547969791667" backgroundQuery="1" createdVersion="8" refreshedVersion="8" minRefreshableVersion="3" recordCount="0" supportSubquery="1" supportAdvancedDrill="1" xr:uid="{7ADB0CC8-0FDA-4F31-B8C1-030B3A24B0AB}">
  <cacheSource type="external" connectionId="8"/>
  <cacheFields count="4">
    <cacheField name="[Measures].[Sum of Total Profit]" caption="Sum of Total Profit" numFmtId="0" hierarchy="47" level="32767"/>
    <cacheField name="[DimProduct].[EnglishProductName].[EnglishProductName]" caption="EnglishProductName" numFmtId="0" hierarchy="24"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Customer].[Full Name].[Full Name]" caption="Full Name" numFmtId="0" hierarchy="8" level="1">
      <sharedItems count="18470">
        <s v="Aaron  Alexander"/>
        <s v="Aaron  Bryant"/>
        <s v="Aaron  Butler"/>
        <s v="Aaron  Chen"/>
        <s v="Aaron  Coleman"/>
        <s v="Aaron  Edwards"/>
        <s v="Aaron  Flores"/>
        <s v="Aaron  Foster"/>
        <s v="Aaron  Gonzales"/>
        <s v="Aaron  Griffin"/>
        <s v="Aaron  Henderson"/>
        <s v="Aaron  Hernandez"/>
        <s v="Aaron  Hill"/>
        <s v="Aaron  Jai"/>
        <s v="Aaron  Jenkins"/>
        <s v="Aaron  Lal"/>
        <s v="Aaron  Li"/>
        <s v="Aaron  Perry"/>
        <s v="Aaron  Powell"/>
        <s v="Aaron  Roberts"/>
        <s v="Aaron  Russell"/>
        <s v="Aaron  Shan"/>
        <s v="Aaron  Simmons"/>
        <s v="Aaron A Allen"/>
        <s v="Aaron A Hayes"/>
        <s v="Aaron A Zhang"/>
        <s v="Aaron B Adams"/>
        <s v="Aaron C Campbell"/>
        <s v="Aaron C Diaz"/>
        <s v="Aaron C Scott"/>
        <s v="Aaron C Yang"/>
        <s v="Aaron E Baker"/>
        <s v="Aaron E Evans"/>
        <s v="Aaron J Carter"/>
        <s v="Aaron J Hughes"/>
        <s v="Aaron J McDonald"/>
        <s v="Aaron J Sharma"/>
        <s v="Aaron K Hall"/>
        <s v="Aaron L King"/>
        <s v="Aaron L Perez"/>
        <s v="Aaron L Washington"/>
        <s v="Aaron L Wright"/>
        <s v="Aaron M Gonzalez"/>
        <s v="Aaron M Kumar"/>
        <s v="Aaron M Young"/>
        <s v="Aaron N Ross"/>
        <s v="Aaron P Collins"/>
        <s v="Aaron R Green"/>
        <s v="Aaron R Nelson"/>
        <s v="Aaron R Phillips"/>
        <s v="Aaron V Wang"/>
        <s v="Aaron W Mitchell"/>
        <s v="Aaron W Patterson"/>
        <s v="Abby  Arthur"/>
        <s v="Abby  Fernandez"/>
        <s v="Abby  Madan"/>
        <s v="Abby  Martinez"/>
        <s v="Abby  Patel"/>
        <s v="Abby  Perez"/>
        <s v="Abby  Sandberg"/>
        <s v="Abby  Subram"/>
        <s v="Abby A Garcia"/>
        <s v="Abby C Mehta"/>
        <s v="Abby E Chandra"/>
        <s v="Abby J Kapoor"/>
        <s v="Abby J Sanchez"/>
        <s v="Abby K Kovár"/>
        <s v="Abby L Sai"/>
        <s v="Abby M Lopez"/>
        <s v="Abby P Gonzalez"/>
        <s v="Abby P Rana"/>
        <s v="Abby T Raman"/>
        <s v="Abhijit  Thakur"/>
        <s v="Abigail  Alexander"/>
        <s v="Abigail  Barnes"/>
        <s v="Abigail  Bell"/>
        <s v="Abigail  Clark"/>
        <s v="Abigail  Cox"/>
        <s v="Abigail  Foster"/>
        <s v="Abigail  Garcia"/>
        <s v="Abigail  Gonzales"/>
        <s v="Abigail  Harris"/>
        <s v="Abigail  Henderson"/>
        <s v="Abigail  Howard"/>
        <s v="Abigail  James"/>
        <s v="Abigail  Jenkins"/>
        <s v="Abigail  Johnson"/>
        <s v="Abigail  Martin"/>
        <s v="Abigail  Martinez"/>
        <s v="Abigail  Miller"/>
        <s v="Abigail  Murphy"/>
        <s v="Abigail  Patterson"/>
        <s v="Abigail  Rodriguez"/>
        <s v="Abigail  Rogers"/>
        <s v="Abigail  Ross"/>
        <s v="Abigail  Sanchez"/>
        <s v="Abigail  Simmons"/>
        <s v="Abigail  Smith"/>
        <s v="Abigail  Stewart"/>
        <s v="Abigail  Thompson"/>
        <s v="Abigail  Torres"/>
        <s v="Abigail  Walker"/>
        <s v="Abigail  Washington"/>
        <s v="Abigail A Gonzales"/>
        <s v="Abigail A Griffin"/>
        <s v="Abigail A Kelly"/>
        <s v="Abigail B Powell"/>
        <s v="Abigail C Brooks"/>
        <s v="Abigail C Coleman"/>
        <s v="Abigail C Morgan"/>
        <s v="Abigail C Morris"/>
        <s v="Abigail D Cooper"/>
        <s v="Abigail D Rivera"/>
        <s v="Abigail E Bailey"/>
        <s v="Abigail E Coleman"/>
        <s v="Abigail E Jones"/>
        <s v="Abigail F Long"/>
        <s v="Abigail G Diaz"/>
        <s v="Abigail G Hughes"/>
        <s v="Abigail H Patterson"/>
        <s v="Abigail H Russell"/>
        <s v="Abigail H Wood"/>
        <s v="Abigail I Ross"/>
        <s v="Abigail J Cook"/>
        <s v="Abigail J Lewis"/>
        <s v="Abigail J Sanders"/>
        <s v="Abigail J Ward"/>
        <s v="Abigail K Bryant"/>
        <s v="Abigail K Butler"/>
        <s v="Abigail L Anderson"/>
        <s v="Abigail L Bennett"/>
        <s v="Abigail L Diaz"/>
        <s v="Abigail L Flores"/>
        <s v="Abigail L Peterson"/>
        <s v="Abigail M Long"/>
        <s v="Abigail M Perry"/>
        <s v="Abigail M Price"/>
        <s v="Abigail M Williams"/>
        <s v="Abigail R Foster"/>
        <s v="Abigail R Henderson"/>
        <s v="Abigail R Reed"/>
        <s v="Abigail R Robinson"/>
        <s v="Abigail S Ramirez"/>
        <s v="Abigail S Richardson"/>
        <s v="Abigail T Hughes"/>
        <s v="Abigail T White"/>
        <s v="Abigail W Simmons"/>
        <s v="Adam  Adams"/>
        <s v="Adam  Baker"/>
        <s v="Adam  Bryant"/>
        <s v="Adam  Butler"/>
        <s v="Adam  Chen"/>
        <s v="Adam  Edwards"/>
        <s v="Adam  Griffin"/>
        <s v="Adam  Hayes"/>
        <s v="Adam  Henderson"/>
        <s v="Adam  Hill"/>
        <s v="Adam  Hughes"/>
        <s v="Adam  Jai"/>
        <s v="Adam  Lal"/>
        <s v="Adam  Li"/>
        <s v="Adam  Long"/>
        <s v="Adam  Mitchell"/>
        <s v="Adam  Perry"/>
        <s v="Adam  Powell"/>
        <s v="Adam  Ross"/>
        <s v="Adam  Scott"/>
        <s v="Adam  Sharma"/>
        <s v="Adam  Simmons"/>
        <s v="Adam  Wright"/>
        <s v="Adam  Young"/>
        <s v="Adam A Campbell"/>
        <s v="Adam A Collins"/>
        <s v="Adam A Hall"/>
        <s v="Adam A Shan"/>
        <s v="Adam B Nelson"/>
        <s v="Adam C Allen"/>
        <s v="Adam D Perez"/>
        <s v="Adam E Lopez"/>
        <s v="Adam G Washington"/>
        <s v="Adam H Diaz"/>
        <s v="Adam H Evans"/>
        <s v="Adam J Gonzalez"/>
        <s v="Adam J Russell"/>
        <s v="Adam K Kumar"/>
        <s v="Adam K Turner"/>
        <s v="Adam L Flores"/>
        <s v="Adam L Roberts"/>
        <s v="Adam L Wang"/>
        <s v="Adam M Gonzales"/>
        <s v="Adam M Green"/>
        <s v="Adam M Jenkins"/>
        <s v="Adam M King"/>
        <s v="Adam M Patterson"/>
        <s v="Adam R Parker"/>
        <s v="Adam R Phillips"/>
        <s v="Adam W Hernandez"/>
        <s v="Adam W Zhang"/>
        <s v="Adrian  Bailey"/>
        <s v="Adrian  Bell"/>
        <s v="Adrian  Cooper"/>
        <s v="Adrian  Morgan"/>
        <s v="Adrian  Rivera"/>
        <s v="Adrian  Sanders"/>
        <s v="Adrian  Torres"/>
        <s v="Adrian B Howard"/>
        <s v="Adrian C James"/>
        <s v="Adrian C Richardson"/>
        <s v="Adrian C Stewart"/>
        <s v="Adrian E Brooks"/>
        <s v="Adrian F Morris"/>
        <s v="Adrian J Cox"/>
        <s v="Adrian J Peterson"/>
        <s v="Adrian K Ramirez"/>
        <s v="Adrian K Watson"/>
        <s v="Adrian L Gray"/>
        <s v="Adrian L Sanchez"/>
        <s v="Adrian P Ward"/>
        <s v="Adrian S Cook"/>
        <s v="Adriana  Chandra"/>
        <s v="Adriana  Garcia"/>
        <s v="Adriana  Kapoor"/>
        <s v="Adriana  Madan"/>
        <s v="Adriana  Malhotra"/>
        <s v="Adriana  Mehta"/>
        <s v="Adriana  Rana"/>
        <s v="Adriana  Rodriguez"/>
        <s v="Adriana  Sanchez"/>
        <s v="Adriana  Smith"/>
        <s v="Adriana  Subram"/>
        <s v="Adriana  Suri"/>
        <s v="Adriana  Vance"/>
        <s v="Adriana A Lopez"/>
        <s v="Adriana A Sai"/>
        <s v="Adriana C Raman"/>
        <s v="Adriana J Arthur"/>
        <s v="Adriana K Perez"/>
        <s v="Adriana L Gonzalez"/>
        <s v="Adriana L Patel"/>
        <s v="Adriana M Sara"/>
        <s v="Adriana S Martinez"/>
        <s v="Adriana W Prasad"/>
        <s v="Adrienne  Gill"/>
        <s v="Adrienne  Gomez"/>
        <s v="Adrienne  Gutierrez"/>
        <s v="Adrienne  Martin"/>
        <s v="Adrienne  Navarro"/>
        <s v="Adrienne  Ruiz"/>
        <s v="Adrienne  Sanz"/>
        <s v="Adrienne  Serrano"/>
        <s v="Adrienne  Suarez"/>
        <s v="Adrienne  Vazquez"/>
        <s v="Adrienne C Torres"/>
        <s v="Adrienne L Alvarez"/>
        <s v="Adrienne L Jiménez"/>
        <s v="Adrienne L Ramos"/>
        <s v="Adrienne M Blanco"/>
        <s v="Adrienne M Dominguez"/>
        <s v="Adrienne Y Hernandez"/>
        <s v="Adrienne Y Ortega"/>
        <s v="Aidan  Alexander"/>
        <s v="Aidan  Barnes"/>
        <s v="Aidan  Bennett"/>
        <s v="Aidan  Flores"/>
        <s v="Aidan  Foster"/>
        <s v="Aidan  Hayes"/>
        <s v="Aidan  Henderson"/>
        <s v="Aidan  Jenkins"/>
        <s v="Aidan  Powell"/>
        <s v="Aidan  Russell"/>
        <s v="Aidan  Simmons"/>
        <s v="Aidan  Washington"/>
        <s v="Aidan  Wood"/>
        <s v="Aidan A Griffin"/>
        <s v="Aidan B Butler"/>
        <s v="Aidan B Patterson"/>
        <s v="Aidan D Ross"/>
        <s v="Aidan E Hughes"/>
        <s v="Aidan G Gonzales"/>
        <s v="Aidan J Long"/>
        <s v="Aidan L Coleman"/>
        <s v="Aidan L Diaz"/>
        <s v="Aidan O Perry"/>
        <s v="Aidan R Bryant"/>
        <s v="Aimee  Chen"/>
        <s v="Aimee  Gao"/>
        <s v="Aimee  Guo"/>
        <s v="Aimee  Huang"/>
        <s v="Aimee  Li"/>
        <s v="Aimee  Liu"/>
        <s v="Aimee  She"/>
        <s v="Aimee  Wang"/>
        <s v="Aimee  Wu"/>
        <s v="Aimee  Zeng"/>
        <s v="Aimee  Zhang"/>
        <s v="Aimee A He"/>
        <s v="Aimee H Zheng"/>
        <s v="Aimee J Lu"/>
        <s v="Aimee M Zhou"/>
        <s v="Aimee R Hu"/>
        <s v="Aimee R Ma"/>
        <s v="Aimee R Sun"/>
        <s v="Ajay  Solanki"/>
        <s v="Alan  Cai"/>
        <s v="Alan  Chen"/>
        <s v="Alan  Gao"/>
        <s v="Alan  Guo"/>
        <s v="Alan  Hu"/>
        <s v="Alan  Lin"/>
        <s v="Alan  Lu"/>
        <s v="Alan  Shen"/>
        <s v="Alan  Wang"/>
        <s v="Alan  Xu"/>
        <s v="Alan  Ye"/>
        <s v="Alan  Zhang"/>
        <s v="Alan  Zheng"/>
        <s v="Alan  Zhou"/>
        <s v="Alan  Zhu"/>
        <s v="Alan A He"/>
        <s v="Alan A Huang"/>
        <s v="Alan A She"/>
        <s v="Alan J Ma"/>
        <s v="Alan L Liang"/>
        <s v="Alan L Yang"/>
        <s v="Alan M Li"/>
        <s v="Alan M Zeng"/>
        <s v="Alan V Liu"/>
        <s v="Alan W Sun"/>
        <s v="Albert  Dominguez"/>
        <s v="Albert  Hernandez"/>
        <s v="Albert  Martin"/>
        <s v="Albert  Moreno"/>
        <s v="Albert  Romero"/>
        <s v="Albert  Rubio"/>
        <s v="Albert  Vazquez"/>
        <s v="Albert A Diaz"/>
        <s v="Albert A Ortega"/>
        <s v="Albert D Jiménez"/>
        <s v="Albert E Ramos"/>
        <s v="Albert E Serrano"/>
        <s v="Albert G Sanz"/>
        <s v="Albert L Navarro"/>
        <s v="Albert M Alonso"/>
        <s v="Albert M Gomez"/>
        <s v="Albert R Alvarez"/>
        <s v="Albert S Cabello"/>
        <s v="Albert W Blanco"/>
        <s v="Albert W Castro"/>
        <s v="Albert W Suarez"/>
        <s v="Alberto  Alonso"/>
        <s v="Alberto  Alvarez"/>
        <s v="Alberto  Gomez"/>
        <s v="Alberto  Ortega"/>
        <s v="Alberto  Ramos"/>
        <s v="Alberto  Romero"/>
        <s v="Alberto A Diaz"/>
        <s v="Alberto C Jiménez"/>
        <s v="Alberto C Navarro"/>
        <s v="Alberto D Hernandez"/>
        <s v="Alberto G Suarez"/>
        <s v="Alberto J Muñoz"/>
        <s v="Alberto L Ruiz"/>
        <s v="Alberto L Serrano"/>
        <s v="Alberto M Sanz"/>
        <s v="Alberto P Gill"/>
        <s v="Alberto R Blanco"/>
        <s v="Alberto R Dominguez"/>
        <s v="Alberto R Gutierrez"/>
        <s v="Alberto R Martin"/>
        <s v="Alberto W Rowe"/>
        <s v="Alejandro  Beck"/>
        <s v="Alejandro  Chen"/>
        <s v="Alejandro  Deng"/>
        <s v="Alejandro  Guo"/>
        <s v="Alejandro  Hu"/>
        <s v="Alejandro  Huang"/>
        <s v="Alejandro  Kumar"/>
        <s v="Alejandro  Lal"/>
        <s v="Alejandro  Lu"/>
        <s v="Alejandro  Shan"/>
        <s v="Alejandro  Wang"/>
        <s v="Alejandro  Wu"/>
        <s v="Alejandro  Xie"/>
        <s v="Alejandro A Li"/>
        <s v="Alejandro A Zhou"/>
        <s v="Alejandro B Andersen"/>
        <s v="Alejandro B Sun"/>
        <s v="Alejandro C Zhao"/>
        <s v="Alejandro E Raji"/>
        <s v="Alejandro E Zhu"/>
        <s v="Alejandro F Chavez"/>
        <s v="Alejandro H She"/>
        <s v="Alejandro J Cai"/>
        <s v="Alejandro J Nath"/>
        <s v="Alejandro J Shen"/>
        <s v="Alejandro J Xu"/>
        <s v="Alejandro J Yuan"/>
        <s v="Alejandro J Zeng"/>
        <s v="Alejandro K Goel"/>
        <s v="Alejandro K Luo"/>
        <s v="Alejandro K Zheng"/>
        <s v="Alejandro L Lin"/>
        <s v="Alejandro L Ma"/>
        <s v="Alejandro L Tang"/>
        <s v="Alejandro M Chander"/>
        <s v="Alejandro M Yang"/>
        <s v="Alejandro P Gao"/>
        <s v="Alejandro P Zhang"/>
        <s v="Alejandro R Anand"/>
        <s v="Alejandro R Liu"/>
        <s v="Alejandro R Rai"/>
        <s v="Alejandro R Xu"/>
        <s v="Alejandro S Nara"/>
        <s v="Alejandro T Sharma"/>
        <s v="Alejandro W Liang"/>
        <s v="Alejandro W Ye"/>
        <s v="Alex  Allen"/>
        <s v="Alex  Baker"/>
        <s v="Alex  Brooks"/>
        <s v="Alex  Campbell"/>
        <s v="Alex  Cook"/>
        <s v="Alex  Cox"/>
        <s v="Alex  Gray"/>
        <s v="Alex  Hernandez"/>
        <s v="Alex  Lopez"/>
        <s v="Alex  Morris"/>
        <s v="Alex  Murphy"/>
        <s v="Alex  Nelson"/>
        <s v="Alex  Parker"/>
        <s v="Alex  Perez"/>
        <s v="Alex  Wright"/>
        <s v="Alex A Gonzalez"/>
        <s v="Alex A Rogers"/>
        <s v="Alex B King"/>
        <s v="Alex B Watson"/>
        <s v="Alex C Adams"/>
        <s v="Alex C Evans"/>
        <s v="Alex C Hill"/>
        <s v="Alex D Young"/>
        <s v="Alex E Richardson"/>
        <s v="Alex E Sanders"/>
        <s v="Alex F Phillips"/>
        <s v="Alex I Reed"/>
        <s v="Alex I Ward"/>
        <s v="Alex J Ramirez"/>
        <s v="Alex J Turner"/>
        <s v="Alex K Edwards"/>
        <s v="Alex K Green"/>
        <s v="Alex K Roberts"/>
        <s v="Alex K Sanchez"/>
        <s v="Alex L Bailey"/>
        <s v="Alex L Cooper"/>
        <s v="Alex L James"/>
        <s v="Alex L Torres"/>
        <s v="Alex M Bell"/>
        <s v="Alex M Carter"/>
        <s v="Alex M Morgan"/>
        <s v="Alex M Peterson"/>
        <s v="Alex M Stewart"/>
        <s v="Alex O Kelly"/>
        <s v="Alex S Collins"/>
        <s v="Alex S Mitchell"/>
        <s v="Alex T Scott"/>
        <s v="Alex W Howard"/>
        <s v="Alexa  Bailey"/>
        <s v="Alexa  Cook"/>
        <s v="Alexa  Cooper"/>
        <s v="Alexa  Cox"/>
        <s v="Alexa  Gray"/>
        <s v="Alexa  Howard"/>
        <s v="Alexa  James"/>
        <s v="Alexa  Kelly"/>
        <s v="Alexa  Morris"/>
        <s v="Alexa  Murphy"/>
        <s v="Alexa  Peterson"/>
        <s v="Alexa  Richardson"/>
        <s v="Alexa  Rivera"/>
        <s v="Alexa  Watson"/>
        <s v="Alexa A Travers"/>
        <s v="Alexa C Reed"/>
        <s v="Alexa D Stewart"/>
        <s v="Alexa E Sanders"/>
        <s v="Alexa F Brooks"/>
        <s v="Alexa H Rogers"/>
        <s v="Alexa J Sanchez"/>
        <s v="Alexa R Bell"/>
        <s v="Alexa W Ward"/>
        <s v="Alexander  Garcia"/>
        <s v="Alexander  Miller"/>
        <s v="Alexander  Smith"/>
        <s v="Alexander  Thompson"/>
        <s v="Alexander  Wilson"/>
        <s v="Alexander D White"/>
        <s v="Alexander E Harris"/>
        <s v="Alexander E Taylor"/>
        <s v="Alexander G Anderson"/>
        <s v="Alexander I Jones"/>
        <s v="Alexander J Robinson"/>
        <s v="Alexander K Martin"/>
        <s v="Alexander K Martinez"/>
        <s v="Alexander L Brown"/>
        <s v="Alexander L Williams"/>
        <s v="Alexander M Johnson"/>
        <s v="Alexander M Walker"/>
        <s v="Alexander R Jackson"/>
        <s v="Alexander S Davis"/>
        <s v="Alexander S Lee"/>
        <s v="Alexander S Rodriguez"/>
        <s v="Alexandra  Baker"/>
        <s v="Alexandra  Bennett"/>
        <s v="Alexandra  Bryant"/>
        <s v="Alexandra  Collins"/>
        <s v="Alexandra  Cook"/>
        <s v="Alexandra  Cooper"/>
        <s v="Alexandra  Davis"/>
        <s v="Alexandra  Edwards"/>
        <s v="Alexandra  Evans"/>
        <s v="Alexandra  Foster"/>
        <s v="Alexandra  Gray"/>
        <s v="Alexandra  Griffin"/>
        <s v="Alexandra  Hall"/>
        <s v="Alexandra  Harris"/>
        <s v="Alexandra  Howard"/>
        <s v="Alexandra  Hughes"/>
        <s v="Alexandra  James"/>
        <s v="Alexandra  Lee"/>
        <s v="Alexandra  Lewis"/>
        <s v="Alexandra  Lopez"/>
        <s v="Alexandra  McDonald"/>
        <s v="Alexandra  Mitchell"/>
        <s v="Alexandra  Moore"/>
        <s v="Alexandra  Morris"/>
        <s v="Alexandra  Murphy"/>
        <s v="Alexandra  Nelson"/>
        <s v="Alexandra  Powell"/>
        <s v="Alexandra  Richardson"/>
        <s v="Alexandra  Rivera"/>
        <s v="Alexandra  Roberts"/>
        <s v="Alexandra  Rodriguez"/>
        <s v="Alexandra  Sanders"/>
        <s v="Alexandra  Scott"/>
        <s v="Alexandra  Smith"/>
        <s v="Alexandra  Taylor"/>
        <s v="Alexandra  Turner"/>
        <s v="Alexandra  Walker"/>
        <s v="Alexandra  Wilson"/>
        <s v="Alexandra A Coleman"/>
        <s v="Alexandra A Jackson"/>
        <s v="Alexandra A Patterson"/>
        <s v="Alexandra A Robinson"/>
        <s v="Alexandra A Winston"/>
        <s v="Alexandra B Allen"/>
        <s v="Alexandra B Jones"/>
        <s v="Alexandra B Ramirez"/>
        <s v="Alexandra B White"/>
        <s v="Alexandra C Flores"/>
        <s v="Alexandra C Hernandez"/>
        <s v="Alexandra C King"/>
        <s v="Alexandra C Martin"/>
        <s v="Alexandra C Price"/>
        <s v="Alexandra C Reed"/>
        <s v="Alexandra C Ross"/>
        <s v="Alexandra C Thomas"/>
        <s v="Alexandra C Wood"/>
        <s v="Alexandra D Jenkins"/>
        <s v="Alexandra E Carter"/>
        <s v="Alexandra E Miller"/>
        <s v="Alexandra E Wagner"/>
        <s v="Alexandra E Washington"/>
        <s v="Alexandra E Wright"/>
        <s v="Alexandra G Parker"/>
        <s v="Alexandra H Brooks"/>
        <s v="Alexandra H Russell"/>
        <s v="Alexandra H Watson"/>
        <s v="Alexandra I Young"/>
        <s v="Alexandra J Adams"/>
        <s v="Alexandra J Bailey"/>
        <s v="Alexandra J Diaz"/>
        <s v="Alexandra J Garcia"/>
        <s v="Alexandra J Henderson"/>
        <s v="Alexandra J Johnson"/>
        <s v="Alexandra J Sanchez"/>
        <s v="Alexandra K Campbell"/>
        <s v="Alexandra K Hill"/>
        <s v="Alexandra L Anderson"/>
        <s v="Alexandra L Perry"/>
        <s v="Alexandra M Alexander"/>
        <s v="Alexandra M Gonzales"/>
        <s v="Alexandra M Green"/>
        <s v="Alexandra M Hall"/>
        <s v="Alexandra M Morgan"/>
        <s v="Alexandra M Perez"/>
        <s v="Alexandra M Rogers"/>
        <s v="Alexandra P Barnes"/>
        <s v="Alexandra R Bell"/>
        <s v="Alexandra R Brown"/>
        <s v="Alexandra R Clark"/>
        <s v="Alexandra S Stewart"/>
        <s v="Alexandra S Thompson"/>
        <s v="Alexandra W Cox"/>
        <s v="Alexandre  Lobao"/>
        <s v="Alexandria  Alexander"/>
        <s v="Alexandria  Barnes"/>
        <s v="Alexandria  Bradley"/>
        <s v="Alexandria  Brooks"/>
        <s v="Alexandria  Bryant"/>
        <s v="Alexandria  Butler"/>
        <s v="Alexandria  Cook"/>
        <s v="Alexandria  Diaz"/>
        <s v="Alexandria  Flores"/>
        <s v="Alexandria  Griffin"/>
        <s v="Alexandria  Howard"/>
        <s v="Alexandria  Morris"/>
        <s v="Alexandria  Murphy"/>
        <s v="Alexandria  Powell"/>
        <s v="Alexandria  Price"/>
        <s v="Alexandria  Reed"/>
        <s v="Alexandria  Richardson"/>
        <s v="Alexandria  Rogers"/>
        <s v="Alexandria  Ross"/>
        <s v="Alexandria  Sandberg"/>
        <s v="Alexandria  Simmons"/>
        <s v="Alexandria  Stewart"/>
        <s v="Alexandria A Bell"/>
        <s v="Alexandria A Gonzales"/>
        <s v="Alexandria A Patterson"/>
        <s v="Alexandria A Ramirez"/>
        <s v="Alexandria A Sanchez"/>
        <s v="Alexandria C Coleman"/>
        <s v="Alexandria C Hayes"/>
        <s v="Alexandria C Ward"/>
        <s v="Alexandria D Russell"/>
        <s v="Alexandria E Gray"/>
        <s v="Alexandria E Long"/>
        <s v="Alexandria F Peterson"/>
        <s v="Alexandria I Kelly"/>
        <s v="Alexandria L Cox"/>
        <s v="Alexandria L Foster"/>
        <s v="Alexandria L Jenkins"/>
        <s v="Alexandria L Morgan"/>
        <s v="Alexandria M Washington"/>
        <s v="Alexandria M Wood"/>
        <s v="Alexandria R Henderson"/>
        <s v="Alexandria T Watson"/>
        <s v="Alexandria V Bailey"/>
        <s v="Alexandria W Hughes"/>
        <s v="Alexia  Alexander"/>
        <s v="Alexia  Bennett"/>
        <s v="Alexia  Diaz"/>
        <s v="Alexia  Foster"/>
        <s v="Alexia  Hayes"/>
        <s v="Alexia  Powell"/>
        <s v="Alexia  Russell"/>
        <s v="Alexia  Washington"/>
        <s v="Alexia  Wood"/>
        <s v="Alexia D Barnes"/>
        <s v="Alexia D Flores"/>
        <s v="Alexia E Coleman"/>
        <s v="Alexia F Butler"/>
        <s v="Alexia J Perry"/>
        <s v="Alexia L Bryant"/>
        <s v="Alexia L Price"/>
        <s v="Alexia M Henderson"/>
        <s v="Alexia M Hughes"/>
        <s v="Alexia S Ross"/>
        <s v="Alexia W Griffin"/>
        <s v="Alexis  Bennett"/>
        <s v="Alexis  Butler"/>
        <s v="Alexis  Clark"/>
        <s v="Alexis  Diaz"/>
        <s v="Alexis  Flores"/>
        <s v="Alexis  Foster"/>
        <s v="Alexis  Gonzales"/>
        <s v="Alexis  Harris"/>
        <s v="Alexis  Hayes"/>
        <s v="Alexis  Henderson"/>
        <s v="Alexis  Jenkins"/>
        <s v="Alexis  Long"/>
        <s v="Alexis  Moore"/>
        <s v="Alexis  Patterson"/>
        <s v="Alexis  Robinson"/>
        <s v="Alexis  Simmons"/>
        <s v="Alexis  Taylor"/>
        <s v="Alexis  Thomas"/>
        <s v="Alexis  Walker"/>
        <s v="Alexis  Washington"/>
        <s v="Alexis A Brown"/>
        <s v="Alexis A Bryant"/>
        <s v="Alexis A Miller"/>
        <s v="Alexis A Wood"/>
        <s v="Alexis B Hughes"/>
        <s v="Alexis C White"/>
        <s v="Alexis D Williams"/>
        <s v="Alexis D Wilson"/>
        <s v="Alexis E Price"/>
        <s v="Alexis G Lewis"/>
        <s v="Alexis H Hall"/>
        <s v="Alexis J Barnes"/>
        <s v="Alexis J Johnson"/>
        <s v="Alexis L Alexander"/>
        <s v="Alexis L Lee"/>
        <s v="Alexis L Rodriguez"/>
        <s v="Alexis L Ross"/>
        <s v="Alexis L Russell"/>
        <s v="Alexis L Smith"/>
        <s v="Alexis M Coleman"/>
        <s v="Alexis M Jones"/>
        <s v="Alexis M Powell"/>
        <s v="Alexis R Thompson"/>
        <s v="Alexis S Ashe"/>
        <s v="Alexis S Griffin"/>
        <s v="Alexis S Martinez"/>
        <s v="Alexis S Perry"/>
        <s v="Alfredo  Carlson"/>
        <s v="Alfredo  Jiménez"/>
        <s v="Alfredo  Moreno"/>
        <s v="Alfredo  Ramos"/>
        <s v="Alfredo  Romero"/>
        <s v="Alfredo  Ruiz"/>
        <s v="Alfredo  Sandberg"/>
        <s v="Alfredo  Serrano"/>
        <s v="Alfredo  Suarez"/>
        <s v="Alfredo  Torres"/>
        <s v="Alfredo C Gomez"/>
        <s v="Alfredo C Hernandez"/>
        <s v="Alfredo C Munoz"/>
        <s v="Alfredo D Rubio"/>
        <s v="Alfredo F Dominguez"/>
        <s v="Alfredo J Gutierrez"/>
        <s v="Alfredo M Gill"/>
        <s v="Alfredo N Navarro"/>
        <s v="Alfredo P Martin"/>
        <s v="Alfredo T Alonso"/>
        <s v="Alfredo T Blanco"/>
        <s v="Alfredo W Diaz"/>
        <s v="Alfredo W Ortega"/>
        <s v="Alice J. Serventi"/>
        <s v="Alicia  Jai"/>
        <s v="Alicia  Lal"/>
        <s v="Alicia  Luo"/>
        <s v="Alicia  Pal"/>
        <s v="Alicia  Raje"/>
        <s v="Alicia  Raji"/>
        <s v="Alicia  Shan"/>
        <s v="Alicia  Xie"/>
        <s v="Alicia  Xu"/>
        <s v="Alicia  Yuan"/>
        <s v="Alicia A Chapman"/>
        <s v="Alicia D Shen"/>
        <s v="Alicia H Goel"/>
        <s v="Alícia J Anand"/>
        <s v="Alicia L Beck"/>
        <s v="Alicia L Sharma"/>
        <s v="Alicia M Rai"/>
        <s v="Alicia S Andersen"/>
        <s v="Alicia W She"/>
        <s v="Alisha  Andersen"/>
        <s v="Alisha  Cai"/>
        <s v="Alisha  Chander"/>
        <s v="Alisha  Deng"/>
        <s v="Alisha  Gao"/>
        <s v="Alisha  Holt"/>
        <s v="Alisha  Lin"/>
        <s v="Alisha  Luo"/>
        <s v="Alisha  Ma"/>
        <s v="Alisha  Nath"/>
        <s v="Alisha  Rai"/>
        <s v="Alisha  Raji"/>
        <s v="Alisha  Shan"/>
        <s v="Alisha  Sun"/>
        <s v="Alisha  Wu"/>
        <s v="Alisha  Xu"/>
        <s v="Alisha  Yang"/>
        <s v="Alisha  Zheng"/>
        <s v="Alisha A Tang"/>
        <s v="Alisha A Zeng"/>
        <s v="Alisha C Goel"/>
        <s v="Alisha C Lal"/>
        <s v="Alisha C Xie"/>
        <s v="Alisha D Lu"/>
        <s v="Alisha D Nara"/>
        <s v="Alisha E Beck"/>
        <s v="Alisha E Hu"/>
        <s v="Alisha E Huang"/>
        <s v="Alisha G She"/>
        <s v="Alisha G Zhang"/>
        <s v="Alisha G Zhu"/>
        <s v="Alisha I Kumar"/>
        <s v="Alisha J Chen"/>
        <s v="Alisha J Raje"/>
        <s v="Alisha J Shen"/>
        <s v="Alisha J Ye"/>
        <s v="Alisha L Liang"/>
        <s v="Alisha L Liu"/>
        <s v="Alisha M Alan"/>
        <s v="Alisha M Chande"/>
        <s v="Alisha M Yuan"/>
        <s v="Alisha M Zhao"/>
        <s v="Alisha N Oliver"/>
        <s v="Alisha P Guo"/>
        <s v="Alisha R He"/>
        <s v="Alisha V Wang"/>
        <s v="Alisha W Li"/>
        <s v="Alison  Andersen"/>
        <s v="Alison  Beck"/>
        <s v="Alison  Chande"/>
        <s v="Alison  Chander"/>
        <s v="Alison  Goel"/>
        <s v="Alison  Jai"/>
        <s v="Alison  Kumar"/>
        <s v="Alison  Lal"/>
        <s v="Alison  Nara"/>
        <s v="Alison  Pal"/>
        <s v="Alison  Raji"/>
        <s v="Alison  Shan"/>
        <s v="Alison  Sharma"/>
        <s v="Alison  Tang"/>
        <s v="Alison  Xu"/>
        <s v="Alison A Luo"/>
        <s v="Alison A Shen"/>
        <s v="Alison H Xie"/>
        <s v="Alison J Anand"/>
        <s v="Alison J Nath"/>
        <s v="Alison J Raje"/>
        <s v="Alison K Yuan"/>
        <s v="Alison M Rai"/>
        <s v="Alison W Deng"/>
        <s v="Allen  Chandra"/>
        <s v="Allen  Fernandez"/>
        <s v="Allen  Gonzalez"/>
        <s v="Allen  Kapoor"/>
        <s v="Allen  Martinez"/>
        <s v="Allen  Schmidt"/>
        <s v="Allen  Smith"/>
        <s v="Allen  Subram"/>
        <s v="Allen  Suri"/>
        <s v="Allen A Malhotra"/>
        <s v="Allen B Perez"/>
        <s v="Allen D Rana"/>
        <s v="Allen E Sai"/>
        <s v="Allen F Garcia"/>
        <s v="Allen I Mehta"/>
        <s v="Allen J Patel"/>
        <s v="Allen L Rodriguez"/>
        <s v="Allen M Arthur"/>
        <s v="Allen O Lopez"/>
        <s v="Allen R Raman"/>
        <s v="Allison  Bailey"/>
        <s v="Allison  Baker"/>
        <s v="Allison  Brooks"/>
        <s v="Allison  Campbell"/>
        <s v="Allison  Carter"/>
        <s v="Allison  Collins"/>
        <s v="Allison  Edwards"/>
        <s v="Allison  Evans"/>
        <s v="Allison  Gonzalez"/>
        <s v="Allison  Green"/>
        <s v="Allison  Howard"/>
        <s v="Allison  Kelly"/>
        <s v="Allison  Mitchell"/>
        <s v="Allison  Nelson"/>
        <s v="Allison  Parker"/>
        <s v="Allison  Phillips"/>
        <s v="Allison  Ramirez"/>
        <s v="Allison  Reed"/>
        <s v="Allison  Richardson"/>
        <s v="Allison  Rogers"/>
        <s v="Allison  Sanchez"/>
        <s v="Allison  Scott"/>
        <s v="Allison  Ward"/>
        <s v="Allison A Allen"/>
        <s v="Allison A Peterson"/>
        <s v="Allison A Turner"/>
        <s v="Allison B Morris"/>
        <s v="Allison B Sanders"/>
        <s v="Allison C Perez"/>
        <s v="Allison D Gray"/>
        <s v="Allison D Lopez"/>
        <s v="Allison E Torres"/>
        <s v="Allison H Watson"/>
        <s v="Allison J Cooper"/>
        <s v="Allison J Murphy"/>
        <s v="Allison L Adams"/>
        <s v="Allison L Bell"/>
        <s v="Allison L Cox"/>
        <s v="Allison M Hernandez"/>
        <s v="Allison M James"/>
        <s v="Allison M King"/>
        <s v="Allison M Rivera"/>
        <s v="Allison M Roberts"/>
        <s v="Allison R Stewart"/>
        <s v="Allison R Wright"/>
        <s v="Allison R Young"/>
        <s v="Alma L. Son"/>
        <s v="Alvin  Beck"/>
        <s v="Alvin  Chen"/>
        <s v="Alvin  Goldstein"/>
        <s v="Alvin  He"/>
        <s v="Alvin  Huang"/>
        <s v="Alvin  Jai"/>
        <s v="Alvin  Lal"/>
        <s v="Alvin  Li"/>
        <s v="Alvin  Lin"/>
        <s v="Alvin  Lu"/>
        <s v="Alvin  Luo"/>
        <s v="Alvin  Ma"/>
        <s v="Alvin  Rai"/>
        <s v="Alvin  Shen"/>
        <s v="Alvin  Sun"/>
        <s v="Alvin  Wang"/>
        <s v="Alvin  Xu"/>
        <s v="Alvin  Yang"/>
        <s v="Alvin  Yuan"/>
        <s v="Alvin  Zhang"/>
        <s v="Alvin  Zhu"/>
        <s v="Alvin A Nara"/>
        <s v="Alvin A Zhao"/>
        <s v="Alvin B Ye"/>
        <s v="Alvin C Andersen"/>
        <s v="Alvin C Deng"/>
        <s v="Alvin C Pal"/>
        <s v="Alvin D Cai"/>
        <s v="Alvin E Hu"/>
        <s v="Alvin E She"/>
        <s v="Alvin G Anand"/>
        <s v="Alvin J Xu"/>
        <s v="Alvin K Liu"/>
        <s v="Alvin L Tang"/>
        <s v="Alvin M Sharma"/>
        <s v="Alvin M Xie"/>
        <s v="Alvin M Zeng"/>
        <s v="Alvin R Guo"/>
        <s v="Alvin R Kumar"/>
        <s v="Alvin R Nath"/>
        <s v="Alvin S Raji"/>
        <s v="Alvin V Zheng"/>
        <s v="Alvin W Chande"/>
        <s v="Alyssa  Bryant"/>
        <s v="Alyssa  Diaz"/>
        <s v="Alyssa  Flores"/>
        <s v="Alyssa  Hughes"/>
        <s v="Alyssa  Lee"/>
        <s v="Alyssa  Martin"/>
        <s v="Alyssa  Miller"/>
        <s v="Alyssa  Morris"/>
        <s v="Alyssa  Powell"/>
        <s v="Alyssa  Price"/>
        <s v="Alyssa  Ramirez"/>
        <s v="Alyssa  Reed"/>
        <s v="Alyssa  Rodriguez"/>
        <s v="Alyssa  Rogers"/>
        <s v="Alyssa  Ross"/>
        <s v="Alyssa  Sanchez"/>
        <s v="Alyssa  Smith"/>
        <s v="Alyssa  West"/>
        <s v="Alyssa  Wilson"/>
        <s v="Alyssa A Cook"/>
        <s v="Alyssa A Howard"/>
        <s v="Alyssa A Richardson"/>
        <s v="Alyssa C Ashe"/>
        <s v="Alyssa C Bailey"/>
        <s v="Alyssa C Bradley"/>
        <s v="Alyssa C Coleman"/>
        <s v="Alyssa C Davis"/>
        <s v="Alyssa C Gray"/>
        <s v="Alyssa C Patterson"/>
        <s v="Alyssa C Robinson"/>
        <s v="Alyssa C Stewart"/>
        <s v="Alyssa C Watson"/>
        <s v="Alyssa D Kelly"/>
        <s v="Alyssa E Cooper"/>
        <s v="Alyssa E Harris"/>
        <s v="Alyssa E Moore"/>
        <s v="Alyssa F Brooks"/>
        <s v="Alyssa F Cox"/>
        <s v="Alyssa H Henderson"/>
        <s v="Alyssa I Foster"/>
        <s v="Alyssa J Clark"/>
        <s v="Alyssa J James"/>
        <s v="Alyssa K Johnson"/>
        <s v="Alyssa K Lewis"/>
        <s v="Alyssa K Thompson"/>
        <s v="Alyssa L Butler"/>
        <s v="Alyssa L Garcia"/>
        <s v="Alyssa L Jackson"/>
        <s v="Alyssa L Jenkins"/>
        <s v="Alyssa L Morgan"/>
        <s v="Alyssa L Thomas"/>
        <s v="Alyssa L White"/>
        <s v="Alyssa M Alexander"/>
        <s v="Alyssa M Hall"/>
        <s v="Alyssa M Jones"/>
        <s v="Alyssa M Taylor"/>
        <s v="Alyssa M Ward"/>
        <s v="Alyssa N Russell"/>
        <s v="Alyssa O Brown"/>
        <s v="Alyssa O Murphy"/>
        <s v="Alyssa P Martinez"/>
        <s v="Alyssa R Sanders"/>
        <s v="Alyssa S Barnes"/>
        <s v="Alyssa S Gonzales"/>
        <s v="Alyssa S Rivera"/>
        <s v="Alyssa S Wood"/>
        <s v="Alyssa W Perry"/>
        <s v="Amanda  Allen"/>
        <s v="Amanda  Baker"/>
        <s v="Amanda  Bradley"/>
        <s v="Amanda  Butler"/>
        <s v="Amanda  Campbell"/>
        <s v="Amanda  Coleman"/>
        <s v="Amanda  Collins"/>
        <s v="Amanda  Cox"/>
        <s v="Amanda  Edwards"/>
        <s v="Amanda  Evans"/>
        <s v="Amanda  Flores"/>
        <s v="Amanda  Foster"/>
        <s v="Amanda  Green"/>
        <s v="Amanda  Hall"/>
        <s v="Amanda  Hernandez"/>
        <s v="Amanda  Hill"/>
        <s v="Amanda  Howard"/>
        <s v="Amanda  Hughes"/>
        <s v="Amanda  Jenkins"/>
        <s v="Amanda  Morris"/>
        <s v="Amanda  Nelson"/>
        <s v="Amanda  Parker"/>
        <s v="Amanda  Perez"/>
        <s v="Amanda  Perry"/>
        <s v="Amanda  Peterson"/>
        <s v="Amanda  Powell"/>
        <s v="Amanda  Richardson"/>
        <s v="Amanda  Rivera"/>
        <s v="Amanda  Roberts"/>
        <s v="Amanda  Russell"/>
        <s v="Amanda  Sanders"/>
        <s v="Amanda  Scott"/>
        <s v="Amanda  Ward"/>
        <s v="Amanda  Washington"/>
        <s v="Amanda  Wright"/>
        <s v="Amanda  Young"/>
        <s v="Amanda A Bryant"/>
        <s v="Amanda A Gonzalez"/>
        <s v="Amanda A Griffin"/>
        <s v="Amanda A Henderson"/>
        <s v="Amanda A Long"/>
        <s v="Amanda A Mitchell"/>
        <s v="Amanda A Rogers"/>
        <s v="Amanda A Watson"/>
        <s v="Amanda C Gonzales"/>
        <s v="Amanda E Gray"/>
        <s v="Amanda E Ramirez"/>
        <s v="Amanda E Ross"/>
        <s v="Amanda F Brooks"/>
        <s v="Amanda G Phillips"/>
        <s v="Amanda J King"/>
        <s v="Amanda J Lopez"/>
        <s v="Amanda L Alexander"/>
        <s v="Amanda L Morgan"/>
        <s v="Amanda L Turner"/>
        <s v="Amanda M Bailey"/>
        <s v="Amanda M Bennett"/>
        <s v="Amanda M Carter"/>
        <s v="Amanda M Simmons"/>
        <s v="Amanda M Stewart"/>
        <s v="Amanda N Barnes"/>
        <s v="Amanda P Adams"/>
        <s v="Amanda P Cooper"/>
        <s v="Amanda R James"/>
        <s v="Amanda S Cook"/>
        <s v="Amanda S Diaz"/>
        <s v="Amanda S Price"/>
        <s v="Amanda S Wood"/>
        <s v="Amanda T Torres"/>
        <s v="Amber  Adams"/>
        <s v="Amber  Baker"/>
        <s v="Amber  Campbell"/>
        <s v="Amber  Evans"/>
        <s v="Amber  Green"/>
        <s v="Amber  Hall"/>
        <s v="Amber  Hernandez"/>
        <s v="Amber  Lopez"/>
        <s v="Amber  Parker"/>
        <s v="Amber  Phillips"/>
        <s v="Amber  Turner"/>
        <s v="Amber A Allen"/>
        <s v="Amber A Nelson"/>
        <s v="Amber B Edwards"/>
        <s v="Amber B Scott"/>
        <s v="Amber D Perez"/>
        <s v="Amber E Carter"/>
        <s v="Amber E Mitchell"/>
        <s v="Amber L Gonzalez"/>
        <s v="Amber L Wright"/>
        <s v="Amber L Young"/>
        <s v="Amber M Collins"/>
        <s v="Amber S King"/>
        <s v="Amber W Hill"/>
        <s v="Amber W Roberts"/>
        <s v="Amy  Cai"/>
        <s v="Amy  Gao"/>
        <s v="Amy  He"/>
        <s v="Amy  Hu"/>
        <s v="Amy  Liang"/>
        <s v="Amy  Lin"/>
        <s v="Amy  Wu"/>
        <s v="Amy  Yang"/>
        <s v="Amy  Ye"/>
        <s v="Amy  Zeng"/>
        <s v="Amy  Zhang"/>
        <s v="Amy A Guo"/>
        <s v="Amy A Lu"/>
        <s v="Amy C Huang"/>
        <s v="Amy C Sun"/>
        <s v="Amy C Zhao"/>
        <s v="Amy E Chow"/>
        <s v="Amy E Ma"/>
        <s v="Amy J Li"/>
        <s v="Amy R Zheng"/>
        <s v="Amy W Zhu"/>
        <s v="Ana  Barnes"/>
        <s v="Ana  Bradley"/>
        <s v="Ana  Bryant"/>
        <s v="Ana  Butler"/>
        <s v="Ana  Flores"/>
        <s v="Ana  Griffin"/>
        <s v="Ana  Hayes"/>
        <s v="Ana  Henderson"/>
        <s v="Ana  Long"/>
        <s v="Ana  Perry"/>
        <s v="Ana  Powell"/>
        <s v="Ana  Simmons"/>
        <s v="Ana  Washington"/>
        <s v="Ana A Wood"/>
        <s v="Ana D Diaz"/>
        <s v="Ana E Price"/>
        <s v="Ana L Coleman"/>
        <s v="Ana L Patterson"/>
        <s v="Ana R Alexander"/>
        <s v="Ana R Russell"/>
        <s v="Ana S Foster"/>
        <s v="Ana T Ross"/>
        <s v="Anders B Skjønaa"/>
        <s v="Andre  Kapoor"/>
        <s v="Andre  Lopez"/>
        <s v="Andre  Martinez"/>
        <s v="Andre  Perez"/>
        <s v="Andre  Prasad"/>
        <s v="Andre  Rana"/>
        <s v="Andre  Sai"/>
        <s v="Andre  Sanchez"/>
        <s v="Andre  Smith"/>
        <s v="Andre  Subram"/>
        <s v="Andre C Madan"/>
        <s v="Andre D Raman"/>
        <s v="Andre D Suri"/>
        <s v="Andre E Arun"/>
        <s v="Andre F Mehta"/>
        <s v="Andre H Garcia"/>
        <s v="Andre L Chandra"/>
        <s v="Andre L Gonzalez"/>
        <s v="Andre M Sara"/>
        <s v="Andre R Patel"/>
        <s v="Andre S Kovár"/>
        <s v="Andrea  Bell"/>
        <s v="Andrea  Campbell"/>
        <s v="Andrea  Collins"/>
        <s v="Andrea  Cook"/>
        <s v="Andrea  Cooper"/>
        <s v="Andrea  Cox"/>
        <s v="Andrea  Edwards"/>
        <s v="Andrea  Evans"/>
        <s v="Andrea  Green"/>
        <s v="Andrea  Hill"/>
        <s v="Andrea  Howard"/>
        <s v="Andrea  Kelly"/>
        <s v="Andrea  Lopez"/>
        <s v="Andrea  Morris"/>
        <s v="Andrea  Perez"/>
        <s v="Andrea  Peterson"/>
        <s v="Andrea  Phillips"/>
        <s v="Andrea  Ramirez"/>
        <s v="Andrea  Richardson"/>
        <s v="Andrea  Rusko"/>
        <s v="Andrea  Ward"/>
        <s v="Andrea  Wright"/>
        <s v="Andrea  Young"/>
        <s v="Andrea A Roberts"/>
        <s v="Andrea A Turner"/>
        <s v="Andrea C Hall"/>
        <s v="Andrea D Hernandez"/>
        <s v="Andrea D James"/>
        <s v="Andrea D Reed"/>
        <s v="Andrea G Watson"/>
        <s v="Andrea K Allen"/>
        <s v="Andrea K Gray"/>
        <s v="Andrea K King"/>
        <s v="Andrea L Baker"/>
        <s v="Andrea L Brooks"/>
        <s v="Andrea L Parker"/>
        <s v="Andrea L Rogers"/>
        <s v="Andrea L Sanchez"/>
        <s v="Andrea L Sanders"/>
        <s v="Andrea L Torres"/>
        <s v="Andrea M Adams"/>
        <s v="Andrea M Gonzalez"/>
        <s v="Andrea M Morgan"/>
        <s v="Andrea M Stewart"/>
        <s v="Andrea R Murphy"/>
        <s v="Andrés  Anand"/>
        <s v="Andres  Andersen"/>
        <s v="Andres  Deng"/>
        <s v="Andres  Nath"/>
        <s v="Andres  Raje"/>
        <s v="Andres  Shen"/>
        <s v="Andres  Xie"/>
        <s v="Andres A Nara"/>
        <s v="Andres B Goel"/>
        <s v="Andres B Jai"/>
        <s v="Andres C Sharma"/>
        <s v="Andres E Chander"/>
        <s v="Andres E Raji"/>
        <s v="Andres G Chavez"/>
        <s v="Andres L Kumar"/>
        <s v="Andres L Lal"/>
        <s v="Andres L Luo"/>
        <s v="Andres S Pal"/>
        <s v="Andres T Shan"/>
        <s v="Andrew  Anderson"/>
        <s v="Andrew  Brown"/>
        <s v="Andrew  Jackson"/>
        <s v="Andrew  Lewis"/>
        <s v="Andrew  Smith"/>
        <s v="Andrew A Moore"/>
        <s v="Andrew B Taylor"/>
        <s v="Andrew C Davis"/>
        <s v="Andrew C Jones"/>
        <s v="Andrew C Martinez"/>
        <s v="Andrew C Miller"/>
        <s v="Andrew C Thomas"/>
        <s v="Andrew F Johnson"/>
        <s v="Andrew G Lee"/>
        <s v="Andrew J Garcia"/>
        <s v="Andrew J Robinson"/>
        <s v="Andrew L Clark"/>
        <s v="Andrew L Lan"/>
        <s v="Andrew M Walker"/>
        <s v="Andrew N Rodriguez"/>
        <s v="Andrew R Wilson"/>
        <s v="Andrew T Wedge"/>
        <s v="Andrew W Williams"/>
        <s v="Andy  Alonso"/>
        <s v="Andy  Alvarez"/>
        <s v="Andy  Blanco"/>
        <s v="Andy  Carlson"/>
        <s v="Andy  Diaz"/>
        <s v="Andy  Gill"/>
        <s v="Andy  Gomez"/>
        <s v="Andy  Gutierrez"/>
        <s v="Andy  Hernandez"/>
        <s v="Andy  Jiménez"/>
        <s v="Andy  Ruth"/>
        <s v="Andy  Serrano"/>
        <s v="Andy  Suarez"/>
        <s v="Andy  Vazquez"/>
        <s v="Andy A Ortega"/>
        <s v="Andy C Munoz"/>
        <s v="Andy F Martin"/>
        <s v="Andy H Navarro"/>
        <s v="Andy K Romero"/>
        <s v="Andy L Dominguez"/>
        <s v="Andy M Rubio"/>
        <s v="Andy R Torres"/>
        <s v="Angel  Adams"/>
        <s v="Angel  Baker"/>
        <s v="Angel  Carter"/>
        <s v="Angel  Cooper"/>
        <s v="Angel  Evans"/>
        <s v="Angel  Lopez"/>
        <s v="Angel  Nelson"/>
        <s v="Angel  Parker"/>
        <s v="Angel  Peterson"/>
        <s v="Angel  Phillips"/>
        <s v="Angel  Ramirez"/>
        <s v="Angel  Richardson"/>
        <s v="Angel  Rivera"/>
        <s v="Angel  Rogers"/>
        <s v="Angel  Sanders"/>
        <s v="Angel  Torres"/>
        <s v="Angel  Wright"/>
        <s v="Angel A Howard"/>
        <s v="Angel A James"/>
        <s v="Angel A Ward"/>
        <s v="Angel B Young"/>
        <s v="Angel C Morris"/>
        <s v="Angel D Brooks"/>
        <s v="Angel D Campbell"/>
        <s v="Angel D Gonzalez"/>
        <s v="Angel E Hill"/>
        <s v="Angel E Kelly"/>
        <s v="Angel E Scott"/>
        <s v="Angel G Allen"/>
        <s v="Angel G Morgan"/>
        <s v="Angel H Hall"/>
        <s v="Angel H Roberts"/>
        <s v="Angel J Edwards"/>
        <s v="Angel J Stewart"/>
        <s v="Angel L Turner"/>
        <s v="Angel M Cook"/>
        <s v="Angel M Cox"/>
        <s v="Angel M Gray"/>
        <s v="Angel M King"/>
        <s v="Angel M Murphy"/>
        <s v="Angel N Mitchell"/>
        <s v="Angel S Perez"/>
        <s v="Angel T Bailey"/>
        <s v="Angel W Reed"/>
        <s v="Angela  Alexander"/>
        <s v="Angela  Bailey"/>
        <s v="Angela  Brooks"/>
        <s v="Angela  Cook"/>
        <s v="Angela  Cooper"/>
        <s v="Angela  Cox"/>
        <s v="Angela  Foster"/>
        <s v="Angela  Griffin"/>
        <s v="Angela  Hayes"/>
        <s v="Angela  Hughes"/>
        <s v="Angela  Jenkins"/>
        <s v="Angela  Long"/>
        <s v="Angela  Morgan"/>
        <s v="Angela  Murphy"/>
        <s v="Angela  Patterson"/>
        <s v="Angela  Perry"/>
        <s v="Angela  Peterson"/>
        <s v="Angela  Ramirez"/>
        <s v="Angela  Rogers"/>
        <s v="Angela  Russell"/>
        <s v="Angela  Sanders"/>
        <s v="Angela  Stewart"/>
        <s v="Angela A Morris"/>
        <s v="Angela B Flores"/>
        <s v="Angela C Sánchez"/>
        <s v="Angela D Price"/>
        <s v="Angela D Ross"/>
        <s v="Angela D Washington"/>
        <s v="Angela E Bell"/>
        <s v="Angela E Bennett"/>
        <s v="Angela G Torres"/>
        <s v="Angela J Howard"/>
        <s v="Angela J Kelly"/>
        <s v="Angela J Rivera"/>
        <s v="Angela K Diaz"/>
        <s v="Angela K Reed"/>
        <s v="Angela L Butler"/>
        <s v="Angela M Barnes"/>
        <s v="Angela M Coleman"/>
        <s v="Angela M Ward"/>
        <s v="Angela M Watson"/>
        <s v="Angela M Wood"/>
        <s v="Angela R James"/>
        <s v="Angela R Powell"/>
        <s v="Angela S Gonzales"/>
        <s v="Angela T Gray"/>
        <s v="Angela T Henderson"/>
        <s v="Angela W Simmons"/>
        <s v="Angelica  Alexander"/>
        <s v="Angelica  Barnes"/>
        <s v="Angelica  Bryant"/>
        <s v="Angelica  Butler"/>
        <s v="Angelica  Coleman"/>
        <s v="Angelica  Diaz"/>
        <s v="Angelica  Foster"/>
        <s v="Angelica  Griffin"/>
        <s v="Angelica  Hayes"/>
        <s v="Angelica  Patterson"/>
        <s v="Angelica  Perry"/>
        <s v="Angelica  Russell"/>
        <s v="Angelica  Washington"/>
        <s v="Angelica A Ross"/>
        <s v="Angelica C Long"/>
        <s v="Angelica E Powell"/>
        <s v="Angelica G Hughes"/>
        <s v="Angelica J Jenkins"/>
        <s v="Angelica K Gonzales"/>
        <s v="Angelica L Bennett"/>
        <s v="Angelica M Flores"/>
        <s v="Angelica M Henderson"/>
        <s v="Angelica M Wood"/>
        <s v="Anibal  Sousa"/>
        <s v="Ann  Arun"/>
        <s v="Ann  Chandra"/>
        <s v="Ann  Gonzalez"/>
        <s v="Ann  Kapoor"/>
        <s v="Ann  Madan"/>
        <s v="Ann  Martinez"/>
        <s v="Ann  Patel"/>
        <s v="Ann  Sai"/>
        <s v="Ann  Suri"/>
        <s v="Ann A Sara"/>
        <s v="Ann A Van"/>
        <s v="Ann B Malhotra"/>
        <s v="Ann C Rana"/>
        <s v="Ann D Prasad"/>
        <s v="Ann D Sanchez"/>
        <s v="Ann E Raman"/>
        <s v="Ann M Fernandez"/>
        <s v="Ann M Mehta"/>
        <s v="Ann M Subram"/>
        <s v="Ann S Rodriguez"/>
        <s v="Ann T Lopez"/>
        <s v="Anna  Alexander"/>
        <s v="Anna  Bailey"/>
        <s v="Anna  Barnes"/>
        <s v="Anna  Brown"/>
        <s v="Anna  Coleman"/>
        <s v="Anna  Cooper"/>
        <s v="Anna  Diaz"/>
        <s v="Anna  Griffin"/>
        <s v="Anna  Henderson"/>
        <s v="Anna  Hughes"/>
        <s v="Anna  Jackson"/>
        <s v="Anna  James"/>
        <s v="Anna  Johnson"/>
        <s v="Anna  Lee"/>
        <s v="Anna  Lewis"/>
        <s v="Anna  Long"/>
        <s v="Anna  Patterson"/>
        <s v="Anna  Perry"/>
        <s v="Anna  Price"/>
        <s v="Anna  Ramirez"/>
        <s v="Anna  Rivera"/>
        <s v="Anna  Robinson"/>
        <s v="Anna  Rogers"/>
        <s v="Anna  Sanchez"/>
        <s v="Anna  Stewart"/>
        <s v="Anna  Thompson"/>
        <s v="Anna  Ward"/>
        <s v="Anna  Washington"/>
        <s v="Anna  Watson"/>
        <s v="Anna  White"/>
        <s v="Anna A Clark"/>
        <s v="Anna A Foster"/>
        <s v="Anna A Howard"/>
        <s v="Anna A Jones"/>
        <s v="Anna A Moore"/>
        <s v="Anna A Morris"/>
        <s v="Anna B Garcia"/>
        <s v="Anna D Ross"/>
        <s v="Anna D Taylor"/>
        <s v="Anna E Gonzales"/>
        <s v="Anna E Morgan"/>
        <s v="Anna E Sanders"/>
        <s v="Anna H Flores"/>
        <s v="Anna J Hall"/>
        <s v="Anna J Martinez"/>
        <s v="Anna J Powell"/>
        <s v="Anna J Wood"/>
        <s v="Anna K Bell"/>
        <s v="Anna K Davis"/>
        <s v="Anna K Simmons"/>
        <s v="Anna L Cox"/>
        <s v="Anna L Harris"/>
        <s v="Anna L Martin"/>
        <s v="Anna L Murphy"/>
        <s v="Anna M Butler"/>
        <s v="Anna M Cook"/>
        <s v="Anna M Jenkins"/>
        <s v="Anna O Russell"/>
        <s v="Anna P Rodriguez"/>
        <s v="Anna P Torres"/>
        <s v="Anna R Anderson"/>
        <s v="Anna R Gray"/>
        <s v="Anna R Richardson"/>
        <s v="Anna R Thomas"/>
        <s v="Anna R Williams"/>
        <s v="Anna S Brooks"/>
        <s v="Anna S Bryant"/>
        <s v="Anna S Miller"/>
        <s v="Anna S Reed"/>
        <s v="Anne  Alonso"/>
        <s v="Anne  Blanco"/>
        <s v="Anne  Dominguez"/>
        <s v="Anne  Gill"/>
        <s v="Anne  Gomez"/>
        <s v="Anne  Gutierrez"/>
        <s v="Anne  Jiménez"/>
        <s v="Anne  Munoz"/>
        <s v="Anne  Navarro"/>
        <s v="Anne  Ortega"/>
        <s v="Anne  Romero"/>
        <s v="Anne  Serrano"/>
        <s v="Anne  Vazquez"/>
        <s v="Anne A Alvarez"/>
        <s v="Anne A Moreno"/>
        <s v="Anne B Hernandez"/>
        <s v="Anne H Carlson"/>
        <s v="Anne J Ruiz"/>
        <s v="Anne R Ramos"/>
        <s v="Anne R. Sims"/>
        <s v="Anne T Rubio"/>
        <s v="Anne V Martin"/>
        <s v="Anne W Torres"/>
        <s v="Anthony  Clark"/>
        <s v="Anthony  Harris"/>
        <s v="Anthony  Lewis"/>
        <s v="Anthony  Martinez"/>
        <s v="Anthony  Thompson"/>
        <s v="Anthony  White"/>
        <s v="Anthony  Wilson"/>
        <s v="Anthony A Anderson"/>
        <s v="Anthony A Miller"/>
        <s v="Anthony D Johnson"/>
        <s v="Anthony E Robinson"/>
        <s v="Anthony F Taylor"/>
        <s v="Anthony G Rodriguez"/>
        <s v="Anthony J Brown"/>
        <s v="Anthony J Garcia"/>
        <s v="Anthony L Jones"/>
        <s v="Anthony M Lee"/>
        <s v="Anthony M Moore"/>
        <s v="Anthony S Davis"/>
        <s v="Anthony T Walker"/>
        <s v="Anthony V Williams"/>
        <s v="Antonio  Alexander"/>
        <s v="Antonio  Barnes"/>
        <s v="Antonio  Butler"/>
        <s v="Antonio  Diaz"/>
        <s v="Antonio  Foster"/>
        <s v="Antonio  Gonzales"/>
        <s v="Antonio  Hayes"/>
        <s v="Antonio  Henderson"/>
        <s v="Antonio  Ross"/>
        <s v="Antonio  Simmons"/>
        <s v="Antonio  Wood"/>
        <s v="Antonio C Bennett"/>
        <s v="Antonio D Flores"/>
        <s v="Antonio E Long"/>
        <s v="Antonio E Powell"/>
        <s v="Antonio E Price"/>
        <s v="Antonio G Patterson"/>
        <s v="Antonio J Griffin"/>
        <s v="Antonio K Washington"/>
        <s v="Antonio L Perry"/>
        <s v="Antonio L Russell"/>
        <s v="Antonio M Jenkins"/>
        <s v="Antonio P Hughes"/>
        <s v="Antonio R Bryant"/>
        <s v="April  Anand"/>
        <s v="April  Beck"/>
        <s v="April  Deng"/>
        <s v="April  Jai"/>
        <s v="April  Luo"/>
        <s v="April  She"/>
        <s v="April  Xie"/>
        <s v="April A Tang"/>
        <s v="April C Andersen"/>
        <s v="April C Goel"/>
        <s v="April C Pal"/>
        <s v="April E Nara"/>
        <s v="April G Kumar"/>
        <s v="April J Sharma"/>
        <s v="April J Shen"/>
        <s v="April L Raji"/>
        <s v="April L Shan"/>
        <s v="April R Nath"/>
        <s v="April R Raje"/>
        <s v="Ariana  Bell"/>
        <s v="Ariana  Cook"/>
        <s v="Ariana  Cooper"/>
        <s v="Ariana  James"/>
        <s v="Ariana  Morgan"/>
        <s v="Ariana  Peterson"/>
        <s v="Ariana  Rivera"/>
        <s v="Ariana  Stewart"/>
        <s v="Ariana  Watson"/>
        <s v="Ariana A Howard"/>
        <s v="Ariana B Cox"/>
        <s v="Ariana B Richardson"/>
        <s v="Ariana C Sanchez"/>
        <s v="Ariana D Gray"/>
        <s v="Ariana E Murphy"/>
        <s v="Ariana F Rogers"/>
        <s v="Ariana J Bailey"/>
        <s v="Ariana K Sanders"/>
        <s v="Ariana M Ready"/>
        <s v="Ariana R Brooks"/>
        <s v="Ariana R Kelly"/>
        <s v="Ariana V Ramirez"/>
        <s v="Ariana V Ward"/>
        <s v="Arianna  Alexander"/>
        <s v="Arianna  Brooks"/>
        <s v="Arianna  Bryant"/>
        <s v="Arianna  Coleman"/>
        <s v="Arianna  Cook"/>
        <s v="Arianna  Cooper"/>
        <s v="Arianna  Flores"/>
        <s v="Arianna  Gray"/>
        <s v="Arianna  Hayes"/>
        <s v="Arianna  Henderson"/>
        <s v="Arianna  Kelly"/>
        <s v="Arianna  Morgan"/>
        <s v="Arianna  Powell"/>
        <s v="Arianna  Russell"/>
        <s v="Arianna  Sanchez"/>
        <s v="Arianna  Stewart"/>
        <s v="Arianna  Ward"/>
        <s v="Arianna  Wood"/>
        <s v="Arianna A Barnes"/>
        <s v="Arianna A Hughes"/>
        <s v="Arianna A James"/>
        <s v="Arianna A Torres"/>
        <s v="Arianna A Watson"/>
        <s v="Arianna C Butler"/>
        <s v="Arianna C Diaz"/>
        <s v="Arianna C Ramirez"/>
        <s v="Arianna C Richardson"/>
        <s v="Arianna C Washington"/>
        <s v="Arianna D Cox"/>
        <s v="Arianna E Jenkins"/>
        <s v="Arianna E Ross"/>
        <s v="Arianna E Sanders"/>
        <s v="Arianna G Bailey"/>
        <s v="Arianna H Reed"/>
        <s v="Arianna H Simmons"/>
        <s v="Arianna J Peterson"/>
        <s v="Arianna K Bennett"/>
        <s v="Arianna L Foster"/>
        <s v="Arianna M Bell"/>
        <s v="Arianna N Murphy"/>
        <s v="Arianna R Rivera"/>
        <s v="Arianna S Gonzales"/>
        <s v="Arianna W Howard"/>
        <s v="Arianna W Morris"/>
        <s v="Arianna W Price"/>
        <s v="Arif A Rizaldy"/>
        <s v="Armando  Carlson"/>
        <s v="Armando  Gutierrez"/>
        <s v="Armando  Hernandez"/>
        <s v="Armando  Martin"/>
        <s v="Armando  Moreno"/>
        <s v="Armando  Navarro"/>
        <s v="Armando  Schmidt"/>
        <s v="Armando  Suarez"/>
        <s v="Armando  Torres"/>
        <s v="Armando  Vazquez"/>
        <s v="Armando A Romero"/>
        <s v="Armando E Muñoz"/>
        <s v="Armando F Blanco"/>
        <s v="Armando F Ramos"/>
        <s v="Armando J Gill"/>
        <s v="Armando K Ortega"/>
        <s v="Armando L Dominguez"/>
        <s v="Armando M Alonso"/>
        <s v="Armando M Alvarez"/>
        <s v="Armando P Diaz"/>
        <s v="Armando S Gomez"/>
        <s v="Armando T Rubio"/>
        <s v="Armando W Ruiz"/>
        <s v="Arthur  Alvarez"/>
        <s v="Arthur  Blanco"/>
        <s v="Arthur  Diaz"/>
        <s v="Arthur  Dominguez"/>
        <s v="Arthur  Gill"/>
        <s v="Arthur  Gomez"/>
        <s v="Arthur  Kapoor"/>
        <s v="Arthur  Moreno"/>
        <s v="Arthur  Navarro"/>
        <s v="Arthur  Perry"/>
        <s v="Arthur  Prasad"/>
        <s v="Arthur  Raman"/>
        <s v="Arthur  Rodriguez"/>
        <s v="Arthur  Romero"/>
        <s v="Arthur  Ruiz"/>
        <s v="Arthur  Sanchez"/>
        <s v="Arthur  Sanz"/>
        <s v="Arthur  Smith"/>
        <s v="Arthur  Suri"/>
        <s v="Arthur  Torres"/>
        <s v="Arthur  Vazquez"/>
        <s v="Arthur  Washington"/>
        <s v="Arthur  Wilson"/>
        <s v="Arthur A Gutierrez"/>
        <s v="Arthur A Mehta"/>
        <s v="Arthur A Van"/>
        <s v="Arthur B Patel"/>
        <s v="Arthur D Madan"/>
        <s v="Arthur D Rana"/>
        <s v="Arthur D Sara"/>
        <s v="Arthur E Malhotra"/>
        <s v="Arthur E Sai"/>
        <s v="Arthur E Subram"/>
        <s v="Arthur G Gonzalez"/>
        <s v="Arthur J Fernandez"/>
        <s v="Arthur K Jiménez"/>
        <s v="Arthur L Chandra"/>
        <s v="Arthur L Martin"/>
        <s v="Arthur L Munoz"/>
        <s v="Arthur L Perez"/>
        <s v="Arthur M Alonso"/>
        <s v="Arthur P Carlson"/>
        <s v="Arthur S Rubio"/>
        <s v="Arthur T Garcia"/>
        <s v="Arthur W Hernandez"/>
        <s v="Arturo  Anand"/>
        <s v="Arturo  Andersen"/>
        <s v="Arturo  Carson"/>
        <s v="Arturo  Gao"/>
        <s v="Arturo  He"/>
        <s v="Arturo  Huang"/>
        <s v="Arturo  Lal"/>
        <s v="Arturo  Li"/>
        <s v="Arturo  Lin"/>
        <s v="Arturo  Liu"/>
        <s v="Arturo  Luo"/>
        <s v="Arturo  Nara"/>
        <s v="Arturo  Raji"/>
        <s v="Arturo  Shan"/>
        <s v="Arturo  Sharma"/>
        <s v="Arturo  Shen"/>
        <s v="Arturo  Xu"/>
        <s v="Arturo  Yang"/>
        <s v="Arturo  Ye"/>
        <s v="Arturo  Yuan"/>
        <s v="Arturo  Zhao"/>
        <s v="Arturo A Deng"/>
        <s v="Arturo A Wang"/>
        <s v="Arturo A Wu"/>
        <s v="Arturo C Ma"/>
        <s v="Arturo C Raje"/>
        <s v="Arturo C Sun"/>
        <s v="Arturo C Zheng"/>
        <s v="Arturo E Lu"/>
        <s v="Arturo F Zhou"/>
        <s v="Arturo H Chande"/>
        <s v="Arturo J Goel"/>
        <s v="Arturo J Xie"/>
        <s v="Arturo K Guo"/>
        <s v="Arturo M Cai"/>
        <s v="Arturo M Zhu"/>
        <s v="Arturo P Pal"/>
        <s v="Arturo R Hu"/>
        <s v="Arturo R Xu"/>
        <s v="Arturo S Tang"/>
        <s v="Arturo S Zeng"/>
        <s v="Arturo T Jai"/>
        <s v="Arturo T Rai"/>
        <s v="Arturo V Chen"/>
        <s v="Arturo V Zhang"/>
        <s v="Arturo W Kumar"/>
        <s v="Arturo W Liang"/>
        <s v="Ashlee  Anand"/>
        <s v="Ashlee  Deng"/>
        <s v="Ashlee  Goel"/>
        <s v="Ashlee  Jai"/>
        <s v="Ashlee  Luo"/>
        <s v="Ashlee  She"/>
        <s v="Ashlee  Xu"/>
        <s v="Ashlee A Lal"/>
        <s v="Ashlee A Nara"/>
        <s v="Ashlee C Shen"/>
        <s v="Ashlee D Shan"/>
        <s v="Ashlee D Tang"/>
        <s v="Ashlee E Raje"/>
        <s v="Ashlee J Andersen"/>
        <s v="Ashlee L Beck"/>
        <s v="Ashlee L Raji"/>
        <s v="Ashlee M Kumar"/>
        <s v="Ashlee N Chande"/>
        <s v="Ashlee P Sharma"/>
        <s v="Ashlee R Moyer"/>
        <s v="Ashlee S Xie"/>
        <s v="Ashley  Anderson"/>
        <s v="Ashley  Bennett"/>
        <s v="Ashley  Coleman"/>
        <s v="Ashley  Davis"/>
        <s v="Ashley  Garcia"/>
        <s v="Ashley  Griffin"/>
        <s v="Ashley  Henderson"/>
        <s v="Ashley  Jackson"/>
        <s v="Ashley  Jenkins"/>
        <s v="Ashley  Long"/>
        <s v="Ashley  Martin"/>
        <s v="Ashley  Martinez"/>
        <s v="Ashley  Powell"/>
        <s v="Ashley  Ross"/>
        <s v="Ashley  Russell"/>
        <s v="Ashley  Thompson"/>
        <s v="Ashley  Washington"/>
        <s v="Ashley  Wood"/>
        <s v="Ashley A Butler"/>
        <s v="Ashley A Hall"/>
        <s v="Ashley C Diaz"/>
        <s v="Ashley C Foster"/>
        <s v="Ashley C Gonzales"/>
        <s v="Ashley C Smith"/>
        <s v="Ashley D Brown"/>
        <s v="Ashley D Lee"/>
        <s v="Ashley D Walker"/>
        <s v="Ashley D White"/>
        <s v="Ashley E Rodriguez"/>
        <s v="Ashley E Taylor"/>
        <s v="Ashley F Moore"/>
        <s v="Ashley G Williams"/>
        <s v="Ashley H Clark"/>
        <s v="Ashley H Price"/>
        <s v="Ashley H Robinson"/>
        <s v="Ashley J Alexander"/>
        <s v="Ashley J Barnes"/>
        <s v="Ashley J Bryant"/>
        <s v="Ashley J Flores"/>
        <s v="Ashley J Thomas"/>
        <s v="Ashley L Lewis"/>
        <s v="Ashley M Harris"/>
        <s v="Ashley M Hughes"/>
        <s v="Ashley P Hayes"/>
        <s v="Ashley R Jones"/>
        <s v="Ashley R Patterson"/>
        <s v="Ashley R Perry"/>
        <s v="Ashley R Simmons"/>
        <s v="Ashley S Johnson"/>
        <s v="Ashley S Wilson"/>
        <s v="Ashley V Miller"/>
        <s v="Audrey  Blanco"/>
        <s v="Audrey  Gomez"/>
        <s v="Audrey  Gutierrez"/>
        <s v="Audrey  Hernandez"/>
        <s v="Audrey  Martin"/>
        <s v="Audrey  Moreno"/>
        <s v="Audrey  Ramos"/>
        <s v="Audrey  Ruiz"/>
        <s v="Audrey  Sanz"/>
        <s v="Audrey  Serrano"/>
        <s v="Audrey  Suarez"/>
        <s v="Audrey  Torres"/>
        <s v="Audrey  Vazquez"/>
        <s v="Audrey A Carlson"/>
        <s v="Audrey D Ortega"/>
        <s v="Audrey E Dominguez"/>
        <s v="Audrey H Diaz"/>
        <s v="Audrey H Gill"/>
        <s v="Audrey J Alonso"/>
        <s v="Audrey L Alvarez"/>
        <s v="Audrey L Rubio"/>
        <s v="Audrey S Navarro"/>
        <s v="Audrey S Romero"/>
        <s v="Audrey V Munoz"/>
        <s v="Austin  Alexander"/>
        <s v="Austin  Harris"/>
        <s v="Austin  Hayes"/>
        <s v="Austin  Henderson"/>
        <s v="Austin  Johnson"/>
        <s v="Austin  Jones"/>
        <s v="Austin  Kumar"/>
        <s v="Austin  Lee"/>
        <s v="Austin  Martinez"/>
        <s v="Austin  Russell"/>
        <s v="Austin  Shan"/>
        <s v="Austin  Sharma"/>
        <s v="Austin  Smith"/>
        <s v="Austin  Thompson"/>
        <s v="Austin  Washington"/>
        <s v="Austin  Williams"/>
        <s v="Austin  Zhang"/>
        <s v="Austin A Wang"/>
        <s v="Austin B Li"/>
        <s v="Austin C Foster"/>
        <s v="Austin C Lewis"/>
        <s v="Austin C Perry"/>
        <s v="Austin D Garcia"/>
        <s v="Austin D Gonzales"/>
        <s v="Austin D Jenkins"/>
        <s v="Austin E Anderson"/>
        <s v="Austin E Davis"/>
        <s v="Austin F Walker"/>
        <s v="Austin H Long"/>
        <s v="Austin H Yang"/>
        <s v="Austin J Flores"/>
        <s v="Austin J Rodriguez"/>
        <s v="Austin K Griffin"/>
        <s v="Austin L Bryant"/>
        <s v="Austin L Robinson"/>
        <s v="Austin L Simmons"/>
        <s v="Austin L Taylor"/>
        <s v="Austin L White"/>
        <s v="Austin M Diaz"/>
        <s v="Austin M Jai"/>
        <s v="Austin M Lal"/>
        <s v="Austin N Moore"/>
        <s v="Austin O Patterson"/>
        <s v="Austin P Hughes"/>
        <s v="Austin R Powell"/>
        <s v="Austin T Brown"/>
        <s v="Austin T Martin"/>
        <s v="Austin V Chen"/>
        <s v="Austin V Coleman"/>
        <s v="Austin W Butler"/>
        <s v="Autumn  He"/>
        <s v="Autumn  Huang"/>
        <s v="Autumn  Liang"/>
        <s v="Autumn  Lu"/>
        <s v="Autumn  Ma"/>
        <s v="Autumn  Wang"/>
        <s v="Autumn  Wu"/>
        <s v="Autumn  Zeng"/>
        <s v="Autumn  Zhu"/>
        <s v="Autumn A Guo"/>
        <s v="Autumn A Sun"/>
        <s v="Autumn A Zheng"/>
        <s v="Autumn D Zhang"/>
        <s v="Autumn E Lin"/>
        <s v="Autumn I Chen"/>
        <s v="Autumn I Xu"/>
        <s v="Autumn J Liu"/>
        <s v="Autumn J Zhao"/>
        <s v="Autumn L Zhou"/>
        <s v="Autumn O Cai"/>
        <s v="Autumn P Li"/>
        <s v="Autumn W Gao"/>
        <s v="Bailey  Adams"/>
        <s v="Bailey  Baker"/>
        <s v="Bailey  Carter"/>
        <s v="Bailey  Collins"/>
        <s v="Bailey  Cook"/>
        <s v="Bailey  Cooper"/>
        <s v="Bailey  Evans"/>
        <s v="Bailey  Green"/>
        <s v="Bailey  Morgan"/>
        <s v="Bailey  Morris"/>
        <s v="Bailey  Murphy"/>
        <s v="Bailey  Phillips"/>
        <s v="Bailey  Rivera"/>
        <s v="Bailey  Rogers"/>
        <s v="Bailey  Sanchez"/>
        <s v="Bailey  Torres"/>
        <s v="Bailey  Turner"/>
        <s v="Bailey A Bailey"/>
        <s v="Bailey A Gray"/>
        <s v="Bailey A James"/>
        <s v="Bailey A King"/>
        <s v="Bailey A Parker"/>
        <s v="Bailey A Sanders"/>
        <s v="Bailey A Scott"/>
        <s v="Bailey B Mitchell"/>
        <s v="Bailey C Hall"/>
        <s v="Bailey D Cox"/>
        <s v="Bailey D Peterson"/>
        <s v="Bailey E Bell"/>
        <s v="Bailey E Gonzalez"/>
        <s v="Bailey F Allen"/>
        <s v="Bailey G Richardson"/>
        <s v="Bailey J Hernandez"/>
        <s v="Bailey J Stewart"/>
        <s v="Bailey L Hill"/>
        <s v="Bailey L Ramirez"/>
        <s v="Bailey L Reed"/>
        <s v="Bailey L Ward"/>
        <s v="Bailey L Wright"/>
        <s v="Bailey M Brooks"/>
        <s v="Bailey M Roberts"/>
        <s v="Bailey R Kelly"/>
        <s v="Bailey R Lopez"/>
        <s v="Bailey R Young"/>
        <s v="Barbara  Ashe"/>
        <s v="Barbara  Beck"/>
        <s v="Barbara  Chande"/>
        <s v="Barbara  Deng"/>
        <s v="Barbara  Gao"/>
        <s v="Barbara  Goel"/>
        <s v="Barbara  Hu"/>
        <s v="Barbara  Huang"/>
        <s v="Barbara  Li"/>
        <s v="Barbara  Lin"/>
        <s v="Barbara  Lu"/>
        <s v="Barbara  Luo"/>
        <s v="Barbara  Ma"/>
        <s v="Barbara  Nara"/>
        <s v="Barbara  Raji"/>
        <s v="Barbara  Shen"/>
        <s v="Barbara  Tang"/>
        <s v="Barbara  Xie"/>
        <s v="Barbara  Xu"/>
        <s v="Barbara  Yuan"/>
        <s v="Barbara  Zeng"/>
        <s v="Barbara  Zhang"/>
        <s v="Barbara  Zhao"/>
        <s v="Barbara  Zheng"/>
        <s v="Barbara  Zhou"/>
        <s v="Barbara A Cai"/>
        <s v="Barbara A Liu"/>
        <s v="Barbara A Ye"/>
        <s v="Barbara D Sharma"/>
        <s v="Barbara G Andersen"/>
        <s v="Barbara H Zhu"/>
        <s v="Barbara J Rai"/>
        <s v="Barbara K Jai"/>
        <s v="Barbara M Chen"/>
        <s v="Barbara M Wang"/>
        <s v="Barbara M Wu"/>
        <s v="Barbara N Kumar"/>
        <s v="Barbara R He"/>
        <s v="Barbara R. Schultz"/>
        <s v="Barbara T Liang"/>
        <s v="Barbara W Lal"/>
        <s v="Barry  Arun"/>
        <s v="Barry  Garcia"/>
        <s v="Barry  Madan"/>
        <s v="Barry  Malhotra"/>
        <s v="Barry  Rana"/>
        <s v="Barry  Sai"/>
        <s v="Barry  Srini"/>
        <s v="Barry  Suri"/>
        <s v="Barry A Kovár"/>
        <s v="Barry A Prasad"/>
        <s v="Barry A Raman"/>
        <s v="Barry B Fernandez"/>
        <s v="Barry D Martinez"/>
        <s v="Barry E Subram"/>
        <s v="Barry J Patel"/>
        <s v="Barry M Perez"/>
        <s v="Barry O Rodriguez"/>
        <s v="Barry R Lopez"/>
        <s v="Barry R Sara"/>
        <s v="Begoña M Hurtado"/>
        <s v="Ben  Adams"/>
        <s v="Benjamin  Anderson"/>
        <s v="Benjamin  Clark"/>
        <s v="Benjamin  Flores"/>
        <s v="Benjamin  Gonzales"/>
        <s v="Benjamin  Griffin"/>
        <s v="Benjamin  Harris"/>
        <s v="Benjamin  Jai"/>
        <s v="Benjamin  Kumar"/>
        <s v="Benjamin  Lee"/>
        <s v="Benjamin  Lewis"/>
        <s v="Benjamin  Martin"/>
        <s v="Benjamin  Martinez"/>
        <s v="Benjamin  Patterson"/>
        <s v="Benjamin  Perry"/>
        <s v="Benjamin  Rodriguez"/>
        <s v="Benjamin  Ross"/>
        <s v="Benjamin  Shan"/>
        <s v="Benjamin  Taylor"/>
        <s v="Benjamin  Thompson"/>
        <s v="Benjamin  Walker"/>
        <s v="Benjamin  Wilson"/>
        <s v="Benjamin  Yang"/>
        <s v="Benjamin A Alexander"/>
        <s v="Benjamin A Lal"/>
        <s v="Benjamin A Smith"/>
        <s v="Benjamin C Butler"/>
        <s v="Benjamin C Davis"/>
        <s v="Benjamin C Hayes"/>
        <s v="Benjamin C Jones"/>
        <s v="Benjamin C Long"/>
        <s v="Benjamin C Winter"/>
        <s v="Benjamin D Brown"/>
        <s v="Benjamin D Foster"/>
        <s v="Benjamin D Moore"/>
        <s v="Benjamin D Washington"/>
        <s v="Benjamin E Bryant"/>
        <s v="Benjamin E Russell"/>
        <s v="Benjamin F Coleman"/>
        <s v="Benjamin F Powell"/>
        <s v="Benjamin F Zhang"/>
        <s v="Benjamin G Miller"/>
        <s v="Benjamin H Li"/>
        <s v="Benjamin H Sharma"/>
        <s v="Benjamin I Simmons"/>
        <s v="Benjamin J Chen"/>
        <s v="Benjamin J Jackson"/>
        <s v="Benjamin J Thomas"/>
        <s v="Benjamin L Garcia"/>
        <s v="Benjamin L Robinson"/>
        <s v="Benjamin M Diaz"/>
        <s v="Benjamin M Johnson"/>
        <s v="Benjamin R Henderson"/>
        <s v="Benjamin R Hughes"/>
        <s v="Benjamin R Wang"/>
        <s v="Bernard  Thames"/>
        <s v="Beth  Blanco"/>
        <s v="Beth  Dominguez"/>
        <s v="Beth  Gill"/>
        <s v="Beth  Moreno"/>
        <s v="Beth  Navarro"/>
        <s v="Beth  Romero"/>
        <s v="Beth  Rubio"/>
        <s v="Beth  Sanz"/>
        <s v="Beth  Serrano"/>
        <s v="Beth  Torres"/>
        <s v="Beth A Ortega"/>
        <s v="Beth A Srini"/>
        <s v="Beth A Vazquez"/>
        <s v="Beth C Gomez"/>
        <s v="Beth C Gutierrez"/>
        <s v="Beth H Jiménez"/>
        <s v="Beth J Carlson"/>
        <s v="Beth K Martin"/>
        <s v="Beth K Suarez"/>
        <s v="Beth L Hernandez"/>
        <s v="Beth L Ruiz"/>
        <s v="Beth M Alvarez"/>
        <s v="Beth P Diaz"/>
        <s v="Beth R Alonso"/>
        <s v="Bethany  Andersen"/>
        <s v="Bethany  Ashe"/>
        <s v="Bethany  Chande"/>
        <s v="Bethany  Goel"/>
        <s v="Bethany  Kumar"/>
        <s v="Bethany  Luo"/>
        <s v="Bethany  Nara"/>
        <s v="Bethany  Nath"/>
        <s v="Bethany  She"/>
        <s v="Bethany  Tang"/>
        <s v="Bethany A Deng"/>
        <s v="Bethany A Lal"/>
        <s v="Bethany B Jai"/>
        <s v="Bethany B Raje"/>
        <s v="Bethany C Shen"/>
        <s v="Bethany F Xu"/>
        <s v="Bethany G Yuan"/>
        <s v="Bethany H Beck"/>
        <s v="Bethany J Raji"/>
        <s v="Bethany K Chander"/>
        <s v="Bethany L Raheem"/>
        <s v="Bethany L Shan"/>
        <s v="Bethany W Pal"/>
        <s v="Bharat  Mirchandani"/>
        <s v="Bianca  Chen"/>
        <s v="Bianca  Hu"/>
        <s v="Bianca  Lin"/>
        <s v="Bianca  Lu"/>
        <s v="Bianca  Ma"/>
        <s v="Bianca  Wang"/>
        <s v="Bianca  Zhao"/>
        <s v="Bianca A Zimmerman"/>
        <s v="Bianca B Liang"/>
        <s v="Bianca C Gao"/>
        <s v="Bianca D Cai"/>
        <s v="Bianca D Zhu"/>
        <s v="Bianca E Yang"/>
        <s v="Bianca F Wu"/>
        <s v="Bianca G Zheng"/>
        <s v="Bianca J Harrison"/>
        <s v="Bianca J Huang"/>
        <s v="Bianca K Liu"/>
        <s v="Bianca Y Guo"/>
        <s v="Billy  Blanco"/>
        <s v="Billy  Diaz"/>
        <s v="Billy  Gutierrez"/>
        <s v="Billy  Moreno"/>
        <s v="Billy  Ortega"/>
        <s v="Billy  Romero"/>
        <s v="Billy  Schmidt"/>
        <s v="Billy A Alvarez"/>
        <s v="Billy B Martin"/>
        <s v="Billy C Carlson"/>
        <s v="Billy C Hernandez"/>
        <s v="Billy F Torres"/>
        <s v="Billy J Munoz"/>
        <s v="Billy L Gill"/>
        <s v="Billy L Jiménez"/>
        <s v="Billy L Rubio"/>
        <s v="Billy M Alonso"/>
        <s v="Billy M Dominguez"/>
        <s v="Billy M Ruiz"/>
        <s v="Billy M Suarez"/>
        <s v="Billy P Serrano"/>
        <s v="Billy R Gomez"/>
        <s v="Birgit  Seidel"/>
        <s v="Blake  Allen"/>
        <s v="Blake  Anderson"/>
        <s v="Blake  Baker"/>
        <s v="Blake  Bennett"/>
        <s v="Blake  Brown"/>
        <s v="Blake  Butler"/>
        <s v="Blake  Campbell"/>
        <s v="Blake  Clark"/>
        <s v="Blake  Coleman"/>
        <s v="Blake  Collins"/>
        <s v="Blake  Edwards"/>
        <s v="Blake  Flores"/>
        <s v="Blake  Hernandez"/>
        <s v="Blake  Hill"/>
        <s v="Blake  Jackson"/>
        <s v="Blake  Jenkins"/>
        <s v="Blake  Johnson"/>
        <s v="Blake  Jones"/>
        <s v="Blake  Lewis"/>
        <s v="Blake  Long"/>
        <s v="Blake  Martin"/>
        <s v="Blake  Miller"/>
        <s v="Blake  Mitchell"/>
        <s v="Blake  Parker"/>
        <s v="Blake  Patterson"/>
        <s v="Blake  Phillips"/>
        <s v="Blake  Price"/>
        <s v="Blake  Roberts"/>
        <s v="Blake  Rodriguez"/>
        <s v="Blake  Simmons"/>
        <s v="Blake  Thompson"/>
        <s v="Blake  Turner"/>
        <s v="Blake  Williams"/>
        <s v="Blake  Wilson"/>
        <s v="Blake  Wright"/>
        <s v="Blake A Barnes"/>
        <s v="Blake A Russell"/>
        <s v="Blake C Bryant"/>
        <s v="Blake C Gonzales"/>
        <s v="Blake C Henderson"/>
        <s v="Blake D Hughes"/>
        <s v="Blake D Lee"/>
        <s v="Blake D Perry"/>
        <s v="Blake D Scott"/>
        <s v="Blake D Thomas"/>
        <s v="Blake E Carter"/>
        <s v="Blake E Diaz"/>
        <s v="Blake E Evans"/>
        <s v="Blake E Robinson"/>
        <s v="Blake F Hall"/>
        <s v="Blake G Hayes"/>
        <s v="Blake I Nelson"/>
        <s v="Blake J Garcia"/>
        <s v="Blake J Powell"/>
        <s v="Blake K Foster"/>
        <s v="Blake L Adams"/>
        <s v="Blake M Gonzalez"/>
        <s v="Blake M Harris"/>
        <s v="Blake M Martinez"/>
        <s v="Blake M Perez"/>
        <s v="Blake M Ross"/>
        <s v="Blake N Davis"/>
        <s v="Blake P Green"/>
        <s v="Blake P White"/>
        <s v="Blake R Lopez"/>
        <s v="Blake R Walker"/>
        <s v="Blake S Griffin"/>
        <s v="Blake S Moore"/>
        <s v="Blake S Taylor"/>
        <s v="Blake S Young"/>
        <s v="Blake T Washington"/>
        <s v="Bob  Garcia"/>
        <s v="Bob  Lopez"/>
        <s v="Bob A Alan"/>
        <s v="Bob J Fernandez"/>
        <s v="Bob M Kapoor"/>
        <s v="Bob S Gonzalez"/>
        <s v="Bob W Chapman"/>
        <s v="Bobby  Ray"/>
        <s v="Bobby  Rodriguez"/>
        <s v="Bobby  Sai"/>
        <s v="Bobby  Van"/>
        <s v="Bobby D Perez"/>
        <s v="Bobby D Raman"/>
        <s v="Bobby D Saunders"/>
        <s v="Bobby J Sanchez"/>
        <s v="Bobby J Subram"/>
        <s v="Bobby L Suri"/>
        <s v="Bobby M Mehta"/>
        <s v="Bobby W Prasad"/>
        <s v="Bonnie  Goel"/>
        <s v="Bonnie  Jai"/>
        <s v="Bonnie  Luo"/>
        <s v="Bonnie  Pal"/>
        <s v="Bonnie  Rai"/>
        <s v="Bonnie  Raje"/>
        <s v="Bonnie  Raji"/>
        <s v="Bonnie  Shan"/>
        <s v="Bonnie  She"/>
        <s v="Bonnie  Shen"/>
        <s v="Bonnie  Xie"/>
        <s v="Bonnie A Beck"/>
        <s v="Bonnie A Deng"/>
        <s v="Bonnie A Lal"/>
        <s v="Bonnie C Kennedy"/>
        <s v="Bonnie C Xu"/>
        <s v="Bonnie D Andersen"/>
        <s v="Bonnie F Nath"/>
        <s v="Bonnie H Yuan"/>
        <s v="Bonnie L Chande"/>
        <s v="Bonnie L. Skelly"/>
        <s v="Bonnie P Nara"/>
        <s v="Bonnie R Sharma"/>
        <s v="Bonnie W Tang"/>
        <s v="Brad  Ashe"/>
        <s v="Brad  Beck"/>
        <s v="Brad  Kumar"/>
        <s v="Brad  Lal"/>
        <s v="Brad  Nath"/>
        <s v="Brad  She"/>
        <s v="Brad  Tang"/>
        <s v="Brad  Xu"/>
        <s v="Brad C Jai"/>
        <s v="Brad C Raji"/>
        <s v="Brad D Deng"/>
        <s v="Brad D Xie"/>
        <s v="Brad E Raje"/>
        <s v="Brad G Nara"/>
        <s v="Brad H Shan"/>
        <s v="Brad J Sharma"/>
        <s v="Brad K Chander"/>
        <s v="Brad K Oliver"/>
        <s v="Brad M Goel"/>
        <s v="Brad S Andersen"/>
        <s v="Brad S Chande"/>
        <s v="Brad S Pritchett"/>
        <s v="Brad S Rai"/>
        <s v="Brad S Yuan"/>
        <s v="Bradley  Anand"/>
        <s v="Bradley  Carson"/>
        <s v="Bradley  Goel"/>
        <s v="Bradley  Jai"/>
        <s v="Bradley  Kumar"/>
        <s v="Bradley  Lal"/>
        <s v="Bradley  Nara"/>
        <s v="Bradley  Rai"/>
        <s v="Bradley  Sharma"/>
        <s v="Bradley  Shen"/>
        <s v="Bradley  Tang"/>
        <s v="Bradley  Yuan"/>
        <s v="Bradley A Andersen"/>
        <s v="Bradley E Raji"/>
        <s v="Bradley J Xie"/>
        <s v="Bradley L Beck"/>
        <s v="Bradley L Raje"/>
        <s v="Bradley L She"/>
        <s v="Bradley M Luo"/>
        <s v="Bradley M Pal"/>
        <s v="Bradley R Chande"/>
        <s v="Bradley T Xu"/>
        <s v="Brandi  Alonso"/>
        <s v="Brandi  Ashe"/>
        <s v="Brandi  Diaz"/>
        <s v="Brandi  Dominguez"/>
        <s v="Brandi  Jiménez"/>
        <s v="Brandi  Navarro"/>
        <s v="Brandi  Romero"/>
        <s v="Brandi  Ruiz"/>
        <s v="Brandi  Serrano"/>
        <s v="Brandi  Suarez"/>
        <s v="Brandi  Vazquez"/>
        <s v="Brandi A Martin"/>
        <s v="Brandi C Hernandez"/>
        <s v="Brandi D Gill"/>
        <s v="Brandi J Sanz"/>
        <s v="Brandi L Blanco"/>
        <s v="Brandi M Gomez"/>
        <s v="Brandi M Munoz"/>
        <s v="Brandi M Ortega"/>
        <s v="Brandi M Rubio"/>
        <s v="Brandi S Gutierrez"/>
        <s v="Brandi W Carlson"/>
        <s v="Brandon  Alexander"/>
        <s v="Brandon  Bryant"/>
        <s v="Brandon  Butler"/>
        <s v="Brandon  Coleman"/>
        <s v="Brandon  Davis"/>
        <s v="Brandon  Diaz"/>
        <s v="Brandon  Harris"/>
        <s v="Brandon  Hayes"/>
        <s v="Brandon  Jai"/>
        <s v="Brandon  Lal"/>
        <s v="Brandon  Lee"/>
        <s v="Brandon  Li"/>
        <s v="Brandon  Perry"/>
        <s v="Brandon  Powell"/>
        <s v="Brandon  Ross"/>
        <s v="Brandon  Russell"/>
        <s v="Brandon  Sharma"/>
        <s v="Brandon  Simmons"/>
        <s v="Brandon  Williams"/>
        <s v="Brandon  Wilson"/>
        <s v="Brandon  Yang"/>
        <s v="Brandon A Kumar"/>
        <s v="Brandon A Lewis"/>
        <s v="Brandon A Smith"/>
        <s v="Brandon C Clark"/>
        <s v="Brandon C Jackson"/>
        <s v="Brandon C Jones"/>
        <s v="Brandon C Taylor"/>
        <s v="Brandon C White"/>
        <s v="Brandon D Gonzales"/>
        <s v="Brandon E Brown"/>
        <s v="Brandon E Wagner"/>
        <s v="Brandon E Washington"/>
        <s v="Brandon J Jenkins"/>
        <s v="Brandon J Johnson"/>
        <s v="Brandon J Robinson"/>
        <s v="Brandon J Thompson"/>
        <s v="Brandon J Walker"/>
        <s v="Brandon K Chen"/>
        <s v="Brandon K Rodriguez"/>
        <s v="Brandon L Flores"/>
        <s v="Brandon L Henderson"/>
        <s v="Brandon L Miller"/>
        <s v="Brandon L Patterson"/>
        <s v="Brandon L Thomas"/>
        <s v="Brandon M Long"/>
        <s v="Brandon R Foster"/>
        <s v="Brandon R Zhang"/>
        <s v="Brandon S Anderson"/>
        <s v="Brandon S Martin"/>
        <s v="Brandon S Martinez"/>
        <s v="Brandon T Moore"/>
        <s v="Brandon V Garcia"/>
        <s v="Brandy  Garcia"/>
        <s v="Brandy  Gonzalez"/>
        <s v="Brandy  Malhotra"/>
        <s v="Brandy  Mehta"/>
        <s v="Brandy  Patel"/>
        <s v="Brandy  Raman"/>
        <s v="Brandy  Sanchez"/>
        <s v="Brandy  Saunders"/>
        <s v="Brandy  Subram"/>
        <s v="Brandy  Suri"/>
        <s v="Brandy A Madan"/>
        <s v="Brandy A Rana"/>
        <s v="Brandy B Fernandez"/>
        <s v="Brandy C Perez"/>
        <s v="Brandy I Kapoor"/>
        <s v="Brandy J Arun"/>
        <s v="Brandy L Martinez"/>
        <s v="Brandy P Chandra"/>
        <s v="Brandy P Prasad"/>
        <s v="Brandy S Lopez"/>
        <s v="Brandy S Sai"/>
        <s v="Brandy W Srini"/>
        <s v="Brenda  Arun"/>
        <s v="Brenda  Chandra"/>
        <s v="Brenda  Garcia"/>
        <s v="Brenda  Gonzalez"/>
        <s v="Brenda  Lopez"/>
        <s v="Brenda  Madan"/>
        <s v="Brenda  Malhotra"/>
        <s v="Brenda  Perez"/>
        <s v="Brenda  Sanchez"/>
        <s v="Brenda C Kapoor"/>
        <s v="Brenda D Suri"/>
        <s v="Brenda E Prasad"/>
        <s v="Brenda F Mehta"/>
        <s v="Brenda F Rana"/>
        <s v="Brenda J Stone"/>
        <s v="Brenda J Van"/>
        <s v="Brenda L Fernandez"/>
        <s v="Brenda L Subram"/>
        <s v="Brenda M Martinez"/>
        <s v="Brenda Q Saunders"/>
        <s v="Brenda S Rodriguez"/>
        <s v="Brenda V Sai"/>
        <s v="Brendan  Andersen"/>
        <s v="Brendan  Beck"/>
        <s v="Brendan  Deng"/>
        <s v="Brendan  Goldstein"/>
        <s v="Brendan  Jai"/>
        <s v="Brendan  Kumar"/>
        <s v="Brendan  Raje"/>
        <s v="Brendan  Raji"/>
        <s v="Brendan  She"/>
        <s v="Brendan  Xie"/>
        <s v="Brendan A Nara"/>
        <s v="Brendan A Rai"/>
        <s v="Brendan C Nath"/>
        <s v="Brendan L Anand"/>
        <s v="Brendan L Lal"/>
        <s v="Brendan L Pal"/>
        <s v="Brendan L Shen"/>
        <s v="Brendan L Xu"/>
        <s v="Brendan Q Chande"/>
        <s v="Brendan S Yuan"/>
        <s v="Brendan V Shan"/>
        <s v="Brent  Huang"/>
        <s v="Brent  Ma"/>
        <s v="Brent  McDonald"/>
        <s v="Brent  Stone"/>
        <s v="Brent  Sun"/>
        <s v="Brent  Wang"/>
        <s v="Brent  Wu"/>
        <s v="Brent  Yang"/>
        <s v="Brent  Ye"/>
        <s v="Brent  Zhao"/>
        <s v="Brent  Zheng"/>
        <s v="Brent  Zhou"/>
        <s v="Brent  Zhu"/>
        <s v="Brent A Chen"/>
        <s v="Brent E Gao"/>
        <s v="Brent J Guo"/>
        <s v="Brent L Lin"/>
        <s v="Brent L Zhang"/>
        <s v="Brent P Li"/>
        <s v="Brent R He"/>
        <s v="Brent R Lu"/>
        <s v="Brent S Zeng"/>
        <s v="Brett  Garcia"/>
        <s v="Brett  Lopez"/>
        <s v="Brett  Martinez"/>
        <s v="Brett  Mehta"/>
        <s v="Brett  Rodriguez"/>
        <s v="Brett  Sai"/>
        <s v="Brett  Sanchez"/>
        <s v="Brett  Van"/>
        <s v="Brett A Patel"/>
        <s v="Brett A Prasad"/>
        <s v="Brett B Subram"/>
        <s v="Brett D Srini"/>
        <s v="Brett E Malhotra"/>
        <s v="Brett J Gonzalez"/>
        <s v="Brett L Fernandez"/>
        <s v="Brett L Kapoor"/>
        <s v="Brett L Madan"/>
        <s v="Brett L Raman"/>
        <s v="Brett L Rana"/>
        <s v="Brett M Perez"/>
        <s v="Brett S Chandra"/>
        <s v="Brett V Arun"/>
        <s v="Brian  Gray"/>
        <s v="Brian  Lauer"/>
        <s v="Brian  Murphy"/>
        <s v="Brian  Peterson"/>
        <s v="Brian  Richardson"/>
        <s v="Brian  Rogers"/>
        <s v="Brian  Stewart"/>
        <s v="Brian  Watson"/>
        <s v="Brian A Kelly"/>
        <s v="Brian A Rivera"/>
        <s v="Brian B James"/>
        <s v="Brian E Cox"/>
        <s v="Brian E Reed"/>
        <s v="Brian F Sanchez"/>
        <s v="Brian J Sanders"/>
        <s v="Brian J Torres"/>
        <s v="Brian L Brooks"/>
        <s v="Brian L Cooper"/>
        <s v="Brian L Morris"/>
        <s v="Brian M Ramirez"/>
        <s v="Brian O Cook"/>
        <s v="Brian R Bailey"/>
        <s v="Brian R Bell"/>
        <s v="Brian S Howard"/>
        <s v="Brian T Albrecht"/>
        <s v="Brian T Morgan"/>
        <s v="Briana  Alonso"/>
        <s v="Briana  Ashe"/>
        <s v="Briana  Carlson"/>
        <s v="Briana  Diaz"/>
        <s v="Briana  Dominguez"/>
        <s v="Briana  Munoz"/>
        <s v="Briana  Ruiz"/>
        <s v="Briana  Torres"/>
        <s v="Briana A Gomez"/>
        <s v="Briana A Romero"/>
        <s v="Briana A Suarez"/>
        <s v="Briana D Gill"/>
        <s v="Briana J Gutierrez"/>
        <s v="Briana J Ramos"/>
        <s v="Briana L Martin"/>
        <s v="Briana L Moreno"/>
        <s v="Briana L Ortega"/>
        <s v="Briana M Sandoval"/>
        <s v="Briana T Jiménez"/>
        <s v="Brianna  Alexander"/>
        <s v="Brianna  Bailey"/>
        <s v="Brianna  Cooper"/>
        <s v="Brianna  Cox"/>
        <s v="Brianna  Flores"/>
        <s v="Brianna  Foster"/>
        <s v="Brianna  Gray"/>
        <s v="Brianna  Hall"/>
        <s v="Brianna  Harris"/>
        <s v="Brianna  Jackson"/>
        <s v="Brianna  James"/>
        <s v="Brianna  Jones"/>
        <s v="Brianna  McDonald"/>
        <s v="Brianna  Miller"/>
        <s v="Brianna  Moore"/>
        <s v="Brianna  Reed"/>
        <s v="Brianna  Robinson"/>
        <s v="Brianna  Rogers"/>
        <s v="Brianna  Taylor"/>
        <s v="Brianna  Thomas"/>
        <s v="Brianna  Watson"/>
        <s v="Brianna  Wood"/>
        <s v="Brianna A Hughes"/>
        <s v="Brianna A Rivera"/>
        <s v="Brianna B Butler"/>
        <s v="Brianna B Patterson"/>
        <s v="Brianna C Henderson"/>
        <s v="Brianna C Kelly"/>
        <s v="Brianna D Howard"/>
        <s v="Brianna D Morgan"/>
        <s v="Brianna D Smith"/>
        <s v="Brianna E Cook"/>
        <s v="Brianna E Garcia"/>
        <s v="Brianna E Simmons"/>
        <s v="Brianna G Richardson"/>
        <s v="Brianna H Lewis"/>
        <s v="Brianna H Martinez"/>
        <s v="Brianna J Brooks"/>
        <s v="Brianna J Johnson"/>
        <s v="Brianna J Price"/>
        <s v="Brianna J Rodriguez"/>
        <s v="Brianna J White"/>
        <s v="Brianna K Griffin"/>
        <s v="Brianna K Murphy"/>
        <s v="Brianna L Gonzales"/>
        <s v="Brianna L Powell"/>
        <s v="Brianna L Ross"/>
        <s v="Brianna L Stewart"/>
        <s v="Brianna M Davis"/>
        <s v="Brianna M Diaz"/>
        <s v="Brianna M Martin"/>
        <s v="Brianna M Russell"/>
        <s v="Brianna M Torres"/>
        <s v="Brianna M Walker"/>
        <s v="Brianna M Williams"/>
        <s v="Brianna P Jenkins"/>
        <s v="Brianna P Morris"/>
        <s v="Brianna P Sanchez"/>
        <s v="Brianna R Anderson"/>
        <s v="Brianna R Bell"/>
        <s v="Brianna R Bryant"/>
        <s v="Brianna R Clark"/>
        <s v="Brianna R Lee"/>
        <s v="Brianna S Ward"/>
        <s v="Brianna T Sandberg"/>
        <s v="Brianna W Perry"/>
        <s v="Brianna W Peterson"/>
        <s v="Brianna X Thompson"/>
        <s v="Bridget  Anand"/>
        <s v="Bridget  Goel"/>
        <s v="Bridget  Kennedy"/>
        <s v="Bridget  Kumar"/>
        <s v="Bridget  Pal"/>
        <s v="Bridget  Shan"/>
        <s v="Bridget  Shen"/>
        <s v="Bridget  Tang"/>
        <s v="Bridget  Xu"/>
        <s v="Bridget  Yuan"/>
        <s v="Bridget A Luo"/>
        <s v="Bridget A Raje"/>
        <s v="Bridget C Nath"/>
        <s v="Bridget E Chande"/>
        <s v="Bridget H Sharma"/>
        <s v="Bridget K Andersen"/>
        <s v="Bridget L Deng"/>
        <s v="Bridget L Nara"/>
        <s v="Bridget L Rai"/>
        <s v="Bridget M Jai"/>
        <s v="Bridget M She"/>
        <s v="Bridget R Xie"/>
        <s v="Britta  Simon"/>
        <s v="Brittany  Alexander"/>
        <s v="Brittany  Bryant"/>
        <s v="Brittany  Butler"/>
        <s v="Brittany  Coleman"/>
        <s v="Brittany  Diaz"/>
        <s v="Brittany  Flores"/>
        <s v="Brittany  Gonzales"/>
        <s v="Brittany  Hayes"/>
        <s v="Brittany  Hughes"/>
        <s v="Brittany  Perry"/>
        <s v="Brittany  Price"/>
        <s v="Brittany  Russell"/>
        <s v="Brittany  Simmons"/>
        <s v="Brittany  Wood"/>
        <s v="Brittany C Powell"/>
        <s v="Brittany G Long"/>
        <s v="Brittany J Bennett"/>
        <s v="Brittany M Patterson"/>
        <s v="Brittany R Barnes"/>
        <s v="Brittany R Foster"/>
        <s v="Brittany W Griffin"/>
        <s v="Brittany W Henderson"/>
        <s v="Brittney  He"/>
        <s v="Brittney  Holt"/>
        <s v="Brittney  Hu"/>
        <s v="Brittney  Ma"/>
        <s v="Brittney  Sun"/>
        <s v="Brittney  Wu"/>
        <s v="Brittney A Lu"/>
        <s v="Brittney A Ye"/>
        <s v="Brittney B Guo"/>
        <s v="Brittney B Zheng"/>
        <s v="Brittney C Chen"/>
        <s v="Brittney C West"/>
        <s v="Brittney D Lin"/>
        <s v="Brittney E Xu"/>
        <s v="Brittney E Zhu"/>
        <s v="Brittney K Zeng"/>
        <s v="Brittney K Zhou"/>
        <s v="Brittney L Cai"/>
        <s v="Brittney M Liu"/>
        <s v="Brittney M She"/>
        <s v="Brittney M Zhao"/>
        <s v="Brittney R Liang"/>
        <s v="Brittney W Zhang"/>
        <s v="Brooke  Cooper"/>
        <s v="Brooke  James"/>
        <s v="Brooke  Kelly"/>
        <s v="Brooke  Morris"/>
        <s v="Brooke  Murphy"/>
        <s v="Brooke  Reed"/>
        <s v="Brooke  Richardson"/>
        <s v="Brooke  Rogers"/>
        <s v="Brooke  Sanchez"/>
        <s v="Brooke  Sanders"/>
        <s v="Brooke  Travers"/>
        <s v="Brooke  Ward"/>
        <s v="Brooke A Peterson"/>
        <s v="Brooke C Ramirez"/>
        <s v="Brooke D Howard"/>
        <s v="Brooke H Bell"/>
        <s v="Brooke J Watson"/>
        <s v="Brooke L Rivera"/>
        <s v="Brooke M Morgan"/>
        <s v="Brooke P Brooks"/>
        <s v="Brooke P Gray"/>
        <s v="Brooke R Stewart"/>
        <s v="Brooke V Cook"/>
        <s v="Bruce  Ashe"/>
        <s v="Bruce  Dominguez"/>
        <s v="Bruce  Gomez"/>
        <s v="Bruce  Gonzalez"/>
        <s v="Bruce  Hernandez"/>
        <s v="Bruce  Lopez"/>
        <s v="Bruce  Mehta"/>
        <s v="Bruce  Patel"/>
        <s v="Bruce  Prasad"/>
        <s v="Bruce  Raman"/>
        <s v="Bruce  Ramos"/>
        <s v="Bruce  Rodriguez"/>
        <s v="Bruce  Sai"/>
        <s v="Bruce  Sanchez"/>
        <s v="Bruce  Sanz"/>
        <s v="Bruce  Sara"/>
        <s v="Bruce  Serrano"/>
        <s v="Bruce  Suarez"/>
        <s v="Bruce  Subram"/>
        <s v="Bruce  Torres"/>
        <s v="Bruce B Garcia"/>
        <s v="Bruce C Blanco"/>
        <s v="Bruce D Martin"/>
        <s v="Bruce D Martinez"/>
        <s v="Bruce D Navarro"/>
        <s v="Bruce D Srini"/>
        <s v="Bruce E Fernandez"/>
        <s v="Bruce E Jordan"/>
        <s v="Bruce E Rana"/>
        <s v="Bruce E Rubio"/>
        <s v="Bruce F Moreno"/>
        <s v="Bruce G Madan"/>
        <s v="Bruce G Suri"/>
        <s v="Bruce H Chandra"/>
        <s v="Bruce L Alonso"/>
        <s v="Bruce L Diaz"/>
        <s v="Bruce L Jiménez"/>
        <s v="Bruce P Vazquez"/>
        <s v="Bruce R Perez"/>
        <s v="Bruce R Ward"/>
        <s v="Bruce S Carlson"/>
        <s v="Bruce S Gutierrez"/>
        <s v="Bruce T Arun"/>
        <s v="Bruce W Ruiz"/>
        <s v="Bryan  Cooper"/>
        <s v="Bryan  Cox"/>
        <s v="Bryan  Howard"/>
        <s v="Bryan  Kelly"/>
        <s v="Bryan  Morgan"/>
        <s v="Bryan  Ramirez"/>
        <s v="Bryan  Reed"/>
        <s v="Bryan  Rivera"/>
        <s v="Bryan  Rogers"/>
        <s v="Bryan  Sanchez"/>
        <s v="Bryan  Townsend"/>
        <s v="Bryan C Bell"/>
        <s v="Bryan D Morris"/>
        <s v="Bryan E Bailey"/>
        <s v="Bryan E James"/>
        <s v="Bryan J Gray"/>
        <s v="Bryan L Murphy"/>
        <s v="Bryan M Stewart"/>
        <s v="Bryan T Sanders"/>
        <s v="Bryant  Garcia"/>
        <s v="Bryant  Kapoor"/>
        <s v="Bryant  Lopez"/>
        <s v="Bryant  Martinez"/>
        <s v="Bryant  Rana"/>
        <s v="Bryant  Subram"/>
        <s v="Bryant  Van"/>
        <s v="Bryant C Arun"/>
        <s v="Bryant C Malhotra"/>
        <s v="Bryant C Mehta"/>
        <s v="Bryant C Sanchez"/>
        <s v="Bryant E Suri"/>
        <s v="Bryant G Chapman"/>
        <s v="Bryant K Sara"/>
        <s v="Bryant L Patel"/>
        <s v="Bryant L Perez"/>
        <s v="Bryant P Srini"/>
        <s v="Bryant R Fernandez"/>
        <s v="Bryant R Rodriguez"/>
        <s v="Bryant S Raman"/>
        <s v="Bryant S Sai"/>
        <s v="Bryce  Brooks"/>
        <s v="Bryce  Cook"/>
        <s v="Bryce  Cox"/>
        <s v="Bryce  James"/>
        <s v="Bryce  Morris"/>
        <s v="Bryce  Peterson"/>
        <s v="Bryce  Reed"/>
        <s v="Bryce  Richardson"/>
        <s v="Bryce  Rivera"/>
        <s v="Bryce  Rogers"/>
        <s v="Bryce  Watson"/>
        <s v="Bryce A Sanders"/>
        <s v="Bryce B Stewart"/>
        <s v="Bryce C Ward"/>
        <s v="Bryce D Cooper"/>
        <s v="Bryce E Howard"/>
        <s v="Bryce H Ramirez"/>
        <s v="Bryce I Torres"/>
        <s v="Bryce J Morgan"/>
        <s v="Bryce L Bailey"/>
        <s v="Bryce O Bell"/>
        <s v="Bryce R Murphy"/>
        <s v="Byron  Carlson"/>
        <s v="Byron  Gomez"/>
        <s v="Byron  Hernandez"/>
        <s v="Byron  Jiménez"/>
        <s v="Byron  Navarro"/>
        <s v="Byron  Ortega"/>
        <s v="Byron  Ramos"/>
        <s v="Byron  Romero"/>
        <s v="Byron  Rubio"/>
        <s v="Byron  Sanz"/>
        <s v="Byron  Vazquez"/>
        <s v="Byron A Diaz"/>
        <s v="Byron E Martin"/>
        <s v="Byron G Serrano"/>
        <s v="Byron J Gill"/>
        <s v="Byron K Gutierrez"/>
        <s v="Byron R Suarez"/>
        <s v="Caitlin  Bailey"/>
        <s v="Caitlin  Brooks"/>
        <s v="Caitlin  Cooper"/>
        <s v="Caitlin  Cox"/>
        <s v="Caitlin  Kelly"/>
        <s v="Caitlin  Morris"/>
        <s v="Caitlin  Ramirez"/>
        <s v="Caitlin  Sanders"/>
        <s v="Caitlin  Stewart"/>
        <s v="Caitlin  Ward"/>
        <s v="Caitlin A Howard"/>
        <s v="Caitlin A Reed"/>
        <s v="Caitlin C Bell"/>
        <s v="Caitlin C Morgan"/>
        <s v="Caitlin C Watson"/>
        <s v="Caitlin D Rogers"/>
        <s v="Caitlin J Peterson"/>
        <s v="Caitlin L Murphy"/>
        <s v="Caitlin L Rivera"/>
        <s v="Caitlin M Sanchez"/>
        <s v="Caitlin T Richardson"/>
        <s v="Caitlin V James"/>
        <s v="Caleb  Alexander"/>
        <s v="Caleb  Butler"/>
        <s v="Caleb  Campbell"/>
        <s v="Caleb  Collins"/>
        <s v="Caleb  Edwards"/>
        <s v="Caleb  Foster"/>
        <s v="Caleb  Gonzalez"/>
        <s v="Caleb  Griffin"/>
        <s v="Caleb  Hayes"/>
        <s v="Caleb  Henderson"/>
        <s v="Caleb  Jenkins"/>
        <s v="Caleb  Li"/>
        <s v="Caleb  Lopez"/>
        <s v="Caleb  Nelson"/>
        <s v="Caleb  Patterson"/>
        <s v="Caleb  Perez"/>
        <s v="Caleb  Perry"/>
        <s v="Caleb  Roberts"/>
        <s v="Caleb  Ross"/>
        <s v="Caleb  Russell"/>
        <s v="Caleb  Scott"/>
        <s v="Caleb  Turner"/>
        <s v="Caleb  Washington"/>
        <s v="Caleb  Wright"/>
        <s v="Caleb  Yang"/>
        <s v="Caleb  Zhang"/>
        <s v="Caleb A Gonzales"/>
        <s v="Caleb A Hernandez"/>
        <s v="Caleb A Parker"/>
        <s v="Caleb A Shan"/>
        <s v="Caleb C Young"/>
        <s v="Caleb D Coleman"/>
        <s v="Caleb F Baker"/>
        <s v="Caleb F Carter"/>
        <s v="Caleb G Powell"/>
        <s v="Caleb H Green"/>
        <s v="Caleb J King"/>
        <s v="Caleb J Kumar"/>
        <s v="Caleb K Mitchell"/>
        <s v="Caleb M Allen"/>
        <s v="Caleb M Hall"/>
        <s v="Caleb M Hughes"/>
        <s v="Caleb M Simmons"/>
        <s v="Caleb P Long"/>
        <s v="Caleb P Wang"/>
        <s v="Caleb R Lal"/>
        <s v="Caleb R Sharma"/>
        <s v="Caleb S Diaz"/>
        <s v="Caleb S Evans"/>
        <s v="Caleb S Flores"/>
        <s v="Caleb S Phillips"/>
        <s v="Caleb W Hill"/>
        <s v="Calvin  Andersen"/>
        <s v="Calvin  Beck"/>
        <s v="Calvin  Chander"/>
        <s v="Calvin  Deng"/>
        <s v="Calvin  Nath"/>
        <s v="Calvin  Rai"/>
        <s v="Calvin  Shan"/>
        <s v="Calvin  Yuan"/>
        <s v="Calvin A Raji"/>
        <s v="Calvin A Sharma"/>
        <s v="Calvin A She"/>
        <s v="Calvin A Xie"/>
        <s v="Calvin E Anand"/>
        <s v="Calvin E Chande"/>
        <s v="Calvin E Xu"/>
        <s v="Calvin G Sutton"/>
        <s v="Calvin J Goel"/>
        <s v="Calvin J Nara"/>
        <s v="Calvin L Kumar"/>
        <s v="Calvin S Jai"/>
        <s v="Calvin T Luo"/>
        <s v="Calvin W Shen"/>
        <s v="Cameron  Alexander"/>
        <s v="Cameron  Bryant"/>
        <s v="Cameron  Coleman"/>
        <s v="Cameron  Diaz"/>
        <s v="Cameron  Flores"/>
        <s v="Cameron  Garcia"/>
        <s v="Cameron  Griffin"/>
        <s v="Cameron  Harris"/>
        <s v="Cameron  Li"/>
        <s v="Cameron  Long"/>
        <s v="Cameron  McDonald"/>
        <s v="Cameron  Miller"/>
        <s v="Cameron  Perry"/>
        <s v="Cameron  Powell"/>
        <s v="Cameron  White"/>
        <s v="Cameron  Wilson"/>
        <s v="Cameron  Yang"/>
        <s v="Cameron A Hughes"/>
        <s v="Cameron C Foster"/>
        <s v="Cameron C Robinson"/>
        <s v="Cameron D Brown"/>
        <s v="Cameron D Hayes"/>
        <s v="Cameron D Russell"/>
        <s v="Cameron E Thomas"/>
        <s v="Cameron F Jai"/>
        <s v="Cameron F Zhang"/>
        <s v="Cameron H Jackson"/>
        <s v="Cameron J Chen"/>
        <s v="Cameron J Henderson"/>
        <s v="Cameron J Simmons"/>
        <s v="Cameron J Washington"/>
        <s v="Cameron L Anderson"/>
        <s v="Cameron L Gonzales"/>
        <s v="Cameron L Lee"/>
        <s v="Cameron L Rodriguez"/>
        <s v="Cameron L Sharma"/>
        <s v="Cameron M Jones"/>
        <s v="Cameron M Lal"/>
        <s v="Cameron M Lewis"/>
        <s v="Cameron M Moore"/>
        <s v="Cameron M Patterson"/>
        <s v="Cameron M Shan"/>
        <s v="Cameron M Smith"/>
        <s v="Cameron M Thompson"/>
        <s v="Cameron M Walker"/>
        <s v="Cameron R Johnson"/>
        <s v="Cameron S Kumar"/>
        <s v="Cameron T Taylor"/>
        <s v="Cameron T Wang"/>
        <s v="Cameron W Butler"/>
        <s v="Cameron W Clark"/>
        <s v="Candace  Chapman"/>
        <s v="Candace  Fernandez"/>
        <s v="Candace  Gonzalez"/>
        <s v="Candace  Kapoor"/>
        <s v="Candace  Madan"/>
        <s v="Candace  Mehta"/>
        <s v="Candace  Perez"/>
        <s v="Candace  Sara"/>
        <s v="Candace  Srini"/>
        <s v="Candace  Subram"/>
        <s v="Candace B Sai"/>
        <s v="Candace D Patel"/>
        <s v="Candace G Martinez"/>
        <s v="Candace J Arun"/>
        <s v="Candace J Malhotra"/>
        <s v="Candace L Rana"/>
        <s v="Candace L Sanchez"/>
        <s v="Candace M Raman"/>
        <s v="Candace S Prasad"/>
        <s v="Candace S Van"/>
        <s v="Candice  Cai"/>
        <s v="Candice  Chow"/>
        <s v="Candice  Guo"/>
        <s v="Candice  He"/>
        <s v="Candice  Hu"/>
        <s v="Candice  Liang"/>
        <s v="Candice  Liu"/>
        <s v="Candice  Ma"/>
        <s v="Candice  She"/>
        <s v="Candice  Wang"/>
        <s v="Candice  Zhao"/>
        <s v="Candice A Sun"/>
        <s v="Candice E Zeng"/>
        <s v="Candice I Lu"/>
        <s v="Candice J Huang"/>
        <s v="Candice J Zhang"/>
        <s v="Candice J Zimmerman"/>
        <s v="Candice K Lin"/>
        <s v="Candice L Ye"/>
        <s v="Candice L Zhou"/>
        <s v="Candice M Gao"/>
        <s v="Candice S Zhu"/>
        <s v="Candice W Xu"/>
        <s v="Cara  Hu"/>
        <s v="Cara  Li"/>
        <s v="Cara  Lin"/>
        <s v="Cara  Lu"/>
        <s v="Cara  Ma"/>
        <s v="Cara  Wang"/>
        <s v="Cara  Wu"/>
        <s v="Cara  Xu"/>
        <s v="Cara  Zeng"/>
        <s v="Cara  Zhang"/>
        <s v="Cara  Zhou"/>
        <s v="Cara B Gao"/>
        <s v="Cara E Sun"/>
        <s v="Cara H She"/>
        <s v="Cara J He"/>
        <s v="Cara L Cai"/>
        <s v="Cara L Ye"/>
        <s v="Cara L Zheng"/>
        <s v="Cara M Liang"/>
        <s v="Cara R Guo"/>
        <s v="Carl  Anand"/>
        <s v="Carl  Chande"/>
        <s v="Carl  Chander"/>
        <s v="Carl  Deng"/>
        <s v="Carl  Jai"/>
        <s v="Carl  Kumar"/>
        <s v="Carl  Luo"/>
        <s v="Carl  Raji"/>
        <s v="Carl  Sharma"/>
        <s v="Carl  Tang"/>
        <s v="Carl A She"/>
        <s v="Carl C Lal"/>
        <s v="Carl D Shan"/>
        <s v="Carl H Nath"/>
        <s v="Carl J Andersen"/>
        <s v="Carl J Raje"/>
        <s v="Carl K Nara"/>
        <s v="Carl L Shen"/>
        <s v="Carl M Beck"/>
        <s v="Carl P Yuan"/>
        <s v="Carl R Xie"/>
        <s v="Carl S Goel"/>
        <s v="Carla  Arthur"/>
        <s v="Carla  Fernandez"/>
        <s v="Carla  Garcia"/>
        <s v="Carla  Kapoor"/>
        <s v="Carla  Martinez"/>
        <s v="Carla  Patel"/>
        <s v="Carla  Perez"/>
        <s v="Carla  Prasad"/>
        <s v="Carla  Sanchez"/>
        <s v="Carla  Srini"/>
        <s v="Carla  Suri"/>
        <s v="Carla A Sullivan"/>
        <s v="Carla C Chapman"/>
        <s v="Carla C Van"/>
        <s v="Carla D Madan"/>
        <s v="Carla G Lopez"/>
        <s v="Carla J Gonzalez"/>
        <s v="Carla K Rana"/>
        <s v="Carla L Mehta"/>
        <s v="Carla L Raman"/>
        <s v="Carla V Rodriguez"/>
        <s v="Carla W Malhotra"/>
        <s v="Carlos  Adams"/>
        <s v="Carlos  Bailey"/>
        <s v="Carlos  Baker"/>
        <s v="Carlos  Bell"/>
        <s v="Carlos  Brooks"/>
        <s v="Carlos  Edwards"/>
        <s v="Carlos  Gonzalez"/>
        <s v="Carlos  Gray"/>
        <s v="Carlos  Green"/>
        <s v="Carlos  Hall"/>
        <s v="Carlos  Hernandez"/>
        <s v="Carlos  Hill"/>
        <s v="Carlos  Howard"/>
        <s v="Carlos  James"/>
        <s v="Carlos  Lopez"/>
        <s v="Carlos  Mitchell"/>
        <s v="Carlos  Morgan"/>
        <s v="Carlos  Nelson"/>
        <s v="Carlos  Richardson"/>
        <s v="Carlos  Roberts"/>
        <s v="Carlos  Rogers"/>
        <s v="Carlos  Sanders"/>
        <s v="Carlos  Scott"/>
        <s v="Carlos  Ward"/>
        <s v="Carlos  Watson"/>
        <s v="Carlos A Carter"/>
        <s v="Carlos A Murphy"/>
        <s v="Carlos B Collins"/>
        <s v="Carlos B Peterson"/>
        <s v="Carlos C Kelly"/>
        <s v="Carlos C Parker"/>
        <s v="Carlos C Rivera"/>
        <s v="Carlos D Phillips"/>
        <s v="Carlos E Campbell"/>
        <s v="Carlos E Reed"/>
        <s v="Carlos E Stewart"/>
        <s v="Carlos E Turner"/>
        <s v="Carlos G Young"/>
        <s v="Carlos J Evans"/>
        <s v="Carlos J Morris"/>
        <s v="Carlos K Wright"/>
        <s v="Carlos L Cox"/>
        <s v="Carlos M Allen"/>
        <s v="Carlos M King"/>
        <s v="Carlos M Perez"/>
        <s v="Carlos M Ramirez"/>
        <s v="Carlos M. Short"/>
        <s v="Carlos R Cook"/>
        <s v="Carlos S Cooper"/>
        <s v="Carlos W Sanchez"/>
        <s v="Carly  Anand"/>
        <s v="Carly  Beck"/>
        <s v="Carly  Jai"/>
        <s v="Carly  Rai"/>
        <s v="Carly  Shan"/>
        <s v="Carly  Sharma"/>
        <s v="Carly  Shen"/>
        <s v="Carly  Yuan"/>
        <s v="Carly A Andersen"/>
        <s v="Carly A Tang"/>
        <s v="Carly C Chander"/>
        <s v="Carly C Goel"/>
        <s v="Carly E Deng"/>
        <s v="Carly G Xu"/>
        <s v="Carly H Luo"/>
        <s v="Carly J Nath"/>
        <s v="Carly J Raje"/>
        <s v="Carly L Lal"/>
        <s v="Carly L Raji"/>
        <s v="Carly R Kumar"/>
        <s v="Carly R Xie"/>
        <s v="Carmen  Kim"/>
        <s v="Carmen  Malhotra"/>
        <s v="Carmen A Rana"/>
        <s v="Carmen C Mehta"/>
        <s v="Carmen C Perez"/>
        <s v="Carmen E Martinez"/>
        <s v="Carmen E Suri"/>
        <s v="Carmen F Stone"/>
        <s v="Carmen G Raman"/>
        <s v="Carmen J Garcia"/>
        <s v="Carmen J Subram"/>
        <s v="Carmen L Prasad"/>
        <s v="Carmen M Arthur"/>
        <s v="Carmen M Patel"/>
        <s v="Carmen R Chandra"/>
        <s v="Carmen S Lopez"/>
        <s v="Carmen V Madan"/>
        <s v="Carmen W Sara"/>
        <s v="Carol  Nelson"/>
        <s v="Carol  Perry"/>
        <s v="Carol  Robinson"/>
        <s v="Carol  Saunders"/>
        <s v="Carol  Scott"/>
        <s v="Carol  Serrano"/>
        <s v="Carol A Brooks"/>
        <s v="Carol A Torres"/>
        <s v="Carol Ann F. Rockne"/>
        <s v="Carol C Rai"/>
        <s v="Carol C Wright"/>
        <s v="Carol D Cooper"/>
        <s v="Carol D Martinez"/>
        <s v="Carol E Nath"/>
        <s v="Carol J Long"/>
        <s v="Carol K Rubio"/>
        <s v="Carol K Washington"/>
        <s v="Carol L Cox"/>
        <s v="Carol L Patterson"/>
        <s v="Carol L Simmons"/>
        <s v="Carol L Zhou"/>
        <s v="Carol P White"/>
        <s v="Carol P Xu"/>
        <s v="Carol T Howard"/>
        <s v="Caroline  Alexander"/>
        <s v="Caroline  Barnes"/>
        <s v="Caroline  Bennett"/>
        <s v="Caroline  Butler"/>
        <s v="Caroline  Coleman"/>
        <s v="Caroline  Diaz"/>
        <s v="Caroline  Flores"/>
        <s v="Caroline  Foster"/>
        <s v="Caroline  Gonzales"/>
        <s v="Caroline  Griffin"/>
        <s v="Caroline  Henderson"/>
        <s v="Caroline  Long"/>
        <s v="Caroline  Perry"/>
        <s v="Caroline  Price"/>
        <s v="Caroline  Ross"/>
        <s v="Caroline  Simmons"/>
        <s v="Caroline  Wood"/>
        <s v="Caroline A Patterson"/>
        <s v="Caroline C Hughes"/>
        <s v="Caroline D Washington"/>
        <s v="Caroline L Bryant"/>
        <s v="Caroline L Russell"/>
        <s v="Carolyn  Alonso"/>
        <s v="Carolyn  Browning"/>
        <s v="Carolyn  Garcia"/>
        <s v="Carolyn  Gill"/>
        <s v="Carolyn  Madan"/>
        <s v="Carolyn  Mehta"/>
        <s v="Carolyn  Moreno"/>
        <s v="Carolyn  Navarro"/>
        <s v="Carolyn  Prasad"/>
        <s v="Carolyn  Ramos"/>
        <s v="Carolyn  Rana"/>
        <s v="Carolyn  Rodriguez"/>
        <s v="Carolyn  Sanchez"/>
        <s v="Carolyn  Sanz"/>
        <s v="Carolyn  Subram"/>
        <s v="Carolyn  Torres"/>
        <s v="Carolyn  Van"/>
        <s v="Carolyn  Vazquez"/>
        <s v="Carolyn A Arthur"/>
        <s v="Carolyn A Gomez"/>
        <s v="Carolyn A Martinez"/>
        <s v="Carolyn A Rowe"/>
        <s v="Carolyn A Serrano"/>
        <s v="Carolyn B Perez"/>
        <s v="Carolyn B Suarez"/>
        <s v="Carolyn C Alvarez"/>
        <s v="Carolyn C Diaz"/>
        <s v="Carolyn F Dominguez"/>
        <s v="Carolyn H Gonzalez"/>
        <s v="Carolyn L Lopez"/>
        <s v="Carolyn L Munoz"/>
        <s v="Carolyn M Gutierrez"/>
        <s v="Carolyn M Kapoor"/>
        <s v="Carolyn M Malhotra"/>
        <s v="Carolyn M Martin"/>
        <s v="Carolyn M Ruiz"/>
        <s v="Carolyn S Carlson"/>
        <s v="Carolyn S Chandra"/>
        <s v="Carolyn S Fernandez"/>
        <s v="Carolyn S Srini"/>
        <s v="Carolyn S Suri"/>
        <s v="Carolyn V Raman"/>
        <s v="Carrie  Alonso"/>
        <s v="Carrie  Carlson"/>
        <s v="Carrie  Gill"/>
        <s v="Carrie  Gomez"/>
        <s v="Carrie  Jiménez"/>
        <s v="Carrie  Romero"/>
        <s v="Carrie  Rubio"/>
        <s v="Carrie  Torres"/>
        <s v="Carrie  Vazquez"/>
        <s v="Carrie C Gutierrez"/>
        <s v="Carrie D Ruiz"/>
        <s v="Carrie E Diaz"/>
        <s v="Carrie E Hernandez"/>
        <s v="Carrie G Browning"/>
        <s v="Carrie L Ortega"/>
        <s v="Carrie L Serrano"/>
        <s v="Carrie M Schmidt"/>
        <s v="Carrie R Munoz"/>
        <s v="Carrie W Alvarez"/>
        <s v="Carrie W Moreno"/>
        <s v="Carson  Barnes"/>
        <s v="Carson  Bryant"/>
        <s v="Carson  Coleman"/>
        <s v="Carson  Diaz"/>
        <s v="Carson  Henderson"/>
        <s v="Carson  Hughes"/>
        <s v="Carson  Long"/>
        <s v="Carson  Powell"/>
        <s v="Carson  Price"/>
        <s v="Carson  Russell"/>
        <s v="Carson  Washington"/>
        <s v="Carson A Hayes"/>
        <s v="Carson A Simmons"/>
        <s v="Carson C Perry"/>
        <s v="Carson G Alexander"/>
        <s v="Carson J Flores"/>
        <s v="Carson J Gonzales"/>
        <s v="Carson J Wood"/>
        <s v="Carson L Foster"/>
        <s v="Carson L Griffin"/>
        <s v="Carson L Patterson"/>
        <s v="Carson S Jenkins"/>
        <s v="Carson T Butler"/>
        <s v="Casey  Andersen"/>
        <s v="Casey  Browning"/>
        <s v="Casey  Chande"/>
        <s v="Casey  Dominguez"/>
        <s v="Casey  Gill"/>
        <s v="Casey  Gomez"/>
        <s v="Casey  Gutierrez"/>
        <s v="Casey  Jiménez"/>
        <s v="Casey  Luo"/>
        <s v="Casey  Moreno"/>
        <s v="Casey  Nath"/>
        <s v="Casey  Navarro"/>
        <s v="Casey  Pal"/>
        <s v="Casey  Sanz"/>
        <s v="Casey  Suarez"/>
        <s v="Casey  Tang"/>
        <s v="Casey  Torres"/>
        <s v="Casey  Xie"/>
        <s v="Casey A Alvarez"/>
        <s v="Casey A Raje"/>
        <s v="Casey A Rubio"/>
        <s v="Casey A Sharma"/>
        <s v="Casey C Chander"/>
        <s v="Casey C Deng"/>
        <s v="Casey C Jai"/>
        <s v="Casey C Lal"/>
        <s v="Casey C Raji"/>
        <s v="Casey C Ramos"/>
        <s v="Casey C Shan"/>
        <s v="Casey C She"/>
        <s v="Casey D Ortega"/>
        <s v="Casey D Shen"/>
        <s v="Casey E Alonso"/>
        <s v="Casey E Nara"/>
        <s v="Casey F Anand"/>
        <s v="Casey G Carlson"/>
        <s v="Casey G Kumar"/>
        <s v="Casey I Hernandez"/>
        <s v="Casey J Martin"/>
        <s v="Casey J Xu"/>
        <s v="Casey K Yuan"/>
        <s v="Casey M Rai"/>
        <s v="Casey O Serrano"/>
        <s v="Casey S Diaz"/>
        <s v="Casey S Vazquez"/>
        <s v="Casey T Rowe"/>
        <s v="Casey W Munoz"/>
        <s v="Cassandra  Chandra"/>
        <s v="Cassandra  Garcia"/>
        <s v="Cassandra  Gonzalez"/>
        <s v="Cassandra  Kapoor"/>
        <s v="Cassandra  Lopez"/>
        <s v="Cassandra  Mehta"/>
        <s v="Cassandra  Perez"/>
        <s v="Cassandra  Raman"/>
        <s v="Cassandra  Rana"/>
        <s v="Cassandra  Van"/>
        <s v="Cassandra A Martinez"/>
        <s v="Cassandra B Suri"/>
        <s v="Cassandra C Fernandez"/>
        <s v="Cassandra D Madan"/>
        <s v="Cassandra D Prasad"/>
        <s v="Cassandra D Sara"/>
        <s v="Cassandra L Malhotra"/>
        <s v="Cassandra M Arthur"/>
        <s v="Cassandra M Subram"/>
        <s v="Cassandra P Patel"/>
        <s v="Cassandra R Sai"/>
        <s v="Cassandra S Srini"/>
        <s v="Cassandra T Sanchez"/>
        <s v="Cassidy  Alexander"/>
        <s v="Cassidy  Barnes"/>
        <s v="Cassidy  Bryant"/>
        <s v="Cassidy  Coleman"/>
        <s v="Cassidy  Diaz"/>
        <s v="Cassidy  Foster"/>
        <s v="Cassidy  Griffin"/>
        <s v="Cassidy  Hayes"/>
        <s v="Cassidy  Henderson"/>
        <s v="Cassidy  Hughes"/>
        <s v="Cassidy  Long"/>
        <s v="Cassidy  Perry"/>
        <s v="Cassidy  Powell"/>
        <s v="Cassidy  Washington"/>
        <s v="Cassidy  Wood"/>
        <s v="Cassidy A Bennett"/>
        <s v="Cassidy A Patterson"/>
        <s v="Cassidy A Price"/>
        <s v="Cassidy C Gonzales"/>
        <s v="Cassidy G Simmons"/>
        <s v="Cassidy L Butler"/>
        <s v="Cassidy L Flores"/>
        <s v="Cassidy L Jenkins"/>
        <s v="Cassidy N Russell"/>
        <s v="Cassidy W Ross"/>
        <s v="Cassie  Andersen"/>
        <s v="Cassie  Chande"/>
        <s v="Cassie  Goel"/>
        <s v="Cassie  Lal"/>
        <s v="Cassie  Luo"/>
        <s v="Cassie  Nara"/>
        <s v="Cassie  Nath"/>
        <s v="Cassie  Raje"/>
        <s v="Cassie  Shan"/>
        <s v="Cassie  She"/>
        <s v="Cassie  Xu"/>
        <s v="Cassie A Raji"/>
        <s v="Cassie A Sharma"/>
        <s v="Cassie E Jai"/>
        <s v="Cassie J Yuan"/>
        <s v="Cassie L Deng"/>
        <s v="Cassie M Anand"/>
        <s v="Cassie M Chander"/>
        <s v="Cassie M Kennedy"/>
        <s v="Cassie R Rai"/>
        <s v="Cassie S Sutton"/>
        <s v="Catherine  Kelly"/>
        <s v="Catherine  Morris"/>
        <s v="Catherine  Peterson"/>
        <s v="Catherine  Richardson"/>
        <s v="Catherine  Rivera"/>
        <s v="Catherine  Sanchez"/>
        <s v="Catherine  Sanders"/>
        <s v="Catherine  Stewart"/>
        <s v="Catherine  Ward"/>
        <s v="Catherine A Cooper"/>
        <s v="Catherine A Morgan"/>
        <s v="Catherine A Rogers"/>
        <s v="Catherine C Torres"/>
        <s v="Catherine E Ramirez"/>
        <s v="Catherine J Brooks"/>
        <s v="Catherine K Cox"/>
        <s v="Catherine K James"/>
        <s v="Catherine L Murphy"/>
        <s v="Catherine M Reed"/>
        <s v="Catherine S Howard"/>
        <s v="Cathy J. Sloan"/>
        <s v="Cedric  Cai"/>
        <s v="Cedric  Hu"/>
        <s v="Cedric  Huang"/>
        <s v="Cedric  Li"/>
        <s v="Cedric  Liu"/>
        <s v="Cedric  Pal"/>
        <s v="Cedric  Rai"/>
        <s v="Cedric  Raji"/>
        <s v="Cedric  Shen"/>
        <s v="Cedric  Sun"/>
        <s v="Cedric  Wang"/>
        <s v="Cedric  Xu"/>
        <s v="Cedric  Yang"/>
        <s v="Cedric  Yuan"/>
        <s v="Cedric  Zeng"/>
        <s v="Cedric  Zhou"/>
        <s v="Cedric A Gao"/>
        <s v="Cedric A Sharma"/>
        <s v="Cedric B Kumar"/>
        <s v="Cedric C Lin"/>
        <s v="Cedric C Nath"/>
        <s v="Cedric D Zhang"/>
        <s v="Cedric E Wu"/>
        <s v="Cedric H Chander"/>
        <s v="Cedric H Shan"/>
        <s v="Cedric J Chande"/>
        <s v="Cedric K Ye"/>
        <s v="Cedric L Beck"/>
        <s v="Cedric L Xie"/>
        <s v="Cedric M Nara"/>
        <s v="Cedric M Tang"/>
        <s v="Cedric M Xu"/>
        <s v="Cedric P Anand"/>
        <s v="Cedric R Chen"/>
        <s v="Cedric R Guo"/>
        <s v="Cedric R Liang"/>
        <s v="Cedric R She"/>
        <s v="Cedric T Zhu"/>
        <s v="Cedric V Zheng"/>
        <s v="Cedric W He"/>
        <s v="Cedric W Ma"/>
        <s v="Cesar  Fernandez"/>
        <s v="Cesar  Lopez"/>
        <s v="Cesar  Martinez"/>
        <s v="Cesar  Prasad"/>
        <s v="Cesar  Sai"/>
        <s v="Cesar  Srini"/>
        <s v="Cesar  Suri"/>
        <s v="Cesar C McDonald"/>
        <s v="César C Raman"/>
        <s v="Cesar C Sara"/>
        <s v="Cesar E Madan"/>
        <s v="Cesar J Arun"/>
        <s v="Cesar J Kapoor"/>
        <s v="Cesar J Mehta"/>
        <s v="Cesar L Garcia"/>
        <s v="Cesar L Perez"/>
        <s v="Cesar L Rana"/>
        <s v="Cesar L Rodriguez"/>
        <s v="Cesar L Subram"/>
        <s v="Cesar N Gonzalez"/>
        <s v="Cesar R Chandra"/>
        <s v="Cesar W Sánchez"/>
        <s v="Chad  Anand"/>
        <s v="Chad  Deng"/>
        <s v="Chad  Goel"/>
        <s v="Chad  Kumar"/>
        <s v="Chad  Nath"/>
        <s v="Chad  Raji"/>
        <s v="Chad  Shen"/>
        <s v="Chad  Xu"/>
        <s v="Chad A Rai"/>
        <s v="Chad A Raje"/>
        <s v="Chad A Xie"/>
        <s v="Chad C Jai"/>
        <s v="Chad C Yuan"/>
        <s v="Chad J Andersen"/>
        <s v="Chad J Sharma"/>
        <s v="Chad K Nara"/>
        <s v="Chad L Pal"/>
        <s v="Chad L Tang"/>
        <s v="Chad M Shan"/>
        <s v="Chad R Luo"/>
        <s v="Chad S Lal"/>
        <s v="Charles  Allen"/>
        <s v="Charles  Baker"/>
        <s v="Charles  Brown"/>
        <s v="Charles  Cook"/>
        <s v="Charles  Cooper"/>
        <s v="Charles  Davis"/>
        <s v="Charles  Green"/>
        <s v="Charles  Hall"/>
        <s v="Charles  Howard"/>
        <s v="Charles  James"/>
        <s v="Charles  Johnston"/>
        <s v="Charles  Jones"/>
        <s v="Charles  Lee"/>
        <s v="Charles  Moore"/>
        <s v="Charles  Morris"/>
        <s v="Charles  Parker"/>
        <s v="Charles  Perez"/>
        <s v="Charles  Peterson"/>
        <s v="Charles  Phillips"/>
        <s v="Charles  Reed"/>
        <s v="Charles  Rivera"/>
        <s v="Charles  Rogers"/>
        <s v="Charles  Taylor"/>
        <s v="Charles  Thomas"/>
        <s v="Charles  Turner"/>
        <s v="Charles  Walker"/>
        <s v="Charles  Ward"/>
        <s v="Charles  Weisman"/>
        <s v="Charles  Williams"/>
        <s v="Charles A Wilson"/>
        <s v="Charles B Brooks"/>
        <s v="Charles B Collins"/>
        <s v="Charles C Bailey"/>
        <s v="Charles D Hernandez"/>
        <s v="Charles D Kelly"/>
        <s v="Charles D Martinez"/>
        <s v="Charles D Robinson"/>
        <s v="Charles E Harris"/>
        <s v="Charles E Rodriguez"/>
        <s v="Charles E Sanders"/>
        <s v="Charles F Stewart"/>
        <s v="Charles G Morgan"/>
        <s v="Charles H Lopez"/>
        <s v="Charles I Richardson"/>
        <s v="Charles J Bell"/>
        <s v="Charles J Gonzalez"/>
        <s v="Charles J Ramirez"/>
        <s v="Charles J Thompson"/>
        <s v="Charles K Clark"/>
        <s v="Charles K Cox"/>
        <s v="Charles L Evans"/>
        <s v="Charles L King"/>
        <s v="Charles L Martin"/>
        <s v="Charles L Mitchell"/>
        <s v="Charles M Garcia"/>
        <s v="Charles M Gray"/>
        <s v="Charles M Lewis"/>
        <s v="Charles M Murphy"/>
        <s v="Charles M Scott"/>
        <s v="Charles M Smith"/>
        <s v="Charles O Miller"/>
        <s v="Charles P Jackson"/>
        <s v="Charles R Adams"/>
        <s v="Charles R Carter"/>
        <s v="Charles S Torres"/>
        <s v="Charles T Anderson"/>
        <s v="Charles W Sanchez"/>
        <s v="Charles W Watson"/>
        <s v="Chase  Bell"/>
        <s v="Chase  Cooper"/>
        <s v="Chase  Cox"/>
        <s v="Chase  Peterson"/>
        <s v="Chase  Reed"/>
        <s v="Chase  Rivera"/>
        <s v="Chase  Rogers"/>
        <s v="Chase  Sandberg"/>
        <s v="Chase  Stewart"/>
        <s v="Chase  Watson"/>
        <s v="Chase A Brooks"/>
        <s v="Chase A Ramirez"/>
        <s v="Chase A Richardson"/>
        <s v="Chase A Sanchez"/>
        <s v="Chase D Morgan"/>
        <s v="Chase E Bailey"/>
        <s v="Chase E Kelly"/>
        <s v="Chase F Morris"/>
        <s v="Chase J Gray"/>
        <s v="Chase J James"/>
        <s v="Chase J Murphy"/>
        <s v="Chase K Howard"/>
        <s v="Chase L Cook"/>
        <s v="Chase T Ward"/>
        <s v="Chelsea  Garcia"/>
        <s v="Chelsea  Jordan"/>
        <s v="Chelsea  Lopez"/>
        <s v="Chelsea  Mehta"/>
        <s v="Chelsea  Rodriguez"/>
        <s v="Chelsea  Sai"/>
        <s v="Chelsea  Sanchez"/>
        <s v="Chelsea  Subram"/>
        <s v="Chelsea  Weber"/>
        <s v="Chelsea C Raman"/>
        <s v="Chelsea D Chandra"/>
        <s v="Chelsea E Gonzalez"/>
        <s v="Chelsea J Fernandez"/>
        <s v="Chelsea K Perez"/>
        <s v="Chelsea L Suri"/>
        <s v="Chelsea M Arun"/>
        <s v="Chelsea M Prasad"/>
        <s v="Chelsea O Madan"/>
        <s v="Chelsea P McDonald"/>
        <s v="Chelsea P Patel"/>
        <s v="Chelsea R Ray"/>
        <s v="Chelsea S Martinez"/>
        <s v="Chelsea S Sara"/>
        <s v="Chelsea S Srini"/>
        <s v="Cheryl  Blanco"/>
        <s v="Cheryl  Hernandez"/>
        <s v="Cheryl  Jiménez"/>
        <s v="Cheryl  Navarro"/>
        <s v="Cheryl  Ortega"/>
        <s v="Cheryl  Suarez"/>
        <s v="Cheryl A Alvarez"/>
        <s v="Cheryl A Diaz"/>
        <s v="Cheryl A Moreno"/>
        <s v="Cheryl A Ramos"/>
        <s v="Cheryl A Romero"/>
        <s v="Cheryl A Vazquez"/>
        <s v="Cheryl C Martin"/>
        <s v="Cheryl C Munoz"/>
        <s v="Cheryl G Sanz"/>
        <s v="Cheryl J Ruiz"/>
        <s v="Cheryl J Serrano"/>
        <s v="Cheryl L Alan"/>
        <s v="Cheryl M Carlson"/>
        <s v="Cheryl M Dominguez"/>
        <s v="Cheryl O Gutierrez"/>
        <s v="Cheryl R Gill"/>
        <s v="Cheryl T Torres"/>
        <s v="Chloe  Alexander"/>
        <s v="Chloe  Allen"/>
        <s v="Chloe  Baker"/>
        <s v="Chloe  Bell"/>
        <s v="Chloe  Campbell"/>
        <s v="Chloe  Carter"/>
        <s v="Chloe  Cox"/>
        <s v="Chloe  Diaz"/>
        <s v="Chloe  Evans"/>
        <s v="Chloe  Gonzales"/>
        <s v="Chloe  Gonzalez"/>
        <s v="Chloe  Griffin"/>
        <s v="Chloe  Harris"/>
        <s v="Chloe  Henderson"/>
        <s v="Chloe  Hernandez"/>
        <s v="Chloe  Jones"/>
        <s v="Chloe  Long"/>
        <s v="Chloe  Patterson"/>
        <s v="Chloe  Perry"/>
        <s v="Chloe  Price"/>
        <s v="Chloe  Ramirez"/>
        <s v="Chloe  Reed"/>
        <s v="Chloe  Roberts"/>
        <s v="Chloe  Sanchez"/>
        <s v="Chloe  Smith"/>
        <s v="Chloe  Turner"/>
        <s v="Chloe  Wright"/>
        <s v="Chloe  Young"/>
        <s v="Chloe A Adams"/>
        <s v="Chloe A Bradley"/>
        <s v="Chloe A Coleman"/>
        <s v="Chloe A Scott"/>
        <s v="Chloe A Williams"/>
        <s v="Chloe A Wilson"/>
        <s v="Chloe C Martin"/>
        <s v="Chloe C Peterson"/>
        <s v="Chloe C Rodriguez"/>
        <s v="Chloe C Sanders"/>
        <s v="Chloe C White"/>
        <s v="Chloe D Brown"/>
        <s v="Chloe D Morris"/>
        <s v="Chloe D Torres"/>
        <s v="Chloe E Butler"/>
        <s v="Chloe E Hall"/>
        <s v="Chloe E Nelson"/>
        <s v="Chloe E Perez"/>
        <s v="Chloe F Flores"/>
        <s v="Chloe F Robinson"/>
        <s v="Chloe J Bennett"/>
        <s v="Chloe J Bryant"/>
        <s v="Chloe J Green"/>
        <s v="Chloe J Hughes"/>
        <s v="Chloe J Jackson"/>
        <s v="Chloe J Lee"/>
        <s v="Chloe J Parker"/>
        <s v="Chloe J Powell"/>
        <s v="Chloe K Clark"/>
        <s v="Chloe K Mitchell"/>
        <s v="Chloe K Phillips"/>
        <s v="Chloe L Bailey"/>
        <s v="Chloe L Collins"/>
        <s v="Chloe L Cook"/>
        <s v="Chloe L Hall"/>
        <s v="Chloe L Johnson"/>
        <s v="Chloe L Lopez"/>
        <s v="Chloe L Moore"/>
        <s v="Chloe L Morgan"/>
        <s v="Chloe L Ross"/>
        <s v="Chloe L Ward"/>
        <s v="Chloe L Wood"/>
        <s v="Chloe M Brooks"/>
        <s v="Chloe M Garcia"/>
        <s v="Chloe M Kelly"/>
        <s v="Chloe M Rogers"/>
        <s v="Chloe M Russell"/>
        <s v="Chloe M Thompson"/>
        <s v="Chloe M Walker"/>
        <s v="Chloe O Watson"/>
        <s v="Chloe R Anderson"/>
        <s v="Chloe R Hill"/>
        <s v="Chloe R Richardson"/>
        <s v="Chloe R Rivera"/>
        <s v="Chloe R Taylor"/>
        <s v="Chloe S Howard"/>
        <s v="Chloe V Miller"/>
        <s v="Chloe W Jenkins"/>
        <s v="Chloe W King"/>
        <s v="Chloe W Washington"/>
        <s v="Christian  Anderson"/>
        <s v="Christian  Brown"/>
        <s v="Christian  Butler"/>
        <s v="Christian  Coleman"/>
        <s v="Christian  Gonzales"/>
        <s v="Christian  Griffin"/>
        <s v="Christian  Henderson"/>
        <s v="Christian  Long"/>
        <s v="Christian  Perry"/>
        <s v="Christian  Powell"/>
        <s v="Christian  Ross"/>
        <s v="Christian  Sharma"/>
        <s v="Christian  Simmons"/>
        <s v="Christian  Taylor"/>
        <s v="Christian  Walker"/>
        <s v="Christian  Wang"/>
        <s v="Christian  Williams"/>
        <s v="Christian  Wilson"/>
        <s v="Christian  Yang"/>
        <s v="Christian A Thomas"/>
        <s v="Christian A Thompson"/>
        <s v="Christian A White"/>
        <s v="Christian B Moore"/>
        <s v="Christian C Alexander"/>
        <s v="Christian C Davis"/>
        <s v="Christian C Foster"/>
        <s v="Christian D Chen"/>
        <s v="Christian D Zhang"/>
        <s v="Christian E Flores"/>
        <s v="Christian G Lewis"/>
        <s v="Christian H Clark"/>
        <s v="Christian J Garcia"/>
        <s v="Christian J Harris"/>
        <s v="Christian J Hughes"/>
        <s v="Christian L Jackson"/>
        <s v="Christian L Kumar"/>
        <s v="Christian L Shan"/>
        <s v="Christian L Smith"/>
        <s v="Christian M Bryant"/>
        <s v="Christian M Jenkins"/>
        <s v="Christian M Lal"/>
        <s v="Christian M Patterson"/>
        <s v="Christian P Martinez"/>
        <s v="Christian R Hayes"/>
        <s v="Christian R Lee"/>
        <s v="Christian R Rodriguez"/>
        <s v="Christian R Washington"/>
        <s v="Christian S Johnson"/>
        <s v="Christian S Jones"/>
        <s v="Christian S Russell"/>
        <s v="Christian T Robinson"/>
        <s v="Christian V Martin"/>
        <s v="Christina  Bell"/>
        <s v="Christina  Cook"/>
        <s v="Christina  Cox"/>
        <s v="Christina  Howard"/>
        <s v="Christina  James"/>
        <s v="Christina  Morris"/>
        <s v="Christina  Murphy"/>
        <s v="Christina  Peterson"/>
        <s v="Christina  Reed"/>
        <s v="Christina  Richardson"/>
        <s v="Christina  Sanders"/>
        <s v="Christina  Watson"/>
        <s v="Christina A Bailey"/>
        <s v="Christina C Cooper"/>
        <s v="Christina C Gray"/>
        <s v="Christina F Rogers"/>
        <s v="Christina H Ward"/>
        <s v="Christina K Rivera"/>
        <s v="Christina M Ramirez"/>
        <s v="Christina M Torres"/>
        <s v="Christina R Stewart"/>
        <s v="Christina S Sanchez"/>
        <s v="Christina W Brooks"/>
        <s v="Christine  Beck"/>
        <s v="Christine  Chande"/>
        <s v="Christine  Nara"/>
        <s v="Christine  She"/>
        <s v="Christine  Sutton"/>
        <s v="Christine  Yuan"/>
        <s v="Christine A Andersen"/>
        <s v="Christine A Goel"/>
        <s v="Christine D Stone"/>
        <s v="Christine I Pal"/>
        <s v="Christine J Jai"/>
        <s v="Christine J Luo"/>
        <s v="Christine J Raji"/>
        <s v="Christine L Chander"/>
        <s v="Christine M Nath"/>
        <s v="Christine R Shan"/>
        <s v="Christine W Raje"/>
        <s v="Christopher  Anderson"/>
        <s v="Christopher  Garcia"/>
        <s v="Christopher  Johnson"/>
        <s v="Christopher  Lewis"/>
        <s v="Christopher  Miller"/>
        <s v="Christopher  Winston"/>
        <s v="Christopher A Harris"/>
        <s v="Christopher A Robinson"/>
        <s v="Christopher B Martin"/>
        <s v="Christopher C Brown"/>
        <s v="Christopher C Jackson"/>
        <s v="Christopher E Rodriguez"/>
        <s v="Christopher E Smith"/>
        <s v="Christopher E Taylor"/>
        <s v="Christopher E Wilson"/>
        <s v="Christopher F Martinez"/>
        <s v="Christopher J Jones"/>
        <s v="Christopher J Moore"/>
        <s v="Christopher L Walker"/>
        <s v="Christopher M Davis"/>
        <s v="Christopher M Lee"/>
        <s v="Christopher M Thomas"/>
        <s v="Christopher R Clark"/>
        <s v="Christopher R White"/>
        <s v="Christy  Chande"/>
        <s v="Christy  Goel"/>
        <s v="Christy  Huang"/>
        <s v="Christy  Li"/>
        <s v="Christy  Liu"/>
        <s v="Christy  Lu"/>
        <s v="Christy  Luo"/>
        <s v="Christy  Ma"/>
        <s v="Christy  Nara"/>
        <s v="Christy  Rai"/>
        <s v="Christy  Raje"/>
        <s v="Christy  Raji"/>
        <s v="Christy  Sun"/>
        <s v="Christy  Wang"/>
        <s v="Christy  Ye"/>
        <s v="Christy  Zheng"/>
        <s v="Christy  Zhou"/>
        <s v="Christy  Zhu"/>
        <s v="Christy A Andersen"/>
        <s v="Christy A Beck"/>
        <s v="Christy A Zimmerman"/>
        <s v="Christy C Cai"/>
        <s v="Christy C Lal"/>
        <s v="Christy C Xie"/>
        <s v="Christy D Gao"/>
        <s v="Christy D Wu"/>
        <s v="Christy E Chander"/>
        <s v="Christy G Hu"/>
        <s v="Christy G Jai"/>
        <s v="Christy I Liang"/>
        <s v="Christy J Deng"/>
        <s v="Christy J Kumar"/>
        <s v="Christy L Zeng"/>
        <s v="Christy M Chow"/>
        <s v="Christy M McDonald"/>
        <s v="Christy M Shan"/>
        <s v="Christy R Guo"/>
        <s v="Christy R Pal"/>
        <s v="Christy R Tang"/>
        <s v="Christy U Nath"/>
        <s v="Cindy  Foster"/>
        <s v="Cindy  Gonzalez"/>
        <s v="Cindy  James"/>
        <s v="Cindy  Jordan"/>
        <s v="Cindy  Raman"/>
        <s v="Cindy  Rana"/>
        <s v="Cindy  Rodriguez"/>
        <s v="Cindy  Stewart"/>
        <s v="Cindy  Suri"/>
        <s v="Cindy  Weber"/>
        <s v="Cindy A Garcia"/>
        <s v="Cindy A Gray"/>
        <s v="Cindy A Mehta"/>
        <s v="Cindy A Patel"/>
        <s v="Cindy C Lewis"/>
        <s v="Cindy C Prasad"/>
        <s v="Cindy E Edwards"/>
        <s v="Cindy E Sai"/>
        <s v="Cindy E Srini"/>
        <s v="Cindy G Ramos"/>
        <s v="Cindy K Sanchez"/>
        <s v="Cindy L Lopez"/>
        <s v="Cindy L Subram"/>
        <s v="Cindy M Murphy"/>
        <s v="Cindy M Sara"/>
        <s v="Cindy R Madan"/>
        <s v="Cindy T Malhotra"/>
        <s v="Clarence  Andersen"/>
        <s v="Clarence  Goel"/>
        <s v="Clarence  Guo"/>
        <s v="Clarence  He"/>
        <s v="Clarence  Hu"/>
        <s v="Clarence  Kumar"/>
        <s v="Clarence  Lin"/>
        <s v="Clarence  Liu"/>
        <s v="Clarence  Nath"/>
        <s v="Clarence  Pal"/>
        <s v="Clarence  Shan"/>
        <s v="Clarence  Xie"/>
        <s v="Clarence  Xu"/>
        <s v="Clarence  Zheng"/>
        <s v="Clarence  Zhou"/>
        <s v="Clarence A Chande"/>
        <s v="Clarence A Raji"/>
        <s v="Clarence A Sharma"/>
        <s v="Clarence A Zhu"/>
        <s v="Clarence C Huang"/>
        <s v="Clarence D Rai"/>
        <s v="Clarence D Yang"/>
        <s v="Clarence D Yuan"/>
        <s v="Clarence E Chander"/>
        <s v="Clarence G Nara"/>
        <s v="Clarence H Gao"/>
        <s v="Clarence J Liang"/>
        <s v="Clarence L Cai"/>
        <s v="Clarence L Lal"/>
        <s v="Clarence L She"/>
        <s v="Clarence L Wu"/>
        <s v="Clarence L Zeng"/>
        <s v="Clarence M Anand"/>
        <s v="Clarence M Li"/>
        <s v="Clarence M Luo"/>
        <s v="Clarence M Zhang"/>
        <s v="Clarence P Ye"/>
        <s v="Clarence R Chen"/>
        <s v="Clarence R Zhao"/>
        <s v="Clarence S Jai"/>
        <s v="Clarence W Deng"/>
        <s v="Claudia  Gao"/>
        <s v="Claudia  Holt"/>
        <s v="Claudia  McDonald"/>
        <s v="Claudia  Yang"/>
        <s v="Claudia  Zhang"/>
        <s v="Claudia  Zheng"/>
        <s v="Claudia A Lin"/>
        <s v="Claudia C She"/>
        <s v="Claudia E Ma"/>
        <s v="Claudia E McDonald"/>
        <s v="Claudia E Zhao"/>
        <s v="Claudia F He"/>
        <s v="Claudia J Li"/>
        <s v="Claudia J Sun"/>
        <s v="Claudia J Xu"/>
        <s v="Claudia J Ye"/>
        <s v="Claudia M Huang"/>
        <s v="Claudia M Zeng"/>
        <s v="Claudia M Zhou"/>
        <s v="Claudia R Chen"/>
        <s v="Claudia R Guo"/>
        <s v="Clayton  Anand"/>
        <s v="Clayton  Andersen"/>
        <s v="Clayton  Beck"/>
        <s v="Clayton  Chavez"/>
        <s v="Clayton  Goel"/>
        <s v="Clayton  He"/>
        <s v="Clayton  Jai"/>
        <s v="Clayton  Kumar"/>
        <s v="Clayton  Nara"/>
        <s v="Clayton  Nath"/>
        <s v="Clayton  Pal"/>
        <s v="Clayton  Raji"/>
        <s v="Clayton  Shan"/>
        <s v="Clayton  She"/>
        <s v="Clayton  Stone"/>
        <s v="Clayton  Sun"/>
        <s v="Clayton  Tang"/>
        <s v="Clayton  Xie"/>
        <s v="Clayton  Xu"/>
        <s v="Clayton  Zeng"/>
        <s v="Clayton  Zhang"/>
        <s v="Clayton  Zhao"/>
        <s v="Clayton  Zhou"/>
        <s v="Clayton A Chen"/>
        <s v="Clayton A Ye"/>
        <s v="Clayton C Gao"/>
        <s v="Clayton C Yang"/>
        <s v="Clayton D Sharma"/>
        <s v="Clayton E Liang"/>
        <s v="Clayton F Li"/>
        <s v="Clayton G Deng"/>
        <s v="Clayton J Guo"/>
        <s v="Clayton K Cai"/>
        <s v="Clayton K Rai"/>
        <s v="Clayton L Liu"/>
        <s v="Clayton L Lu"/>
        <s v="Clayton L Wagner"/>
        <s v="Clayton M Lin"/>
        <s v="Clayton M Zhu"/>
        <s v="Clayton P Raje"/>
        <s v="Clayton W Xu"/>
        <s v="Clifford  Arun"/>
        <s v="Clifford  Garcia"/>
        <s v="Clifford  Gonzalez"/>
        <s v="Clifford  Martinez"/>
        <s v="Clifford  Mehta"/>
        <s v="Clifford  Prasad"/>
        <s v="Clifford  Rodriguez"/>
        <s v="Clifford  Sai"/>
        <s v="Clifford  Sanchez"/>
        <s v="Clifford  Srini"/>
        <s v="Clifford  Suri"/>
        <s v="Clifford A Kapoor"/>
        <s v="Clifford A Weber"/>
        <s v="Clifford C Chapman"/>
        <s v="Clifford E Fernandez"/>
        <s v="Clifford E Lopez"/>
        <s v="Clifford F Subram"/>
        <s v="Clifford G Malhotra"/>
        <s v="Clifford L Patel"/>
        <s v="Clifford M Sara"/>
        <s v="Clifford R Perez"/>
        <s v="Clinton  Alonso"/>
        <s v="Clinton  Alvarez"/>
        <s v="Clinton  Dominguez"/>
        <s v="Clinton  Gill"/>
        <s v="Clinton  Gutierrez"/>
        <s v="Clinton  Hernandez"/>
        <s v="Clinton  Navarro"/>
        <s v="Clinton  Serrano"/>
        <s v="Clinton  Suarez"/>
        <s v="Clinton A Rubio"/>
        <s v="Clinton C Vazquez"/>
        <s v="Clinton D Jiménez"/>
        <s v="Clinton E Carlson"/>
        <s v="Clinton F Munoz"/>
        <s v="Clinton F Romero"/>
        <s v="Clinton H Moreno"/>
        <s v="Clinton J Blanco"/>
        <s v="Clinton S Sandberg"/>
        <s v="Cody  Cox"/>
        <s v="Cody  Howard"/>
        <s v="Cody  Kelly"/>
        <s v="Cody  Morgan"/>
        <s v="Cody  Murphy"/>
        <s v="Cody  Reed"/>
        <s v="Cody  Richardson"/>
        <s v="Cody  Sanchez"/>
        <s v="Cody  Torres"/>
        <s v="Cody  Ward"/>
        <s v="Cody  West"/>
        <s v="Cody A Bell"/>
        <s v="Cody A Cooper"/>
        <s v="Cody A James"/>
        <s v="Cody A Morris"/>
        <s v="Cody A Stewart"/>
        <s v="Cody C Gray"/>
        <s v="Cody F Rogers"/>
        <s v="Cody G Bailey"/>
        <s v="Cody K Cook"/>
        <s v="Cody L Rivera"/>
        <s v="Cody M Ramirez"/>
        <s v="Cody R Sanders"/>
        <s v="Cole  Bell"/>
        <s v="Cole  Brooks"/>
        <s v="Cole  Gray"/>
        <s v="Cole  Murphy"/>
        <s v="Cole  Reed"/>
        <s v="Cole  Richardson"/>
        <s v="Cole  Sanchez"/>
        <s v="Cole  Sanders"/>
        <s v="Cole  Ward"/>
        <s v="Cole A Torres"/>
        <s v="Cole A Watson"/>
        <s v="Cole C Cooper"/>
        <s v="Cole D Morgan"/>
        <s v="Cole D Morris"/>
        <s v="Cole E Ramirez"/>
        <s v="Cole J Kelly"/>
        <s v="Cole L Peterson"/>
        <s v="Cole L Stewart"/>
        <s v="Cole M Cox"/>
        <s v="Cole M Rogers"/>
        <s v="Cole Q Bailey"/>
        <s v="Cole R Rivera"/>
        <s v="Cole S James"/>
        <s v="Cole W Cook"/>
        <s v="Colin  Andersen"/>
        <s v="Colin  Cai"/>
        <s v="Colin  Chavez"/>
        <s v="Colin  Gao"/>
        <s v="Colin  Huang"/>
        <s v="Colin  Jai"/>
        <s v="Colin  Kumar"/>
        <s v="Colin  Liang"/>
        <s v="Colin  Lin"/>
        <s v="Colin  Liu"/>
        <s v="Colin  Ma"/>
        <s v="Colin  Pal"/>
        <s v="Colin  Raje"/>
        <s v="Colin  Shan"/>
        <s v="Colin  Tang"/>
        <s v="Colin  Xie"/>
        <s v="Colin  Xu"/>
        <s v="Colin  Ye"/>
        <s v="Colin  Yuan"/>
        <s v="Colin  Zeng"/>
        <s v="Colin  Zhou"/>
        <s v="Colin  Zhu"/>
        <s v="Colin A Raji"/>
        <s v="Colin B Deng"/>
        <s v="Colin B He"/>
        <s v="Colin C Xu"/>
        <s v="Colin D Zhao"/>
        <s v="Colin F Chen"/>
        <s v="Colin G Anand"/>
        <s v="Colin G Goel"/>
        <s v="Colin H Lu"/>
        <s v="Colin J Li"/>
        <s v="Colin J Sun"/>
        <s v="Colin J Yang"/>
        <s v="Colin K Stone"/>
        <s v="Colin L Luo"/>
        <s v="Colin M Lal"/>
        <s v="Colin M She"/>
        <s v="Colin M Zheng"/>
        <s v="Colin N Nath"/>
        <s v="Colin P Chander"/>
        <s v="Colin R Beck"/>
        <s v="Colin R Wang"/>
        <s v="Colin T Wu"/>
        <s v="Colin W Rai"/>
        <s v="Colleen  Gao"/>
        <s v="Colleen  Goel"/>
        <s v="Colleen  Jai"/>
        <s v="Colleen  Lu"/>
        <s v="Colleen  Nath"/>
        <s v="Colleen  Rai"/>
        <s v="Colleen  Raji"/>
        <s v="Colleen  Sharma"/>
        <s v="Colleen  Shen"/>
        <s v="Colleen  Wu"/>
        <s v="Colleen  Xu"/>
        <s v="Colleen  Yang"/>
        <s v="Colleen  Zheng"/>
        <s v="Colleen  Zhou"/>
        <s v="Colleen  Zhu"/>
        <s v="Colleen A Guo"/>
        <s v="Colleen A Liu"/>
        <s v="Colleen A Ma"/>
        <s v="Colleen A Tang"/>
        <s v="Colleen C Chen"/>
        <s v="Colleen C Sun"/>
        <s v="Colleen C West"/>
        <s v="Colleen C Xie"/>
        <s v="Colleen C Xu"/>
        <s v="Colleen D Shan"/>
        <s v="Colleen E Lin"/>
        <s v="Colleen E Luo"/>
        <s v="Colleen E She"/>
        <s v="Colleen H Chavez"/>
        <s v="Colleen H Li"/>
        <s v="Colleen J Beck"/>
        <s v="Colleen J Cai"/>
        <s v="Colleen J Hu"/>
        <s v="Colleen L Andersen"/>
        <s v="Colleen L Harrison"/>
        <s v="Colleen L Nara"/>
        <s v="Colleen L Zeng"/>
        <s v="Colleen L Zhang"/>
        <s v="Colleen L Zhao"/>
        <s v="Colleen M Raje"/>
        <s v="Colleen M Yuan"/>
        <s v="Colleen N Anand"/>
        <s v="Colleen Q Liang"/>
        <s v="Colleen R Kumar"/>
        <s v="Colleen S Deng"/>
        <s v="Colleen S Huang"/>
        <s v="Connie  Morgan"/>
        <s v="Connie  Rai"/>
        <s v="Connie R Liang"/>
        <s v="Connor  Adams"/>
        <s v="Connor  Allen"/>
        <s v="Connor  Baker"/>
        <s v="Connor  Bryant"/>
        <s v="Connor  Butler"/>
        <s v="Connor  Coleman"/>
        <s v="Connor  Diaz"/>
        <s v="Connor  Edwards"/>
        <s v="Connor  Flores"/>
        <s v="Connor  Hayes"/>
        <s v="Connor  Henderson"/>
        <s v="Connor  Hernandez"/>
        <s v="Connor  Jenkins"/>
        <s v="Connor  King"/>
        <s v="Connor  Li"/>
        <s v="Connor  Lopez"/>
        <s v="Connor  Nelson"/>
        <s v="Connor  Perez"/>
        <s v="Connor  Perry"/>
        <s v="Connor  Russell"/>
        <s v="Connor  Simmons"/>
        <s v="Connor  Turner"/>
        <s v="Connor  Washington"/>
        <s v="Connor  Wright"/>
        <s v="Connor  Yang"/>
        <s v="Connor  Young"/>
        <s v="Connor A Winston"/>
        <s v="Connor C Lal"/>
        <s v="Connor C Shan"/>
        <s v="Connor D Jai"/>
        <s v="Connor E Hall"/>
        <s v="Connor E Phillips"/>
        <s v="Connor G Alexander"/>
        <s v="Connor G Kumar"/>
        <s v="Connor J Collins"/>
        <s v="Connor J Evans"/>
        <s v="Connor J Green"/>
        <s v="Connor J Parker"/>
        <s v="Connor J Ross"/>
        <s v="Connor K Campbell"/>
        <s v="Connor L Hill"/>
        <s v="Connor L Mitchell"/>
        <s v="Connor M Chen"/>
        <s v="Connor M Gonzales"/>
        <s v="Connor M Powell"/>
        <s v="Connor M Sharma"/>
        <s v="Connor R Scott"/>
        <s v="Connor R Zhang"/>
        <s v="Connor S Griffin"/>
        <s v="Connor S Hughes"/>
        <s v="Connor W Roberts"/>
        <s v="Corey  Deng"/>
        <s v="Corey  Goel"/>
        <s v="Corey  Kumar"/>
        <s v="Corey  Luo"/>
        <s v="Corey  Nara"/>
        <s v="Corey  Pal"/>
        <s v="Corey  Raje"/>
        <s v="Corey  Raji"/>
        <s v="Corey  Shen"/>
        <s v="Corey  Tang"/>
        <s v="Corey  Yuan"/>
        <s v="Corey A Chander"/>
        <s v="Corey D Beck"/>
        <s v="Corey E Anand"/>
        <s v="Corey H Lal"/>
        <s v="Corey J Xie"/>
        <s v="Corey M Sharma"/>
        <s v="Corey R Chavez"/>
        <s v="Corey T Andersen"/>
        <s v="Corey T She"/>
        <s v="Cory  Madan"/>
        <s v="Cory  Perez"/>
        <s v="Cory  Prasad"/>
        <s v="Cory  Raman"/>
        <s v="Cory  Rodriguez"/>
        <s v="Cory  Weber"/>
        <s v="Cory A Martinez"/>
        <s v="Cory A Mehta"/>
        <s v="Cory A Sara"/>
        <s v="Cory B Garcia"/>
        <s v="Cory B Subram"/>
        <s v="Cory E Malhotra"/>
        <s v="Cory E Rana"/>
        <s v="Cory E Sai"/>
        <s v="Cory J Chandra"/>
        <s v="Cory J Patel"/>
        <s v="Cory J Suri"/>
        <s v="Cory L Kapoor"/>
        <s v="Cory O Arun"/>
        <s v="Cory P Fernandez"/>
        <s v="Courtney  Campbell"/>
        <s v="Courtney  Carter"/>
        <s v="Courtney  Gonzalez"/>
        <s v="Courtney  Hernandez"/>
        <s v="Courtney  Hill"/>
        <s v="Courtney  Lopez"/>
        <s v="Courtney  Mitchell"/>
        <s v="Courtney  Parker"/>
        <s v="Courtney  Phillips"/>
        <s v="Courtney  Young"/>
        <s v="Courtney A Baker"/>
        <s v="Courtney A Edwards"/>
        <s v="Courtney A Turner"/>
        <s v="Courtney B Hall"/>
        <s v="Courtney C Adams"/>
        <s v="Courtney D Wright"/>
        <s v="Courtney L Evans"/>
        <s v="Courtney L King"/>
        <s v="Courtney M Allen"/>
        <s v="Courtney M Green"/>
        <s v="Courtney T Nelson"/>
        <s v="Craig  Blanco"/>
        <s v="Craig  Gutierrez"/>
        <s v="Craig  Jiménez"/>
        <s v="Craig  Navarro"/>
        <s v="Craig  Ortega"/>
        <s v="Craig  Ramos"/>
        <s v="Craig  Romero"/>
        <s v="Craig  Rubio"/>
        <s v="Craig  Suarez"/>
        <s v="Craig  Vazquez"/>
        <s v="Craig A Alonso"/>
        <s v="Craig C Ruiz"/>
        <s v="Craig D Gomez"/>
        <s v="Craig G Carlson"/>
        <s v="Craig M Diaz"/>
        <s v="Craig M Martin"/>
        <s v="Craig M Sanz"/>
        <s v="Craig N Moreno"/>
        <s v="Craig R Gill"/>
        <s v="Craig V Munoz"/>
        <s v="Cristina  Chande"/>
        <s v="Cristina  Chander"/>
        <s v="Cristina  Goel"/>
        <s v="Cristina  Shan"/>
        <s v="Cristina  Shen"/>
        <s v="Cristina  Xu"/>
        <s v="Cristina A Anand"/>
        <s v="Cristina C Xie"/>
        <s v="Cristina D Tang"/>
        <s v="Cristina E Raji"/>
        <s v="Cristina J Beck"/>
        <s v="Cristina J Deng"/>
        <s v="Cristina J Sharma"/>
        <s v="Cristina L Yuan"/>
        <s v="Cristina M Lal"/>
        <s v="Cristina M She"/>
        <s v="Cristina N Kumar"/>
        <s v="Cristina R Jai"/>
        <s v="Cristina R Nara"/>
        <s v="Cristina S Raje"/>
        <s v="Crystal  Guo"/>
        <s v="Crystal  Hu"/>
        <s v="Crystal  Lin"/>
        <s v="Crystal  Liu"/>
        <s v="Crystal  Zeng"/>
        <s v="Crystal  Zhao"/>
        <s v="Crystal  Zheng"/>
        <s v="Crystal A Lu"/>
        <s v="Crystal A Yang"/>
        <s v="Crystal A Zhang"/>
        <s v="Crystal C Wang"/>
        <s v="Crystal C Zhu"/>
        <s v="Crystal E Sun"/>
        <s v="Crystal E Xu"/>
        <s v="Crystal J Gao"/>
        <s v="Crystal J Liang"/>
        <s v="Crystal L Cai"/>
        <s v="Crystal L Huang"/>
        <s v="Crystal L Li"/>
        <s v="Crystal M Chen"/>
        <s v="Crystal S He"/>
        <s v="Crystal W Wu"/>
        <s v="Curtis  Cai"/>
        <s v="Curtis  Lu"/>
        <s v="Curtis  Ma"/>
        <s v="Curtis  She"/>
        <s v="Curtis  Yang"/>
        <s v="Curtis  Zhou"/>
        <s v="Curtis A Wang"/>
        <s v="Curtis D Gao"/>
        <s v="Curtis D He"/>
        <s v="Curtis E Li"/>
        <s v="Curtis E Zeng"/>
        <s v="Curtis G Hu"/>
        <s v="Curtis J Liang"/>
        <s v="Curtis L Liu"/>
        <s v="Curtis M Xu"/>
        <s v="Curtis N Lin"/>
        <s v="Curtis O Guo"/>
        <s v="Curtis O Wu"/>
        <s v="Curtis S Zheng"/>
        <s v="Curtis T Zimmerman"/>
        <s v="Cynthia  Arun"/>
        <s v="Cynthia  Chandra"/>
        <s v="Cynthia  Gonzalez"/>
        <s v="Cynthia  Kapoor"/>
        <s v="Cynthia  Madan"/>
        <s v="Cynthia  Malhotra"/>
        <s v="Cynthia  Martinez"/>
        <s v="Cynthia  Mehta"/>
        <s v="Cynthia  Sai"/>
        <s v="Cynthia  Saunders"/>
        <s v="Cynthia  Srini"/>
        <s v="Cynthia  Suri"/>
        <s v="Cynthia  Weber"/>
        <s v="Cynthia A Perez"/>
        <s v="Cynthia A Subram"/>
        <s v="Cynthia D Lopez"/>
        <s v="Cynthia E Rodriguez"/>
        <s v="Cynthia K Garcia"/>
        <s v="Cynthia L Fernandez"/>
        <s v="Cynthia L Prasad"/>
        <s v="Cynthia L Rana"/>
        <s v="Cynthia M Patel"/>
        <s v="Cynthia P Raman"/>
        <s v="Cynthia S Sanchez"/>
        <s v="Daisuke  Yanagishima"/>
        <s v="Daisy  Alonso"/>
        <s v="Daisy  Gutierrez"/>
        <s v="Daisy  Hernandez"/>
        <s v="Daisy  Jiménez"/>
        <s v="Daisy  Munoz"/>
        <s v="Daisy  Navarro"/>
        <s v="Daisy  Ortega"/>
        <s v="Daisy  Ramos"/>
        <s v="Daisy  Sanz"/>
        <s v="Daisy A Rubio"/>
        <s v="Daisy A Suarez"/>
        <s v="Daisy B Carlson"/>
        <s v="Daisy E Gill"/>
        <s v="Daisy L Blanco"/>
        <s v="Daisy L Vazquez"/>
        <s v="Daisy M Romero"/>
        <s v="Daisy P Alvarez"/>
        <s v="Daisy P Serrano"/>
        <s v="Dakota  Alexander"/>
        <s v="Dakota  Barnes"/>
        <s v="Dakota  Butler"/>
        <s v="Dakota  Diaz"/>
        <s v="Dakota  Flores"/>
        <s v="Dakota  Griffin"/>
        <s v="Dakota  Perry"/>
        <s v="Dakota  Ross"/>
        <s v="Dakota A Russell"/>
        <s v="Dakota D Bradley"/>
        <s v="Dakota D Jenkins"/>
        <s v="Dakota L Bryant"/>
        <s v="Dakota L Powell"/>
        <s v="Dakota M Henderson"/>
        <s v="Dakota M Patterson"/>
        <s v="Dakota N Long"/>
        <s v="Dakota N Wood"/>
        <s v="Dakota T Gonzales"/>
        <s v="Dakota T Simmons"/>
        <s v="Dale  Chander"/>
        <s v="Dale  Deng"/>
        <s v="Dale  Lal"/>
        <s v="Dale  Pal"/>
        <s v="Dale  Raji"/>
        <s v="Dale  Shen"/>
        <s v="Dale  Xu"/>
        <s v="Dale  Yuan"/>
        <s v="Dale A Anand"/>
        <s v="Dale A Tang"/>
        <s v="Dale B Andersen"/>
        <s v="Dale B Nath"/>
        <s v="Dale C Holt"/>
        <s v="Dale E Rai"/>
        <s v="Dale H Raje"/>
        <s v="Dale K Chande"/>
        <s v="Dale L Nara"/>
        <s v="Dale L She"/>
        <s v="Dale M Goel"/>
        <s v="Dale M Luo"/>
        <s v="Dale R Beck"/>
        <s v="Dalton  Adams"/>
        <s v="Dalton  Alexander"/>
        <s v="Dalton  Bell"/>
        <s v="Dalton  Cooper"/>
        <s v="Dalton  Cox"/>
        <s v="Dalton  Diaz"/>
        <s v="Dalton  Flores"/>
        <s v="Dalton  Gonzales"/>
        <s v="Dalton  Gray"/>
        <s v="Dalton  Green"/>
        <s v="Dalton  Hall"/>
        <s v="Dalton  Henderson"/>
        <s v="Dalton  Howard"/>
        <s v="Dalton  Jackson"/>
        <s v="Dalton  James"/>
        <s v="Dalton  Jenkins"/>
        <s v="Dalton  Johnson"/>
        <s v="Dalton  Lewis"/>
        <s v="Dalton  Long"/>
        <s v="Dalton  Morris"/>
        <s v="Dalton  Nicholls"/>
        <s v="Dalton  Parker"/>
        <s v="Dalton  Perez"/>
        <s v="Dalton  Phillips"/>
        <s v="Dalton  Reed"/>
        <s v="Dalton  Roberts"/>
        <s v="Dalton  Russell"/>
        <s v="Dalton  Sanders"/>
        <s v="Dalton  Scott"/>
        <s v="Dalton  Simmons"/>
        <s v="Dalton  Taylor"/>
        <s v="Dalton  Thomas"/>
        <s v="Dalton  Torres"/>
        <s v="Dalton  Turner"/>
        <s v="Dalton  Ward"/>
        <s v="Dalton A Anderson"/>
        <s v="Dalton A Butler"/>
        <s v="Dalton A Hernandez"/>
        <s v="Dalton A Patterson"/>
        <s v="Dalton A Perry"/>
        <s v="Dalton A Rogers"/>
        <s v="Dalton A Williams"/>
        <s v="Dalton B Baker"/>
        <s v="Dalton C Barnes"/>
        <s v="Dalton C Brooks"/>
        <s v="Dalton C Bryant"/>
        <s v="Dalton C Campbell"/>
        <s v="Dalton C Hayes"/>
        <s v="Dalton C Powell"/>
        <s v="Dalton C Sanchez"/>
        <s v="Dalton D Miller"/>
        <s v="Dalton E Cook"/>
        <s v="Dalton E Evans"/>
        <s v="Dalton E Foster"/>
        <s v="Dalton E Gonzalez"/>
        <s v="Dalton E Hill"/>
        <s v="Dalton E Hughes"/>
        <s v="Dalton E Rivera"/>
        <s v="Dalton I Carter"/>
        <s v="Dalton J Lee"/>
        <s v="Dalton J Martin"/>
        <s v="Dalton J Rodriguez"/>
        <s v="Dalton L Bennett"/>
        <s v="Dalton L Edwards"/>
        <s v="Dalton L Kelly"/>
        <s v="Dalton L Moore"/>
        <s v="Dalton L Morgan"/>
        <s v="Dalton L Stewart"/>
        <s v="Dalton M Coleman"/>
        <s v="Dalton M Collins"/>
        <s v="Dalton M Garcia"/>
        <s v="Dalton M Martinez"/>
        <s v="Dalton M Robinson"/>
        <s v="Dalton M Ross"/>
        <s v="Dalton M Stone"/>
        <s v="Dalton N Brown"/>
        <s v="Dalton N Murphy"/>
        <s v="Dalton N Wright"/>
        <s v="Dalton P Bailey"/>
        <s v="Dalton P Clark"/>
        <s v="Dalton P Watson"/>
        <s v="Dalton R Mitchell"/>
        <s v="Dalton R Ramirez"/>
        <s v="Dalton R Washington"/>
        <s v="Dalton R White"/>
        <s v="Dalton R Wilson"/>
        <s v="Dalton R Young"/>
        <s v="Dalton S Walker"/>
        <s v="Dalton S Wood"/>
        <s v="Dalton T Jones"/>
        <s v="Dalton W Lopez"/>
        <s v="Dalton W Richardson"/>
        <s v="Dalton Y Thompson"/>
        <s v="Damien  Chander"/>
        <s v="Damien  He"/>
        <s v="Damien  Hu"/>
        <s v="Damien  Huang"/>
        <s v="Damien  Jai"/>
        <s v="Damien  Lal"/>
        <s v="Damien  Ma"/>
        <s v="Damien  Stone"/>
        <s v="Damien  Tang"/>
        <s v="Damien  Xie"/>
        <s v="Damien  Xu"/>
        <s v="Damien  Zhou"/>
        <s v="Damien A Chande"/>
        <s v="Damien A Chen"/>
        <s v="Damien A Deng"/>
        <s v="Damien A Sun"/>
        <s v="Damien A Zheng"/>
        <s v="Damien C Shen"/>
        <s v="Damien C Zhang"/>
        <s v="Damien E Beck"/>
        <s v="Damien K Andersen"/>
        <s v="Damien K Raji"/>
        <s v="Damien L Anand"/>
        <s v="Damien L Li"/>
        <s v="Damien L Lin"/>
        <s v="Damien L Luo"/>
        <s v="Damien M Liang"/>
        <s v="Damien M Liu"/>
        <s v="Damien M Lu"/>
        <s v="Damien M Pal"/>
        <s v="Damien M Shan"/>
        <s v="Damien M Ye"/>
        <s v="Damien M Yuan"/>
        <s v="Damien M Zhu"/>
        <s v="Damien S Raje"/>
        <s v="Damien S Zhao"/>
        <s v="Damien W Nara"/>
        <s v="Damien W Rai"/>
        <s v="Dana  Alvarez"/>
        <s v="Dana  Gomez"/>
        <s v="Dana  Gutierrez"/>
        <s v="Dana  Jiménez"/>
        <s v="Dana  Muñoz"/>
        <s v="Dana  Ortega"/>
        <s v="Dana  Romero"/>
        <s v="Dana  Rubio"/>
        <s v="Dana A Torres"/>
        <s v="Dana B Dominguez"/>
        <s v="Dana C Diaz"/>
        <s v="Dana D Moreno"/>
        <s v="Dana D Ramos"/>
        <s v="Dana H Carlson"/>
        <s v="Dana J Alonso"/>
        <s v="Dana J Navarro"/>
        <s v="Dana K Martin"/>
        <s v="Dana L Blanco"/>
        <s v="Dana M Gill"/>
        <s v="Dana M Ruiz"/>
        <s v="Dana M Suarez"/>
        <s v="Dana M Vazquez"/>
        <s v="Dana S Schmidt"/>
        <s v="Dana S Serrano"/>
        <s v="Daniel  Anderson"/>
        <s v="Daniel  Davis"/>
        <s v="Daniel  Jackson"/>
        <s v="Daniel  Johnson"/>
        <s v="Daniel  Lee"/>
        <s v="Daniel  Martin"/>
        <s v="Daniel  Shimshoni"/>
        <s v="Daniel  Thomas"/>
        <s v="Daniel C Garcia"/>
        <s v="Daniel E Walker"/>
        <s v="Daniel J Brown"/>
        <s v="Daniel J Jones"/>
        <s v="Daniel J Weisman"/>
        <s v="Daniel K Wilson"/>
        <s v="Daniel L Clark"/>
        <s v="Daniel L Moore"/>
        <s v="Daniel P Martinez"/>
        <s v="Daniel P Taylor"/>
        <s v="Daniel P Thompson"/>
        <s v="Daniel R Rodriguez"/>
        <s v="Daniel S Williams"/>
        <s v="Daniel T Harris"/>
        <s v="Daniel V Miller"/>
        <s v="Daniel W Lewis"/>
        <s v="Danielle  Bell"/>
        <s v="Danielle  Brooks"/>
        <s v="Danielle  Cox"/>
        <s v="Danielle  Howard"/>
        <s v="Danielle  James"/>
        <s v="Danielle  Kelly"/>
        <s v="Danielle  Morgan"/>
        <s v="Danielle  Murphy"/>
        <s v="Danielle  Ramirez"/>
        <s v="Danielle  Richardson"/>
        <s v="Danielle  Rivera"/>
        <s v="Danielle  Rogers"/>
        <s v="Danielle  Sanchez"/>
        <s v="Danielle  Ward"/>
        <s v="Danielle  Watson"/>
        <s v="Danielle B Gray"/>
        <s v="Danielle C Reed"/>
        <s v="Danielle G Torres"/>
        <s v="Danielle J Cooper"/>
        <s v="Danielle J Sanders"/>
        <s v="Danielle L Peterson"/>
        <s v="Danielle M Cook"/>
        <s v="Danielle P Stewart"/>
        <s v="Danielle W Morris"/>
        <s v="Danielle Y Bailey"/>
        <s v="Danny  Alvarez"/>
        <s v="Danny  Blanco"/>
        <s v="Danny  Carlson"/>
        <s v="Danny  Hernandez"/>
        <s v="Danny  Jiménez"/>
        <s v="Danny  Martin"/>
        <s v="Danny  Munoz"/>
        <s v="Danny  Ramos"/>
        <s v="Danny  Romero"/>
        <s v="Danny  Rubio"/>
        <s v="Danny  Ruiz"/>
        <s v="Danny  Serrano"/>
        <s v="Danny  Suarez"/>
        <s v="Danny  Travers"/>
        <s v="Danny C Diaz"/>
        <s v="Danny J Navarro"/>
        <s v="Danny J Vazquez"/>
        <s v="Danny K Ortega"/>
        <s v="Danny L Gill"/>
        <s v="Danny L Gutierrez"/>
        <s v="Danny M Moreno"/>
        <s v="Danny M Schmidt"/>
        <s v="Danny S Alonso"/>
        <s v="Danny V Gomez"/>
        <s v="Darrell  Andersen"/>
        <s v="Darrell  Chande"/>
        <s v="Darrell  Goel"/>
        <s v="Darrell  Lal"/>
        <s v="Darrell  Raje"/>
        <s v="Darrell  Yuan"/>
        <s v="Darrell A Deng"/>
        <s v="Darrell C Chander"/>
        <s v="Darrell C Rai"/>
        <s v="Darrell J Beck"/>
        <s v="Darrell J Luo"/>
        <s v="Darrell J Shan"/>
        <s v="Darrell J Stone"/>
        <s v="Darrell K Xie"/>
        <s v="Darrell L Kumar"/>
        <s v="Darrell M Anand"/>
        <s v="Darrell M Pal"/>
        <s v="Darrell T Jai"/>
        <s v="Darrell T Raji"/>
        <s v="Darren  Alonso"/>
        <s v="Darren  Alvarez"/>
        <s v="Darren  Arun"/>
        <s v="Darren  Blanco"/>
        <s v="Darren  Chandra"/>
        <s v="Darren  Diaz"/>
        <s v="Darren  Fernandez"/>
        <s v="Darren  Garcia"/>
        <s v="Darren  Gonzalez"/>
        <s v="Darren  Lopez"/>
        <s v="Darren  Madan"/>
        <s v="Darren  Martin"/>
        <s v="Darren  Moreno"/>
        <s v="Darren  Munoz"/>
        <s v="Darren  Prasad"/>
        <s v="Darren  Ramos"/>
        <s v="Darren  Rubio"/>
        <s v="Darren  Sanchez"/>
        <s v="Darren  Schmidt"/>
        <s v="Darren  Serrano"/>
        <s v="Darren  Suri"/>
        <s v="Darren  Townsend"/>
        <s v="Darren  Vazquez"/>
        <s v="Darren A Gutierrez"/>
        <s v="Darren A Hernandez"/>
        <s v="Darren A Romero"/>
        <s v="Darren A Ruiz"/>
        <s v="Darren A Saunders"/>
        <s v="Darren A Weber"/>
        <s v="Darren C Patel"/>
        <s v="Darren C Suarez"/>
        <s v="Darren D Carlson"/>
        <s v="Darren E Kapoor"/>
        <s v="Darren E Navarro"/>
        <s v="Darren E Sai"/>
        <s v="Darren I Rodriguez"/>
        <s v="Darren K Raman"/>
        <s v="Darren L Malhotra"/>
        <s v="Darren M Dominguez"/>
        <s v="Darren M Gill"/>
        <s v="Darren M Rana"/>
        <s v="Darren P Srini"/>
        <s v="Darren W Jiménez"/>
        <s v="Darryl  Gao"/>
        <s v="Darryl  Hu"/>
        <s v="Darryl  Liang"/>
        <s v="Darryl  Liu"/>
        <s v="Darryl  Lu"/>
        <s v="Darryl  Xu"/>
        <s v="Darryl  Ye"/>
        <s v="Darryl  Zhao"/>
        <s v="Darryl  Zheng"/>
        <s v="Darryl C Zeng"/>
        <s v="Darryl J Lin"/>
        <s v="Darryl J Zhang"/>
        <s v="Darryl K Yang"/>
        <s v="Darryl L Sun"/>
        <s v="Darryl L Wu"/>
        <s v="Darryl M Guo"/>
        <s v="Darryl R He"/>
        <s v="Darryl R Ma"/>
        <s v="Darryl S Chen"/>
        <s v="Darryl T Li"/>
        <s v="Darryl T Zhou"/>
        <s v="Darryl Y West"/>
        <s v="Dave E Natsuhara"/>
        <s v="David  Alexander"/>
        <s v="David  Chen"/>
        <s v="David  Davis"/>
        <s v="David  Diaz"/>
        <s v="David  Garcia"/>
        <s v="David  Griffin"/>
        <s v="David  Hayes"/>
        <s v="David  Hughes"/>
        <s v="David  Jackson"/>
        <s v="David  Jai"/>
        <s v="David  Jenkins"/>
        <s v="David  Kumar"/>
        <s v="David  Lewis"/>
        <s v="David  Rodriguez"/>
        <s v="David  Russell"/>
        <s v="David  Shan"/>
        <s v="David  Simpson"/>
        <s v="David  So"/>
        <s v="David  Taylor"/>
        <s v="David  Thomas"/>
        <s v="David  Walker"/>
        <s v="David  Washington"/>
        <s v="David  Williams"/>
        <s v="David  Wright"/>
        <s v="David  Yang"/>
        <s v="David A Anderson"/>
        <s v="David A Bryant"/>
        <s v="David A Foster"/>
        <s v="David A Li"/>
        <s v="David A Miller"/>
        <s v="David A Moore"/>
        <s v="David B Gonzales"/>
        <s v="David B Martin"/>
        <s v="David B. Shepard"/>
        <s v="David C Harris"/>
        <s v="David C Robinson"/>
        <s v="David D Coleman"/>
        <s v="David D Jones"/>
        <s v="David E Lal"/>
        <s v="David E Simmons"/>
        <s v="David G Clark"/>
        <s v="David H Butler"/>
        <s v="David I Johnson"/>
        <s v="David J Brown"/>
        <s v="David J Flores"/>
        <s v="David J Lee"/>
        <s v="David M Henderson"/>
        <s v="David M Ross"/>
        <s v="David M Wilson"/>
        <s v="David P White"/>
        <s v="David R Martinez"/>
        <s v="David R. Robinett"/>
        <s v="David S Patterson"/>
        <s v="David V Long"/>
        <s v="David W Perry"/>
        <s v="David W Powell"/>
        <s v="Dawn  Andersen"/>
        <s v="Dawn  Chander"/>
        <s v="Dawn  Goel"/>
        <s v="Dawn  He"/>
        <s v="Dawn  Jai"/>
        <s v="Dawn  Lal"/>
        <s v="Dawn  Pal"/>
        <s v="Dawn  Sharma"/>
        <s v="Dawn  Xie"/>
        <s v="Dawn  Xu"/>
        <s v="Dawn  Ye"/>
        <s v="Dawn  Zhao"/>
        <s v="Dawn  Zhou"/>
        <s v="Dawn  Zhu"/>
        <s v="Dawn A Chande"/>
        <s v="Dawn A Luo"/>
        <s v="Dawn A Ma"/>
        <s v="Dawn A Yang"/>
        <s v="Dawn A Yuan"/>
        <s v="Dawn A Zhang"/>
        <s v="Dawn B Li"/>
        <s v="Dawn C Chen"/>
        <s v="Dawn C Gao"/>
        <s v="Dawn C Liu"/>
        <s v="Dawn C Raji"/>
        <s v="Dawn D Raje"/>
        <s v="Dawn D Zeng"/>
        <s v="Dawn E Huang"/>
        <s v="Dawn F Zheng"/>
        <s v="Dawn G Hu"/>
        <s v="Dawn G Lu"/>
        <s v="Dawn J Shan"/>
        <s v="Dawn L Beck"/>
        <s v="Dawn L Deng"/>
        <s v="Dawn L Nath"/>
        <s v="Dawn L Shen"/>
        <s v="Dawn L Sun"/>
        <s v="Dawn L Wang"/>
        <s v="Dawn M Nara"/>
        <s v="Dawn N Lin"/>
        <s v="Dawn R Guo"/>
        <s v="Dawn R Tang"/>
        <s v="Dawn T Stone"/>
        <s v="Dawn T Wu"/>
        <s v="Dawn W Kumar"/>
        <s v="Deanna  Ashe"/>
        <s v="Deanna  Blanco"/>
        <s v="Deanna  Chandra"/>
        <s v="Deanna  Dominguez"/>
        <s v="Deanna  Fernandez"/>
        <s v="Deanna  Gill"/>
        <s v="Deanna  Gomez"/>
        <s v="Deanna  Jiménez"/>
        <s v="Deanna  Martin"/>
        <s v="Deanna  Martinez"/>
        <s v="Deanna  Moreno"/>
        <s v="Deanna  Munoz"/>
        <s v="Deanna  Perez"/>
        <s v="Deanna  Prasad"/>
        <s v="Deanna  Rodriguez"/>
        <s v="Deanna  Srini"/>
        <s v="Deanna  Suarez"/>
        <s v="Deanna  Subram"/>
        <s v="Deanna  Suri"/>
        <s v="Deanna A Alonso"/>
        <s v="Deanna A Navarro"/>
        <s v="Deanna C Madan"/>
        <s v="Deanna D Diaz"/>
        <s v="Deanna D Kapoor"/>
        <s v="Deanna D Ramos"/>
        <s v="Deanna D Sai"/>
        <s v="Deanna E Gutierrez"/>
        <s v="Deanna E Torres"/>
        <s v="Deanna H Patel"/>
        <s v="Deanna H Raman"/>
        <s v="Deanna H Schmidt"/>
        <s v="Deanna K Alvarez"/>
        <s v="Deanna K Romero"/>
        <s v="Deanna L Lopez"/>
        <s v="Deanna L Weber"/>
        <s v="Deanna M Malhotra"/>
        <s v="Deanna N Ruiz"/>
        <s v="Deanna N. Sabella"/>
        <s v="Deanna P Mehta"/>
        <s v="Deanna R Hernandez"/>
        <s v="Deanna R Vazquez"/>
        <s v="Deanna S Garcia"/>
        <s v="Deanna S Gonzalez"/>
        <s v="Deanna S Sara"/>
        <s v="Deanna T Rubio"/>
        <s v="Deanna W Serrano"/>
        <s v="Deb  Foster"/>
        <s v="Deb  Hughes"/>
        <s v="Deb  Price"/>
        <s v="Deb  Torres"/>
        <s v="Deb A Dominguez"/>
        <s v="Deb A Moreno"/>
        <s v="Deb R Wagner"/>
        <s v="Deborah  Andersen"/>
        <s v="Deborah  Deng"/>
        <s v="Deborah  Shan"/>
        <s v="Deborah  She"/>
        <s v="Deborah  Shen"/>
        <s v="Deborah  Tang"/>
        <s v="Deborah  Xu"/>
        <s v="Deborah  Yuan"/>
        <s v="Deborah A Anand"/>
        <s v="Deborah C Xie"/>
        <s v="Deborah E Nara"/>
        <s v="Deborah K Kumar"/>
        <s v="Deborah L Chande"/>
        <s v="Deborah M Pal"/>
        <s v="Deborah R McDonald"/>
        <s v="Deborah R Sharma"/>
        <s v="Deborah S Goel"/>
        <s v="Deborah T Lal"/>
        <s v="Deborah W Raje"/>
        <s v="Denise  Arun"/>
        <s v="Denise  Malhotra"/>
        <s v="Denise  Mehta"/>
        <s v="Denise  Patel"/>
        <s v="Denise  Prasad"/>
        <s v="Denise  Rodriguez"/>
        <s v="Denise  Sanchez"/>
        <s v="Denise  Smith"/>
        <s v="Denise  Stone"/>
        <s v="Denise  Subram"/>
        <s v="Denise A Fernandez"/>
        <s v="Denise C Suri"/>
        <s v="Denise F Raman"/>
        <s v="Denise K Lopez"/>
        <s v="Denise L Martinez"/>
        <s v="Denise L Vance"/>
        <s v="Denise M Kapoor"/>
        <s v="Denise P Gonzalez"/>
        <s v="Denise R Madan"/>
        <s v="Denise S Rana"/>
        <s v="Denise W Perez"/>
        <s v="Dennis  Cai"/>
        <s v="Dennis  Gao"/>
        <s v="Dennis  Guo"/>
        <s v="Dennis  Huang"/>
        <s v="Dennis  Li"/>
        <s v="Dennis  Liang"/>
        <s v="Dennis  Lin"/>
        <s v="Dennis  Liu"/>
        <s v="Dennis  Xu"/>
        <s v="Dennis  Zhang"/>
        <s v="Dennis  Zhao"/>
        <s v="Dennis C Wang"/>
        <s v="Dennis E Ma"/>
        <s v="Dennis E Zheng"/>
        <s v="Dennis E Zhu"/>
        <s v="Dennis G Wu"/>
        <s v="Dennis J He"/>
        <s v="Dennis J Hu"/>
        <s v="Dennis K Sun"/>
        <s v="Dennis L Ware"/>
        <s v="Dennis M Chen"/>
        <s v="Dennis M She"/>
        <s v="Dennis M Ye"/>
        <s v="Dennis P Yang"/>
        <s v="Dennis R Zhou"/>
        <s v="Dennis S Zeng"/>
        <s v="Derek  Anand"/>
        <s v="Derek  Beck"/>
        <s v="Derek  Chande"/>
        <s v="Derek  Chander"/>
        <s v="Derek  Goel"/>
        <s v="Derek  Nath"/>
        <s v="Derek  Pal"/>
        <s v="Derek  Raje"/>
        <s v="Derek  She"/>
        <s v="Derek  Xie"/>
        <s v="Derek A Nara"/>
        <s v="Derek D Raji"/>
        <s v="Derek E Jai"/>
        <s v="Derek I Sharma"/>
        <s v="Derek L Tang"/>
        <s v="Derek L Yuan"/>
        <s v="Derek M Kumar"/>
        <s v="Derek M Xu"/>
        <s v="Derek R Shan"/>
        <s v="Derek T Shen"/>
        <s v="Derrick  Bradley"/>
        <s v="Derrick  Gomez"/>
        <s v="Derrick  Hernandez"/>
        <s v="Derrick  Martin"/>
        <s v="Derrick  Munoz"/>
        <s v="Derrick  Navarro"/>
        <s v="Derrick  Ramos"/>
        <s v="Derrick  Romero"/>
        <s v="Derrick  Serrano"/>
        <s v="Derrick  Torres"/>
        <s v="Derrick  Vazquez"/>
        <s v="Derrick A Dominguez"/>
        <s v="Derrick B Jiménez"/>
        <s v="Derrick C Moreno"/>
        <s v="Derrick C Ruiz"/>
        <s v="Derrick P Rubio"/>
        <s v="Derrick R Carlson"/>
        <s v="Derrick R Diaz"/>
        <s v="Derrick R Schmidt"/>
        <s v="Derrick W Alonso"/>
        <s v="Desiree  Alvarez"/>
        <s v="Desiree  Gill"/>
        <s v="Desiree  Gutierrez"/>
        <s v="Desiree  Munoz"/>
        <s v="Desiree  Navarro"/>
        <s v="Desiree  Sanz"/>
        <s v="Desiree  Serrano"/>
        <s v="Desiree  Vazquez"/>
        <s v="Desiree A Ortega"/>
        <s v="Desiree D Rubio"/>
        <s v="Desirée E Moreno"/>
        <s v="Desiree H Suarez"/>
        <s v="Desiree J Alonso"/>
        <s v="Desiree J Bradley"/>
        <s v="Desiree J Romero"/>
        <s v="Desiree L Jimenez"/>
        <s v="Desiree M Torres"/>
        <s v="Desiree S Dominguez"/>
        <s v="Desiree V Carlson"/>
        <s v="Destiny  Alexander"/>
        <s v="Destiny  Anderson"/>
        <s v="Destiny  Bennett"/>
        <s v="Destiny  Brown"/>
        <s v="Destiny  Butler"/>
        <s v="Destiny  Davis"/>
        <s v="Destiny  Diaz"/>
        <s v="Destiny  Johnson"/>
        <s v="Destiny  Jones"/>
        <s v="Destiny  Lee"/>
        <s v="Destiny  Lewis"/>
        <s v="Destiny  Long"/>
        <s v="Destiny  Miller"/>
        <s v="Destiny  Morgan"/>
        <s v="Destiny  Morris"/>
        <s v="Destiny  Perry"/>
        <s v="Destiny  Peterson"/>
        <s v="Destiny  Powell"/>
        <s v="Destiny  Price"/>
        <s v="Destiny  Reed"/>
        <s v="Destiny  Rogers"/>
        <s v="Destiny  Sanders"/>
        <s v="Destiny  Smith"/>
        <s v="Destiny  Stewart"/>
        <s v="Destiny  Ward"/>
        <s v="Destiny  Washington"/>
        <s v="Destiny  Wilson"/>
        <s v="Destiny A Barnes"/>
        <s v="Destiny A Bell"/>
        <s v="Destiny A Henderson"/>
        <s v="Destiny A James"/>
        <s v="Destiny A Murphy"/>
        <s v="Destiny B Garcia"/>
        <s v="Destiny B Gray"/>
        <s v="Destiny C Bailey"/>
        <s v="Destiny C Bryant"/>
        <s v="Destiny C Griffin"/>
        <s v="Destiny C Howard"/>
        <s v="Destiny C Kelly"/>
        <s v="Destiny C Martin"/>
        <s v="Destiny C Moore"/>
        <s v="Destiny C Rivera"/>
        <s v="Destiny C Wood"/>
        <s v="Destiny D White"/>
        <s v="Destiny E Foster"/>
        <s v="Destiny G Cook"/>
        <s v="Destiny G Hall"/>
        <s v="Destiny G Jenkins"/>
        <s v="Destiny H Ramirez"/>
        <s v="Destiny J Rodriguez"/>
        <s v="Destiny J Sanchez"/>
        <s v="Destiny K Ross"/>
        <s v="Destiny K Torres"/>
        <s v="Destiny L Clark"/>
        <s v="Destiny L Flores"/>
        <s v="Destiny L Richardson"/>
        <s v="Destiny M Cox"/>
        <s v="Destiny M Harris"/>
        <s v="Destiny M Jackson"/>
        <s v="Destiny M Taylor"/>
        <s v="Destiny M Walker"/>
        <s v="Destiny P Hughes"/>
        <s v="Destiny P Thompson"/>
        <s v="Destiny S Brooks"/>
        <s v="Destiny S Williams"/>
        <s v="Destiny T Cooper"/>
        <s v="Destiny V Simmons"/>
        <s v="Destiny W Coleman"/>
        <s v="Destiny W Watson"/>
        <s v="Devin  Adams"/>
        <s v="Devin  Alexander"/>
        <s v="Devin  Allen"/>
        <s v="Devin  Bell"/>
        <s v="Devin  Bennett"/>
        <s v="Devin  Brooks"/>
        <s v="Devin  Brown"/>
        <s v="Devin  Bryant"/>
        <s v="Devin  Campbell"/>
        <s v="Devin  Clark"/>
        <s v="Devin  Collins"/>
        <s v="Devin  Cooper"/>
        <s v="Devin  Gonzalez"/>
        <s v="Devin  Gray"/>
        <s v="Devin  Griffin"/>
        <s v="Devin  Hall"/>
        <s v="Devin  Harris"/>
        <s v="Devin  Hayes"/>
        <s v="Devin  Hill"/>
        <s v="Devin  James"/>
        <s v="Devin  Jenkins"/>
        <s v="Devin  Johnson"/>
        <s v="Devin  King"/>
        <s v="Devin  Lopez"/>
        <s v="Devin  Mitchell"/>
        <s v="Devin  Morris"/>
        <s v="Devin  Murphy"/>
        <s v="Devin  Nelson"/>
        <s v="Devin  Parker"/>
        <s v="Devin  Perez"/>
        <s v="Devin  Perry"/>
        <s v="Devin  Phillips"/>
        <s v="Devin  Powell"/>
        <s v="Devin  Ramirez"/>
        <s v="Devin  Robinson"/>
        <s v="Devin  Rodriguez"/>
        <s v="Devin  Thomas"/>
        <s v="Devin  Thompson"/>
        <s v="Devin  Young"/>
        <s v="Devin A Anderson"/>
        <s v="Devin A Flores"/>
        <s v="Devin A Garcia"/>
        <s v="Devin A Kelly"/>
        <s v="Devin A Ross"/>
        <s v="Devin A Russell"/>
        <s v="Devin A Torres"/>
        <s v="Devin A Watson"/>
        <s v="Devin A Wood"/>
        <s v="Devin B Roberts"/>
        <s v="Devin C Cox"/>
        <s v="Devin C Evans"/>
        <s v="Devin D Diaz"/>
        <s v="Devin E Morgan"/>
        <s v="Devin E Patterson"/>
        <s v="Devin E Stewart"/>
        <s v="Devin G Foster"/>
        <s v="Devin G Richardson"/>
        <s v="Devin H Jones"/>
        <s v="Devin I White"/>
        <s v="Devin J Carter"/>
        <s v="Devin J Green"/>
        <s v="Devin J Long"/>
        <s v="Devin J Martinez"/>
        <s v="Devin J Moore"/>
        <s v="Devin J Reed"/>
        <s v="Devin J Rivera"/>
        <s v="Devin J Sanchez"/>
        <s v="Devin J Sanders"/>
        <s v="Devin J Turner"/>
        <s v="Devin J Ward"/>
        <s v="Devin K Henderson"/>
        <s v="Devin K Simmons"/>
        <s v="Devin L Jackson"/>
        <s v="Devin L Taylor"/>
        <s v="Devin L Wilson"/>
        <s v="Devin M Butler"/>
        <s v="Devin M Peterson"/>
        <s v="Devin M Price"/>
        <s v="Devin P Hughes"/>
        <s v="Devin P Martin"/>
        <s v="Devin P Walker"/>
        <s v="Devin R Baker"/>
        <s v="Devin R Coleman"/>
        <s v="Devin S Hernandez"/>
        <s v="Devin S Howard"/>
        <s v="Devin T Smith"/>
        <s v="Devin T Williams"/>
        <s v="Devon  Beck"/>
        <s v="Devon  Chander"/>
        <s v="Devon  Goel"/>
        <s v="Devon  Jai"/>
        <s v="Devon  Raheem"/>
        <s v="Devon  Raje"/>
        <s v="Devon C Nara"/>
        <s v="Devon C Sharma"/>
        <s v="Devon D Luo"/>
        <s v="Devon D Raji"/>
        <s v="Devon G Shen"/>
        <s v="Devon H Deng"/>
        <s v="Devon J Kennedy"/>
        <s v="Devon L Chande"/>
        <s v="Devon L Lal"/>
        <s v="Devon L Tang"/>
        <s v="Devon L Xie"/>
        <s v="Devon M Pal"/>
        <s v="Devon T Shan"/>
        <s v="Diana  Alvarez"/>
        <s v="Diana  Carlson"/>
        <s v="Diana  Gill"/>
        <s v="Diana  Gutierrez"/>
        <s v="Diana  Martin"/>
        <s v="Diana  Munoz"/>
        <s v="Diana  Ortega"/>
        <s v="Diana  Romero"/>
        <s v="Diana  Rubio"/>
        <s v="Diana  Sanz"/>
        <s v="Diana  Vazquez"/>
        <s v="Diana A Navarro"/>
        <s v="Diana C Ruiz"/>
        <s v="Diana F Hernandez"/>
        <s v="Diana J Moreno"/>
        <s v="Diana J Ramos"/>
        <s v="Diana J Suarez"/>
        <s v="Diana K Serrano"/>
        <s v="Diana L Alonso"/>
        <s v="Diana L Dominguez"/>
        <s v="Diana M Jimenez"/>
        <s v="Diana M Torres"/>
        <s v="Diane  Alvarez"/>
        <s v="Diane  Gill"/>
        <s v="Diane  Jimenez"/>
        <s v="Diane  Martin"/>
        <s v="Diane  Navarro"/>
        <s v="Diane  Rubio"/>
        <s v="Diane A Bradley"/>
        <s v="Diane A Dominguez"/>
        <s v="Diane D Vazquez"/>
        <s v="Diane E Serrano"/>
        <s v="Diane F Romero"/>
        <s v="Diane F Ruiz"/>
        <s v="Diane L Ramos"/>
        <s v="Diane L Suarez"/>
        <s v="Diane M Alonso"/>
        <s v="Diane M Sanz"/>
        <s v="Diane M Torres"/>
        <s v="Diane P Hernandez"/>
        <s v="Diane R Munoz"/>
        <s v="Diane S Moreno"/>
        <s v="Diane W Carlson"/>
        <s v="Dianne K. Slattengren"/>
        <s v="Dominic  Chandra"/>
        <s v="Dominic  Fernandez"/>
        <s v="Dominic  Martinez"/>
        <s v="Dominic  Mehta"/>
        <s v="Dominic  Patel"/>
        <s v="Dominic  Raman"/>
        <s v="Dominic  Sanchez"/>
        <s v="Dominic  Suri"/>
        <s v="Dominic  Vance"/>
        <s v="Dominic A Garcia"/>
        <s v="Dominic A Perez"/>
        <s v="Dominic A Sai"/>
        <s v="Dominic B Lopez"/>
        <s v="Dominic B Rana"/>
        <s v="Dominic C Sara"/>
        <s v="Dominic D Prasad"/>
        <s v="Dominic E Rodriguez"/>
        <s v="Dominic F Madan"/>
        <s v="Dominic J Kapoor"/>
        <s v="Dominic L Gonzalez"/>
        <s v="Dominic M Srini"/>
        <s v="Dominic M Sullivan"/>
        <s v="Dominique  Fernandez"/>
        <s v="Dominique  Garcia"/>
        <s v="Dominique  Malhotra"/>
        <s v="Dominique  Martinez"/>
        <s v="Dominique  Patel"/>
        <s v="Dominique  Perez"/>
        <s v="Dominique  Sai"/>
        <s v="Dominique  Suri"/>
        <s v="Dominique A Sanchez"/>
        <s v="Dominique D Raman"/>
        <s v="Dominique F Mehta"/>
        <s v="Dominique H Chandra"/>
        <s v="Dominique J Gonzalez"/>
        <s v="Dominique L Prasad"/>
        <s v="Dominique M Jordan"/>
        <s v="Dominique M Saunders"/>
        <s v="Dominique S Arun"/>
        <s v="Dominique S Lopez"/>
        <s v="Dominique S Subram"/>
        <s v="Don  Guo"/>
        <s v="Don  Lee"/>
        <s v="Don A Lal"/>
        <s v="Don A Roessler"/>
        <s v="Don S Malhotra"/>
        <s v="Donald  Chandra"/>
        <s v="Donald  Garcia"/>
        <s v="Donald  Gonzalez"/>
        <s v="Donald  Kapoor"/>
        <s v="Donald  Prasad"/>
        <s v="Donald  Raman"/>
        <s v="Donald  Sanchez"/>
        <s v="Donald  Srini"/>
        <s v="Donald  Suri"/>
        <s v="Donald A Lopez"/>
        <s v="Donald B Arun"/>
        <s v="Donald C Fernandez"/>
        <s v="Donald C Subram"/>
        <s v="Donald D Martinez"/>
        <s v="Donald E McDonald"/>
        <s v="Donald L Rodriguez"/>
        <s v="Donald M Kovár"/>
        <s v="Donald M Patel"/>
        <s v="Donald M Sara"/>
        <s v="Donald R Madan"/>
        <s v="Donald S Mehta"/>
        <s v="Donald V Perez"/>
        <s v="Donna  Chande"/>
        <s v="Donna  Kumar"/>
        <s v="Donna  Lal"/>
        <s v="Donna  Nath"/>
        <s v="Donna  Rai"/>
        <s v="Donna  Raji"/>
        <s v="Donna  Sharma"/>
        <s v="Donna  Xie"/>
        <s v="Donna A Raje"/>
        <s v="Donna B Deng"/>
        <s v="Donna D Chander"/>
        <s v="Donna D She"/>
        <s v="Donna D Yuan"/>
        <s v="Donna E Luo"/>
        <s v="Donna H Goel"/>
        <s v="Donna J Beck"/>
        <s v="Donna J Shan"/>
        <s v="Donna M Anand"/>
        <s v="Donna S Pal"/>
        <s v="Donna S Tang"/>
        <s v="Dorothy B. Robinson"/>
        <s v="Douglas  Fernandez"/>
        <s v="Douglas  Garcia"/>
        <s v="Douglas  Madan"/>
        <s v="Douglas  Mehta"/>
        <s v="Douglas  Patel"/>
        <s v="Douglas  Perez"/>
        <s v="Douglas  Raman"/>
        <s v="Douglas  Rana"/>
        <s v="Douglas  Subram"/>
        <s v="Douglas  Suri"/>
        <s v="Douglas  Vance"/>
        <s v="Douglas A Sai"/>
        <s v="Douglas C Martinez"/>
        <s v="Douglas D Kapoor"/>
        <s v="Douglas E Gonzalez"/>
        <s v="Douglas J Prasad"/>
        <s v="Douglas L Malhotra"/>
        <s v="Douglas M Arun"/>
        <s v="Douglas M Sanchez"/>
        <s v="Douglas M Srini"/>
        <s v="Douglas S Sara"/>
        <s v="Douglas W Rodriguez"/>
        <s v="Drew  Anand"/>
        <s v="Drew  Bhat"/>
        <s v="Drew  Goel"/>
        <s v="Drew  Luo"/>
        <s v="Drew  Pal"/>
        <s v="Drew  Raji"/>
        <s v="Drew  Shan"/>
        <s v="Drew  Sharma"/>
        <s v="Drew  She"/>
        <s v="Drew  Xu"/>
        <s v="Drew A Lal"/>
        <s v="Drew A Nara"/>
        <s v="Drew A Xie"/>
        <s v="Drew D Rai"/>
        <s v="Drew D Raje"/>
        <s v="Drew E Deng"/>
        <s v="Drew J Chander"/>
        <s v="Drew K Andersen"/>
        <s v="Drew L Shen"/>
        <s v="Drew M Jai"/>
        <s v="Drew R Chande"/>
        <s v="Drew R Yuan"/>
        <s v="Drew W Kumar"/>
        <s v="Drew W Tang"/>
        <s v="Dustin  Anand"/>
        <s v="Dustin  Chande"/>
        <s v="Dustin  Chander"/>
        <s v="Dustin  Goldstein"/>
        <s v="Dustin  Jai"/>
        <s v="Dustin  Luo"/>
        <s v="Dustin  Nath"/>
        <s v="Dustin  Pal"/>
        <s v="Dustin  Raje"/>
        <s v="Dustin  Raji"/>
        <s v="Dustin  Shan"/>
        <s v="Dustin  Shen"/>
        <s v="Dustin  Xie"/>
        <s v="Dustin  Xu"/>
        <s v="Dustin  Yuan"/>
        <s v="Dustin A Lal"/>
        <s v="Dustin E She"/>
        <s v="Dustin F Deng"/>
        <s v="Dustin J Rai"/>
        <s v="Dustin L Andersen"/>
        <s v="Dustin M Nara"/>
        <s v="Dustin M Sharma"/>
        <s v="Dustin R Kumar"/>
        <s v="Dwayne  Gomez"/>
        <s v="Dwayne  Gutierrez"/>
        <s v="Dwayne  Martin"/>
        <s v="Dwayne  Romero"/>
        <s v="Dwayne  Serrano"/>
        <s v="Dwayne A Gill"/>
        <s v="Dwayne A Ruiz"/>
        <s v="Dwayne C Ortega"/>
        <s v="Dwayne C Vazquez"/>
        <s v="Dwayne D Rubio"/>
        <s v="Dwayne D Sanz"/>
        <s v="Dwayne F Hernandez"/>
        <s v="Dwayne F Munoz"/>
        <s v="Dwayne G Alvarez"/>
        <s v="Dwayne H Navarro"/>
        <s v="Dwayne J Suarez"/>
        <s v="Dwayne L Dominguez"/>
        <s v="Dwayne M Alonso"/>
        <s v="Dwayne R Ramos"/>
        <s v="Dwayne R Torres"/>
        <s v="Dwayne T Moreno"/>
        <s v="Dylan  Alexander"/>
        <s v="Dylan  Anderson"/>
        <s v="Dylan  Butler"/>
        <s v="Dylan  Chen"/>
        <s v="Dylan  Coleman"/>
        <s v="Dylan  Davis"/>
        <s v="Dylan  Diaz"/>
        <s v="Dylan  Griffin"/>
        <s v="Dylan  Jones"/>
        <s v="Dylan  Lewis"/>
        <s v="Dylan  Martin"/>
        <s v="Dylan  Miller"/>
        <s v="Dylan  Patterson"/>
        <s v="Dylan  Shan"/>
        <s v="Dylan  Sharma"/>
        <s v="Dylan  Simmons"/>
        <s v="Dylan  Thomas"/>
        <s v="Dylan  Wang"/>
        <s v="Dylan A Lee"/>
        <s v="Dylan A Washington"/>
        <s v="Dylan B Flores"/>
        <s v="Dylan C Hughes"/>
        <s v="Dylan C Jackson"/>
        <s v="Dylan C Long"/>
        <s v="Dylan C Wilson"/>
        <s v="Dylan D Clark"/>
        <s v="Dylan D Foster"/>
        <s v="Dylan D Kumar"/>
        <s v="Dylan D Lal"/>
        <s v="Dylan D Ross"/>
        <s v="Dylan D Thompson"/>
        <s v="Dylan E Rodriguez"/>
        <s v="Dylan H Li"/>
        <s v="Dylan H Moore"/>
        <s v="Dylan J Brown"/>
        <s v="Dylan J Bryant"/>
        <s v="Dylan J Gonzales"/>
        <s v="Dylan J Jai"/>
        <s v="Dylan L Garcia"/>
        <s v="Dylan L Harris"/>
        <s v="Dylan L Jenkins"/>
        <s v="Dylan L Robinson"/>
        <s v="Dylan L Zhang"/>
        <s v="Dylan M Martinez"/>
        <s v="Dylan M Perry"/>
        <s v="Dylan M Powell"/>
        <s v="Dylan O Hayes"/>
        <s v="Dylan P Taylor"/>
        <s v="Dylan S Walker"/>
        <s v="Dylan T Williams"/>
        <s v="Dylan W Russell"/>
        <s v="Ebony  Arun"/>
        <s v="Ebony  Carlson"/>
        <s v="Ebony  Chandra"/>
        <s v="Ebony  Diaz"/>
        <s v="Ebony  Fernandez"/>
        <s v="Ebony  Gonzalez"/>
        <s v="Ebony  Jimenez"/>
        <s v="Ebony  Lopez"/>
        <s v="Ebony  Madan"/>
        <s v="Ebony  Malhotra"/>
        <s v="Ebony  Martinez"/>
        <s v="Ebony  Munoz"/>
        <s v="Ebony  Patel"/>
        <s v="Ebony  Prasad"/>
        <s v="Ebony  Raman"/>
        <s v="Ebony  Ramos"/>
        <s v="Ebony  Rodriguez"/>
        <s v="Ebony  Ruiz"/>
        <s v="Ebony  Sara"/>
        <s v="Ebony  Suarez"/>
        <s v="Ebony  Vance"/>
        <s v="Ebony A Romero"/>
        <s v="Ebony A Srini"/>
        <s v="Ebony A Suri"/>
        <s v="Ebony B Vazquez"/>
        <s v="Ebony C Gomez"/>
        <s v="Ebony C Sai"/>
        <s v="Ebony E Ashe"/>
        <s v="Ebony E Gill"/>
        <s v="Ebony F Martin"/>
        <s v="Ebony I Sanz"/>
        <s v="Ebony J Blanco"/>
        <s v="Ebony J Mehta"/>
        <s v="Ebony J Moreno"/>
        <s v="Ebony J Rana"/>
        <s v="Ebony K Subram"/>
        <s v="Ebony M Alvarez"/>
        <s v="Ebony M Perez"/>
        <s v="Ebony R Dominguez"/>
        <s v="Ebony R Gutierrez"/>
        <s v="Ebony S Garcia"/>
        <s v="Ebony S Hernandez"/>
        <s v="Eddie  Carlson"/>
        <s v="Eddie  Gomez"/>
        <s v="Eddie  Johnsen"/>
        <s v="Eddie  Munoz"/>
        <s v="Eddie  Ortega"/>
        <s v="Eddie  Romero"/>
        <s v="Eddie  Serrano"/>
        <s v="Eddie A Alvarez"/>
        <s v="Eddie A Sanz"/>
        <s v="Eddie A Suarez"/>
        <s v="Eddie C Martin"/>
        <s v="Eddie C Navarro"/>
        <s v="Eddie C Ruiz"/>
        <s v="Eddie I Hernandez"/>
        <s v="Eddie J Gill"/>
        <s v="Eddie L Alonso"/>
        <s v="Eddie L Rubio"/>
        <s v="Eddie L Torres"/>
        <s v="Eddie O Dominguez"/>
        <s v="Eddie R Gutierrez"/>
        <s v="Eddie T Ramos"/>
        <s v="Eddie T Vazquez"/>
        <s v="Edgar  Arun"/>
        <s v="Edgar  Kapoor"/>
        <s v="Edgar  Mehta"/>
        <s v="Edgar  Sai"/>
        <s v="Edgar  Sanchez"/>
        <s v="Edgar  Srini"/>
        <s v="Edgar  Subram"/>
        <s v="Edgar  Suri"/>
        <s v="Edgar  Vance"/>
        <s v="Edgar A Garcia"/>
        <s v="Edgar A Gonzalez"/>
        <s v="Edgar A Raman"/>
        <s v="Edgar A Sara"/>
        <s v="Edgar B Martinez"/>
        <s v="Edgar B Perez"/>
        <s v="Edgar B Rodriguez"/>
        <s v="Edgar C Chapman"/>
        <s v="Edgar E Prasad"/>
        <s v="Edgar K Malhotra"/>
        <s v="Edgar M Madan"/>
        <s v="Edgar M Patel"/>
        <s v="Edgar M Rana"/>
        <s v="Edgar O Lopez"/>
        <s v="Eduardo  Allen"/>
        <s v="Eduardo  Anderson"/>
        <s v="Eduardo  Baker"/>
        <s v="Eduardo  Bell"/>
        <s v="Eduardo  Bennett"/>
        <s v="Eduardo  Campbell"/>
        <s v="Eduardo  Carter"/>
        <s v="Eduardo  Clark"/>
        <s v="Eduardo  Coleman"/>
        <s v="Eduardo  Collins"/>
        <s v="Eduardo  Cook"/>
        <s v="Eduardo  Evans"/>
        <s v="Eduardo  Foster"/>
        <s v="Eduardo  Gonzalez"/>
        <s v="Eduardo  Hall"/>
        <s v="Eduardo  Hughes"/>
        <s v="Eduardo  King"/>
        <s v="Eduardo  Lee"/>
        <s v="Eduardo  Lewis"/>
        <s v="Eduardo  Martin"/>
        <s v="Eduardo  Miller"/>
        <s v="Eduardo  Morris"/>
        <s v="Eduardo  Patterson"/>
        <s v="Eduardo  Powell"/>
        <s v="Eduardo  Ramirez"/>
        <s v="Eduardo  Reed"/>
        <s v="Eduardo  Robinson"/>
        <s v="Eduardo  Rodriguez"/>
        <s v="Eduardo  Ross"/>
        <s v="Eduardo  Russell"/>
        <s v="Eduardo  Sanchez"/>
        <s v="Eduardo  Sanders"/>
        <s v="Eduardo  Scott"/>
        <s v="Eduardo  Simmons"/>
        <s v="Eduardo  Smith"/>
        <s v="Eduardo  Stewart"/>
        <s v="Eduardo  Thompson"/>
        <s v="Eduardo  Torres"/>
        <s v="Eduardo  Turner"/>
        <s v="Eduardo  Walker"/>
        <s v="Eduardo  Williams"/>
        <s v="Eduardo  Wilson"/>
        <s v="Eduardo A Adams"/>
        <s v="Eduardo A Nelson"/>
        <s v="Eduardo A Peterson"/>
        <s v="Eduardo A Phillips"/>
        <s v="Eduardo B Mitchell"/>
        <s v="Eduardo B Roberts"/>
        <s v="Eduardo C Gonzales"/>
        <s v="Eduardo C Jackson"/>
        <s v="Eduardo C James"/>
        <s v="Eduardo C Kelly"/>
        <s v="Eduardo C Young"/>
        <s v="Eduardo D Garcia"/>
        <s v="Eduardo E Alexander"/>
        <s v="Eduardo E Richardson"/>
        <s v="Eduardo E Rivera"/>
        <s v="Eduardo E Wood"/>
        <s v="Eduardo F Brooks"/>
        <s v="Eduardo F Davis"/>
        <s v="Eduardo F Long"/>
        <s v="Eduardo F White"/>
        <s v="Eduardo G Butler"/>
        <s v="Eduardo I Ward"/>
        <s v="Eduardo J Brown"/>
        <s v="Eduardo J Cooper"/>
        <s v="Eduardo J Hernandez"/>
        <s v="Eduardo J Lopez"/>
        <s v="Eduardo J Thomas"/>
        <s v="Eduardo L Bailey"/>
        <s v="Eduardo L Diaz"/>
        <s v="Eduardo L Gray"/>
        <s v="Eduardo L Taylor"/>
        <s v="Eduardo M Griffin"/>
        <s v="Eduardo M Morgan"/>
        <s v="Eduardo M Parker"/>
        <s v="Eduardo M Perez"/>
        <s v="Eduardo M Watson"/>
        <s v="Eduardo O Jenkins"/>
        <s v="Eduardo P Cox"/>
        <s v="Eduardo Q Johnson"/>
        <s v="Eduardo R Barnes"/>
        <s v="Eduardo R Henderson"/>
        <s v="Eduardo R Perry"/>
        <s v="Eduardo S Flores"/>
        <s v="Eduardo S Harris"/>
        <s v="Eduardo S Murphy"/>
        <s v="Eduardo S Rogers"/>
        <s v="Eduardo W Martinez"/>
        <s v="Eduardo W Price"/>
        <s v="Edward  Adams"/>
        <s v="Edward  Baker"/>
        <s v="Edward  Brown"/>
        <s v="Edward  Campbell"/>
        <s v="Edward  Carter"/>
        <s v="Edward  Davis"/>
        <s v="Edward  Diaz"/>
        <s v="Edward  Edwards"/>
        <s v="Edward  Flores"/>
        <s v="Edward  Garcia"/>
        <s v="Edward  Gonzalez"/>
        <s v="Edward  Griffin"/>
        <s v="Edward  Hall"/>
        <s v="Edward  Harris"/>
        <s v="Edward  Hayes"/>
        <s v="Edward  Henderson"/>
        <s v="Edward  Hernandez"/>
        <s v="Edward  Hughes"/>
        <s v="Edward  Jackson"/>
        <s v="Edward  Jones"/>
        <s v="Edward  King"/>
        <s v="Edward  Lewis"/>
        <s v="Edward  Miller"/>
        <s v="Edward  Mitchell"/>
        <s v="Edward  Nelson"/>
        <s v="Edward  Patterson"/>
        <s v="Edward  Phillips"/>
        <s v="Edward  Price"/>
        <s v="Edward  Rodriguez"/>
        <s v="Edward  Ross"/>
        <s v="Edward  Russell"/>
        <s v="Edward  Smith"/>
        <s v="Edward  Thompson"/>
        <s v="Edward  Washington"/>
        <s v="Edward  Wright"/>
        <s v="Edward A Barnes"/>
        <s v="Edward A Coleman"/>
        <s v="Edward A Hill"/>
        <s v="Edward A Martinez"/>
        <s v="Edward A Moore"/>
        <s v="Edward A Perry"/>
        <s v="Edward A Young"/>
        <s v="Edward C Green"/>
        <s v="Edward C Lee"/>
        <s v="Edward C Taylor"/>
        <s v="Edward D Walker"/>
        <s v="Edward D Williams"/>
        <s v="Edward E Alexander"/>
        <s v="Edward E Thomas"/>
        <s v="Edward H Johnson"/>
        <s v="Edward H Long"/>
        <s v="Edward J Perez"/>
        <s v="Edward J Scott"/>
        <s v="Edward J White"/>
        <s v="Edward J Wood"/>
        <s v="Edward L Anderson"/>
        <s v="Edward L Bryant"/>
        <s v="Edward L Butler"/>
        <s v="Edward L Lopez"/>
        <s v="Edward L Wilson"/>
        <s v="Edward M Collins"/>
        <s v="Edward M Gonzales"/>
        <s v="Edward N Parker"/>
        <s v="Edward R Clark"/>
        <s v="Edward R Foster"/>
        <s v="Edward S Jenkins"/>
        <s v="Edward S Powell"/>
        <s v="Edward S Roberts"/>
        <s v="Edward S Turner"/>
        <s v="Edward W Martin"/>
        <s v="Edwin  Bhat"/>
        <s v="Edwin  Chen"/>
        <s v="Edwin  Gao"/>
        <s v="Edwin  Goel"/>
        <s v="Edwin  He"/>
        <s v="Edwin  Hu"/>
        <s v="Edwin  Huang"/>
        <s v="Edwin  Jai"/>
        <s v="Edwin  Kumar"/>
        <s v="Edwin  Lal"/>
        <s v="Edwin  Li"/>
        <s v="Edwin  Lin"/>
        <s v="Edwin  Liu"/>
        <s v="Edwin  Lu"/>
        <s v="Edwin  Nath"/>
        <s v="Edwin  Raji"/>
        <s v="Edwin  Shan"/>
        <s v="Edwin  She"/>
        <s v="Edwin  Tang"/>
        <s v="Edwin  West"/>
        <s v="Edwin  Xu"/>
        <s v="Edwin  Ye"/>
        <s v="Edwin  Yuan"/>
        <s v="Edwin  Zhang"/>
        <s v="Edwin  Zhao"/>
        <s v="Edwin  Zhou"/>
        <s v="Edwin  Zhu"/>
        <s v="Edwin A Deng"/>
        <s v="Edwin C Shen"/>
        <s v="Edwin D Raje"/>
        <s v="Edwin E Xie"/>
        <s v="Edwin F Wu"/>
        <s v="Edwin J Ferrier"/>
        <s v="Edwin J Xu"/>
        <s v="Edwin J Zheng"/>
        <s v="Edwin K Sharma"/>
        <s v="Edwin M Chande"/>
        <s v="Edwin M Guo"/>
        <s v="Edwin M Pal"/>
        <s v="Edwin M Rai"/>
        <s v="Edwin O Sun"/>
        <s v="Edwin R Nara"/>
        <s v="Edwin R Yang"/>
        <s v="Edwin S Luo"/>
        <s v="Edwin T Chander"/>
        <s v="Edwin W Liang"/>
        <s v="Elena  Velez Amezaga"/>
        <s v="Elijah  Alexander"/>
        <s v="Elijah  Baker"/>
        <s v="Elijah  Carter"/>
        <s v="Elijah  Chen"/>
        <s v="Elijah  Coleman"/>
        <s v="Elijah  Diaz"/>
        <s v="Elijah  Hernandez"/>
        <s v="Elijah  Hughes"/>
        <s v="Elijah  Jai"/>
        <s v="Elijah  Kumar"/>
        <s v="Elijah  Lal"/>
        <s v="Elijah  Li"/>
        <s v="Elijah  Long"/>
        <s v="Elijah  McDonald"/>
        <s v="Elijah  Nelson"/>
        <s v="Elijah  Parker"/>
        <s v="Elijah  Perez"/>
        <s v="Elijah  Perry"/>
        <s v="Elijah  Phillips"/>
        <s v="Elijah  Roberts"/>
        <s v="Elijah  Scott"/>
        <s v="Elijah  Young"/>
        <s v="Elijah  Zhang"/>
        <s v="Elijah A Gonzales"/>
        <s v="Elijah A Mitchell"/>
        <s v="Elijah A Patterson"/>
        <s v="Elijah C Flores"/>
        <s v="Elijah D Butler"/>
        <s v="Elijah D Edwards"/>
        <s v="Elijah E Hill"/>
        <s v="Elijah E Powell"/>
        <s v="Elijah E Ross"/>
        <s v="Elijah H Allen"/>
        <s v="Elijah I Wright"/>
        <s v="Elijah L Adams"/>
        <s v="Elijah L Collins"/>
        <s v="Elijah L Shan"/>
        <s v="Elijah L Washington"/>
        <s v="Elijah L Yang"/>
        <s v="Elijah M Henderson"/>
        <s v="Elijah M King"/>
        <s v="Elijah M Russell"/>
        <s v="Elijah M Sharma"/>
        <s v="Elijah P Griffin"/>
        <s v="Elijah P Hayes"/>
        <s v="Elijah R Campbell"/>
        <s v="Elijah R Hall"/>
        <s v="Elijah S Evans"/>
        <s v="Elijah S Jenkins"/>
        <s v="Elijah S Wang"/>
        <s v="Elizabeth  Alexander"/>
        <s v="Elizabeth  Bradley"/>
        <s v="Elizabeth  Bryant"/>
        <s v="Elizabeth  Coleman"/>
        <s v="Elizabeth  Henderson"/>
        <s v="Elizabeth  Hughes"/>
        <s v="Elizabeth  Johnson"/>
        <s v="Elizabeth  Lee"/>
        <s v="Elizabeth  Martinez"/>
        <s v="Elizabeth  Miller"/>
        <s v="Elizabeth  Perry"/>
        <s v="Elizabeth  Robinson"/>
        <s v="Elizabeth  Walker"/>
        <s v="Elizabeth  Weisman"/>
        <s v="Elizabeth  West"/>
        <s v="Elizabeth A Russell"/>
        <s v="Elizabeth A Simmons"/>
        <s v="Elizabeth A Thomas"/>
        <s v="Elizabeth A White"/>
        <s v="Elizabeth B Garcia"/>
        <s v="Elizabeth D Wood"/>
        <s v="Elizabeth E Gonzales"/>
        <s v="Elizabeth E Patterson"/>
        <s v="Elizabeth E Ross"/>
        <s v="Elizabeth F Long"/>
        <s v="Elizabeth H Brown"/>
        <s v="Elizabeth I Jenkins"/>
        <s v="Elizabeth J Barnes"/>
        <s v="Elizabeth J Clark"/>
        <s v="Elizabeth J Moore"/>
        <s v="Elizabeth J Price"/>
        <s v="Elizabeth J Rodriguez"/>
        <s v="Elizabeth K Davis"/>
        <s v="Elizabeth K Jackson"/>
        <s v="Elizabeth K Powell"/>
        <s v="Elizabeth L Griffin"/>
        <s v="Elizabeth L Hall"/>
        <s v="Elizabeth L Harris"/>
        <s v="Elizabeth L Hayes"/>
        <s v="Elizabeth L Martin"/>
        <s v="Elizabeth M Butler"/>
        <s v="Elizabeth P Jones"/>
        <s v="Elizabeth P Taylor"/>
        <s v="Elizabeth R Wilson"/>
        <s v="Elizabeth S Lewis"/>
        <s v="Elizabeth T Diaz"/>
        <s v="Elizabeth W Thompson"/>
        <s v="Emily  Brown"/>
        <s v="Emily  Bryant"/>
        <s v="Emily  Coleman"/>
        <s v="Emily  Davis"/>
        <s v="Emily  Flores"/>
        <s v="Emily  Foster"/>
        <s v="Emily  Griffin"/>
        <s v="Emily  Hall"/>
        <s v="Emily  Hayes"/>
        <s v="Emily  Hughes"/>
        <s v="Emily  Jackson"/>
        <s v="Emily  Jenkins"/>
        <s v="Emily  Johnson"/>
        <s v="Emily  Jones"/>
        <s v="Emily  Lee"/>
        <s v="Emily  Patterson"/>
        <s v="Emily  Robinson"/>
        <s v="Emily  Russell"/>
        <s v="Emily  Simmons"/>
        <s v="Emily  Taylor"/>
        <s v="Emily  Thomas"/>
        <s v="Emily  Thompson"/>
        <s v="Emily  Washington"/>
        <s v="Emily  Williams"/>
        <s v="Emily  Wilson"/>
        <s v="Emily  Wood"/>
        <s v="Emily A Bennett"/>
        <s v="Emily A Powell"/>
        <s v="Emily A Price"/>
        <s v="Emily A Ross"/>
        <s v="Emily A Smith"/>
        <s v="Emily E Garcia"/>
        <s v="Emily F Martinez"/>
        <s v="Emily F Perry"/>
        <s v="Emily G Barnes"/>
        <s v="Emily L Alexander"/>
        <s v="Emily L Long"/>
        <s v="Emily L Walker"/>
        <s v="Emily M Anderson"/>
        <s v="Emily M Butler"/>
        <s v="Emily M White"/>
        <s v="Emily P Gonzales"/>
        <s v="Emily P Harris"/>
        <s v="Emily R Clark"/>
        <s v="Emily R Miller"/>
        <s v="Emily R Rodriguez"/>
        <s v="Emily S Diaz"/>
        <s v="Emily T Martin"/>
        <s v="Emily W Moore"/>
        <s v="Emma  Bradley"/>
        <s v="Emma  Coleman"/>
        <s v="Emma  Davis"/>
        <s v="Emma  Foster"/>
        <s v="Emma  Howard"/>
        <s v="Emma  James"/>
        <s v="Emma  Lee"/>
        <s v="Emma  Lewis"/>
        <s v="Emma  Martinez"/>
        <s v="Emma  Moore"/>
        <s v="Emma  Morgan"/>
        <s v="Emma  Murphy"/>
        <s v="Emma  Perry"/>
        <s v="Emma  Ramirez"/>
        <s v="Emma  Richardson"/>
        <s v="Emma  Ross"/>
        <s v="Emma  Sanchez"/>
        <s v="Emma  Torres"/>
        <s v="Emma  Washington"/>
        <s v="Emma  Watson"/>
        <s v="Emma A Anderson"/>
        <s v="Emma A Henderson"/>
        <s v="Emma A Hughes"/>
        <s v="Emma A Kelly"/>
        <s v="Emma C Gray"/>
        <s v="Emma C Robinson"/>
        <s v="Emma C Thompson"/>
        <s v="Emma D Clark"/>
        <s v="Emma D Garcia"/>
        <s v="Emma E Bennett"/>
        <s v="Emma E Bryant"/>
        <s v="Emma E Hall"/>
        <s v="Emma E Jones"/>
        <s v="Emma F Jackson"/>
        <s v="Emma F Long"/>
        <s v="Emma G Cook"/>
        <s v="Emma H Bailey"/>
        <s v="Emma H Harris"/>
        <s v="Emma H Price"/>
        <s v="Emma H Reed"/>
        <s v="Emma H Rodriguez"/>
        <s v="Emma I Russell"/>
        <s v="Emma J Patterson"/>
        <s v="Emma J Rivera"/>
        <s v="Emma J Rogers"/>
        <s v="Emma J Sandberg"/>
        <s v="Emma J Stewart"/>
        <s v="Emma J Thomas"/>
        <s v="Emma J Wilson"/>
        <s v="Emma K Peterson"/>
        <s v="Emma K Williams"/>
        <s v="Emma L Diaz"/>
        <s v="Emma L Jenkins"/>
        <s v="Emma L Morris"/>
        <s v="Emma L Simmons"/>
        <s v="Emma M Johnson"/>
        <s v="Emma M Taylor"/>
        <s v="Emma M Walker"/>
        <s v="Emma N White"/>
        <s v="Emma P Flores"/>
        <s v="Emma P Gonzales"/>
        <s v="Emma R Cooper"/>
        <s v="Emma R Cox"/>
        <s v="Emma R Griffin"/>
        <s v="Emma R Miller"/>
        <s v="Emma S Butler"/>
        <s v="Emma W Brown"/>
        <s v="Emma W Ward"/>
        <s v="Emmanuel  Fernandez"/>
        <s v="Emmanuel  Malhotra"/>
        <s v="Emmanuel  Patel"/>
        <s v="Emmanuel  Prasad"/>
        <s v="Emmanuel  Sai"/>
        <s v="Emmanuel  Smith"/>
        <s v="Emmanuel  Suri"/>
        <s v="Emmanuel A Kapoor"/>
        <s v="Emmanuel A Rodriguez"/>
        <s v="Emmanuel C Subram"/>
        <s v="Emmanuel D Madan"/>
        <s v="Emmanuel E Chandra"/>
        <s v="Emmanuel F Sanchez"/>
        <s v="Emmanuel J Rana"/>
        <s v="Emmanuel O Perez"/>
        <s v="Emmanuel R Arun"/>
        <s v="Emmanuel R Lopez"/>
        <s v="Emmanuel T Garcia"/>
        <s v="Emmanuel V Martinez"/>
        <s v="Emmanuel W Raman"/>
        <s v="Eric  Adams"/>
        <s v="Eric  Bryant"/>
        <s v="Eric  Campbell"/>
        <s v="Eric  Carter"/>
        <s v="Eric  Edwards"/>
        <s v="Eric  Foster"/>
        <s v="Eric  Green"/>
        <s v="Eric  Griffin"/>
        <s v="Eric  Henderson"/>
        <s v="Eric  Hughes"/>
        <s v="Eric  Jai"/>
        <s v="Eric  King"/>
        <s v="Eric  Kumar"/>
        <s v="Eric  Lal"/>
        <s v="Eric  Lopez"/>
        <s v="Eric  Perry"/>
        <s v="Eric  Powell"/>
        <s v="Eric  Roberts"/>
        <s v="Eric  Ross"/>
        <s v="Eric  Rothenberg"/>
        <s v="Eric  Russell"/>
        <s v="Eric  Scott"/>
        <s v="Eric  Sharma"/>
        <s v="Eric  Wang"/>
        <s v="Eric  Washington"/>
        <s v="Eric  Wright"/>
        <s v="Eric  Young"/>
        <s v="Eric  Zhang"/>
        <s v="Eric A Gonzales"/>
        <s v="Eric A Hayes"/>
        <s v="Eric A Patterson"/>
        <s v="Eric A Perez"/>
        <s v="Eric B Turner"/>
        <s v="Eric C Gonzalez"/>
        <s v="Eric C Hall"/>
        <s v="Eric E Li"/>
        <s v="Eric G Hill"/>
        <s v="Eric H Parker"/>
        <s v="Eric L Collins"/>
        <s v="Eric L Jenkins"/>
        <s v="Eric L Shan"/>
        <s v="Eric L Yang"/>
        <s v="Eric M Evans"/>
        <s v="Eric M Simmons"/>
        <s v="Eric N Baker"/>
        <s v="Eric N Chen"/>
        <s v="Eric O Allen"/>
        <s v="Eric R Diaz"/>
        <s v="Eric S Alexander"/>
        <s v="Eric S Long"/>
        <s v="Eric T Coleman"/>
        <s v="Eric W Phillips"/>
        <s v="Erica  Cai"/>
        <s v="Erica  Hu"/>
        <s v="Erica  Lu"/>
        <s v="Erica  Wu"/>
        <s v="Erica  Yang"/>
        <s v="Erica  Zeng"/>
        <s v="Erica  Zhao"/>
        <s v="Erica  Zhu"/>
        <s v="Erica A Liu"/>
        <s v="Erica C Huang"/>
        <s v="Erica C Liang"/>
        <s v="Erica E Lin"/>
        <s v="Erica E Ye"/>
        <s v="Erica F He"/>
        <s v="Erica J Wang"/>
        <s v="Erica J Zhang"/>
        <s v="Erica K Zheng"/>
        <s v="Erica M Xu"/>
        <s v="Erica M Zhou"/>
        <s v="Erica P Chen"/>
        <s v="Erica P Sun"/>
        <s v="Erica R Gao"/>
        <s v="Erick  Garcia"/>
        <s v="Erick  Martinez"/>
        <s v="Erick  Perez"/>
        <s v="Erick  Sanchez"/>
        <s v="Erick  Suri"/>
        <s v="Erick  Vance"/>
        <s v="Erick A Lopez"/>
        <s v="Erick A Malhotra"/>
        <s v="Erick C Arun"/>
        <s v="Erick C Patel"/>
        <s v="Erick C Rana"/>
        <s v="Erick D Rodriguez"/>
        <s v="Erick E Fernandez"/>
        <s v="Erick E Gonzalez"/>
        <s v="Erick E Mehta"/>
        <s v="Erick E Prasad"/>
        <s v="Erick H Srini"/>
        <s v="Erick J Kapoor"/>
        <s v="Erick L Sai"/>
        <s v="Erick M Sara"/>
        <s v="Erick S Subram"/>
        <s v="Erick W Madan"/>
        <s v="Erik  Gill"/>
        <s v="Erik  Martin"/>
        <s v="Erik  Serrano"/>
        <s v="Erik A Ortega"/>
        <s v="Erik A Vazquez"/>
        <s v="Erik C Hernandez"/>
        <s v="Erik C Rubio"/>
        <s v="Erik E Munoz"/>
        <s v="Erik E Navarro"/>
        <s v="Erik H Jimenez"/>
        <s v="Erik I Sanz"/>
        <s v="Erik J Blanco"/>
        <s v="Erik J Torres"/>
        <s v="Erik L Dominguez"/>
        <s v="Erik M Alvarez"/>
        <s v="Erik M Ramos"/>
        <s v="Erik R Romero"/>
        <s v="Erik S Diaz"/>
        <s v="Erik S Gutierrez"/>
        <s v="Erik S Ruiz"/>
        <s v="Erik T Gomez"/>
        <s v="Erik W Suarez"/>
        <s v="Erika  Alvarez"/>
        <s v="Erika  Carlson"/>
        <s v="Erika  Gomez"/>
        <s v="Erika  Gutierrez"/>
        <s v="Erika  Hernandez"/>
        <s v="Erika  Munoz"/>
        <s v="Erika  Romero"/>
        <s v="Erika  Serrano"/>
        <s v="Erika  Suarez"/>
        <s v="Erika A Gill"/>
        <s v="Erika A Rubio"/>
        <s v="Erika C Dominguez"/>
        <s v="Erika F Diaz"/>
        <s v="Erika J Ruiz"/>
        <s v="Erika J Sanz"/>
        <s v="Erika K Navarro"/>
        <s v="Erika L Blanco"/>
        <s v="Erika P Ortega"/>
        <s v="Erika S Torres"/>
        <s v="Erika S Vazquez"/>
        <s v="Erin  Cook"/>
        <s v="Erin  Cox"/>
        <s v="Erin  Gray"/>
        <s v="Erin  James"/>
        <s v="Erin  Morgan"/>
        <s v="Erin  Morris"/>
        <s v="Erin  Murphy"/>
        <s v="Erin  Rivera"/>
        <s v="Erin  Rogers"/>
        <s v="Erin  Sanchez"/>
        <s v="Erin  Torres"/>
        <s v="Erin A Sanders"/>
        <s v="Erin B Watson"/>
        <s v="Erin D Kelly"/>
        <s v="Erin I Reed"/>
        <s v="Erin J Ramirez"/>
        <s v="Erin L Brooks"/>
        <s v="Erin L Howard"/>
        <s v="Erin N Peterson"/>
        <s v="Erin P Cooper"/>
        <s v="Erin R Richardson"/>
        <s v="Erin R Stewart"/>
        <s v="Erin S Bailey"/>
        <s v="Erin S Bradley"/>
        <s v="Ernest  Gao"/>
        <s v="Ernest  Guo"/>
        <s v="Ernest  Harrison"/>
        <s v="Ernest  Hu"/>
        <s v="Ernest  Lin"/>
        <s v="Ernest  Liu"/>
        <s v="Ernest  She"/>
        <s v="Ernest  Wang"/>
        <s v="Ernest  Zhu"/>
        <s v="Ernest A Ye"/>
        <s v="Ernest C Zhao"/>
        <s v="Ernest H Lu"/>
        <s v="Ernest L Huang"/>
        <s v="Ernest L Li"/>
        <s v="Ernest L Wu"/>
        <s v="Ernest M Zeng"/>
        <s v="Ernest M Zhang"/>
        <s v="Ernest N Liang"/>
        <s v="Ernest P Zhou"/>
        <s v="Ernest R Xu"/>
        <s v="Ernest V Sun"/>
        <s v="Ernest W Chen"/>
        <s v="Ethan  Anderson"/>
        <s v="Ethan  Brown"/>
        <s v="Ethan  Chen"/>
        <s v="Ethan  Davis"/>
        <s v="Ethan  Diaz"/>
        <s v="Ethan  Foster"/>
        <s v="Ethan  Garcia"/>
        <s v="Ethan  Griffin"/>
        <s v="Ethan  Hayes"/>
        <s v="Ethan  Henderson"/>
        <s v="Ethan  Hughes"/>
        <s v="Ethan  Jai"/>
        <s v="Ethan  Jones"/>
        <s v="Ethan  Kumar"/>
        <s v="Ethan  Lewis"/>
        <s v="Ethan  Perry"/>
        <s v="Ethan  Ross"/>
        <s v="Ethan  Shan"/>
        <s v="Ethan  Simmons"/>
        <s v="Ethan  Smith"/>
        <s v="Ethan  Taylor"/>
        <s v="Ethan  Thomas"/>
        <s v="Ethan  Thompson"/>
        <s v="Ethan  Walker"/>
        <s v="Ethan  Williams"/>
        <s v="Ethan A Alexander"/>
        <s v="Ethan A Clark"/>
        <s v="Ethan A Lal"/>
        <s v="Ethan B Flores"/>
        <s v="Ethan C Jackson"/>
        <s v="Ethan C Martinez"/>
        <s v="Ethan C White"/>
        <s v="Ethan D Gonzales"/>
        <s v="Ethan E Butler"/>
        <s v="Ethan E Rodriguez"/>
        <s v="Ethan F Jenkins"/>
        <s v="Ethan G Coleman"/>
        <s v="Ethan G Zhang"/>
        <s v="Ethan H Long"/>
        <s v="Ethan I Russell"/>
        <s v="Ethan J Lee"/>
        <s v="Ethan J Robinson"/>
        <s v="Ethan J Wilson"/>
        <s v="Ethan L Bryant"/>
        <s v="Ethan L Harris"/>
        <s v="Ethan L Johnson"/>
        <s v="Ethan L Powell"/>
        <s v="Ethan L Yang"/>
        <s v="Ethan M Martin"/>
        <s v="Ethan M Moore"/>
        <s v="Ethan M Sharma"/>
        <s v="Ethan R Patterson"/>
        <s v="Ethan R Winston"/>
        <s v="Eugene  Gao"/>
        <s v="Eugene  Liang"/>
        <s v="Eugene  Lin"/>
        <s v="Eugene  Liu"/>
        <s v="Eugene  Wang"/>
        <s v="Eugene  Yang"/>
        <s v="Eugene  Zeng"/>
        <s v="Eugene  Zhao"/>
        <s v="Eugene  Zheng"/>
        <s v="Eugene A Li"/>
        <s v="Eugene A Ma"/>
        <s v="Eugene A Xu"/>
        <s v="Eugene C Zhang"/>
        <s v="Eugene D Zhu"/>
        <s v="Eugene E Ye"/>
        <s v="Eugene J Sun"/>
        <s v="Eugene L Chen"/>
        <s v="Eugene L He"/>
        <s v="Eugene L Huang"/>
        <s v="Eugene L She"/>
        <s v="Eugene N Lu"/>
        <s v="Eugene P Wu"/>
        <s v="Eugene R Guo"/>
        <s v="Evan  Adams"/>
        <s v="Evan  Allen"/>
        <s v="Evan  Bradley"/>
        <s v="Evan  Brooks"/>
        <s v="Evan  Collins"/>
        <s v="Evan  Evans"/>
        <s v="Evan  Gonzalez"/>
        <s v="Evan  Gray"/>
        <s v="Evan  Hall"/>
        <s v="Evan  Hill"/>
        <s v="Evan  Kelly"/>
        <s v="Evan  King"/>
        <s v="Evan  Lopez"/>
        <s v="Evan  Nelson"/>
        <s v="Evan  Peterson"/>
        <s v="Evan  Rogers"/>
        <s v="Evan  Torres"/>
        <s v="Evan  Turner"/>
        <s v="Evan  Wright"/>
        <s v="Evan  Young"/>
        <s v="Evan A Watson"/>
        <s v="Evan C Bailey"/>
        <s v="Evan C Sanders"/>
        <s v="Evan C Scott"/>
        <s v="Evan E Baker"/>
        <s v="Evan G Cox"/>
        <s v="Evan G Hernandez"/>
        <s v="Evan G Morgan"/>
        <s v="Evan H Cook"/>
        <s v="Evan J Cooper"/>
        <s v="Evan J Phillips"/>
        <s v="Evan J Richardson"/>
        <s v="Evan K Carter"/>
        <s v="Evan K Ramirez"/>
        <s v="Evan L Edwards"/>
        <s v="Evan L Murphy"/>
        <s v="Evan M Green"/>
        <s v="Evan M Stewart"/>
        <s v="Evan R Mitchell"/>
        <s v="Evan R Parker"/>
        <s v="Evan R Perez"/>
        <s v="Evan R Sanchez"/>
        <s v="Evan S Howard"/>
        <s v="Evan S Ward"/>
        <s v="Evan V James"/>
        <s v="Evan V Reed"/>
        <s v="Evan W Campbell"/>
        <s v="Evan Y Rivera"/>
        <s v="Evelyn  Arun"/>
        <s v="Evelyn  Malhotra"/>
        <s v="Evelyn  Perez"/>
        <s v="Evelyn  Prasad"/>
        <s v="Evelyn  Rodriguez"/>
        <s v="Evelyn  Sai"/>
        <s v="Evelyn  Sara"/>
        <s v="Evelyn  Srini"/>
        <s v="Evelyn A Suri"/>
        <s v="Evelyn C Vance"/>
        <s v="Evelyn D Madan"/>
        <s v="Evelyn D Rana"/>
        <s v="Evelyn E Kapoor"/>
        <s v="Evelyn E Lopez"/>
        <s v="Evelyn J Martinez"/>
        <s v="Evelyn L Gonzalez"/>
        <s v="Evelyn P Chandra"/>
        <s v="Evelyn R Fernandez"/>
        <s v="Evelyn S Mehta"/>
        <s v="Evelyn S Subram"/>
        <s v="Evelyn W Patel"/>
        <s v="Evelyn W Raman"/>
        <s v="Faith  Brooks"/>
        <s v="Faith  Butler"/>
        <s v="Faith  Cook"/>
        <s v="Faith  Flores"/>
        <s v="Faith  Foster"/>
        <s v="Faith  Gray"/>
        <s v="Faith  Hayes"/>
        <s v="Faith  Henderson"/>
        <s v="Faith  Howard"/>
        <s v="Faith  Jenkins"/>
        <s v="Faith  Kelly"/>
        <s v="Faith  Murphy"/>
        <s v="Faith  Perry"/>
        <s v="Faith  Peterson"/>
        <s v="Faith  Ramirez"/>
        <s v="Faith  Rogers"/>
        <s v="Faith  Sanchez"/>
        <s v="Faith  Stewart"/>
        <s v="Faith  Washington"/>
        <s v="Faith A Alexander"/>
        <s v="Faith A James"/>
        <s v="Faith A Russell"/>
        <s v="Faith A Torres"/>
        <s v="Faith A Ward"/>
        <s v="Faith B Coleman"/>
        <s v="Faith C Reed"/>
        <s v="Faith D Bailey"/>
        <s v="Faith F Barnes"/>
        <s v="Faith L Bryant"/>
        <s v="Faith L Griffin"/>
        <s v="Faith L Patterson"/>
        <s v="Faith L Price"/>
        <s v="Faith M Diaz"/>
        <s v="Faith O Powell"/>
        <s v="Faith R Gonzales"/>
        <s v="Faith S Hughes"/>
        <s v="Faith S Simmons"/>
        <s v="Faith V Wood"/>
        <s v="Felicia  Blanco"/>
        <s v="Felicia  Carlson"/>
        <s v="Felicia  Gill"/>
        <s v="Felicia  Ramos"/>
        <s v="Felicia  Romero"/>
        <s v="Felicia  Vazquez"/>
        <s v="Felicia A Alonso"/>
        <s v="Felicia A Moreno"/>
        <s v="Felicia C Moyer"/>
        <s v="Felicia D Munoz"/>
        <s v="Felicia E Gutierrez"/>
        <s v="Felicia J Diaz"/>
        <s v="Felicia J Gomez"/>
        <s v="Felicia J Ortega"/>
        <s v="Felicia L Jimenez"/>
        <s v="Felicia L Martin"/>
        <s v="Felicia L Ruiz"/>
        <s v="Felicia L Townsend"/>
        <s v="Felicia R Dominguez"/>
        <s v="Felicia S Rubio"/>
        <s v="Felicia W Suarez"/>
        <s v="Fernando  Alexander"/>
        <s v="Fernando  Barnes"/>
        <s v="Fernando  Brown"/>
        <s v="Fernando  Butler"/>
        <s v="Fernando  Campbell"/>
        <s v="Fernando  Carter"/>
        <s v="Fernando  Davis"/>
        <s v="Fernando  Edwards"/>
        <s v="Fernando  Green"/>
        <s v="Fernando  Hall"/>
        <s v="Fernando  Hill"/>
        <s v="Fernando  Hughes"/>
        <s v="Fernando  Jackson"/>
        <s v="Fernando  King"/>
        <s v="Fernando  Lewis"/>
        <s v="Fernando  Long"/>
        <s v="Fernando  Martin"/>
        <s v="Fernando  Martinez"/>
        <s v="Fernando  Miller"/>
        <s v="Fernando  Mitchell"/>
        <s v="Fernando  Moore"/>
        <s v="Fernando  Perez"/>
        <s v="Fernando  Perry"/>
        <s v="Fernando  Phillips"/>
        <s v="Fernando  Price"/>
        <s v="Fernando  Robinson"/>
        <s v="Fernando  Ross"/>
        <s v="Fernando  Russell"/>
        <s v="Fernando  Smith"/>
        <s v="Fernando  Thompson"/>
        <s v="Fernando  Turner"/>
        <s v="Fernando  Wilson"/>
        <s v="Fernando A Gonzalez"/>
        <s v="Fernando A Rodriguez"/>
        <s v="Fernando B Gonzales"/>
        <s v="Fernando C Clark"/>
        <s v="Fernando C Scott"/>
        <s v="Fernando E Coleman"/>
        <s v="Fernando E Patterson"/>
        <s v="Fernando E Washington"/>
        <s v="Fernando G Hayes"/>
        <s v="Fernando G Nelson"/>
        <s v="Fernando H Allen"/>
        <s v="Fernando I Johnson"/>
        <s v="Fernando J Griffin"/>
        <s v="Fernando J Jenkins"/>
        <s v="Fernando K Lee"/>
        <s v="Fernando K Wood"/>
        <s v="Fernando L Thomas"/>
        <s v="Fernando L Williams"/>
        <s v="Fernando L Wright"/>
        <s v="Fernando M Bennett"/>
        <s v="Fernando M Bryant"/>
        <s v="Fernando M Collins"/>
        <s v="Fernando M Flores"/>
        <s v="Fernando M Lopez"/>
        <s v="Fernando P Hernandez"/>
        <s v="Fernando R Baker"/>
        <s v="Fernando R Harris"/>
        <s v="Fernando R Walker"/>
        <s v="Fernando S Adams"/>
        <s v="Fernando W Diaz"/>
        <s v="Fernando W Evans"/>
        <s v="Fernando W Taylor"/>
        <s v="Florian L Stiller"/>
        <s v="Francis  Alvarez"/>
        <s v="Francis  Carlson"/>
        <s v="Francis  Dominguez"/>
        <s v="Francis  Gill"/>
        <s v="Francis  Gutierrez"/>
        <s v="Francis  Hernandez"/>
        <s v="Francis  Jimenez"/>
        <s v="Francis  Ramos"/>
        <s v="Francis  Romero"/>
        <s v="Francis  Sanz"/>
        <s v="Francis  Suarez"/>
        <s v="Francis  Torres"/>
        <s v="Francis A Moreno"/>
        <s v="Francis D Ruiz"/>
        <s v="Francis E Vazquez"/>
        <s v="Francis F Ortega"/>
        <s v="Francis J Alonso"/>
        <s v="Francis J Blanco"/>
        <s v="Francis J Navarro"/>
        <s v="Francis R Serrano"/>
        <s v="Francis T Gomez"/>
        <s v="Francisco  Fernandez"/>
        <s v="Francisco  Garcia"/>
        <s v="Francisco  Javier Castrejón"/>
        <s v="Francisco  Martinez"/>
        <s v="Francisco  Patel"/>
        <s v="Francisco  Prasad"/>
        <s v="Francisco  Rana"/>
        <s v="Francisco  Rodriguez"/>
        <s v="Francisco  Suri"/>
        <s v="Francisco A Chandra"/>
        <s v="Francisco A Sara"/>
        <s v="Francisco A Subram"/>
        <s v="Francisco A Vance"/>
        <s v="Francisco D Sanchez"/>
        <s v="Francisco H Srini"/>
        <s v="Francisco K Mehta"/>
        <s v="Francisco L Gonzalez"/>
        <s v="Francisco L Lopez"/>
        <s v="Francisco M Kapoor"/>
        <s v="Francisco M Perez"/>
        <s v="Francisco M Raman"/>
        <s v="Francisco S Madan"/>
        <s v="Francisco W Ashe"/>
        <s v="Francisco W Sai"/>
        <s v="Frank  Blanco"/>
        <s v="Frank  Carlson"/>
        <s v="Frank  Gomez"/>
        <s v="Frank  Jimenez"/>
        <s v="Frank  Martin"/>
        <s v="Frank  Munoz"/>
        <s v="Frank  Ramos"/>
        <s v="Frank  Rubio"/>
        <s v="Frank  Serrano"/>
        <s v="Frank  Suarez"/>
        <s v="Frank  Vazquez"/>
        <s v="Frank C Gill"/>
        <s v="Frank E Moreno"/>
        <s v="Frank F Diaz"/>
        <s v="Frank F Navarro"/>
        <s v="Frank G Alvarez"/>
        <s v="Frank G Gutierrez"/>
        <s v="Frank G Hernandez"/>
        <s v="Frank M Dominguez"/>
        <s v="Frank M Romero"/>
        <s v="Frank M Ruiz"/>
        <s v="Frank M Torres"/>
        <s v="Frank T Sanz"/>
        <s v="Franklin  Becker"/>
        <s v="Franklin  Ferrier"/>
        <s v="Franklin  Ma"/>
        <s v="Franklin  Nath"/>
        <s v="Franklin  Pal"/>
        <s v="Franklin  Raji"/>
        <s v="Franklin  She"/>
        <s v="Franklin  Shen"/>
        <s v="Franklin  Sun"/>
        <s v="Franklin  Yang"/>
        <s v="Franklin  Yuan"/>
        <s v="Franklin  Zhao"/>
        <s v="Franklin  Zheng"/>
        <s v="Franklin  Zhou"/>
        <s v="Franklin  Zhu"/>
        <s v="Franklin A Chen"/>
        <s v="Franklin A Lal"/>
        <s v="Franklin A Xie"/>
        <s v="Franklin B Li"/>
        <s v="Franklin C Shan"/>
        <s v="Franklin C Xu"/>
        <s v="Franklin D Raje"/>
        <s v="Franklin D Xu"/>
        <s v="Franklin E Chander"/>
        <s v="Franklin E Goel"/>
        <s v="Franklin H Hu"/>
        <s v="Franklin J Luo"/>
        <s v="Franklin K He"/>
        <s v="Franklin L Chande"/>
        <s v="Franklin L Liu"/>
        <s v="Franklin L Sharma"/>
        <s v="Franklin L Ye"/>
        <s v="Franklin L Zhang"/>
        <s v="Franklin M Huang"/>
        <s v="Franklin M Lin"/>
        <s v="Franklin M Rai"/>
        <s v="Franklin N Tang"/>
        <s v="Franklin R Gao"/>
        <s v="Franklin S Jai"/>
        <s v="Franklin S Wang"/>
        <s v="Frederick  Chandra"/>
        <s v="Frederick  Gonzalez"/>
        <s v="Frederick  Madan"/>
        <s v="Frederick  Malhotra"/>
        <s v="Frederick  Martinez"/>
        <s v="Frederick  Patel"/>
        <s v="Frederick  Perez"/>
        <s v="Frederick  Prasad"/>
        <s v="Frederick  Sai"/>
        <s v="Frederick  Sanchez"/>
        <s v="Frederick  Sara"/>
        <s v="Frederick  Srini"/>
        <s v="Frederick  Suri"/>
        <s v="Frederick  Vance"/>
        <s v="Frederick F Raman"/>
        <s v="Frederick J Garcia"/>
        <s v="Frederick J Rana"/>
        <s v="Frederick M Subram"/>
        <s v="Frederick S Rodriguez"/>
        <s v="Gabriel  Allen"/>
        <s v="Gabriel  Baker"/>
        <s v="Gabriel  Bryant"/>
        <s v="Gabriel  Butler"/>
        <s v="Gabriel  Chow"/>
        <s v="Gabriel  Diaz"/>
        <s v="Gabriel  Evans"/>
        <s v="Gabriel  Flores"/>
        <s v="Gabriel  Griffin"/>
        <s v="Gabriel  Hall"/>
        <s v="Gabriel  Jai"/>
        <s v="Gabriel  Lal"/>
        <s v="Gabriel  Long"/>
        <s v="Gabriel  Lopez"/>
        <s v="Gabriel  Parker"/>
        <s v="Gabriel  Russell"/>
        <s v="Gabriel  Scott"/>
        <s v="Gabriel  Sharma"/>
        <s v="Gabriel  Simmons"/>
        <s v="Gabriel  Wang"/>
        <s v="Gabriel  Washington"/>
        <s v="Gabriel  Wright"/>
        <s v="Gabriel  Zhang"/>
        <s v="Gabriel A Nelson"/>
        <s v="Gabriel A Perry"/>
        <s v="Gabriel B Campbell"/>
        <s v="Gabriel B Coleman"/>
        <s v="Gabriel C Alexander"/>
        <s v="Gabriel C Patterson"/>
        <s v="Gabriel C Young"/>
        <s v="Gabriel E Perez"/>
        <s v="Gabriel E Turner"/>
        <s v="Gabriel G Foster"/>
        <s v="Gabriel J Hernandez"/>
        <s v="Gabriel J Li"/>
        <s v="Gabriel J Mitchell"/>
        <s v="Gabriel K Ross"/>
        <s v="Gabriel L Collins"/>
        <s v="Gabriel L Green"/>
        <s v="Gabriel L Hill"/>
        <s v="Gabriel L Hughes"/>
        <s v="Gabriel M Gonzales"/>
        <s v="Gabriel M Jenkins"/>
        <s v="Gabriel M Powell"/>
        <s v="Gabriel R Gonzalez"/>
        <s v="Gabriel R Kumar"/>
        <s v="Gabriel R Phillips"/>
        <s v="Gabriel R Roberts"/>
        <s v="Gabriel S Adams"/>
        <s v="Gabriel S Carter"/>
        <s v="Gabriel T Shan"/>
        <s v="Gabriel V King"/>
        <s v="Gabriel W Yang"/>
        <s v="Gabriella  Allen"/>
        <s v="Gabriella  Baker"/>
        <s v="Gabriella  Bell"/>
        <s v="Gabriella  Campbell"/>
        <s v="Gabriella  Carter"/>
        <s v="Gabriella  Cook"/>
        <s v="Gabriella  Cox"/>
        <s v="Gabriella  Hall"/>
        <s v="Gabriella  Hernandez"/>
        <s v="Gabriella  Hill"/>
        <s v="Gabriella  Howard"/>
        <s v="Gabriella  King"/>
        <s v="Gabriella  Lopez"/>
        <s v="Gabriella  Morgan"/>
        <s v="Gabriella  Parker"/>
        <s v="Gabriella  Phillips"/>
        <s v="Gabriella  Richardson"/>
        <s v="Gabriella  Rivera"/>
        <s v="Gabriella  Sanders"/>
        <s v="Gabriella  Stewart"/>
        <s v="Gabriella  Torres"/>
        <s v="Gabriella  Ward"/>
        <s v="Gabriella A Bailey"/>
        <s v="Gabriella A Perez"/>
        <s v="Gabriella A Reed"/>
        <s v="Gabriella A Scott"/>
        <s v="Gabriella C Green"/>
        <s v="Gabriella D Murphy"/>
        <s v="Gabriella D Watson"/>
        <s v="Gabriella F Morris"/>
        <s v="Gabriella G Sanchez"/>
        <s v="Gabriella J Collins"/>
        <s v="Gabriella J Roberts"/>
        <s v="Gabriella K Adams"/>
        <s v="Gabriella K Evans"/>
        <s v="Gabriella L Cooper"/>
        <s v="Gabriella L Edwards"/>
        <s v="Gabriella L Kelly"/>
        <s v="Gabriella L Mitchell"/>
        <s v="Gabriella M Gray"/>
        <s v="Gabriella M Peterson"/>
        <s v="Gabriella M Ramirez"/>
        <s v="Gabriella M Turner"/>
        <s v="Gabriella M Young"/>
        <s v="Gabriella O Nelson"/>
        <s v="Gabriella S James"/>
        <s v="Gabriella Z Gonzalez"/>
        <s v="Gabrielle  Alexander"/>
        <s v="Gabrielle  Barnes"/>
        <s v="Gabrielle  Bell"/>
        <s v="Gabrielle  Bennett"/>
        <s v="Gabrielle  Bryant"/>
        <s v="Gabrielle  Butler"/>
        <s v="Gabrielle  Coleman"/>
        <s v="Gabrielle  Collins"/>
        <s v="Gabrielle  Cook"/>
        <s v="Gabrielle  Cox"/>
        <s v="Gabrielle  Diaz"/>
        <s v="Gabrielle  Edwards"/>
        <s v="Gabrielle  Foster"/>
        <s v="Gabrielle  Gonzales"/>
        <s v="Gabrielle  Gonzalez"/>
        <s v="Gabrielle  Griffin"/>
        <s v="Gabrielle  Howard"/>
        <s v="Gabrielle  Hughes"/>
        <s v="Gabrielle  James"/>
        <s v="Gabrielle  Kelly"/>
        <s v="Gabrielle  King"/>
        <s v="Gabrielle  Long"/>
        <s v="Gabrielle  Mitchell"/>
        <s v="Gabrielle  Morgan"/>
        <s v="Gabrielle  Murphy"/>
        <s v="Gabrielle  Parker"/>
        <s v="Gabrielle  Patterson"/>
        <s v="Gabrielle  Perez"/>
        <s v="Gabrielle  Perry"/>
        <s v="Gabrielle  Price"/>
        <s v="Gabrielle  Reed"/>
        <s v="Gabrielle  Rivera"/>
        <s v="Gabrielle  Rogers"/>
        <s v="Gabrielle  Scott"/>
        <s v="Gabrielle  Simmons"/>
        <s v="Gabrielle  Washington"/>
        <s v="Gabrielle  Wright"/>
        <s v="Gabrielle A Hernandez"/>
        <s v="Gabrielle A Morris"/>
        <s v="Gabrielle A Turner"/>
        <s v="Gabrielle A Watson"/>
        <s v="Gabrielle B Carter"/>
        <s v="Gabrielle B Henderson"/>
        <s v="Gabrielle B Jenkins"/>
        <s v="Gabrielle C Cannata"/>
        <s v="Gabrielle D Baker"/>
        <s v="Gabrielle D Lopez"/>
        <s v="Gabrielle D Peterson"/>
        <s v="Gabrielle E Gray"/>
        <s v="Gabrielle E Roberts"/>
        <s v="Gabrielle F Powell"/>
        <s v="Gabrielle H Ramirez"/>
        <s v="Gabrielle J Adams"/>
        <s v="Gabrielle J Evans"/>
        <s v="Gabrielle J Hall"/>
        <s v="Gabrielle J Ross"/>
        <s v="Gabrielle J Russell"/>
        <s v="Gabrielle L Young"/>
        <s v="Gabrielle M Brooks"/>
        <s v="Gabrielle M Green"/>
        <s v="Gabrielle M Sanders"/>
        <s v="Gabrielle R Stewart"/>
        <s v="Gabrielle R Ward"/>
        <s v="Gabrielle S Cooper"/>
        <s v="Gabrielle S Wood"/>
        <s v="Gabrielle T Torres"/>
        <s v="Gail  Butler"/>
        <s v="Gail  Griffin"/>
        <s v="Gail  Moore"/>
        <s v="Gail C Alexander"/>
        <s v="Gail L Russell"/>
        <s v="Garrett  Bailey"/>
        <s v="Garrett  Howard"/>
        <s v="Garrett  James"/>
        <s v="Garrett  Murphy"/>
        <s v="Garrett  Peterson"/>
        <s v="Garrett  Richardson"/>
        <s v="Garrett  Rivera"/>
        <s v="Garrett  Rogers"/>
        <s v="Garrett  Sanders"/>
        <s v="Garrett  Travers"/>
        <s v="Garrett  Ward"/>
        <s v="Garrett C Cooper"/>
        <s v="Garrett C Morris"/>
        <s v="Garrett C Reed"/>
        <s v="Garrett D Cook"/>
        <s v="Garrett E Sanchez"/>
        <s v="Garrett J Bell"/>
        <s v="Garrett J Morgan"/>
        <s v="Garrett L Brooks"/>
        <s v="Garrett M Ramirez"/>
        <s v="Garrett N Gray"/>
        <s v="Garrett O Stewart"/>
        <s v="Garrett R Cox"/>
        <s v="Garrett R Watson"/>
        <s v="Garrett S Kelly"/>
        <s v="Gary  Alvarez"/>
        <s v="Gary  Blanco"/>
        <s v="Gary  Diaz"/>
        <s v="Gary  Dominguez"/>
        <s v="Gary  Gomez"/>
        <s v="Gary  Hernandez"/>
        <s v="Gary  Ortega"/>
        <s v="Gary  Romero"/>
        <s v="Gary  Ruiz"/>
        <s v="Gary  Schare"/>
        <s v="Gary  Vazquez"/>
        <s v="Gary B Gill"/>
        <s v="Gary C Alonso"/>
        <s v="Gary C Gutierrez"/>
        <s v="Gary D Munoz"/>
        <s v="Gary E Jimenez"/>
        <s v="Gary E Moreno"/>
        <s v="Gary E Navarro"/>
        <s v="Gary G Serrano"/>
        <s v="Gary L Martin"/>
        <s v="Gary M Rubio"/>
        <s v="Gary R Carlson"/>
        <s v="Gary S Ramos"/>
        <s v="Gavin  Bennett"/>
        <s v="Gavin  Coleman"/>
        <s v="Gavin  Gonzales"/>
        <s v="Gavin  Griffin"/>
        <s v="Gavin  Hughes"/>
        <s v="Gavin  Jenkins"/>
        <s v="Gavin  Long"/>
        <s v="Gavin  Patterson"/>
        <s v="Gavin  Ross"/>
        <s v="Gavin  Russell"/>
        <s v="Gavin  Wood"/>
        <s v="Gavin A Hayes"/>
        <s v="Gavin C Washington"/>
        <s v="Gavin D Butler"/>
        <s v="Gavin E Diaz"/>
        <s v="Gavin I Henderson"/>
        <s v="Gavin J Price"/>
        <s v="Gavin K Alexander"/>
        <s v="Gavin M Perry"/>
        <s v="Gavin M Powell"/>
        <s v="Gavin T Stone"/>
        <s v="Gavin W Bryant"/>
        <s v="Geoffrey  Fernandez"/>
        <s v="Geoffrey  Garcia"/>
        <s v="Geoffrey  Gonzalez"/>
        <s v="Geoffrey  Kapoor"/>
        <s v="Geoffrey  Kovár"/>
        <s v="Geoffrey  Rana"/>
        <s v="Geoffrey  Rodriguez"/>
        <s v="Geoffrey  Sanchez"/>
        <s v="Geoffrey  Sara"/>
        <s v="Geoffrey  Suri"/>
        <s v="Geoffrey A Lopez"/>
        <s v="Geoffrey E Ashe"/>
        <s v="Geoffrey L Martinez"/>
        <s v="Geoffrey L Subram"/>
        <s v="Geoffrey M Chandra"/>
        <s v="Geoffrey M Madan"/>
        <s v="Geoffrey M Patel"/>
        <s v="Geoffrey P Perez"/>
        <s v="Geoffrey P Raman"/>
        <s v="Geoffrey W Malhotra"/>
        <s v="George  Fernandez"/>
        <s v="George  Garcia"/>
        <s v="George  Lopez"/>
        <s v="George  Louverdis"/>
        <s v="George  McDonald"/>
        <s v="George  Patel"/>
        <s v="George  Rana"/>
        <s v="George  Sara"/>
        <s v="George  Srini"/>
        <s v="George  Suri"/>
        <s v="George A Rodriguez"/>
        <s v="George C Perez"/>
        <s v="George C Prasad"/>
        <s v="George C Subram"/>
        <s v="George H Chandra"/>
        <s v="George J Arun"/>
        <s v="George L Gonzalez"/>
        <s v="George L Kapoor"/>
        <s v="George L Martinez"/>
        <s v="George L Mehta"/>
        <s v="George M Raman"/>
        <s v="George M Sanchez"/>
        <s v="George R Vance"/>
        <s v="George T Sai"/>
        <s v="Gerald  Alonso"/>
        <s v="Gerald  Arun"/>
        <s v="Gerald  Chandra"/>
        <s v="Gerald  Gomez"/>
        <s v="Gerald  Gonzalez"/>
        <s v="Gerald  Gutierrez"/>
        <s v="Gerald  Martinez"/>
        <s v="Gerald  Mehta"/>
        <s v="Gerald  Navarro"/>
        <s v="Gerald  Patel"/>
        <s v="Gerald  Ramos"/>
        <s v="Gerald  Rodriguez"/>
        <s v="Gerald  Sanchez"/>
        <s v="Gerald  Srini"/>
        <s v="Gerald  Subram"/>
        <s v="Gerald  Suri"/>
        <s v="Gerald  Vazquez"/>
        <s v="Gerald A Carlson"/>
        <s v="Gerald A Gill"/>
        <s v="Gerald A Malhotra"/>
        <s v="Gerald A Moreno"/>
        <s v="Gerald A Rubio"/>
        <s v="Gerald B Prasad"/>
        <s v="Gerald C Rana"/>
        <s v="Gerald C Ruiz"/>
        <s v="Gerald C Sara"/>
        <s v="Gerald E Dominguez"/>
        <s v="Gerald E Jimenez"/>
        <s v="Gerald E Madan"/>
        <s v="Gerald J Sanz"/>
        <s v="Gerald K Martin"/>
        <s v="Gerald K Romero"/>
        <s v="Gerald L Hernandez"/>
        <s v="Gerald L Jordan"/>
        <s v="Gerald L Sai"/>
        <s v="Gerald M Diaz"/>
        <s v="Gerald M Lopez"/>
        <s v="Gerald M Serrano"/>
        <s v="Gerald M Torres"/>
        <s v="Gerald M Vance"/>
        <s v="Gerald N Perez"/>
        <s v="Gerald R Munoz"/>
        <s v="Gerald V Raman"/>
        <s v="Gerrit Jan Straatsma"/>
        <s v="Gilbert  Becker"/>
        <s v="Gilbert  Gao"/>
        <s v="Gilbert  Goel"/>
        <s v="Gilbert  He"/>
        <s v="Gilbert  Lal"/>
        <s v="Gilbert  Li"/>
        <s v="Gilbert  Liang"/>
        <s v="Gilbert  Luo"/>
        <s v="Gilbert  Ma"/>
        <s v="Gilbert  Pal"/>
        <s v="Gilbert  Raje"/>
        <s v="Gilbert  Raji"/>
        <s v="Gilbert  Sharma"/>
        <s v="Gilbert  She"/>
        <s v="Gilbert  Xie"/>
        <s v="Gilbert  Xu"/>
        <s v="Gilbert  Ye"/>
        <s v="Gilbert  Zhao"/>
        <s v="Gilbert  Zhou"/>
        <s v="Gilbert  Zhu"/>
        <s v="Gilbert A Zheng"/>
        <s v="Gilbert B Rai"/>
        <s v="Gilbert B Shan"/>
        <s v="Gilbert C Deng"/>
        <s v="Gilbert C Shen"/>
        <s v="Gilbert C Zeng"/>
        <s v="Gilbert D Tang"/>
        <s v="Gilbert E Chen"/>
        <s v="Gilbert E Zhang"/>
        <s v="Gilbert G McDonald"/>
        <s v="Gilbert H Guo"/>
        <s v="Gilbert I Ferrier"/>
        <s v="Gilbert J Cai"/>
        <s v="Gilbert J Jai"/>
        <s v="Gilbert K Nath"/>
        <s v="Gilbert L Hu"/>
        <s v="Gilbert L Kumar"/>
        <s v="Gilbert L Sun"/>
        <s v="Gilbert M Yang"/>
        <s v="Gilbert N Huang"/>
        <s v="Gilbert O Nara"/>
        <s v="Gilbert T Andersen"/>
        <s v="Gina  Alvarez"/>
        <s v="Gina  Blanco"/>
        <s v="Gina  Diaz"/>
        <s v="Gina  Hernandez"/>
        <s v="Gina  Jiménez"/>
        <s v="Gina  Romero"/>
        <s v="Gina  Ruiz"/>
        <s v="Gina  Schmidt"/>
        <s v="Gina  Serrano"/>
        <s v="Gina  Suarez"/>
        <s v="Gina  Torres"/>
        <s v="Gina  Vazquez"/>
        <s v="Gina A Gutierrez"/>
        <s v="Gina C Alonso"/>
        <s v="Gina E Martin"/>
        <s v="Gina F Gill"/>
        <s v="Gina J Moreno"/>
        <s v="Gina L Dominguez"/>
        <s v="Gina M Navarro"/>
        <s v="Gina R Carlson"/>
        <s v="Giorgio  Veronesi"/>
        <s v="Giraldo Hierro Sandoval"/>
        <s v="Glenn  Cai"/>
        <s v="Glenn  Gao"/>
        <s v="Glenn  Huang"/>
        <s v="Glenn  Liang"/>
        <s v="Glenn  Lin"/>
        <s v="Glenn  Liu"/>
        <s v="Glenn  Lu"/>
        <s v="Glenn  Xu"/>
        <s v="Glenn  Zheng"/>
        <s v="Glenn  Zhu"/>
        <s v="Glenn A Li"/>
        <s v="Glenn A Zeng"/>
        <s v="Glenn A Zhang"/>
        <s v="Glenn A Zhou"/>
        <s v="Glenn C Zhao"/>
        <s v="Glenn D Sun"/>
        <s v="Glenn J Guo"/>
        <s v="Glenn K Chen"/>
        <s v="Glenn L She"/>
        <s v="Glenn L Ye"/>
        <s v="Glenn M Ma"/>
        <s v="Glenn R Hu"/>
        <s v="Glenn R Wang"/>
        <s v="Glenn R Wu"/>
        <s v="Gloria  Diaz"/>
        <s v="Gloria  Gill"/>
        <s v="Gloria  Reed"/>
        <s v="Gloria  Ruiz"/>
        <s v="Gloria A Dominguez"/>
        <s v="Gloria A Gonzales"/>
        <s v="Gloria A Martin"/>
        <s v="Gloria A Ramos"/>
        <s v="Gloria B Alvarez"/>
        <s v="Gloria G Serrano"/>
        <s v="Gloria G Torres"/>
        <s v="Gloria L Bradley"/>
        <s v="Gloria L Gutierrez"/>
        <s v="Gloria L Munoz"/>
        <s v="Gloria M Navarro"/>
        <s v="Gloria M Vazquez"/>
        <s v="Gloria P Carlson"/>
        <s v="Gloria R Ortega"/>
        <s v="Gloria R Romero"/>
        <s v="Gloria S Alonso"/>
        <s v="Gloria T Rubio"/>
        <s v="Gloria V Sanz"/>
        <s v="Grace  Bell"/>
        <s v="Grace  Brown"/>
        <s v="Grace  Cox"/>
        <s v="Grace  Davis"/>
        <s v="Grace  Garcia"/>
        <s v="Grace  Griffin"/>
        <s v="Grace  Jenkins"/>
        <s v="Grace  Jones"/>
        <s v="Grace  Kelly"/>
        <s v="Grace  Miller"/>
        <s v="Grace  Ramirez"/>
        <s v="Grace  Ross"/>
        <s v="Grace  Sanchez"/>
        <s v="Grace  Smith"/>
        <s v="Grace  Taylor"/>
        <s v="Grace  White"/>
        <s v="Grace  Williams"/>
        <s v="Grace  Wilson"/>
        <s v="Grace  Wood"/>
        <s v="Grace A Bennett"/>
        <s v="Grace A Gray"/>
        <s v="Grace A Hall"/>
        <s v="Grace A Hughes"/>
        <s v="Grace A Morris"/>
        <s v="Grace A Richardson"/>
        <s v="Grace A Russell"/>
        <s v="Grace A Thompson"/>
        <s v="Grace A Washington"/>
        <s v="Grace B Powell"/>
        <s v="Grace C Bailey"/>
        <s v="Grace C Cook"/>
        <s v="Grace C Cooper"/>
        <s v="Grace C Flores"/>
        <s v="Grace C Jackson"/>
        <s v="Grace C Rodriguez"/>
        <s v="Grace D Anderson"/>
        <s v="Grace D Watson"/>
        <s v="Grace E Morgan"/>
        <s v="Grace E Perry"/>
        <s v="Grace E Price"/>
        <s v="Grace G Brooks"/>
        <s v="Grace H Stewart"/>
        <s v="Grace J Alexander"/>
        <s v="Grace J Bryant"/>
        <s v="Grace J Coleman"/>
        <s v="Grace J Howard"/>
        <s v="Grace J Lee"/>
        <s v="Grace J Long"/>
        <s v="Grace J Murphy"/>
        <s v="Grace J Torres"/>
        <s v="Grace L Clark"/>
        <s v="Grace L Harris"/>
        <s v="Grace L James"/>
        <s v="Grace L Thomas"/>
        <s v="Grace M Henderson"/>
        <s v="Grace M Johnson"/>
        <s v="Grace M Martin"/>
        <s v="Grace M Martinez"/>
        <s v="Grace M Moore"/>
        <s v="Grace M Patterson"/>
        <s v="Grace M Rivera"/>
        <s v="Grace M Simmons"/>
        <s v="Grace R Barnes"/>
        <s v="Grace R Diaz"/>
        <s v="Grace R Lewis"/>
        <s v="Grace R Walker"/>
        <s v="Grace S Ward"/>
        <s v="Grace T Butler"/>
        <s v="Grace Y Peterson"/>
        <s v="Grant  Becker"/>
        <s v="Grant  Chander"/>
        <s v="Grant  Ferrier"/>
        <s v="Grant  Jai"/>
        <s v="Grant  Nara"/>
        <s v="Grant  Pal"/>
        <s v="Grant  Shan"/>
        <s v="Grant A Andersen"/>
        <s v="Grant A Kumar"/>
        <s v="Grant A Nath"/>
        <s v="Grant B Shen"/>
        <s v="Grant C Deng"/>
        <s v="Grant C Yuan"/>
        <s v="Grant D Xie"/>
        <s v="Grant E She"/>
        <s v="Grant H Tang"/>
        <s v="Grant L Lal"/>
        <s v="Grant M Xu"/>
        <s v="Grant R Rai"/>
        <s v="Grant R Raji"/>
        <s v="Grant R Sharma"/>
        <s v="Grant S Goel"/>
        <s v="Grant S Raje"/>
        <s v="Greg  Russell"/>
        <s v="Greg C White"/>
        <s v="Greg G Carter"/>
        <s v="Greg M Taylor"/>
        <s v="Gregory  Andersen"/>
        <s v="Gregory  Goel"/>
        <s v="Gregory  Jai"/>
        <s v="Gregory  Kumar"/>
        <s v="Gregory  Luo"/>
        <s v="Gregory  Nara"/>
        <s v="Gregory  Nath"/>
        <s v="Gregory  Pal"/>
        <s v="Gregory  Raji"/>
        <s v="Gregory  Shan"/>
        <s v="Gregory  She"/>
        <s v="Gregory  Shen"/>
        <s v="Gregory  Tang"/>
        <s v="Gregory  Xie"/>
        <s v="Gregory  Xu"/>
        <s v="Gregory  Yuan"/>
        <s v="Gregory C Raje"/>
        <s v="Gregory J Chander"/>
        <s v="Gregory J Ferrier"/>
        <s v="Gregory J Rai"/>
        <s v="Gregory M Becker"/>
        <s v="Gregory R Winston"/>
        <s v="Gregory S Chande"/>
        <s v="Gretchen  Rivas"/>
        <s v="Hailey  Baker"/>
        <s v="Hailey  Barnes"/>
        <s v="Hailey  Brooks"/>
        <s v="Hailey  Campbell"/>
        <s v="Hailey  Collins"/>
        <s v="Hailey  Cooper"/>
        <s v="Hailey  Cox"/>
        <s v="Hailey  Edwards"/>
        <s v="Hailey  Hill"/>
        <s v="Hailey  Mitchell"/>
        <s v="Hailey  Morris"/>
        <s v="Hailey  Phillips"/>
        <s v="Hailey  Price"/>
        <s v="Hailey  Ramirez"/>
        <s v="Hailey  Reed"/>
        <s v="Hailey  Sanders"/>
        <s v="Hailey  Stewart"/>
        <s v="Hailey  Torres"/>
        <s v="Hailey  Turner"/>
        <s v="Hailey A Hernandez"/>
        <s v="Hailey A King"/>
        <s v="Hailey C Alexander"/>
        <s v="Hailey C Allen"/>
        <s v="Hailey C Evans"/>
        <s v="Hailey C Henderson"/>
        <s v="Hailey C James"/>
        <s v="Hailey C Jenkins"/>
        <s v="Hailey C Ross"/>
        <s v="Hailey D Butler"/>
        <s v="Hailey E Griffin"/>
        <s v="Hailey F Murphy"/>
        <s v="Hailey G Morgan"/>
        <s v="Hailey G Perry"/>
        <s v="Hailey I Patterson"/>
        <s v="Hailey I Watson"/>
        <s v="Hailey J Coleman"/>
        <s v="Hailey J Foster"/>
        <s v="Hailey J Gray"/>
        <s v="Hailey J Parker"/>
        <s v="Hailey J Ward"/>
        <s v="Hailey L Carter"/>
        <s v="Hailey L Cook"/>
        <s v="Hailey L Flores"/>
        <s v="Hailey L Roberts"/>
        <s v="Hailey L Rogers"/>
        <s v="Hailey L Simmons"/>
        <s v="Hailey M Adams"/>
        <s v="Hailey M Lopez"/>
        <s v="Hailey M Perez"/>
        <s v="Hailey M Young"/>
        <s v="Hailey N Gonzales"/>
        <s v="Hailey P Russell"/>
        <s v="Hailey R Bailey"/>
        <s v="Hailey R Bennett"/>
        <s v="Hailey R Bryant"/>
        <s v="Hailey R Gonzalez"/>
        <s v="Hailey R Hughes"/>
        <s v="Hailey R Peterson"/>
        <s v="Hailey R Rivera"/>
        <s v="Hailey S Washington"/>
        <s v="Hailey T Wood"/>
        <s v="Hailey W Diaz"/>
        <s v="Hailey W Green"/>
        <s v="Hailey W Richardson"/>
        <s v="Haley  Alexander"/>
        <s v="Haley  Bryant"/>
        <s v="Haley  Cooper"/>
        <s v="Haley  Cox"/>
        <s v="Haley  Diaz"/>
        <s v="Haley  Evans"/>
        <s v="Haley  Foster"/>
        <s v="Haley  Gonzales"/>
        <s v="Haley  Gray"/>
        <s v="Haley  Hall"/>
        <s v="Haley  Howard"/>
        <s v="Haley  Kelly"/>
        <s v="Haley  Long"/>
        <s v="Haley  Murphy"/>
        <s v="Haley  Nelson"/>
        <s v="Haley  Parker"/>
        <s v="Haley  Patterson"/>
        <s v="Haley  Powell"/>
        <s v="Haley  Richardson"/>
        <s v="Haley  Russell"/>
        <s v="Haley  Sanders"/>
        <s v="Haley  Scott"/>
        <s v="Haley  Stewart"/>
        <s v="Haley  Wright"/>
        <s v="Haley  Young"/>
        <s v="Haley A Bell"/>
        <s v="Haley A Henderson"/>
        <s v="Haley A Morgan"/>
        <s v="Haley A Morris"/>
        <s v="Haley A Price"/>
        <s v="Haley A Ramirez"/>
        <s v="Haley B Phillips"/>
        <s v="Haley C Mitchell"/>
        <s v="Haley C Rivera"/>
        <s v="Haley D Edwards"/>
        <s v="Haley E Wood"/>
        <s v="Haley F Washington"/>
        <s v="Haley H Perry"/>
        <s v="Haley J Barnes"/>
        <s v="Haley J Gonzalez"/>
        <s v="Haley J Hill"/>
        <s v="Haley J Ward"/>
        <s v="Haley L Butler"/>
        <s v="Haley L Campbell"/>
        <s v="Haley L Griffin"/>
        <s v="Haley L Hernandez"/>
        <s v="Haley L Jenkins"/>
        <s v="Haley M Adams"/>
        <s v="Haley M Flores"/>
        <s v="Haley M Hughes"/>
        <s v="Haley M Lopez"/>
        <s v="Haley M Rogers"/>
        <s v="Haley M Turner"/>
        <s v="Haley R Sanchez"/>
        <s v="Haley S Bailey"/>
        <s v="Haley S Brooks"/>
        <s v="Haley T Allen"/>
        <s v="Haley T Ross"/>
        <s v="Haley T Simmons"/>
        <s v="Haley W Torres"/>
        <s v="Hannah  Flores"/>
        <s v="Hannah  Garcia"/>
        <s v="Hannah  Gonzales"/>
        <s v="Hannah  Griffin"/>
        <s v="Hannah  Hall"/>
        <s v="Hannah  Henderson"/>
        <s v="Hannah  Johnson"/>
        <s v="Hannah  Jones"/>
        <s v="Hannah  Lewis"/>
        <s v="Hannah  Moore"/>
        <s v="Hannah  Powell"/>
        <s v="Hannah  Robinson"/>
        <s v="Hannah  Rodriguez"/>
        <s v="Hannah  Thomas"/>
        <s v="Hannah  Wood"/>
        <s v="Hannah A Alexander"/>
        <s v="Hannah A Price"/>
        <s v="Hannah A Russell"/>
        <s v="Hannah A Washington"/>
        <s v="Hannah C Anderson"/>
        <s v="Hannah C Diaz"/>
        <s v="Hannah C Ross"/>
        <s v="Hannah C Thompson"/>
        <s v="Hannah C Wilson"/>
        <s v="Hannah D Bryant"/>
        <s v="Hannah E Bennett"/>
        <s v="Hannah E Foster"/>
        <s v="Hannah E Long"/>
        <s v="Hannah F Lee"/>
        <s v="Hannah F Walker"/>
        <s v="Hannah G Jackson"/>
        <s v="Hannah G Jenkins"/>
        <s v="Hannah H Clark"/>
        <s v="Hannah J Hayes"/>
        <s v="Hannah J Patterson"/>
        <s v="Hannah J Smith"/>
        <s v="Hannah L Coleman"/>
        <s v="Hannah L Davis"/>
        <s v="Hannah M Martinez"/>
        <s v="Hannah R Brown"/>
        <s v="Hannah R Butler"/>
        <s v="Hannah R Williams"/>
        <s v="Hannah S Harris"/>
        <s v="Hannah W Barnes"/>
        <s v="Hany  Morcos"/>
        <s v="Harold  Arun"/>
        <s v="Harold  Lopez"/>
        <s v="Harold  Malhotra"/>
        <s v="Harold  Patel"/>
        <s v="Harold  Prasad"/>
        <s v="Harold  Sai"/>
        <s v="Harold A Madan"/>
        <s v="Harold A Ray"/>
        <s v="Harold C Fernandez"/>
        <s v="Harold C Perez"/>
        <s v="Harold D Subram"/>
        <s v="Harold F Raman"/>
        <s v="Harold J Martinez"/>
        <s v="Harold J McDonald"/>
        <s v="Harold K Chandra"/>
        <s v="Harold K Garcia"/>
        <s v="Harold M Rodriguez"/>
        <s v="Harold S Kapoor"/>
        <s v="Harold S Sara"/>
        <s v="Harold T Sanchez"/>
        <s v="Heather  Cai"/>
        <s v="Heather  Gao"/>
        <s v="Heather  Hu"/>
        <s v="Heather  Huang"/>
        <s v="Heather  Lu"/>
        <s v="Heather  Ma"/>
        <s v="Heather  Sun"/>
        <s v="Heather  Xu"/>
        <s v="Heather  Yang"/>
        <s v="Heather  Zhang"/>
        <s v="Heather  Zhao"/>
        <s v="Heather  Zheng"/>
        <s v="Heather  Zhu"/>
        <s v="Heather C Li"/>
        <s v="Heather E Liang"/>
        <s v="Heather E Zeng"/>
        <s v="Heather G He"/>
        <s v="Heather L Lin"/>
        <s v="Heather M Chen"/>
        <s v="Heather M Wu"/>
        <s v="Heather M Zhou"/>
        <s v="Heather R Wang"/>
        <s v="Hector  Carlson"/>
        <s v="Hector  Gutierrez"/>
        <s v="Hector  Jimenez"/>
        <s v="Hector  Martin"/>
        <s v="Hector  Moreno"/>
        <s v="Hector  Muñoz"/>
        <s v="Hector  Navarro"/>
        <s v="Hector  Ramos"/>
        <s v="Hector  Ruiz"/>
        <s v="Hector  Sanz"/>
        <s v="Hector A Diaz"/>
        <s v="Hector A Gomez"/>
        <s v="Hector E Hernandez"/>
        <s v="Hector E Ortega"/>
        <s v="Hector E Romero"/>
        <s v="Hector E Torres"/>
        <s v="Hector E Vazquez"/>
        <s v="Hector J Blanco"/>
        <s v="Hector K Serrano"/>
        <s v="Hector L Alonso"/>
        <s v="Hector L Suarez"/>
        <s v="Hector M Gill"/>
        <s v="Heidi  Lopez"/>
        <s v="Heidi  Mehta"/>
        <s v="Heidi  Perez"/>
        <s v="Heidi  Sanchez"/>
        <s v="Heidi  Srini"/>
        <s v="Heidi  Suri"/>
        <s v="Heidi  Vance"/>
        <s v="Heidi A Malhotra"/>
        <s v="Heidi D Kapoor"/>
        <s v="Heidi H Chandra"/>
        <s v="Heidi L Fernandez"/>
        <s v="Heidi L Martinez"/>
        <s v="Heidi L Raman"/>
        <s v="Heidi L Rodriguez"/>
        <s v="Heidi L Subram"/>
        <s v="Heidi M Prasad"/>
        <s v="Heidi M Rana"/>
        <s v="Heidi R Garcia"/>
        <s v="Heidi R Patel"/>
        <s v="Heidi S Sai"/>
        <s v="Heidi T Sara"/>
        <s v="Heidi Z Arun"/>
        <s v="Heidi Z Gonzalez"/>
        <s v="Henry  Martinez"/>
        <s v="Henry  Nelson"/>
        <s v="Henry  Patel"/>
        <s v="Henry  Perez"/>
        <s v="Henry  Rana"/>
        <s v="Henry  Sanchez"/>
        <s v="Henry  Suri"/>
        <s v="Henry  Vance"/>
        <s v="Henry  Young"/>
        <s v="Henry  Zimmerman"/>
        <s v="Henry A Fernandez"/>
        <s v="Henry B Garcia"/>
        <s v="Henry C Kapoor"/>
        <s v="Henry E Madan"/>
        <s v="Henry J Stone"/>
        <s v="Henry L Arun"/>
        <s v="Henry L Chapman"/>
        <s v="Henry L Sara"/>
        <s v="Henry L Sullivan"/>
        <s v="Henry M Lopez"/>
        <s v="Henry M Prasad"/>
        <s v="Henry R Mehta"/>
        <s v="Henry S Raman"/>
        <s v="Henry W Gonzalez"/>
        <s v="Holly  Arun"/>
        <s v="Holly  Chandra"/>
        <s v="Holly  Garcia"/>
        <s v="Holly  Lopez"/>
        <s v="Holly  Raman"/>
        <s v="Holly  Rana"/>
        <s v="Holly  Sanchez"/>
        <s v="Holly  Srini"/>
        <s v="Holly B Martinez"/>
        <s v="Holly E Perez"/>
        <s v="Holly J Subram"/>
        <s v="Holly L Mehta"/>
        <s v="Holly M Fernandez"/>
        <s v="Holly M Suri"/>
        <s v="Holly R Malhotra"/>
        <s v="Holly S Vance"/>
        <s v="Holly V Sai"/>
        <s v="Hunter  Adams"/>
        <s v="Hunter  Anderson"/>
        <s v="Hunter  Brown"/>
        <s v="Hunter  Bryant"/>
        <s v="Hunter  Campbell"/>
        <s v="Hunter  Collins"/>
        <s v="Hunter  Davis"/>
        <s v="Hunter  Edwards"/>
        <s v="Hunter  Evans"/>
        <s v="Hunter  Flores"/>
        <s v="Hunter  Gonzales"/>
        <s v="Hunter  Hall"/>
        <s v="Hunter  Hayes"/>
        <s v="Hunter  Hernandez"/>
        <s v="Hunter  Hill"/>
        <s v="Hunter  Hughes"/>
        <s v="Hunter  Jackson"/>
        <s v="Hunter  Jenkins"/>
        <s v="Hunter  Jones"/>
        <s v="Hunter  King"/>
        <s v="Hunter  Kumar"/>
        <s v="Hunter  Lal"/>
        <s v="Hunter  McDonald"/>
        <s v="Hunter  Miller"/>
        <s v="Hunter  Moore"/>
        <s v="Hunter  Parker"/>
        <s v="Hunter  Perry"/>
        <s v="Hunter  Powell"/>
        <s v="Hunter  Roberts"/>
        <s v="Hunter  Ross"/>
        <s v="Hunter  Shan"/>
        <s v="Hunter  Simmons"/>
        <s v="Hunter  Thomas"/>
        <s v="Hunter  Thompson"/>
        <s v="Hunter  Turner"/>
        <s v="Hunter  Walker"/>
        <s v="Hunter  Wang"/>
        <s v="Hunter  Washington"/>
        <s v="Hunter A Butler"/>
        <s v="Hunter A Foster"/>
        <s v="Hunter A Lopez"/>
        <s v="Hunter A Mitchell"/>
        <s v="Hunter A Sharma"/>
        <s v="Hunter B Chen"/>
        <s v="Hunter B Patterson"/>
        <s v="Hunter C Gonzalez"/>
        <s v="Hunter C Henderson"/>
        <s v="Hunter D Griffin"/>
        <s v="Hunter E Lee"/>
        <s v="Hunter E Perez"/>
        <s v="Hunter E Yang"/>
        <s v="Hunter F Coleman"/>
        <s v="Hunter G Li"/>
        <s v="Hunter G Phillips"/>
        <s v="Hunter H Baker"/>
        <s v="Hunter J Garcia"/>
        <s v="Hunter J Lewis"/>
        <s v="Hunter J Robinson"/>
        <s v="Hunter J Williams"/>
        <s v="Hunter K Martinez"/>
        <s v="Hunter L Allen"/>
        <s v="Hunter L Smith"/>
        <s v="Hunter M Jai"/>
        <s v="Hunter M Johnson"/>
        <s v="Hunter M Scott"/>
        <s v="Hunter P Rodriguez"/>
        <s v="Hunter R Wilson"/>
        <s v="Hunter R Wright"/>
        <s v="Hunter S Clark"/>
        <s v="Hunter S Diaz"/>
        <s v="Ian  Bell"/>
        <s v="Ian  Brown"/>
        <s v="Ian  Bryant"/>
        <s v="Ian  Campbell"/>
        <s v="Ian  Coleman"/>
        <s v="Ian  Collins"/>
        <s v="Ian  Cooper"/>
        <s v="Ian  Flores"/>
        <s v="Ian  Gonzalez"/>
        <s v="Ian  Griffin"/>
        <s v="Ian  Hughes"/>
        <s v="Ian  Jones"/>
        <s v="Ian  Kelly"/>
        <s v="Ian  King"/>
        <s v="Ian  Lee"/>
        <s v="Ian  Lewis"/>
        <s v="Ian  Martinez"/>
        <s v="Ian  Mitchell"/>
        <s v="Ian  Morgan"/>
        <s v="Ian  Phillips"/>
        <s v="Ian  Powell"/>
        <s v="Ian  Ramirez"/>
        <s v="Ian  Richardson"/>
        <s v="Ian  Rivera"/>
        <s v="Ian  Scott"/>
        <s v="Ian  Stewart"/>
        <s v="Ian  Thomas"/>
        <s v="Ian  Walker"/>
        <s v="Ian  Ward"/>
        <s v="Ian  Young"/>
        <s v="Ian A Allen"/>
        <s v="Ian A Edwards"/>
        <s v="Ian A Foster"/>
        <s v="Ian A Gray"/>
        <s v="Ian A Hall"/>
        <s v="Ian A James"/>
        <s v="Ian A Morris"/>
        <s v="Ian A Perry"/>
        <s v="Ian B Miller"/>
        <s v="Ian C Adams"/>
        <s v="Ian C Long"/>
        <s v="Ian C Wood"/>
        <s v="Ian D Alexander"/>
        <s v="Ian D Cox"/>
        <s v="Ian D Diaz"/>
        <s v="Ian D Reed"/>
        <s v="Ian D Robinson"/>
        <s v="Ian D Rogers"/>
        <s v="Ian E Henderson"/>
        <s v="Ian E Johnson"/>
        <s v="Ian F Sanchez"/>
        <s v="Ian G Lopez"/>
        <s v="Ian G Murphy"/>
        <s v="Ian G Watson"/>
        <s v="Ian J Price"/>
        <s v="Ian K Bennett"/>
        <s v="Ian K Cook"/>
        <s v="Ian K Martin"/>
        <s v="Ian K Wilson"/>
        <s v="Ian L Clark"/>
        <s v="Ian L Howard"/>
        <s v="Ian L Moore"/>
        <s v="Ian L Perez"/>
        <s v="Ian L Peterson"/>
        <s v="Ian L Smith"/>
        <s v="Ian M Anderson"/>
        <s v="Ian M Barnes"/>
        <s v="Ian M Jenkins"/>
        <s v="Ian M Roberts"/>
        <s v="Ian M Simmons"/>
        <s v="Ian M Washington"/>
        <s v="Ian M White"/>
        <s v="Ian M Williams"/>
        <s v="Ian N Sanders"/>
        <s v="Ian P Wright"/>
        <s v="Ian R Bailey"/>
        <s v="Ian R Patterson"/>
        <s v="Ian R Ross"/>
        <s v="Ian S Green"/>
        <s v="Ian S Hayes"/>
        <s v="Ian T Davis"/>
        <s v="Ian T Gonzales"/>
        <s v="Ian T Russell"/>
        <s v="Ian V Baker"/>
        <s v="Ian V Torres"/>
        <s v="Ian W Brooks"/>
        <s v="Ian W Harris"/>
        <s v="Ian W Rodriguez"/>
        <s v="Ioannis  Xylaras"/>
        <s v="Irma J. Sherwood"/>
        <s v="Irving W Schmidt"/>
        <s v="Isaac  Adams"/>
        <s v="Isaac  Bailey"/>
        <s v="Isaac  Campbell"/>
        <s v="Isaac  Carter"/>
        <s v="Isaac  Collins"/>
        <s v="Isaac  Cox"/>
        <s v="Isaac  Hernandez"/>
        <s v="Isaac  Hill"/>
        <s v="Isaac  James"/>
        <s v="Isaac  Lopez"/>
        <s v="Isaac  Mitchell"/>
        <s v="Isaac  Morgan"/>
        <s v="Isaac  Oliver"/>
        <s v="Isaac  Ramirez"/>
        <s v="Isaac  Rogers"/>
        <s v="Isaac  Sanchez"/>
        <s v="Isaac  Sandberg"/>
        <s v="Isaac  Turner"/>
        <s v="Isaac  Young"/>
        <s v="Isaac A Evans"/>
        <s v="Isaac A Phillips"/>
        <s v="Isaac A Wright"/>
        <s v="Isaac B Richardson"/>
        <s v="Isaac C Green"/>
        <s v="Isaac C King"/>
        <s v="Isaac C Parker"/>
        <s v="Isaac D Reed"/>
        <s v="Isaac D Rivera"/>
        <s v="Isaac E Gonzalez"/>
        <s v="Isaac G Gray"/>
        <s v="Isaac G Morris"/>
        <s v="Isaac I Cooper"/>
        <s v="Isaac J Allen"/>
        <s v="Isaac J Peterson"/>
        <s v="Isaac L Murphy"/>
        <s v="Isaac L Scott"/>
        <s v="Isaac M Brooks"/>
        <s v="Isaac M Cook"/>
        <s v="Isaac M Howard"/>
        <s v="Isaac M Ward"/>
        <s v="Isaac P Kelly"/>
        <s v="Isaac R Edwards"/>
        <s v="Isaac S Perez"/>
        <s v="Isaac S Watson"/>
        <s v="Isabel  Alexander"/>
        <s v="Isabel  Barnes"/>
        <s v="Isabel  Bradley"/>
        <s v="Isabel  Butler"/>
        <s v="Isabel  Flores"/>
        <s v="Isabel  Gonzales"/>
        <s v="Isabel  Hayes"/>
        <s v="Isabel  Long"/>
        <s v="Isabel  Perry"/>
        <s v="Isabel  Powell"/>
        <s v="Isabel  Ross"/>
        <s v="Isabel  Wood"/>
        <s v="Isabel C Jenkins"/>
        <s v="Isabel C Russell"/>
        <s v="Isabel H Simmons"/>
        <s v="Isabel J Diaz"/>
        <s v="Isabel L Bryant"/>
        <s v="Isabel L Henderson"/>
        <s v="Isabel M Foster"/>
        <s v="Isabel M Patterson"/>
        <s v="Isabel M Price"/>
        <s v="Isabel S Coleman"/>
        <s v="Isabella  Adams"/>
        <s v="Isabella  Alexander"/>
        <s v="Isabella  Allen"/>
        <s v="Isabella  Anderson"/>
        <s v="Isabella  Bailey"/>
        <s v="Isabella  Bell"/>
        <s v="Isabella  Brooks"/>
        <s v="Isabella  Clark"/>
        <s v="Isabella  Cox"/>
        <s v="Isabella  Flores"/>
        <s v="Isabella  Foster"/>
        <s v="Isabella  Garcia"/>
        <s v="Isabella  Gray"/>
        <s v="Isabella  Green"/>
        <s v="Isabella  Hall"/>
        <s v="Isabella  Harris"/>
        <s v="Isabella  Hernandez"/>
        <s v="Isabella  Hughes"/>
        <s v="Isabella  Jones"/>
        <s v="Isabella  Kelly"/>
        <s v="Isabella  Lee"/>
        <s v="Isabella  Lewis"/>
        <s v="Isabella  Lopez"/>
        <s v="Isabella  Mitchell"/>
        <s v="Isabella  Murphy"/>
        <s v="Isabella  Nelson"/>
        <s v="Isabella  Peterson"/>
        <s v="Isabella  Phillips"/>
        <s v="Isabella  Reed"/>
        <s v="Isabella  Roberts"/>
        <s v="Isabella  Rodriguez"/>
        <s v="Isabella  Rogers"/>
        <s v="Isabella  Ross"/>
        <s v="Isabella  Simmons"/>
        <s v="Isabella  Thompson"/>
        <s v="Isabella  Torres"/>
        <s v="Isabella  Walker"/>
        <s v="Isabella  Ward"/>
        <s v="Isabella  Washington"/>
        <s v="Isabella  West"/>
        <s v="Isabella  Williams"/>
        <s v="Isabella  Young"/>
        <s v="Isabella A Baker"/>
        <s v="Isabella A Butler"/>
        <s v="Isabella A Davis"/>
        <s v="Isabella A Edwards"/>
        <s v="Isabella A Evans"/>
        <s v="Isabella A Martin"/>
        <s v="Isabella A Perry"/>
        <s v="Isabella A Russell"/>
        <s v="Isabella B Moore"/>
        <s v="Isabella C Campbell"/>
        <s v="Isabella C Carter"/>
        <s v="Isabella C Long"/>
        <s v="Isabella C Wood"/>
        <s v="Isabella D Coleman"/>
        <s v="Isabella D Collins"/>
        <s v="Isabella D Cook"/>
        <s v="Isabella D Perez"/>
        <s v="Isabella D Sanchez"/>
        <s v="Isabella D Sandberg"/>
        <s v="Isabella D Wright"/>
        <s v="Isabella E King"/>
        <s v="Isabella F Richardson"/>
        <s v="Isabella F Smith"/>
        <s v="Isabella H Diaz"/>
        <s v="Isabella I White"/>
        <s v="Isabella J Barnes"/>
        <s v="Isabella J Griffin"/>
        <s v="Isabella J Howard"/>
        <s v="Isabella J Martinez"/>
        <s v="Isabella K Bennett"/>
        <s v="Isabella L Brown"/>
        <s v="Isabella L Bryant"/>
        <s v="Isabella L Gonzalez"/>
        <s v="Isabella L Henderson"/>
        <s v="Isabella L Jackson"/>
        <s v="Isabella L Morgan"/>
        <s v="Isabella L Parker"/>
        <s v="Isabella L Powell"/>
        <s v="Isabella L Price"/>
        <s v="Isabella L Taylor"/>
        <s v="Isabella M Morris"/>
        <s v="Isabella M Stewart"/>
        <s v="Isabella M Thomas"/>
        <s v="Isabella P Hill"/>
        <s v="Isabella P Johnson"/>
        <s v="Isabella P Robinson"/>
        <s v="Isabella R Gonzales"/>
        <s v="Isabella R James"/>
        <s v="Isabella R Scott"/>
        <s v="Isabella W Hall"/>
        <s v="Isabelle  Bryant"/>
        <s v="Isabelle  Butler"/>
        <s v="Isabelle  Diaz"/>
        <s v="Isabelle  Foster"/>
        <s v="Isabelle  Griffin"/>
        <s v="Isabelle  Hughes"/>
        <s v="Isabelle  Price"/>
        <s v="Isabelle  Simmons"/>
        <s v="Isabelle A Flores"/>
        <s v="Isabelle A Perry"/>
        <s v="Isabelle C Barnes"/>
        <s v="Isabelle C Bennett"/>
        <s v="Isabelle C Patterson"/>
        <s v="Isabelle C Winston"/>
        <s v="Isabelle C Wood"/>
        <s v="Isabelle D Ross"/>
        <s v="Isabelle J Coleman"/>
        <s v="Isabelle K Henderson"/>
        <s v="Isabelle L Alexander"/>
        <s v="Isabelle S Russell"/>
        <s v="Isabelle W Long"/>
        <s v="Isaiah  Baker"/>
        <s v="Isaiah  Campbell"/>
        <s v="Isaiah  Carter"/>
        <s v="Isaiah  Gonzalez"/>
        <s v="Isaiah  Hall"/>
        <s v="Isaiah  Howard"/>
        <s v="Isaiah  James"/>
        <s v="Isaiah  Lopez"/>
        <s v="Isaiah  Morgan"/>
        <s v="Isaiah  Morris"/>
        <s v="Isaiah  Murphy"/>
        <s v="Isaiah  Nelson"/>
        <s v="Isaiah  Peterson"/>
        <s v="Isaiah  Phillips"/>
        <s v="Isaiah  Ramirez"/>
        <s v="Isaiah  Richardson"/>
        <s v="Isaiah  Sanchez"/>
        <s v="Isaiah  Sanders"/>
        <s v="Isaiah  Ward"/>
        <s v="Isaiah  Watson"/>
        <s v="Isaiah A Allen"/>
        <s v="Isaiah A Collins"/>
        <s v="Isaiah A Gray"/>
        <s v="Isaiah A Mitchell"/>
        <s v="Isaiah A Stewart"/>
        <s v="Isaiah A Young"/>
        <s v="Isaiah B Edwards"/>
        <s v="Isaiah D Hill"/>
        <s v="Isaiah D Wright"/>
        <s v="Isaiah E Cox"/>
        <s v="Isaiah E Scott"/>
        <s v="Isaiah E Torres"/>
        <s v="Isaiah G Hernandez"/>
        <s v="Isaiah H Bailey"/>
        <s v="Isaiah J Brooks"/>
        <s v="Isaiah J Evans"/>
        <s v="Isaiah J Green"/>
        <s v="Isaiah J Parker"/>
        <s v="Isaiah K Rivera"/>
        <s v="Isaiah L Adams"/>
        <s v="Isaiah M Roberts"/>
        <s v="Isaiah M Turner"/>
        <s v="Isaiah O Reed"/>
        <s v="Isaiah P King"/>
        <s v="Isaiah R Perez"/>
        <s v="Isaiah W Bell"/>
        <s v="Isaiah W Rogers"/>
        <s v="Ivan  Fernandez"/>
        <s v="Ivan  Lopez"/>
        <s v="Ivan  Martinez"/>
        <s v="Ivan  Suri"/>
        <s v="Ivan  Weber"/>
        <s v="Ivan A Subram"/>
        <s v="Ivan C Gonzalez"/>
        <s v="Ivan E Malhotra"/>
        <s v="Ivan E Sai"/>
        <s v="Ivan H Rodriguez"/>
        <s v="Ivan K Rana"/>
        <s v="Ivan L Garcia"/>
        <s v="Ivan L Sara"/>
        <s v="Ivan M Prasad"/>
        <s v="Ivan S Mehta"/>
        <s v="Ivan S Perez"/>
        <s v="Ivan S Raman"/>
        <s v="Ivan T Kapoor"/>
        <s v="Jack  Adams"/>
        <s v="Jack  Butler"/>
        <s v="Jack  Campbell"/>
        <s v="Jack  Carter"/>
        <s v="Jack  Coleman"/>
        <s v="Jack  Evans"/>
        <s v="Jack  Foster"/>
        <s v="Jack  Green"/>
        <s v="Jack  Jai"/>
        <s v="Jack  Jenkins"/>
        <s v="Jack  Long"/>
        <s v="Jack  Parker"/>
        <s v="Jack  Perez"/>
        <s v="Jack  Perry"/>
        <s v="Jack  Ross"/>
        <s v="Jack  Russell"/>
        <s v="Jack  Sharma"/>
        <s v="Jack  Zimmerman"/>
        <s v="Jack A Gonzalez"/>
        <s v="Jack A Scott"/>
        <s v="Jack A Yang"/>
        <s v="Jack D Bryant"/>
        <s v="Jack E Chen"/>
        <s v="Jack E Kumar"/>
        <s v="Jack E Roberts"/>
        <s v="Jack H Diaz"/>
        <s v="Jack H King"/>
        <s v="Jack I Lopez"/>
        <s v="Jack I Nelson"/>
        <s v="Jack J Alexander"/>
        <s v="Jack J Collins"/>
        <s v="Jack J Li"/>
        <s v="Jack J Powell"/>
        <s v="Jack K Simmons"/>
        <s v="Jack L Flores"/>
        <s v="Jack L Gonzales"/>
        <s v="Jack L Griffin"/>
        <s v="Jack L Hayes"/>
        <s v="Jack L Mitchell"/>
        <s v="Jack L Turner"/>
        <s v="Jack L Wang"/>
        <s v="Jack L Young"/>
        <s v="Jack M Allen"/>
        <s v="Jack M Henderson"/>
        <s v="Jack M Hernandez"/>
        <s v="Jack M Washington"/>
        <s v="Jack N Hill"/>
        <s v="Jack P Hall"/>
        <s v="Jack R Lal"/>
        <s v="Jack R Phillips"/>
        <s v="Jack R Wright"/>
        <s v="Jack S Hughes"/>
        <s v="Jack T Shan"/>
        <s v="Jack W Baker"/>
        <s v="Jack W Edwards"/>
        <s v="Jackson  Alexander"/>
        <s v="Jackson  Campbell"/>
        <s v="Jackson  Collins"/>
        <s v="Jackson  Diaz"/>
        <s v="Jackson  Edwards"/>
        <s v="Jackson  Evans"/>
        <s v="Jackson  Gonzales"/>
        <s v="Jackson  Hall"/>
        <s v="Jackson  Hayes"/>
        <s v="Jackson  Hughes"/>
        <s v="Jackson  Jai"/>
        <s v="Jackson  Jenkins"/>
        <s v="Jackson  Kumar"/>
        <s v="Jackson  Long"/>
        <s v="Jackson  Lopez"/>
        <s v="Jackson  Mitchell"/>
        <s v="Jackson  Nelson"/>
        <s v="Jackson  Roberts"/>
        <s v="Jackson  Scott"/>
        <s v="Jackson  Shan"/>
        <s v="Jackson  Sharma"/>
        <s v="Jackson  Turner"/>
        <s v="Jackson  Washington"/>
        <s v="Jackson  Wright"/>
        <s v="Jackson  Yang"/>
        <s v="Jackson  Zhang"/>
        <s v="Jackson A Foster"/>
        <s v="Jackson A Henderson"/>
        <s v="Jackson A Powell"/>
        <s v="Jackson A Ross"/>
        <s v="Jackson C Simmons"/>
        <s v="Jackson D Hill"/>
        <s v="Jackson D Phillips"/>
        <s v="Jackson E King"/>
        <s v="Jackson E Lal"/>
        <s v="Jackson G Perez"/>
        <s v="Jackson H Adams"/>
        <s v="Jackson H Patterson"/>
        <s v="Jackson J Allen"/>
        <s v="Jackson J Bryant"/>
        <s v="Jackson J Butler"/>
        <s v="Jackson J Perry"/>
        <s v="Jackson L Li"/>
        <s v="Jackson L Russell"/>
        <s v="Jackson M Hernandez"/>
        <s v="Jackson M Parker"/>
        <s v="Jackson S Carter"/>
        <s v="Jackson S Chen"/>
        <s v="Jackson S Coleman"/>
        <s v="Jackson S Gonzalez"/>
        <s v="Jackson S Green"/>
        <s v="Jackson S Wang"/>
        <s v="Jackson W Young"/>
        <s v="Jaclyn  Andersen"/>
        <s v="Jaclyn  Becker"/>
        <s v="Jaclyn  Cai"/>
        <s v="Jaclyn  Gao"/>
        <s v="Jaclyn  Guo"/>
        <s v="Jaclyn  He"/>
        <s v="Jaclyn  Huang"/>
        <s v="Jaclyn  Jai"/>
        <s v="Jaclyn  Kumar"/>
        <s v="Jaclyn  Li"/>
        <s v="Jaclyn  Liang"/>
        <s v="Jaclyn  Lin"/>
        <s v="Jaclyn  Liu"/>
        <s v="Jaclyn  Luo"/>
        <s v="Jaclyn  Ma"/>
        <s v="Jaclyn  Pal"/>
        <s v="Jaclyn  Raji"/>
        <s v="Jaclyn  Shan"/>
        <s v="Jaclyn  Sun"/>
        <s v="Jaclyn  Wu"/>
        <s v="Jaclyn  Xie"/>
        <s v="Jaclyn  Xu"/>
        <s v="Jaclyn  Yang"/>
        <s v="Jaclyn  Ye"/>
        <s v="Jaclyn  Yuan"/>
        <s v="Jaclyn  Zhang"/>
        <s v="Jaclyn A Chander"/>
        <s v="Jaclyn A Shen"/>
        <s v="Jaclyn A Zhu"/>
        <s v="Jaclyn C Chen"/>
        <s v="Jaclyn C Sharma"/>
        <s v="Jaclyn C Zhou"/>
        <s v="Jaclyn D Ferrier"/>
        <s v="Jaclyn D Lu"/>
        <s v="Jaclyn D Zhao"/>
        <s v="Jaclyn F Zheng"/>
        <s v="Jaclyn G She"/>
        <s v="Jaclyn I Rai"/>
        <s v="Jaclyn K Tang"/>
        <s v="Jaclyn L Xu"/>
        <s v="Jaclyn M Lal"/>
        <s v="Jaclyn M Nara"/>
        <s v="Jaclyn M Wang"/>
        <s v="Jaclyn R Zeng"/>
        <s v="Jaclyn S Chande"/>
        <s v="Jacob  Brown"/>
        <s v="Jacob  Clark"/>
        <s v="Jacob  Lee"/>
        <s v="Jacob  Martinez"/>
        <s v="Jacob  Miller"/>
        <s v="Jacob  Robinson"/>
        <s v="Jacob  Rodriguez"/>
        <s v="Jacob  Williams"/>
        <s v="Jacob A Smith"/>
        <s v="Jacob C Thomas"/>
        <s v="Jacob F Davis"/>
        <s v="Jacob G Harris"/>
        <s v="Jacob H Wilson"/>
        <s v="Jacob I Johnson"/>
        <s v="Jacob K Lewis"/>
        <s v="Jacob K White"/>
        <s v="Jacob M Taylor"/>
        <s v="Jacob N Walker"/>
        <s v="Jacob V Anderson"/>
        <s v="Jacqueline  Bailey"/>
        <s v="Jacqueline  Bennett"/>
        <s v="Jacqueline  Bradley"/>
        <s v="Jacqueline  Flores"/>
        <s v="Jacqueline  Gonzales"/>
        <s v="Jacqueline  Gray"/>
        <s v="Jacqueline  Griffin"/>
        <s v="Jacqueline  Hughes"/>
        <s v="Jacqueline  Jenkins"/>
        <s v="Jacqueline  Kelly"/>
        <s v="Jacqueline  Morgan"/>
        <s v="Jacqueline  Perry"/>
        <s v="Jacqueline  Powell"/>
        <s v="Jacqueline  Reed"/>
        <s v="Jacqueline  Rivera"/>
        <s v="Jacqueline  Ross"/>
        <s v="Jacqueline  Russell"/>
        <s v="Jacqueline  Torres"/>
        <s v="Jacqueline  Ward"/>
        <s v="Jacqueline  Wood"/>
        <s v="Jacqueline A Coleman"/>
        <s v="Jacqueline A Cook"/>
        <s v="Jacqueline A Murphy"/>
        <s v="Jacqueline C Diaz"/>
        <s v="Jacqueline C Washington"/>
        <s v="Jacqueline D Peterson"/>
        <s v="Jacqueline E Long"/>
        <s v="Jacqueline E Sanchez"/>
        <s v="Jacqueline F Watson"/>
        <s v="Jacqueline G Cox"/>
        <s v="Jacqueline H Hayes"/>
        <s v="Jacqueline H Howard"/>
        <s v="Jacqueline H Morris"/>
        <s v="Jacqueline J Alexander"/>
        <s v="Jacqueline K Foster"/>
        <s v="Jacqueline L Bell"/>
        <s v="Jacqueline L Butler"/>
        <s v="Jacqueline L James"/>
        <s v="Jacqueline L Sanders"/>
        <s v="Jacqueline R Henderson"/>
        <s v="Jacqueline R Patterson"/>
        <s v="Jacqueline R Price"/>
        <s v="Jacqueline R Ramirez"/>
        <s v="Jacqueline S Cooper"/>
        <s v="Jacqueline S Rogers"/>
        <s v="Jacqueline W Brooks"/>
        <s v="Jacqueline W Simmons"/>
        <s v="Jacquelyn  Blanco"/>
        <s v="Jacquelyn  Castro"/>
        <s v="Jacquelyn  Dominguez"/>
        <s v="Jacquelyn  Gill"/>
        <s v="Jacquelyn  Jimenez"/>
        <s v="Jacquelyn  Moreno"/>
        <s v="Jacquelyn  Munoz"/>
        <s v="Jacquelyn  Navarro"/>
        <s v="Jacquelyn  Romero"/>
        <s v="Jacquelyn  Saunders"/>
        <s v="Jacquelyn  Serrano"/>
        <s v="Jacquelyn  Vazquez"/>
        <s v="Jacquelyn A Alonso"/>
        <s v="Jacquelyn C Gutierrez"/>
        <s v="Jacquelyn C Suarez"/>
        <s v="Jacquelyn D Ortega"/>
        <s v="Jacquelyn I Rowe"/>
        <s v="Jacquelyn J Hernandez"/>
        <s v="Jacquelyn K Diaz"/>
        <s v="Jacquelyn L Ruiz"/>
        <s v="Jacquelyn M Martin"/>
        <s v="Jacquelyn P Torres"/>
        <s v="Jacquelyn R Gomez"/>
        <s v="Jacquelyn Y Ramos"/>
        <s v="Jada  Adams"/>
        <s v="Jada  Allen"/>
        <s v="Jada  Bell"/>
        <s v="Jada  Cook"/>
        <s v="Jada  Cooper"/>
        <s v="Jada  Mitchell"/>
        <s v="Jada  Murphy"/>
        <s v="Jada  Nelson"/>
        <s v="Jada  Perez"/>
        <s v="Jada  Peterson"/>
        <s v="Jada  Ramirez"/>
        <s v="Jada  Reed"/>
        <s v="Jada  Richardson"/>
        <s v="Jada  Rivera"/>
        <s v="Jada  Rogers"/>
        <s v="Jada  Sanchez"/>
        <s v="Jada A Brooks"/>
        <s v="Jada A Morgan"/>
        <s v="Jada C Collins"/>
        <s v="Jada F Campbell"/>
        <s v="Jada G Baker"/>
        <s v="Jada J Carter"/>
        <s v="Jada J Roberts"/>
        <s v="Jada J Sanders"/>
        <s v="Jada L Parker"/>
        <s v="Jada S Morris"/>
        <s v="Jada S Phillips"/>
        <s v="Jada W Bailey"/>
        <s v="Jade  Kelly"/>
        <s v="Jade  Murphy"/>
        <s v="Jade  Reed"/>
        <s v="Jade  Rivera"/>
        <s v="Jade  Torres"/>
        <s v="Jade C Cook"/>
        <s v="Jade D Stewart"/>
        <s v="Jade D Ward"/>
        <s v="Jade E Bailey"/>
        <s v="Jade I Rogers"/>
        <s v="Jade J Peterson"/>
        <s v="Jade L Brooks"/>
        <s v="Jade L Cooper"/>
        <s v="Jade M James"/>
        <s v="Jade M Sanchez"/>
        <s v="Jade P Morgan"/>
        <s v="Jade P Sanders"/>
        <s v="Jade R Howard"/>
        <s v="Jade R Richardson"/>
        <s v="Jade T Bell"/>
        <s v="Jaime  Alonso"/>
        <s v="Jaime  Andersen"/>
        <s v="Jaime  Blanco"/>
        <s v="Jaime  Chande"/>
        <s v="Jaime  Gomez"/>
        <s v="Jaime  Hernandez"/>
        <s v="Jaime  Martin"/>
        <s v="Jaime  Moreno"/>
        <s v="Jaime  Nath"/>
        <s v="Jaime  Pal"/>
        <s v="Jaime  Ramos"/>
        <s v="Jaime  Shan"/>
        <s v="Jaime  Shen"/>
        <s v="Jaime  Vazquez"/>
        <s v="Jaime  Xie"/>
        <s v="Jaime A Diaz"/>
        <s v="Jaime A Gutierrez"/>
        <s v="Jaime B Raje"/>
        <s v="Jaime B Romero"/>
        <s v="Jaime C Alvarez"/>
        <s v="Jaime C Gutierrez"/>
        <s v="Jaime C Moreno"/>
        <s v="Jaime C Muñoz"/>
        <s v="Jaime C Sanz"/>
        <s v="Jaime D Nara"/>
        <s v="Jaime D She"/>
        <s v="Jaime E Jimenez"/>
        <s v="Jaime E Luo"/>
        <s v="Jaime G Yuan"/>
        <s v="Jaime J Becker"/>
        <s v="Jaime J Carlson"/>
        <s v="Jaime J Jimenez"/>
        <s v="Jaime J Ruiz"/>
        <s v="Jaime L Chander"/>
        <s v="Jaime L Raji"/>
        <s v="Jaime L Suarez"/>
        <s v="Jaime L Sutton"/>
        <s v="Jaime M Gill"/>
        <s v="Jaime M Jai"/>
        <s v="Jaime M Rai"/>
        <s v="Jaime M Serrano"/>
        <s v="Jaime M Torres"/>
        <s v="Jaime O Kumar"/>
        <s v="Jaime P Ferrier"/>
        <s v="Jaime R Deng"/>
        <s v="Jaime R Dominguez"/>
        <s v="Jaime R Rubio"/>
        <s v="Jaime T Navarro"/>
        <s v="Jaime W Goel"/>
        <s v="Jake  Chen"/>
        <s v="Jake  Huang"/>
        <s v="Jake  Lin"/>
        <s v="Jake  Liu"/>
        <s v="Jake  She"/>
        <s v="Jake  Zeng"/>
        <s v="Jake  Zhang"/>
        <s v="Jake  Zhao"/>
        <s v="Jake  Zheng"/>
        <s v="Jake  Zukowski"/>
        <s v="Jake A Gao"/>
        <s v="Jake A Zhou"/>
        <s v="Jake E Wu"/>
        <s v="Jake E Xu"/>
        <s v="Jake G Ma"/>
        <s v="Jake G Zhu"/>
        <s v="Jake J Wang"/>
        <s v="Jake L Hu"/>
        <s v="Jake L Li"/>
        <s v="Jake L Yang"/>
        <s v="Jake M He"/>
        <s v="Jake P Guo"/>
        <s v="Jake T Cai"/>
        <s v="James  Adams"/>
        <s v="James  Alexander"/>
        <s v="James  Anderson"/>
        <s v="James  Bryant"/>
        <s v="James  Carter"/>
        <s v="James  Coleman"/>
        <s v="James  Davis"/>
        <s v="James  Griffin"/>
        <s v="James  Hall"/>
        <s v="James  Henderson"/>
        <s v="James  Hernandez"/>
        <s v="James  Hughes"/>
        <s v="James  Jenkins"/>
        <s v="James  Johnson"/>
        <s v="James  Kumar"/>
        <s v="James  Martinez"/>
        <s v="James  Mitchell"/>
        <s v="James  Parker"/>
        <s v="James  Perry"/>
        <s v="James  Roberts"/>
        <s v="James  Robinson"/>
        <s v="James  Shan"/>
        <s v="James  Simmons"/>
        <s v="James  Smith"/>
        <s v="James  White"/>
        <s v="James  Yang"/>
        <s v="James  Zhang"/>
        <s v="James A Baker"/>
        <s v="James A Li"/>
        <s v="James A Wright"/>
        <s v="James C Brown"/>
        <s v="James C Butler"/>
        <s v="James C Evans"/>
        <s v="James C Garcia"/>
        <s v="James C Walker"/>
        <s v="James D Campbell"/>
        <s v="James D Chen"/>
        <s v="James D Russell"/>
        <s v="James E Clark"/>
        <s v="James E Collins"/>
        <s v="James E Lopez"/>
        <s v="James E Turner"/>
        <s v="James F Lewis"/>
        <s v="James F Ross"/>
        <s v="James G Phillips"/>
        <s v="James Garner Ptaszynski"/>
        <s v="James J Jai"/>
        <s v="James J Lee"/>
        <s v="James J Miller"/>
        <s v="James J Rodriguez"/>
        <s v="James J Williams"/>
        <s v="James K Edwards"/>
        <s v="James K Thomas"/>
        <s v="James L Gonzales"/>
        <s v="James L Jackson"/>
        <s v="James L Nelson"/>
        <s v="James L Perez"/>
        <s v="James L Sharma"/>
        <s v="James M Gonzalez"/>
        <s v="James M Green"/>
        <s v="James M Harris"/>
        <s v="James M Lal"/>
        <s v="James M Martin"/>
        <s v="James M West"/>
        <s v="James M Wilson"/>
        <s v="James M Young"/>
        <s v="James P Patterson"/>
        <s v="James R Hayes"/>
        <s v="James R Thompson"/>
        <s v="James R Washington"/>
        <s v="James S Hill"/>
        <s v="James V Allen"/>
        <s v="James V Flores"/>
        <s v="James V Powell"/>
        <s v="James W Diaz"/>
        <s v="James W Jones"/>
        <s v="James Y Long"/>
        <s v="James Y Moore"/>
        <s v="Jamie  Carlson"/>
        <s v="Jamie  Chow"/>
        <s v="Jamie  Dominguez"/>
        <s v="Jamie  Gao"/>
        <s v="Jamie  Guo"/>
        <s v="Jamie  Harrison"/>
        <s v="Jamie  Hernandez"/>
        <s v="Jamie  Huang"/>
        <s v="Jamie  Jimenez"/>
        <s v="Jamie  Li"/>
        <s v="Jamie  Lin"/>
        <s v="Jamie  Moreno"/>
        <s v="Jamie  Ortega"/>
        <s v="Jamie  Sanz"/>
        <s v="Jamie  Serrano"/>
        <s v="Jamie  Sun"/>
        <s v="Jamie  Torres"/>
        <s v="Jamie  Vazquez"/>
        <s v="Jamie  Wagner"/>
        <s v="Jamie  Zhao"/>
        <s v="Jamie  Zhou"/>
        <s v="Jamie A Gutierrez"/>
        <s v="Jamie C Hu"/>
        <s v="Jamie C Ye"/>
        <s v="Jamie D Xu"/>
        <s v="Jamie E Liang"/>
        <s v="Jamie H Muñoz"/>
        <s v="Jamie J Liu"/>
        <s v="Jamie J Zhu"/>
        <s v="Jamie L Ramos"/>
        <s v="Jamie L Zeng"/>
        <s v="Jamie L Zheng"/>
        <s v="Jamie M Lu"/>
        <s v="Jamie M Suarez"/>
        <s v="Jamie M Zhang"/>
        <s v="Jamie P Ashe"/>
        <s v="Jamie P Ma"/>
        <s v="Jamie R Blanco"/>
        <s v="Jamie S Alan"/>
        <s v="Jamie S Cai"/>
        <s v="Jamie S Wu"/>
        <s v="Jamie S Yang"/>
        <s v="Jamie W Rubio"/>
        <s v="Jan  Edwards"/>
        <s v="Jan  Hill"/>
        <s v="Jan  Howard"/>
        <s v="Jan  King"/>
        <s v="Jan  Lopez"/>
        <s v="Jan A Gonzalez"/>
        <s v="Jan D Cox"/>
        <s v="Jan J Green"/>
        <s v="Jan K Watson"/>
        <s v="Jan L Hernandez"/>
        <s v="Jan M Evans"/>
        <s v="Jan M Gray"/>
        <s v="Jan M Hall"/>
        <s v="Jan R Cox"/>
        <s v="Jan R James"/>
        <s v="Janelle  Fernandez"/>
        <s v="Janelle  Garcia"/>
        <s v="Janelle  Malhotra"/>
        <s v="Janelle  Martinez"/>
        <s v="Janelle  Perez"/>
        <s v="Janelle  Rodriguez"/>
        <s v="Janelle  Sai"/>
        <s v="Janelle  Sanchez"/>
        <s v="Janelle  Subram"/>
        <s v="Janelle  Suri"/>
        <s v="Janelle A Kapoor"/>
        <s v="Janelle C Chandra"/>
        <s v="Janelle C Raman"/>
        <s v="Janelle E Madan"/>
        <s v="Janelle G Lopez"/>
        <s v="Janelle J Arthur"/>
        <s v="Janelle M Prasad"/>
        <s v="Janelle S Gonzalez"/>
        <s v="Janelle T Patel"/>
        <s v="Janet  Browning"/>
        <s v="Janet  Dominguez"/>
        <s v="Janet  Gomez"/>
        <s v="Janet  Munoz"/>
        <s v="Janet  Serrano"/>
        <s v="Janet  Sheperdigian"/>
        <s v="Janet  Ward"/>
        <s v="Janet  Young"/>
        <s v="Janet A Carlson"/>
        <s v="Janet A Torres"/>
        <s v="Janet B Gill"/>
        <s v="Janet B Ramos"/>
        <s v="Janet D Romero"/>
        <s v="Janet E Wright"/>
        <s v="Janet G Alvarez"/>
        <s v="Janet J Navarro"/>
        <s v="Janet J Sanz"/>
        <s v="Janet J Torres"/>
        <s v="Janet K Alonso"/>
        <s v="Janet L Martin"/>
        <s v="Janet L Moreno"/>
        <s v="Janet L Ortega"/>
        <s v="Janet L Scott"/>
        <s v="Janet M Gutierrez"/>
        <s v="Janet M Ruiz"/>
        <s v="Janet M Turner"/>
        <s v="Janet P Jimenez"/>
        <s v="Janet R Diaz"/>
        <s v="Janet R Stewart"/>
        <s v="Janet R Vazquez"/>
        <s v="Janet S Watson"/>
        <s v="Janet V Suarez"/>
        <s v="Janice  Bennett"/>
        <s v="Jared  Bailey"/>
        <s v="Jared  Bell"/>
        <s v="Jared  Brooks"/>
        <s v="Jared  Cook"/>
        <s v="Jared  Morris"/>
        <s v="Jared  Peterson"/>
        <s v="Jared  Ramirez"/>
        <s v="Jared  Rivera"/>
        <s v="Jared  Torres"/>
        <s v="Jared A Gray"/>
        <s v="Jared A Morgan"/>
        <s v="Jared A Ward"/>
        <s v="Jared A Watson"/>
        <s v="Jared C Howard"/>
        <s v="Jared C Richardson"/>
        <s v="Jared C Sanders"/>
        <s v="Jared E Cox"/>
        <s v="Jared J Kelly"/>
        <s v="Jared J Rogers"/>
        <s v="Jared J Sanchez"/>
        <s v="Jared L Stewart"/>
        <s v="Jared M James"/>
        <s v="Jared M Reed"/>
        <s v="Jared V Moyer"/>
        <s v="Jarred  Martin"/>
        <s v="Jarred K Gill"/>
        <s v="Jarrod  Chandra"/>
        <s v="Jarrod  Gonzalez"/>
        <s v="Jarrod  Kapoor"/>
        <s v="Jarrod  Prasad"/>
        <s v="Jarrod  Raman"/>
        <s v="Jarrod  Rana"/>
        <s v="Jarrod  Rodriguez"/>
        <s v="Jarrod  Sanchez"/>
        <s v="Jarrod  Sara"/>
        <s v="Jarrod  Srini"/>
        <s v="Jarrod A Subram"/>
        <s v="Jarrod B Fernandez"/>
        <s v="Jarrod C Madan"/>
        <s v="Jarrod C Perez"/>
        <s v="Jarrod E Malhotra"/>
        <s v="Jarrod E Patel"/>
        <s v="Jarrod E Suri"/>
        <s v="Jarrod H Martinez"/>
        <s v="Jarrod M Weber"/>
        <s v="Jarrod R Arthur"/>
        <s v="Jarrod S Mehta"/>
        <s v="Jasmine  Brown"/>
        <s v="Jasmine  Butler"/>
        <s v="Jasmine  Cox"/>
        <s v="Jasmine  Flores"/>
        <s v="Jasmine  Foster"/>
        <s v="Jasmine  Griffin"/>
        <s v="Jasmine  Harris"/>
        <s v="Jasmine  Henderson"/>
        <s v="Jasmine  Hughes"/>
        <s v="Jasmine  Jackson"/>
        <s v="Jasmine  James"/>
        <s v="Jasmine  Lewis"/>
        <s v="Jasmine  Ramirez"/>
        <s v="Jasmine  Reed"/>
        <s v="Jasmine  Richardson"/>
        <s v="Jasmine  Robinson"/>
        <s v="Jasmine  Smith"/>
        <s v="Jasmine  Stewart"/>
        <s v="Jasmine  Walker"/>
        <s v="Jasmine  Washington"/>
        <s v="Jasmine  White"/>
        <s v="Jasmine  Wilson"/>
        <s v="Jasmine A Alexander"/>
        <s v="Jasmine A Anderson"/>
        <s v="Jasmine A Diaz"/>
        <s v="Jasmine A Garcia"/>
        <s v="Jasmine A Gray"/>
        <s v="Jasmine A Powell"/>
        <s v="Jasmine A Rivera"/>
        <s v="Jasmine A Russell"/>
        <s v="Jasmine A Taylor"/>
        <s v="Jasmine A Thompson"/>
        <s v="Jasmine A Torres"/>
        <s v="Jasmine B Bell"/>
        <s v="Jasmine C Cook"/>
        <s v="Jasmine C Gonzales"/>
        <s v="Jasmine C Long"/>
        <s v="Jasmine C Ward"/>
        <s v="Jasmine D Kelly"/>
        <s v="Jasmine D Simmons"/>
        <s v="Jasmine E Bailey"/>
        <s v="Jasmine E Clark"/>
        <s v="Jasmine E Sanders"/>
        <s v="Jasmine J Barnes"/>
        <s v="Jasmine J Bryant"/>
        <s v="Jasmine J Jones"/>
        <s v="Jasmine K Rogers"/>
        <s v="Jasmine L Coleman"/>
        <s v="Jasmine L Price"/>
        <s v="Jasmine L West"/>
        <s v="Jasmine M Davis"/>
        <s v="Jasmine M Hall"/>
        <s v="Jasmine M Rodriguez"/>
        <s v="Jasmine M Thomas"/>
        <s v="Jasmine R Peterson"/>
        <s v="Jasmine S Brooks"/>
        <s v="Jasmine S Jenkins"/>
        <s v="Jasmine S Johnson"/>
        <s v="Jasmine S Ross"/>
        <s v="Jasmine T Williams"/>
        <s v="Jasmine T Wood"/>
        <s v="Jasmine W Lee"/>
        <s v="Jason  Adams"/>
        <s v="Jason  Alexander"/>
        <s v="Jason  Allen"/>
        <s v="Jason  Bryant"/>
        <s v="Jason  Butler"/>
        <s v="Jason  Carter"/>
        <s v="Jason  Chen"/>
        <s v="Jason  Diaz"/>
        <s v="Jason  Edwards"/>
        <s v="Jason  Gonzales"/>
        <s v="Jason  Gonzalez"/>
        <s v="Jason  Hayes"/>
        <s v="Jason  King"/>
        <s v="Jason  Kumar"/>
        <s v="Jason  Li"/>
        <s v="Jason  Long"/>
        <s v="Jason  Patterson"/>
        <s v="Jason  Perez"/>
        <s v="Jason  Phillips"/>
        <s v="Jason  Scott"/>
        <s v="Jason  Shan"/>
        <s v="Jason  Washington"/>
        <s v="Jason  Young"/>
        <s v="Jason A Foster"/>
        <s v="Jason A Hall"/>
        <s v="Jason A Russell"/>
        <s v="Jason C Flores"/>
        <s v="Jason C Hill"/>
        <s v="Jason D Green"/>
        <s v="Jason E Collins"/>
        <s v="Jason F Parker"/>
        <s v="Jason F Sharma"/>
        <s v="Jason G Roberts"/>
        <s v="Jason H Coleman"/>
        <s v="Jason J Campbell"/>
        <s v="Jason K Mitchell"/>
        <s v="Jason K Wright"/>
        <s v="Jason L Griffin"/>
        <s v="Jason L Jenkins"/>
        <s v="Jason L Powell"/>
        <s v="Jason L Ross"/>
        <s v="Jason L Zhang"/>
        <s v="Jason M Perry"/>
        <s v="Jason M Simmons"/>
        <s v="Jason M Yang"/>
        <s v="Jason P Evans"/>
        <s v="Jason R Lopez"/>
        <s v="Jason R Nelson"/>
        <s v="Jason R Wang"/>
        <s v="Javier  Browning"/>
        <s v="Javier  Dominguez"/>
        <s v="Javier  Gill"/>
        <s v="Javier  Gutierrez"/>
        <s v="Javier  Muñoz"/>
        <s v="Javier  Navarro"/>
        <s v="Javier  Vazquez"/>
        <s v="Javier A Hernandez"/>
        <s v="Javier E Rubio"/>
        <s v="Javier E Sanz"/>
        <s v="Javier L Alvarez"/>
        <s v="Javier M Jiménez"/>
        <s v="Javier P Ortega"/>
        <s v="Javier R Serrano"/>
        <s v="Javier R Torres"/>
        <s v="Javier W Ramos"/>
        <s v="Jay  Carlson"/>
        <s v="Jay  Chandra"/>
        <s v="Jay  Diaz"/>
        <s v="Jay  Fernandez"/>
        <s v="Jay  Garcia"/>
        <s v="Jay  Gill"/>
        <s v="Jay  Gomez"/>
        <s v="Jay  Hernandez"/>
        <s v="Jay  Malhotra"/>
        <s v="Jay  Martin"/>
        <s v="Jay  Martinez"/>
        <s v="Jay  Moyer"/>
        <s v="Jay  Patel"/>
        <s v="Jay  Prasad"/>
        <s v="Jay  Rana"/>
        <s v="Jay  Rubio"/>
        <s v="Jay  Sanz"/>
        <s v="Jay  Serrano"/>
        <s v="Jay  Suri"/>
        <s v="Jay  Vazquez"/>
        <s v="Jay A Alonso"/>
        <s v="Jay A Dominguez"/>
        <s v="Jay A Lopez"/>
        <s v="Jay A Sai"/>
        <s v="Jay A Weber"/>
        <s v="Jay C Gonzalez"/>
        <s v="Jay C Gutierrez"/>
        <s v="Jay C Suarez"/>
        <s v="Jay D Alvarez"/>
        <s v="Jay D Ramos"/>
        <s v="Jay F Kapoor"/>
        <s v="Jay J Moreno"/>
        <s v="Jay K Nicholls"/>
        <s v="Jay L Madan"/>
        <s v="Jay L Ruiz"/>
        <s v="Jay M Browning"/>
        <s v="Jay M Perez"/>
        <s v="Jay M Raman"/>
        <s v="Jay M Rodriguez"/>
        <s v="Jay M Sara"/>
        <s v="Jay M Srini"/>
        <s v="Jay M Torres"/>
        <s v="Jay N Romero"/>
        <s v="Jay R Arthur"/>
        <s v="Jay S Mehta"/>
        <s v="Jay W Sanchez"/>
        <s v="Jeff  Smith"/>
        <s v="Jeffery  He"/>
        <s v="Jeffery  Huang"/>
        <s v="Jeffery  Li"/>
        <s v="Jeffery  Liang"/>
        <s v="Jeffery  Ma"/>
        <s v="Jeffery  Yang"/>
        <s v="Jeffery  Zhao"/>
        <s v="Jeffery A Cai"/>
        <s v="Jeffery B Lu"/>
        <s v="Jeffery C Chen"/>
        <s v="Jeffery C Guo"/>
        <s v="Jeffery C Zeng"/>
        <s v="Jeffery C Zhang"/>
        <s v="Jeffery D Wu"/>
        <s v="Jeffery E Hu"/>
        <s v="Jeffery E Wang"/>
        <s v="Jeffery E Zhu"/>
        <s v="Jeffery J Lin"/>
        <s v="Jeffery J Sun"/>
        <s v="Jeffery M Liu"/>
        <s v="Jeffery M She"/>
        <s v="Jeffery M Zhou"/>
        <s v="Jeffery W Zheng"/>
        <s v="Jeffery Y Ye"/>
        <s v="Jenna  Evans"/>
        <s v="Jenna  Hall"/>
        <s v="Jenna  Mitchell"/>
        <s v="Jenna  Perez"/>
        <s v="Jenna  Turner"/>
        <s v="Jenna  Wright"/>
        <s v="Jenna A Campbell"/>
        <s v="Jenna A Parker"/>
        <s v="Jenna C Gonzalez"/>
        <s v="Jenna D Nelson"/>
        <s v="Jenna E Hernandez"/>
        <s v="Jenna G Collins"/>
        <s v="Jenna J Baker"/>
        <s v="Jenna J Green"/>
        <s v="Jenna L Adams"/>
        <s v="Jenna M Hill"/>
        <s v="Jenna M Lopez"/>
        <s v="Jenna M Scott"/>
        <s v="Jenna R King"/>
        <s v="Jenna T Allen"/>
        <s v="Jenna T Phillips"/>
        <s v="Jenna T Roberts"/>
        <s v="Jenna W Edwards"/>
        <s v="Jenna W Young"/>
        <s v="Jennifer  Adams"/>
        <s v="Jennifer  Allen"/>
        <s v="Jennifer  Clark"/>
        <s v="Jennifer  Collins"/>
        <s v="Jennifer  Edwards"/>
        <s v="Jennifer  Foster"/>
        <s v="Jennifer  Garcia"/>
        <s v="Jennifer  Gonzales"/>
        <s v="Jennifer  Gonzalez"/>
        <s v="Jennifer  Green"/>
        <s v="Jennifer  Hernandez"/>
        <s v="Jennifer  Hill"/>
        <s v="Jennifer  Howard"/>
        <s v="Jennifer  Jackson"/>
        <s v="Jennifer  Kelly"/>
        <s v="Jennifer  Lewis"/>
        <s v="Jennifer  Miller"/>
        <s v="Jennifer  Nelson"/>
        <s v="Jennifer  Roberts"/>
        <s v="Jennifer  Rogers"/>
        <s v="Jennifer  Ross"/>
        <s v="Jennifer  Simmons"/>
        <s v="Jennifer  Taylor"/>
        <s v="Jennifer  Thomas"/>
        <s v="Jennifer  Turner"/>
        <s v="Jennifer  Walker"/>
        <s v="Jennifer  Washington"/>
        <s v="Jennifer  Wilson"/>
        <s v="Jennifer  Wright"/>
        <s v="Jennifer A Alexander"/>
        <s v="Jennifer A Barnes"/>
        <s v="Jennifer A Bell"/>
        <s v="Jennifer A Brown"/>
        <s v="Jennifer A Cox"/>
        <s v="Jennifer A Davis"/>
        <s v="Jennifer A Moore"/>
        <s v="Jennifer A Phillips"/>
        <s v="Jennifer A Smith"/>
        <s v="Jennifer B Griffin"/>
        <s v="Jennifer B Jenkins"/>
        <s v="Jennifer B Mitchell"/>
        <s v="Jennifer B Reed"/>
        <s v="Jennifer B Torres"/>
        <s v="Jennifer C King"/>
        <s v="Jennifer C Russell"/>
        <s v="Jennifer D Butler"/>
        <s v="Jennifer D James"/>
        <s v="Jennifer D Lopez"/>
        <s v="Jennifer D Morris"/>
        <s v="Jennifer D Parker"/>
        <s v="Jennifer E Ramirez"/>
        <s v="Jennifer E Sanders"/>
        <s v="Jennifer E Williams"/>
        <s v="Jennifer F Johnson"/>
        <s v="Jennifer G Bennett"/>
        <s v="Jennifer H Peterson"/>
        <s v="Jennifer H Watson"/>
        <s v="Jennifer J Bryant"/>
        <s v="Jennifer J Cook"/>
        <s v="Jennifer J Murphy"/>
        <s v="Jennifer J Perry"/>
        <s v="Jennifer J Price"/>
        <s v="Jennifer J Sanchez"/>
        <s v="Jennifer J Ward"/>
        <s v="Jennifer K Evans"/>
        <s v="Jennifer L Brooks"/>
        <s v="Jennifer L Coleman"/>
        <s v="Jennifer L Jones"/>
        <s v="Jennifer L Long"/>
        <s v="Jennifer L Morgan"/>
        <s v="Jennifer L Robinson"/>
        <s v="Jennifer L Wood"/>
        <s v="Jennifer M Anderson"/>
        <s v="Jennifer M Baker"/>
        <s v="Jennifer M Diaz"/>
        <s v="Jennifer M Patterson"/>
        <s v="Jennifer M Perez"/>
        <s v="Jennifer M Scott"/>
        <s v="Jennifer M Young"/>
        <s v="Jennifer P Thompson"/>
        <s v="Jennifer R Harris"/>
        <s v="Jennifer R Lee"/>
        <s v="Jennifer S Bailey"/>
        <s v="Jennifer S Cooper"/>
        <s v="Jennifer S Rivera"/>
        <s v="Jennifer S Stewart"/>
        <s v="Jennifer S White"/>
        <s v="Jennifer T Hall"/>
        <s v="Jennifer T Rodriguez"/>
        <s v="Jennifer W Campbell"/>
        <s v="Jennifer W Carter"/>
        <s v="Jennifer W Hughes"/>
        <s v="Jenny  Andersen"/>
        <s v="Jenny  Becker"/>
        <s v="Jenny  Chen"/>
        <s v="Jenny  Ferrier"/>
        <s v="Jenny  Huang"/>
        <s v="Jenny  Liu"/>
        <s v="Jenny  McDonald"/>
        <s v="Jenny  Nara"/>
        <s v="Jenny  Nath"/>
        <s v="Jenny  Pal"/>
        <s v="Jenny  Raje"/>
        <s v="Jenny  Raji"/>
        <s v="Jenny  She"/>
        <s v="Jenny  Ye"/>
        <s v="Jenny  Zimmerman"/>
        <s v="Jenny A Chander"/>
        <s v="Jenny A Hu"/>
        <s v="Jenny A Lin"/>
        <s v="Jenny B Chande"/>
        <s v="Jenny B Li"/>
        <s v="Jenny B Xu"/>
        <s v="Jenny C Goel"/>
        <s v="Jenny C He"/>
        <s v="Jenny C Kumar"/>
        <s v="Jenny C Lal"/>
        <s v="Jenny D Rai"/>
        <s v="Jenny E Tang"/>
        <s v="Jenny F Guo"/>
        <s v="Jenny H Zhang"/>
        <s v="Jenny J Lu"/>
        <s v="Jenny J Zeng"/>
        <s v="Jenny J Zhu"/>
        <s v="Jenny K Xu"/>
        <s v="Jenny L Luo"/>
        <s v="Jenny L Sun"/>
        <s v="Jenny M Wagner"/>
        <s v="Jenny R Yang"/>
        <s v="Jenny R Zheng"/>
        <s v="Jenny S Liang"/>
        <s v="Jenny S Wu"/>
        <s v="Jenny S Zhou"/>
        <s v="Jenny V Shen"/>
        <s v="Jenny W Cai"/>
        <s v="Jenny W Shan"/>
        <s v="Jeremiah  Edwards"/>
        <s v="Jeremiah  Evans"/>
        <s v="Jeremiah  Garcia"/>
        <s v="Jeremiah  Gonzalez"/>
        <s v="Jeremiah  Gray"/>
        <s v="Jeremiah  Griffin"/>
        <s v="Jeremiah  Jones"/>
        <s v="Jeremiah  King"/>
        <s v="Jeremiah  Lee"/>
        <s v="Jeremiah  Lewis"/>
        <s v="Jeremiah  Long"/>
        <s v="Jeremiah  Lopez"/>
        <s v="Jeremiah  Miller"/>
        <s v="Jeremiah  Morris"/>
        <s v="Jeremiah  Sanders"/>
        <s v="Jeremiah  Scott"/>
        <s v="Jeremiah  Simmons"/>
        <s v="Jeremiah  Stewart"/>
        <s v="Jeremiah  Thomas"/>
        <s v="Jeremiah A Jackson"/>
        <s v="Jeremiah A Johnson"/>
        <s v="Jeremiah A Walker"/>
        <s v="Jeremiah B Harris"/>
        <s v="Jeremiah C Hernandez"/>
        <s v="Jeremiah C Hill"/>
        <s v="Jeremiah C Hughes"/>
        <s v="Jeremiah C Jenkins"/>
        <s v="Jeremiah D Flores"/>
        <s v="Jeremiah D Henderson"/>
        <s v="Jeremiah D Martinez"/>
        <s v="Jeremiah E Martin"/>
        <s v="Jeremiah E Sanchez"/>
        <s v="Jeremiah F Turner"/>
        <s v="Jeremiah I Townsend"/>
        <s v="Jeremiah L Howard"/>
        <s v="Jeremiah L Ross"/>
        <s v="Jeremiah L Russell"/>
        <s v="Jeremiah L Smith"/>
        <s v="Jeremiah M Hall"/>
        <s v="Jeremiah M Taylor"/>
        <s v="Jeremiah S Diaz"/>
        <s v="Jeremiah S Green"/>
        <s v="Jeremiah S James"/>
        <s v="Jeremiah S Mitchell"/>
        <s v="Jeremiah T Gonzales"/>
        <s v="Jeremiah U Moore"/>
        <s v="Jeremiah W Hayes"/>
        <s v="Jeremy  Bailey"/>
        <s v="Jeremy  Baker"/>
        <s v="Jeremy  Barnes"/>
        <s v="Jeremy  Brooks"/>
        <s v="Jeremy  Bryant"/>
        <s v="Jeremy  Butler"/>
        <s v="Jeremy  Campbell"/>
        <s v="Jeremy  Carter"/>
        <s v="Jeremy  Collins"/>
        <s v="Jeremy  Cook"/>
        <s v="Jeremy  Cooper"/>
        <s v="Jeremy  Cox"/>
        <s v="Jeremy  Davis"/>
        <s v="Jeremy  Murphy"/>
        <s v="Jeremy  Parker"/>
        <s v="Jeremy  Patterson"/>
        <s v="Jeremy  Powell"/>
        <s v="Jeremy  Price"/>
        <s v="Jeremy  Reed"/>
        <s v="Jeremy  Rivera"/>
        <s v="Jeremy  Roberts"/>
        <s v="Jeremy  Washington"/>
        <s v="Jeremy  White"/>
        <s v="Jeremy  Young"/>
        <s v="Jeremy A Watson"/>
        <s v="Jeremy C Perry"/>
        <s v="Jeremy C Wood"/>
        <s v="Jeremy D Adams"/>
        <s v="Jeremy D Alexander"/>
        <s v="Jeremy D Ward"/>
        <s v="Jeremy E Phillips"/>
        <s v="Jeremy F Bell"/>
        <s v="Jeremy G Rogers"/>
        <s v="Jeremy J Allen"/>
        <s v="Jeremy J Anderson"/>
        <s v="Jeremy J Clark"/>
        <s v="Jeremy K Nelson"/>
        <s v="Jeremy L Bennett"/>
        <s v="Jeremy L Peterson"/>
        <s v="Jeremy L Rodriguez"/>
        <s v="Jeremy M Perez"/>
        <s v="Jeremy P Richardson"/>
        <s v="Jeremy S Robinson"/>
        <s v="Jeremy S Wright"/>
        <s v="Jeremy T Wilson"/>
        <s v="Jeremy Y Ramirez"/>
        <s v="Jermaine  Fernandez"/>
        <s v="Jermaine  Garcia"/>
        <s v="Jermaine  Lopez"/>
        <s v="Jermaine  Rodriguez"/>
        <s v="Jermaine  Subram"/>
        <s v="Jermaine A Chandra"/>
        <s v="Jermaine A Gonzalez"/>
        <s v="Jermaine A Kapoor"/>
        <s v="Jermaine A Sara"/>
        <s v="Jermaine C Madan"/>
        <s v="Jermaine C Weber"/>
        <s v="Jermaine D Sanchez"/>
        <s v="Jermaine E Mehta"/>
        <s v="Jermaine E Patel"/>
        <s v="Jermaine E Raman"/>
        <s v="Jermaine G Sai"/>
        <s v="Jermaine H Arthur"/>
        <s v="Jermaine H Prasad"/>
        <s v="Jermaine J Perez"/>
        <s v="Jermaine L Martinez"/>
        <s v="Jermaine S Rana"/>
        <s v="Jerome  Browning"/>
        <s v="Jerome  Gutierrez"/>
        <s v="Jerome  Hernandez"/>
        <s v="Jerome  Johnsen"/>
        <s v="Jerome  Romero"/>
        <s v="Jerome  Sanz"/>
        <s v="Jerome  Vazquez"/>
        <s v="Jerome A Gill"/>
        <s v="Jerome A Serrano"/>
        <s v="Jerome B Navarro"/>
        <s v="Jerome D Martin"/>
        <s v="Jerome F Dominguez"/>
        <s v="Jerome H Alonso"/>
        <s v="Jerome H Diaz"/>
        <s v="Jerome J Carlson"/>
        <s v="Jerome J Gomez"/>
        <s v="Jerome J Ruiz"/>
        <s v="Jerome L Ramos"/>
        <s v="Jerome L Rubio"/>
        <s v="Jerome L Suarez"/>
        <s v="Jerome N Torres"/>
        <s v="Jerry  Andersen"/>
        <s v="Jerry  Chande"/>
        <s v="Jerry  Deng"/>
        <s v="Jerry  Johnsen"/>
        <s v="Jerry  Kumar"/>
        <s v="Jerry  Nara"/>
        <s v="Jerry  Nath"/>
        <s v="Jerry  Pal"/>
        <s v="Jerry  Shan"/>
        <s v="Jerry  Tang"/>
        <s v="Jerry  Xie"/>
        <s v="Jerry  Xu"/>
        <s v="Jerry C Sharma"/>
        <s v="Jerry C She"/>
        <s v="Jerry D Rai"/>
        <s v="Jerry D Yuan"/>
        <s v="Jerry E Raje"/>
        <s v="Jerry L Becker"/>
        <s v="Jerry L Lal"/>
        <s v="Jerry M Chander"/>
        <s v="Jerry M Ferrier"/>
        <s v="Jerry M Luo"/>
        <s v="Jerry M Shen"/>
        <s v="Jesse  Allen"/>
        <s v="Jesse  Brooks"/>
        <s v="Jesse  Campbell"/>
        <s v="Jesse  Cook"/>
        <s v="Jesse  Cox"/>
        <s v="Jesse  Edwards"/>
        <s v="Jesse  Evans"/>
        <s v="Jesse  Gray"/>
        <s v="Jesse  Green"/>
        <s v="Jesse  Hall"/>
        <s v="Jesse  Kelly"/>
        <s v="Jesse  Lopez"/>
        <s v="Jesse  Morgan"/>
        <s v="Jesse  Morris"/>
        <s v="Jesse  Murphy"/>
        <s v="Jesse  Parker"/>
        <s v="Jesse  Perez"/>
        <s v="Jesse  Phillips"/>
        <s v="Jesse  Ramirez"/>
        <s v="Jesse  Rivera"/>
        <s v="Jesse  Roberts"/>
        <s v="Jesse  Rogers"/>
        <s v="Jesse  Sanders"/>
        <s v="Jesse  Scott"/>
        <s v="Jesse  Stewart"/>
        <s v="Jesse  Turner"/>
        <s v="Jesse  Watson"/>
        <s v="Jesse A Bailey"/>
        <s v="Jesse A Ward"/>
        <s v="Jesse C James"/>
        <s v="Jesse C Mitchell"/>
        <s v="Jesse D Gonzalez"/>
        <s v="Jesse D Hernandez"/>
        <s v="Jesse D Howard"/>
        <s v="Jesse E Carter"/>
        <s v="Jesse E Peterson"/>
        <s v="Jesse E Reed"/>
        <s v="Jesse E Wright"/>
        <s v="Jesse E Young"/>
        <s v="Jesse J King"/>
        <s v="Jesse K Bell"/>
        <s v="Jesse M Adams"/>
        <s v="Jesse M Baker"/>
        <s v="Jesse M Nelson"/>
        <s v="Jesse M Richardson"/>
        <s v="Jesse M Sanchez"/>
        <s v="Jesse S Torres"/>
        <s v="Jessica  Anderson"/>
        <s v="Jessica  Barnes"/>
        <s v="Jessica  Bell"/>
        <s v="Jessica  Brooks"/>
        <s v="Jessica  Bryant"/>
        <s v="Jessica  Coleman"/>
        <s v="Jessica  Cooper"/>
        <s v="Jessica  Davis"/>
        <s v="Jessica  Diaz"/>
        <s v="Jessica  Foster"/>
        <s v="Jessica  Garcia"/>
        <s v="Jessica  Gray"/>
        <s v="Jessica  Hall"/>
        <s v="Jessica  Henderson"/>
        <s v="Jessica  Howard"/>
        <s v="Jessica  James"/>
        <s v="Jessica  Jenkins"/>
        <s v="Jessica  Johnson"/>
        <s v="Jessica  Kelly"/>
        <s v="Jessica  Lee"/>
        <s v="Jessica  Martinez"/>
        <s v="Jessica  Miller"/>
        <s v="Jessica  Morgan"/>
        <s v="Jessica  Morris"/>
        <s v="Jessica  Murphy"/>
        <s v="Jessica  Patterson"/>
        <s v="Jessica  Perry"/>
        <s v="Jessica  Powell"/>
        <s v="Jessica  Robinson"/>
        <s v="Jessica  Rodriguez"/>
        <s v="Jessica  Ross"/>
        <s v="Jessica  Russell"/>
        <s v="Jessica  Sanders"/>
        <s v="Jessica  Stewart"/>
        <s v="Jessica  Taylor"/>
        <s v="Jessica  Thomas"/>
        <s v="Jessica  Thompson"/>
        <s v="Jessica  Torres"/>
        <s v="Jessica  Ward"/>
        <s v="Jessica  Watson"/>
        <s v="Jessica  White"/>
        <s v="Jessica  Wilson"/>
        <s v="Jessica  Wood"/>
        <s v="Jessica A Gonzales"/>
        <s v="Jessica A Griffin"/>
        <s v="Jessica A Hughes"/>
        <s v="Jessica A Williams"/>
        <s v="Jessica B Cox"/>
        <s v="Jessica C Simmons"/>
        <s v="Jessica C Smith"/>
        <s v="Jessica G Jones"/>
        <s v="Jessica H Reed"/>
        <s v="Jessica J Cook"/>
        <s v="Jessica J Moore"/>
        <s v="Jessica K Alexander"/>
        <s v="Jessica K Butler"/>
        <s v="Jessica L Bailey"/>
        <s v="Jessica L Brown"/>
        <s v="Jessica L Clark"/>
        <s v="Jessica M Jackson"/>
        <s v="Jessica M Peterson"/>
        <s v="Jessica M Rivera"/>
        <s v="Jessica M Rogers"/>
        <s v="Jessica M Sanchez"/>
        <s v="Jessica N Walker"/>
        <s v="Jessica P Harris"/>
        <s v="Jessica R Flores"/>
        <s v="Jessica R Long"/>
        <s v="Jessica R Ramirez"/>
        <s v="Jessica S Bennett"/>
        <s v="Jessica S Martin"/>
        <s v="Jessica S Richardson"/>
        <s v="Jessica W Lewis"/>
        <s v="Jessie  Alvarez"/>
        <s v="Jessie  Carlson"/>
        <s v="Jessie  Chen"/>
        <s v="Jessie  Gao"/>
        <s v="Jessie  He"/>
        <s v="Jessie  Huang"/>
        <s v="Jessie  Jimenez"/>
        <s v="Jessie  Liang"/>
        <s v="Jessie  Liu"/>
        <s v="Jessie  Ma"/>
        <s v="Jessie  Munoz"/>
        <s v="Jessie  Navarro"/>
        <s v="Jessie  Romero"/>
        <s v="Jessie  Sanz"/>
        <s v="Jessie  Zeng"/>
        <s v="Jessie  Zhou"/>
        <s v="Jessie A Cai"/>
        <s v="Jessie A Dominguez"/>
        <s v="Jessie A Hernandez"/>
        <s v="Jessie A Serrano"/>
        <s v="Jessie A She"/>
        <s v="Jessie B Wang"/>
        <s v="Jessie C Moreno"/>
        <s v="Jessie D Suarez"/>
        <s v="Jessie D Zhu"/>
        <s v="Jessie E Gutierrez"/>
        <s v="Jessie E Vazquez"/>
        <s v="Jessie E Yang"/>
        <s v="Jessie F Hu"/>
        <s v="Jessie J Alonso"/>
        <s v="Jessie J Guo"/>
        <s v="Jessie J Ortega"/>
        <s v="Jessie J Rubio"/>
        <s v="Jessie J Ye"/>
        <s v="Jessie L Wu"/>
        <s v="Jessie R Blanco"/>
        <s v="Jessie R Ramos"/>
        <s v="Jessie R Travers"/>
        <s v="Jessie R Xu"/>
        <s v="Jessie R Zhao"/>
        <s v="Jessie W Zheng"/>
        <s v="Jésus  Carlson"/>
        <s v="Jésus  Dominguez"/>
        <s v="Jésus  Gomez"/>
        <s v="Jésus  Martin"/>
        <s v="Jésus  Rubio"/>
        <s v="Jésus  Sanz"/>
        <s v="Jésus  Suarez"/>
        <s v="Jésus  Vazquez"/>
        <s v="Jésus B Serrano"/>
        <s v="Jésus E Blanco"/>
        <s v="Jésus E Gutierrez"/>
        <s v="Jésus E Ramos"/>
        <s v="Jésus F Diaz"/>
        <s v="Jésus H Alvarez"/>
        <s v="Jésus K Munoz"/>
        <s v="Jésus L Navarro"/>
        <s v="Jésus L Ortega"/>
        <s v="Jésus M Gill"/>
        <s v="Jésus M Hernandez"/>
        <s v="Jésus R Romero"/>
        <s v="Jésus V Alonso"/>
        <s v="Jill  Alonso"/>
        <s v="Jill  Blanco"/>
        <s v="Jill  Carlson"/>
        <s v="Jill  Gomez"/>
        <s v="Jill  Jimenez"/>
        <s v="Jill  Martinez"/>
        <s v="Jill  Miller"/>
        <s v="Jill  Moore"/>
        <s v="Jill  Navarro"/>
        <s v="Jill  Patterson"/>
        <s v="Jill  Ramos"/>
        <s v="Jill  Rubio"/>
        <s v="Jill  Sandoval"/>
        <s v="Jill  Serrano"/>
        <s v="Jill  Vazquez"/>
        <s v="Jill A Ortega"/>
        <s v="Jill A Travers"/>
        <s v="Jill C Martin"/>
        <s v="Jill E Moreno"/>
        <s v="Jill E Perry"/>
        <s v="Jill F Diaz"/>
        <s v="Jill H Dominguez"/>
        <s v="Jill J Ashe"/>
        <s v="Jill J Gill"/>
        <s v="Jill J Murphy"/>
        <s v="Jill J Suarez"/>
        <s v="Jill L Hernandez"/>
        <s v="Jill M Munoz"/>
        <s v="Jill N Gutierrez"/>
        <s v="Jill P Ruiz"/>
        <s v="Jillian  Garcia"/>
        <s v="Jillian  Gonzalez"/>
        <s v="Jillian  Lopez"/>
        <s v="Jillian  Malhotra"/>
        <s v="Jillian  Martinez"/>
        <s v="Jillian  Patel"/>
        <s v="Jillian  Prasad"/>
        <s v="Jillian  Raman"/>
        <s v="Jillian  Rana"/>
        <s v="Jillian  Rodriguez"/>
        <s v="Jillian  Sai"/>
        <s v="Jillian  Saunders"/>
        <s v="Jillian A Madan"/>
        <s v="Jillian D Vance"/>
        <s v="Jillian E Perez"/>
        <s v="Jillian H Mehta"/>
        <s v="Jillian J Arthur"/>
        <s v="Jillian K Fernandez"/>
        <s v="Jillian L Srini"/>
        <s v="Jillian L Suri"/>
        <s v="Jillian R Kapoor"/>
        <s v="Jim  Rodman"/>
        <s v="Jimmy  Carlson"/>
        <s v="Jimmy  Dominguez"/>
        <s v="Jimmy  Gill"/>
        <s v="Jimmy  Gomez"/>
        <s v="Jimmy  Hernandez"/>
        <s v="Jimmy  Jimenez"/>
        <s v="Jimmy  Martin"/>
        <s v="Jimmy  Ramos"/>
        <s v="Jimmy  Romero"/>
        <s v="Jimmy  Rubio"/>
        <s v="Jimmy  Sanz"/>
        <s v="Jimmy D Diaz"/>
        <s v="Jimmy D Vazquez"/>
        <s v="Jimmy E Munoz"/>
        <s v="Jimmy E Navarro"/>
        <s v="Jimmy E Ruiz"/>
        <s v="Jimmy J Suarez"/>
        <s v="Jimmy L Moreno"/>
        <s v="Jimmy L Serrano"/>
        <s v="Jimmy M Gutierrez"/>
        <s v="Jimmy M Ortega"/>
        <s v="Jimmy S Ashe"/>
        <s v="Jimmy T Alonso"/>
        <s v="Jimmy V Blanco"/>
        <s v="Jimmy V Travers"/>
        <s v="Joan  Collins"/>
        <s v="Joan  Cook"/>
        <s v="Joan  James"/>
        <s v="Joan  Jenkins"/>
        <s v="Joan  Navarro"/>
        <s v="Joan  Washington"/>
        <s v="Joan A Carter"/>
        <s v="Joan A Ross"/>
        <s v="Joan B Ross"/>
        <s v="Joan B Vazquez"/>
        <s v="Joan D Watson"/>
        <s v="Joan E King"/>
        <s v="Joan J Hernandez"/>
        <s v="Joan K Coleman"/>
        <s v="Joan L Morgan"/>
        <s v="Joan M Gao"/>
        <s v="Joan R Long"/>
        <s v="Joan R Martin"/>
        <s v="Joan W Coleman"/>
        <s v="Joanna  Carlson"/>
        <s v="Joanna  Gill"/>
        <s v="Joanna  Hernandez"/>
        <s v="Joanna  Moreno"/>
        <s v="Joanna  Munoz"/>
        <s v="Joanna  Ortega"/>
        <s v="Joanna  Romero"/>
        <s v="Joanna  Suarez"/>
        <s v="Joanna A Ramos"/>
        <s v="Joanna B Blanco"/>
        <s v="Joanna E Torres"/>
        <s v="Joanna F Ashe"/>
        <s v="Joanna J Serrano"/>
        <s v="Joanna J Vazquez"/>
        <s v="Joanna L Johnston"/>
        <s v="Joanna L Sanz"/>
        <s v="Joanna M Alonso"/>
        <s v="Joanna M Dominguez"/>
        <s v="Joanna M Gutierrez"/>
        <s v="Jocelyn  Alexander"/>
        <s v="Jocelyn  Barnes"/>
        <s v="Jocelyn  Bradley"/>
        <s v="Jocelyn  Coleman"/>
        <s v="Jocelyn  Flores"/>
        <s v="Jocelyn  Foster"/>
        <s v="Jocelyn  Gonzales"/>
        <s v="Jocelyn  Griffin"/>
        <s v="Jocelyn  Henderson"/>
        <s v="Jocelyn  Long"/>
        <s v="Jocelyn  Ross"/>
        <s v="Jocelyn  Washington"/>
        <s v="Jocelyn A Powell"/>
        <s v="Jocelyn C Russell"/>
        <s v="Jocelyn D Diaz"/>
        <s v="Jocelyn D Patterson"/>
        <s v="Jocelyn D Price"/>
        <s v="Jocelyn E Wood"/>
        <s v="Jocelyn G Hayes"/>
        <s v="Jocelyn M Bryant"/>
        <s v="Jocelyn O Perry"/>
        <s v="Jocelyn R Jenkins"/>
        <s v="Jocelyn S Hughes"/>
        <s v="Jodi  Anand"/>
        <s v="Jodi  Andersen"/>
        <s v="Jodi  Becker"/>
        <s v="Jodi  Deng"/>
        <s v="Jodi  Goel"/>
        <s v="Jodi  Luo"/>
        <s v="Jodi  Nath"/>
        <s v="Jodi  She"/>
        <s v="Jodi  Xu"/>
        <s v="Jodi A Chavez"/>
        <s v="Jodi A Shan"/>
        <s v="Jodi A Shen"/>
        <s v="Jodi A Tang"/>
        <s v="Jodi C Pal"/>
        <s v="Jodi D Kumar"/>
        <s v="Jodi E Raje"/>
        <s v="Jodi J Lal"/>
        <s v="Jodi K Xie"/>
        <s v="Jodi L Chapman"/>
        <s v="Jodi L Rai"/>
        <s v="Jodi M Jai"/>
        <s v="Jodi N Nara"/>
        <s v="Jodi N Sharma"/>
        <s v="Joe  Ashe"/>
        <s v="Joe  Blanco"/>
        <s v="Joe  Gill"/>
        <s v="Joe  Gutierrez"/>
        <s v="Joe  Hernandez"/>
        <s v="Joe  Jimenez"/>
        <s v="Joe  Madan"/>
        <s v="Joe  Malhotra"/>
        <s v="Joe  Martin"/>
        <s v="Joe  Martinez"/>
        <s v="Joe  Mehta"/>
        <s v="Joe  Moreno"/>
        <s v="Joe  Patel"/>
        <s v="Joe  Ramos"/>
        <s v="Joe  Rubio"/>
        <s v="Joe  Sanz"/>
        <s v="Joe  Srini"/>
        <s v="Joe  Subram"/>
        <s v="Joe  Suri"/>
        <s v="Joe A Dominguez"/>
        <s v="Joe A Navarro"/>
        <s v="Joe A Perez"/>
        <s v="Joe A Prasad"/>
        <s v="Joe A Torres"/>
        <s v="Joe C Vazquez"/>
        <s v="Joe D Rana"/>
        <s v="Joe E Alvarez"/>
        <s v="Joe E Gomez"/>
        <s v="Joe F Alonso"/>
        <s v="Joe G Chandra"/>
        <s v="Joe G Raman"/>
        <s v="Joe J Romero"/>
        <s v="Joe L Carlson"/>
        <s v="Joe L Diaz"/>
        <s v="Joe L Jordan"/>
        <s v="Joe L Lopez"/>
        <s v="Joe L Vance"/>
        <s v="Joe M Gonzalez"/>
        <s v="Joe M Schmidt"/>
        <s v="Joe M Serrano"/>
        <s v="Joe S Sanchez"/>
        <s v="Joe T Belson"/>
        <s v="Joel  Arthur"/>
        <s v="Joel  Chapman"/>
        <s v="Joel  Martinez"/>
        <s v="Joel  Mehta"/>
        <s v="Joel  Patel"/>
        <s v="Joel  Perez"/>
        <s v="Joel  Raman"/>
        <s v="Joel  Rana"/>
        <s v="Joel  Sai"/>
        <s v="Joel  Sanchez"/>
        <s v="Joel  Vance"/>
        <s v="Joel A Fernandez"/>
        <s v="Joel A Garcia"/>
        <s v="Joel A Gonzalez"/>
        <s v="Joel C Madan"/>
        <s v="Joel C Prasad"/>
        <s v="Joel C Rodriguez"/>
        <s v="Joel E Malhotra"/>
        <s v="Joel L Subram"/>
        <s v="Joel M Jordan"/>
        <s v="Joel M Schmidt"/>
        <s v="John  Brown"/>
        <s v="John  Harris"/>
        <s v="John  Jackson"/>
        <s v="John  Jones"/>
        <s v="John  Lee"/>
        <s v="John  Smith"/>
        <s v="John  Taylor"/>
        <s v="John A Johnson"/>
        <s v="John A Martin"/>
        <s v="John C Anderson"/>
        <s v="John C Williams"/>
        <s v="John D White"/>
        <s v="John F Davis"/>
        <s v="John H Lewis"/>
        <s v="John I Robinson"/>
        <s v="John I Thompson"/>
        <s v="John J Martinez"/>
        <s v="John J Sandstone"/>
        <s v="John M Clark"/>
        <s v="John M Garcia"/>
        <s v="John M Rodriguez"/>
        <s v="John M Walker"/>
        <s v="John T Moore"/>
        <s v="John W Thomas"/>
        <s v="Johnathan  Arthur"/>
        <s v="Johnathan  Fernandez"/>
        <s v="Johnathan  Kapoor"/>
        <s v="Johnathan  Malhotra"/>
        <s v="Johnathan  McDonald"/>
        <s v="Johnathan  Patel"/>
        <s v="Johnathan  Prasad"/>
        <s v="Johnathan  Raman"/>
        <s v="Johnathan  Sanchez"/>
        <s v="Johnathan  Schmidt"/>
        <s v="Johnathan  Srini"/>
        <s v="Johnathan A Gonzalez"/>
        <s v="Johnathan A Rodriguez"/>
        <s v="Johnathan B Sai"/>
        <s v="Johnathan D Madan"/>
        <s v="Johnathan D Perez"/>
        <s v="Johnathan E Suri"/>
        <s v="Johnathan J Chapman"/>
        <s v="Johnathan R Rana"/>
        <s v="Johnathan W Vance"/>
        <s v="Johnny  Anand"/>
        <s v="Johnny  Chander"/>
        <s v="Johnny  Deng"/>
        <s v="Johnny  Luo"/>
        <s v="Johnny  Moyer"/>
        <s v="Johnny  Pal"/>
        <s v="Johnny  Raje"/>
        <s v="Johnny  Shan"/>
        <s v="Johnny  Sharma"/>
        <s v="Johnny  She"/>
        <s v="Johnny  Shen"/>
        <s v="Johnny  Tang"/>
        <s v="Johnny  Xu"/>
        <s v="Johnny  Yuan"/>
        <s v="Johnny A Chavez"/>
        <s v="Johnny A Rai"/>
        <s v="Johnny G Kumar"/>
        <s v="Johnny G Lal"/>
        <s v="Johnny J Goel"/>
        <s v="Johnny L Andersen"/>
        <s v="Johnny L Jai"/>
        <s v="Johnny R Nara"/>
        <s v="Johnny S Raji"/>
        <s v="Jon  Alonso"/>
        <s v="Jon  Andersen"/>
        <s v="Jon  Cai"/>
        <s v="Jon  Chavez"/>
        <s v="Jon  Chen"/>
        <s v="Jon  Goel"/>
        <s v="Jon  Guo"/>
        <s v="Jon  Hu"/>
        <s v="Jon  Huang"/>
        <s v="Jon  Jai"/>
        <s v="Jon  Li"/>
        <s v="Jon  Lin"/>
        <s v="Jon  Liu"/>
        <s v="Jon  Luo"/>
        <s v="Jon  Ma"/>
        <s v="Jon  Nara"/>
        <s v="Jon  Nath"/>
        <s v="Jon  Rai"/>
        <s v="Jon  Raje"/>
        <s v="Jon  Shan"/>
        <s v="Jon  Sun"/>
        <s v="Jon  Wu"/>
        <s v="Jon  Yuan"/>
        <s v="Jon  Zhang"/>
        <s v="Jon  Zhao"/>
        <s v="Jon A Wang"/>
        <s v="Jon C Gao"/>
        <s v="Jon D Xu"/>
        <s v="Jon G Becker"/>
        <s v="Jon G Xu"/>
        <s v="Jon H Pal"/>
        <s v="Jon J Zhu"/>
        <s v="Jon K Tang"/>
        <s v="Jon L Chander"/>
        <s v="Jon L He"/>
        <s v="Jon L Sharma"/>
        <s v="Jon L Zhou"/>
        <s v="Jon M Lal"/>
        <s v="Jon M Lu"/>
        <s v="Jon O Zeng"/>
        <s v="Jon R Liang"/>
        <s v="Jon R Shen"/>
        <s v="Jon V Yang"/>
        <s v="Jon W Ye"/>
        <s v="Jonathan  Adams"/>
        <s v="Jonathan  Alexander"/>
        <s v="Jonathan  Allen"/>
        <s v="Jonathan  Brown"/>
        <s v="Jonathan  Butler"/>
        <s v="Jonathan  Carter"/>
        <s v="Jonathan  Collins"/>
        <s v="Jonathan  Davis"/>
        <s v="Jonathan  Edwards"/>
        <s v="Jonathan  Foster"/>
        <s v="Jonathan  Garcia"/>
        <s v="Jonathan  Gonzales"/>
        <s v="Jonathan  Hall"/>
        <s v="Jonathan  Harris"/>
        <s v="Jonathan  Hayes"/>
        <s v="Jonathan  Hughes"/>
        <s v="Jonathan  Jai"/>
        <s v="Jonathan  Jenkins"/>
        <s v="Jonathan  Johnson"/>
        <s v="Jonathan  Lal"/>
        <s v="Jonathan  Lee"/>
        <s v="Jonathan  Long"/>
        <s v="Jonathan  Martinez"/>
        <s v="Jonathan  Moore"/>
        <s v="Jonathan  Patterson"/>
        <s v="Jonathan  Phillips"/>
        <s v="Jonathan  Powell"/>
        <s v="Jonathan  Roberts"/>
        <s v="Jonathan  Robinson"/>
        <s v="Jonathan  Russell"/>
        <s v="Jonathan  Scott"/>
        <s v="Jonathan  Shan"/>
        <s v="Jonathan  Thompson"/>
        <s v="Jonathan  Walker"/>
        <s v="Jonathan  Williams"/>
        <s v="Jonathan  Wilson"/>
        <s v="Jonathan  Yang"/>
        <s v="Jonathan  Young"/>
        <s v="Jonathan A Green"/>
        <s v="Jonathan A Miller"/>
        <s v="Jonathan A Washington"/>
        <s v="Jonathan A White"/>
        <s v="Jonathan A Wright"/>
        <s v="Jonathan B Baker"/>
        <s v="Jonathan B Martin"/>
        <s v="Jonathan B Turner"/>
        <s v="Jonathan C King"/>
        <s v="Jonathan C Lewis"/>
        <s v="Jonathan C Thomas"/>
        <s v="Jonathan D Campbell"/>
        <s v="Jonathan D Evans"/>
        <s v="Jonathan D Lopez"/>
        <s v="Jonathan D Parker"/>
        <s v="Jonathan E Hill"/>
        <s v="Jonathan E Li"/>
        <s v="Jonathan E Nelson"/>
        <s v="Jonathan F Ross"/>
        <s v="Jonathan G Chen"/>
        <s v="Jonathan H Flores"/>
        <s v="Jonathan J Bryant"/>
        <s v="Jonathan J Hernandez"/>
        <s v="Jonathan J Rodriguez"/>
        <s v="Jonathan K Diaz"/>
        <s v="Jonathan L Jackson"/>
        <s v="Jonathan L Mitchell"/>
        <s v="Jonathan L Smith"/>
        <s v="Jonathan M Henderson"/>
        <s v="Jonathan P Clark"/>
        <s v="Jonathan R Anderson"/>
        <s v="Jonathan R Coleman"/>
        <s v="Jonathan R Griffin"/>
        <s v="Jonathan R Perez"/>
        <s v="Jonathan R Taylor"/>
        <s v="Jonathan T Perry"/>
        <s v="Jonathan W Zhang"/>
        <s v="Jonathon  Jimenez"/>
        <s v="Jonathon  Moreno"/>
        <s v="Jonathon  Navarro"/>
        <s v="Jonathon  Romero"/>
        <s v="Jonathon  Vazquez"/>
        <s v="Jonathon A Alonso"/>
        <s v="Jonathon A Ramos"/>
        <s v="Jonathon B Gill"/>
        <s v="Jonathon D Alvarez"/>
        <s v="Jonathon F Hernandez"/>
        <s v="Jonathon F Serrano"/>
        <s v="Jonathon F Torres"/>
        <s v="Jonathon L Ortega"/>
        <s v="Jonathon N Carlson"/>
        <s v="Jonathon O Munoz"/>
        <s v="Jonathon P Suarez"/>
        <s v="Jonathon R Gutierrez"/>
        <s v="Jordan  Alexander"/>
        <s v="Jordan  Allen"/>
        <s v="Jordan  Campbell"/>
        <s v="Jordan  Carter"/>
        <s v="Jordan  Chen"/>
        <s v="Jordan  Collins"/>
        <s v="Jordan  Evans"/>
        <s v="Jordan  Flores"/>
        <s v="Jordan  Gonzales"/>
        <s v="Jordan  Gonzalez"/>
        <s v="Jordan  Griffin"/>
        <s v="Jordan  Hall"/>
        <s v="Jordan  Hernandez"/>
        <s v="Jordan  Hughes"/>
        <s v="Jordan  Jai"/>
        <s v="Jordan  Jenkins"/>
        <s v="Jordan  Lal"/>
        <s v="Jordan  Li"/>
        <s v="Jordan  Long"/>
        <s v="Jordan  Lopez"/>
        <s v="Jordan  Parker"/>
        <s v="Jordan  Patterson"/>
        <s v="Jordan  Perry"/>
        <s v="Jordan  Phillips"/>
        <s v="Jordan  Roberts"/>
        <s v="Jordan  Ross"/>
        <s v="Jordan  Scott"/>
        <s v="Jordan  Washington"/>
        <s v="Jordan  Wright"/>
        <s v="Jordan  Young"/>
        <s v="Jordan A Coleman"/>
        <s v="Jordan A Evans"/>
        <s v="Jordan A Hernandez"/>
        <s v="Jordan A Hill"/>
        <s v="Jordan A Perez"/>
        <s v="Jordan B Turner"/>
        <s v="Jordan C Henderson"/>
        <s v="Jordan C King"/>
        <s v="Jordan C Shan"/>
        <s v="Jordan C Turner"/>
        <s v="Jordan E Hall"/>
        <s v="Jordan E Kumar"/>
        <s v="Jordan E Mitchell"/>
        <s v="Jordan E Powell"/>
        <s v="Jordan E Wright"/>
        <s v="Jordan F Adams"/>
        <s v="Jordan H Nelson"/>
        <s v="Jordan J Hill"/>
        <s v="Jordan J King"/>
        <s v="Jordan J Nelson"/>
        <s v="Jordan J Young"/>
        <s v="Jordan K Bryant"/>
        <s v="Jordan K Yang"/>
        <s v="Jordan L Allen"/>
        <s v="Jordan L Butler"/>
        <s v="Jordan L Carter"/>
        <s v="Jordan L Diaz"/>
        <s v="Jordan L Edwards"/>
        <s v="Jordan L Green"/>
        <s v="Jordan L Lopez"/>
        <s v="Jordan L Russell"/>
        <s v="Jordan L Scott"/>
        <s v="Jordan M Foster"/>
        <s v="Jordan M Roberts"/>
        <s v="Jordan M Simmons"/>
        <s v="Jordan M West"/>
        <s v="Jordan P Baker"/>
        <s v="Jordan P Green"/>
        <s v="Jordan R Adams"/>
        <s v="Jordan R Edwards"/>
        <s v="Jordan R Sharma"/>
        <s v="Jordan S Perez"/>
        <s v="Jordan T Campbell"/>
        <s v="Jordyn  Bryant"/>
        <s v="Jordyn  Butler"/>
        <s v="Jordyn  Diaz"/>
        <s v="Jordyn  Flores"/>
        <s v="Jordyn  Gonzales"/>
        <s v="Jordyn  Hughes"/>
        <s v="Jordyn  Long"/>
        <s v="Jordyn  Perry"/>
        <s v="Jordyn  Ross"/>
        <s v="Jordyn  Russell"/>
        <s v="Jordyn  Simmons"/>
        <s v="Jordyn  Wood"/>
        <s v="Jordyn A Patterson"/>
        <s v="Jordyn J Jenkins"/>
        <s v="Jordyn J West"/>
        <s v="Jordyn K Henderson"/>
        <s v="Jordyn K Powell"/>
        <s v="Jordyn L Barnes"/>
        <s v="Jordyn L Bennett"/>
        <s v="Jordyn N Griffin"/>
        <s v="Jordyn S Coleman"/>
        <s v="Jorge  Cai"/>
        <s v="Jorge  Gao"/>
        <s v="Jorge  He"/>
        <s v="Jorge  Hu"/>
        <s v="Jorge  Huang"/>
        <s v="Jorge  Leitão"/>
        <s v="Jorge  Lin"/>
        <s v="Jorge  She"/>
        <s v="Jorge  Sun"/>
        <s v="Jorge  Yang"/>
        <s v="Jorge  Zhang"/>
        <s v="Jorge  Zhao"/>
        <s v="Jorge  Zheng"/>
        <s v="Jorge  Zhu"/>
        <s v="Jorge A Xu"/>
        <s v="Jorge J Liu"/>
        <s v="Jorge J Wu"/>
        <s v="Jorge L Guo"/>
        <s v="Jorge L Liang"/>
        <s v="Jorge M Wang"/>
        <s v="Jorge M Zhou"/>
        <s v="Jorge O Ma"/>
        <s v="Jorge R Ye"/>
        <s v="Jorge T Chen"/>
        <s v="Jorge V Li"/>
        <s v="Jorge W Lu"/>
        <s v="Jose  Anderson"/>
        <s v="Jose  Brown"/>
        <s v="Jose  Butler"/>
        <s v="Jose  Carlson"/>
        <s v="Jose  Clark"/>
        <s v="Jose  Collins"/>
        <s v="Jose  Davis"/>
        <s v="Jose  Evans"/>
        <s v="Jose  Gonzales"/>
        <s v="Jose  Henderson"/>
        <s v="Jose  Hill"/>
        <s v="Jose  Hughes"/>
        <s v="Jose  Jai"/>
        <s v="Jose  Jones"/>
        <s v="Jose  Lal"/>
        <s v="Jose  Lewis"/>
        <s v="Jose  Long"/>
        <s v="Jose  Nelson"/>
        <s v="Jose  Patterson"/>
        <s v="Jose  Phillips"/>
        <s v="José  Rodriguez"/>
        <s v="Jose  Ross"/>
        <s v="Jose  Shan"/>
        <s v="Jose  Simmons"/>
        <s v="Jose  Smith"/>
        <s v="Jose  Taylor"/>
        <s v="Jose  Thompson"/>
        <s v="Jose  Turner"/>
        <s v="Jose  Walker"/>
        <s v="Jose  Wang"/>
        <s v="Jose  White"/>
        <s v="Jose  Wright"/>
        <s v="Jose  Young"/>
        <s v="Jose  Zhang"/>
        <s v="Jose A Baker"/>
        <s v="Jose A Griffin"/>
        <s v="Jose A Harris"/>
        <s v="José A Martinez"/>
        <s v="Jose A Thomas"/>
        <s v="Jose A Washington"/>
        <s v="Jose B Parker"/>
        <s v="Jose C Allen"/>
        <s v="Jose C Foster"/>
        <s v="Jose C Green"/>
        <s v="Jose C Jenkins"/>
        <s v="Jose C Martin"/>
        <s v="Jose C Yang"/>
        <s v="Jose D Bryant"/>
        <s v="Jose D Gonzalez"/>
        <s v="Jose E Lee"/>
        <s v="José E Saraiva"/>
        <s v="Jose E Williams"/>
        <s v="Jose F Mitchell"/>
        <s v="José G Lopez"/>
        <s v="Jose H Carter"/>
        <s v="Jose H King"/>
        <s v="Jose J Adams"/>
        <s v="Jose J Alexander"/>
        <s v="Jose J Hall"/>
        <s v="José J Jackson"/>
        <s v="José J Perez"/>
        <s v="Jose J Russell"/>
        <s v="Jose J Wilson"/>
        <s v="Jose K Li"/>
        <s v="Jose L Garcia"/>
        <s v="Jose L Johnson"/>
        <s v="Jose M Flores"/>
        <s v="Jose M Hayes"/>
        <s v="José M Hernandez"/>
        <s v="Jose M Moore"/>
        <s v="Jose M Perry"/>
        <s v="Jose M Scott"/>
        <s v="Jose P Kumar"/>
        <s v="Jose R Diaz"/>
        <s v="Jose R Muñoz"/>
        <s v="Jose R Sharma"/>
        <s v="Jose S Coleman"/>
        <s v="José S Miller"/>
        <s v="Jose W Edwards"/>
        <s v="Joseph  Jones"/>
        <s v="Joseph  Martin"/>
        <s v="Joseph  Robinson"/>
        <s v="Joseph  Rodriguez"/>
        <s v="Joseph  Thompson"/>
        <s v="Joseph  White"/>
        <s v="Joseph A Anderson"/>
        <s v="Joseph A Miller"/>
        <s v="Joseph D Clark"/>
        <s v="Joseph D Harris"/>
        <s v="Joseph E Davis"/>
        <s v="Joseph E Martinez"/>
        <s v="Joseph E Walker"/>
        <s v="Joseph F Lee"/>
        <s v="Joseph L Johnson"/>
        <s v="Joseph L Moore"/>
        <s v="Joseph L Wilson"/>
        <s v="Joseph M Brown"/>
        <s v="Joseph M Garcia"/>
        <s v="Joseph M Lewis"/>
        <s v="Joseph P Thomas"/>
        <s v="Joseph R Jackson"/>
        <s v="Joseph T Smith"/>
        <s v="Joseph T Taylor"/>
        <s v="Joseph T Williams"/>
        <s v="Joshua  Brown"/>
        <s v="Joshua  Jackson"/>
        <s v="Joshua  Johnson"/>
        <s v="Joshua  Jones"/>
        <s v="Joshua  Miller"/>
        <s v="Joshua  Williams"/>
        <s v="Joshua A Anderson"/>
        <s v="Joshua A Clark"/>
        <s v="Joshua A Garcia"/>
        <s v="Joshua A Martin"/>
        <s v="Joshua A Rodriguez"/>
        <s v="Joshua A Thomas"/>
        <s v="Joshua A Wilson"/>
        <s v="Joshua C Lewis"/>
        <s v="Joshua C Smith"/>
        <s v="Joshua E Robinson"/>
        <s v="Joshua F Thompson"/>
        <s v="Joshua J White"/>
        <s v="Joshua L Harris"/>
        <s v="Joshua L Lee"/>
        <s v="Joshua M Davis"/>
        <s v="Joshua M Martinez"/>
        <s v="Joshua M Taylor"/>
        <s v="Joshua R. Several"/>
        <s v="Joshua W Walker"/>
        <s v="Josue  Diaz"/>
        <s v="Josue A Blanco"/>
        <s v="Josue R Dominguez"/>
        <s v="Joy  Carlson"/>
        <s v="Joy  Dominguez"/>
        <s v="Joy  Jimenez"/>
        <s v="Joy  Moreno"/>
        <s v="Joy  Moyer"/>
        <s v="Joy  Navarro"/>
        <s v="Joy  Ramos"/>
        <s v="Joy A Alonso"/>
        <s v="Joy A Gutierrez"/>
        <s v="Joy A Ortega"/>
        <s v="Joy A Ruiz"/>
        <s v="Joy B Suarez"/>
        <s v="Joy D Romero"/>
        <s v="Joy E Torres"/>
        <s v="Joy G Alvarez"/>
        <s v="Joy J Gomez"/>
        <s v="Joy J Hernandez"/>
        <s v="Joy L Martin"/>
        <s v="Joy L Serrano"/>
        <s v="Juan  Brooks"/>
        <s v="Juan  Cook"/>
        <s v="Juan  Gray"/>
        <s v="Juan  James"/>
        <s v="Juan  Ramos"/>
        <s v="Juan  Reed"/>
        <s v="Juan  Rubio"/>
        <s v="Juan  Ruiz"/>
        <s v="Juan  Serrano"/>
        <s v="Juan  Torres"/>
        <s v="Juan A Cox"/>
        <s v="Juan A Romero"/>
        <s v="Juan C Morgan"/>
        <s v="Juan C Richardson"/>
        <s v="Juan D Cooper"/>
        <s v="Juan H Peterson"/>
        <s v="Juan H Ward"/>
        <s v="Juan J Sanchez"/>
        <s v="Juan J Watson"/>
        <s v="Juan K Howard"/>
        <s v="Juan L Bell"/>
        <s v="Juan L Rivera"/>
        <s v="Juan M Bailey"/>
        <s v="Juan M Ramirez"/>
        <s v="Juan M Torres"/>
        <s v="Juan N Kelly"/>
        <s v="Juan P Vazquez"/>
        <s v="Juan R Rogers"/>
        <s v="Juan R Sanz"/>
        <s v="Juan R Suarez"/>
        <s v="Juan T Murphy"/>
        <s v="Juan W Sanders"/>
        <s v="Judith  Murphy"/>
        <s v="Judith A Turner"/>
        <s v="Judith D Reed"/>
        <s v="Judith F Parker"/>
        <s v="Judith R White"/>
        <s v="Juha-Pekka  Posti"/>
        <s v="Julia  Anderson"/>
        <s v="Julia  Baker"/>
        <s v="Julia  Bell"/>
        <s v="Julia  Bennett"/>
        <s v="Julia  Brown"/>
        <s v="Julia  Coleman"/>
        <s v="Julia  Evans"/>
        <s v="Julia  Gonzales"/>
        <s v="Julia  Green"/>
        <s v="Julia  Hughes"/>
        <s v="Julia  James"/>
        <s v="Julia  Johnston"/>
        <s v="Julia  Kelly"/>
        <s v="Julia  Lee"/>
        <s v="Julia  Lewis"/>
        <s v="Julia  Martin"/>
        <s v="Julia  Martinez"/>
        <s v="Julia  Mitchell"/>
        <s v="Julia  Moore"/>
        <s v="Julia  Morris"/>
        <s v="Julia  Perry"/>
        <s v="Julia  Phillips"/>
        <s v="Julia  Robinson"/>
        <s v="Julia  Simmons"/>
        <s v="Julia  Smith"/>
        <s v="Julia  Thompson"/>
        <s v="Julia  Walker"/>
        <s v="Julia  Williams"/>
        <s v="Julia  Wilson"/>
        <s v="Julia A Cox"/>
        <s v="Julia A Foster"/>
        <s v="Julia A Price"/>
        <s v="Julia A Ramirez"/>
        <s v="Julia A Rodriguez"/>
        <s v="Julia A Russell"/>
        <s v="Julia B Davis"/>
        <s v="Julia B Garcia"/>
        <s v="Julia B Hill"/>
        <s v="Julia B Sanchez"/>
        <s v="Julia B Thomas"/>
        <s v="Julia C Collins"/>
        <s v="Julia C King"/>
        <s v="Julia D Campbell"/>
        <s v="Julia E Flores"/>
        <s v="Julia E Jackson"/>
        <s v="Julia E Morgan"/>
        <s v="Julia E Rogers"/>
        <s v="Julia F Ross"/>
        <s v="Julia G Taylor"/>
        <s v="Julia I Bailey"/>
        <s v="Julia I Lopez"/>
        <s v="Julia J Alexander"/>
        <s v="Julia J Butler"/>
        <s v="Julia J Diaz"/>
        <s v="Julia J Young"/>
        <s v="Julia L Bryant"/>
        <s v="Julia L Hall"/>
        <s v="Julia L Henderson"/>
        <s v="Julia L Hernandez"/>
        <s v="Julia L Nelson"/>
        <s v="Julia L Stewart"/>
        <s v="Julia L Torres"/>
        <s v="Julia L Wood"/>
        <s v="Julia M Carter"/>
        <s v="Julia M Edwards"/>
        <s v="Julia M Jones"/>
        <s v="Julia M Roberts"/>
        <s v="Julia M Sanders"/>
        <s v="Julia M Ward"/>
        <s v="Julia M West"/>
        <s v="Julia M Wright"/>
        <s v="Julia N Adams"/>
        <s v="Julia N Richardson"/>
        <s v="Julia P Peterson"/>
        <s v="Julia R Barnes"/>
        <s v="Julia R Griffin"/>
        <s v="Julia R Hall"/>
        <s v="Julia R Jenkins"/>
        <s v="Julia R Long"/>
        <s v="Julia R Miller"/>
        <s v="Julia R Washington"/>
        <s v="Julia S Howard"/>
        <s v="Julia T Harris"/>
        <s v="Julia V Cooper"/>
        <s v="Julia V Patterson"/>
        <s v="Julia W Brooks"/>
        <s v="Julia W Gonzalez"/>
        <s v="Julian  Alexander"/>
        <s v="Julian  Diaz"/>
        <s v="Julian  Flores"/>
        <s v="Julian  Hayes"/>
        <s v="Julian  Jenkins"/>
        <s v="Julian  Long"/>
        <s v="Julian  Powell"/>
        <s v="Julian  Price"/>
        <s v="Julian  Ross"/>
        <s v="Julian A Barnes"/>
        <s v="Julian A Bryant"/>
        <s v="Julian A Isla"/>
        <s v="Julian A Wood"/>
        <s v="Julian C Washington"/>
        <s v="Julian D Patterson"/>
        <s v="Julian D Perry"/>
        <s v="Julian H Bennett"/>
        <s v="Julian J Henderson"/>
        <s v="Julian L Butler"/>
        <s v="Julian L Coleman"/>
        <s v="Julian M Griffin"/>
        <s v="Julian M Russell"/>
        <s v="Julian S Hughes"/>
        <s v="Julie  Becker"/>
        <s v="Julie  Deng"/>
        <s v="Julie  Goel"/>
        <s v="Julie  Jai"/>
        <s v="Julie  Kumar"/>
        <s v="Julie  Pal"/>
        <s v="Julie  Shen"/>
        <s v="Julie  Tang"/>
        <s v="Julie  Xie"/>
        <s v="Julie  Xu"/>
        <s v="Julie  Yuan"/>
        <s v="Julie A Lal"/>
        <s v="Julie B Anand"/>
        <s v="Julie E Chander"/>
        <s v="Julie G She"/>
        <s v="Julie H Raje"/>
        <s v="Julie J Andersen"/>
        <s v="Julie M Luo"/>
        <s v="Julie M Shan"/>
        <s v="Julie R Sharma"/>
        <s v="Julio  Alvarez"/>
        <s v="Julio  Carlson"/>
        <s v="Julio  Jimenez"/>
        <s v="Julio  Munoz"/>
        <s v="Julio  Ramos"/>
        <s v="Julio  Romero"/>
        <s v="Julio  Rubio"/>
        <s v="Julio  Ruiz"/>
        <s v="Julio  Serrano"/>
        <s v="Julio  Torres"/>
        <s v="Julio C Alonso"/>
        <s v="Julio C Gutierrez"/>
        <s v="Julio C Moreno"/>
        <s v="Julio E Dominguez"/>
        <s v="Julio E Gomez"/>
        <s v="Julio E Vazquez"/>
        <s v="Julio H Sanz"/>
        <s v="Julio J Blanco"/>
        <s v="Julio J Diaz"/>
        <s v="Julio J Hernandez"/>
        <s v="Julio J Suarez"/>
        <s v="Julio M Navarro"/>
        <s v="Julio M Ortega"/>
        <s v="Julio R Gill"/>
        <s v="Justin  Anderson"/>
        <s v="Justin  Bryant"/>
        <s v="Justin  Chen"/>
        <s v="Justin  Davis"/>
        <s v="Justin  Diaz"/>
        <s v="Justin  Flores"/>
        <s v="Justin  Foster"/>
        <s v="Justin  Garcia"/>
        <s v="Justin  Gonzales"/>
        <s v="Justin  Griffin"/>
        <s v="Justin  Jenkins"/>
        <s v="Justin  Jones"/>
        <s v="Justin  Kumar"/>
        <s v="Justin  Lal"/>
        <s v="Justin  Li"/>
        <s v="Justin  Long"/>
        <s v="Justin  Martin"/>
        <s v="Justin  Powell"/>
        <s v="Justin  Russell"/>
        <s v="Justin  Simmons"/>
        <s v="Justin  Thompson"/>
        <s v="Justin  Washington"/>
        <s v="Justin  Williams"/>
        <s v="Justin  Wilson"/>
        <s v="Justin  Zhang"/>
        <s v="Justin A Coleman"/>
        <s v="Justin A Martinez"/>
        <s v="Justin A Robinson"/>
        <s v="Justin C Miller"/>
        <s v="Justin E Perry"/>
        <s v="Justin G Clark"/>
        <s v="Justin G Taylor"/>
        <s v="Justin I Butler"/>
        <s v="Justin J Rodriguez"/>
        <s v="Justin J Ross"/>
        <s v="Justin J Thomas"/>
        <s v="Justin J Walker"/>
        <s v="Justin L Harris"/>
        <s v="Justin L Lewis"/>
        <s v="Justin L Moore"/>
        <s v="Justin L Shan"/>
        <s v="Justin M Alexander"/>
        <s v="Justin M Hughes"/>
        <s v="Justin M Lee"/>
        <s v="Justin M Patterson"/>
        <s v="Justin P Henderson"/>
        <s v="Justin P Smith"/>
        <s v="Justin S Yang"/>
        <s v="Justin T Jackson"/>
        <s v="Justin V Hayes"/>
        <s v="Justin W Brown"/>
        <s v="Justin W Jai"/>
        <s v="Justine J. Ryan"/>
        <s v="K.  Saravan"/>
        <s v="Kaitlin  Arthur"/>
        <s v="Kaitlin  Gonzalez"/>
        <s v="Kaitlin  Madan"/>
        <s v="Kaitlin  Martinez"/>
        <s v="Kaitlin  McDonald"/>
        <s v="Kaitlin  Perez"/>
        <s v="Kaitlin  Rodriguez"/>
        <s v="Kaitlin  Sanchez"/>
        <s v="Kaitlin  Schmidt"/>
        <s v="Kaitlin  Sullivan"/>
        <s v="Kaitlin  Vance"/>
        <s v="Kaitlin A Rana"/>
        <s v="Kaitlin C Suri"/>
        <s v="Kaitlin J Lopez"/>
        <s v="Kaitlin J Sai"/>
        <s v="Kaitlin J Srini"/>
        <s v="Kaitlin L Patel"/>
        <s v="Kaitlin L Prasad"/>
        <s v="Kaitlin M Kapoor"/>
        <s v="Kaitlin R Chapman"/>
        <s v="Kaitlin S Raman"/>
        <s v="Kaitlyn  Allen"/>
        <s v="Kaitlyn  Brown"/>
        <s v="Kaitlyn  Campbell"/>
        <s v="Kaitlyn  Collins"/>
        <s v="Kaitlyn  Cox"/>
        <s v="Kaitlyn  Edwards"/>
        <s v="Kaitlyn  Evans"/>
        <s v="Kaitlyn  Flores"/>
        <s v="Kaitlyn  Gonzales"/>
        <s v="Kaitlyn  Griffin"/>
        <s v="Kaitlyn  Hall"/>
        <s v="Kaitlyn  Harris"/>
        <s v="Kaitlyn  Hughes"/>
        <s v="Kaitlyn  Jackson"/>
        <s v="Kaitlyn  Jones"/>
        <s v="Kaitlyn  King"/>
        <s v="Kaitlyn  Lewis"/>
        <s v="Kaitlyn  Long"/>
        <s v="Kaitlyn  Lopez"/>
        <s v="Kaitlyn  Miller"/>
        <s v="Kaitlyn  Moore"/>
        <s v="Kaitlyn  Morris"/>
        <s v="Kaitlyn  Powell"/>
        <s v="Kaitlyn  Price"/>
        <s v="Kaitlyn  Robinson"/>
        <s v="Kaitlyn  Rodriguez"/>
        <s v="Kaitlyn  Ross"/>
        <s v="Kaitlyn  Simmons"/>
        <s v="Kaitlyn  Thomas"/>
        <s v="Kaitlyn  Torres"/>
        <s v="Kaitlyn  Turner"/>
        <s v="Kaitlyn  Ward"/>
        <s v="Kaitlyn  White"/>
        <s v="Kaitlyn  Wilson"/>
        <s v="Kaitlyn A Adams"/>
        <s v="Kaitlyn A Carter"/>
        <s v="Kaitlyn A Gonzalez"/>
        <s v="Kaitlyn A Perez"/>
        <s v="Kaitlyn A Scott"/>
        <s v="Kaitlyn A Stewart"/>
        <s v="Kaitlyn A Williams"/>
        <s v="Kaitlyn B Diaz"/>
        <s v="Kaitlyn B Lee"/>
        <s v="Kaitlyn C Coleman"/>
        <s v="Kaitlyn D Mitchell"/>
        <s v="Kaitlyn F Blue"/>
        <s v="Kaitlyn F Martin"/>
        <s v="Kaitlyn G Kelly"/>
        <s v="Kaitlyn G Wright"/>
        <s v="Kaitlyn H Anderson"/>
        <s v="Kaitlyn H Reed"/>
        <s v="Kaitlyn I James"/>
        <s v="Kaitlyn J Cook"/>
        <s v="Kaitlyn J Garcia"/>
        <s v="Kaitlyn J Green"/>
        <s v="Kaitlyn J Henderson"/>
        <s v="Kaitlyn J Nelson"/>
        <s v="Kaitlyn J Rogers"/>
        <s v="Kaitlyn J Young"/>
        <s v="Kaitlyn L Baker"/>
        <s v="Kaitlyn L Bennett"/>
        <s v="Kaitlyn L Bryant"/>
        <s v="Kaitlyn L Gray"/>
        <s v="Kaitlyn L Johnson"/>
        <s v="Kaitlyn L Taylor"/>
        <s v="Kaitlyn L Thompson"/>
        <s v="Kaitlyn L Washington"/>
        <s v="Kaitlyn M Bailey"/>
        <s v="Kaitlyn M Foster"/>
        <s v="Kaitlyn M Hill"/>
        <s v="Kaitlyn M Murphy"/>
        <s v="Kaitlyn M Parker"/>
        <s v="Kaitlyn M Russell"/>
        <s v="Kaitlyn O Butler"/>
        <s v="Kaitlyn R Howard"/>
        <s v="Kaitlyn R Jenkins"/>
        <s v="Kaitlyn R Patterson"/>
        <s v="Kaitlyn R Rivera"/>
        <s v="Kaitlyn R Watson"/>
        <s v="Kaitlyn S Brooks"/>
        <s v="Kaitlyn S Hernandez"/>
        <s v="Kaitlyn S Martinez"/>
        <s v="Kaitlyn S Peterson"/>
        <s v="Kaitlyn T Alexander"/>
        <s v="Kaitlyn T Hall"/>
        <s v="Kaitlyn T Sanders"/>
        <s v="Kaitlyn V Cooper"/>
        <s v="Kaitlyn W Clark"/>
        <s v="Kaitlyn W Phillips"/>
        <s v="Kaitlyn Z Barnes"/>
        <s v="Kara  Anand"/>
        <s v="Kara  Becker"/>
        <s v="Kara  Goel"/>
        <s v="Kara  Kumar"/>
        <s v="Kara  Lal"/>
        <s v="Kara  Luo"/>
        <s v="Kara  Pal"/>
        <s v="Kara  Raji"/>
        <s v="Kara  She"/>
        <s v="Kara  Tang"/>
        <s v="Kara  Yuan"/>
        <s v="Kara B Andersen"/>
        <s v="Kara C Shen"/>
        <s v="Kara D Rai"/>
        <s v="Kara E Jai"/>
        <s v="Kara E Nara"/>
        <s v="Kara E Xu"/>
        <s v="Kara L Deng"/>
        <s v="Kara P Chavez"/>
        <s v="Kara S Nath"/>
        <s v="Karen  Cai"/>
        <s v="Karen  Guo"/>
        <s v="Karen  Huang"/>
        <s v="Karen  Lin"/>
        <s v="Karen  Morgan"/>
        <s v="Karen  Sanchez"/>
        <s v="Karen  Walker"/>
        <s v="Karen  Wood"/>
        <s v="Karen  Wu"/>
        <s v="Karen  Zhou"/>
        <s v="Karen A Roberts"/>
        <s v="Karen C He"/>
        <s v="Karen C Sun"/>
        <s v="Karen E Smith"/>
        <s v="Karen E Xu"/>
        <s v="Karen E Yang"/>
        <s v="Karen F Hu"/>
        <s v="Karen F Liu"/>
        <s v="Karen H She"/>
        <s v="Karen K Li"/>
        <s v="Karen K Lu"/>
        <s v="Karen K Zhang"/>
        <s v="Karen L Gao"/>
        <s v="Karen L Ye"/>
        <s v="Karen L Zhao"/>
        <s v="Karen M Liang"/>
        <s v="Karen M Perry"/>
        <s v="Karen P Wang"/>
        <s v="Karen R Zhu"/>
        <s v="Karen T Zeng"/>
        <s v="Kari  Blanco"/>
        <s v="Kari  Carlson"/>
        <s v="Kari  Fernandez"/>
        <s v="Kari  Garcia"/>
        <s v="Kari  Gomez"/>
        <s v="Kari  Gutierrez"/>
        <s v="Kari  Hernandez"/>
        <s v="Kari  Lopez"/>
        <s v="Kari  Martinez"/>
        <s v="Kari  Muñoz"/>
        <s v="Kari  Navarro"/>
        <s v="Kari  Raman"/>
        <s v="Kari  Rodriguez"/>
        <s v="Kari  Romero"/>
        <s v="Kari  Serrano"/>
        <s v="Kari  Suarez"/>
        <s v="Kari  Subram"/>
        <s v="Kari  Suri"/>
        <s v="Kari  Torres"/>
        <s v="Kari  Vazquez"/>
        <s v="Kari A Alan"/>
        <s v="Kari A Gill"/>
        <s v="Kari A Smith"/>
        <s v="Kari C Alvarez"/>
        <s v="Kari C Vance"/>
        <s v="Kari D Ramos"/>
        <s v="Kari E Sai"/>
        <s v="Kari G Madan"/>
        <s v="Kari J Malhotra"/>
        <s v="Kari K Schmidt"/>
        <s v="Kari L Perez"/>
        <s v="Kari L Ruiz"/>
        <s v="Kari M Chapman"/>
        <s v="Kari S Dominguez"/>
        <s v="Kari S Kim"/>
        <s v="Kari S Moreno"/>
        <s v="Kari T Sanchez"/>
        <s v="Kari V Mehta"/>
        <s v="Kari V Sanz"/>
        <s v="Kari W Prasad"/>
        <s v="Karl  Goel"/>
        <s v="Karl  Nara"/>
        <s v="Karl  Raje"/>
        <s v="Karl  Raji"/>
        <s v="Karl  Tang"/>
        <s v="Karl  Xu"/>
        <s v="Karl A Jai"/>
        <s v="Karl C Sharma"/>
        <s v="Karl G Nath"/>
        <s v="Karl J Chander"/>
        <s v="Karl J Kumar"/>
        <s v="Karl J Shan"/>
        <s v="Karl L Deng"/>
        <s v="Karl L Luo"/>
        <s v="Karl L Stone"/>
        <s v="Karl L Yuan"/>
        <s v="Karl M Andersen"/>
        <s v="Karl M Rai"/>
        <s v="Karl M Shen"/>
        <s v="Karl R Lal"/>
        <s v="Karl S Pal"/>
        <s v="Karl V Xie"/>
        <s v="Karla  Anand"/>
        <s v="Karla  Chander"/>
        <s v="Karla  Jai"/>
        <s v="Karla  Lal"/>
        <s v="Karla  Nath"/>
        <s v="Karla  Raje"/>
        <s v="Karla  Shan"/>
        <s v="Karla  Xie"/>
        <s v="Karla A Pal"/>
        <s v="Karla A Sharma"/>
        <s v="Karla C Deng"/>
        <s v="Karla C Nara"/>
        <s v="Karla E Shen"/>
        <s v="Karla H Kumar"/>
        <s v="Karla K Chavez"/>
        <s v="Karla L Goel"/>
        <s v="Karla M Becker"/>
        <s v="Karla M Tang"/>
        <s v="Karla M Xu"/>
        <s v="Karla R Andersen"/>
        <s v="Karla T She"/>
        <s v="Karla V Luo"/>
        <s v="Karla V Raji"/>
        <s v="Karla W Yuan"/>
        <s v="Kate  Andersen"/>
        <s v="Kate  Becker"/>
        <s v="Kate  Goel"/>
        <s v="Kate  Jai"/>
        <s v="Kate  Kumar"/>
        <s v="Kate  Lal"/>
        <s v="Kate  Rai"/>
        <s v="Kate  Raje"/>
        <s v="Kate  Shan"/>
        <s v="Kate  She"/>
        <s v="Kate  Tang"/>
        <s v="Kate  Yuan"/>
        <s v="Kate J Chande"/>
        <s v="Kate J Nath"/>
        <s v="Kate J Xie"/>
        <s v="Kate K Anand"/>
        <s v="Kate L Deng"/>
        <s v="Kate L Nara"/>
        <s v="Kate L Raji"/>
        <s v="Kate R Xu"/>
        <s v="Katelyn  Bell"/>
        <s v="Katelyn  Brooks"/>
        <s v="Katelyn  Evans"/>
        <s v="Katelyn  Gonzalez"/>
        <s v="Katelyn  Gray"/>
        <s v="Katelyn  Green"/>
        <s v="Katelyn  Hill"/>
        <s v="Katelyn  King"/>
        <s v="Katelyn  Lopez"/>
        <s v="Katelyn  Murphy"/>
        <s v="Katelyn  Nelson"/>
        <s v="Katelyn  Parker"/>
        <s v="Katelyn  Richardson"/>
        <s v="Katelyn  Rivera"/>
        <s v="Katelyn  Roberts"/>
        <s v="Katelyn  Rogers"/>
        <s v="Katelyn  Sanchez"/>
        <s v="Katelyn  Scott"/>
        <s v="Katelyn  Ward"/>
        <s v="Katelyn A Carter"/>
        <s v="Katelyn A Mitchell"/>
        <s v="Katelyn A Sanders"/>
        <s v="Katelyn A Wright"/>
        <s v="Katelyn B Cox"/>
        <s v="Katelyn B Watson"/>
        <s v="Katelyn C Bailey"/>
        <s v="Katelyn C Cooper"/>
        <s v="Katelyn C Ramirez"/>
        <s v="Katelyn D Collins"/>
        <s v="Katelyn E Baker"/>
        <s v="Katelyn E Campbell"/>
        <s v="Katelyn E Cook"/>
        <s v="Katelyn E Hall"/>
        <s v="Katelyn E Morris"/>
        <s v="Katelyn I Allen"/>
        <s v="Katelyn K Perez"/>
        <s v="Katelyn K Stewart"/>
        <s v="Katelyn L Edwards"/>
        <s v="Katelyn L Hernandez"/>
        <s v="Katelyn L Howard"/>
        <s v="Katelyn L Kelly"/>
        <s v="Katelyn L Torres"/>
        <s v="Katelyn M Morgan"/>
        <s v="Katelyn O James"/>
        <s v="Katelyn R Phillips"/>
        <s v="Katelyn W Adams"/>
        <s v="Katelyn W Peterson"/>
        <s v="Katelyn W Young"/>
        <s v="Katherine  Alexander"/>
        <s v="Katherine  Allen"/>
        <s v="Katherine  Anderson"/>
        <s v="Katherine  Baker"/>
        <s v="Katherine  Blue"/>
        <s v="Katherine  Bradley"/>
        <s v="Katherine  Brooks"/>
        <s v="Katherine  Brown"/>
        <s v="Katherine  Carter"/>
        <s v="Katherine  Clark"/>
        <s v="Katherine  Collins"/>
        <s v="Katherine  Cox"/>
        <s v="Katherine  Edwards"/>
        <s v="Katherine  Flores"/>
        <s v="Katherine  Foster"/>
        <s v="Katherine  Gonzalez"/>
        <s v="Katherine  Gray"/>
        <s v="Katherine  Hall"/>
        <s v="Katherine  Hernandez"/>
        <s v="Katherine  Howard"/>
        <s v="Katherine  James"/>
        <s v="Katherine  Jones"/>
        <s v="Katherine  Kelly"/>
        <s v="Katherine  Lewis"/>
        <s v="Katherine  Lopez"/>
        <s v="Katherine  Martinez"/>
        <s v="Katherine  Nelson"/>
        <s v="Katherine  Parker"/>
        <s v="Katherine  Ramirez"/>
        <s v="Katherine  Reed"/>
        <s v="Katherine  Richardson"/>
        <s v="Katherine  Rivera"/>
        <s v="Katherine  Robinson"/>
        <s v="Katherine  Ross"/>
        <s v="Katherine  Russell"/>
        <s v="Katherine  Sanders"/>
        <s v="Katherine  Scott"/>
        <s v="Katherine  Thomas"/>
        <s v="Katherine  Turner"/>
        <s v="Katherine  Ward"/>
        <s v="Katherine  Washington"/>
        <s v="Katherine  White"/>
        <s v="Katherine  Wood"/>
        <s v="Katherine  Wright"/>
        <s v="Katherine A Bryant"/>
        <s v="Katherine A Garcia"/>
        <s v="Katherine A King"/>
        <s v="Katherine A Lee"/>
        <s v="Katherine A Wilson"/>
        <s v="Katherine A Young"/>
        <s v="Katherine B Harris"/>
        <s v="Katherine B Miller"/>
        <s v="Katherine B Rogers"/>
        <s v="Katherine B Taylor"/>
        <s v="Katherine C Henderson"/>
        <s v="Katherine C Johnson"/>
        <s v="Katherine C Mitchell"/>
        <s v="Katherine C Powell"/>
        <s v="Katherine E Evans"/>
        <s v="Katherine E Hall"/>
        <s v="Katherine E Hughes"/>
        <s v="Katherine E Jenkins"/>
        <s v="Katherine E Patterson"/>
        <s v="Katherine F Butler"/>
        <s v="Katherine J Green"/>
        <s v="Katherine J Martin"/>
        <s v="Katherine J Perez"/>
        <s v="Katherine J Rodriguez"/>
        <s v="Katherine J Smith"/>
        <s v="Katherine J Torres"/>
        <s v="Katherine K Thompson"/>
        <s v="Katherine K Williams"/>
        <s v="Katherine L Bailey"/>
        <s v="Katherine L Hill"/>
        <s v="Katherine L Moore"/>
        <s v="Katherine L Roberts"/>
        <s v="Katherine L Walker"/>
        <s v="Katherine L Watson"/>
        <s v="Katherine M Adams"/>
        <s v="Katherine M Jackson"/>
        <s v="Katherine M Long"/>
        <s v="Katherine M Simmons"/>
        <s v="Katherine P Campbell"/>
        <s v="Katherine P Diaz"/>
        <s v="Katherine P Griffin"/>
        <s v="Katherine R Coleman"/>
        <s v="Katherine R Cook"/>
        <s v="Katherine R Cooper"/>
        <s v="Katherine R Gonzales"/>
        <s v="Katherine R Price"/>
        <s v="Katherine S Bennett"/>
        <s v="Katherine S Perry"/>
        <s v="Katherine S Phillips"/>
        <s v="Katherine S Sanchez"/>
        <s v="Katherine T Morris"/>
        <s v="Katherine V Morgan"/>
        <s v="Katherine Z Stewart"/>
        <s v="Kathleen  Alonso"/>
        <s v="Kathleen  Carlson"/>
        <s v="Kathleen  Gill"/>
        <s v="Kathleen  Gutierrez"/>
        <s v="Kathleen  Hernandez"/>
        <s v="Kathleen  Jimenez"/>
        <s v="Kathleen  Martin"/>
        <s v="Kathleen  Ramos"/>
        <s v="Kathleen  Romero"/>
        <s v="Kathleen  Torres"/>
        <s v="Kathleen A Rubio"/>
        <s v="Kathleen C Diaz"/>
        <s v="Kathleen C Moreno"/>
        <s v="Kathleen E Munoz"/>
        <s v="Kathleen G Ortega"/>
        <s v="Kathleen J Gomez"/>
        <s v="Kathleen J Navarro"/>
        <s v="Kathleen M Vazquez"/>
        <s v="Kathleen N Serrano"/>
        <s v="Kathleen R Alvarez"/>
        <s v="Kathryn  Andersen"/>
        <s v="Kathryn  Ashe"/>
        <s v="Kathryn  Becker"/>
        <s v="Kathryn  Chapman"/>
        <s v="Kathryn  Deng"/>
        <s v="Kathryn  Goel"/>
        <s v="Kathryn  Jai"/>
        <s v="Kathryn  Luo"/>
        <s v="Kathryn  Nath"/>
        <s v="Kathryn  Sharma"/>
        <s v="Kathryn  Xu"/>
        <s v="Kathryn A Raje"/>
        <s v="Kathryn C Raji"/>
        <s v="Kathryn E Nara"/>
        <s v="Kathryn H Lal"/>
        <s v="Kathryn I She"/>
        <s v="Kathryn K Shan"/>
        <s v="Kathryn L Carson"/>
        <s v="Kathryn L Yuan"/>
        <s v="Kathryn M Xie"/>
        <s v="Kathryn R Shen"/>
        <s v="Katie  Chapman"/>
        <s v="Katie  Deng"/>
        <s v="Katie  Holt"/>
        <s v="Katie  Nara"/>
        <s v="Katie  Pal"/>
        <s v="Katie  Raje"/>
        <s v="Katie  Shan"/>
        <s v="Katie  Sharma"/>
        <s v="Katie  Yuan"/>
        <s v="Katie A Chande"/>
        <s v="Katie A Nath"/>
        <s v="Katie A Rai"/>
        <s v="Katie A Shen"/>
        <s v="Katie B She"/>
        <s v="Katie C Xie"/>
        <s v="Katie D Goel"/>
        <s v="Katie E Lal"/>
        <s v="Katie F Becker"/>
        <s v="Katie L Luo"/>
        <s v="Katie P Kumar"/>
        <s v="Katie R Xu"/>
        <s v="Katie Z Ashe"/>
        <s v="Katrina  Andersen"/>
        <s v="Katrina  Becker"/>
        <s v="Katrina  Chapman"/>
        <s v="Katrina  Deng"/>
        <s v="Katrina  Goel"/>
        <s v="Katrina  Jai"/>
        <s v="Katrina  Raje"/>
        <s v="Katrina  Shen"/>
        <s v="Katrina B Xu"/>
        <s v="Katrina C Shan"/>
        <s v="Katrina D Yuan"/>
        <s v="Katrina J Luo"/>
        <s v="Katrina K Tang"/>
        <s v="Katrina L Anand"/>
        <s v="Katrina L Chande"/>
        <s v="Katrina M Raji"/>
        <s v="Katrina M Sharma"/>
        <s v="Katrina M Xie"/>
        <s v="Katrina P Kumar"/>
        <s v="Katrina R Nath"/>
        <s v="Katrina W Rai"/>
        <s v="Katrina Z Nara"/>
        <s v="Kayla  Alexander"/>
        <s v="Kayla  Anderson"/>
        <s v="Kayla  Barnes"/>
        <s v="Kayla  Bennett"/>
        <s v="Kayla  Brown"/>
        <s v="Kayla  Davis"/>
        <s v="Kayla  Foster"/>
        <s v="Kayla  Gonzales"/>
        <s v="Kayla  Griffin"/>
        <s v="Kayla  Hayes"/>
        <s v="Kayla  Henderson"/>
        <s v="Kayla  Hughes"/>
        <s v="Kayla  Lewis"/>
        <s v="Kayla  Price"/>
        <s v="Kayla  Taylor"/>
        <s v="Kayla  Thomas"/>
        <s v="Kayla  Walker"/>
        <s v="Kayla  White"/>
        <s v="Kayla  Williams"/>
        <s v="Kayla  Wilson"/>
        <s v="Kayla A Jenkins"/>
        <s v="Kayla A Miller"/>
        <s v="Kayla A Moore"/>
        <s v="Kayla A Powell"/>
        <s v="Kayla B Patterson"/>
        <s v="Kayla B Russell"/>
        <s v="Kayla C Bryant"/>
        <s v="Kayla C Jones"/>
        <s v="Kayla D Hall"/>
        <s v="Kayla D Simmons"/>
        <s v="Kayla D Thompson"/>
        <s v="Kayla E Diaz"/>
        <s v="Kayla E Martin"/>
        <s v="Kayla E Martinez"/>
        <s v="Kayla E Washington"/>
        <s v="Kayla G Johnson"/>
        <s v="Kayla J Butler"/>
        <s v="Kayla L Coleman"/>
        <s v="Kayla L Garcia"/>
        <s v="Kayla L Ross"/>
        <s v="Kayla L Wood"/>
        <s v="Kayla M Harrison"/>
        <s v="Kayla M Lee"/>
        <s v="Kayla O Flores"/>
        <s v="Kayla R Jackson"/>
        <s v="Kayla W Long"/>
        <s v="Kayla W Rodriguez"/>
        <s v="Kaylee  Allen"/>
        <s v="Kaylee  Bailey"/>
        <s v="Kaylee  Baker"/>
        <s v="Kaylee  Cook"/>
        <s v="Kaylee  Cox"/>
        <s v="Kaylee  Evans"/>
        <s v="Kaylee  Morgan"/>
        <s v="Kaylee  Morris"/>
        <s v="Kaylee  Perez"/>
        <s v="Kaylee  Peterson"/>
        <s v="Kaylee  Phillips"/>
        <s v="Kaylee  Rogers"/>
        <s v="Kaylee  Sanchez"/>
        <s v="Kaylee  Stewart"/>
        <s v="Kaylee  Wright"/>
        <s v="Kaylee A Murphy"/>
        <s v="Kaylee A Ward"/>
        <s v="Kaylee C Green"/>
        <s v="Kaylee C Sanders"/>
        <s v="Kaylee E Campbell"/>
        <s v="Kaylee E Carter"/>
        <s v="Kaylee E Hall"/>
        <s v="Kaylee E Lopez"/>
        <s v="Kaylee E Nelson"/>
        <s v="Kaylee F Adams"/>
        <s v="Kaylee G Roberts"/>
        <s v="Kaylee K Watson"/>
        <s v="Kaylee L Gonzalez"/>
        <s v="Kaylee L Hill"/>
        <s v="Kaylee L Richardson"/>
        <s v="Kaylee L Rivera"/>
        <s v="Kaylee L Scott"/>
        <s v="Kaylee M Blue"/>
        <s v="Kaylee M Collins"/>
        <s v="Kaylee M Cooper"/>
        <s v="Kaylee M Edwards"/>
        <s v="Kaylee M Parker"/>
        <s v="Kaylee M Turner"/>
        <s v="Kaylee R Mitchell"/>
        <s v="Kaylee R Reed"/>
        <s v="Kaylee S Brooks"/>
        <s v="Kaylee S Young"/>
        <s v="Kaylee T Gray"/>
        <s v="Kaylee T Hernandez"/>
        <s v="Kaylee T King"/>
        <s v="Kaylee W James"/>
        <s v="Kaylee W Kelly"/>
        <s v="Keith  Andersen"/>
        <s v="Keith  Chande"/>
        <s v="Keith  Deng"/>
        <s v="Keith  Jai"/>
        <s v="Keith  Lal"/>
        <s v="Keith  Nara"/>
        <s v="Keith  Nath"/>
        <s v="Keith  Raji"/>
        <s v="Keith  Sharma"/>
        <s v="Keith  Stone"/>
        <s v="Keith  Tang"/>
        <s v="Keith A Chander"/>
        <s v="Keith A Goldberg"/>
        <s v="Keith C Anand"/>
        <s v="Keith J Xu"/>
        <s v="Keith L Raje"/>
        <s v="Keith L She"/>
        <s v="Keith M Kumar"/>
        <s v="Keith N Yuan"/>
        <s v="Keith P Becker"/>
        <s v="Keith R Luo"/>
        <s v="Keith R Pal"/>
        <s v="Keith T Shan"/>
        <s v="Keith W Rai"/>
        <s v="Keith W Xie"/>
        <s v="Kelli  Andersen"/>
        <s v="Kelli  Chander"/>
        <s v="Kelli  Chen"/>
        <s v="Kelli  Deng"/>
        <s v="Kelli  Gao"/>
        <s v="Kelli  Huang"/>
        <s v="Kelli  Jai"/>
        <s v="Kelli  Kumar"/>
        <s v="Kelli  Luo"/>
        <s v="Kelli  Nath"/>
        <s v="Kelli  Rai"/>
        <s v="Kelli  Shan"/>
        <s v="Kelli  Sharma"/>
        <s v="Kelli  Shen"/>
        <s v="Kelli  Wang"/>
        <s v="Kelli  Ye"/>
        <s v="Kelli  Zhao"/>
        <s v="Kelli  Zhou"/>
        <s v="Kelli A Anand"/>
        <s v="Kelli A He"/>
        <s v="Kelli A Lin"/>
        <s v="Kelli A Liu"/>
        <s v="Kelli A Raje"/>
        <s v="Kelli C Chande"/>
        <s v="Kelli C Liang"/>
        <s v="Kelli C Zhu"/>
        <s v="Kelli E Becker"/>
        <s v="Kelli E Ma"/>
        <s v="Kelli G Raji"/>
        <s v="Kelli G Tang"/>
        <s v="Kelli J Lal"/>
        <s v="Kelli J She"/>
        <s v="Kelli J Xie"/>
        <s v="Kelli L Lu"/>
        <s v="Kelli L Xu"/>
        <s v="Kelli M Hu"/>
        <s v="Kelli M Pal"/>
        <s v="Kelli M Yang"/>
        <s v="Kelli M Zeng"/>
        <s v="Kelli R Cai"/>
        <s v="Kelli R Sun"/>
        <s v="Kelli T Wu"/>
        <s v="Kelli T Xu"/>
        <s v="Kelli V Goel"/>
        <s v="Kelli W Li"/>
        <s v="Kelli W Zhang"/>
        <s v="Kellie  Gill"/>
        <s v="Kellie  Munoz"/>
        <s v="Kellie  Romero"/>
        <s v="Kellie  Rubio"/>
        <s v="Kellie  Ruiz"/>
        <s v="Kellie  Sanz"/>
        <s v="Kellie  Torres"/>
        <s v="Kellie A Diaz"/>
        <s v="Kellie A Hernandez"/>
        <s v="Kellie B Vazquez"/>
        <s v="Kellie E Dominguez"/>
        <s v="Kellie I Navarro"/>
        <s v="Kellie J Gomez"/>
        <s v="Kellie K Gutierrez"/>
        <s v="Kellie L Serrano"/>
        <s v="Kellie M Blanco"/>
        <s v="Kellie M Ortega"/>
        <s v="Kellie M Ramos"/>
        <s v="Kellie R Martin"/>
        <s v="Kellie T Moreno"/>
        <s v="Kelly  Alexander"/>
        <s v="Kelly  Barnes"/>
        <s v="Kelly  Bennett"/>
        <s v="Kelly  Bryant"/>
        <s v="Kelly  Butler"/>
        <s v="Kelly  Coleman"/>
        <s v="Kelly  Diaz"/>
        <s v="Kelly  Foster"/>
        <s v="Kelly  Hughes"/>
        <s v="Kelly  Jenkins"/>
        <s v="Kelly  Patterson"/>
        <s v="Kelly  Ross"/>
        <s v="Kelly E Perry"/>
        <s v="Kelly E Russell"/>
        <s v="Kelly F Griffin"/>
        <s v="Kelly G Long"/>
        <s v="Kelly G Wood"/>
        <s v="Kelly J Weadock"/>
        <s v="Kelly L Henderson"/>
        <s v="Kelly L Powell"/>
        <s v="Kelly M Hayes"/>
        <s v="Kelly M Washington"/>
        <s v="Kelly R Flores"/>
        <s v="Kelly S Simmons"/>
        <s v="Kelly W Price"/>
        <s v="Kelsey  Goel"/>
        <s v="Kelsey  Pal"/>
        <s v="Kelsey  Shan"/>
        <s v="Kelsey  Tang"/>
        <s v="Kelsey  Xie"/>
        <s v="Kelsey A Nara"/>
        <s v="Kelsey D Yuan"/>
        <s v="Kelsey G Becker"/>
        <s v="Kelsey J Jai"/>
        <s v="Kelsey J Luo"/>
        <s v="Kelsey J She"/>
        <s v="Kelsey K Chande"/>
        <s v="Kelsey K Nath"/>
        <s v="Kelsey L Rai"/>
        <s v="Kelsey L Sharma"/>
        <s v="Kelsey M Kennedy"/>
        <s v="Kelsey R Shen"/>
        <s v="Kelsey T Lal"/>
        <s v="Kelsey W Raje"/>
        <s v="Kelsey W Xu"/>
        <s v="Kelvin  Alan"/>
        <s v="Kelvin  Becker"/>
        <s v="Kelvin  Chen"/>
        <s v="Kelvin  Goel"/>
        <s v="Kelvin  Hu"/>
        <s v="Kelvin  Huang"/>
        <s v="Kelvin  Jai"/>
        <s v="Kelvin  Lal"/>
        <s v="Kelvin  Luo"/>
        <s v="Kelvin  Shan"/>
        <s v="Kelvin  Shen"/>
        <s v="Kelvin  Tang"/>
        <s v="Kelvin  Wu"/>
        <s v="Kelvin  Xu"/>
        <s v="Kelvin  Yang"/>
        <s v="Kelvin  Zhao"/>
        <s v="Kelvin  Zhou"/>
        <s v="Kelvin A Cai"/>
        <s v="Kelvin A Carson"/>
        <s v="Kelvin A He"/>
        <s v="Kelvin A Lin"/>
        <s v="Kelvin A Zeng"/>
        <s v="Kelvin A Zheng"/>
        <s v="Kelvin C Andersen"/>
        <s v="Kelvin D Sharma"/>
        <s v="Kelvin E Chander"/>
        <s v="Kelvin E Ma"/>
        <s v="Kelvin E Nara"/>
        <s v="Kelvin E Sun"/>
        <s v="Kelvin H Guo"/>
        <s v="Kelvin K Xie"/>
        <s v="Kelvin K Xu"/>
        <s v="Kelvin L Liang"/>
        <s v="Kelvin L Yuan"/>
        <s v="Kelvin M Nath"/>
        <s v="Kelvin M Rai"/>
        <s v="Kelvin P Gao"/>
        <s v="Kelvin R Deng"/>
        <s v="Kelvin R Zhang"/>
        <s v="Kelvin R Zhu"/>
        <s v="Kelvin S Raji"/>
        <s v="Kelvin S Wang"/>
        <s v="Kelvin T She"/>
        <s v="Kelvin V Raje"/>
        <s v="Kelvin W Li"/>
        <s v="Ken  Sánchez"/>
        <s v="Kendra  Blanco"/>
        <s v="Kendra  Carlson"/>
        <s v="Kendra  Diaz"/>
        <s v="Kendra  Jimenez"/>
        <s v="Kendra  Moreno"/>
        <s v="Kendra  Navarro"/>
        <s v="Kendra  Ortega"/>
        <s v="Kendra  Ramos"/>
        <s v="Kendra  Romero"/>
        <s v="Kendra  Rubio"/>
        <s v="Kendra  Ruiz"/>
        <s v="Kendra  Sanz"/>
        <s v="Kendra  Serrano"/>
        <s v="Kendra  Suarez"/>
        <s v="Kendra C Alonso"/>
        <s v="Kendra H Gill"/>
        <s v="Kendra J Gomez"/>
        <s v="Kendra L Vazquez"/>
        <s v="Kendra N Dominguez"/>
        <s v="Kendra R Alvarez"/>
        <s v="Kendra S Gutierrez"/>
        <s v="Kendra S Munoz"/>
        <s v="Kenneth  Andersen"/>
        <s v="Kenneth  Becker"/>
        <s v="Kenneth  Deng"/>
        <s v="Kenneth  Goel"/>
        <s v="Kenneth  Kumar"/>
        <s v="Kenneth  Raje"/>
        <s v="Kenneth  She"/>
        <s v="Kenneth  Tang"/>
        <s v="Kenneth  Xu"/>
        <s v="Kenneth D Jai"/>
        <s v="Kenneth G Pal"/>
        <s v="Kenneth J Lal"/>
        <s v="Kenneth J Xie"/>
        <s v="Kenneth K Nara"/>
        <s v="Kenneth L Anand"/>
        <s v="Kenneth S Luo"/>
        <s v="Kenneth S Rai"/>
        <s v="Kenneth W Nath"/>
        <s v="Kern A Sutton"/>
        <s v="Kevin  Alexander"/>
        <s v="Kevin  Baker"/>
        <s v="Kevin  Bryant"/>
        <s v="Kevin  Chen"/>
        <s v="Kevin  Coleman"/>
        <s v="Kevin  Collins"/>
        <s v="Kevin  Diaz"/>
        <s v="Kevin  Flores"/>
        <s v="Kevin  Gonzalez"/>
        <s v="Kevin  Griffin"/>
        <s v="Kevin  Hernandez"/>
        <s v="Kevin  Jai"/>
        <s v="Kevin  Kumar"/>
        <s v="Kevin  Lal"/>
        <s v="Kevin  Lopez"/>
        <s v="Kevin  Mitchell"/>
        <s v="Kevin  Nelson"/>
        <s v="Kevin  Parker"/>
        <s v="Kevin  Patterson"/>
        <s v="Kevin  Perry"/>
        <s v="Kevin  Powell"/>
        <s v="Kevin  Russell"/>
        <s v="Kevin  Shan"/>
        <s v="Kevin  Sharma"/>
        <s v="Kevin  Simmons"/>
        <s v="Kevin  Turner"/>
        <s v="Kevin  Wang"/>
        <s v="Kevin  Young"/>
        <s v="Kevin A Hughes"/>
        <s v="Kevin A Roberts"/>
        <s v="Kevin A Wright"/>
        <s v="Kevin C Hall"/>
        <s v="Kevin C Hill"/>
        <s v="Kevin C Washington"/>
        <s v="Kevin D Green"/>
        <s v="Kevin E Carter"/>
        <s v="Kevin F Yang"/>
        <s v="Kevin J Gonzales"/>
        <s v="Kevin K Evans"/>
        <s v="Kevin L Edwards"/>
        <s v="Kevin L Hayes"/>
        <s v="Kevin L Long"/>
        <s v="Kevin L Phillips"/>
        <s v="Kevin L Ross"/>
        <s v="Kevin M Adams"/>
        <s v="Kevin M Perez"/>
        <s v="Kevin R Butler"/>
        <s v="Kevin R Scott"/>
        <s v="Kevin S Campbell"/>
        <s v="Kevin S Li"/>
        <s v="Kevin V Zhang"/>
        <s v="Kevin W King"/>
        <s v="Kimberly  Bailey"/>
        <s v="Kimberly  Howard"/>
        <s v="Kimberly  James"/>
        <s v="Kimberly  Kelly"/>
        <s v="Kimberly  Murphy"/>
        <s v="Kimberly  Richardson"/>
        <s v="Kimberly  Rivera"/>
        <s v="Kimberly  Rogers"/>
        <s v="Kimberly  Torres"/>
        <s v="Kimberly A Morgan"/>
        <s v="Kimberly A Watson"/>
        <s v="Kimberly B Gray"/>
        <s v="Kimberly C Stewart"/>
        <s v="Kimberly D Reed"/>
        <s v="Kimberly J Cooper"/>
        <s v="Kimberly K Cox"/>
        <s v="Kimberly L Brooks"/>
        <s v="Kimberly L Sanchez"/>
        <s v="Kimberly M Sanders"/>
        <s v="Kimberly P Peterson"/>
        <s v="Kimberly P Ramirez"/>
        <s v="Kimberly R Blue"/>
        <s v="Kimberly R Cook"/>
        <s v="Kirk J Nason"/>
        <s v="Krista  Alvarez"/>
        <s v="Krista  Carlson"/>
        <s v="Krista  Diaz"/>
        <s v="Krista  Gill"/>
        <s v="Krista  Gomez"/>
        <s v="Krista  Jimenez"/>
        <s v="Krista  Ortega"/>
        <s v="Krista  Romero"/>
        <s v="Krista  Sanz"/>
        <s v="Krista  Suarez"/>
        <s v="Krista  Vazquez"/>
        <s v="Krista C Ruiz"/>
        <s v="Krista E Martin"/>
        <s v="Krista J Hernandez"/>
        <s v="Krista J Moreno"/>
        <s v="Krista J Munoz"/>
        <s v="Krista L Blanco"/>
        <s v="Krista L Ramos"/>
        <s v="Krista L Torres"/>
        <s v="Krista P Alonso"/>
        <s v="Krista R Gutierrez"/>
        <s v="Kristen  Cai"/>
        <s v="Kristen  Gao"/>
        <s v="Kristen  Huang"/>
        <s v="Kristen  Liu"/>
        <s v="Kristen  Lu"/>
        <s v="Kristen  Sun"/>
        <s v="Kristen  Xu"/>
        <s v="Kristen  Zhang"/>
        <s v="Kristen  Zhao"/>
        <s v="Kristen A Guo"/>
        <s v="Kristen A Ma"/>
        <s v="Kristen A Wu"/>
        <s v="Kristen A Zeng"/>
        <s v="Kristen C Hu"/>
        <s v="Kristen D Ye"/>
        <s v="Kristen J Zheng"/>
        <s v="Kristen L Chen"/>
        <s v="Kristen L Wang"/>
        <s v="Kristen R Li"/>
        <s v="Kristen R Zhou"/>
        <s v="Kristi  Alvarez"/>
        <s v="Kristi  Blanco"/>
        <s v="Kristi  Carlson"/>
        <s v="Kristi  Fernandez"/>
        <s v="Kristi  Garcia"/>
        <s v="Kristi  Gomez"/>
        <s v="Kristi  Gutierrez"/>
        <s v="Kristi  Kapoor"/>
        <s v="Kristi  Lopez"/>
        <s v="Kristi  Moreno"/>
        <s v="Kristi  Munoz"/>
        <s v="Kristi  Navarro"/>
        <s v="Kristi  Raman"/>
        <s v="Kristi  Ramos"/>
        <s v="Kristi  Randall"/>
        <s v="Kristi  Rodriguez"/>
        <s v="Kristi  Serrano"/>
        <s v="Kristi  Vazquez"/>
        <s v="Kristi A Gill"/>
        <s v="Kristi A Gonzalez"/>
        <s v="Kristi A Saunders"/>
        <s v="Kristi C Martin"/>
        <s v="Kristi C Patel"/>
        <s v="Kristi D Mehta"/>
        <s v="Kristi D Romero"/>
        <s v="Kristi D Suarez"/>
        <s v="Kristi E Perez"/>
        <s v="Kristi I Madan"/>
        <s v="Kristi J Diaz"/>
        <s v="Kristi J Prasad"/>
        <s v="Kristi J Schmidt"/>
        <s v="Kristi l Chapman"/>
        <s v="Kristi L Hernandez"/>
        <s v="Kristi L Martinez"/>
        <s v="Kristi M Dominguez"/>
        <s v="Kristi M Sanchez"/>
        <s v="Kristi M Smith"/>
        <s v="Kristi M Torres"/>
        <s v="Kristi N Subram"/>
        <s v="Kristi P Sai"/>
        <s v="Kristi R Rowe"/>
        <s v="Kristi S Malhotra"/>
        <s v="Kristi T Vance"/>
        <s v="Kristi W Arthur"/>
        <s v="Kristin  Deng"/>
        <s v="Kristin  Raji"/>
        <s v="Kristin  Shan"/>
        <s v="Kristin A Tang"/>
        <s v="Kristin C Carson"/>
        <s v="Kristin C Rai"/>
        <s v="Kristin C Yuan"/>
        <s v="Kristin D Shen"/>
        <s v="Kristin D Xu"/>
        <s v="Kristin E Pal"/>
        <s v="Kristin G Luo"/>
        <s v="Kristin H Jai"/>
        <s v="Kristin J Xie"/>
        <s v="Kristin K Andersen"/>
        <s v="Kristin L Goel"/>
        <s v="Kristin L She"/>
        <s v="Kristin R Kumar"/>
        <s v="Kristina  Chandra"/>
        <s v="Kristina  Garcia"/>
        <s v="Kristina  Kapoor"/>
        <s v="Kristina  Malhotra"/>
        <s v="Kristina  Patel"/>
        <s v="Kristina  Raman"/>
        <s v="Kristina  Rana"/>
        <s v="Kristina  Rodriguez"/>
        <s v="Kristina  Sai"/>
        <s v="Kristina  Schmidt"/>
        <s v="Kristina  Subram"/>
        <s v="Kristina A Fernandez"/>
        <s v="Kristina A Madan"/>
        <s v="Kristina A Perez"/>
        <s v="Kristina D Smith"/>
        <s v="Kristina J Suri"/>
        <s v="Kristina L Lopez"/>
        <s v="Kristina R Kovar"/>
        <s v="Kristina R Mehta"/>
        <s v="Kristina S Martinez"/>
        <s v="Kristina V Arun"/>
        <s v="Kristine  Alonso"/>
        <s v="Kristine  Diaz"/>
        <s v="Kristine  Gill"/>
        <s v="Kristine  Hernandez"/>
        <s v="Kristine  Munoz"/>
        <s v="Kristine  Ortega"/>
        <s v="Kristine  Ramos"/>
        <s v="Kristine  Sandberg"/>
        <s v="Kristine  Serrano"/>
        <s v="Kristine  Suarez"/>
        <s v="Kristine A Dominguez"/>
        <s v="Kristine A Martin"/>
        <s v="Kristine B Navarro"/>
        <s v="Kristine C Carlson"/>
        <s v="Kristine D Blanco"/>
        <s v="Kristine E Gomez"/>
        <s v="Kristine F Alvarez"/>
        <s v="Kristine G Gutierrez"/>
        <s v="Kristine J Ruiz"/>
        <s v="Kristine K Moreno"/>
        <s v="Kristine M Vazquez"/>
        <s v="Kristine W Romero"/>
        <s v="Kristopher  Chandra"/>
        <s v="Kristopher  Martinez"/>
        <s v="Kristopher  Mehta"/>
        <s v="Kristopher  Patel"/>
        <s v="Kristopher  Rodriguez"/>
        <s v="Kristopher  Sai"/>
        <s v="Kristopher  Subram"/>
        <s v="Kristopher A Madan"/>
        <s v="Kristopher A Srini"/>
        <s v="Kristopher C Gonzalez"/>
        <s v="Kristopher C Vance"/>
        <s v="Kristopher D Sanchez"/>
        <s v="Kristopher E Perez"/>
        <s v="Kristopher J Kapoor"/>
        <s v="Kristopher L Lopez"/>
        <s v="Kristopher L Malhotra"/>
        <s v="Kristopher M Garcia"/>
        <s v="Kristopher M Suri"/>
        <s v="Kristopher O Fernandez"/>
        <s v="Kristopher T Sara"/>
        <s v="Kristopher W Rana"/>
        <s v="Kristy  Alvarez"/>
        <s v="Kristy  Carlson"/>
        <s v="Kristy  Gill"/>
        <s v="Kristy  Gutierrez"/>
        <s v="Kristy  Ramos"/>
        <s v="Kristy  Rubio"/>
        <s v="Kristy  Ruiz"/>
        <s v="Kristy  Sanz"/>
        <s v="Kristy  Suarez"/>
        <s v="Kristy A Alonso"/>
        <s v="Kristy A Diaz"/>
        <s v="Kristy B Martin"/>
        <s v="Kristy E Jimenez"/>
        <s v="Kristy E Munoz"/>
        <s v="Kristy E Ortega"/>
        <s v="Kristy G Hernandez"/>
        <s v="Kristy J Navarro"/>
        <s v="Kristy L Blanco"/>
        <s v="Kristy L Vazquez"/>
        <s v="Kristy M Gomez"/>
        <s v="Kristy M Torres"/>
        <s v="Krystal  Gao"/>
        <s v="Krystal  Holt"/>
        <s v="Krystal  Lu"/>
        <s v="Krystal  Sun"/>
        <s v="Krystal  Xu"/>
        <s v="Krystal  Yang"/>
        <s v="Krystal  Zheng"/>
        <s v="Krystal  Zhou"/>
        <s v="Krystal  Zimmerman"/>
        <s v="Krystal A Li"/>
        <s v="Krystal A She"/>
        <s v="Krystal A Wu"/>
        <s v="Krystal A Zeng"/>
        <s v="Krystal A Zhu"/>
        <s v="Krystal D Chen"/>
        <s v="Krystal D Hu"/>
        <s v="Krystal D Liu"/>
        <s v="Krystal F Wagner"/>
        <s v="Krystal M Ma"/>
        <s v="Krystal M Ye"/>
        <s v="Krystal R Cai"/>
        <s v="Krystal S Guo"/>
        <s v="Krystal S Liang"/>
        <s v="Krystal S Zhang"/>
        <s v="Kurt  Andersen"/>
        <s v="Kurt  Goel"/>
        <s v="Kurt  Nara"/>
        <s v="Kurt  Raheem"/>
        <s v="Kurt  Raje"/>
        <s v="Kurt  Sharma"/>
        <s v="Kurt  She"/>
        <s v="Kurt  Yuan"/>
        <s v="Kurt A Shan"/>
        <s v="Kurt A Xie"/>
        <s v="Kurt B Pal"/>
        <s v="Kurt C Chavez"/>
        <s v="Kurt C Luo"/>
        <s v="Kurt D Deng"/>
        <s v="Kurt F Chander"/>
        <s v="Kurt G Tang"/>
        <s v="Kurt L Anand"/>
        <s v="Kurt L Jai"/>
        <s v="Kurt L Kumar"/>
        <s v="Kurt R Lal"/>
        <s v="Kurt S Xu"/>
        <s v="Kurt T Raji"/>
        <s v="Kyle  Alexander"/>
        <s v="Kyle  Baker"/>
        <s v="Kyle  Bryant"/>
        <s v="Kyle  Chen"/>
        <s v="Kyle  Diaz"/>
        <s v="Kyle  Evans"/>
        <s v="Kyle  Flores"/>
        <s v="Kyle  Gonzales"/>
        <s v="Kyle  Green"/>
        <s v="Kyle  Hill"/>
        <s v="Kyle  Jai"/>
        <s v="Kyle  Kumar"/>
        <s v="Kyle  Lal"/>
        <s v="Kyle  Long"/>
        <s v="Kyle  Lopez"/>
        <s v="Kyle  Mitchell"/>
        <s v="Kyle  Parker"/>
        <s v="Kyle  Patterson"/>
        <s v="Kyle  Phillips"/>
        <s v="Kyle  Roberts"/>
        <s v="Kyle  Ross"/>
        <s v="Kyle  Sharma"/>
        <s v="Kyle  Wang"/>
        <s v="Kyle  Wright"/>
        <s v="Kyle A Hernandez"/>
        <s v="Kyle B Butler"/>
        <s v="Kyle C Henderson"/>
        <s v="Kyle C Shan"/>
        <s v="Kyle C Turner"/>
        <s v="Kyle C Washington"/>
        <s v="Kyle C Yang"/>
        <s v="Kyle C Zhang"/>
        <s v="Kyle D Edwards"/>
        <s v="Kyle D Scott"/>
        <s v="Kyle E Adams"/>
        <s v="Kyle E Hayes"/>
        <s v="Kyle J Gonzalez"/>
        <s v="Kyle J Hall"/>
        <s v="Kyle J Holt"/>
        <s v="Kyle J Perez"/>
        <s v="Kyle J Perry"/>
        <s v="Kyle J Simmons"/>
        <s v="Kyle K Carter"/>
        <s v="Kyle L Griffin"/>
        <s v="Kyle L Jenkins"/>
        <s v="Kyle L Li"/>
        <s v="Kyle M Foster"/>
        <s v="Kyle M Russell"/>
        <s v="Kyle P Collins"/>
        <s v="Kyle S Campbell"/>
        <s v="Kyle T Young"/>
        <s v="Lacey  Andersen"/>
        <s v="Lacey  Deng"/>
        <s v="Lacey  Guo"/>
        <s v="Lacey  He"/>
        <s v="Lacey  Hu"/>
        <s v="Lacey  Kumar"/>
        <s v="Lacey  Li"/>
        <s v="Lacey  Lin"/>
        <s v="Lacey  Luo"/>
        <s v="Lacey  Nara"/>
        <s v="Lacey  Rai"/>
        <s v="Lacey  Wang"/>
        <s v="Lacey  Yang"/>
        <s v="Lacey  Ye"/>
        <s v="Lacey  Zeng"/>
        <s v="Lacey  Zhu"/>
        <s v="Lacey A Chande"/>
        <s v="Lacey A Liang"/>
        <s v="Lacey A She"/>
        <s v="Lacey A Xu"/>
        <s v="Lacey C Becker"/>
        <s v="Lacey C Gao"/>
        <s v="Lacey C Jai"/>
        <s v="Lacey C Zheng"/>
        <s v="Lacey C Zhou"/>
        <s v="Lacey E Chen"/>
        <s v="Lacey E Raji"/>
        <s v="Lacey J Anand"/>
        <s v="Lacey J Huang"/>
        <s v="Lacey K Ma"/>
        <s v="Lacey K Pal"/>
        <s v="Lacey K Shan"/>
        <s v="Lacey L Cai"/>
        <s v="Lacey L Lal"/>
        <s v="Lacey L Liu"/>
        <s v="Lacey L Simpson"/>
        <s v="Lacey L Sun"/>
        <s v="Lacey L Zhang"/>
        <s v="Lacey M Sharma"/>
        <s v="Lacey M Zhao"/>
        <s v="Lacey N Goel"/>
        <s v="Lacey S Xu"/>
        <s v="Lacey T Raje"/>
        <s v="Lacey T Wu"/>
        <s v="Lacey W Yuan"/>
        <s v="Lance  Dominguez"/>
        <s v="Lance  Gill"/>
        <s v="Lance  Jimenez"/>
        <s v="Lance  Martin"/>
        <s v="Lance  Romero"/>
        <s v="Lance  Ruiz"/>
        <s v="Lance  Sanz"/>
        <s v="Lance  Serrano"/>
        <s v="Lance  Vazquez"/>
        <s v="Lance A Diaz"/>
        <s v="Lance A Moreno"/>
        <s v="Lance C Navarro"/>
        <s v="Lance C Ortega"/>
        <s v="Lance C Suarez"/>
        <s v="Lance D Gutierrez"/>
        <s v="Lance E Carlson"/>
        <s v="Lance E Rubio"/>
        <s v="Lance I Alonso"/>
        <s v="Lance J Alvarez"/>
        <s v="Lance L Gomez"/>
        <s v="Lance L Munoz"/>
        <s v="Lance M Blanco"/>
        <s v="Lance S Ramos"/>
        <s v="Lane  Sacksteder"/>
        <s v="Lanna A. Slaven"/>
        <s v="Larry  Dominguez"/>
        <s v="Larry  Gill"/>
        <s v="Larry  Gutierrez"/>
        <s v="Larry  Hernandez"/>
        <s v="Larry  Martin"/>
        <s v="Larry  Munoz"/>
        <s v="Larry  Navarro"/>
        <s v="Larry  Ramos"/>
        <s v="Larry  Rubio"/>
        <s v="Larry  Sanz"/>
        <s v="Larry  Serrano"/>
        <s v="Larry B Alonso"/>
        <s v="Larry C Ortega"/>
        <s v="Larry D Suarez"/>
        <s v="Larry D Townsend"/>
        <s v="Larry E Blanco"/>
        <s v="Larry M Jimenez"/>
        <s v="Larry M Rowe"/>
        <s v="Larry M Vazquez"/>
        <s v="Larry S Gomez"/>
        <s v="Larry S Romero"/>
        <s v="Larry T Alvarez"/>
        <s v="Larry T Diaz"/>
        <s v="Larry W Moreno"/>
        <s v="Latasha  Alvarez"/>
        <s v="Latasha  Carlson"/>
        <s v="Latasha  Martin"/>
        <s v="Latasha  Munoz"/>
        <s v="Latasha  Ortega"/>
        <s v="Latasha  Romero"/>
        <s v="Latasha  Rubio"/>
        <s v="Latasha  Sanz"/>
        <s v="Latasha  Serrano"/>
        <s v="Latasha  Suarez"/>
        <s v="Latasha  Vazquez"/>
        <s v="Latasha A Alonso"/>
        <s v="Latasha C Bradley"/>
        <s v="Latasha C Gutierrez"/>
        <s v="Latasha E Diaz"/>
        <s v="Latasha E Jimenez"/>
        <s v="Latasha L Gomez"/>
        <s v="Latasha L Navarro"/>
        <s v="Latasha L Ramos"/>
        <s v="Latasha L Rowe"/>
        <s v="Latasha M Dominguez"/>
        <s v="Latasha M Gill"/>
        <s v="Latasha R Moreno"/>
        <s v="Latoya  Raji"/>
        <s v="Latoya  Sharma"/>
        <s v="Latoya  Yuan"/>
        <s v="Latoya A Nath"/>
        <s v="Latoya A Rai"/>
        <s v="Latoya A She"/>
        <s v="Latoya C Chander"/>
        <s v="Latoya C Goel"/>
        <s v="Latoya D Anand"/>
        <s v="Latoya D Luo"/>
        <s v="Latoya F Tang"/>
        <s v="Latoya H Deng"/>
        <s v="Latoya J Andersen"/>
        <s v="Latoya J Nara"/>
        <s v="Latoya L Raje"/>
        <s v="Latoya L Xu"/>
        <s v="Latoya M Chande"/>
        <s v="Latoya R Shan"/>
        <s v="Latoya S Jai"/>
        <s v="Latoya S Lal"/>
        <s v="Latoya S Shen"/>
        <s v="Latoya W Becker"/>
        <s v="Laura  Gao"/>
        <s v="Laura  Hu"/>
        <s v="Laura  Liang"/>
        <s v="Laura  Liu"/>
        <s v="Laura  Wu"/>
        <s v="Laura  Zheng"/>
        <s v="Laura C Chen"/>
        <s v="Laura D Xu"/>
        <s v="Laura D Zhou"/>
        <s v="Laura J Ye"/>
        <s v="Laura L Cai"/>
        <s v="Laura L Lin"/>
        <s v="Laura L Ma"/>
        <s v="Laura L Wang"/>
        <s v="Laura M Zhang"/>
        <s v="Laura M Zhu"/>
        <s v="Laura O Li"/>
        <s v="Laura P Huang"/>
        <s v="Laura S Guo"/>
        <s v="Laura T Zhao"/>
        <s v="Laura W He"/>
        <s v="Lauren  Alexander"/>
        <s v="Lauren  Bailey"/>
        <s v="Lauren  Blue"/>
        <s v="Lauren  Brown"/>
        <s v="Lauren  Bryant"/>
        <s v="Lauren  Butler"/>
        <s v="Lauren  Clark"/>
        <s v="Lauren  Coleman"/>
        <s v="Lauren  Cook"/>
        <s v="Lauren  Davis"/>
        <s v="Lauren  Gonzales"/>
        <s v="Lauren  Gray"/>
        <s v="Lauren  Harris"/>
        <s v="Lauren  Howard"/>
        <s v="Lauren  Jackson"/>
        <s v="Lauren  Lewis"/>
        <s v="Lauren  Miller"/>
        <s v="Lauren  Morgan"/>
        <s v="Lauren  Perry"/>
        <s v="Lauren  Peterson"/>
        <s v="Lauren  Robinson"/>
        <s v="Lauren  Rodriguez"/>
        <s v="Lauren  Ross"/>
        <s v="Lauren  Sanchez"/>
        <s v="Lauren  Sanders"/>
        <s v="Lauren  Thomas"/>
        <s v="Lauren  Ward"/>
        <s v="Lauren  Williams"/>
        <s v="Lauren A Diaz"/>
        <s v="Lauren A Griffin"/>
        <s v="Lauren A Hall"/>
        <s v="Lauren A Kelly"/>
        <s v="Lauren A Patterson"/>
        <s v="Lauren A Torres"/>
        <s v="Lauren A Wilson"/>
        <s v="Lauren C Long"/>
        <s v="Lauren C Murphy"/>
        <s v="Lauren C Richardson"/>
        <s v="Lauren C Rivera"/>
        <s v="Lauren D Cox"/>
        <s v="Lauren D Garcia"/>
        <s v="Lauren D Lee"/>
        <s v="Lauren E Henderson"/>
        <s v="Lauren E Hughes"/>
        <s v="Lauren E Powell"/>
        <s v="Lauren E Thompson"/>
        <s v="Lauren E White"/>
        <s v="Lauren G Rogers"/>
        <s v="Lauren I Wood"/>
        <s v="Lauren J Price"/>
        <s v="Lauren J Reed"/>
        <s v="Lauren K Watson"/>
        <s v="Lauren L Anderson"/>
        <s v="Lauren L Johnson"/>
        <s v="Lauren L Martinez"/>
        <s v="Lauren L Moore"/>
        <s v="Lauren L Ramirez"/>
        <s v="Lauren M Barnes"/>
        <s v="Lauren M Bennett"/>
        <s v="Lauren M Foster"/>
        <s v="Lauren M Walker"/>
        <s v="Lauren R Brooks"/>
        <s v="Lauren R Jones"/>
        <s v="Lauren R Washington"/>
        <s v="Lauren S Jenkins"/>
        <s v="Lauren T James"/>
        <s v="Lauren T Russell"/>
        <s v="Lauren T Taylor"/>
        <s v="Lauren W Cooper"/>
        <s v="Lawrence  Alvarez"/>
        <s v="Lawrence  Hernandez"/>
        <s v="Lawrence  Moreno"/>
        <s v="Lawrence  Navarro"/>
        <s v="Lawrence  Ortega"/>
        <s v="Lawrence  Rubio"/>
        <s v="Lawrence  Torres"/>
        <s v="Lawrence  Vazquez"/>
        <s v="Lawrence B Jimenez"/>
        <s v="Lawrence C Dominguez"/>
        <s v="Lawrence C Munoz"/>
        <s v="Lawrence C Romero"/>
        <s v="Lawrence C Suarez"/>
        <s v="Lawrence J Gill"/>
        <s v="Lawrence L Carlson"/>
        <s v="Lawrence M Gutierrez"/>
        <s v="Lawrence M Sanz"/>
        <s v="Lawrence P Ramos"/>
        <s v="Lawrence S Alonso"/>
        <s v="Lawrence W Blanco"/>
        <s v="Lawrence W Serrano"/>
        <s v="Leah  Cai"/>
        <s v="Leah  Hu"/>
        <s v="Leah  Huang"/>
        <s v="Leah  Li"/>
        <s v="Leah  Liang"/>
        <s v="Leah  Lu"/>
        <s v="Leah  Sun"/>
        <s v="Leah  Wu"/>
        <s v="Leah  Ye"/>
        <s v="Leah  Zeng"/>
        <s v="Leah  Zhang"/>
        <s v="Leah  Zhu"/>
        <s v="Leah E Chen"/>
        <s v="Leah H Ma"/>
        <s v="Leah J Yang"/>
        <s v="Leah L Zhou"/>
        <s v="Leah M Xu"/>
        <s v="Leah R Guo"/>
        <s v="Leah R She"/>
        <s v="Leah R Zheng"/>
        <s v="Lee  Alonso"/>
        <s v="Lee  Jimenez"/>
        <s v="Lee  Moreno"/>
        <s v="Lee  Navarro"/>
        <s v="Lee  Oliver"/>
        <s v="Lee  Ramos"/>
        <s v="Lee  Romero"/>
        <s v="Lee  Rubio"/>
        <s v="Lee  Serrano"/>
        <s v="Lee  Travers"/>
        <s v="Lee  Vazquez"/>
        <s v="Lee A Alvarez"/>
        <s v="Lee A Gutierrez"/>
        <s v="Lee D Munoz"/>
        <s v="Lee D Suarez"/>
        <s v="Lee L Gill"/>
        <s v="Lee M Blanco"/>
        <s v="Lee R Dominguez"/>
        <s v="Lee S Carlson"/>
        <s v="Leonard  Anand"/>
        <s v="Leonard  Andersen"/>
        <s v="Leonard  Chander"/>
        <s v="Leonard  Deng"/>
        <s v="Leonard  Kumar"/>
        <s v="Leonard  Lal"/>
        <s v="Leonard A Luo"/>
        <s v="Leonard B Pal"/>
        <s v="Leonard C Becker"/>
        <s v="Leonard C Goel"/>
        <s v="Leonard C Rai"/>
        <s v="Leonard D Raje"/>
        <s v="Leonard D Xu"/>
        <s v="Leonard E Shan"/>
        <s v="Leonard F Yuan"/>
        <s v="Leonard G Nara"/>
        <s v="Leonard J Shen"/>
        <s v="Leonard J. Smith"/>
        <s v="Leonard L Chande"/>
        <s v="Leonard L Nath"/>
        <s v="Leonard L Raji"/>
        <s v="Leonard L Tang"/>
        <s v="Leonard M Xie"/>
        <s v="Leonard R Jai"/>
        <s v="Leonard S She"/>
        <s v="Leslie  Alvarez"/>
        <s v="Leslie  Dominguez"/>
        <s v="Leslie  Gill"/>
        <s v="Leslie  Gomez"/>
        <s v="Leslie  Gutierrez"/>
        <s v="Leslie  Jimenez"/>
        <s v="Leslie  Martin"/>
        <s v="Leslie  Ortega"/>
        <s v="Leslie  Ramos"/>
        <s v="Leslie C Moreno"/>
        <s v="Leslie C Suarez"/>
        <s v="Leslie D Hernandez"/>
        <s v="Leslie D Rubio"/>
        <s v="Leslie E Munoz"/>
        <s v="Leslie E Navarro"/>
        <s v="Leslie E Romero"/>
        <s v="Leslie J Ruiz"/>
        <s v="Leslie L Blanco"/>
        <s v="Leslie M Diaz"/>
        <s v="Leslie M Ferrier"/>
        <s v="Leslie N Sanz"/>
        <s v="Leslie T Serrano"/>
        <s v="Leslie V Vazquez"/>
        <s v="Levi  Chandra"/>
        <s v="Levi  Fernandez"/>
        <s v="Levi  Gonzalez"/>
        <s v="Levi  Madan"/>
        <s v="Levi  Malhotra"/>
        <s v="Levi  Perez"/>
        <s v="Levi  Prasad"/>
        <s v="Levi  Raman"/>
        <s v="Levi  Sai"/>
        <s v="Levi  Subram"/>
        <s v="Levi A Arun"/>
        <s v="Levi A Sanchez"/>
        <s v="Levi A Weber"/>
        <s v="Levi G Garcia"/>
        <s v="Levi I Patel"/>
        <s v="Levi J Rana"/>
        <s v="Levi J Suri"/>
        <s v="Levi M Mehta"/>
        <s v="Levi S Sara"/>
        <s v="Levi W Rodriguez"/>
        <s v="Linda  Alvarez"/>
        <s v="Linda  Dominguez"/>
        <s v="Linda  Gill"/>
        <s v="Linda  Hernandez"/>
        <s v="Linda  Jimenez"/>
        <s v="Linda  Navarro"/>
        <s v="Linda  Ramos"/>
        <s v="Linda  Serrano"/>
        <s v="Linda  Suarez"/>
        <s v="Linda  Travers"/>
        <s v="Linda A Moreno"/>
        <s v="Linda A Munoz"/>
        <s v="Linda C Ortega"/>
        <s v="Linda D Ferrier"/>
        <s v="Linda D Gutierrez"/>
        <s v="Linda D Rubio"/>
        <s v="Linda G Vazquez"/>
        <s v="Linda J Carlson"/>
        <s v="Linda K Romero"/>
        <s v="Linda P Sanz"/>
        <s v="Linda R. Rousey"/>
        <s v="Lindsay  Andersen"/>
        <s v="Lindsay  Chande"/>
        <s v="Lindsay  Luo"/>
        <s v="Lindsay  Nath"/>
        <s v="Lindsay  Shan"/>
        <s v="Lindsay  She"/>
        <s v="Lindsay A Anand"/>
        <s v="Lindsay A Goel"/>
        <s v="Lindsay A Xu"/>
        <s v="Lindsay E Pal"/>
        <s v="Lindsay E Raji"/>
        <s v="Lindsay E Sharma"/>
        <s v="Lindsay E Simpson"/>
        <s v="Lindsay H Lal"/>
        <s v="Lindsay K Deng"/>
        <s v="Lindsay L Kumar"/>
        <s v="Lindsay L Raje"/>
        <s v="Lindsay M Nara"/>
        <s v="Lindsay P Tang"/>
        <s v="Lindsay R Chander"/>
        <s v="Lindsay R Jai"/>
        <s v="Lindsay T Becker"/>
        <s v="Lindsay T Xie"/>
        <s v="Lindsey  Chande"/>
        <s v="Lindsey  Chander"/>
        <s v="Lindsey  Deng"/>
        <s v="Lindsey  Goel"/>
        <s v="Lindsey  Kumar"/>
        <s v="Lindsey  Raje"/>
        <s v="Lindsey  Raji"/>
        <s v="Lindsey  Shan"/>
        <s v="Lindsey  Sharma"/>
        <s v="Lindsey  Shen"/>
        <s v="Lindsey  Xu"/>
        <s v="Lindsey A Pal"/>
        <s v="Lindsey C Tang"/>
        <s v="Lindsey H Lal"/>
        <s v="Lindsey J Becker"/>
        <s v="Lindsey J Yuan"/>
        <s v="Lindsey K Anand"/>
        <s v="Lindsey M Xie"/>
        <s v="Lindsey R Luo"/>
        <s v="Lindsey S Andersen"/>
        <s v="Lindsey W Jai"/>
        <s v="Lindsey W Nath"/>
        <s v="Lisa  Cai"/>
        <s v="Lisa  Liang"/>
        <s v="Lisa  Wu"/>
        <s v="Lisa  Xu"/>
        <s v="Lisa  Yang"/>
        <s v="Lisa A Gao"/>
        <s v="Lisa A Lin"/>
        <s v="Lisa C Ma"/>
        <s v="Lisa C Zhao"/>
        <s v="Lisa J Li"/>
        <s v="Lisa J Liu"/>
        <s v="Lisa J Wang"/>
        <s v="Lisa K. Roy"/>
        <s v="Lisa L Hu"/>
        <s v="Lisa L Huang"/>
        <s v="Lisa L Ye"/>
        <s v="Lisa L Zhou"/>
        <s v="Lisa R Zeng"/>
        <s v="Lisa R Zheng"/>
        <s v="Lisa R Zhu"/>
        <s v="Lisa S Chen"/>
        <s v="Lisa S Guo"/>
        <s v="Lisa S Lu"/>
        <s v="Liz  Anderson"/>
        <s v="Lloyd M. Saunders"/>
        <s v="Logan  Adams"/>
        <s v="Logan  Allen"/>
        <s v="Logan  Campbell"/>
        <s v="Logan  Clark"/>
        <s v="Logan  Coleman"/>
        <s v="Logan  Edwards"/>
        <s v="Logan  Gonzales"/>
        <s v="Logan  Griffin"/>
        <s v="Logan  Hall"/>
        <s v="Logan  Hernandez"/>
        <s v="Logan  Jones"/>
        <s v="Logan  King"/>
        <s v="Logan  Kumar"/>
        <s v="Logan  Li"/>
        <s v="Logan  Long"/>
        <s v="Logan  Lopez"/>
        <s v="Logan  Martin"/>
        <s v="Logan  Moore"/>
        <s v="Logan  Patterson"/>
        <s v="Logan  Perry"/>
        <s v="Logan  Robinson"/>
        <s v="Logan  Scott"/>
        <s v="Logan  Shan"/>
        <s v="Logan  Taylor"/>
        <s v="Logan  Young"/>
        <s v="Logan A Bryant"/>
        <s v="Logan A Carter"/>
        <s v="Logan A Diaz"/>
        <s v="Logan A Hill"/>
        <s v="Logan A Martinez"/>
        <s v="Logan A Parker"/>
        <s v="Logan A Phillips"/>
        <s v="Logan A Thomas"/>
        <s v="Logan A Washington"/>
        <s v="Logan C Anderson"/>
        <s v="Logan C Brown"/>
        <s v="Logan C Harris"/>
        <s v="Logan C Henderson"/>
        <s v="Logan D Garcia"/>
        <s v="Logan D Jackson"/>
        <s v="Logan E Alexander"/>
        <s v="Logan F Foster"/>
        <s v="Logan F Nelson"/>
        <s v="Logan F Roberts"/>
        <s v="Logan G Lee"/>
        <s v="Logan H Collins"/>
        <s v="Logan H Davis"/>
        <s v="Logan H Jai"/>
        <s v="Logan H Miller"/>
        <s v="Logan H Powell"/>
        <s v="Logan H Walker"/>
        <s v="Logan H White"/>
        <s v="Logan H Wilson"/>
        <s v="Logan J Chow"/>
        <s v="Logan J Gonzalez"/>
        <s v="Logan J Hayes"/>
        <s v="Logan J Sharma"/>
        <s v="Logan K Flores"/>
        <s v="Logan K Johnson"/>
        <s v="Logan K Turner"/>
        <s v="Logan L Lal"/>
        <s v="Logan L Perez"/>
        <s v="Logan L Ross"/>
        <s v="Logan M Hughes"/>
        <s v="Logan M Wang"/>
        <s v="Logan M Williams"/>
        <s v="Logan M Wright"/>
        <s v="Logan M Yang"/>
        <s v="Logan N Baker"/>
        <s v="Logan N Rodriguez"/>
        <s v="Logan R Mitchell"/>
        <s v="Logan S Jenkins"/>
        <s v="Logan T Thompson"/>
        <s v="Lolan  Song"/>
        <s v="Lori  Dominguez"/>
        <s v="Lori  Gutierrez"/>
        <s v="Lori  Hernandez"/>
        <s v="Lori  Navarro"/>
        <s v="Lori  Ortega"/>
        <s v="Lori  Rubio"/>
        <s v="Lori  Serrano"/>
        <s v="Lori  Suarez"/>
        <s v="Lori A Blanco"/>
        <s v="Lori A Gill"/>
        <s v="Lori A Romero"/>
        <s v="Lori C Alvarez"/>
        <s v="Lori C Jimenez"/>
        <s v="Lori L Sanz"/>
        <s v="Lori M Moreno"/>
        <s v="Lori M Munoz"/>
        <s v="Lori M Ramos"/>
        <s v="Lorrin G. Smith-Bates"/>
        <s v="Louis  Andersen"/>
        <s v="Louis  Gao"/>
        <s v="Louis  Goel"/>
        <s v="Louis  Hu"/>
        <s v="Louis  Li"/>
        <s v="Louis  Luo"/>
        <s v="Louis  Ma"/>
        <s v="Louis  Rai"/>
        <s v="Louis  Shan"/>
        <s v="Louis  She"/>
        <s v="Louis  Shen"/>
        <s v="Louis  Xu"/>
        <s v="Louis  Zeng"/>
        <s v="Louis  Zhao"/>
        <s v="Louis  Zheng"/>
        <s v="Louis  Zhu"/>
        <s v="Louis A Chande"/>
        <s v="Louis A Kumar"/>
        <s v="Louis A Tang"/>
        <s v="Louis B Xie"/>
        <s v="Louis C Liu"/>
        <s v="Louis C Nath"/>
        <s v="Louis C Yuan"/>
        <s v="Louis C Zhou"/>
        <s v="Louis D Deng"/>
        <s v="Louis D Guo"/>
        <s v="Louis E He"/>
        <s v="Louis E Sun"/>
        <s v="Louis E Ye"/>
        <s v="Louis J Becker"/>
        <s v="Louis J Chen"/>
        <s v="Louis J Nara"/>
        <s v="Louis J Wang"/>
        <s v="Louis J Yang"/>
        <s v="Louis K Lu"/>
        <s v="Louis K Wu"/>
        <s v="Louis K Zhang"/>
        <s v="Louis L Huang"/>
        <s v="Louis M Lal"/>
        <s v="Louis M Liang"/>
        <s v="Louis M Pal"/>
        <s v="Louis M Raje"/>
        <s v="Louis S Anand"/>
        <s v="Lucas  Adams"/>
        <s v="Lucas  Allen"/>
        <s v="Lucas  Anderson"/>
        <s v="Lucas  Baker"/>
        <s v="Lucas  Barnes"/>
        <s v="Lucas  Brown"/>
        <s v="Lucas  Bryant"/>
        <s v="Lucas  Butler"/>
        <s v="Lucas  Campbell"/>
        <s v="Lucas  Clark"/>
        <s v="Lucas  Diaz"/>
        <s v="Lucas  Flores"/>
        <s v="Lucas  Foster"/>
        <s v="Lucas  Garcia"/>
        <s v="Lucas  Gonzales"/>
        <s v="Lucas  Gonzalez"/>
        <s v="Lucas  Griffin"/>
        <s v="Lucas  Hall"/>
        <s v="Lucas  Henderson"/>
        <s v="Lucas  Hernandez"/>
        <s v="Lucas  Hill"/>
        <s v="Lucas  Johnson"/>
        <s v="Lucas  Jones"/>
        <s v="Lucas  Nelson"/>
        <s v="Lucas  Parker"/>
        <s v="Lucas  Peterson"/>
        <s v="Lucas  Phillips"/>
        <s v="Lucas  Ramirez"/>
        <s v="Lucas  Richardson"/>
        <s v="Lucas  Roberts"/>
        <s v="Lucas  Rogers"/>
        <s v="Lucas  Russell"/>
        <s v="Lucas  Torres"/>
        <s v="Lucas  Turner"/>
        <s v="Lucas  Walker"/>
        <s v="Lucas  Watson"/>
        <s v="Lucas  Williams"/>
        <s v="Lucas  Wilson"/>
        <s v="Lucas  Wright"/>
        <s v="Lucas A Coleman"/>
        <s v="Lucas A Hayes"/>
        <s v="Lucas A Howard"/>
        <s v="Lucas A Jackson"/>
        <s v="Lucas A Kelly"/>
        <s v="Lucas A Lewis"/>
        <s v="Lucas A Perry"/>
        <s v="Lucas A Reed"/>
        <s v="Lucas B Ross"/>
        <s v="Lucas B Simmons"/>
        <s v="Lucas B Washington"/>
        <s v="Lucas B Wood"/>
        <s v="Lucas C Cook"/>
        <s v="Lucas C Jenkins"/>
        <s v="Lucas C Mitchell"/>
        <s v="Lucas C Murphy"/>
        <s v="Lucas C Perez"/>
        <s v="Lucas E Harris"/>
        <s v="Lucas E Hughes"/>
        <s v="Lucas E Thomas"/>
        <s v="Lucas F Robinson"/>
        <s v="Lucas G Blue"/>
        <s v="Lucas G Morris"/>
        <s v="Lucas J Bailey"/>
        <s v="Lucas J Cox"/>
        <s v="Lucas J Evans"/>
        <s v="Lucas J Lee"/>
        <s v="Lucas J Lopez"/>
        <s v="Lucas J Moore"/>
        <s v="Lucas J Stewart"/>
        <s v="Lucas L Edwards"/>
        <s v="Lucas L Gray"/>
        <s v="Lucas L King"/>
        <s v="Lucas L Martin"/>
        <s v="Lucas L Miller"/>
        <s v="Lucas L Rivera"/>
        <s v="Lucas L Sanchez"/>
        <s v="Lucas L Scott"/>
        <s v="Lucas M Young"/>
        <s v="Lucas N Ward"/>
        <s v="Lucas O Thompson"/>
        <s v="Lucas P Bradley"/>
        <s v="Lucas P Rodriguez"/>
        <s v="Lucas P Smith"/>
        <s v="Lucas R White"/>
        <s v="Lucas S Brooks"/>
        <s v="Lucas S Carter"/>
        <s v="Lucas S Davis"/>
        <s v="Lucas S Martinez"/>
        <s v="Lucas T Collins"/>
        <s v="Lucas T Powell"/>
        <s v="Lucas V Taylor"/>
        <s v="Lucas W Price"/>
        <s v="Lucas W Sanders"/>
        <s v="Luis  Baker"/>
        <s v="Luis  Flores"/>
        <s v="Luis  Gonzales"/>
        <s v="Luis  Gonzalez"/>
        <s v="Luis  Green"/>
        <s v="Luis  Griffin"/>
        <s v="Luis  Hayes"/>
        <s v="Luis  Henderson"/>
        <s v="Luis  Hill"/>
        <s v="Luis  Hughes"/>
        <s v="Luis  Kumar"/>
        <s v="Luis  Lal"/>
        <s v="Luis  Nelson"/>
        <s v="Luis  Perry"/>
        <s v="Luis  Roberts"/>
        <s v="Luis  Ross"/>
        <s v="Luis  Shan"/>
        <s v="Luis  Sharma"/>
        <s v="Luis  Wang"/>
        <s v="Luis  Wright"/>
        <s v="Luis  Yang"/>
        <s v="Luis  Young"/>
        <s v="Luis A Campbell"/>
        <s v="Luis A Jai"/>
        <s v="Luis A Jenkins"/>
        <s v="Luis A Russell"/>
        <s v="Luis A Scott"/>
        <s v="Luis B Hernandez"/>
        <s v="Luis C Allen"/>
        <s v="Luis D Bryant"/>
        <s v="Luis D Diaz"/>
        <s v="Luis E Carter"/>
        <s v="Luis F Long"/>
        <s v="Luis G Butler"/>
        <s v="Luis G Chen"/>
        <s v="Luis G Phillips"/>
        <s v="Luis J Collins"/>
        <s v="Luis J Patterson"/>
        <s v="Luis J Powell"/>
        <s v="Luis K Li"/>
        <s v="Luis L Coleman"/>
        <s v="Luis L Hall"/>
        <s v="Luis M Alexander"/>
        <s v="Luis M Edwards"/>
        <s v="Luis M Perez"/>
        <s v="Luis P Lopez"/>
        <s v="Luis P Mitchell"/>
        <s v="Luis P Simmons"/>
        <s v="Luis R Adams"/>
        <s v="Luis R Foster"/>
        <s v="Luis R Zhang"/>
        <s v="Luis S Parker"/>
        <s v="Luis T Washington"/>
        <s v="Luke  Alexander"/>
        <s v="Luke  Allen"/>
        <s v="Luke  Bryant"/>
        <s v="Luke  Butler"/>
        <s v="Luke  Campbell"/>
        <s v="Luke  Chen"/>
        <s v="Luke  Diaz"/>
        <s v="Luke  Evans"/>
        <s v="Luke  Foster"/>
        <s v="Luke  Gonzales"/>
        <s v="Luke  Griffin"/>
        <s v="Luke  Hayes"/>
        <s v="Luke  Henderson"/>
        <s v="Luke  Hernandez"/>
        <s v="Luke  Jenkins"/>
        <s v="Luke  King"/>
        <s v="Luke  Kumar"/>
        <s v="Luke  Lopez"/>
        <s v="Luke  Patterson"/>
        <s v="Luke  Perry"/>
        <s v="Luke  Shan"/>
        <s v="Luke  Sharma"/>
        <s v="Luke  Turner"/>
        <s v="Luke  Wang"/>
        <s v="Luke  Washington"/>
        <s v="Luke  Yang"/>
        <s v="Luke  Young"/>
        <s v="Luke  Zhang"/>
        <s v="Luke A Coleman"/>
        <s v="Luke A Collins"/>
        <s v="Luke A Mitchell"/>
        <s v="Luke A Powell"/>
        <s v="Luke C Adams"/>
        <s v="Luke C Edwards"/>
        <s v="Luke E Hall"/>
        <s v="Luke E Nelson"/>
        <s v="Luke E Russell"/>
        <s v="Luke G Parker"/>
        <s v="Luke H Phillips"/>
        <s v="Luke H Wright"/>
        <s v="Luke I Hughes"/>
        <s v="Luke J Baker"/>
        <s v="Luke J Roberts"/>
        <s v="Luke J Ross"/>
        <s v="Luke J Simmons"/>
        <s v="Luke J. Roy"/>
        <s v="Luke L Flores"/>
        <s v="Luke L Lal"/>
        <s v="Luke M Carter"/>
        <s v="Luke P Gonzalez"/>
        <s v="Luke R Green"/>
        <s v="Luke R Jai"/>
        <s v="Luke S Long"/>
        <s v="Lydia  Chandra"/>
        <s v="Lydia  Lopez"/>
        <s v="Lydia  Martinez"/>
        <s v="Lydia  Perez"/>
        <s v="Lydia  Prasad"/>
        <s v="Lydia  Raman"/>
        <s v="Lydia  Rana"/>
        <s v="Lydia  Sara"/>
        <s v="Lydia  Suri"/>
        <s v="Lydia  Weber"/>
        <s v="Lydia A Arun"/>
        <s v="Lydia B Patel"/>
        <s v="Lydia C Gonzalez"/>
        <s v="Lydia F Subram"/>
        <s v="Lydia J Srini"/>
        <s v="Lydia L Sai"/>
        <s v="Lydia M Fernandez"/>
        <s v="Lydia M Malhotra"/>
        <s v="Lydia P Garcia"/>
        <s v="Lydia S Sanchez"/>
        <s v="Mackenzie  Allen"/>
        <s v="Mackenzie  Baker"/>
        <s v="Mackenzie  Blue"/>
        <s v="Mackenzie  Brooks"/>
        <s v="Mackenzie  Evans"/>
        <s v="Mackenzie  Gonzalez"/>
        <s v="Mackenzie  Hill"/>
        <s v="Mackenzie  Lopez"/>
        <s v="Mackenzie  Nelson"/>
        <s v="Mackenzie  Phillips"/>
        <s v="Mackenzie  Rivera"/>
        <s v="Mackenzie  Roberts"/>
        <s v="Mackenzie  Sanchez"/>
        <s v="Mackenzie  Torres"/>
        <s v="Mackenzie  Watson"/>
        <s v="Mackenzie  Young"/>
        <s v="Mackenzie A Adams"/>
        <s v="Mackenzie A Cox"/>
        <s v="Mackenzie A Hall"/>
        <s v="Mackenzie C Green"/>
        <s v="Mackenzie C Stewart"/>
        <s v="Mackenzie D Ward"/>
        <s v="Mackenzie E Kelly"/>
        <s v="Mackenzie E Morgan"/>
        <s v="Mackenzie G Richardson"/>
        <s v="Mackenzie I Collins"/>
        <s v="Mackenzie J Bailey"/>
        <s v="Mackenzie J Hernandez"/>
        <s v="Mackenzie J Murphy"/>
        <s v="Mackenzie J Sanders"/>
        <s v="Mackenzie K Edwards"/>
        <s v="Mackenzie K Wright"/>
        <s v="Mackenzie L Gray"/>
        <s v="Mackenzie L James"/>
        <s v="Mackenzie L Scott"/>
        <s v="Mackenzie M Carter"/>
        <s v="Mackenzie M Cooper"/>
        <s v="Mackenzie M King"/>
        <s v="Mackenzie M Peterson"/>
        <s v="Mackenzie M Ramirez"/>
        <s v="Mackenzie M Reed"/>
        <s v="Mackenzie M Rogers"/>
        <s v="Mackenzie N Morris"/>
        <s v="Mackenzie R Cook"/>
        <s v="Mackenzie T Campbell"/>
        <s v="Madalena J. Sanchez"/>
        <s v="Madeline  Allen"/>
        <s v="Madeline  Baker"/>
        <s v="Madeline  Campbell"/>
        <s v="Madeline  Edwards"/>
        <s v="Madeline  Evans"/>
        <s v="Madeline  Green"/>
        <s v="Madeline  Hall"/>
        <s v="Madeline  Hernandez"/>
        <s v="Madeline  Mitchell"/>
        <s v="Madeline  Roberts"/>
        <s v="Madeline  Scott"/>
        <s v="Madeline  Turner"/>
        <s v="Madeline  Young"/>
        <s v="Madeline A Carter"/>
        <s v="Madeline B Gonzalez"/>
        <s v="Madeline B King"/>
        <s v="Madeline D Hill"/>
        <s v="Madeline E Perez"/>
        <s v="Madeline G Lopez"/>
        <s v="Madeline H Parker"/>
        <s v="Madeline K Nelson"/>
        <s v="Madeline M Collins"/>
        <s v="Madeline R Phillips"/>
        <s v="Madison  Alexander"/>
        <s v="Madison  Barnes"/>
        <s v="Madison  Bennett"/>
        <s v="Madison  Brown"/>
        <s v="Madison  Butler"/>
        <s v="Madison  Flores"/>
        <s v="Madison  Foster"/>
        <s v="Madison  Garcia"/>
        <s v="Madison  Hayes"/>
        <s v="Madison  Jones"/>
        <s v="Madison  Lewis"/>
        <s v="Madison  Martinez"/>
        <s v="Madison  Miller"/>
        <s v="Madison  Moore"/>
        <s v="Madison  Patterson"/>
        <s v="Madison  Price"/>
        <s v="Madison  Russell"/>
        <s v="Madison  Walker"/>
        <s v="Madison  Washington"/>
        <s v="Madison A Clark"/>
        <s v="Madison A Griffin"/>
        <s v="Madison A Jenkins"/>
        <s v="Madison A Ross"/>
        <s v="Madison A Taylor"/>
        <s v="Madison C Davis"/>
        <s v="Madison C Jackson"/>
        <s v="Madison C Martin"/>
        <s v="Madison D Lee"/>
        <s v="Madison F Coleman"/>
        <s v="Madison G Anderson"/>
        <s v="Madison H Wilson"/>
        <s v="Madison J Bryant"/>
        <s v="Madison J Hughes"/>
        <s v="Madison J Long"/>
        <s v="Madison J Simmons"/>
        <s v="Madison J Williams"/>
        <s v="Madison K Harris"/>
        <s v="Madison L Johnson"/>
        <s v="Madison L Thompson"/>
        <s v="Madison L White"/>
        <s v="Madison M Hall"/>
        <s v="Madison M Henderson"/>
        <s v="Madison M Smith"/>
        <s v="Madison M Thomas"/>
        <s v="Madison M Wood"/>
        <s v="Madison R Perry"/>
        <s v="Madison S Powell"/>
        <s v="Madison T Gonzales"/>
        <s v="Madison W Robinson"/>
        <s v="Makayla  Bailey"/>
        <s v="Makayla  Blue"/>
        <s v="Makayla  Brooks"/>
        <s v="Makayla  Cox"/>
        <s v="Makayla  Howard"/>
        <s v="Makayla  Kelly"/>
        <s v="Makayla  Peterson"/>
        <s v="Makayla  Reed"/>
        <s v="Makayla  Rogers"/>
        <s v="Makayla  Sanders"/>
        <s v="Makayla  Stewart"/>
        <s v="Makayla A Gray"/>
        <s v="Makayla A Rivera"/>
        <s v="Makayla C Morgan"/>
        <s v="Makayla D Watson"/>
        <s v="Makayla E James"/>
        <s v="Makayla L Ramirez"/>
        <s v="Makayla L Sanchez"/>
        <s v="Makayla R Ward"/>
        <s v="Makayla W Torres"/>
        <s v="Mallory  Blanco"/>
        <s v="Mallory  Dominguez"/>
        <s v="Mallory  Gutierrez"/>
        <s v="Mallory  Hernandez"/>
        <s v="Mallory  Munoz"/>
        <s v="Mallory  Navarro"/>
        <s v="Mallory  Romero"/>
        <s v="Mallory  Sanz"/>
        <s v="Mallory A Carlson"/>
        <s v="Mallory E Serrano"/>
        <s v="Mallory J Martin"/>
        <s v="Mallory L Alvarez"/>
        <s v="Mallory M Ramos"/>
        <s v="Mallory M Vazquez"/>
        <s v="Mallory P Gill"/>
        <s v="Mallory P Moreno"/>
        <s v="Mallory R Gomez"/>
        <s v="Mallory S Jimenez"/>
        <s v="Mallory S Rubio"/>
        <s v="Mallory V Diaz"/>
        <s v="Mandar  Samant"/>
        <s v="Mandy  Guo"/>
        <s v="Mandy  Huang"/>
        <s v="Mandy  Liang"/>
        <s v="Mandy  Liu"/>
        <s v="Mandy  Lu"/>
        <s v="Mandy  Ma"/>
        <s v="Mandy  Wu"/>
        <s v="Mandy  Xu"/>
        <s v="Mandy  Yang"/>
        <s v="Mandy  Ye"/>
        <s v="Mandy  Zeng"/>
        <s v="Mandy  Zheng"/>
        <s v="Mandy  Zhou"/>
        <s v="Mandy A Cai"/>
        <s v="Mandy A Chen"/>
        <s v="Mandy A He"/>
        <s v="Mandy C Lin"/>
        <s v="Mandy F Zhao"/>
        <s v="Mandy K She"/>
        <s v="Mandy L Li"/>
        <s v="Mandy L Sun"/>
        <s v="Mandy M Gao"/>
        <s v="Manuel  Arun"/>
        <s v="Manuel  Garcia"/>
        <s v="Manuel  Madan"/>
        <s v="Manuel  Mehta"/>
        <s v="Manuel  Prasad"/>
        <s v="Manuel  Rana"/>
        <s v="Manuel  Sanchez"/>
        <s v="Manuel  Sara"/>
        <s v="Manuel  Srini"/>
        <s v="Manuel  Subram"/>
        <s v="Manuel A Fernandez"/>
        <s v="Manuel A Rodriguez"/>
        <s v="Manuel C Perez"/>
        <s v="Manuel G Suri"/>
        <s v="Manuel J Martinez"/>
        <s v="Manuel M Lopez"/>
        <s v="Manuel M Patel"/>
        <s v="Manuel O Sai"/>
        <s v="Manuel R Kapoor"/>
        <s v="Manuel S Malhotra"/>
        <s v="Marc  Blanco"/>
        <s v="Marc  Diaz"/>
        <s v="Marc  Ferrier"/>
        <s v="Marc  Gill"/>
        <s v="Marc  Hernandez"/>
        <s v="Marc  Moreno"/>
        <s v="Marc  Navarro"/>
        <s v="Marc  Ramos"/>
        <s v="Marc  Romero"/>
        <s v="Marc  Schmidt"/>
        <s v="Marc  Serrano"/>
        <s v="Marc  Suarez"/>
        <s v="Marc  Torres"/>
        <s v="Marc B Alvarez"/>
        <s v="Marc C Ortega"/>
        <s v="Marc D Ruiz"/>
        <s v="Marc F Jimenez"/>
        <s v="Marc H Vazquez"/>
        <s v="Marc I Rubio"/>
        <s v="Marc J Dominguez"/>
        <s v="Marc J Gomez"/>
        <s v="Marc J Martin"/>
        <s v="Marc W Carlson"/>
        <s v="Marc W Munoz"/>
        <s v="Marcel  Truempy"/>
        <s v="Marco  Fernandez"/>
        <s v="Marco  Gonzalez"/>
        <s v="Marco  Kapoor"/>
        <s v="Marco  Lopez"/>
        <s v="Marco  Madan"/>
        <s v="Marco  Mehta"/>
        <s v="Marco  Perez"/>
        <s v="Marco  Sai"/>
        <s v="Marco  Suri"/>
        <s v="Marco  Vance"/>
        <s v="Marco A Chandra"/>
        <s v="Marco A Srini"/>
        <s v="Marco C Arun"/>
        <s v="Marco C Prasad"/>
        <s v="Marco C Subram"/>
        <s v="Marco C Tanara"/>
        <s v="Marco J Garcia"/>
        <s v="Marco K Rana"/>
        <s v="Marco L Malhotra"/>
        <s v="Marco L Patel"/>
        <s v="Marco L Sara"/>
        <s v="Marco M Martinez"/>
        <s v="Marcus  Anderson"/>
        <s v="Marcus  Baker"/>
        <s v="Marcus  Barnes"/>
        <s v="Marcus  Bennett"/>
        <s v="Marcus  Campbell"/>
        <s v="Marcus  Collins"/>
        <s v="Marcus  Cook"/>
        <s v="Marcus  Cooper"/>
        <s v="Marcus  Cox"/>
        <s v="Marcus  Evans"/>
        <s v="Marcus  Flores"/>
        <s v="Marcus  Garcia"/>
        <s v="Marcus  Griffin"/>
        <s v="Marcus  Hall"/>
        <s v="Marcus  Hernandez"/>
        <s v="Marcus  Jackson"/>
        <s v="Marcus  Johnson"/>
        <s v="Marcus  King"/>
        <s v="Marcus  Lee"/>
        <s v="Marcus  Miller"/>
        <s v="Marcus  Mitchell"/>
        <s v="Marcus  Morris"/>
        <s v="Marcus  Murphy"/>
        <s v="Marcus  Parker"/>
        <s v="Marcus  Perez"/>
        <s v="Marcus  Phillips"/>
        <s v="Marcus  Reed"/>
        <s v="Marcus  Rodriguez"/>
        <s v="Marcus  Russell"/>
        <s v="Marcus  Simmons"/>
        <s v="Marcus  Thompson"/>
        <s v="Marcus  Torres"/>
        <s v="Marcus  Walker"/>
        <s v="Marcus  Washington"/>
        <s v="Marcus  Watson"/>
        <s v="Marcus  White"/>
        <s v="Marcus  Wright"/>
        <s v="Marcus A Gonzalez"/>
        <s v="Marcus A Hayes"/>
        <s v="Marcus A Hughes"/>
        <s v="Marcus A Kelly"/>
        <s v="Marcus A Powell"/>
        <s v="Marcus A Ramirez"/>
        <s v="Marcus A Rogers"/>
        <s v="Marcus A Taylor"/>
        <s v="Marcus A Young"/>
        <s v="Marcus B Williams"/>
        <s v="Marcus C Green"/>
        <s v="Marcus C Howard"/>
        <s v="Marcus D Allen"/>
        <s v="Marcus D Henderson"/>
        <s v="Marcus D Patterson"/>
        <s v="Marcus E Foster"/>
        <s v="Marcus E James"/>
        <s v="Marcus E Moore"/>
        <s v="Marcus F Ross"/>
        <s v="Marcus G Clark"/>
        <s v="Marcus G Scott"/>
        <s v="Marcus H Diaz"/>
        <s v="Marcus H Roberts"/>
        <s v="Marcus J Brown"/>
        <s v="Marcus J Coleman"/>
        <s v="Marcus J Jones"/>
        <s v="Marcus J Long"/>
        <s v="Marcus J Robinson"/>
        <s v="Marcus J Sanders"/>
        <s v="Marcus L Bailey"/>
        <s v="Marcus L Blue"/>
        <s v="Marcus l Carter"/>
        <s v="Marcus L Harris"/>
        <s v="Marcus L Jenkins"/>
        <s v="Marcus L Lewis"/>
        <s v="Marcus L Martinez"/>
        <s v="Marcus L Perry"/>
        <s v="Marcus L Peterson"/>
        <s v="Marcus L Richardson"/>
        <s v="Marcus L Ward"/>
        <s v="Marcus L Wilson"/>
        <s v="Marcus L Wood"/>
        <s v="Marcus M Adams"/>
        <s v="Marcus M Alexander"/>
        <s v="Marcus M Edwards"/>
        <s v="Marcus M Gonzales"/>
        <s v="Marcus M Rivera"/>
        <s v="Marcus N Nelson"/>
        <s v="Marcus P Turner"/>
        <s v="Marcus R Martin"/>
        <s v="Marcus R Price"/>
        <s v="Marcus R Smith"/>
        <s v="Marcus R Stewart"/>
        <s v="Marcus S Lopez"/>
        <s v="Marcus T Brooks"/>
        <s v="Marcus T Davis"/>
        <s v="Marcus T Gray"/>
        <s v="Marcus V Butler"/>
        <s v="Marcus W Morgan"/>
        <s v="Marcus Z Thomas"/>
        <s v="Margaret  Gao"/>
        <s v="Margaret  Guo"/>
        <s v="Margaret  He"/>
        <s v="Margaret  Li"/>
        <s v="Margaret  Liang"/>
        <s v="Margaret  Russell"/>
        <s v="Margaret  Wu"/>
        <s v="Margaret  Ye"/>
        <s v="Margaret C Lin"/>
        <s v="Margaret C Stewart"/>
        <s v="Margaret D Lu"/>
        <s v="Margaret D Zheng"/>
        <s v="Margaret F Chen"/>
        <s v="Margaret G Ma"/>
        <s v="Margaret G Zhang"/>
        <s v="Margaret H Huang"/>
        <s v="Margaret J Patterson"/>
        <s v="Margaret K She"/>
        <s v="Margaret L Sun"/>
        <s v="Margaret M Zeng"/>
        <s v="Margaret M Zhu"/>
        <s v="Margaret P Wang"/>
        <s v="Margaret R Liu"/>
        <s v="Margaret R Powell"/>
        <s v="Margaret R Zhou"/>
        <s v="Margaret T Xu"/>
        <s v="Maria  Brooks"/>
        <s v="Maria  Butler"/>
        <s v="Maria  Campbell"/>
        <s v="Maria  Evans"/>
        <s v="María  Flores"/>
        <s v="Maria  Griffin"/>
        <s v="Maria  Hall"/>
        <s v="Maria  Hernandez"/>
        <s v="Maria  Howard"/>
        <s v="Maria  Hughes"/>
        <s v="Maria  James"/>
        <s v="Maria  Kelly"/>
        <s v="Maria  Long"/>
        <s v="Maria  Morgan"/>
        <s v="Maria  Murphy"/>
        <s v="Maria  Price"/>
        <s v="Maria  Reed"/>
        <s v="Maria  Roberts"/>
        <s v="Maria  Rogers"/>
        <s v="Maria  Ross"/>
        <s v="Maria  Russell"/>
        <s v="Maria  Torres"/>
        <s v="Maria  Watson"/>
        <s v="Maria  Wood"/>
        <s v="Maria A Diaz"/>
        <s v="Maria A Ward"/>
        <s v="Maria B Simmons"/>
        <s v="Maria C Bailey"/>
        <s v="Maria C Hill"/>
        <s v="Maria C Oliver"/>
        <s v="Maria D Coleman"/>
        <s v="Maria D Cooper"/>
        <s v="Maria D Mitchell"/>
        <s v="Maria D Perez"/>
        <s v="Maria D Stewart"/>
        <s v="Maria D Wright"/>
        <s v="Maria E Bryant"/>
        <s v="Maria E Foster"/>
        <s v="Maria E Henderson"/>
        <s v="Maria E King"/>
        <s v="Maria E Lopez"/>
        <s v="Maria E Scott"/>
        <s v="Maria E Turner"/>
        <s v="Maria F Alexander"/>
        <s v="Maria G Bennett"/>
        <s v="Maria G Edwards"/>
        <s v="Maria G Patterson"/>
        <s v="Maria I Phillips"/>
        <s v="Maria J Barnes"/>
        <s v="Maria J Young"/>
        <s v="Maria K Baker"/>
        <s v="Maria K Morris"/>
        <s v="Maria L Cox"/>
        <s v="Maria L Jenkins"/>
        <s v="Maria L Richardson"/>
        <s v="Maria M Blue"/>
        <s v="Maria M Collins"/>
        <s v="Maria M Cook"/>
        <s v="Maria M Sanders"/>
        <s v="Maria N Adams"/>
        <s v="Maria N Gonzalez"/>
        <s v="Maria N Perry"/>
        <s v="María R Rivera"/>
        <s v="Maria S Carter"/>
        <s v="Maria W Peterson"/>
        <s v="Mariah  Brooks"/>
        <s v="Mariah  Cox"/>
        <s v="Mariah  Diaz"/>
        <s v="Mariah  Foster"/>
        <s v="Mariah  Gray"/>
        <s v="Mariah  Griffin"/>
        <s v="Mariah  Howard"/>
        <s v="Mariah  Morgan"/>
        <s v="Mariah  Perry"/>
        <s v="Mariah  Peterson"/>
        <s v="Mariah  Powell"/>
        <s v="Mariah  Reed"/>
        <s v="Mariah  Richardson"/>
        <s v="Mariah  Rivera"/>
        <s v="Mariah  Russell"/>
        <s v="Mariah  Sanders"/>
        <s v="Mariah  Simmons"/>
        <s v="Mariah  Torres"/>
        <s v="Mariah  Washington"/>
        <s v="Mariah A Hughes"/>
        <s v="Mariah C Henderson"/>
        <s v="Mariah C Long"/>
        <s v="Mariah C Price"/>
        <s v="Mariah F Patterson"/>
        <s v="Mariah G Coleman"/>
        <s v="Mariah H Barnes"/>
        <s v="Mariah J Cooper"/>
        <s v="Mariah J Murphy"/>
        <s v="Mariah J Ross"/>
        <s v="Mariah J Ward"/>
        <s v="Mariah K Rogers"/>
        <s v="Mariah L Bailey"/>
        <s v="Mariah L Hayes"/>
        <s v="Mariah L Kelly"/>
        <s v="Mariah M Bryant"/>
        <s v="Mariah M Flores"/>
        <s v="Mariah M James"/>
        <s v="Mariah M Jenkins"/>
        <s v="Mariah M Ramirez"/>
        <s v="Mariah M Wood"/>
        <s v="Mariah R Bennett"/>
        <s v="Mariah R Sanchez"/>
        <s v="Mariah R Watson"/>
        <s v="Mariah S Butler"/>
        <s v="Mariah V Gonzales"/>
        <s v="Marie  Alvarez"/>
        <s v="Marie  Browning"/>
        <s v="Marie  Carlson"/>
        <s v="Marie  Diaz"/>
        <s v="Marie  Fernandez"/>
        <s v="Marie  Garcia"/>
        <s v="Marie  Gill"/>
        <s v="Marie  Kapoor"/>
        <s v="Marie  Lopez"/>
        <s v="Marie  Madan"/>
        <s v="Marie  Malhotra"/>
        <s v="Marie  Martinez"/>
        <s v="Marie  Moreno"/>
        <s v="Marie  Munoz"/>
        <s v="Marie  Patel"/>
        <s v="Marie  Perez"/>
        <s v="Marie  Romero"/>
        <s v="Marie  Sanchez"/>
        <s v="Marie  Sanz"/>
        <s v="Marie  Suarez"/>
        <s v="Marie  Suri"/>
        <s v="Marie  Torres"/>
        <s v="Marie  Vazquez"/>
        <s v="Marie A Chandra"/>
        <s v="Marie A Ramos"/>
        <s v="Marie A Rana"/>
        <s v="Marie A Sai"/>
        <s v="Marie C Jimenez"/>
        <s v="Marie C Serrano"/>
        <s v="Marie E Arun"/>
        <s v="Marie E Gonzalez"/>
        <s v="Marie E Martin"/>
        <s v="Marie F Gutierrez"/>
        <s v="Marie J Navarro"/>
        <s v="Marie J Ruiz"/>
        <s v="Marie L Mehta"/>
        <s v="Marie L Rodriguez"/>
        <s v="Marie L Subram"/>
        <s v="Marie M Gomez"/>
        <s v="Marie R Dominguez"/>
        <s v="Marie V Rubio"/>
        <s v="Marie W Vance"/>
        <s v="Mario  Chander"/>
        <s v="Mario  Moyer"/>
        <s v="Mario  Raji"/>
        <s v="Mario  Shan"/>
        <s v="Mario  She"/>
        <s v="Mario  Xie"/>
        <s v="Mario  Xu"/>
        <s v="Mario A Nath"/>
        <s v="Mario C Pal"/>
        <s v="Mario H Rai"/>
        <s v="Mario J Andersen"/>
        <s v="Mario J Goel"/>
        <s v="Mario J Sharma"/>
        <s v="Mario L Luo"/>
        <s v="Mario M Black"/>
        <s v="Mario P Chande"/>
        <s v="Mario S Raje"/>
        <s v="Mario T Ashe"/>
        <s v="Mario T Lal"/>
        <s v="Mario T Shen"/>
        <s v="Mario T Tang"/>
        <s v="Mario W Johnsen"/>
        <s v="Marissa  Barnes"/>
        <s v="Marissa  Coleman"/>
        <s v="Marissa  Flores"/>
        <s v="Marissa  Foster"/>
        <s v="Marissa  Gonzales"/>
        <s v="Marissa  Griffin"/>
        <s v="Marissa  Hayes"/>
        <s v="Marissa  Henderson"/>
        <s v="Marissa  Hughes"/>
        <s v="Marissa  Long"/>
        <s v="Marissa  Perry"/>
        <s v="Marissa  Powell"/>
        <s v="Marissa  Price"/>
        <s v="Marissa  Ross"/>
        <s v="Marissa  Simmons"/>
        <s v="Marissa  Wood"/>
        <s v="Marissa A Bryant"/>
        <s v="Marissa C Diaz"/>
        <s v="Marissa E Butler"/>
        <s v="Marissa J Bennett"/>
        <s v="Marissa S Washington"/>
        <s v="Mark E Bebbington"/>
        <s v="Marshall  Ashe"/>
        <s v="Marshall  Chander"/>
        <s v="Marshall  Gao"/>
        <s v="Marshall  Jai"/>
        <s v="Marshall  Kumar"/>
        <s v="Marshall  Li"/>
        <s v="Marshall  Lin"/>
        <s v="Marshall  Liu"/>
        <s v="Marshall  Luo"/>
        <s v="Marshall  Sun"/>
        <s v="Marshall  Sutton"/>
        <s v="Marshall  Xu"/>
        <s v="Marshall A Rai"/>
        <s v="Marshall C Guo"/>
        <s v="Marshall C Zhao"/>
        <s v="Marshall D Black"/>
        <s v="Marshall D Chavez"/>
        <s v="Marshall D She"/>
        <s v="Marshall E Chen"/>
        <s v="Marshall E Yang"/>
        <s v="Marshall H Hu"/>
        <s v="Marshall H Nara"/>
        <s v="Marshall J Liang"/>
        <s v="Marshall J Lu"/>
        <s v="Marshall J Raje"/>
        <s v="Marshall J Shan"/>
        <s v="Marshall J Wu"/>
        <s v="Marshall J Zhu"/>
        <s v="Marshall K Cai"/>
        <s v="Marshall K Xu"/>
        <s v="Marshall L Deng"/>
        <s v="Marshall L Huang"/>
        <s v="Marshall L Lal"/>
        <s v="Marshall L Raji"/>
        <s v="Marshall L Wang"/>
        <s v="Marshall M Goel"/>
        <s v="Marshall M Shen"/>
        <s v="Marshall M Xie"/>
        <s v="Marshall M Zeng"/>
        <s v="Marshall P Yuan"/>
        <s v="Marshall R He"/>
        <s v="Marshall R Ye"/>
        <s v="Marshall V Andersen"/>
        <s v="Martha  Chow"/>
        <s v="Martha  Gao"/>
        <s v="Martha  Liang"/>
        <s v="Martha  Lin"/>
        <s v="Martha  Ma"/>
        <s v="Martha  Wu"/>
        <s v="Martha  Ye"/>
        <s v="Martha A Guo"/>
        <s v="Martha C Hu"/>
        <s v="Martha C Xu"/>
        <s v="Martha D Wang"/>
        <s v="Martha E Huang"/>
        <s v="Martha E She"/>
        <s v="Martha G Yang"/>
        <s v="Martha J Hee"/>
        <s v="Martha J Zeng"/>
        <s v="Martha L Zhao"/>
        <s v="Martha L Zheng"/>
        <s v="Martha M Li"/>
        <s v="Martha M Zhou"/>
        <s v="Martha R Lu"/>
        <s v="Martha V Sun"/>
        <s v="Martin  Malhotra"/>
        <s v="Martin  Perez"/>
        <s v="Martin  Prasad"/>
        <s v="Martin  Raman"/>
        <s v="Martin  Rana"/>
        <s v="Martin  Rienstra"/>
        <s v="Martin  Rodriguez"/>
        <s v="Martin  Sara"/>
        <s v="Martin  Suri"/>
        <s v="Martin A Vance"/>
        <s v="Martin D Fernandez"/>
        <s v="Martin D Martinez"/>
        <s v="Martin E Gonzalez"/>
        <s v="Martin E Lopez"/>
        <s v="Martin E Sanchez"/>
        <s v="Martin l Garcia"/>
        <s v="Martin L Sai"/>
        <s v="Martin L Srini"/>
        <s v="Martin M Madan"/>
        <s v="Martin N Kapoor"/>
        <s v="Martin P Patel"/>
        <s v="Martin S Subram"/>
        <s v="Marty E. Simpson"/>
        <s v="Marvin  Alvarez"/>
        <s v="Marvin  Browning"/>
        <s v="Marvin  Diaz"/>
        <s v="Marvin  Dominguez"/>
        <s v="Marvin  Gutierrez"/>
        <s v="Marvin  Munoz"/>
        <s v="Marvin  Ramos"/>
        <s v="Marvin  Sanz"/>
        <s v="Marvin A Hernandez"/>
        <s v="Marvin C Gomez"/>
        <s v="Marvin E Serrano"/>
        <s v="Marvin J Navarro"/>
        <s v="Marvin J Torres"/>
        <s v="Marvin K Vazquez"/>
        <s v="Marvin L Ferrier"/>
        <s v="Marvin L Ortega"/>
        <s v="Marvin M Gill"/>
        <s v="Marvin M Moreno"/>
        <s v="Marvin M Suarez"/>
        <s v="Marvin R Rubio"/>
        <s v="Marvin R Ruiz"/>
        <s v="Marvin T Johnsen"/>
        <s v="Mary  Allen"/>
        <s v="Mary  Baker"/>
        <s v="Mary  Carter"/>
        <s v="Mary  Foster"/>
        <s v="Mary  Gonzalez"/>
        <s v="Mary  Mitchell"/>
        <s v="Mary  Parker"/>
        <s v="Mary  Patterson"/>
        <s v="Mary  Perez"/>
        <s v="Mary  Peterson"/>
        <s v="Mary  Phillips"/>
        <s v="Mary  Scott"/>
        <s v="Mary  Turner"/>
        <s v="Mary B Edwards"/>
        <s v="Mary B Ramos"/>
        <s v="Mary C Young"/>
        <s v="Mary D Adams"/>
        <s v="Mary D Hernandez"/>
        <s v="Mary E Collins"/>
        <s v="Mary E Evans"/>
        <s v="Mary J. Smith"/>
        <s v="Mary L Nelson"/>
        <s v="Mary M Hill"/>
        <s v="Mary O King"/>
        <s v="Mary P Wright"/>
        <s v="Mary R Hall"/>
        <s v="Mary R Lopez"/>
        <s v="Mary R. Sandidge"/>
        <s v="Mary S Green"/>
        <s v="Mary S Roberts"/>
        <s v="Mary W Howard"/>
        <s v="Masaki  Umeda"/>
        <s v="Masato  Kawai"/>
        <s v="Mason  Allen"/>
        <s v="Mason  Blue"/>
        <s v="Mason  Brooks"/>
        <s v="Mason  Evans"/>
        <s v="Mason  Gray"/>
        <s v="Mason  Green"/>
        <s v="Mason  Hall"/>
        <s v="Mason  Hill"/>
        <s v="Mason  Nelson"/>
        <s v="Mason  Phillips"/>
        <s v="Mason  Scott"/>
        <s v="Mason  Stewart"/>
        <s v="Mason  Ward"/>
        <s v="Mason  Wright"/>
        <s v="Mason  Young"/>
        <s v="Mason A Baker"/>
        <s v="Mason A Carter"/>
        <s v="Mason A Edwards"/>
        <s v="Mason A James"/>
        <s v="Mason A Peterson"/>
        <s v="Mason A Sanchez"/>
        <s v="Mason B Collins"/>
        <s v="Mason C Gonzalez"/>
        <s v="Mason C Hernandez"/>
        <s v="Mason C Watson"/>
        <s v="Mason D Howard"/>
        <s v="Mason D King"/>
        <s v="Mason D Roberts"/>
        <s v="Mason E Lopez"/>
        <s v="Mason E Rogers"/>
        <s v="Mason G Sanders"/>
        <s v="Mason J Bendixen"/>
        <s v="Mason J Morris"/>
        <s v="Mason K Ramirez"/>
        <s v="Mason L Mitchell"/>
        <s v="Mason L Richardson"/>
        <s v="Mason M Cook"/>
        <s v="Mason M Kelly"/>
        <s v="Mason M Rivera"/>
        <s v="Mason R Murphy"/>
        <s v="Mason T Adams"/>
        <s v="Mason V Campbell"/>
        <s v="Mason W Parker"/>
        <s v="Mathew  Ferrier"/>
        <s v="Mathew  Moreno"/>
        <s v="Mathew  Rubio"/>
        <s v="Mathew  Suarez"/>
        <s v="Mathew  Vazquez"/>
        <s v="Mathew A Carlson"/>
        <s v="Mathew A Hernandez"/>
        <s v="Mathew A Navarro"/>
        <s v="Mathew A Serrano"/>
        <s v="Mathew B Blanco"/>
        <s v="Mathew D Ortega"/>
        <s v="Mathew E Ramos"/>
        <s v="Mathew G Dominguez"/>
        <s v="Mathew L Alvarez"/>
        <s v="Mathew L Munoz"/>
        <s v="Mathew L Romero"/>
        <s v="Mathew L Sanz"/>
        <s v="Mathew L Torres"/>
        <s v="Mathew M Gill"/>
        <s v="Matthew  Anderson"/>
        <s v="Matthew  Garcia"/>
        <s v="Matthew  Harris"/>
        <s v="Matthew  Jackson"/>
        <s v="Matthew  Johnson"/>
        <s v="Matthew  Lee"/>
        <s v="Matthew  Miller"/>
        <s v="Matthew  Rodriguez"/>
        <s v="Matthew  Walker"/>
        <s v="Matthew  White"/>
        <s v="Matthew A Williams"/>
        <s v="Matthew D Robinson"/>
        <s v="Matthew F Martin"/>
        <s v="Matthew J Jones"/>
        <s v="Matthew J Smith"/>
        <s v="Matthew K Thomas"/>
        <s v="Matthew L Clark"/>
        <s v="Matthew L Martinez"/>
        <s v="Matthew L Taylor"/>
        <s v="Matthew S Davis"/>
        <s v="Matthew W Brown"/>
        <s v="Matthew W Moore"/>
        <s v="Maurice  Andersen"/>
        <s v="Maurice  Ashe"/>
        <s v="Maurice  Deng"/>
        <s v="Maurice  Goel"/>
        <s v="Maurice  Jai"/>
        <s v="Maurice  Lal"/>
        <s v="Maurice  Nara"/>
        <s v="Maurice  Nath"/>
        <s v="Maurice  Pal"/>
        <s v="Maurice  Raje"/>
        <s v="Maurice  She"/>
        <s v="Maurice  Xie"/>
        <s v="Maurice  Yuan"/>
        <s v="Maurice C Luo"/>
        <s v="Maurice C Raji"/>
        <s v="Maurice C Xu"/>
        <s v="Maurice J Black"/>
        <s v="Maurice L Chander"/>
        <s v="Maurice L Kumar"/>
        <s v="Maurice L Sharma"/>
        <s v="Maurice L Shen"/>
        <s v="Maurice M Shan"/>
        <s v="Maurice M Tang"/>
        <s v="Maurice S Rai"/>
        <s v="Maurizio J Macagno"/>
        <s v="Max  Blanco"/>
        <s v="Max  Ferrier"/>
        <s v="Max  Gomez"/>
        <s v="Max  Hernandez"/>
        <s v="Max  Ortega"/>
        <s v="Max  Ruiz"/>
        <s v="Max A Martin"/>
        <s v="Max A Suarez"/>
        <s v="Max C Jimenez"/>
        <s v="Max C Moyer"/>
        <s v="Max C Romero"/>
        <s v="Max E Serrano"/>
        <s v="Max J Moreno"/>
        <s v="Max J Sanz"/>
        <s v="Max K Gill"/>
        <s v="Max L Rubio"/>
        <s v="Max L Torres"/>
        <s v="Max M Alvarez"/>
        <s v="Max S Gutierrez"/>
        <s v="Max W Vazquez"/>
        <s v="Mayra  Arun"/>
        <s v="Mayra  Chandra"/>
        <s v="Mayra  Mehta"/>
        <s v="Mayra  Perez"/>
        <s v="Mayra  Prasad"/>
        <s v="Mayra  Randall"/>
        <s v="Mayra  Schmidt"/>
        <s v="Mayra  Srini"/>
        <s v="Mayra C Garcia"/>
        <s v="Mayra C Subram"/>
        <s v="Mayra D Martinez"/>
        <s v="Mayra E Lopez"/>
        <s v="Mayra E Malhotra"/>
        <s v="Mayra E Sai"/>
        <s v="Mayra J Kovar"/>
        <s v="Mayra M Madan"/>
        <s v="Mayra M Suri"/>
        <s v="Mayra P Raman"/>
        <s v="Mayra R Patel"/>
        <s v="Mayra S Sanchez"/>
        <s v="Mayra T Gonzalez"/>
        <s v="Meagan  Kim"/>
        <s v="Meagan  Lopez"/>
        <s v="Meagan  Madan"/>
        <s v="Meagan  Patel"/>
        <s v="Meagan  Prasad"/>
        <s v="Meagan  Sai"/>
        <s v="Meagan  Schmidt"/>
        <s v="Meagan C Fernandez"/>
        <s v="Meagan D Suri"/>
        <s v="Meagan F Vance"/>
        <s v="Meagan I Sanchez"/>
        <s v="Meagan J Chandra"/>
        <s v="Meagan J Martinez"/>
        <s v="Meagan J Mehta"/>
        <s v="Meagan J Raman"/>
        <s v="Meagan L Malhotra"/>
        <s v="Meagan M Rana"/>
        <s v="Meagan R Perez"/>
        <s v="Meagan W Arun"/>
        <s v="Meagan W Subram"/>
        <s v="Megan  Alexander"/>
        <s v="Megan  Blue"/>
        <s v="Megan  Brooks"/>
        <s v="Megan  Clark"/>
        <s v="Megan  Gonzales"/>
        <s v="Megan  Harris"/>
        <s v="Megan  Henderson"/>
        <s v="Megan  Jackson"/>
        <s v="Megan  Johnson"/>
        <s v="Megan  Jones"/>
        <s v="Megan  Kelly"/>
        <s v="Megan  Martinez"/>
        <s v="Megan  Miller"/>
        <s v="Megan  Morris"/>
        <s v="Megan  Peterson"/>
        <s v="Megan  Powell"/>
        <s v="Megan  Price"/>
        <s v="Megan  Russell"/>
        <s v="Megan  Sherman"/>
        <s v="Megan  Thomas"/>
        <s v="Megan  Wilson"/>
        <s v="Megan A Anderson"/>
        <s v="Megan A Cox"/>
        <s v="Megan A Diaz"/>
        <s v="Megan A Griffin"/>
        <s v="Megan A Martin"/>
        <s v="Megan A Reed"/>
        <s v="Megan A Sanders"/>
        <s v="Megan A Williams"/>
        <s v="Megan C Bailey"/>
        <s v="Megan C Coleman"/>
        <s v="Megan C Ramirez"/>
        <s v="Megan C Rivera"/>
        <s v="Megan C Wood"/>
        <s v="Megan D Butler"/>
        <s v="Megan E Davis"/>
        <s v="Megan E Morgan"/>
        <s v="Megan E Taylor"/>
        <s v="Megan F Garcia"/>
        <s v="Megan G Robinson"/>
        <s v="Megan G Walker"/>
        <s v="Megan I Moore"/>
        <s v="Megan J Barnes"/>
        <s v="Megan J Bennett"/>
        <s v="Megan J Cook"/>
        <s v="Megan J Long"/>
        <s v="Megan J Sanchez"/>
        <s v="Megan J Smith"/>
        <s v="Megan K Ward"/>
        <s v="Megan L Hall"/>
        <s v="Megan L Lewis"/>
        <s v="Megan L Murphy"/>
        <s v="Megan L Stewart"/>
        <s v="Megan L Stone"/>
        <s v="Megan M Richardson"/>
        <s v="Megan M Rodriguez"/>
        <s v="Megan M Rogers"/>
        <s v="Megan N Flores"/>
        <s v="Megan R Jenkins"/>
        <s v="Megan R Ross"/>
        <s v="Megan R Washington"/>
        <s v="Megan S Brown"/>
        <s v="Megan S James"/>
        <s v="Megan S Thompson"/>
        <s v="Megan S Torres"/>
        <s v="Megan S Watson"/>
        <s v="Megan W Gray"/>
        <s v="Megan W Hughes"/>
        <s v="Meghan  Blanco"/>
        <s v="Meghan  Dominguez"/>
        <s v="Meghan  Hernandez"/>
        <s v="Meghan  Moyer"/>
        <s v="Meghan A Alonso"/>
        <s v="Meghan A Jimenez"/>
        <s v="Meghan A Ruiz"/>
        <s v="Meghan A Serrano"/>
        <s v="Meghan B Martin"/>
        <s v="Meghan E Gutierrez"/>
        <s v="Meghan E Ortega"/>
        <s v="Meghan E Rowe"/>
        <s v="Meghan I Alan"/>
        <s v="Meghan I Torres"/>
        <s v="Meghan J Diaz"/>
        <s v="Meghan J Moreno"/>
        <s v="Meghan K Carlson"/>
        <s v="Meghan L Sanz"/>
        <s v="Meghan L Suarez"/>
        <s v="Meghan P Munoz"/>
        <s v="Meghan R Gill"/>
        <s v="Meghan W Vazquez"/>
        <s v="Melanie  Diaz"/>
        <s v="Melanie  Flores"/>
        <s v="Melanie  Foster"/>
        <s v="Melanie  Henderson"/>
        <s v="Melanie  Jenkins"/>
        <s v="Melanie  Kelly"/>
        <s v="Melanie  Morgan"/>
        <s v="Melanie  Morris"/>
        <s v="Melanie  Patterson"/>
        <s v="Melanie  Perry"/>
        <s v="Melanie  Peterson"/>
        <s v="Melanie  Price"/>
        <s v="Melanie  Rogers"/>
        <s v="Melanie  Sanchez"/>
        <s v="Melanie  Sanders"/>
        <s v="Melanie  Washington"/>
        <s v="Melanie A Cooper"/>
        <s v="Melanie A Griffin"/>
        <s v="Melanie A Howard"/>
        <s v="Melanie A Hughes"/>
        <s v="Melanie A Reed"/>
        <s v="Melanie A Ward"/>
        <s v="Melanie B Russell"/>
        <s v="Melanie C Cox"/>
        <s v="Melanie C Gonzales"/>
        <s v="Melanie C Watson"/>
        <s v="Melanie G Bradley"/>
        <s v="Melanie G Hayes"/>
        <s v="Melanie H Coleman"/>
        <s v="Melanie H Ross"/>
        <s v="Melanie K Long"/>
        <s v="Melanie K Powell"/>
        <s v="Melanie K Rivera"/>
        <s v="Melanie L Blue"/>
        <s v="Melanie L Brooks"/>
        <s v="Melanie L Bryant"/>
        <s v="Melanie L Murphy"/>
        <s v="Melanie L Torres"/>
        <s v="Melanie M Barnes"/>
        <s v="Melanie M Richardson"/>
        <s v="Melanie M Stewart"/>
        <s v="Melanie N Alexander"/>
        <s v="Melanie P Butler"/>
        <s v="Melanie R Wood"/>
        <s v="Melanie S Gray"/>
        <s v="Melanie T Simmons"/>
        <s v="Melanie V James"/>
        <s v="Melanie V Ramirez"/>
        <s v="Melinda  Alvarez"/>
        <s v="Melinda  Carlson"/>
        <s v="Melinda  Dominguez"/>
        <s v="Melinda  Hernandez"/>
        <s v="Melinda  Moreno"/>
        <s v="Melinda  Navarro"/>
        <s v="Melinda  Ramos"/>
        <s v="Melinda  Romero"/>
        <s v="Melinda  Serrano"/>
        <s v="Melinda  Suarez"/>
        <s v="Melinda A Rubio"/>
        <s v="Melinda C Vazquez"/>
        <s v="Melinda G Gill"/>
        <s v="Melinda J Torres"/>
        <s v="Melinda K Gutierrez"/>
        <s v="Melinda L Ortega"/>
        <s v="Melinda T Jimenez"/>
        <s v="Melissa  Alexander"/>
        <s v="Melissa  Bennett"/>
        <s v="Melissa  Brooks"/>
        <s v="Melissa  Bryant"/>
        <s v="Melissa  Butler"/>
        <s v="Melissa  Coleman"/>
        <s v="Melissa  Cook"/>
        <s v="Melissa  Cooper"/>
        <s v="Melissa  Diaz"/>
        <s v="Melissa  Flores"/>
        <s v="Melissa  Foster"/>
        <s v="Melissa  Hayes"/>
        <s v="Melissa  Hughes"/>
        <s v="Melissa  Kelly"/>
        <s v="Melissa  Long"/>
        <s v="Melissa  Perry"/>
        <s v="Melissa  Powell"/>
        <s v="Melissa  Ramirez"/>
        <s v="Melissa  Sanchez"/>
        <s v="Melissa  Stewart"/>
        <s v="Melissa  Washington"/>
        <s v="Melissa  Wood"/>
        <s v="Melissa A Gray"/>
        <s v="Melissa A Morris"/>
        <s v="Melissa A Ward"/>
        <s v="Melissa C Bailey"/>
        <s v="Melissa D Howard"/>
        <s v="Melissa E Patterson"/>
        <s v="Melissa E Richardson"/>
        <s v="Melissa F Cox"/>
        <s v="Melissa J Rogers"/>
        <s v="Melissa K Barnes"/>
        <s v="Melissa L Griffin"/>
        <s v="Melissa L Simmons"/>
        <s v="Melissa M Morgan"/>
        <s v="Melissa N Murphy"/>
        <s v="Melissa R Jenkins"/>
        <s v="Melissa R Price"/>
        <s v="Melissa R Russell"/>
        <s v="Melissa R Sanders"/>
        <s v="Melissa S Peterson"/>
        <s v="Melissa S Rivera"/>
        <s v="Melissa W Blue"/>
        <s v="Melissa W Gonzales"/>
        <s v="Melody  Alvarez"/>
        <s v="Melody  Browning"/>
        <s v="Melody  Diaz"/>
        <s v="Melody  Gomez"/>
        <s v="Melody  Harrison"/>
        <s v="Melody  Nicholls"/>
        <s v="Melody  Ramos"/>
        <s v="Melody  Romero"/>
        <s v="Melody  Ruiz"/>
        <s v="Melody  Torres"/>
        <s v="Melody  Vazquez"/>
        <s v="Melody A Dominguez"/>
        <s v="Melody C Martin"/>
        <s v="Melody C Munoz"/>
        <s v="Melody E Hernandez"/>
        <s v="Melody H Suarez"/>
        <s v="Melody K Carlson"/>
        <s v="Melody R Moreno"/>
        <s v="Melody R Saunders"/>
        <s v="Melody S Jimenez"/>
        <s v="Melody V Gill"/>
        <s v="Melvin  Ashe"/>
        <s v="Melvin  Black"/>
        <s v="Melvin  Luo"/>
        <s v="Melvin  Raje"/>
        <s v="Melvin  She"/>
        <s v="Melvin  Xie"/>
        <s v="Melvin  Yuan"/>
        <s v="Melvin A Goel"/>
        <s v="Melvin A Pal"/>
        <s v="Melvin A Xu"/>
        <s v="Melvin C Deng"/>
        <s v="Melvin D Andersen"/>
        <s v="Melvin D Nath"/>
        <s v="Melvin D Raji"/>
        <s v="Melvin E Nara"/>
        <s v="Melvin J Rai"/>
        <s v="Melvin L Chander"/>
        <s v="Melvin M Jai"/>
        <s v="Melvin M Kumar"/>
        <s v="Melvin M Shen"/>
        <s v="Melvin R Chande"/>
        <s v="Melvin R Tang"/>
        <s v="Meredith  Alvarez"/>
        <s v="Meredith  Browning"/>
        <s v="Meredith  Dominguez"/>
        <s v="Meredith  Fernandez"/>
        <s v="Meredith  Garcia"/>
        <s v="Meredith  Gomez"/>
        <s v="Meredith  Gonzalez"/>
        <s v="Meredith  Johnsen"/>
        <s v="Meredith  Malhotra"/>
        <s v="Meredith  Mehta"/>
        <s v="Meredith  Munoz"/>
        <s v="Meredith  Navarro"/>
        <s v="Meredith  Patel"/>
        <s v="Meredith  Raman"/>
        <s v="Meredith  Rana"/>
        <s v="Meredith  Rodriguez"/>
        <s v="Meredith  Sai"/>
        <s v="Meredith  Schmidt"/>
        <s v="Meredith  Serrano"/>
        <s v="Meredith  Suarez"/>
        <s v="Meredith  Suri"/>
        <s v="Meredith  Torres"/>
        <s v="Meredith A Perez"/>
        <s v="Meredith A Ramos"/>
        <s v="Meredith B Hernandez"/>
        <s v="Meredith B Ruiz"/>
        <s v="Meredith B Vance"/>
        <s v="Meredith D Madan"/>
        <s v="Meredith D Moreno"/>
        <s v="Meredith E Gill"/>
        <s v="Meredith G Carlson"/>
        <s v="Meredith H Arun"/>
        <s v="Meredith J Romero"/>
        <s v="Meredith M Alonso"/>
        <s v="Meredith M Martinez"/>
        <s v="Meredith M Prasad"/>
        <s v="Meredith M Vazquez"/>
        <s v="Meredith S Sanchez"/>
        <s v="Meredith S Subram"/>
        <s v="Meredith T Gutierrez"/>
        <s v="Meredith V Srini"/>
        <s v="Meredith W Diaz"/>
        <s v="Meredith W Martin"/>
        <s v="Meredith Y Lopez"/>
        <s v="Micah  Cai"/>
        <s v="Micah  Chen"/>
        <s v="Micah  He"/>
        <s v="Micah  Huang"/>
        <s v="Micah  Li"/>
        <s v="Micah  Lin"/>
        <s v="Micah  Lu"/>
        <s v="Micah  Sun"/>
        <s v="Micah  Wu"/>
        <s v="Micah  Zhao"/>
        <s v="Micah  Zheng"/>
        <s v="Micah A Hu"/>
        <s v="Micah A Ma"/>
        <s v="Micah A Yang"/>
        <s v="Micah A Ye"/>
        <s v="Micah A Zeng"/>
        <s v="Micah A Zhou"/>
        <s v="Micah C Wang"/>
        <s v="Micah J Liu"/>
        <s v="Micah M Guo"/>
        <s v="Micah M Xu"/>
        <s v="Micah R Liang"/>
        <s v="Micah V Zhu"/>
        <s v="Micah W Gao"/>
        <s v="Michael  Harris"/>
        <s v="Michael  Martin"/>
        <s v="Michael  Moore"/>
        <s v="Michael  Robinson"/>
        <s v="Michael  Ruggiero"/>
        <s v="Michael  Smith"/>
        <s v="Michael  Taylor"/>
        <s v="Michael A Brown"/>
        <s v="Michael A Jones"/>
        <s v="Michael A White"/>
        <s v="Michael B Davis"/>
        <s v="Michael B Martinez"/>
        <s v="Michael D Garcia"/>
        <s v="Michael E Rodriguez"/>
        <s v="Michael J Miller"/>
        <s v="Michael K Anderson"/>
        <s v="Michael K Thomas"/>
        <s v="Michael K Wilson"/>
        <s v="Michael L. Rothkugel"/>
        <s v="Michael M Clark"/>
        <s v="Michael M Thompson"/>
        <s v="Michael M Williams"/>
        <s v="Michael R Lewis"/>
        <s v="Micheal  Dominguez"/>
        <s v="Micheal  Gill"/>
        <s v="Micheal  Hernandez"/>
        <s v="Micheal  Munoz"/>
        <s v="Micheal  Navarro"/>
        <s v="Micheal  Romero"/>
        <s v="Micheal  Saunders"/>
        <s v="Micheal  Suarez"/>
        <s v="Micheal  Travers"/>
        <s v="Micheal  Vazquez"/>
        <s v="Micheal A Blanco"/>
        <s v="Micheal E Carlson"/>
        <s v="Micheal K Rubio"/>
        <s v="Micheal S Gutierrez"/>
        <s v="Micheal T Ramos"/>
        <s v="Micheal T Serrano"/>
        <s v="Micheal W Alonso"/>
        <s v="Micheal W Alvarez"/>
        <s v="Michele  Black"/>
        <s v="Michele  Carlson"/>
        <s v="Michele  Chander"/>
        <s v="Michele  Deng"/>
        <s v="Michele  Dominguez"/>
        <s v="Michele  Garcia"/>
        <s v="Michele  Goel"/>
        <s v="Michele  Gomez"/>
        <s v="Michele  Jimenez"/>
        <s v="Michele  Kumar"/>
        <s v="Michele  Luo"/>
        <s v="Michele  Mehta"/>
        <s v="Michele  Pal"/>
        <s v="Michele  Patel"/>
        <s v="Michele  Raji"/>
        <s v="Michele  Raman"/>
        <s v="Michele  Ruiz"/>
        <s v="Michele  Sai"/>
        <s v="Michele  Sanchez"/>
        <s v="Michele  Shan"/>
        <s v="Michele  Shen"/>
        <s v="Michele  Suri"/>
        <s v="Michele  Tang"/>
        <s v="Michele  Vazquez"/>
        <s v="Michele A Arun"/>
        <s v="Michele A Ashe"/>
        <s v="Michele A Lal"/>
        <s v="Michele A Madan"/>
        <s v="Michele A Malhotra"/>
        <s v="Michele A Torres"/>
        <s v="Michele C Andersen"/>
        <s v="Michele C Chande"/>
        <s v="Michele C Lopez"/>
        <s v="Michele C Prasad"/>
        <s v="Michele C Suarez"/>
        <s v="Michele C Vance"/>
        <s v="Michele D Gonzalez"/>
        <s v="Michele E Chandra"/>
        <s v="Michele E Jai"/>
        <s v="Michele E Raje"/>
        <s v="Michele F Hernandez"/>
        <s v="Michele G Blanco"/>
        <s v="Michele J Alvarez"/>
        <s v="Michele J Kapoor"/>
        <s v="Michele J Martin"/>
        <s v="Michele J Ramos"/>
        <s v="Michele K Gutierrez"/>
        <s v="Michele K Perez"/>
        <s v="Michele K Romero"/>
        <s v="Michele K Xu"/>
        <s v="Michele L Martinez"/>
        <s v="Michele L Nath"/>
        <s v="Michele L Rubio"/>
        <s v="Michele L Yuan"/>
        <s v="Michele M Fernandez"/>
        <s v="Michele M Gill"/>
        <s v="Michele M Rai"/>
        <s v="Michele M Schmidt"/>
        <s v="Michele M Xie"/>
        <s v="Michele P Moreno"/>
        <s v="Michele P She"/>
        <s v="Michele R Nara"/>
        <s v="Michele R Serrano"/>
        <s v="Michele S Navarro"/>
        <s v="Michelle  Bailey"/>
        <s v="Michelle  Gray"/>
        <s v="Michelle  Howard"/>
        <s v="Michelle  Morris"/>
        <s v="Michelle  Ramirez"/>
        <s v="Michelle  Reed"/>
        <s v="Michelle  Richardson"/>
        <s v="Michelle  Stone"/>
        <s v="Michelle A Cook"/>
        <s v="Michelle A Rivera"/>
        <s v="Michelle C Brooks"/>
        <s v="Michelle C Morgan"/>
        <s v="Michelle E Cox"/>
        <s v="Michelle H Watson"/>
        <s v="Michelle J Blue"/>
        <s v="Michelle L Cooper"/>
        <s v="Michelle L Murphy"/>
        <s v="Michelle M James"/>
        <s v="Michelle N Kelly"/>
        <s v="Michelle P Townsend"/>
        <s v="Michelle R Sanchez"/>
        <s v="Michelle S Sanders"/>
        <s v="Michelle W Ward"/>
        <s v="Miguel  Adams"/>
        <s v="Miguel  Alexander"/>
        <s v="Miguel  Anderson"/>
        <s v="Miguel  Bennett"/>
        <s v="Miguel  Bryant"/>
        <s v="Miguel  Carter"/>
        <s v="Miguel  Collins"/>
        <s v="Miguel  Edwards"/>
        <s v="Miguel  Evans"/>
        <s v="Miguel  Flores"/>
        <s v="Miguel  Gonzales"/>
        <s v="Miguel  Gonzalez"/>
        <s v="Miguel  Griffin"/>
        <s v="Miguel  Johnson"/>
        <s v="Miguel  King"/>
        <s v="Miguel  Lee"/>
        <s v="Miguel  Lewis"/>
        <s v="Miguel  Long"/>
        <s v="Miguel  Martinez"/>
        <s v="Miguel  Miller"/>
        <s v="Miguel  Mitchell"/>
        <s v="Miguel  Moore"/>
        <s v="Miguel  Patterson"/>
        <s v="Miguel  Perez"/>
        <s v="Miguel  Perry"/>
        <s v="Miguel  Phillips"/>
        <s v="Miguel  Powell"/>
        <s v="Miguel  Price"/>
        <s v="Miguel  Robinson"/>
        <s v="Miguel  Scott"/>
        <s v="Miguel  Severino"/>
        <s v="Miguel  Thomas"/>
        <s v="Miguel  Thompson"/>
        <s v="Miguel  Walker"/>
        <s v="Miguel  Williams"/>
        <s v="Miguel  Wilson"/>
        <s v="Miguel  Wood"/>
        <s v="Miguel  Wright"/>
        <s v="Miguel A Diaz"/>
        <s v="Miguel A Green"/>
        <s v="Miguel A Martin"/>
        <s v="Miguel A Turner"/>
        <s v="Miguel B Rodriguez"/>
        <s v="Miguel C Allen"/>
        <s v="Miguel C Hill"/>
        <s v="Miguel C Roberts"/>
        <s v="Miguel C Taylor"/>
        <s v="Miguel C Washington"/>
        <s v="Miguel D Barnes"/>
        <s v="Miguel D Clark"/>
        <s v="Miguel D Coleman"/>
        <s v="Miguel D Simmons"/>
        <s v="Miguel D Young"/>
        <s v="Miguel E Ross"/>
        <s v="Miguel G Foster"/>
        <s v="Miguel J Davis"/>
        <s v="Miguel J Henderson"/>
        <s v="Miguel J Sanz"/>
        <s v="Miguel K Hayes"/>
        <s v="Miguel K Parker"/>
        <s v="Miguel L Butler"/>
        <s v="Miguel L Garcia"/>
        <s v="Miguel L Harris"/>
        <s v="Miguel L Hernandez"/>
        <s v="Miguel L Sanchez"/>
        <s v="Miguel M Baker"/>
        <s v="Miguel R Jenkins"/>
        <s v="Miguel R Jones"/>
        <s v="Miguel S Jackson"/>
        <s v="Miguel S White"/>
        <s v="Miguel T Brown"/>
        <s v="Miguel W Nelson"/>
        <s v="Miguel Z Russell"/>
        <s v="Mikael  Sandberg"/>
        <s v="Mike  Seamans"/>
        <s v="Mindy  Chander"/>
        <s v="Mindy  Deng"/>
        <s v="Mindy  Goldberg"/>
        <s v="Mindy  Jai"/>
        <s v="Mindy  Lal"/>
        <s v="Mindy  Nara"/>
        <s v="Mindy  Pal"/>
        <s v="Mindy  Rai"/>
        <s v="Mindy  Raji"/>
        <s v="Mindy  Sharma"/>
        <s v="Mindy  Tang"/>
        <s v="Mindy  Xu"/>
        <s v="Mindy A Raje"/>
        <s v="Mindy A Simpson"/>
        <s v="Mindy D Yuan"/>
        <s v="Mindy F Nath"/>
        <s v="Mindy J Luo"/>
        <s v="Mindy J She"/>
        <s v="Mindy J Xie"/>
        <s v="Mindy R Kumar"/>
        <s v="Mindy R Shan"/>
        <s v="Mindy V Chande"/>
        <s v="Mindy W Black"/>
        <s v="Miranda  Alexander"/>
        <s v="Miranda  Barnes"/>
        <s v="Miranda  Bennett"/>
        <s v="Miranda  Coleman"/>
        <s v="Miranda  Flores"/>
        <s v="Miranda  Gonzales"/>
        <s v="Miranda  Griffin"/>
        <s v="Miranda  Hughes"/>
        <s v="Miranda  Long"/>
        <s v="Miranda  Patterson"/>
        <s v="Miranda  Price"/>
        <s v="Miranda  Ross"/>
        <s v="Miranda  Russell"/>
        <s v="Miranda  Washington"/>
        <s v="Miranda  Wood"/>
        <s v="Miranda C Bryant"/>
        <s v="Miranda D Butler"/>
        <s v="Miranda D Hayes"/>
        <s v="Miranda E Diaz"/>
        <s v="Miranda J Foster"/>
        <s v="Miranda J Powell"/>
        <s v="Miranda L Jenkins"/>
        <s v="Miranda L Simmons"/>
        <s v="Miranda M Henderson"/>
        <s v="Mircea Radu Singer"/>
        <s v="Misty  Black"/>
        <s v="Misty  Chande"/>
        <s v="Misty  Chander"/>
        <s v="Misty  Deng"/>
        <s v="Misty  Nara"/>
        <s v="Misty  Raji"/>
        <s v="Misty  Shan"/>
        <s v="Misty  Sharma"/>
        <s v="Misty  Shock"/>
        <s v="Misty  Xu"/>
        <s v="Misty A Jai"/>
        <s v="Misty A Raje"/>
        <s v="Misty A Tang"/>
        <s v="Misty E Nath"/>
        <s v="Misty H Kumar"/>
        <s v="Misty H Pal"/>
        <s v="Misty H Rai"/>
        <s v="Misty J Yuan"/>
        <s v="Misty L Lal"/>
        <s v="Misty L Xie"/>
        <s v="Misty M Goel"/>
        <s v="Misty R Ashe"/>
        <s v="Misty R Luo"/>
        <s v="Misty S Shen"/>
        <s v="Misty T She"/>
        <s v="Mitchell  Carson"/>
        <s v="Mitchell  Deng"/>
        <s v="Mitchell  Nara"/>
        <s v="Mitchell  Rai"/>
        <s v="Mitchell  Shan"/>
        <s v="Mitchell  Stone"/>
        <s v="Mitchell  Yuan"/>
        <s v="Mitchell B Anand"/>
        <s v="Mitchell B Xie"/>
        <s v="Mitchell C Lal"/>
        <s v="Mitchell D Jai"/>
        <s v="Mitchell E Luo"/>
        <s v="Mitchell F Black"/>
        <s v="Mitchell H Andersen"/>
        <s v="Mitchell J Xu"/>
        <s v="Mitchell L Kumar"/>
        <s v="Mitchell M Shen"/>
        <s v="Mitchell R Pal"/>
        <s v="Mitchell W Nath"/>
        <s v="Mohamed  Pal"/>
        <s v="Mohamed C Pal"/>
        <s v="Mohamed D Pal"/>
        <s v="Molly  Gonzalez"/>
        <s v="Molly  Malhotra"/>
        <s v="Molly  Perez"/>
        <s v="Molly  Prasad"/>
        <s v="Molly  Rana"/>
        <s v="Molly  Sai"/>
        <s v="Molly  Sanchez"/>
        <s v="Molly  Schmidt"/>
        <s v="Molly  Suri"/>
        <s v="Molly A Madan"/>
        <s v="Molly C Lopez"/>
        <s v="Molly C Mehta"/>
        <s v="Molly C Subram"/>
        <s v="Molly C Vance"/>
        <s v="Molly E Fernandez"/>
        <s v="Molly E Rodriguez"/>
        <s v="Molly L Srini"/>
        <s v="Molly N Kapoor"/>
        <s v="Molly S Martinez"/>
        <s v="Molly W Chandra"/>
        <s v="Monica  Arun"/>
        <s v="Monica  Gonzalez"/>
        <s v="Monica  Kim"/>
        <s v="Monica  Perez"/>
        <s v="Monica  Raman"/>
        <s v="Monica  Schmidt"/>
        <s v="Monica  Smith"/>
        <s v="Monica A Martinez"/>
        <s v="Monica C Prasad"/>
        <s v="Monica D Garcia"/>
        <s v="Monica D Malhotra"/>
        <s v="Monica G Madan"/>
        <s v="Monica G Vance"/>
        <s v="Monica H Chandra"/>
        <s v="Monica J Mehta"/>
        <s v="Monica J Patel"/>
        <s v="Monica J Rodriguez"/>
        <s v="Monica J Subram"/>
        <s v="Monica L Sai"/>
        <s v="Monica M Lopez"/>
        <s v="Monique  Alonso"/>
        <s v="Monique  Gutierrez"/>
        <s v="Monique  Munoz"/>
        <s v="Monique  Ramos"/>
        <s v="Monique  Romero"/>
        <s v="Monique  Suarez"/>
        <s v="Monique  Torres"/>
        <s v="Monique A Vazquez"/>
        <s v="Monique C Dominguez"/>
        <s v="Monique C Jimenez"/>
        <s v="Monique C Ortega"/>
        <s v="Monique J Hernandez"/>
        <s v="Monique K Serrano"/>
        <s v="Monique L Gill"/>
        <s v="Monique M Rubio"/>
        <s v="Monique R Moreno"/>
        <s v="Monique R Navarro"/>
        <s v="Monique R Sanz"/>
        <s v="Monique W Blanco"/>
        <s v="Morgan  Adams"/>
        <s v="Morgan  Baker"/>
        <s v="Morgan  Bennett"/>
        <s v="Morgan  Brown"/>
        <s v="Morgan  Clark"/>
        <s v="Morgan  Coleman"/>
        <s v="Morgan  Collins"/>
        <s v="Morgan  Evans"/>
        <s v="Morgan  Flores"/>
        <s v="Morgan  Gonzalez"/>
        <s v="Morgan  Gray"/>
        <s v="Morgan  Hall"/>
        <s v="Morgan  Harris"/>
        <s v="Morgan  Hernandez"/>
        <s v="Morgan  King"/>
        <s v="Morgan  Lee"/>
        <s v="Morgan  Lewis"/>
        <s v="Morgan  Martin"/>
        <s v="Morgan  Nelson"/>
        <s v="Morgan  Perez"/>
        <s v="Morgan  Phillips"/>
        <s v="Morgan  Price"/>
        <s v="Morgan  Robinson"/>
        <s v="Morgan  Rodriguez"/>
        <s v="Morgan  Russell"/>
        <s v="Morgan  Thomas"/>
        <s v="Morgan  Torres"/>
        <s v="Morgan  Turner"/>
        <s v="Morgan  Ward"/>
        <s v="Morgan  Washington"/>
        <s v="Morgan  Wright"/>
        <s v="Morgan A Alexander"/>
        <s v="Morgan A Blue"/>
        <s v="Morgan A Mitchell"/>
        <s v="Morgan A Powell"/>
        <s v="Morgan A Sanders"/>
        <s v="Morgan A Watson"/>
        <s v="Morgan B Rogers"/>
        <s v="Morgan C Bryant"/>
        <s v="Morgan C Cox"/>
        <s v="Morgan C Gonzales"/>
        <s v="Morgan C Jones"/>
        <s v="Morgan C Miller"/>
        <s v="Morgan C Perry"/>
        <s v="Morgan C Ross"/>
        <s v="Morgan C Walker"/>
        <s v="Morgan C Williams"/>
        <s v="Morgan D Allen"/>
        <s v="Morgan D Edwards"/>
        <s v="Morgan D Scott"/>
        <s v="Morgan D Stewart"/>
        <s v="Morgan D Taylor"/>
        <s v="Morgan E Bailey"/>
        <s v="Morgan E Butler"/>
        <s v="Morgan E James"/>
        <s v="Morgan E Johnson"/>
        <s v="Morgan E Reed"/>
        <s v="Morgan F Lopez"/>
        <s v="Morgan G Cook"/>
        <s v="Morgan H Long"/>
        <s v="Morgan J Anderson"/>
        <s v="Morgan J Brooks"/>
        <s v="Morgan J Davis"/>
        <s v="Morgan J Jenkins"/>
        <s v="Morgan J Murphy"/>
        <s v="Morgan J Peterson"/>
        <s v="Morgan J Sanchez"/>
        <s v="Morgan L Diaz"/>
        <s v="Morgan L Kelly"/>
        <s v="Morgan L Young"/>
        <s v="Morgan M Green"/>
        <s v="Morgan M Griffin"/>
        <s v="Morgan M Hill"/>
        <s v="Morgan M Patterson"/>
        <s v="Morgan M Wood"/>
        <s v="Morgan P Jackson"/>
        <s v="Morgan P Morris"/>
        <s v="Morgan P Ramirez"/>
        <s v="Morgan Q Thompson"/>
        <s v="Morgan R Cooper"/>
        <s v="Morgan R Garcia"/>
        <s v="Morgan S Parker"/>
        <s v="Morgan S Richardson"/>
        <s v="Morgan S Rivera"/>
        <s v="Morgan T Howard"/>
        <s v="Morgan T Hughes"/>
        <s v="Morgan T Wilson"/>
        <s v="Morgan W Campbell"/>
        <s v="Morgan W Foster"/>
        <s v="Morgan W Henderson"/>
        <s v="Morgan W Smith"/>
        <s v="Muniraju  Pulipalyam"/>
        <s v="Mya  Alexander"/>
        <s v="Mya  Butler"/>
        <s v="Mya  Coleman"/>
        <s v="Mya  Flores"/>
        <s v="Mya  Gonzales"/>
        <s v="Mya  Jenkins"/>
        <s v="Mya  Perry"/>
        <s v="Mya A Patterson"/>
        <s v="Mya C Simmons"/>
        <s v="Mya D Henderson"/>
        <s v="Mya E Ross"/>
        <s v="Mya J Hayes"/>
        <s v="Mya J Russell"/>
        <s v="Mya L Barnes"/>
        <s v="Mya L Griffin"/>
        <s v="Mya L Price"/>
        <s v="Mya L Wood"/>
        <s v="Mya M Bennett"/>
        <s v="Mya M Foster"/>
        <s v="Mya N Diaz"/>
        <s v="Mya O Long"/>
        <s v="Mya P Bryant"/>
        <s v="Nancy  Fernandez"/>
        <s v="Nancy  Garcia"/>
        <s v="Nancy  Mehta"/>
        <s v="Nancy  Prasad"/>
        <s v="Nancy  Schmidt"/>
        <s v="Nancy  Suri"/>
        <s v="Nancy B Sai"/>
        <s v="Nancy C Arun"/>
        <s v="Nancy C Subram"/>
        <s v="Nancy E Chapman"/>
        <s v="Nancy E Martinez"/>
        <s v="Nancy F Kovar"/>
        <s v="Nancy H Rana"/>
        <s v="Nancy K Srini"/>
        <s v="Nancy L Kapoor"/>
        <s v="Nancy L Lopez"/>
        <s v="Nancy L Sanchez"/>
        <s v="Nancy M Raman"/>
        <s v="Nancy R Gonzalez"/>
        <s v="Nancy U Perez"/>
        <s v="Naomi  Alonso"/>
        <s v="Naomi  Alvarez"/>
        <s v="Naomi  Hernandez"/>
        <s v="Naomi  Jimenez"/>
        <s v="Naomi  Ortega"/>
        <s v="Naomi  Romero"/>
        <s v="Naomi  Ruiz"/>
        <s v="Naomi  Sanz"/>
        <s v="Naomi  Serrano"/>
        <s v="Naomi  Suarez"/>
        <s v="Naomi A Martin"/>
        <s v="Naomi B Dominguez"/>
        <s v="Naomi C Moreno"/>
        <s v="Naomi E Gill"/>
        <s v="Naomi E Gomez"/>
        <s v="Naomi J Torres"/>
        <s v="Naomi K Blanco"/>
        <s v="Naomi L Munoz"/>
        <s v="Naomi M Ramos"/>
        <s v="Naomi S Gutierrez"/>
        <s v="Naomi S Navarro"/>
        <s v="Naomi W Vazquez"/>
        <s v="Natalie  Allen"/>
        <s v="Natalie  Baker"/>
        <s v="Natalie  Barnes"/>
        <s v="Natalie  Butler"/>
        <s v="Natalie  Carter"/>
        <s v="Natalie  Collins"/>
        <s v="Natalie  Cook"/>
        <s v="Natalie  Cox"/>
        <s v="Natalie  Edwards"/>
        <s v="Natalie  Flores"/>
        <s v="Natalie  Foster"/>
        <s v="Natalie  Garcia"/>
        <s v="Natalie  Gonzales"/>
        <s v="Natalie  Gonzalez"/>
        <s v="Natalie  Griffin"/>
        <s v="Natalie  Harris"/>
        <s v="Natalie  Henderson"/>
        <s v="Natalie  Howard"/>
        <s v="Natalie  Johnson"/>
        <s v="Natalie  Kelly"/>
        <s v="Natalie  Long"/>
        <s v="Natalie  Martinez"/>
        <s v="Natalie  Morgan"/>
        <s v="Natalie  Patterson"/>
        <s v="Natalie  Perez"/>
        <s v="Natalie  Perry"/>
        <s v="Natalie  Phillips"/>
        <s v="Natalie  Ramirez"/>
        <s v="Natalie  Reed"/>
        <s v="Natalie  Roberts"/>
        <s v="Natalie  Rodriguez"/>
        <s v="Natalie  Sanchez"/>
        <s v="Natalie  Simmons"/>
        <s v="Natalie  Smith"/>
        <s v="Natalie  Torres"/>
        <s v="Natalie  Turner"/>
        <s v="Natalie  Walker"/>
        <s v="Natalie  Watson"/>
        <s v="Natalie  Weisman"/>
        <s v="Natalie A Alexander"/>
        <s v="Natalie A Cooper"/>
        <s v="Natalie A Hall"/>
        <s v="Natalie A Jackson"/>
        <s v="Natalie A Jones"/>
        <s v="Natalie A Parker"/>
        <s v="Natalie A Rogers"/>
        <s v="Natalie A Sanders"/>
        <s v="Natalie C Morris"/>
        <s v="Natalie C Nelson"/>
        <s v="Natalie C Wilson"/>
        <s v="Natalie C Young"/>
        <s v="Natalie E Green"/>
        <s v="Natalie E Jenkins"/>
        <s v="Natalie E Lewis"/>
        <s v="Natalie E Richardson"/>
        <s v="Natalie E Williams"/>
        <s v="Natalie F Anderson"/>
        <s v="Natalie F Stewart"/>
        <s v="Natalie J Bailey"/>
        <s v="Natalie J Rivera"/>
        <s v="Natalie J Ross"/>
        <s v="Natalie J Thompson"/>
        <s v="Natalie J Ward"/>
        <s v="Natalie J Wright"/>
        <s v="Natalie K Hughes"/>
        <s v="Natalie K Scott"/>
        <s v="Natalie L Bryant"/>
        <s v="Natalie L Campbell"/>
        <s v="Natalie L Clark"/>
        <s v="Natalie L Diaz"/>
        <s v="Natalie L Gray"/>
        <s v="Natalie L Hernandez"/>
        <s v="Natalie L Hill"/>
        <s v="Natalie L King"/>
        <s v="Natalie L Lopez"/>
        <s v="Natalie L Powell"/>
        <s v="Natalie M James"/>
        <s v="Natalie M Martin"/>
        <s v="Natalie M Mitchell"/>
        <s v="Natalie M Peterson"/>
        <s v="Natalie M Russell"/>
        <s v="Natalie M Taylor"/>
        <s v="Natalie M Thomas"/>
        <s v="Natalie P Adams"/>
        <s v="Natalie P Murphy"/>
        <s v="Natalie R Miller"/>
        <s v="Natalie T Blue"/>
        <s v="Natalie T Brown"/>
        <s v="Natalie V Coleman"/>
        <s v="Natalie W Brooks"/>
        <s v="Natalie W Moore"/>
        <s v="Natasha  Blanco"/>
        <s v="Natasha  Carlson"/>
        <s v="Natasha  Dominguez"/>
        <s v="Natasha  Gutierrez"/>
        <s v="Natasha  Hernandez"/>
        <s v="Natasha  Navarro"/>
        <s v="Natasha  Oliver"/>
        <s v="Natasha  Ramos"/>
        <s v="Natasha  Ruiz"/>
        <s v="Natasha  Sanz"/>
        <s v="Natasha  Serrano"/>
        <s v="Natasha  Suarez"/>
        <s v="Natasha  Torres"/>
        <s v="Natasha A Gill"/>
        <s v="Natasha G Diaz"/>
        <s v="Natasha G Gomez"/>
        <s v="Natasha J Vazquez"/>
        <s v="Natasha K Rubio"/>
        <s v="Natasha L Alonso"/>
        <s v="Natasha M Alvarez"/>
        <s v="Natasha M Munoz"/>
        <s v="Natasha M Romero"/>
        <s v="Natasha N Martin"/>
        <s v="Nathan  Anderson"/>
        <s v="Nathan  Bryant"/>
        <s v="Nathan  Carter"/>
        <s v="Nathan  Clark"/>
        <s v="Nathan  Diaz"/>
        <s v="Nathan  Foster"/>
        <s v="Nathan  Griffin"/>
        <s v="Nathan  Henderson"/>
        <s v="Nathan  Hill"/>
        <s v="Nathan  Jones"/>
        <s v="Nathan  King"/>
        <s v="Nathan  Kumar"/>
        <s v="Nathan  Lee"/>
        <s v="Nathan  Li"/>
        <s v="Nathan  Long"/>
        <s v="Nathan  Lopez"/>
        <s v="Nathan  Mitchell"/>
        <s v="Nathan  Nelson"/>
        <s v="Nathan  Perez"/>
        <s v="Nathan  Perry"/>
        <s v="Nathan  Phillips"/>
        <s v="Nathan  Powell"/>
        <s v="Nathan  Roberts"/>
        <s v="Nathan  Rodriguez"/>
        <s v="Nathan  Russell"/>
        <s v="Nathan  Smith"/>
        <s v="Nathan  Walker"/>
        <s v="Nathan  Wang"/>
        <s v="Nathan  West"/>
        <s v="Nathan  Williams"/>
        <s v="Nathan A Alexander"/>
        <s v="Nathan A Baker"/>
        <s v="Nathan A Lewis"/>
        <s v="Nathan A Sharma"/>
        <s v="Nathan A Thomas"/>
        <s v="Nathan B Hernandez"/>
        <s v="Nathan B Hughes"/>
        <s v="Nathan C Adams"/>
        <s v="Nathan C Flores"/>
        <s v="Nathan C Green"/>
        <s v="Nathan C Shan"/>
        <s v="Nathan D Brown"/>
        <s v="Nathan D Chen"/>
        <s v="Nathan D Davis"/>
        <s v="Nathan D Wright"/>
        <s v="Nathan D Yang"/>
        <s v="Nathan E Lal"/>
        <s v="Nathan F Collins"/>
        <s v="Nathan G White"/>
        <s v="Nathan J Johnson"/>
        <s v="Nathan J Young"/>
        <s v="Nathan K Butler"/>
        <s v="Nathan K Edwards"/>
        <s v="Nathan K Hayes"/>
        <s v="Nathan K Scott"/>
        <s v="Nathan L Harris"/>
        <s v="Nathan l Miller"/>
        <s v="Nathan L Ross"/>
        <s v="Nathan L Taylor"/>
        <s v="Nathan l Turner"/>
        <s v="Nathan L Wilson"/>
        <s v="Nathan L Zhang"/>
        <s v="Nathan M Gonzales"/>
        <s v="Nathan M Jai"/>
        <s v="Nathan M Jenkins"/>
        <s v="Nathan M Martinez"/>
        <s v="Nathan M Simmons"/>
        <s v="Nathan N Moore"/>
        <s v="Nathan R Parker"/>
        <s v="Nathan S Martin"/>
        <s v="Nathan T Robinson"/>
        <s v="Nathan T Thompson"/>
        <s v="Nathan W Campbell"/>
        <s v="Nathan W Garcia"/>
        <s v="Nathan W Patterson"/>
        <s v="Nathaniel  Bradley"/>
        <s v="Nathaniel  Cooper"/>
        <s v="Nathaniel  Gray"/>
        <s v="Nathaniel  Murphy"/>
        <s v="Nathaniel  Ramirez"/>
        <s v="Nathaniel  Richardson"/>
        <s v="Nathaniel  Sanchez"/>
        <s v="Nathaniel  Torres"/>
        <s v="Nathaniel  Ward"/>
        <s v="Nathaniel A Cox"/>
        <s v="Nathaniel C Howard"/>
        <s v="Nathaniel C James"/>
        <s v="Nathaniel E Morgan"/>
        <s v="Nathaniel G Cook"/>
        <s v="Nathaniel H Watson"/>
        <s v="Nathaniel J Rogers"/>
        <s v="Nathaniel K Morris"/>
        <s v="Nathaniel L Sanders"/>
        <s v="Nathaniel M Rivera"/>
        <s v="Nathaniel P Kelly"/>
        <s v="Nathaniel R Peterson"/>
        <s v="Nathaniel S Bailey"/>
        <s v="Nathaniel V Brooks"/>
        <s v="Neil  Blanco"/>
        <s v="Neil  Gomez"/>
        <s v="Neil  Jimenez"/>
        <s v="Neil  Martin"/>
        <s v="Neil  Ramos"/>
        <s v="Neil  Romero"/>
        <s v="Neil  Rubio"/>
        <s v="Neil  Suarez"/>
        <s v="Neil  Torres"/>
        <s v="Neil C Alvarez"/>
        <s v="Neil C Diaz"/>
        <s v="Neil K Dominguez"/>
        <s v="Neil K Vazquez"/>
        <s v="Neil L Gutierrez"/>
        <s v="Neil L Navarro"/>
        <s v="Neil L Serrano"/>
        <s v="Neil M Alonso"/>
        <s v="Neil M Carlson"/>
        <s v="Neil M Ortega"/>
        <s v="Neil M Sanz"/>
        <s v="Neil N Ruiz"/>
        <s v="Nelson  Alonso"/>
        <s v="Nelson  Blanco"/>
        <s v="Nelson  Hernandez"/>
        <s v="Nelson  Jimenez"/>
        <s v="Nelson  Martin"/>
        <s v="Nelson  Ortega"/>
        <s v="Nelson  Romero"/>
        <s v="Nelson  Rubio"/>
        <s v="Nelson  Ruiz"/>
        <s v="Nelson  Serrano"/>
        <s v="Nelson  Suarez"/>
        <s v="Nelson C Diaz"/>
        <s v="Nelson D Vazquez"/>
        <s v="Nelson F Torres"/>
        <s v="Nelson G Gill"/>
        <s v="Nelson J Harrison"/>
        <s v="Nelson J Ramos"/>
        <s v="Nelson L Gomez"/>
        <s v="Nelson M Carlson"/>
        <s v="Nelson M Sanz"/>
        <s v="Nelson R Moreno"/>
        <s v="Nelson T Dominguez"/>
        <s v="Nicholas  Anderson"/>
        <s v="Nicholas  Davis"/>
        <s v="Nicholas  Garcia"/>
        <s v="Nicholas  Martin"/>
        <s v="Nicholas  Moore"/>
        <s v="Nicholas  Robinson"/>
        <s v="Nicholas  Taylor"/>
        <s v="Nicholas A Williams"/>
        <s v="Nicholas D Rodriguez"/>
        <s v="Nicholas D Thompson"/>
        <s v="Nicholas G Lee"/>
        <s v="Nicholas G Lewis"/>
        <s v="Nicholas G White"/>
        <s v="Nicholas H Jackson"/>
        <s v="Nicholas L Harris"/>
        <s v="Nicholas L Jones"/>
        <s v="Nicholas L Martinez"/>
        <s v="Nicholas O Walker"/>
        <s v="Nicholas S Brown"/>
        <s v="Nicholas S Wilson"/>
        <s v="Nichole  Anand"/>
        <s v="Nichole  Andersen"/>
        <s v="Nichole  Black"/>
        <s v="Nichole  Chande"/>
        <s v="Nichole  Deng"/>
        <s v="Nichole  Kumar"/>
        <s v="Nichole  Nara"/>
        <s v="Nichole  Rai"/>
        <s v="Nichole  Shen"/>
        <s v="Nichole  Xie"/>
        <s v="Nichole  Yuan"/>
        <s v="Nichole A Goel"/>
        <s v="Nichole A Luo"/>
        <s v="Nichole C Raji"/>
        <s v="Nichole C Tang"/>
        <s v="Nichole H Chander"/>
        <s v="Nichole J Pal"/>
        <s v="Nichole K Nath"/>
        <s v="Nichole K Shan"/>
        <s v="Nichole M Sharma"/>
        <s v="Nichole M She"/>
        <s v="Nichole P Lal"/>
        <s v="Nichole R Jai"/>
        <s v="Nicolas  Black"/>
        <s v="Nicolas  Chander"/>
        <s v="Nicolas  Goldberg"/>
        <s v="Nicolas  Raje"/>
        <s v="Nicolas A Andersen"/>
        <s v="Nicolas A Rai"/>
        <s v="Nicolas A Shan"/>
        <s v="Nicolas D Lal"/>
        <s v="Nicolas D Sharma"/>
        <s v="Nicolas E Pal"/>
        <s v="Nicolas J Chande"/>
        <s v="Nicolas J Jai"/>
        <s v="Nicolas J Yuan"/>
        <s v="Nicolas M Nara"/>
        <s v="Nicolas M Xu"/>
        <s v="Nicolas N Raji"/>
        <s v="Nicolas P Anand"/>
        <s v="Nicolas P Deng"/>
        <s v="Nicolas R Kumar"/>
        <s v="Nicolas S Tang"/>
        <s v="Nicolas W Xie"/>
        <s v="Nicole  Bennett"/>
        <s v="Nicole  Brooks"/>
        <s v="Nicole  Brown"/>
        <s v="Nicole  Cook"/>
        <s v="Nicole  Cooper"/>
        <s v="Nicole  Davis"/>
        <s v="Nicole  Diaz"/>
        <s v="Nicole  Gray"/>
        <s v="Nicole  Griffin"/>
        <s v="Nicole  Hall"/>
        <s v="Nicole  Jones"/>
        <s v="Nicole  Lee"/>
        <s v="Nicole  Lewis"/>
        <s v="Nicole  Patterson"/>
        <s v="Nicole  Peterson"/>
        <s v="Nicole  Powell"/>
        <s v="Nicole  Ramirez"/>
        <s v="Nicole  Reed"/>
        <s v="Nicole  Rivera"/>
        <s v="Nicole  Robinson"/>
        <s v="Nicole  Ross"/>
        <s v="Nicole  Thomas"/>
        <s v="Nicole  Thompson"/>
        <s v="Nicole  Walker"/>
        <s v="Nicole  Washington"/>
        <s v="Nicole  White"/>
        <s v="Nicole  Wilson"/>
        <s v="Nicole  Wood"/>
        <s v="Nicole A Coleman"/>
        <s v="Nicole A Foster"/>
        <s v="Nicole A Henderson"/>
        <s v="Nicole A Hughes"/>
        <s v="Nicole A Martinez"/>
        <s v="Nicole A Miller"/>
        <s v="Nicole A Rodriguez"/>
        <s v="Nicole A Stewart"/>
        <s v="Nicole B Taylor"/>
        <s v="Nicole C James"/>
        <s v="Nicole C Long"/>
        <s v="Nicole D Murphy"/>
        <s v="Nicole E Flores"/>
        <s v="Nicole E Rogers"/>
        <s v="Nicole G Clark"/>
        <s v="Nicole I Martin"/>
        <s v="Nicole J Alexander"/>
        <s v="Nicole J Blue"/>
        <s v="Nicole J Bryant"/>
        <s v="Nicole J Butler"/>
        <s v="Nicole J Jackson"/>
        <s v="Nicole J Williams"/>
        <s v="Nicole K Anderson"/>
        <s v="Nicole K Bailey"/>
        <s v="Nicole L Moore"/>
        <s v="Nicole L Perry"/>
        <s v="Nicole L Sanchez"/>
        <s v="Nicole L Ward"/>
        <s v="Nicole M Gonzales"/>
        <s v="Nicole M Harris"/>
        <s v="Nicole M Howard"/>
        <s v="Nicole M Russell"/>
        <s v="Nicole M Sandberg"/>
        <s v="Nicole N Price"/>
        <s v="Nicole R Morris"/>
        <s v="Nicole R Richardson"/>
        <s v="Nicole S Simmons"/>
        <s v="Nicole S Watson"/>
        <s v="Nicole V Cox"/>
        <s v="Nicole V Kelly"/>
        <s v="Nicole W Jenkins"/>
        <s v="Nina  Andersen"/>
        <s v="Nina  Goel"/>
        <s v="Nina  Jai"/>
        <s v="Nina  Luo"/>
        <s v="Nina  Nath"/>
        <s v="Nina  Pal"/>
        <s v="Nina  Rai"/>
        <s v="Nina  Sharma"/>
        <s v="Nina  She"/>
        <s v="Nina  Tang"/>
        <s v="Nina  Xie"/>
        <s v="Nina  Xu"/>
        <s v="Nina B Chander"/>
        <s v="Nina D Chande"/>
        <s v="Nina L Black"/>
        <s v="Nina L Kumar"/>
        <s v="Nina L Lal"/>
        <s v="Nina O Deng"/>
        <s v="Nina R Raje"/>
        <s v="Nina R Shen"/>
        <s v="Nina R Yuan"/>
        <s v="Nina W Raji"/>
        <s v="Niñia L Anand"/>
        <s v="Noah  Alexander"/>
        <s v="Noah  Allen"/>
        <s v="Noah  Baker"/>
        <s v="Noah  Bryant"/>
        <s v="Noah  Clark"/>
        <s v="Noah  Coleman"/>
        <s v="Noah  Collins"/>
        <s v="Noah  Flores"/>
        <s v="Noah  Gonzales"/>
        <s v="Noah  Gonzalez"/>
        <s v="Noah  Green"/>
        <s v="Noah  Harris"/>
        <s v="Noah  Hernandez"/>
        <s v="Noah  Hill"/>
        <s v="Noah  Jackson"/>
        <s v="Noah  Jones"/>
        <s v="Noah  King"/>
        <s v="Noah  Lee"/>
        <s v="Noah  Mitchell"/>
        <s v="Noah  Nelson"/>
        <s v="Noah  Perez"/>
        <s v="Noah  Phillips"/>
        <s v="Noah  Ross"/>
        <s v="Noah  Scott"/>
        <s v="Noah  Simmons"/>
        <s v="Noah  Smith"/>
        <s v="Noah  Washington"/>
        <s v="Noah  Yang"/>
        <s v="Noah  Young"/>
        <s v="Noah A Anderson"/>
        <s v="Noah A Campbell"/>
        <s v="Noah A Davis"/>
        <s v="Noah A Hall"/>
        <s v="Noah A Jenkins"/>
        <s v="Noah A Martin"/>
        <s v="Noah A Shan"/>
        <s v="Noah A Thomas"/>
        <s v="Noah B Adams"/>
        <s v="Noah B Diaz"/>
        <s v="Noah B Foster"/>
        <s v="Noah B Williams"/>
        <s v="Noah C Lewis"/>
        <s v="Noah C Wright"/>
        <s v="Noah D Brown"/>
        <s v="Noah D Powell"/>
        <s v="Noah E Butler"/>
        <s v="Noah E Carter"/>
        <s v="Noah E Evans"/>
        <s v="Noah E Griffin"/>
        <s v="Noah E Hayes"/>
        <s v="Noah E Jai"/>
        <s v="Noah E Moore"/>
        <s v="Noah E Taylor"/>
        <s v="Noah E Walker"/>
        <s v="Noah H Robinson"/>
        <s v="Noah J Hughes"/>
        <s v="Noah J Rodriguez"/>
        <s v="Noah J Zhang"/>
        <s v="Noah K Edwards"/>
        <s v="Noah K Johnson"/>
        <s v="Noah K Long"/>
        <s v="Noah K Perry"/>
        <s v="Noah L Chen"/>
        <s v="Noah L Henderson"/>
        <s v="Noah L Lal"/>
        <s v="Noah L Patterson"/>
        <s v="Noah L Thompson"/>
        <s v="Noah M Lopez"/>
        <s v="Noah M Russell"/>
        <s v="Noah M White"/>
        <s v="Noah R Martinez"/>
        <s v="Noah S Roberts"/>
        <s v="Noah S Turner"/>
        <s v="Norimichi  Yonekura"/>
        <s v="Nuan  Ma"/>
        <s v="Nuan  Wu"/>
        <s v="Nuan  Yuan"/>
        <s v="Nuan  Zheng"/>
        <s v="Olivia  Anderson"/>
        <s v="Olivia  Bailey"/>
        <s v="Olivia  Brooks"/>
        <s v="Olivia  Brown"/>
        <s v="Olivia  Clark"/>
        <s v="Olivia  Coleman"/>
        <s v="Olivia  Cooper"/>
        <s v="Olivia  Foster"/>
        <s v="Olivia  Griffin"/>
        <s v="Olivia  Hall"/>
        <s v="Olivia  Henderson"/>
        <s v="Olivia  Jackson"/>
        <s v="Olivia  James"/>
        <s v="Olivia  Jenkins"/>
        <s v="Olivia  Johnson"/>
        <s v="Olivia  Lewis"/>
        <s v="Olivia  Long"/>
        <s v="Olivia  Martinez"/>
        <s v="Olivia  Perry"/>
        <s v="Olivia  Peterson"/>
        <s v="Olivia  Richardson"/>
        <s v="Olivia  Rogers"/>
        <s v="Olivia  Russell"/>
        <s v="Olivia  Thompson"/>
        <s v="Olivia  Torres"/>
        <s v="Olivia  Walker"/>
        <s v="Olivia A Bryant"/>
        <s v="Olivia A Gonzales"/>
        <s v="Olivia A Jones"/>
        <s v="Olivia A Lee"/>
        <s v="Olivia A Moore"/>
        <s v="Olivia A Robinson"/>
        <s v="Olivia A Rodriguez"/>
        <s v="Olivia A Ward"/>
        <s v="Olivia B Powell"/>
        <s v="Olivia B Stewart"/>
        <s v="Olivia C Hughes"/>
        <s v="Olivia C Smith"/>
        <s v="Olivia D Bennett"/>
        <s v="Olivia D Ramirez"/>
        <s v="Olivia E Howard"/>
        <s v="Olivia E White"/>
        <s v="Olivia G Patterson"/>
        <s v="Olivia H Miller"/>
        <s v="Olivia J Harris"/>
        <s v="Olivia J Sanchez"/>
        <s v="Olivia K Cox"/>
        <s v="Olivia K Washington"/>
        <s v="Olivia K Williams"/>
        <s v="Olivia L Alexander"/>
        <s v="Olivia L Gray"/>
        <s v="Olivia L Kelly"/>
        <s v="Olivia L Morgan"/>
        <s v="Olivia L Morris"/>
        <s v="Olivia L Reed"/>
        <s v="Olivia L Wilson"/>
        <s v="Olivia N Rivera"/>
        <s v="Olivia R Blue"/>
        <s v="Olivia R Cook"/>
        <s v="Olivia R Taylor"/>
        <s v="Olivia R Thomas"/>
        <s v="Olivia S Garcia"/>
        <s v="Olivia S Watson"/>
        <s v="Olivia T Price"/>
        <s v="Olivia V Flores"/>
        <s v="Olivia V Murphy"/>
        <s v="Olivia Z Simmons"/>
        <s v="Omar  Anand"/>
        <s v="Omar  Black"/>
        <s v="Omar  Deng"/>
        <s v="Omar  Gao"/>
        <s v="Omar  He"/>
        <s v="Omar  Li"/>
        <s v="Omar  Liang"/>
        <s v="Omar  Lin"/>
        <s v="Omar  Pal"/>
        <s v="Omar  Raji"/>
        <s v="Omar  Shan"/>
        <s v="Omar  Yang"/>
        <s v="Omar  Ye"/>
        <s v="Omar  Zeng"/>
        <s v="Omar  Zhao"/>
        <s v="Omar  Zhu"/>
        <s v="Omar A Xu"/>
        <s v="Omar C Huang"/>
        <s v="Omar C Yuan"/>
        <s v="Omar C Zheng"/>
        <s v="Omar D Sun"/>
        <s v="Omar D Wang"/>
        <s v="Omar E Kumar"/>
        <s v="Omar F Nath"/>
        <s v="Omar G Rai"/>
        <s v="Omar I Ma"/>
        <s v="Omar J Chen"/>
        <s v="Omar J Nara"/>
        <s v="Omar K She"/>
        <s v="Omar L Andersen"/>
        <s v="Omar L Liu"/>
        <s v="Omar L Tang"/>
        <s v="Omar L Zhou"/>
        <s v="Omar M Cai"/>
        <s v="Omar M Chande"/>
        <s v="Omar M Goel"/>
        <s v="Omar M Jai"/>
        <s v="Omar R Raje"/>
        <s v="Omar R Sharma"/>
        <s v="Omar R Xu"/>
        <s v="Omar S Hu"/>
        <s v="Omar S Lal"/>
        <s v="Omar S Zhang"/>
        <s v="Omar W Chander"/>
        <s v="Orlando  Alonso"/>
        <s v="Orlando  Blanco"/>
        <s v="Orlando  Gill"/>
        <s v="Orlando  Gomez"/>
        <s v="Orlando  Gutierrez"/>
        <s v="Orlando  Ramos"/>
        <s v="Orlando  Romero"/>
        <s v="Orlando  Rubio"/>
        <s v="Orlando  Sanz"/>
        <s v="Orlando  Serrano"/>
        <s v="Orlando  Suarez"/>
        <s v="Orlando A Dominguez"/>
        <s v="Orlando C Hernandez"/>
        <s v="Orlando C Martin"/>
        <s v="Orlando E Vazquez"/>
        <s v="Orlando H Torres"/>
        <s v="Orlando I Ashe"/>
        <s v="Orlando J Carlson"/>
        <s v="Orlando L Diaz"/>
        <s v="Orlando L Muñoz"/>
        <s v="Orlando M Jiménez"/>
        <s v="Osarumwense Uwaifiokun Agbonile"/>
        <s v="Oscar  Butler"/>
        <s v="Oscar  Hayes"/>
        <s v="Oscar  Long"/>
        <s v="Oscar  Lu"/>
        <s v="Oscar  Perry"/>
        <s v="Oscar  Washington"/>
        <s v="Oscar A Jenkins"/>
        <s v="Oscar A Patterson"/>
        <s v="Oscar A Russell"/>
        <s v="Oscar B Hughes"/>
        <s v="Oscar C Bryant"/>
        <s v="Oscar F Griffin"/>
        <s v="Oscar F Simmons"/>
        <s v="Oscar G Bennett"/>
        <s v="Oscar G Price"/>
        <s v="Oscar H Gonzales"/>
        <s v="Oscar J Henderson"/>
        <s v="Oscar L Blue"/>
        <s v="Oscar L Flores"/>
        <s v="Oscar L Foster"/>
        <s v="Oscar M Alexander"/>
        <s v="Oscar P Coleman"/>
        <s v="Oscar V Ross"/>
        <s v="Pablo  Rovira Diez"/>
        <s v="Paige  Blue"/>
        <s v="Paige  Bradley"/>
        <s v="Paige  Brooks"/>
        <s v="Paige  Cooper"/>
        <s v="Paige  Cox"/>
        <s v="Paige  Diaz"/>
        <s v="Paige  Foster"/>
        <s v="Paige  Gonzales"/>
        <s v="Paige  Gray"/>
        <s v="Paige  Griffin"/>
        <s v="Paige  Hayes"/>
        <s v="Paige  Hughes"/>
        <s v="Paige  Kelly"/>
        <s v="Paige  Murphy"/>
        <s v="Paige  Peterson"/>
        <s v="Paige  Powell"/>
        <s v="Paige  Ramirez"/>
        <s v="Paige  Reed"/>
        <s v="Paige  Richardson"/>
        <s v="Paige  Rivera"/>
        <s v="Paige  Russell"/>
        <s v="Paige  Sanders"/>
        <s v="Paige  Simmons"/>
        <s v="Paige  Ward"/>
        <s v="Paige  Watson"/>
        <s v="Paige A Bailey"/>
        <s v="Paige A Howard"/>
        <s v="Paige A Sanchez"/>
        <s v="Paige C Butler"/>
        <s v="Paige C Henderson"/>
        <s v="Paige C Washington"/>
        <s v="Paige C Wood"/>
        <s v="Paige H Rogers"/>
        <s v="Paige J Bryant"/>
        <s v="Paige J Ross"/>
        <s v="Paige J Stewart"/>
        <s v="Paige J Travers"/>
        <s v="Paige K Flores"/>
        <s v="Paige L Coleman"/>
        <s v="Paige L Cook"/>
        <s v="Paige L Morgan"/>
        <s v="Paige M Jenkins"/>
        <s v="Paige P Price"/>
        <s v="Paige R Perry"/>
        <s v="Paige S James"/>
        <s v="Paige W Alexander"/>
        <s v="Paige W Morris"/>
        <s v="Pamela  Kapoor"/>
        <s v="Pamela  Madan"/>
        <s v="Pamela  Malhotra"/>
        <s v="Pamela  Mehta"/>
        <s v="Pamela  Rodriguez"/>
        <s v="Pamela  Sai"/>
        <s v="Pamela  Sanchez"/>
        <s v="Pamela  Srini"/>
        <s v="Pamela  Suri"/>
        <s v="Pamela  Vance"/>
        <s v="Pamela A Martinez"/>
        <s v="Pamela C Raman"/>
        <s v="Pamela E Lopez"/>
        <s v="Pamela G Patel"/>
        <s v="Pamela I Schmidt"/>
        <s v="Pamela J Prasad"/>
        <s v="Pamela L Chapman"/>
        <s v="Pamela L Rana"/>
        <s v="Pamela M Fernandez"/>
        <s v="Pamela M Subram"/>
        <s v="Pamela S Garcia"/>
        <s v="Patricia  Chapman"/>
        <s v="Patricia  Garcia"/>
        <s v="Patricia  Lopez"/>
        <s v="Patricia  Patel"/>
        <s v="Patricia  Perez"/>
        <s v="Patricia  Prasad"/>
        <s v="Patricia  Srini"/>
        <s v="Patricia  Subram"/>
        <s v="Patricia E Suri"/>
        <s v="Patricia G Gonzalez"/>
        <s v="Patricia J Saunders"/>
        <s v="Patricia K Mehta"/>
        <s v="Patricia L Madan"/>
        <s v="Patricia L Vance"/>
        <s v="Patricia M Rodriguez"/>
        <s v="Patricia R Kapoor"/>
        <s v="Patricia S Malhotra"/>
        <s v="Patricia T Raman"/>
        <s v="Patrick  Brooks"/>
        <s v="Patrick  James"/>
        <s v="Patrick  Kelly"/>
        <s v="Patrick  Ramirez"/>
        <s v="Patrick  Reed"/>
        <s v="Patrick  Sands"/>
        <s v="Patrick A Morgan"/>
        <s v="Patrick A Richardson"/>
        <s v="Patrick B Blue"/>
        <s v="Patrick E Morris"/>
        <s v="Patrick H Watson"/>
        <s v="Patrick J Bailey"/>
        <s v="Patrick J Gray"/>
        <s v="Patrick J Peterson"/>
        <s v="Patrick J Ward"/>
        <s v="Patrick K Cook"/>
        <s v="Patrick L Howard"/>
        <s v="Patrick L Sanders"/>
        <s v="Patrick L Stewart"/>
        <s v="Patrick M Murphy"/>
        <s v="Patrick M Rogers"/>
        <s v="Patrick S Cox"/>
        <s v="Patrick W Sanchez"/>
        <s v="Patrick W Torres"/>
        <s v="Paul  Singh"/>
        <s v="Paul J Suurs"/>
        <s v="Paul J. Shakespear"/>
        <s v="Paula  Blanco"/>
        <s v="Paula  Hernandez"/>
        <s v="Paula  Navarro"/>
        <s v="Paula  Ortega"/>
        <s v="Paula  Sanz"/>
        <s v="Paula  Vazquez"/>
        <s v="Paula A Gutierrez"/>
        <s v="Paula A Rubio"/>
        <s v="Paula B Martin"/>
        <s v="Paula B Romero"/>
        <s v="Paula C Ashe"/>
        <s v="Paula D Ruiz"/>
        <s v="Paula L Alonso"/>
        <s v="Paula L Dominguez"/>
        <s v="Paula L Jimenez"/>
        <s v="Paula M Carlson"/>
        <s v="Paula M Munoz"/>
        <s v="Paula W Diaz"/>
        <s v="Paula W Gill"/>
        <s v="Paula W Moreno"/>
        <s v="Paula W Ramos"/>
        <s v="Pearlie J. Rusek"/>
        <s v="Pedro  Arun"/>
        <s v="Pedro  Chapman"/>
        <s v="Pedro  Dominguez"/>
        <s v="Pedro  Gomez"/>
        <s v="Pedro  Gonzalez"/>
        <s v="Pedro  Hernandez"/>
        <s v="Pedro  Lopez"/>
        <s v="Pedro  Madan"/>
        <s v="Pedro  Malhotra"/>
        <s v="Pedro  Martinez"/>
        <s v="Pedro  Mehta"/>
        <s v="Pedro  Navarro"/>
        <s v="Pedro  Patel"/>
        <s v="Pedro  Romero"/>
        <s v="Pedro  Ruiz"/>
        <s v="Pedro  Sai"/>
        <s v="Pedro  Sanz"/>
        <s v="Pedro  Serrano"/>
        <s v="Pedro  Subram"/>
        <s v="Pedro  Suri"/>
        <s v="Pedro A Moreno"/>
        <s v="Pedro A Muñoz"/>
        <s v="Pedro A Suarez"/>
        <s v="Pedro A Vance"/>
        <s v="Pedro A Vazquez"/>
        <s v="Pedro B Martin"/>
        <s v="Pedro C Blanco"/>
        <s v="Pedro C Raman"/>
        <s v="Pedro D Prasad"/>
        <s v="Pedro E Alvarez"/>
        <s v="Pedro E Rubio"/>
        <s v="Pedro E Torres"/>
        <s v="Pedro F Rana"/>
        <s v="Pedro F Sara"/>
        <s v="Pedro H Kapoor"/>
        <s v="Pedro J Diaz"/>
        <s v="Pedro L Rodriguez"/>
        <s v="Pedro P Ramos"/>
        <s v="Pedro S Gill"/>
        <s v="Pedro S Gutierrez"/>
        <s v="Pedro S Jimenez"/>
        <s v="Pedro Y Fernandez"/>
        <s v="Peggy R. Smith"/>
        <s v="Peter  Anand"/>
        <s v="Peter  Jai"/>
        <s v="Peter  Kumar"/>
        <s v="Peter  Rai"/>
        <s v="Peter  Saddow"/>
        <s v="Peter  Shan"/>
        <s v="Peter  Sharma"/>
        <s v="Peter  Tang"/>
        <s v="Peter  Xie"/>
        <s v="Peter A Deng"/>
        <s v="Peter D Raje"/>
        <s v="Peter D She"/>
        <s v="Peter E Black"/>
        <s v="Peter E Luo"/>
        <s v="Peter K Nath"/>
        <s v="Peter K Pal"/>
        <s v="Peter K Xu"/>
        <s v="Peter L Chander"/>
        <s v="Peter L Goel"/>
        <s v="Peter L Raji"/>
        <s v="Peter T Nara"/>
        <s v="Petr  Lazecky"/>
        <s v="Phil  Spencer"/>
        <s v="Philip  Dominguez"/>
        <s v="Philip  Gill"/>
        <s v="Philip  Gomez"/>
        <s v="Philip  Hernandez"/>
        <s v="Philip  Navarro"/>
        <s v="Philip  Ortega"/>
        <s v="Philip  Ramos"/>
        <s v="Philip  Ruiz"/>
        <s v="Philip A Alvarez"/>
        <s v="Philip B Jimenez"/>
        <s v="Philip E Moreno"/>
        <s v="Philip F Romero"/>
        <s v="Philip J Diaz"/>
        <s v="Philip J Sanz"/>
        <s v="Philip L Alonso"/>
        <s v="Philip M Blanco"/>
        <s v="Philip M Gutierrez"/>
        <s v="Philip M Moyer"/>
        <s v="Philip M Suarez"/>
        <s v="Philip P Carlson"/>
        <s v="Philip P Rubio"/>
        <s v="Philip S Torres"/>
        <s v="Phillip  Chapman"/>
        <s v="Phillip  Kapoor"/>
        <s v="Phillip  Madan"/>
        <s v="Phillip  Raman"/>
        <s v="Phillip  Rana"/>
        <s v="Phillip  Suri"/>
        <s v="Phillip  Vance"/>
        <s v="Phillip A Arun"/>
        <s v="Phillip A Lopez"/>
        <s v="Phillip A Perez"/>
        <s v="Phillip G Martinez"/>
        <s v="Phillip H Mehta"/>
        <s v="Phillip J Malhotra"/>
        <s v="Phillip J Sullivan"/>
        <s v="Phillip L Fernandez"/>
        <s v="Phillip M Sai"/>
        <s v="Phillip N Gonzalez"/>
        <s v="Phillip P Garcia"/>
        <s v="Phillip P Prasad"/>
        <s v="Phillip R Sara"/>
        <s v="Phillip S Rodriguez"/>
        <s v="Phillip S Smith"/>
        <s v="Pieter  Wycoff"/>
        <s v="Pieter L Uittenbogaard"/>
        <s v="Preston  Arun"/>
        <s v="Preston  Kapoor"/>
        <s v="Preston  Lopez"/>
        <s v="Preston  Madan"/>
        <s v="Preston  Perez"/>
        <s v="Preston  Ray"/>
        <s v="Preston  Rodriguez"/>
        <s v="Preston  Sara"/>
        <s v="Preston  Suri"/>
        <s v="Preston C Patel"/>
        <s v="Preston C Prasad"/>
        <s v="Preston D Sai"/>
        <s v="Preston G Mehta"/>
        <s v="Preston J Sanchez"/>
        <s v="Preston J Smith"/>
        <s v="Preston K Subram"/>
        <s v="Preston L Gonzalez"/>
        <s v="Preston M Garcia"/>
        <s v="Preston M Raman"/>
        <s v="Preston O Chapman"/>
        <s v="Priscilla  Andersen"/>
        <s v="Priscilla  Black"/>
        <s v="Priscilla  Chande"/>
        <s v="Priscilla  Chander"/>
        <s v="Priscilla  Goel"/>
        <s v="Priscilla  Lal"/>
        <s v="Priscilla  Nara"/>
        <s v="Priscilla  She"/>
        <s v="Priscilla A Shen"/>
        <s v="Priscilla C Kumar"/>
        <s v="Priscilla C Rai"/>
        <s v="Priscilla E Sharma"/>
        <s v="Priscilla E Xu"/>
        <s v="Priscilla H Nath"/>
        <s v="Priscilla J Pal"/>
        <s v="Priscilla J Tang"/>
        <s v="Priscilla L Yuan"/>
        <s v="Priscilla M Deng"/>
        <s v="Priscilla N Raje"/>
        <s v="Priscilla R Anand"/>
        <s v="Priscilla R Luo"/>
        <s v="Priscilla R Raji"/>
        <s v="Punya  Palit"/>
        <s v="Rachael  Lopez"/>
        <s v="Rachael  Raman"/>
        <s v="Rachael  Sai"/>
        <s v="Rachael  Sanchez"/>
        <s v="Rachael  Sara"/>
        <s v="Rachael  Vance"/>
        <s v="Rachael A Rana"/>
        <s v="Rachael D Kapoor"/>
        <s v="Rachael D Mehta"/>
        <s v="Rachael D Perez"/>
        <s v="Rachael G Patel"/>
        <s v="Rachael J Arun"/>
        <s v="Rachael J Suri"/>
        <s v="Rachael K Smith"/>
        <s v="Rachael M Fernandez"/>
        <s v="Rachael M Gonzalez"/>
        <s v="Rachael M Martinez"/>
        <s v="Rachael M Prasad"/>
        <s v="Rachael M Rodriguez"/>
        <s v="Rachael R Madan"/>
        <s v="Rachael V Chandra"/>
        <s v="Rachel  Alexander"/>
        <s v="Rachel  Anderson"/>
        <s v="Rachel  Blue"/>
        <s v="Rachel  Bradley"/>
        <s v="Rachel  Brown"/>
        <s v="Rachel  Bryant"/>
        <s v="Rachel  Butler"/>
        <s v="Rachel  Coleman"/>
        <s v="Rachel  Foster"/>
        <s v="Rachel  Gray"/>
        <s v="Rachel  Griffin"/>
        <s v="Rachel  Hall"/>
        <s v="Rachel  Harris"/>
        <s v="Rachel  Henderson"/>
        <s v="Rachel  James"/>
        <s v="Rachel  Johnson"/>
        <s v="Rachel  Kelly"/>
        <s v="Rachel  Long"/>
        <s v="Rachel  Martinez"/>
        <s v="Rachel  Morgan"/>
        <s v="Rachel  Powell"/>
        <s v="Rachel  Rogers"/>
        <s v="Rachel  Sanders"/>
        <s v="Rachel  Smith"/>
        <s v="Rachel  Walker"/>
        <s v="Rachel  Washington"/>
        <s v="Rachel  Wilson"/>
        <s v="Rachel  Wood"/>
        <s v="Rachel A Gonzales"/>
        <s v="Rachel A Jackson"/>
        <s v="Rachel A Murphy"/>
        <s v="Rachel B Thompson"/>
        <s v="Rachel C Lee"/>
        <s v="Rachel C Morris"/>
        <s v="Rachel C Ross"/>
        <s v="Rachel C Russell"/>
        <s v="Rachel C Sanchez"/>
        <s v="Rachel C Ward"/>
        <s v="Rachel C Williams"/>
        <s v="Rachel D Jones"/>
        <s v="Rachel D Price"/>
        <s v="Rachel E Reed"/>
        <s v="Rachel E Simmons"/>
        <s v="Rachel F Miller"/>
        <s v="Rachel J Cox"/>
        <s v="Rachel J Diaz"/>
        <s v="Rachel J Lewis"/>
        <s v="Rachel J Robinson"/>
        <s v="Rachel K Clark"/>
        <s v="Rachel K Moore"/>
        <s v="Rachel K Patterson"/>
        <s v="Rachel L Flores"/>
        <s v="Rachel L Garcia"/>
        <s v="Rachel L Howard"/>
        <s v="Rachel L Perry"/>
        <s v="Rachel L Ramirez"/>
        <s v="Rachel M Richardson"/>
        <s v="Rachel M Rodriguez"/>
        <s v="Rachel M Taylor"/>
        <s v="Rachel M Thomas"/>
        <s v="Rachel R Bailey"/>
        <s v="Rachel R Hughes"/>
        <s v="Rachel R Jenkins"/>
        <s v="Rachel S Martin"/>
        <s v="Rachel S Rivera"/>
        <s v="Rachel S White"/>
        <s v="Rachel T Cook"/>
        <s v="Rachel T Davis"/>
        <s v="Rafael  Anand"/>
        <s v="Rafael  Black"/>
        <s v="Rafael  Chande"/>
        <s v="Rafael  He"/>
        <s v="Rafael  Lin"/>
        <s v="Rafael  Nath"/>
        <s v="Rafael  Sun"/>
        <s v="Rafael  Wu"/>
        <s v="Rafael  Zeng"/>
        <s v="Rafael  Zhao"/>
        <s v="Rafael  Zhu"/>
        <s v="Rafael A Cai"/>
        <s v="Rafael A Luo"/>
        <s v="Rafael A Shan"/>
        <s v="Rafael A Tang"/>
        <s v="Rafael A Xu"/>
        <s v="Rafael A Yang"/>
        <s v="Rafael A Zhou"/>
        <s v="Rafael B Sharma"/>
        <s v="Rafael C Raji"/>
        <s v="Rafael D Huang"/>
        <s v="Rafael E Andersen"/>
        <s v="Rafael E Zhang"/>
        <s v="Rafael H Rai"/>
        <s v="Rafael I She"/>
        <s v="Rafael J Goel"/>
        <s v="Rafael J Hu"/>
        <s v="Rafael J Lu"/>
        <s v="Rafael J Nara"/>
        <s v="Rafael J Pal"/>
        <s v="Rafael J Shen"/>
        <s v="Rafael J Wang"/>
        <s v="Rafael J Yuan"/>
        <s v="Rafael L Jai"/>
        <s v="Rafael L Kumar"/>
        <s v="Rafael M Deng"/>
        <s v="Rafael M Li"/>
        <s v="Rafael M Liu"/>
        <s v="Rafael M Raje"/>
        <s v="Rafael M Xie"/>
        <s v="Rafael N Xu"/>
        <s v="Rafael R Chen"/>
        <s v="Rafael R Gao"/>
        <s v="Rafael R Liang"/>
        <s v="Rafael T Ma"/>
        <s v="Rafael V Ye"/>
        <s v="Rafael W Lal"/>
        <s v="Rakesh J Tangirala"/>
        <s v="Ralph  Beck"/>
        <s v="Ram  Thirunavukkarasu"/>
        <s v="Ramon  Gao"/>
        <s v="Ramon  Guo"/>
        <s v="Ramon  He"/>
        <s v="Ramon  Hu"/>
        <s v="Ramon  Huang"/>
        <s v="Ramon  Li"/>
        <s v="Ramon  Lin"/>
        <s v="Ramon  She"/>
        <s v="Ramon  Ye"/>
        <s v="Ramon  Zeng"/>
        <s v="Ramon B Lu"/>
        <s v="Ramon D Ma"/>
        <s v="Ramon D Xu"/>
        <s v="Ramon D Zhang"/>
        <s v="Ramon D Zhou"/>
        <s v="Ramon K Yang"/>
        <s v="Ramon K Zhao"/>
        <s v="Ramon M Liu"/>
        <s v="Ramon M Wu"/>
        <s v="Ramon R Zheng"/>
        <s v="Ramón S Cai"/>
        <s v="Ramon T Chen"/>
        <s v="Randall  Alonso"/>
        <s v="Randall  Alvarez"/>
        <s v="Randall  Blanco"/>
        <s v="Randall  Gutierrez"/>
        <s v="Randall  Ramos"/>
        <s v="Randall  Serrano"/>
        <s v="Randall  Torres"/>
        <s v="Randall A Gill"/>
        <s v="Randall A Navarro"/>
        <s v="Randall A Ruiz"/>
        <s v="Randall B Martin"/>
        <s v="Randall C Ortega"/>
        <s v="Randall D Sanz"/>
        <s v="Randall F Moreno"/>
        <s v="Randall F Romero"/>
        <s v="Randall H Hernandez"/>
        <s v="Randall J Munoz"/>
        <s v="Randall M Dominguez"/>
        <s v="Randall M Rubio"/>
        <s v="Randall M Suarez"/>
        <s v="Randall R Gomez"/>
        <s v="Randall T Carlson"/>
        <s v="Randall T Diaz"/>
        <s v="Randall Z Vazquez"/>
        <s v="Randy  Chen"/>
        <s v="Randy  Gao"/>
        <s v="Randy  Hu"/>
        <s v="Randy  Huang"/>
        <s v="Randy  Lin"/>
        <s v="Randy  Liu"/>
        <s v="Randy  Lu"/>
        <s v="Randy  Zhang"/>
        <s v="Randy A Zeng"/>
        <s v="Randy B Zheng"/>
        <s v="Randy B Zhu"/>
        <s v="Randy E Liang"/>
        <s v="Randy E Yang"/>
        <s v="Randy G Wang"/>
        <s v="Randy G Ye"/>
        <s v="Randy H She"/>
        <s v="Randy J Wu"/>
        <s v="Randy J Zhao"/>
        <s v="Randy J Zhou"/>
        <s v="Randy L Guo"/>
        <s v="Randy R He"/>
        <s v="Randy R Ma"/>
        <s v="Randy S Xu"/>
        <s v="Randy W Sun"/>
        <s v="Raquel  Alonso"/>
        <s v="Raquel  Torres"/>
        <s v="Raquel A Dominguez"/>
        <s v="Raquel D Moreno"/>
        <s v="Raquel G Alvarez"/>
        <s v="Raquel H Gutierrez"/>
        <s v="Raquel T Gill"/>
        <s v="Raquel W Hernandez"/>
        <s v="Raquel Z Romero"/>
        <s v="Raul  Black"/>
        <s v="Raul  Goel"/>
        <s v="Raul  Jai"/>
        <s v="Raul  Nath"/>
        <s v="Raul  She"/>
        <s v="Raul  Shen"/>
        <s v="Raul  Tang"/>
        <s v="Raul  Xu"/>
        <s v="Raul B Kumar"/>
        <s v="Raul D Chander"/>
        <s v="Raul D Deng"/>
        <s v="Raul E Sharma"/>
        <s v="Raul L Chande"/>
        <s v="Raul L Raje"/>
        <s v="Raul L Shan"/>
        <s v="Raul P Raji"/>
        <s v="Raul Q Luo"/>
        <s v="Raul R Rai"/>
        <s v="Raul T Nara"/>
        <s v="Raymond  Fernandez"/>
        <s v="Raymond  Martinez"/>
        <s v="Raymond  Prasad"/>
        <s v="Raymond  Rana"/>
        <s v="Raymond  Sam"/>
        <s v="Raymond  Sanchez"/>
        <s v="Raymond  Subram"/>
        <s v="Raymond A Rodriguez"/>
        <s v="Raymond A Sai"/>
        <s v="Raymond C Srini"/>
        <s v="Raymond E Kovar"/>
        <s v="Raymond E Sara"/>
        <s v="Raymond F Chandra"/>
        <s v="Raymond G Lopez"/>
        <s v="Raymond H Suri"/>
        <s v="Raymond L Kapoor"/>
        <s v="Raymond P Gonzalez"/>
        <s v="Raymond R Raman"/>
        <s v="Raymond S Arthur"/>
        <s v="Raymond T Malhotra"/>
        <s v="Raymond W Madan"/>
        <s v="Rebecca  Baker"/>
        <s v="Rebecca  Campbell"/>
        <s v="Rebecca  Evans"/>
        <s v="Rebecca  Gonzalez"/>
        <s v="Rebecca  Green"/>
        <s v="Rebecca  Hernandez"/>
        <s v="Rebecca  King"/>
        <s v="Rebecca  Nicholls"/>
        <s v="Rebecca  Phillips"/>
        <s v="Rebecca  Roberts"/>
        <s v="Rebecca A. Robinson"/>
        <s v="Rebecca C Hill"/>
        <s v="Rebecca E Allen"/>
        <s v="Rebecca E Scott"/>
        <s v="Rebecca F Adams"/>
        <s v="Rebecca F Lopez"/>
        <s v="Rebecca H Perez"/>
        <s v="Rebecca J Wright"/>
        <s v="Rebecca L Parker"/>
        <s v="Rebecca M Collins"/>
        <s v="Rebecca M Mitchell"/>
        <s v="Rebecca W Turner"/>
        <s v="Rebecca W Young"/>
        <s v="Rebekah  Arthur"/>
        <s v="Rebekah  Blanco"/>
        <s v="Rebekah  Carlson"/>
        <s v="Rebekah  Chandra"/>
        <s v="Rebekah  Dominguez"/>
        <s v="Rebekah  Fernandez"/>
        <s v="Rebekah  Gomez"/>
        <s v="Rebekah  Lopez"/>
        <s v="Rebekah  Munoz"/>
        <s v="Rebekah  Rubio"/>
        <s v="Rebekah  Sandberg"/>
        <s v="Rebekah  Serrano"/>
        <s v="Rebekah  Srini"/>
        <s v="Rebekah  Suarez"/>
        <s v="Rebekah  Subram"/>
        <s v="Rebekah  Torres"/>
        <s v="Rebekah A Gonzalez"/>
        <s v="Rebekah A Martinez"/>
        <s v="Rebekah A Prasad"/>
        <s v="Rebekah A Suri"/>
        <s v="Rebekah A Vazquez"/>
        <s v="Rebekah B Kapoor"/>
        <s v="Rebekah B Mehta"/>
        <s v="Rebekah C Perez"/>
        <s v="Rebekah C Romero"/>
        <s v="Rebekah E Kovár"/>
        <s v="Rebekah E Raman"/>
        <s v="Rebekah E Ruiz"/>
        <s v="Rebekah G Malhotra"/>
        <s v="Rebekah H Alonso"/>
        <s v="Rebekah J Diaz"/>
        <s v="Rebekah J Johnsen"/>
        <s v="Rebekah J Moreno"/>
        <s v="Rebekah J Navarro"/>
        <s v="Rebekah L Hernandez"/>
        <s v="Rebekah L Ramos"/>
        <s v="Rebekah L Sai"/>
        <s v="Rebekah L Sara"/>
        <s v="Rebekah M Garcia"/>
        <s v="Rebekah M Martin"/>
        <s v="Rebekah P Gutierrez"/>
        <s v="Rebekah R Patel"/>
        <s v="Regina  Kapoor"/>
        <s v="Regina  Madan"/>
        <s v="Regina  Malhotra"/>
        <s v="Regina  Mehta"/>
        <s v="Regina  Raman"/>
        <s v="Regina  Sai"/>
        <s v="Regina  Sanchez"/>
        <s v="Regina  Sara"/>
        <s v="Regina  Suri"/>
        <s v="Regina A Arthur"/>
        <s v="Regina A Prasad"/>
        <s v="Regina A Rodriguez"/>
        <s v="Regina B Ray"/>
        <s v="Regina J Garcia"/>
        <s v="Regina L Gonzalez"/>
        <s v="Regina M Chandra"/>
        <s v="Regina M Vance"/>
        <s v="Regina R Fernandez"/>
        <s v="Regina R Subram"/>
        <s v="Regina S Martinez"/>
        <s v="Regina S Perez"/>
        <s v="Reginald  Ashe"/>
        <s v="Reginald  Carlson"/>
        <s v="Reginald  Dominguez"/>
        <s v="Reginald  Gill"/>
        <s v="Reginald  Martin"/>
        <s v="Reginald  Navarro"/>
        <s v="Reginald  Ramos"/>
        <s v="Reginald  Suarez"/>
        <s v="Reginald  Travers"/>
        <s v="Reginald  Vazquez"/>
        <s v="Reginald A Alvarez"/>
        <s v="Reginald A Diaz"/>
        <s v="Reginald C Munoz"/>
        <s v="Reginald D Blanco"/>
        <s v="Reginald F Romero"/>
        <s v="Reginald H Moreno"/>
        <s v="Reginald J Serrano"/>
        <s v="Reginald K Ortega"/>
        <s v="Reginald K Sanz"/>
        <s v="Reginald L Gomez"/>
        <s v="Reginald M Harrison"/>
        <s v="Reginald N Ruiz"/>
        <s v="Renee  Alonso"/>
        <s v="Renee  Carlson"/>
        <s v="Renee  Dominguez"/>
        <s v="Renee  Gutierrez"/>
        <s v="Renee  Jimenez"/>
        <s v="Renee  Navarro"/>
        <s v="Renee  Ortega"/>
        <s v="Renee  Serrano"/>
        <s v="Renee C Hernandez"/>
        <s v="Renee C Moreno"/>
        <s v="Renee E Romero"/>
        <s v="Renee K Ramos"/>
        <s v="Renee L Gill"/>
        <s v="Renee L Gomez"/>
        <s v="Renee L Martin"/>
        <s v="Renee L Rubio"/>
        <s v="Renee L Ruiz"/>
        <s v="Renee L Sanz"/>
        <s v="Renee L Suarez"/>
        <s v="Renee L Torres"/>
        <s v="Renée R Alvarez"/>
        <s v="Ricardo  Anand"/>
        <s v="Ricardo  Andersen"/>
        <s v="Ricardo  Deng"/>
        <s v="Ricardo  Jai"/>
        <s v="Ricardo  Luo"/>
        <s v="Ricardo  Nara"/>
        <s v="Ricardo  Raje"/>
        <s v="Ricardo  Raji"/>
        <s v="Ricardo  Shan"/>
        <s v="Ricardo  Sharma"/>
        <s v="Ricardo  Shen"/>
        <s v="Ricardo  Xie"/>
        <s v="Ricardo  Yuan"/>
        <s v="Ricardo A She"/>
        <s v="Ricardo C Lal"/>
        <s v="Ricardo C Nath"/>
        <s v="Ricardo J Pal"/>
        <s v="Ricardo K Kumar"/>
        <s v="Ricardo L Chande"/>
        <s v="Ricardo L Tang"/>
        <s v="Ricardo M Black"/>
        <s v="Ricardo T Goel"/>
        <s v="Richard  Allen"/>
        <s v="Richard  Baker"/>
        <s v="Richard  Blue"/>
        <s v="Richard  Bradley"/>
        <s v="Richard  Brooks"/>
        <s v="Richard  Coleman"/>
        <s v="Richard  Cook"/>
        <s v="Richard  Cox"/>
        <s v="Richard  Evans"/>
        <s v="Richard  Flores"/>
        <s v="Richard  Garcia"/>
        <s v="Richard  Griffin"/>
        <s v="Richard  Harris"/>
        <s v="Richard  Hayes"/>
        <s v="Richard  Hill"/>
        <s v="Richard  Jackson"/>
        <s v="Richard  Johnson"/>
        <s v="Richard  Johnston"/>
        <s v="Richard  Kelly"/>
        <s v="Richard  King"/>
        <s v="Richard  Martin"/>
        <s v="Richard  Morris"/>
        <s v="Richard  Nelson"/>
        <s v="Richard  Parker"/>
        <s v="Richard  Peterson"/>
        <s v="Richard  Price"/>
        <s v="Richard  Reed"/>
        <s v="Richard  Richardson"/>
        <s v="Richard  Roberts"/>
        <s v="Richard  Rodriguez"/>
        <s v="Richard  Russell"/>
        <s v="Richard  Simmons"/>
        <s v="Richard  Smith"/>
        <s v="Richard  Taylor"/>
        <s v="Richard  Thomas"/>
        <s v="Richard  Thompson"/>
        <s v="Richard  Torres"/>
        <s v="Richard  Ward"/>
        <s v="Richard  Washington"/>
        <s v="Richard  Watson"/>
        <s v="Richard  White"/>
        <s v="Richard  Wilson"/>
        <s v="Richard  Wright"/>
        <s v="Richard A Bryant"/>
        <s v="Richard A Campbell"/>
        <s v="Richard A Diaz"/>
        <s v="Richard A Gonzales"/>
        <s v="Richard A Long"/>
        <s v="Richard A Turner"/>
        <s v="Richard C Butler"/>
        <s v="Richard C Foster"/>
        <s v="Richard C Ramirez"/>
        <s v="Richard C Young"/>
        <s v="Richard D Gray"/>
        <s v="Richard D Howard"/>
        <s v="Richard D James"/>
        <s v="Richard D Powell"/>
        <s v="Richard D Sanders"/>
        <s v="Richard D Stone"/>
        <s v="Richard E Blue"/>
        <s v="Richard G Anderson"/>
        <s v="Richard I Lee"/>
        <s v="Richard I Lewis"/>
        <s v="Richard I Williams"/>
        <s v="Richard J Gonzalez"/>
        <s v="Richard J Martinez"/>
        <s v="Richard J Miller"/>
        <s v="Richard J Ross"/>
        <s v="Richard L Cooper"/>
        <s v="Richard L Hughes"/>
        <s v="Richard L Lopez"/>
        <s v="Richard L Moore"/>
        <s v="Richard L Patterson"/>
        <s v="Richard L Perez"/>
        <s v="Richard L Phillips"/>
        <s v="Richard L Rivera"/>
        <s v="Richard L Sanchez"/>
        <s v="Richard M Alexander"/>
        <s v="Richard M Brown"/>
        <s v="Richard M Green"/>
        <s v="Richard M Hernandez"/>
        <s v="Richard M Murphy"/>
        <s v="Richard N Bailey"/>
        <s v="Richard P Edwards"/>
        <s v="Richard R Adams"/>
        <s v="Richard R Davis"/>
        <s v="Richard S Collins"/>
        <s v="Richard S Robinson"/>
        <s v="Richard T Mitchell"/>
        <s v="Richard T Walker"/>
        <s v="Richard V Rogers"/>
        <s v="Richard W Clark"/>
        <s v="Richard W Jones"/>
        <s v="Richard W Wood"/>
        <s v="Ricky  Alvarez"/>
        <s v="Ricky  Gomez"/>
        <s v="Ricky  Gutierrez"/>
        <s v="Ricky  Munoz"/>
        <s v="Ricky  Romero"/>
        <s v="Ricky  Rubio"/>
        <s v="Ricky  Ruiz"/>
        <s v="Ricky  Sanz"/>
        <s v="Ricky  Serrano"/>
        <s v="Ricky  Suarez"/>
        <s v="Ricky A Gill"/>
        <s v="Ricky B Dominguez"/>
        <s v="Ricky C Martin"/>
        <s v="Ricky D Vazquez"/>
        <s v="Ricky E Diaz"/>
        <s v="Ricky E Ramos"/>
        <s v="Ricky F Blanco"/>
        <s v="Ricky J Jimenez"/>
        <s v="Ricky L Torres"/>
        <s v="Ricky M Navarro"/>
        <s v="Ricky R Moreno"/>
        <s v="Ricky S Alonso"/>
        <s v="Ricky S Carlson"/>
        <s v="Riley  Alexander"/>
        <s v="Riley  Bailey"/>
        <s v="Riley  Bradley"/>
        <s v="Riley  Brooks"/>
        <s v="Riley  Bryant"/>
        <s v="Riley  Flores"/>
        <s v="Riley  Gray"/>
        <s v="Riley  Hayes"/>
        <s v="Riley  Hughes"/>
        <s v="Riley  Kelly"/>
        <s v="Riley  Perry"/>
        <s v="Riley  Rogers"/>
        <s v="Riley  Ward"/>
        <s v="Riley  Wood"/>
        <s v="Riley A Howard"/>
        <s v="Riley A Reed"/>
        <s v="Riley A Watson"/>
        <s v="Riley B Gonzales"/>
        <s v="Riley C James"/>
        <s v="Riley E Ramirez"/>
        <s v="Riley J Cooper"/>
        <s v="Riley J Murphy"/>
        <s v="Riley J Sanchez"/>
        <s v="Riley L Coleman"/>
        <s v="Riley L Stewart"/>
        <s v="Riley L Washington"/>
        <s v="Riley M Blue"/>
        <s v="Riley M Butler"/>
        <s v="Riley M Long"/>
        <s v="Riley M Powell"/>
        <s v="Riley M Russell"/>
        <s v="Riley P Diaz"/>
        <s v="Riley R Morgan"/>
        <s v="Riley R Price"/>
        <s v="Riley R Richardson"/>
        <s v="Riley R Simmons"/>
        <s v="Riley S Cox"/>
        <s v="Riley S Patterson"/>
        <s v="Riley S Peterson"/>
        <s v="Riley T Rivera"/>
        <s v="Riley T Torres"/>
        <s v="Rob  Verhoff"/>
        <s v="Robert  Alexander"/>
        <s v="Robert  Anderson"/>
        <s v="Robert  Bryant"/>
        <s v="Robert  Campbell"/>
        <s v="Robert  Carter"/>
        <s v="Robert  Collins"/>
        <s v="Robert  Davis"/>
        <s v="Robert  Flores"/>
        <s v="Robert  Gonzalez"/>
        <s v="Robert  Hernandez"/>
        <s v="Robert  Jackson"/>
        <s v="Robert  Jai"/>
        <s v="Robert  Jones"/>
        <s v="Robert  Kumar"/>
        <s v="Robert  Mitchell"/>
        <s v="Robert  Patterson"/>
        <s v="Robert  Phillips"/>
        <s v="Robert  Robinson"/>
        <s v="Robert  Rodriguez"/>
        <s v="Robert  Ross"/>
        <s v="Robert  Shan"/>
        <s v="Robert  Smith"/>
        <s v="Robert  Thomas"/>
        <s v="Robert  Yang"/>
        <s v="Robert  Zhang"/>
        <s v="Robert A Baker"/>
        <s v="Robert A Chen"/>
        <s v="Robert A Harris"/>
        <s v="Robert B Clark"/>
        <s v="Robert B Wang"/>
        <s v="Robert C King"/>
        <s v="Robert C Long"/>
        <s v="Robert C Martin"/>
        <s v="Robert C Parker"/>
        <s v="Robert C Powell"/>
        <s v="Robert C Scott"/>
        <s v="Robert C White"/>
        <s v="Robert C Williams"/>
        <s v="Robert C Wright"/>
        <s v="Robert D Brown"/>
        <s v="Robert D Butler"/>
        <s v="Robert D Perez"/>
        <s v="Robert E Allen"/>
        <s v="Robert G Young"/>
        <s v="Robert J Diaz"/>
        <s v="Robert J Garcia"/>
        <s v="Robert J Perry"/>
        <s v="Robert J Washington"/>
        <s v="Robert K Henderson"/>
        <s v="Robert K Lopez"/>
        <s v="Robert L Coleman"/>
        <s v="Robert L Green"/>
        <s v="Robert L Hill"/>
        <s v="Robert L Lal"/>
        <s v="Robert L Lee"/>
        <s v="Robert L Li"/>
        <s v="Robert L Martinez"/>
        <s v="Robert L Moore"/>
        <s v="Robert L Russell"/>
        <s v="Robert L Taylor"/>
        <s v="Robert M Hall"/>
        <s v="Robert M Hayes"/>
        <s v="Robert M Miller"/>
        <s v="Robert M Turner"/>
        <s v="Robert P Johnson"/>
        <s v="Robert P Lewis"/>
        <s v="Robert Q Adams"/>
        <s v="Robert R Roberts"/>
        <s v="Robert R Thompson"/>
        <s v="Robert S Foster"/>
        <s v="Robert S Griffin"/>
        <s v="Robert T Walker"/>
        <s v="Robert Z Jenkins"/>
        <s v="Roberto  Alvarez"/>
        <s v="Roberto  Gutierrez"/>
        <s v="Roberto  Hernandez"/>
        <s v="Roberto  Munoz"/>
        <s v="Roberto  Navarro"/>
        <s v="Roberto  Ruiz"/>
        <s v="Roberto  Sanz"/>
        <s v="Roberto  Townsend"/>
        <s v="Roberto A Diaz"/>
        <s v="Roberto A Dominguez"/>
        <s v="Roberto A Romero"/>
        <s v="Roberto A Vazquez"/>
        <s v="Roberto D Jiménez"/>
        <s v="Roberto D Suarez"/>
        <s v="Roberto L Rubio"/>
        <s v="Roberto M Alonso"/>
        <s v="Roberto M Ramos"/>
        <s v="Roberto R Moreno"/>
        <s v="Roberto R Ortega"/>
        <s v="Roberto W Gill"/>
        <s v="Robin  Carlson"/>
        <s v="Robin  Dominguez"/>
        <s v="Robin  Gutierrez"/>
        <s v="Robin  Hernandez"/>
        <s v="Robin  Moreno"/>
        <s v="Robin  Ortega"/>
        <s v="Robin  Ramos"/>
        <s v="Robin  Romero"/>
        <s v="Robin  Rubio"/>
        <s v="Robin  Vazquez"/>
        <s v="Robin E Munoz"/>
        <s v="Robin H Browning"/>
        <s v="Robin H Torres"/>
        <s v="Robin J Gill"/>
        <s v="Robin J Navarro"/>
        <s v="Robin L Sanz"/>
        <s v="Robin V Alvarez"/>
        <s v="Robyn  Gomez"/>
        <s v="Robyn  Munoz"/>
        <s v="Robyn  Ortega"/>
        <s v="Robyn  Sanz"/>
        <s v="Robyn  Suarez"/>
        <s v="Robyn  Torres"/>
        <s v="Robyn A Rubio"/>
        <s v="Robyn C Alonso"/>
        <s v="Robyn C Romero"/>
        <s v="Robyn I Ruiz"/>
        <s v="Robyn J Gill"/>
        <s v="Robyn J Navarro"/>
        <s v="Robyn M Alvarez"/>
        <s v="Robyn M Carlson"/>
        <s v="Robyn M Jimenez"/>
        <s v="Robyn O Ramos"/>
        <s v="Robyn P Dominguez"/>
        <s v="Robyn R Blanco"/>
        <s v="Robyn Z Diaz"/>
        <s v="Rodney  Munoz"/>
        <s v="Rodney  Romero"/>
        <s v="Rodney  Sanz"/>
        <s v="Rodney A Blanco"/>
        <s v="Rodney A Ortega"/>
        <s v="Rodney C Ramos"/>
        <s v="Rodney D Alvarez"/>
        <s v="Rodney I Moreno"/>
        <s v="Rodney J Gutierrez"/>
        <s v="Rodney L Navarro"/>
        <s v="Rodney L Rubio"/>
        <s v="Rodney L Serrano"/>
        <s v="Rodney L Torres"/>
        <s v="Rodney M Vazquez"/>
        <s v="Rodney R Alonso"/>
        <s v="Rodney R Jimenez"/>
        <s v="Rodney S Dominguez"/>
        <s v="Rodrigo D Ready"/>
        <s v="Roger  Andersen"/>
        <s v="Roger  Chande"/>
        <s v="Roger  Chander"/>
        <s v="Roger  Guo"/>
        <s v="Roger  Harui"/>
        <s v="Roger  Holt"/>
        <s v="Roger  Jai"/>
        <s v="Roger  Lal"/>
        <s v="Roger  Nara"/>
        <s v="Roger  Nath"/>
        <s v="Roger  Wu"/>
        <s v="Roger  Xu"/>
        <s v="Roger  Yuan"/>
        <s v="Roger  Zeng"/>
        <s v="Roger  Zhang"/>
        <s v="Roger  Zhao"/>
        <s v="Roger  Zheng"/>
        <s v="Roger A Cai"/>
        <s v="Roger A Goel"/>
        <s v="Roger A Xu"/>
        <s v="Roger A Yang"/>
        <s v="Roger C Kumar"/>
        <s v="Roger C Rai"/>
        <s v="Roger C Sun"/>
        <s v="Roger D Pal"/>
        <s v="Roger E Liu"/>
        <s v="Roger E Raje"/>
        <s v="Roger F Lu"/>
        <s v="Roger G Shen"/>
        <s v="Roger J Black"/>
        <s v="Roger J Luo"/>
        <s v="Roger J Zhu"/>
        <s v="Roger L Anand"/>
        <s v="Roger L Huang"/>
        <s v="Roger L Sharma"/>
        <s v="Roger L She"/>
        <s v="Roger L Zhou"/>
        <s v="Roger M Raji"/>
        <s v="Roger M Tang"/>
        <s v="Roger P Chen"/>
        <s v="Roger P Wang"/>
        <s v="Roger R Liang"/>
        <s v="Roger S Deng"/>
        <s v="Roger S Ye"/>
        <s v="Roger V Ma"/>
        <s v="Roger V Xie"/>
        <s v="Roger W Lin"/>
        <s v="Rohinton H Wadia"/>
        <s v="Rolando T. Smith"/>
        <s v="Ronald  Fernandez"/>
        <s v="Ronald  Gonzalez"/>
        <s v="Ronald  Kapoor"/>
        <s v="Ronald  Lopez"/>
        <s v="Ronald  Madan"/>
        <s v="Ronald  Patel"/>
        <s v="Ronald  Perez"/>
        <s v="Ronald  Prasad"/>
        <s v="Ronald  Rana"/>
        <s v="Ronald  Sanchez"/>
        <s v="Ronald  Suri"/>
        <s v="Ronald  Vance"/>
        <s v="Ronald A Sara"/>
        <s v="Ronald B Sai"/>
        <s v="Ronald D Arthur"/>
        <s v="Ronald D Garcia"/>
        <s v="Ronald E Srini"/>
        <s v="Ronald F Mehta"/>
        <s v="Ronald H Chandra"/>
        <s v="Ronald J Martinez"/>
        <s v="Ronald K Rodriguez"/>
        <s v="Ronald M Raman"/>
        <s v="Ronald P Subram"/>
        <s v="Ronnie  He"/>
        <s v="Ronnie  Hu"/>
        <s v="Ronnie  Huang"/>
        <s v="Ronnie  Li"/>
        <s v="Ronnie  Liang"/>
        <s v="Ronnie  Liu"/>
        <s v="Ronnie  Lu"/>
        <s v="Ronnie  Wagner"/>
        <s v="Ronnie  Wu"/>
        <s v="Ronnie  Xu"/>
        <s v="Ronnie  Yang"/>
        <s v="Ronnie  Zhang"/>
        <s v="Ronnie  Zhao"/>
        <s v="Ronnie C Ma"/>
        <s v="Ronnie D Lin"/>
        <s v="Ronnie J Gao"/>
        <s v="Ronnie J Sun"/>
        <s v="Ronnie L Zeng"/>
        <s v="Ronnie M Zhu"/>
        <s v="Ronnie W Cai"/>
        <s v="Rosa  Cai"/>
        <s v="Rosa  Chen"/>
        <s v="Rosa  Gao"/>
        <s v="Rosa  Li"/>
        <s v="Rosa  Lin"/>
        <s v="Rosa  Liu"/>
        <s v="Rosa  She"/>
        <s v="Rosa  Sun"/>
        <s v="Rosa  Wu"/>
        <s v="Rosa  Yang"/>
        <s v="Rosa  Zeng"/>
        <s v="Rosa A Lu"/>
        <s v="Rosa A Zhao"/>
        <s v="Rosa C Ye"/>
        <s v="Rosa D Zhou"/>
        <s v="Rosa G Zheng"/>
        <s v="Rosa I Wang"/>
        <s v="Rosa J He"/>
        <s v="Rosa K Hu"/>
        <s v="Rosa K Zhang"/>
        <s v="Rosa L Liang"/>
        <s v="Rosa M Guo"/>
        <s v="Rosa M Ma"/>
        <s v="Rosa P Huang"/>
        <s v="Ross  Alvarez"/>
        <s v="Ross  Blanco"/>
        <s v="Ross  Gutierrez"/>
        <s v="Ross  Hernandez"/>
        <s v="Ross  Johnsen"/>
        <s v="Ross  Lopez"/>
        <s v="Ross  Martin"/>
        <s v="Ross  Mehta"/>
        <s v="Ross  Navarro"/>
        <s v="Ross  Patel"/>
        <s v="Ross  Prasad"/>
        <s v="Ross  Raman"/>
        <s v="Ross  Ramos"/>
        <s v="Ross  Rana"/>
        <s v="Ross  Rubio"/>
        <s v="Ross  Sanchez"/>
        <s v="Ross  Sanz"/>
        <s v="Ross  Sara"/>
        <s v="Ross  Serrano"/>
        <s v="Ross  Srini"/>
        <s v="Ross  Vazquez"/>
        <s v="Ross A Sai"/>
        <s v="Ross B Munoz"/>
        <s v="Ross C Arun"/>
        <s v="Ross C Madan"/>
        <s v="Ross C Suarez"/>
        <s v="Ross D Rodriguez"/>
        <s v="Ross E Diaz"/>
        <s v="Ross E Perez"/>
        <s v="Ross F Jordan"/>
        <s v="Ross G Martinez"/>
        <s v="Ross J Suri"/>
        <s v="Ross J Vance"/>
        <s v="Ross K Ruiz"/>
        <s v="Ross L Subram"/>
        <s v="Ross L Torres"/>
        <s v="Ross M Carlson"/>
        <s v="Ross R Fernandez"/>
        <s v="Ross R Gill"/>
        <s v="Ross R Malhotra"/>
        <s v="Roy  Alonso"/>
        <s v="Roy  Gill"/>
        <s v="Roy  Jimenez"/>
        <s v="Roy  Kapoor"/>
        <s v="Roy  Madan"/>
        <s v="Roy  Martin"/>
        <s v="Roy  Mehta"/>
        <s v="Roy  Perez"/>
        <s v="Roy  Raman"/>
        <s v="Roy  Sanchez"/>
        <s v="Roy  Saunders"/>
        <s v="Roy  Srini"/>
        <s v="Roy  Subram"/>
        <s v="Roy  Sullivan"/>
        <s v="Roy  Torres"/>
        <s v="Roy  Vance"/>
        <s v="Roy  Vazquez"/>
        <s v="Roy A Alvarez"/>
        <s v="Roy A Patel"/>
        <s v="Roy A Ramos"/>
        <s v="Roy C Carlson"/>
        <s v="Roy C Dominguez"/>
        <s v="Roy C Romero"/>
        <s v="Roy C Rubio"/>
        <s v="Roy D Blanco"/>
        <s v="Roy H Garcia"/>
        <s v="Roy I Lopez"/>
        <s v="Roy J Martinez"/>
        <s v="Roy J Moreno"/>
        <s v="Roy J Sai"/>
        <s v="Roy L Ruiz"/>
        <s v="Roy M Gonzalez"/>
        <s v="Roy M Rana"/>
        <s v="Roy M Serrano"/>
        <s v="Roy M Suri"/>
        <s v="Roy P Malhotra"/>
        <s v="Roy R Chandra"/>
        <s v="Roy R Hernandez"/>
        <s v="Roy R Sanz"/>
        <s v="Roy S Fernandez"/>
        <s v="Roy T Navarro"/>
        <s v="Roy W Arun"/>
        <s v="Ruben  Alvarez"/>
        <s v="Ruben  Arun"/>
        <s v="Ruben  Chandra"/>
        <s v="Ruben  Dominguez"/>
        <s v="Ruben  Fernandez"/>
        <s v="Ruben  Garcia"/>
        <s v="Ruben  Lopez"/>
        <s v="Ruben  Martin"/>
        <s v="Ruben  Mehta"/>
        <s v="Ruben  Navarro"/>
        <s v="Ruben  Perez"/>
        <s v="Ruben  Prasad"/>
        <s v="Ruben  Raman"/>
        <s v="Ruben  Rana"/>
        <s v="Ruben  Rodriguez"/>
        <s v="Ruben  Romero"/>
        <s v="Ruben  Srini"/>
        <s v="Ruben  Suarez"/>
        <s v="Ruben  Subram"/>
        <s v="Ruben  Torres"/>
        <s v="Ruben  Vance"/>
        <s v="Ruben A Alonso"/>
        <s v="Ruben A Diaz"/>
        <s v="Ruben A Gonzalez"/>
        <s v="Ruben A Gutierrez"/>
        <s v="Ruben A Jimenez"/>
        <s v="Ruben A Ruiz"/>
        <s v="Ruben A Sai"/>
        <s v="Ruben A Sara"/>
        <s v="Ruben B Vazquez"/>
        <s v="Ruben C Hernandez"/>
        <s v="Ruben D Gill"/>
        <s v="Ruben D Kapoor"/>
        <s v="Ruben D Rubio"/>
        <s v="Ruben G Saunders"/>
        <s v="Ruben I Patel"/>
        <s v="Ruben J Carlson"/>
        <s v="Ruben K Gomez"/>
        <s v="Ruben L Muñoz"/>
        <s v="Ruben L Ramos"/>
        <s v="Ruben L Serrano"/>
        <s v="Ruben M Madan"/>
        <s v="Ruben M Malhotra"/>
        <s v="Ruben S Sanchez"/>
        <s v="Russell  Andersen"/>
        <s v="Russell  Black"/>
        <s v="Russell  Goel"/>
        <s v="Russell  Nara"/>
        <s v="Russell  Nath"/>
        <s v="Russell  Raje"/>
        <s v="Russell  Raji"/>
        <s v="Russell  Shan"/>
        <s v="Russell  She"/>
        <s v="Russell  Tang"/>
        <s v="Russell  Xie"/>
        <s v="Russell  Xu"/>
        <s v="Russell A Rai"/>
        <s v="Russell A Sharma"/>
        <s v="Russell E Anand"/>
        <s v="Russell E Chander"/>
        <s v="Russell E Lal"/>
        <s v="Russell J Carson"/>
        <s v="Russell J Deng"/>
        <s v="Russell L Jai"/>
        <s v="Russell M Shen"/>
        <s v="Russell S Luo"/>
        <s v="Ruth  Chandra"/>
        <s v="Ruth  Fernandez"/>
        <s v="Ruth  Garcia"/>
        <s v="Ruth  Gonzalez"/>
        <s v="Ruth  Madan"/>
        <s v="Ruth  Mehta"/>
        <s v="Ruth  Perez"/>
        <s v="Ruth  Rana"/>
        <s v="Ruth  Sullivan"/>
        <s v="Ruth A Suri"/>
        <s v="Ruth C Srini"/>
        <s v="Ruth D Lopez"/>
        <s v="Ruth D Malhotra"/>
        <s v="Ruth D Sai"/>
        <s v="Ruth D Vance"/>
        <s v="Ruth E Sanchez"/>
        <s v="Ruth L Raman"/>
        <s v="Ruth L Schmidt"/>
        <s v="Ruth R Rodriguez"/>
        <s v="Ruth S Arun"/>
        <s v="Ryan  Brown"/>
        <s v="Ryan  Coleman"/>
        <s v="Ryan  Harris"/>
        <s v="Ryan  Hayes"/>
        <s v="Ryan  Jai"/>
        <s v="Ryan  Johnson"/>
        <s v="Ryan  Jones"/>
        <s v="Ryan  Kumar"/>
        <s v="Ryan  Lal"/>
        <s v="Ryan  Lee"/>
        <s v="Ryan  Li"/>
        <s v="Ryan  Martin"/>
        <s v="Ryan  Moore"/>
        <s v="Ryan  Perry"/>
        <s v="Ryan  Robinson"/>
        <s v="Ryan  Ross"/>
        <s v="Ryan  Simmons"/>
        <s v="Ryan  Taylor"/>
        <s v="Ryan  Thomas"/>
        <s v="Ryan  Washington"/>
        <s v="Ryan  Yang"/>
        <s v="Ryan  Zhang"/>
        <s v="Ryan A Butler"/>
        <s v="Ryan A Griffin"/>
        <s v="Ryan A Lewis"/>
        <s v="Ryan A Martinez"/>
        <s v="Ryan A Walker"/>
        <s v="Ryan B Patterson"/>
        <s v="Ryan C Davis"/>
        <s v="Ryan C Hughes"/>
        <s v="Ryan C Jenkins"/>
        <s v="Ryan C Smith"/>
        <s v="Ryan C Wilson"/>
        <s v="Ryan D Wang"/>
        <s v="Ryan E Chen"/>
        <s v="Ryan F Miller"/>
        <s v="Ryan G Jackson"/>
        <s v="Ryan G Russell"/>
        <s v="Ryan H Long"/>
        <s v="Ryan J Alexander"/>
        <s v="Ryan J Diaz"/>
        <s v="Ryan J Garcia"/>
        <s v="Ryan K Powell"/>
        <s v="Ryan M Flores"/>
        <s v="Ryan M Gonzales"/>
        <s v="Ryan M Henderson"/>
        <s v="Ryan M Rodriguez"/>
        <s v="Ryan M Thompson"/>
        <s v="Ryan R Shan"/>
        <s v="Ryan R Williams"/>
        <s v="Ryan S Clark"/>
        <s v="Ryan W Anderson"/>
        <s v="Ryan W Bryant"/>
        <s v="Ryan W Foster"/>
        <s v="Sabrina  Alvarez"/>
        <s v="Sabrina  Blanco"/>
        <s v="Sabrina  Jimenez"/>
        <s v="Sabrina  Serrano"/>
        <s v="Sabrina A Carlson"/>
        <s v="Sabrina A Rubio"/>
        <s v="Sabrina A Ruiz"/>
        <s v="Sabrina A Sanz"/>
        <s v="Sabrina D Martin"/>
        <s v="Sabrina E Torres"/>
        <s v="Sabrina L Moreno"/>
        <s v="Sabrina L Ramos"/>
        <s v="Sabrina L Romero"/>
        <s v="Sabrina M Dominguez"/>
        <s v="Sabrina P Hernandez"/>
        <s v="Sabrina R Alonso"/>
        <s v="Sabrina S Diaz"/>
        <s v="Sabrina V Suarez"/>
        <s v="Sam  Wilson"/>
        <s v="Sam J Foster"/>
        <s v="Samantha  Anderson"/>
        <s v="Samantha  Bryant"/>
        <s v="Samantha  Clark"/>
        <s v="Samantha  Garcia"/>
        <s v="Samantha  Gonzales"/>
        <s v="Samantha  Griffin"/>
        <s v="Samantha  Hall"/>
        <s v="Samantha  Hayes"/>
        <s v="Samantha  Hughes"/>
        <s v="Samantha  Jackson"/>
        <s v="Samantha  Jenkins"/>
        <s v="Samantha  Jones"/>
        <s v="Samantha  Long"/>
        <s v="Samantha  Martin"/>
        <s v="Samantha  Patterson"/>
        <s v="Samantha  Powell"/>
        <s v="Samantha  Russell"/>
        <s v="Samantha  Smith"/>
        <s v="Samantha  Thomas"/>
        <s v="Samantha  Walker"/>
        <s v="Samantha  White"/>
        <s v="Samantha  Wilson"/>
        <s v="Samantha A Diaz"/>
        <s v="Samantha A Harris"/>
        <s v="Samantha A Mohamed"/>
        <s v="Samantha A Thompson"/>
        <s v="Samantha B Lee"/>
        <s v="Samantha C Coleman"/>
        <s v="Samantha C Martinez"/>
        <s v="Samantha C Williams"/>
        <s v="Samantha E Rodriguez"/>
        <s v="Samantha F Perry"/>
        <s v="Samantha G Brown"/>
        <s v="Samantha J Barnes"/>
        <s v="Samantha J Smith"/>
        <s v="Samantha K Taylor"/>
        <s v="Samantha L Wood"/>
        <s v="Samantha M Henderson"/>
        <s v="Samantha N Alexander"/>
        <s v="Samantha P Davis"/>
        <s v="Samantha R Lewis"/>
        <s v="Samantha R Miller"/>
        <s v="Samantha R Ross"/>
        <s v="Samantha S Bennett"/>
        <s v="Samantha V Simmons"/>
        <s v="Samuel  Adams"/>
        <s v="Samuel  Alexander"/>
        <s v="Samuel  Campbell"/>
        <s v="Samuel  Carter"/>
        <s v="Samuel  Collins"/>
        <s v="Samuel  Diaz"/>
        <s v="Samuel  Edwards"/>
        <s v="Samuel  Garcia"/>
        <s v="Samuel  Gonzales"/>
        <s v="Samuel  Hayes"/>
        <s v="Samuel  Jenkins"/>
        <s v="Samuel  King"/>
        <s v="Samuel  Martin"/>
        <s v="Samuel  Nelson"/>
        <s v="Samuel  Parker"/>
        <s v="Samuel  Perry"/>
        <s v="Samuel  Phillips"/>
        <s v="Samuel  Powell"/>
        <s v="Samuel  Sharma"/>
        <s v="Samuel  Simmons"/>
        <s v="Samuel  Thomas"/>
        <s v="Samuel  Turner"/>
        <s v="Samuel  Williams"/>
        <s v="Samuel  Wright"/>
        <s v="Samuel  Young"/>
        <s v="Samuel A Long"/>
        <s v="Samuel A Taylor"/>
        <s v="Samuel A Washington"/>
        <s v="Samuel B Johnston"/>
        <s v="Samuel C Mitchell"/>
        <s v="Samuel C Scott"/>
        <s v="Samuel D Anderson"/>
        <s v="Samuel D Chen"/>
        <s v="Samuel D Green"/>
        <s v="Samuel D Smith"/>
        <s v="Samuel E Perez"/>
        <s v="Samuel E Shan"/>
        <s v="Samuel F Jackson"/>
        <s v="Samuel G Flores"/>
        <s v="Samuel H Lewis"/>
        <s v="Samuel J Hill"/>
        <s v="Samuel J Martinez"/>
        <s v="Samuel J Walker"/>
        <s v="Samuel J Wang"/>
        <s v="Samuel K Bryant"/>
        <s v="Samuel K Davis"/>
        <s v="Samuel K Griffin"/>
        <s v="Samuel L Gonzalez"/>
        <s v="Samuel L Henderson"/>
        <s v="Samuel L Jai"/>
        <s v="Samuel L Lopez"/>
        <s v="Samuel L Robinson"/>
        <s v="Samuel L Winston"/>
        <s v="Samuel M Brown"/>
        <s v="Samuel M Evans"/>
        <s v="Samuel M Foster"/>
        <s v="Samuel M Harris"/>
        <s v="Samuel N Coleman"/>
        <s v="Samuel P Jones"/>
        <s v="Samuel P Rodriguez"/>
        <s v="Samuel R Hernandez"/>
        <s v="Samuel R Lal"/>
        <s v="Samuel R Patterson"/>
        <s v="Samuel R Yang"/>
        <s v="Samuel S Thompson"/>
        <s v="Samuel T Butler"/>
        <s v="Samuel T Ross"/>
        <s v="Samuel V Russell"/>
        <s v="Samuel W Allen"/>
        <s v="Samuel W Hughes"/>
        <s v="Samuel W Roberts"/>
        <s v="Sandra  Chen"/>
        <s v="Sandra  Gao"/>
        <s v="Sandra  Guo"/>
        <s v="Sandra  He"/>
        <s v="Sandra  Li"/>
        <s v="Sandra  Wang"/>
        <s v="Sandra  Wu"/>
        <s v="Sandra  Yang"/>
        <s v="Sandra  Ye"/>
        <s v="Sandra  Zeng"/>
        <s v="Sandra A Lin"/>
        <s v="Sandra A Xu"/>
        <s v="Sandra B Zhou"/>
        <s v="Sandra C Huang"/>
        <s v="Sandra C Zhang"/>
        <s v="Sandra D Liu"/>
        <s v="Sandra J Liang"/>
        <s v="Sandra L Sun"/>
        <s v="Sandra N Hu"/>
        <s v="Sandra N Lu"/>
        <s v="Sandra N Ma"/>
        <s v="Sandra P Zheng"/>
        <s v="Sandra S Zhao"/>
        <s v="Sandra V Zhu"/>
        <s v="Sara  Blue"/>
        <s v="Sara  Campbell"/>
        <s v="Sara  Carter"/>
        <s v="Sara  Cooper"/>
        <s v="Sara  Gonzalez"/>
        <s v="Sara  Gray"/>
        <s v="Sara  Hernandez"/>
        <s v="Sara  James"/>
        <s v="Sara  Kelly"/>
        <s v="Sara  King"/>
        <s v="Sara  Morgan"/>
        <s v="Sara  Morris"/>
        <s v="Sara  Parker"/>
        <s v="Sara  Perez"/>
        <s v="Sara  Peterson"/>
        <s v="Sara  Richardson"/>
        <s v="Sara  Rivera"/>
        <s v="Sara  Rogers"/>
        <s v="Sara  Sanchez"/>
        <s v="Sara  Stewart"/>
        <s v="Sara  Ward"/>
        <s v="Sara  Wright"/>
        <s v="Sara  Young"/>
        <s v="Sara A Adams"/>
        <s v="Sara A Brooks"/>
        <s v="Sara A Evans"/>
        <s v="Sara A Lopez"/>
        <s v="Sara A Mitchell"/>
        <s v="Sara A Phillips"/>
        <s v="Sara A Ramirez"/>
        <s v="Sara C Scott"/>
        <s v="Sara C Watson"/>
        <s v="Sara D Roberts"/>
        <s v="Sara D Sanders"/>
        <s v="Sara D Torres"/>
        <s v="Sara E Cook"/>
        <s v="Sara F Bailey"/>
        <s v="Sara H Allen"/>
        <s v="Sara I Nelson"/>
        <s v="Sara J Green"/>
        <s v="Sara K Hill"/>
        <s v="Sara M Baker"/>
        <s v="Sara M Murphy"/>
        <s v="Sara P Collins"/>
        <s v="Sara P Cox"/>
        <s v="Sara R Edwards"/>
        <s v="Sara T Reed"/>
        <s v="Sara W Howard"/>
        <s v="Sarah  Alexander"/>
        <s v="Sarah  Bennett"/>
        <s v="Sarah  Bryant"/>
        <s v="Sarah  Butler"/>
        <s v="Sarah  Clark"/>
        <s v="Sarah  Diaz"/>
        <s v="Sarah  Flores"/>
        <s v="Sarah  Garcia"/>
        <s v="Sarah  Gonzales"/>
        <s v="Sarah  Griffin"/>
        <s v="Sarah  Harris"/>
        <s v="Sarah  Long"/>
        <s v="Sarah  Miller"/>
        <s v="Sarah  Moore"/>
        <s v="Sarah  Taylor"/>
        <s v="Sarah  Thompson"/>
        <s v="Sarah  White"/>
        <s v="Sarah A Robinson"/>
        <s v="Sarah C Price"/>
        <s v="Sarah C Washington"/>
        <s v="Sarah C Wilson"/>
        <s v="Sarah D Smith"/>
        <s v="Sarah E Johnson"/>
        <s v="Sarah E Lewis"/>
        <s v="Sarah F Thomas"/>
        <s v="Sarah G Patterson"/>
        <s v="Sarah H Powell"/>
        <s v="Sarah J Barnes"/>
        <s v="Sarah J Hall"/>
        <s v="Sarah K Rodriguez"/>
        <s v="Sarah L Hughes"/>
        <s v="Sarah L Ross"/>
        <s v="Sarah L Russell"/>
        <s v="Sarah L Wood"/>
        <s v="Sarah M Brown"/>
        <s v="Sarah M Henderson"/>
        <s v="Sarah M Lee"/>
        <s v="Sarah M Perry"/>
        <s v="Sarah N Williams"/>
        <s v="Sarah P Jackson"/>
        <s v="Sarah R Walker"/>
        <s v="Sarah S Coleman"/>
        <s v="Sarah S Martinez"/>
        <s v="Sarah T Anderson"/>
        <s v="Sarah T Jones"/>
        <s v="Sarah V Davis"/>
        <s v="Sarah V Simmons"/>
        <s v="Savannah  Adams"/>
        <s v="Savannah  Allen"/>
        <s v="Savannah  Bell"/>
        <s v="Savannah  Campbell"/>
        <s v="Savannah  Collins"/>
        <s v="Savannah  Edwards"/>
        <s v="Savannah  James"/>
        <s v="Savannah  Lopez"/>
        <s v="Savannah  Mitchell"/>
        <s v="Savannah  Morris"/>
        <s v="Savannah  Murphy"/>
        <s v="Savannah  Phillips"/>
        <s v="Savannah  Richardson"/>
        <s v="Savannah  Rivera"/>
        <s v="Savannah  Sanchez"/>
        <s v="Savannah  Travers"/>
        <s v="Savannah  Young"/>
        <s v="Savannah A Cox"/>
        <s v="Savannah A Reed"/>
        <s v="Savannah C Baker"/>
        <s v="Savannah C Ramirez"/>
        <s v="Savannah E Cook"/>
        <s v="Savannah E Gray"/>
        <s v="Savannah E Hill"/>
        <s v="Savannah E Scott"/>
        <s v="Savannah E Turner"/>
        <s v="Savannah F Gonzalez"/>
        <s v="Savannah F Hernandez"/>
        <s v="Savannah H King"/>
        <s v="Savannah H Parker"/>
        <s v="Savannah J Bailey"/>
        <s v="Savannah J Perez"/>
        <s v="Savannah J Peterson"/>
        <s v="Savannah J Sanders"/>
        <s v="Savannah K Evans"/>
        <s v="Savannah K Hall"/>
        <s v="Savannah K Roberts"/>
        <s v="Savannah K Stewart"/>
        <s v="Savannah L Howard"/>
        <s v="Savannah L Ward"/>
        <s v="Savannah L Wright"/>
        <s v="Savannah M Carter"/>
        <s v="Savannah M Green"/>
        <s v="Savannah P Kelly"/>
        <s v="Savannah P Morgan"/>
        <s v="Savannah R Brooks"/>
        <s v="Savannah S Watson"/>
        <s v="Scot  Schulte"/>
        <s v="Scott  Seely"/>
        <s v="Scott M. Rodgers"/>
        <s v="Sean  Brooks"/>
        <s v="Sean  Cook"/>
        <s v="Sean  Gonzalez"/>
        <s v="Sean  Green"/>
        <s v="Sean  Hill"/>
        <s v="Sean  James"/>
        <s v="Sean  Kelly"/>
        <s v="Sean  Lopez"/>
        <s v="Sean  Morgan"/>
        <s v="Sean  Murphy"/>
        <s v="Sean  Nelson"/>
        <s v="Sean  Perez"/>
        <s v="Sean  Sanchez"/>
        <s v="Sean  Sanders"/>
        <s v="Sean  Stewart"/>
        <s v="Sean  Torres"/>
        <s v="Sean  Turner"/>
        <s v="Sean  Ward"/>
        <s v="Sean  Watson"/>
        <s v="Sean A Collins"/>
        <s v="Sean A Evans"/>
        <s v="Sean A Howard"/>
        <s v="Sean A Wright"/>
        <s v="Sean B King"/>
        <s v="Sean C Parker"/>
        <s v="Sean D Rivera"/>
        <s v="Sean E Hernandez"/>
        <s v="Sean F Scott"/>
        <s v="Sean G Rogers"/>
        <s v="Sean J Adams"/>
        <s v="Sean J Cox"/>
        <s v="Sean K Morris"/>
        <s v="Sean K Roberts"/>
        <s v="Sean L Allen"/>
        <s v="Sean L Bailey"/>
        <s v="Sean L Campbell"/>
        <s v="Sean L Cooper"/>
        <s v="Sean L Gray"/>
        <s v="Sean L Mitchell"/>
        <s v="Sean L Reed"/>
        <s v="Sean M Carter"/>
        <s v="Sean R Edwards"/>
        <s v="Sean R Peterson"/>
        <s v="Sean R Ramirez"/>
        <s v="Sean T Baker"/>
        <s v="Sean T Richardson"/>
        <s v="Sebastian  Brooks"/>
        <s v="Sebastian  Howard"/>
        <s v="Sebastian  Morris"/>
        <s v="Sebastian  Sanchez"/>
        <s v="Sebastian  Ward"/>
        <s v="Sebastian  Watson"/>
        <s v="Sebastian A Cooper"/>
        <s v="Sebastian B Gray"/>
        <s v="Sebastian C James"/>
        <s v="Sebastian C Morgan"/>
        <s v="Sebastian C Ramirez"/>
        <s v="Sebastian C Richardson"/>
        <s v="Sebastian D Bell"/>
        <s v="Sebastian E Reed"/>
        <s v="Sebastian E Stewart"/>
        <s v="Sebastian G Peterson"/>
        <s v="Sebastian J Cox"/>
        <s v="Sebastian L Sanders"/>
        <s v="Sebastian M Cook"/>
        <s v="Sebastian P Rogers"/>
        <s v="Sebastian R Murphy"/>
        <s v="Sebastian V Torres"/>
        <s v="Sergio  Arun"/>
        <s v="Sergio  Madan"/>
        <s v="Sergio  Mehta"/>
        <s v="Sergio  Patel"/>
        <s v="Sergio  Raman"/>
        <s v="Sergio  Sai"/>
        <s v="Sergio  Srini"/>
        <s v="Sergio  Subram"/>
        <s v="Sergio A Chandra"/>
        <s v="Sergio A Malhotra"/>
        <s v="Sergio A Rana"/>
        <s v="Sergio C Garcia"/>
        <s v="Sergio C Martinez"/>
        <s v="Sergio C Suri"/>
        <s v="Sergio C Weber"/>
        <s v="Sergio D Rodriguez"/>
        <s v="Sergio E Kapoor"/>
        <s v="Sergio J Prasad"/>
        <s v="Sergio K Fernandez"/>
        <s v="Sergio L Lopez"/>
        <s v="Sergio S Gonzalez"/>
        <s v="Sergio S Sánchez"/>
        <s v="Seth  Baker"/>
        <s v="Seth  Barnes"/>
        <s v="Seth  Bell"/>
        <s v="Seth  Bennett"/>
        <s v="Seth  Brooks"/>
        <s v="Seth  Butler"/>
        <s v="Seth  Campbell"/>
        <s v="Seth  Collins"/>
        <s v="Seth  Cook"/>
        <s v="Seth  Diaz"/>
        <s v="Seth  Flores"/>
        <s v="Seth  Green"/>
        <s v="Seth  Hall"/>
        <s v="Seth  Howard"/>
        <s v="Seth  Hughes"/>
        <s v="Seth  Johnson"/>
        <s v="Seth  Jones"/>
        <s v="Seth  Lewis"/>
        <s v="Seth  Martin"/>
        <s v="Seth  McDonald"/>
        <s v="Seth  Miller"/>
        <s v="Seth  Moore"/>
        <s v="Seth  Morris"/>
        <s v="Seth  Nelson"/>
        <s v="Seth  Perez"/>
        <s v="Seth  Perry"/>
        <s v="Seth  Phillips"/>
        <s v="Seth  Powell"/>
        <s v="Seth  Rivera"/>
        <s v="Seth  Rodriguez"/>
        <s v="Seth  Russell"/>
        <s v="Seth  Sanchez"/>
        <s v="Seth  Sanders"/>
        <s v="Seth  Scott"/>
        <s v="Seth  Thomas"/>
        <s v="Seth  Turner"/>
        <s v="Seth A Brown"/>
        <s v="Seth A Carter"/>
        <s v="Seth A Davis"/>
        <s v="Seth A Henderson"/>
        <s v="Seth A Mitchell"/>
        <s v="Seth A Morgan"/>
        <s v="Seth A Murphy"/>
        <s v="Seth A Stewart"/>
        <s v="Seth A Torres"/>
        <s v="Seth A Williams"/>
        <s v="Seth C Hayes"/>
        <s v="Seth C Lee"/>
        <s v="Seth C Robinson"/>
        <s v="Seth C Wood"/>
        <s v="Seth D Alexander"/>
        <s v="Seth D Anderson"/>
        <s v="Seth D Gonzales"/>
        <s v="Seth E Evans"/>
        <s v="Seth E Simmons"/>
        <s v="Seth E Walker"/>
        <s v="Seth E Ward"/>
        <s v="Seth E Wilson"/>
        <s v="Seth H Clark"/>
        <s v="Seth H Roberts"/>
        <s v="Seth I Watson"/>
        <s v="Seth J Jenkins"/>
        <s v="Seth J Patterson"/>
        <s v="Seth J Washington"/>
        <s v="Seth L Adams"/>
        <s v="Seth L Foster"/>
        <s v="Seth L Garcia"/>
        <s v="Seth L Gonzalez"/>
        <s v="Seth L King"/>
        <s v="Seth L White"/>
        <s v="Seth L Wright"/>
        <s v="Seth M Allen"/>
        <s v="Seth M Bryant"/>
        <s v="Seth M Edwards"/>
        <s v="Seth M Gray"/>
        <s v="Seth M Harris"/>
        <s v="Seth M Hernandez"/>
        <s v="Seth M Hill"/>
        <s v="Seth M Price"/>
        <s v="Seth M Ross"/>
        <s v="Seth P Kelly"/>
        <s v="Seth R Bailey"/>
        <s v="Seth R Griffin"/>
        <s v="Seth R Jackson"/>
        <s v="Seth R Parker"/>
        <s v="Seth R Ramirez"/>
        <s v="Seth R Rogers"/>
        <s v="Seth R Smith"/>
        <s v="Seth R Taylor"/>
        <s v="Seth V Long"/>
        <s v="Seth W James"/>
        <s v="Seth W Young"/>
        <s v="Shane  Arun"/>
        <s v="Shane  Lopez"/>
        <s v="Shane  Madan"/>
        <s v="Shane  Raman"/>
        <s v="Shane  Rana"/>
        <s v="Shane  Schmidt"/>
        <s v="Shane A Fernandez"/>
        <s v="Shane A Sanchez"/>
        <s v="Shane D Kapoor"/>
        <s v="Shane D Srini"/>
        <s v="Shane E Malhotra"/>
        <s v="Shane J Martinez"/>
        <s v="Shane L Kovar"/>
        <s v="Shane L Suri"/>
        <s v="Shane M Chandra"/>
        <s v="Shane M Subram"/>
        <s v="Shane R Rodriguez"/>
        <s v="Shane R Sai"/>
        <s v="Shane S Mehta"/>
        <s v="Shane Y Gonzalez"/>
        <s v="Shannon  Alonso"/>
        <s v="Shannon  Alvarez"/>
        <s v="Shannon  Cai"/>
        <s v="Shannon  Chow"/>
        <s v="Shannon  Gao"/>
        <s v="Shannon  Gill"/>
        <s v="Shannon  Gomez"/>
        <s v="Shannon  He"/>
        <s v="Shannon  Hu"/>
        <s v="Shannon  Liang"/>
        <s v="Shannon  Ortega"/>
        <s v="Shannon  Ruiz"/>
        <s v="Shannon  Sanz"/>
        <s v="Shannon  Sun"/>
        <s v="Shannon  Torres"/>
        <s v="Shannon  Vazquez"/>
        <s v="Shannon  Wang"/>
        <s v="Shannon  Yang"/>
        <s v="Shannon  Zhao"/>
        <s v="Shannon A Li"/>
        <s v="Shannon C Carlson"/>
        <s v="Shannon C Guo"/>
        <s v="Shannon C Zhu"/>
        <s v="Shannon D Liu"/>
        <s v="Shannon D Ye"/>
        <s v="Shannon D Zeng"/>
        <s v="Shannon F Hernandez"/>
        <s v="Shannon F Wu"/>
        <s v="Shannon H Huang"/>
        <s v="Shannon J Romero"/>
        <s v="Shannon L Dominguez"/>
        <s v="Shannon L Gutierrez"/>
        <s v="Shannon L Johnston"/>
        <s v="Shannon L Lin"/>
        <s v="Shannon M Zheng"/>
        <s v="Shannon R Navarro"/>
        <s v="Shannon R Serrano"/>
        <s v="Shannon R Suarez"/>
        <s v="Shannon S Munoz"/>
        <s v="Shannon W Martin"/>
        <s v="Shannon W Zhou"/>
        <s v="Sharon  Anand"/>
        <s v="Sharon  Andersen"/>
        <s v="Sharon  Chander"/>
        <s v="Sharon  Nara"/>
        <s v="Sharon  Rai"/>
        <s v="Sharon  Raji"/>
        <s v="Sharon  Salavaria"/>
        <s v="Sharon  Xie"/>
        <s v="Sharon  Yuan"/>
        <s v="Sharon A Deng"/>
        <s v="Sharon A Shan"/>
        <s v="Sharon A Xu"/>
        <s v="Sharon C Kumar"/>
        <s v="Sharon D Luo"/>
        <s v="Sharon E Nath"/>
        <s v="Sharon F She"/>
        <s v="Sharon L Carson"/>
        <s v="Sharon L Lal"/>
        <s v="Sharon L Simpson"/>
        <s v="Sharon M Goel"/>
        <s v="Sharon M Raje"/>
        <s v="Sharon M Tang"/>
        <s v="Sharon T Sharma"/>
        <s v="Shaun  Anand"/>
        <s v="Shaun  Carson"/>
        <s v="Shaun  Deng"/>
        <s v="Shaun  Jai"/>
        <s v="Shaun  Luo"/>
        <s v="Shaun  Pal"/>
        <s v="Shaun  Rai"/>
        <s v="Shaun  Raji"/>
        <s v="Shaun  Shan"/>
        <s v="Shaun  She"/>
        <s v="Shaun  Shen"/>
        <s v="Shaun G Kumar"/>
        <s v="Shaun H Lal"/>
        <s v="Shaun K Chapman"/>
        <s v="Shaun L Goel"/>
        <s v="Shaun L Sharma"/>
        <s v="Shaun M Black"/>
        <s v="Shaun N Andersen"/>
        <s v="Shaun N Xu"/>
        <s v="Shaun S Tang"/>
        <s v="Shaun V Raje"/>
        <s v="Shawn  Luo"/>
        <s v="Shawn  Pal"/>
        <s v="Shawn  Rai"/>
        <s v="Shawn  Raje"/>
        <s v="Shawn  Raji"/>
        <s v="Shawn  Sharma"/>
        <s v="Shawn  Shen"/>
        <s v="Shawn  Tang"/>
        <s v="Shawn  Xu"/>
        <s v="Shawn A Black"/>
        <s v="Shawn C Deng"/>
        <s v="Shawn C Nara"/>
        <s v="Shawn D Nath"/>
        <s v="Shawn E Jai"/>
        <s v="Shawn E Shan"/>
        <s v="Shawn J Anand"/>
        <s v="Shawn J She"/>
        <s v="Shawn J Xie"/>
        <s v="Shawn L Goel"/>
        <s v="Shawn L Lal"/>
        <s v="Shawn P Yuan"/>
        <s v="Shawn R Andersen"/>
        <s v="Shawn S Chander"/>
        <s v="Shawna  Lal"/>
        <s v="Shawna  Luo"/>
        <s v="Shawna  Simpson"/>
        <s v="Shawna  Xu"/>
        <s v="Shawna A Tang"/>
        <s v="Shawna C Andersen"/>
        <s v="Shawna C Black"/>
        <s v="Shawna C Deng"/>
        <s v="Shawna D Yuan"/>
        <s v="Shawna E Rai"/>
        <s v="Shawna F Raje"/>
        <s v="Shawna H Chander"/>
        <s v="Shawna J Xie"/>
        <s v="Shawna K Shan"/>
        <s v="Shawna K Sharma"/>
        <s v="Shawna L Goel"/>
        <s v="Shawna L Kumar"/>
        <s v="Shawna P Anand"/>
        <s v="Shawna P Raji"/>
        <s v="Shawna R She"/>
        <s v="Shawna W Jai"/>
        <s v="Shawna W Pal"/>
        <s v="Sheena  Andersen"/>
        <s v="Sheena  Chande"/>
        <s v="Sheena  Deng"/>
        <s v="Sheena  Goel"/>
        <s v="Sheena  Kennedy"/>
        <s v="Sheena  Lal"/>
        <s v="Sheena  Nara"/>
        <s v="Sheena  Nath"/>
        <s v="Sheena  Rai"/>
        <s v="Sheena  Raje"/>
        <s v="Sheena  Shen"/>
        <s v="Sheena  Xie"/>
        <s v="Sheena  Xu"/>
        <s v="Sheena A Luo"/>
        <s v="Sheena C Black"/>
        <s v="Sheena D Pal"/>
        <s v="Sheena J Jai"/>
        <s v="Sheena J Raji"/>
        <s v="Sheena J Shan"/>
        <s v="Sheena L Anand"/>
        <s v="Sheena L Chander"/>
        <s v="Sheena R She"/>
        <s v="Sheila  Alonso"/>
        <s v="Sheila  Alvarez"/>
        <s v="Sheila  Gutierrez"/>
        <s v="Sheila  Martin"/>
        <s v="Sheila  Munoz"/>
        <s v="Sheila  Ramos"/>
        <s v="Sheila  Romero"/>
        <s v="Sheila  Rowe"/>
        <s v="Sheila  Suarez"/>
        <s v="Sheila B Diaz"/>
        <s v="Sheila B Gill"/>
        <s v="Sheila C Moreno"/>
        <s v="Sheila C Serrano"/>
        <s v="Sheila C Torres"/>
        <s v="Sheila I Blanco"/>
        <s v="Sheila J Gomez"/>
        <s v="Sheila J Sanz"/>
        <s v="Sheila L Navarro"/>
        <s v="Sheila L Ruiz"/>
        <s v="Sheila M Ortega"/>
        <s v="Sheila S Hernandez"/>
        <s v="Shelby  Bailey"/>
        <s v="Shelby  Bradley"/>
        <s v="Shelby  Brooks"/>
        <s v="Shelby  Cooper"/>
        <s v="Shelby  Morgan"/>
        <s v="Shelby  Morris"/>
        <s v="Shelby  Murphy"/>
        <s v="Shelby  Peterson"/>
        <s v="Shelby  Ramirez"/>
        <s v="Shelby  Richardson"/>
        <s v="Shelby  Rogers"/>
        <s v="Shelby  Sanchez"/>
        <s v="Shelby  Stewart"/>
        <s v="Shelby  Ward"/>
        <s v="Shelby A James"/>
        <s v="Shelby B Howard"/>
        <s v="Shelby B Torres"/>
        <s v="Shelby J Rivera"/>
        <s v="Shelby J Watson"/>
        <s v="Shelby L Gray"/>
        <s v="Shelby M Cook"/>
        <s v="Shelby M Reed"/>
        <s v="Shelby N Kelly"/>
        <s v="Shelby S Sanders"/>
        <s v="Shelby V Cox"/>
        <s v="Shirleen H Travers"/>
        <s v="Shish  Shridhar"/>
        <s v="Sierra  Baker"/>
        <s v="Sierra  Carter"/>
        <s v="Sierra  Collins"/>
        <s v="Sierra  Edwards"/>
        <s v="Sierra  Evans"/>
        <s v="Sierra  Gonzalez"/>
        <s v="Sierra  Hernandez"/>
        <s v="Sierra  Nelson"/>
        <s v="Sierra  Roberts"/>
        <s v="Sierra  Wright"/>
        <s v="Sierra A Perez"/>
        <s v="Sierra J Parker"/>
        <s v="Sierra J Phillips"/>
        <s v="Sierra J Young"/>
        <s v="Sierra K Hill"/>
        <s v="Sierra L Green"/>
        <s v="Sierra L Turner"/>
        <s v="Sierra M Campbell"/>
        <s v="Sierra S Allen"/>
        <s v="Simon  Pearson"/>
        <s v="Sophia  Allen"/>
        <s v="Sophia  Campbell"/>
        <s v="Sophia  Evans"/>
        <s v="Sophia  Hall"/>
        <s v="Sophia  Hernandez"/>
        <s v="Sophia  King"/>
        <s v="Sophia  Mitchell"/>
        <s v="Sophia  Nelson"/>
        <s v="Sophia  Perez"/>
        <s v="Sophia  Turner"/>
        <s v="Sophia  Wright"/>
        <s v="Sophia  Young"/>
        <s v="Sophia C Hill"/>
        <s v="Sophia C Lopez"/>
        <s v="Sophia D Carter"/>
        <s v="Sophia D Gonzalez"/>
        <s v="Sophia E Green"/>
        <s v="Sophia E Parker"/>
        <s v="Sophia F Baker"/>
        <s v="Sophia M Phillips"/>
        <s v="Sophia M Roberts"/>
        <s v="Sophia M Scott"/>
        <s v="Sophia R Edwards"/>
        <s v="Spencer  Alexander"/>
        <s v="Spencer  Barnes"/>
        <s v="Spencer  Bennett"/>
        <s v="Spencer  Coleman"/>
        <s v="Spencer  Flores"/>
        <s v="Spencer  Gonzales"/>
        <s v="Spencer  Griffin"/>
        <s v="Spencer  Henderson"/>
        <s v="Spencer  Hughes"/>
        <s v="Spencer  Perry"/>
        <s v="Spencer  Powell"/>
        <s v="Spencer  Price"/>
        <s v="Spencer  Russell"/>
        <s v="Spencer A Butler"/>
        <s v="Spencer D Simmons"/>
        <s v="Spencer J Bryant"/>
        <s v="Spencer J Diaz"/>
        <s v="Spencer J Foster"/>
        <s v="Spencer P Washington"/>
        <s v="Spencer R Ross"/>
        <s v="Spencer R Wood"/>
        <s v="Spencer S Jenkins"/>
        <s v="Spencer V Hayes"/>
        <s v="Spencer W Long"/>
        <s v="Spencer W Patterson"/>
        <s v="Sriniwa J Narayanan"/>
        <s v="Stacey  Cai"/>
        <s v="Stacey  Gao"/>
        <s v="Stacey  Guo"/>
        <s v="Stacey  Hu"/>
        <s v="Stacey  Huang"/>
        <s v="Stacey  Li"/>
        <s v="Stacey  Liang"/>
        <s v="Stacey  Ma"/>
        <s v="Stacey  She"/>
        <s v="Stacey  Wang"/>
        <s v="Stacey  Xu"/>
        <s v="Stacey  Yang"/>
        <s v="Stacey  Ye"/>
        <s v="Stacey A Liu"/>
        <s v="Stacey B Lin"/>
        <s v="Stacey E Zhu"/>
        <s v="Stacey G Chen"/>
        <s v="Stacey J Zeng"/>
        <s v="Stacey J Zhao"/>
        <s v="Stacey L Zhou"/>
        <s v="Stacey M Hee"/>
        <s v="Stacey S Sun"/>
        <s v="Stacey W Lu"/>
        <s v="Stacey W Wu"/>
        <s v="Stacy  Alonso"/>
        <s v="Stacy  Alvarez"/>
        <s v="Stacy  Carlson"/>
        <s v="Stacy  Gill"/>
        <s v="Stacy  Hernandez"/>
        <s v="Stacy  Moreno"/>
        <s v="Stacy  Munoz"/>
        <s v="Stacy  Ruiz"/>
        <s v="Stacy  Serrano"/>
        <s v="Stacy  Vazquez"/>
        <s v="Stacy A Blanco"/>
        <s v="Stacy A Torres"/>
        <s v="Stacy C Navarro"/>
        <s v="Stacy D Martin"/>
        <s v="Stacy D Ramos"/>
        <s v="Stacy K Suarez"/>
        <s v="Stacy L Diaz"/>
        <s v="Stacy L Gutierrez"/>
        <s v="Stacy M Gomez"/>
        <s v="Stacy M Ortega"/>
        <s v="Stacy S Dominguez"/>
        <s v="Stacy S Rubio"/>
        <s v="Stanley  Gonzalez"/>
        <s v="Stanley  Madan"/>
        <s v="Stanley  Perez"/>
        <s v="Stanley  Prasad"/>
        <s v="Stanley  Rodriguez"/>
        <s v="Stanley  Sai"/>
        <s v="Stanley  Sanchez"/>
        <s v="Stanley  Srini"/>
        <s v="Stanley A Chandra"/>
        <s v="Stanley A Mehta"/>
        <s v="Stanley C Schmidt"/>
        <s v="Stanley E Weber"/>
        <s v="Stanley H Malhotra"/>
        <s v="Stanley J Rana"/>
        <s v="Stanley J Suri"/>
        <s v="Stanley L Patel"/>
        <s v="Stanley L Raman"/>
        <s v="Stanley M Arun"/>
        <s v="Stanley M Lopez"/>
        <s v="Stanley R Fernandez"/>
        <s v="Stanley R Garcia"/>
        <s v="Stanley W Subram"/>
        <s v="Stanley Z Martinez"/>
        <s v="Stefanie  Fernandez"/>
        <s v="Stefanie  Jordan"/>
        <s v="Stefanie  Malhotra"/>
        <s v="Stefanie  Martinez"/>
        <s v="Stefanie  Patel"/>
        <s v="Stefanie  Perez"/>
        <s v="Stefanie  Raman"/>
        <s v="Stefanie  Smith"/>
        <s v="Stefanie  Subram"/>
        <s v="Stefanie  Weber"/>
        <s v="Stefanie E Garcia"/>
        <s v="Stefanie J Gonzalez"/>
        <s v="Stefanie J Lopez"/>
        <s v="Stefanie J Prasad"/>
        <s v="Stefanie K Rana"/>
        <s v="Stefanie L Rodriguez"/>
        <s v="Stefanie R Schmidt"/>
        <s v="Stefanie R Suri"/>
        <s v="Stefanie T Mehta"/>
        <s v="Stephanie  Alexander"/>
        <s v="Stephanie  Allen"/>
        <s v="Stephanie  Coleman"/>
        <s v="Stephanie  Collins"/>
        <s v="Stephanie  Cook"/>
        <s v="Stephanie  Cooper"/>
        <s v="Stephanie  Diaz"/>
        <s v="Stephanie  Flores"/>
        <s v="Stephanie  Gonzales"/>
        <s v="Stephanie  Gray"/>
        <s v="Stephanie  Green"/>
        <s v="Stephanie  Hughes"/>
        <s v="Stephanie  James"/>
        <s v="Stephanie  Jenkins"/>
        <s v="Stephanie  Nicholls"/>
        <s v="Stephanie  Perez"/>
        <s v="Stephanie  Perry"/>
        <s v="Stephanie  Price"/>
        <s v="Stephanie  Reed"/>
        <s v="Stephanie  Roberts"/>
        <s v="Stephanie  Ross"/>
        <s v="Stephanie  Russell"/>
        <s v="Stephanie  Sanchez"/>
        <s v="Stephanie  Scott"/>
        <s v="Stephanie  Torres"/>
        <s v="Stephanie  Washington"/>
        <s v="Stephanie A Bell"/>
        <s v="Stephanie A Howard"/>
        <s v="Stephanie A Rivera"/>
        <s v="Stephanie A Sanders"/>
        <s v="Stephanie A Simmons"/>
        <s v="Stephanie A Ward"/>
        <s v="Stephanie A Wood"/>
        <s v="Stephanie B Murphy"/>
        <s v="Stephanie C Evans"/>
        <s v="Stephanie C Long"/>
        <s v="Stephanie D Campbell"/>
        <s v="Stephanie D Foster"/>
        <s v="Stephanie D Richardson"/>
        <s v="Stephanie E Brooks"/>
        <s v="Stephanie E Hall"/>
        <s v="Stephanie E Ramirez"/>
        <s v="Stephanie J Barnes"/>
        <s v="Stephanie J Butler"/>
        <s v="Stephanie J Parker"/>
        <s v="Stephanie J Peterson"/>
        <s v="Stephanie L Gonzalez"/>
        <s v="Stephanie L Griffin"/>
        <s v="Stephanie L Henderson"/>
        <s v="Stephanie L Kelly"/>
        <s v="Stephanie M Bailey"/>
        <s v="Stephanie M Hill"/>
        <s v="Stephanie N Young"/>
        <s v="Stephanie O Morgan"/>
        <s v="Stephanie P Powell"/>
        <s v="Stephanie R Adams"/>
        <s v="Stephanie R Cox"/>
        <s v="Stephanie R Edwards"/>
        <s v="Stephanie R Watson"/>
        <s v="Stephanie S Baker"/>
        <s v="Stephanie S Morris"/>
        <s v="Stephanie S Stone"/>
        <s v="Stephanie V Bryant"/>
        <s v="Stephanie V Hernandez"/>
        <s v="Stephanie V Wright"/>
        <s v="Stephanie W King"/>
        <s v="Stephanie W Rogers"/>
        <s v="Steve  Li"/>
        <s v="Steve  Liang"/>
        <s v="Steve  Lu"/>
        <s v="Steve  Ma"/>
        <s v="Steve  Schmidt"/>
        <s v="Steve  Wu"/>
        <s v="Steve  Ye"/>
        <s v="Steve  Zeng"/>
        <s v="Steve A Hu"/>
        <s v="Steve A Lin"/>
        <s v="Steve C Wagner"/>
        <s v="Steve C Zhou"/>
        <s v="Steve D Zheng"/>
        <s v="Steve I Sun"/>
        <s v="Steve J Gao"/>
        <s v="Steve J He"/>
        <s v="Steve L Guo"/>
        <s v="Steve L Yang"/>
        <s v="Steve M Cai"/>
        <s v="Steve R Chen"/>
        <s v="Steve T Xu"/>
        <s v="Steve V Liu"/>
        <s v="Steven  Bailey"/>
        <s v="Steven  Bell"/>
        <s v="Steven  Cooper"/>
        <s v="Steven  James"/>
        <s v="Steven  Morgan"/>
        <s v="Steven  Morris"/>
        <s v="Steven  Reed"/>
        <s v="Steven  Richardson"/>
        <s v="Steven  Rogers"/>
        <s v="Steven  Selikoff"/>
        <s v="Steven  Watson"/>
        <s v="Steven A Ramirez"/>
        <s v="Steven C Brooks"/>
        <s v="Steven E Cox"/>
        <s v="Steven E Sanchez"/>
        <s v="Steven G Thorpe"/>
        <s v="Steven H Howard"/>
        <s v="Steven H Sanders"/>
        <s v="Steven J Cook"/>
        <s v="Steven L Gray"/>
        <s v="Steven L Murphy"/>
        <s v="Steven L Peterson"/>
        <s v="Steven L Stewart"/>
        <s v="Steven M Kelly"/>
        <s v="Steven T Rivera"/>
        <s v="Steven W Torres"/>
        <s v="Stuart W Railson"/>
        <s v="Summer  Kapoor"/>
        <s v="Summer  Lopez"/>
        <s v="Summer  Martinez"/>
        <s v="Summer  Perez"/>
        <s v="Summer  Suri"/>
        <s v="Summer C Raman"/>
        <s v="Summer D Chandra"/>
        <s v="Summer D Garcia"/>
        <s v="Summer D Madan"/>
        <s v="Summer E Mehta"/>
        <s v="Summer E Sullivan"/>
        <s v="Summer G Arun"/>
        <s v="Summer G Patel"/>
        <s v="Summer K Smith"/>
        <s v="Summer L Gonzalez"/>
        <s v="Summer L Sanchez"/>
        <s v="Summer M Prasad"/>
        <s v="Summer M Rana"/>
        <s v="Summer S Rodriguez"/>
        <s v="Summer S Sai"/>
        <s v="Sunil L Uppal"/>
        <s v="Susan  Cai"/>
        <s v="Susan  Gao"/>
        <s v="Susan  Hu"/>
        <s v="Susan  Li"/>
        <s v="Susan  Liang"/>
        <s v="Susan  Liu"/>
        <s v="Susan  She"/>
        <s v="Susan  Sun"/>
        <s v="Susan  Xu"/>
        <s v="Susan  Zeng"/>
        <s v="Susan  Zhou"/>
        <s v="Susan A Guo"/>
        <s v="Susan A He"/>
        <s v="Susan A Ma"/>
        <s v="Susan C Lu"/>
        <s v="Susan C Ye"/>
        <s v="Susan D Wang"/>
        <s v="Susan E Yang"/>
        <s v="Susan K Zheng"/>
        <s v="Susan L Huang"/>
        <s v="Susan L Lin"/>
        <s v="Susan L Wu"/>
        <s v="Susan L Zhao"/>
        <s v="Susan P Zhu"/>
        <s v="Susan S Zhang"/>
        <s v="Suzanne  Cai"/>
        <s v="Suzanne  Gao"/>
        <s v="Suzanne  Guo"/>
        <s v="Suzanne  He"/>
        <s v="Suzanne  Hu"/>
        <s v="Suzanne  Li"/>
        <s v="Suzanne  Lin"/>
        <s v="Suzanne  Liu"/>
        <s v="Suzanne  She"/>
        <s v="Suzanne  Wu"/>
        <s v="Suzanne  Yang"/>
        <s v="Suzanne  Ye"/>
        <s v="Suzanne  Zeng"/>
        <s v="Suzanne  Zhou"/>
        <s v="Suzanne A Huang"/>
        <s v="Suzanne A Ma"/>
        <s v="Suzanne E Xu"/>
        <s v="Suzanne E Zhu"/>
        <s v="Suzanne K Lu"/>
        <s v="Suzanne M Liang"/>
        <s v="Suzanne P Sun"/>
        <s v="Suzanne R Chen"/>
        <s v="Suzanne R Wang"/>
        <s v="Suzanne R Zhang"/>
        <s v="Sydney  Adams"/>
        <s v="Sydney  Alexander"/>
        <s v="Sydney  Anderson"/>
        <s v="Sydney  Bailey"/>
        <s v="Sydney  Barnes"/>
        <s v="Sydney  Bell"/>
        <s v="Sydney  Bennett"/>
        <s v="Sydney  Brown"/>
        <s v="Sydney  Campbell"/>
        <s v="Sydney  Carter"/>
        <s v="Sydney  Clark"/>
        <s v="Sydney  Davis"/>
        <s v="Sydney  Diaz"/>
        <s v="Sydney  Edwards"/>
        <s v="Sydney  Evans"/>
        <s v="Sydney  Garcia"/>
        <s v="Sydney  Gonzalez"/>
        <s v="Sydney  Green"/>
        <s v="Sydney  Hall"/>
        <s v="Sydney  Henderson"/>
        <s v="Sydney  Hernandez"/>
        <s v="Sydney  Hill"/>
        <s v="Sydney  Howard"/>
        <s v="Sydney  Johnson"/>
        <s v="Sydney  Jones"/>
        <s v="Sydney  Kelly"/>
        <s v="Sydney  Lee"/>
        <s v="Sydney  Long"/>
        <s v="Sydney  Lopez"/>
        <s v="Sydney  Mitchell"/>
        <s v="Sydney  Morris"/>
        <s v="Sydney  Parker"/>
        <s v="Sydney  Peterson"/>
        <s v="Sydney  Phillips"/>
        <s v="Sydney  Ramirez"/>
        <s v="Sydney  Reed"/>
        <s v="Sydney  Roberts"/>
        <s v="Sydney  Russell"/>
        <s v="Sydney  Sanchez"/>
        <s v="Sydney  Sanders"/>
        <s v="Sydney  Simmons"/>
        <s v="Sydney  Stewart"/>
        <s v="Sydney  Thomas"/>
        <s v="Sydney  Travers"/>
        <s v="Sydney  Ward"/>
        <s v="Sydney  Washington"/>
        <s v="Sydney  Watson"/>
        <s v="Sydney  Wood"/>
        <s v="Sydney A Baker"/>
        <s v="Sydney A Harris"/>
        <s v="Sydney A Miller"/>
        <s v="Sydney A Walker"/>
        <s v="Sydney B Gonzales"/>
        <s v="Sydney C Martinez"/>
        <s v="Sydney C Perez"/>
        <s v="Sydney C Perry"/>
        <s v="Sydney C Rodriguez"/>
        <s v="Sydney C Rogers"/>
        <s v="Sydney D Cook"/>
        <s v="Sydney G Flores"/>
        <s v="Sydney J Foster"/>
        <s v="Sydney J Williams"/>
        <s v="Sydney K Allen"/>
        <s v="Sydney K Gray"/>
        <s v="Sydney K Morgan"/>
        <s v="Sydney K Young"/>
        <s v="Sydney L Butler"/>
        <s v="Sydney L Jenkins"/>
        <s v="Sydney L King"/>
        <s v="Sydney L Lewis"/>
        <s v="Sydney L Moore"/>
        <s v="Sydney L Robinson"/>
        <s v="Sydney L Scott"/>
        <s v="Sydney L Wilson"/>
        <s v="Sydney M Brooks"/>
        <s v="Sydney M Coleman"/>
        <s v="Sydney M James"/>
        <s v="Sydney M Patterson"/>
        <s v="Sydney M Powell"/>
        <s v="Sydney M Rivera"/>
        <s v="Sydney M Smith"/>
        <s v="Sydney M White"/>
        <s v="Sydney P Cooper"/>
        <s v="Sydney R Thompson"/>
        <s v="Sydney S Bryant"/>
        <s v="Sydney S Wright"/>
        <s v="Sydney T Hall"/>
        <s v="Sydney T Murphy"/>
        <s v="Sydney T Ross"/>
        <s v="Sydney V Collins"/>
        <s v="Sylvia N. Spencer"/>
        <s v="Tabitha  Alonso"/>
        <s v="Tabitha  Alvarez"/>
        <s v="Tabitha  Blanco"/>
        <s v="Tabitha  Carlson"/>
        <s v="Tabitha  Garcia"/>
        <s v="Tabitha  Jimenez"/>
        <s v="Tabitha  Kovar"/>
        <s v="Tabitha  Martin"/>
        <s v="Tabitha  Martinez"/>
        <s v="Tabitha  Moreno"/>
        <s v="Tabitha  Navarro"/>
        <s v="Tabitha  Ramos"/>
        <s v="Tabitha  Sai"/>
        <s v="Tabitha  Sanz"/>
        <s v="Tabitha  Serrano"/>
        <s v="Tabitha  Smith"/>
        <s v="Tabitha  Suarez"/>
        <s v="Tabitha  Suri"/>
        <s v="Tabitha  Torres"/>
        <s v="Tabitha A Fernandez"/>
        <s v="Tabitha A Gonzalez"/>
        <s v="Tabitha A Gutierrez"/>
        <s v="Tabitha A Munoz"/>
        <s v="Tabitha C Perez"/>
        <s v="Tabitha C Subram"/>
        <s v="Tabitha D Prasad"/>
        <s v="Tabitha E Arthur"/>
        <s v="Tabitha E Sanchez"/>
        <s v="Tabitha E Vazquez"/>
        <s v="Tabitha I Mehta"/>
        <s v="Tabitha J Diaz"/>
        <s v="Tabitha L Gill"/>
        <s v="Tabitha L Gomez"/>
        <s v="Tabitha L Hernandez"/>
        <s v="Tabitha M Kapoor"/>
        <s v="Tabitha M Rodriguez"/>
        <s v="Tabitha M Romero"/>
        <s v="Tabitha M Ruiz"/>
        <s v="Tabitha R Patel"/>
        <s v="Tabitha T Dominguez"/>
        <s v="Tabitha W Sara"/>
        <s v="Tabitha Y Rana"/>
        <s v="Tamara  Anand"/>
        <s v="Tamara  Cai"/>
        <s v="Tamara  Chen"/>
        <s v="Tamara  Gao"/>
        <s v="Tamara  Goldberg"/>
        <s v="Tamara  Guo"/>
        <s v="Tamara  He"/>
        <s v="Tamara  Lal"/>
        <s v="Tamara  Li"/>
        <s v="Tamara  Luo"/>
        <s v="Tamara  Ma"/>
        <s v="Tamara  Nath"/>
        <s v="Tamara  Pal"/>
        <s v="Tamara  Sharma"/>
        <s v="Tamara  Tang"/>
        <s v="Tamara  Wu"/>
        <s v="Tamara  Xie"/>
        <s v="Tamara  Zhou"/>
        <s v="Tamara  Zhu"/>
        <s v="Tamara A Kumar"/>
        <s v="Tamara A Ye"/>
        <s v="Tamara A Zeng"/>
        <s v="Tamara B Andersen"/>
        <s v="Tamara D Xu"/>
        <s v="Tamara E Huang"/>
        <s v="Tamara E Lu"/>
        <s v="Tamara E Yuan"/>
        <s v="Tamara G Shen"/>
        <s v="Tamara H Johnston"/>
        <s v="Tamara J Raje"/>
        <s v="Tamara L Black"/>
        <s v="Tamara L Chande"/>
        <s v="Tamara L Chander"/>
        <s v="Tamara L Liang"/>
        <s v="Tamara L Sun"/>
        <s v="Tamara L Wang"/>
        <s v="Tamara M Hu"/>
        <s v="Tamara M Lin"/>
        <s v="Tamara M She"/>
        <s v="Tamara R Yang"/>
        <s v="Tamer A Salah"/>
        <s v="Tammy  Chandra"/>
        <s v="Tammy  Mehta"/>
        <s v="Tammy  Prasad"/>
        <s v="Tammy  Raman"/>
        <s v="Tammy  Rodriguez"/>
        <s v="Tammy  Sai"/>
        <s v="Tammy  Suri"/>
        <s v="Tammy A Fernandez"/>
        <s v="Tammy A Garcia"/>
        <s v="Tammy A Weber"/>
        <s v="Tammy B Sanchez"/>
        <s v="Tammy B Sara"/>
        <s v="Tammy C Malhotra"/>
        <s v="Tammy C Randall"/>
        <s v="Tammy J Gonzalez"/>
        <s v="Tammy K Madan"/>
        <s v="Tammy K Raji"/>
        <s v="Tammy L Arthur"/>
        <s v="Tammy L Patel"/>
        <s v="Tammy L Smith"/>
        <s v="Tammy R Martinez"/>
        <s v="Tammy V Lopez"/>
        <s v="Tanya  Alvarez"/>
        <s v="Tanya  Carlson"/>
        <s v="Tanya  Gutierrez"/>
        <s v="Tanya  Moreno"/>
        <s v="Tanya  Munoz"/>
        <s v="Tanya  Serrano"/>
        <s v="Tanya  Vazquez"/>
        <s v="Tanya A Romero"/>
        <s v="Tanya B Suarez"/>
        <s v="Tanya C Navarro"/>
        <s v="Tanya D Jimenez"/>
        <s v="Tanya H Gill"/>
        <s v="Tanya I Rubio"/>
        <s v="Tanya K Alonso"/>
        <s v="Tanya L Torres"/>
        <s v="Tanya M Sanz"/>
        <s v="Tanya N Dominguez"/>
        <s v="Tanya R Ramos"/>
        <s v="Tanya W Blanco"/>
        <s v="Tara  Black"/>
        <s v="Tara  Deng"/>
        <s v="Tara  Nara"/>
        <s v="Tara  Nath"/>
        <s v="Tara  Pal"/>
        <s v="Tara  Rai"/>
        <s v="Tara  Raji"/>
        <s v="Tara  Sharma"/>
        <s v="Tara  She"/>
        <s v="Tara  Xie"/>
        <s v="Tara  Xu"/>
        <s v="Tara A Sutton"/>
        <s v="Tara C Chander"/>
        <s v="Tara C Shan"/>
        <s v="Tara E Jai"/>
        <s v="Tara F Raje"/>
        <s v="Tara G Yuan"/>
        <s v="Tara I Goel"/>
        <s v="Tara J Ashe"/>
        <s v="Tara K Simpson"/>
        <s v="Tara L Andersen"/>
        <s v="Tara L Chande"/>
        <s v="Tara S Lal"/>
        <s v="Tara W Luo"/>
        <s v="Tasha  Andersen"/>
        <s v="Tasha  Chander"/>
        <s v="Tasha  Deng"/>
        <s v="Tasha  Nara"/>
        <s v="Tasha  Pal"/>
        <s v="Tasha  Shan"/>
        <s v="Tasha  She"/>
        <s v="Tasha  Yuan"/>
        <s v="Tasha A Chande"/>
        <s v="Tasha A Jai"/>
        <s v="Tasha A Lal"/>
        <s v="Tasha D Tang"/>
        <s v="Tasha D Xie"/>
        <s v="Tasha E Shen"/>
        <s v="Tasha E Xu"/>
        <s v="Tasha J Nath"/>
        <s v="Tasha L Rai"/>
        <s v="Tasha M Kumar"/>
        <s v="Tasha M Sharma"/>
        <s v="Tasha R Goel"/>
        <s v="Tasha R Luo"/>
        <s v="Tasha T Raji"/>
        <s v="Tasha W Ashe"/>
        <s v="Taylor  Alexander"/>
        <s v="Taylor  Barnes"/>
        <s v="Taylor  Butler"/>
        <s v="Taylor  Coleman"/>
        <s v="Taylor  Cook"/>
        <s v="Taylor  Cooper"/>
        <s v="Taylor  Cox"/>
        <s v="Taylor  Davis"/>
        <s v="Taylor  Howard"/>
        <s v="Taylor  Jenkins"/>
        <s v="Taylor  Lee"/>
        <s v="Taylor  Murphy"/>
        <s v="Taylor  Patterson"/>
        <s v="Taylor  Price"/>
        <s v="Taylor  Reed"/>
        <s v="Taylor  Richardson"/>
        <s v="Taylor  Rodriguez"/>
        <s v="Taylor  Rogers"/>
        <s v="Taylor  Sanders"/>
        <s v="Taylor  Smith"/>
        <s v="Taylor  Stewart"/>
        <s v="Taylor  Taylor"/>
        <s v="Taylor  Thomas"/>
        <s v="Taylor  Torres"/>
        <s v="Taylor  Walker"/>
        <s v="Taylor  Ward"/>
        <s v="Taylor  Washington"/>
        <s v="Taylor  Watson"/>
        <s v="Taylor  Williams"/>
        <s v="Taylor  Wilson"/>
        <s v="Taylor  Wood"/>
        <s v="Taylor A Anderson"/>
        <s v="Taylor A Bailey"/>
        <s v="Taylor A Jones"/>
        <s v="Taylor A Moore"/>
        <s v="Taylor C Rivera"/>
        <s v="Taylor D Bryant"/>
        <s v="Taylor D Kelly"/>
        <s v="Taylor D Martinez"/>
        <s v="Taylor D Ramirez"/>
        <s v="Taylor D White"/>
        <s v="Taylor E Diaz"/>
        <s v="Taylor E Griffin"/>
        <s v="Taylor E Jackson"/>
        <s v="Taylor E Martin"/>
        <s v="Taylor E Russell"/>
        <s v="Taylor F Foster"/>
        <s v="Taylor G Bell"/>
        <s v="Taylor G Lewis"/>
        <s v="Taylor H Johnson"/>
        <s v="Taylor H Robinson"/>
        <s v="Taylor J Hall"/>
        <s v="Taylor J Hughes"/>
        <s v="Taylor J Perry"/>
        <s v="Taylor L Bennett"/>
        <s v="Taylor L Brooks"/>
        <s v="Taylor L James"/>
        <s v="Taylor L Powell"/>
        <s v="Taylor M Gonzales"/>
        <s v="Taylor M Gray"/>
        <s v="Taylor M Harris"/>
        <s v="Taylor M Henderson"/>
        <s v="Taylor M Miller"/>
        <s v="Taylor M Morgan"/>
        <s v="Taylor N Garcia"/>
        <s v="Taylor P Peterson"/>
        <s v="Taylor R Brown"/>
        <s v="Taylor S Ross"/>
        <s v="Taylor V Morris"/>
        <s v="Taylor W Flores"/>
        <s v="Teresa  Alonso"/>
        <s v="Teresa  Alvarez"/>
        <s v="Teresa  Blanco"/>
        <s v="Teresa  Gill"/>
        <s v="Teresa  Ramos"/>
        <s v="Teresa  Ruiz"/>
        <s v="Teresa  Serrano"/>
        <s v="Teresa  Vazquez"/>
        <s v="Teresa A Gutierrez"/>
        <s v="Teresa A Romero"/>
        <s v="Teresa C Dominguez"/>
        <s v="Teresa D Gomez"/>
        <s v="Teresa D Martin"/>
        <s v="Teresa E Navarro"/>
        <s v="Teresa F Ortega"/>
        <s v="Teresa L Carlson"/>
        <s v="Teresa L Diaz"/>
        <s v="Teresa L Jimenez"/>
        <s v="Teresa M Torres"/>
        <s v="Teresa R Munoz"/>
        <s v="Teresa R Rubio"/>
        <s v="Terrance  Madan"/>
        <s v="Terrance  Martinez"/>
        <s v="Terrance  Mehta"/>
        <s v="Terrance  Perez"/>
        <s v="Terrance  Sai"/>
        <s v="Terrance  Sanchez"/>
        <s v="Terrance  Sara"/>
        <s v="Terrance B Gonzalez"/>
        <s v="Terrance B Jordan"/>
        <s v="Terrance C Suri"/>
        <s v="Terrance D Raman"/>
        <s v="Terrance E Malhotra"/>
        <s v="Terrance G Chandra"/>
        <s v="Terrance G Fernandez"/>
        <s v="Terrance I Smith"/>
        <s v="Terrance L Garcia"/>
        <s v="Terrance M Rana"/>
        <s v="Terrance M Subram"/>
        <s v="Terrance T Lopez"/>
        <s v="Terrance V Rodriguez"/>
        <s v="Terrence  Black"/>
        <s v="Terrence  Carson"/>
        <s v="Terrence  Jai"/>
        <s v="Terrence  Lal"/>
        <s v="Terrence  Luo"/>
        <s v="Terrence  Nath"/>
        <s v="Terrence  Raje"/>
        <s v="Terrence  Shan"/>
        <s v="Terrence  Xie"/>
        <s v="Terrence C Chander"/>
        <s v="Terrence E Andersen"/>
        <s v="Terrence J Anand"/>
        <s v="Terrence L Xu"/>
        <s v="Terrence M Goel"/>
        <s v="Terrence M Pal"/>
        <s v="Terrence N Sharma"/>
        <s v="Terrence P Deng"/>
        <s v="Terrence R Nara"/>
        <s v="Terrence R Rai"/>
        <s v="Terrence R Tang"/>
        <s v="Terrence S She"/>
        <s v="Terrence T Yuan"/>
        <s v="Terrence W Raji"/>
        <s v="Terry  Deng"/>
        <s v="Terry  Lal"/>
        <s v="Terry  Nara"/>
        <s v="Terry  Raji"/>
        <s v="Terry  Sharma"/>
        <s v="Terry  Xie"/>
        <s v="Terry  Xu"/>
        <s v="Terry A Champion"/>
        <s v="Terry A Rai"/>
        <s v="Terry A Raje"/>
        <s v="Terry D Black"/>
        <s v="Terry E Kumar"/>
        <s v="Terry E Nath"/>
        <s v="Terry F Shen"/>
        <s v="Terry G Chander"/>
        <s v="Terry H Luo"/>
        <s v="Terry H Pal"/>
        <s v="Terry H Tang"/>
        <s v="Terry P Jai"/>
        <s v="Terry R She"/>
        <s v="Terry R Yuan"/>
        <s v="Theodore  Alonso"/>
        <s v="Theodore  Alvarez"/>
        <s v="Theodore  Carlson"/>
        <s v="Theodore  Gill"/>
        <s v="Theodore  Gomez"/>
        <s v="Theodore  Romero"/>
        <s v="Theodore  Rowe"/>
        <s v="Theodore  Ruiz"/>
        <s v="Theodore  Serrano"/>
        <s v="Theodore  Suarez"/>
        <s v="Theodore  Torres"/>
        <s v="Theodore C Moreno"/>
        <s v="Theodore D Diaz"/>
        <s v="Theodore D Gutierrez"/>
        <s v="Theodore F Dominguez"/>
        <s v="Theodore I Ramos"/>
        <s v="Theodore J Navarro"/>
        <s v="Theodore L Browning"/>
        <s v="Theodore M Jimenez"/>
        <s v="Theodore M Ortega"/>
        <s v="Theodore M Sanz"/>
        <s v="Theodore R Hernandez"/>
        <s v="Theodore T Vazquez"/>
        <s v="Theodore W Martin"/>
        <s v="Theresa  Alonso"/>
        <s v="Theresa  Blanco"/>
        <s v="Theresa  Hernandez"/>
        <s v="Theresa  Navarro"/>
        <s v="Theresa  Romero"/>
        <s v="Theresa  Rubio"/>
        <s v="Theresa  Schmidt"/>
        <s v="Theresa  Serrano"/>
        <s v="Theresa  Torres"/>
        <s v="Theresa A Moreno"/>
        <s v="Theresa E Suarez"/>
        <s v="Theresa F Vazquez"/>
        <s v="Theresa G Ramos"/>
        <s v="Theresa H Alvarez"/>
        <s v="Theresa L Carlson"/>
        <s v="Theresa L Dominguez"/>
        <s v="Theresa M Munoz"/>
        <s v="Theresa W Jimenez"/>
        <s v="Thomas  Adams"/>
        <s v="Thomas  Alexander"/>
        <s v="Thomas  Anderson"/>
        <s v="Thomas  Baker"/>
        <s v="Thomas  Bryant"/>
        <s v="Thomas  Chen"/>
        <s v="Thomas  Coleman"/>
        <s v="Thomas  Davis"/>
        <s v="Thomas  Evans"/>
        <s v="Thomas  Foster"/>
        <s v="Thomas  Gonzales"/>
        <s v="Thomas  Green"/>
        <s v="Thomas  Hall"/>
        <s v="Thomas  Harris"/>
        <s v="Thomas  Harrison"/>
        <s v="Thomas  Henderson"/>
        <s v="Thomas  Hernandez"/>
        <s v="Thomas  Jai"/>
        <s v="Thomas  Li"/>
        <s v="Thomas  Martinez"/>
        <s v="Thomas  Moore"/>
        <s v="Thomas  Parker"/>
        <s v="Thomas  Patterson"/>
        <s v="Thomas  Perez"/>
        <s v="Thomas  Russell"/>
        <s v="Thomas  Simmons"/>
        <s v="Thomas  Smith"/>
        <s v="Thomas  Taylor"/>
        <s v="Thomas  Thomas"/>
        <s v="Thomas  Walker"/>
        <s v="Thomas  Wang"/>
        <s v="Thomas  Williams"/>
        <s v="Thomas A Lee"/>
        <s v="Thomas A Lewis"/>
        <s v="Thomas A Lopez"/>
        <s v="Thomas A Martin"/>
        <s v="Thomas A Sharma"/>
        <s v="Thomas A Yang"/>
        <s v="Thomas B Ross"/>
        <s v="Thomas C Butler"/>
        <s v="Thomas C Collins"/>
        <s v="Thomas C Edwards"/>
        <s v="Thomas C Johnson"/>
        <s v="Thomas C Nelson"/>
        <s v="Thomas C Robinson"/>
        <s v="Thomas C Washington"/>
        <s v="Thomas D Thompson"/>
        <s v="Thomas E Garcia"/>
        <s v="Thomas E Lal"/>
        <s v="Thomas E Long"/>
        <s v="Thomas E Wilson"/>
        <s v="Thomas G Rodriguez"/>
        <s v="Thomas H Zhang"/>
        <s v="Thomas J Allen"/>
        <s v="Thomas J Brown"/>
        <s v="Thomas J Griffin"/>
        <s v="Thomas J Jackson"/>
        <s v="Thomas J Miller"/>
        <s v="Thomas J Mitchell"/>
        <s v="Thomas J Roberts"/>
        <s v="Thomas K Jones"/>
        <s v="Thomas L Flores"/>
        <s v="Thomas M Campbell"/>
        <s v="Thomas M Clark"/>
        <s v="Thomas M Gonzalez"/>
        <s v="Thomas M Hill"/>
        <s v="Thomas M Hughes"/>
        <s v="Thomas M King"/>
        <s v="Thomas M Kumar"/>
        <s v="Thomas M Turner"/>
        <s v="Thomas M Wright"/>
        <s v="Thomas M Young"/>
        <s v="Thomas N Shan"/>
        <s v="Thomas O Diaz"/>
        <s v="Thomas P Phillips"/>
        <s v="Thomas R Jenkins"/>
        <s v="Thomas R Perry"/>
        <s v="Thomas R Powell"/>
        <s v="Thomas S White"/>
        <s v="Thomas T. Sanchez"/>
        <s v="Thomas W Carter"/>
        <s v="Tiffany  Cai"/>
        <s v="Tiffany  Guo"/>
        <s v="Tiffany  Liang"/>
        <s v="Tiffany  Lin"/>
        <s v="Tiffany  Lu"/>
        <s v="Tiffany  Ma"/>
        <s v="Tiffany  Xu"/>
        <s v="Tiffany  Zhu"/>
        <s v="Tiffany A Chen"/>
        <s v="Tiffany A Hu"/>
        <s v="Tiffany B Zeng"/>
        <s v="Tiffany C He"/>
        <s v="Tiffany E Gao"/>
        <s v="Tiffany E Wang"/>
        <s v="Tiffany E Zimmerman"/>
        <s v="Tiffany J Li"/>
        <s v="Tiffany J Liu"/>
        <s v="Tiffany K Yang"/>
        <s v="Tiffany K Ye"/>
        <s v="Tiffany K Zhao"/>
        <s v="Tiffany L Huang"/>
        <s v="Tiffany P Sun"/>
        <s v="Tiffany R Zhang"/>
        <s v="Tiffany V Zhou"/>
        <s v="Timothy  Baker"/>
        <s v="Timothy  Brooks"/>
        <s v="Timothy  Campbell"/>
        <s v="Timothy  Cox"/>
        <s v="Timothy  Evans"/>
        <s v="Timothy  Hernandez"/>
        <s v="Timothy  Hill"/>
        <s v="Timothy  Howard"/>
        <s v="Timothy  James"/>
        <s v="Timothy  Kelly"/>
        <s v="Timothy  Morgan"/>
        <s v="Timothy  Murphy"/>
        <s v="Timothy  Reed"/>
        <s v="Timothy  Sanchez"/>
        <s v="Timothy  Scott"/>
        <s v="Timothy  Sneath"/>
        <s v="Timothy  Watson"/>
        <s v="Timothy  Young"/>
        <s v="Timothy A King"/>
        <s v="Timothy A Nelson"/>
        <s v="Timothy A Rivera"/>
        <s v="Timothy C Gonzalez"/>
        <s v="Timothy C Parker"/>
        <s v="Timothy C Turner"/>
        <s v="Timothy D Edwards"/>
        <s v="Timothy E Mitchell"/>
        <s v="Timothy E Peterson"/>
        <s v="Timothy E Ward"/>
        <s v="Timothy E Wright"/>
        <s v="Timothy F Stewart"/>
        <s v="Timothy H Cook"/>
        <s v="Timothy J Bell"/>
        <s v="Timothy J Cooper"/>
        <s v="Timothy K Gray"/>
        <s v="Timothy L Allen"/>
        <s v="Timothy L Bailey"/>
        <s v="Timothy L Green"/>
        <s v="Timothy L Perez"/>
        <s v="Timothy L Sanders"/>
        <s v="Timothy M Hall"/>
        <s v="Timothy M Morris"/>
        <s v="Timothy O Lopez"/>
        <s v="Timothy R Collins"/>
        <s v="Timothy R Ramirez"/>
        <s v="Timothy S Rogers"/>
        <s v="Timothy W Phillips"/>
        <s v="Tina  Fernandez"/>
        <s v="Tina  Garcia"/>
        <s v="Tina  Gonzalez"/>
        <s v="Tina  Kapoor"/>
        <s v="Tina  Rodriguez"/>
        <s v="Tina  Sanchez"/>
        <s v="Tina  Sara"/>
        <s v="Tina  Subram"/>
        <s v="Tina  Vance"/>
        <s v="Tina A Prasad"/>
        <s v="Tina B Suri"/>
        <s v="Tina C Malhotra"/>
        <s v="Tina C Mehta"/>
        <s v="Tina F Rana"/>
        <s v="Tina J Lopez"/>
        <s v="Tina J Martinez"/>
        <s v="Tina J Perez"/>
        <s v="Tina K Smith"/>
        <s v="Tina L Arthur"/>
        <s v="Tina L Sai"/>
        <s v="Tina M Madan"/>
        <s v="Tina S Chandra"/>
        <s v="Todd  Chow"/>
        <s v="Todd  Huang"/>
        <s v="Todd  Li"/>
        <s v="Todd  Ma"/>
        <s v="Todd  Rowe"/>
        <s v="Todd  She"/>
        <s v="Todd  Sun"/>
        <s v="Todd  Wang"/>
        <s v="Todd  Xu"/>
        <s v="Todd  Zhang"/>
        <s v="Todd  Zhao"/>
        <s v="Todd C Lin"/>
        <s v="Todd C Zeng"/>
        <s v="Todd D Lu"/>
        <s v="Todd G Zhu"/>
        <s v="Todd J Yang"/>
        <s v="Todd J Zheng"/>
        <s v="Todd K Guo"/>
        <s v="Todd L Liang"/>
        <s v="Todd M Gao"/>
        <s v="Tommy  Anand"/>
        <s v="Tommy  Black"/>
        <s v="Tommy  Chander"/>
        <s v="Tommy  Goel"/>
        <s v="Tommy  Kumar"/>
        <s v="Tommy  Lal"/>
        <s v="Tommy  Nara"/>
        <s v="Tommy  Pal"/>
        <s v="Tommy  Raji"/>
        <s v="Tommy  Sharma"/>
        <s v="Tommy A Raheem"/>
        <s v="Tommy B Nath"/>
        <s v="Tommy C Jai"/>
        <s v="Tommy C Shen"/>
        <s v="Tommy E Raje"/>
        <s v="Tommy H Shan"/>
        <s v="Tommy J Champion"/>
        <s v="Tommy J Xie"/>
        <s v="Tommy L Tang"/>
        <s v="Tommy L Yuan"/>
        <s v="Toni  Arun"/>
        <s v="Toni  Garcia"/>
        <s v="Toni  Madan"/>
        <s v="Toni  Malhotra"/>
        <s v="Toni  Martinez"/>
        <s v="Toni  Mehta"/>
        <s v="Toni  Perez"/>
        <s v="Toni  Prasad"/>
        <s v="Toni  Raman"/>
        <s v="Toni  Randall"/>
        <s v="Toni  Sai"/>
        <s v="Toni  Srini"/>
        <s v="Toni  Suri"/>
        <s v="Toni C Fernandez"/>
        <s v="Toni E Gonzalez"/>
        <s v="Toni E Patel"/>
        <s v="Toni E Sara"/>
        <s v="Toni H Sanchez"/>
        <s v="Toni J Rodriguez"/>
        <s v="Toni K Kapoor"/>
        <s v="Toni K Lopez"/>
        <s v="Toni L Vance"/>
        <s v="Toni M Sullivan"/>
        <s v="Tony  Chander"/>
        <s v="Tony  Deng"/>
        <s v="Tony  Lal"/>
        <s v="Tony  Natsuhara"/>
        <s v="Tony  Raje"/>
        <s v="Tony  Sharma"/>
        <s v="Tony  Shen"/>
        <s v="Tony C Chande"/>
        <s v="Tony C Tang"/>
        <s v="Tony E Jai"/>
        <s v="Tony H Rai"/>
        <s v="Tony K Raji"/>
        <s v="Tony L Anand"/>
        <s v="Tony L Nara"/>
        <s v="Tony L Xu"/>
        <s v="Tony M Shan"/>
        <s v="Tony M She"/>
        <s v="Tony P Kumar"/>
        <s v="Tony R Black"/>
        <s v="Tony R Xie"/>
        <s v="Tony S Pal"/>
        <s v="Tony W Luo"/>
        <s v="Tonya  Chande"/>
        <s v="Tonya  Chander"/>
        <s v="Tonya  Goel"/>
        <s v="Tonya  Nath"/>
        <s v="Tonya  Rai"/>
        <s v="Tonya  Raji"/>
        <s v="Tonya  Shan"/>
        <s v="Tonya  Shen"/>
        <s v="Tonya  Tang"/>
        <s v="Tonya  Xu"/>
        <s v="Tonya A Anand"/>
        <s v="Tonya A Kumar"/>
        <s v="Tonya A Luo"/>
        <s v="Tonya B Lal"/>
        <s v="Tonya C Nara"/>
        <s v="Tonya J Raje"/>
        <s v="Tonya L Sharma"/>
        <s v="Tonya L She"/>
        <s v="Tonya M Black"/>
        <s v="Tonya N Andersen"/>
        <s v="Tonya O Deng"/>
        <s v="Tonya P Pal"/>
        <s v="Tonya S Xie"/>
        <s v="Tracy  Andersen"/>
        <s v="Tracy  Raje"/>
        <s v="Tracy  Raji"/>
        <s v="Tracy  Shan"/>
        <s v="Tracy  Sharma"/>
        <s v="Tracy  She"/>
        <s v="Tracy  Simpson"/>
        <s v="Tracy A Pal"/>
        <s v="Tracy B Black"/>
        <s v="Tracy B Nath"/>
        <s v="Tracy C Chapman"/>
        <s v="Tracy E Deng"/>
        <s v="Tracy J Chande"/>
        <s v="Tracy J Goel"/>
        <s v="Tracy K Rai"/>
        <s v="Tracy L Xu"/>
        <s v="Tracy L Yuan"/>
        <s v="Tracy R Jai"/>
        <s v="Tracy W Lal"/>
        <s v="Trevor  Bryant"/>
        <s v="Trevor  Butler"/>
        <s v="Trevor  Flores"/>
        <s v="Trevor  Jenkins"/>
        <s v="Trevor  Long"/>
        <s v="Trevor  Russell"/>
        <s v="Trevor  Simmons"/>
        <s v="Trevor  Washington"/>
        <s v="Trevor  Wood"/>
        <s v="Trevor A Harrison"/>
        <s v="Trevor A Henderson"/>
        <s v="Trevor B Diaz"/>
        <s v="Trevor C Coleman"/>
        <s v="Trevor C Powell"/>
        <s v="Trevor E Perry"/>
        <s v="Trevor G Alexander"/>
        <s v="Trevor J Barnes"/>
        <s v="Trevor J Foster"/>
        <s v="Trevor J Patterson"/>
        <s v="Trevor K Gonzales"/>
        <s v="Trevor L Hughes"/>
        <s v="Trevor L Ross"/>
        <s v="Trevor M Price"/>
        <s v="Trinity  Bailey"/>
        <s v="Trinity  Bell"/>
        <s v="Trinity  Cook"/>
        <s v="Trinity  Cooper"/>
        <s v="Trinity  Cox"/>
        <s v="Trinity  Kelly"/>
        <s v="Trinity  Morgan"/>
        <s v="Trinity  Ramirez"/>
        <s v="Trinity  Reed"/>
        <s v="Trinity  Richardson"/>
        <s v="Trinity  Rogers"/>
        <s v="Trinity A Howard"/>
        <s v="Trinity A James"/>
        <s v="Trinity B Sanders"/>
        <s v="Trinity H Watson"/>
        <s v="Trinity J Sanchez"/>
        <s v="Trinity L Townsend"/>
        <s v="Trinity M Brooks"/>
        <s v="Trinity O Gray"/>
        <s v="Trinity S Morris"/>
        <s v="Trinity Y Murphy"/>
        <s v="Trisha  Cai"/>
        <s v="Trisha  Guo"/>
        <s v="Trisha  Huang"/>
        <s v="Trisha  Lin"/>
        <s v="Trisha  Lu"/>
        <s v="Trisha  Sun"/>
        <s v="Trisha  Wu"/>
        <s v="Trisha  Xu"/>
        <s v="Trisha  Zhang"/>
        <s v="Trisha  Zheng"/>
        <s v="Trisha A Gao"/>
        <s v="Trisha A Li"/>
        <s v="Trisha A She"/>
        <s v="Trisha A Zhao"/>
        <s v="Trisha B Zhou"/>
        <s v="Trisha C He"/>
        <s v="Trisha C Hu"/>
        <s v="Trisha E Ma"/>
        <s v="Trisha L Liang"/>
        <s v="Trisha R Ye"/>
        <s v="Trisha V Liu"/>
        <s v="Trisha V Wang"/>
        <s v="Trisha W Chen"/>
        <s v="Tristan  Butler"/>
        <s v="Tristan  Coleman"/>
        <s v="Tristan  Diaz"/>
        <s v="Tristan  Foster"/>
        <s v="Tristan  Henderson"/>
        <s v="Tristan  Hughes"/>
        <s v="Tristan  Long"/>
        <s v="Tristan  Patterson"/>
        <s v="Tristan  Ross"/>
        <s v="Tristan  Russell"/>
        <s v="Tristan A Washington"/>
        <s v="Tristan E Hayes"/>
        <s v="Tristan G Perry"/>
        <s v="Tristan G Powell"/>
        <s v="Tristan J Gonzales"/>
        <s v="Tristan L Bennett"/>
        <s v="Tristan L Bryant"/>
        <s v="Tristan L Flores"/>
        <s v="Tristan L Price"/>
        <s v="Tristan M Wood"/>
        <s v="Tristan P Alexander"/>
        <s v="Tristan R Jenkins"/>
        <s v="Tristan T Barnes"/>
        <s v="Troy  Chandra"/>
        <s v="Troy  Madan"/>
        <s v="Troy  Malhotra"/>
        <s v="Troy  Mehta"/>
        <s v="Troy  Patel"/>
        <s v="Troy  Raman"/>
        <s v="Troy  Rodriguez"/>
        <s v="Troy  Sai"/>
        <s v="Troy  Srini"/>
        <s v="Troy A Gonzalez"/>
        <s v="Troy C Prasad"/>
        <s v="Troy D Perez"/>
        <s v="Troy E Kapoor"/>
        <s v="Troy H Fernandez"/>
        <s v="Troy H Sanchez"/>
        <s v="Troy J Kovar"/>
        <s v="Troy L Martinez"/>
        <s v="Troy L Rana"/>
        <s v="Troy M Garcia"/>
        <s v="Troy M Lopez"/>
        <s v="Troy M Suri"/>
        <s v="Troy P Arun"/>
        <s v="Troy R Sara"/>
        <s v="Troy R Subram"/>
        <s v="Tyler  Brown"/>
        <s v="Tyler  Garcia"/>
        <s v="Tyler  Johnson"/>
        <s v="Tyler  Jones"/>
        <s v="Tyler  Moore"/>
        <s v="Tyler  Rodriguez"/>
        <s v="Tyler  Thompson"/>
        <s v="Tyler  White"/>
        <s v="Tyler  Williams"/>
        <s v="Tyler A Clark"/>
        <s v="Tyler A Davis"/>
        <s v="Tyler A Lee"/>
        <s v="Tyler A Robinson"/>
        <s v="Tyler A Taylor"/>
        <s v="Tyler C Lewis"/>
        <s v="Tyler E Anderson"/>
        <s v="Tyler E Miller"/>
        <s v="Tyler J Smith"/>
        <s v="Tyler J Walker"/>
        <s v="Tyler L Harris"/>
        <s v="Tyler L Jackson"/>
        <s v="Tyler L Martin"/>
        <s v="Tyler L Wilson"/>
        <s v="Tyler T Martinez"/>
        <s v="Tyrone  Alonso"/>
        <s v="Tyrone  Diaz"/>
        <s v="Tyrone  Gill"/>
        <s v="Tyrone  Gutierrez"/>
        <s v="Tyrone  Jimenez"/>
        <s v="Tyrone  Ramos"/>
        <s v="Tyrone  Rubio"/>
        <s v="Tyrone  Sanz"/>
        <s v="Tyrone  Serrano"/>
        <s v="Tyrone  Suarez"/>
        <s v="Tyrone B Ruiz"/>
        <s v="Tyrone C Gomez"/>
        <s v="Tyrone C Hernandez"/>
        <s v="Tyrone F Blanco"/>
        <s v="Tyrone G Munoz"/>
        <s v="Tyrone G Vazquez"/>
        <s v="Tyrone H Ortega"/>
        <s v="Tyrone K Alvarez"/>
        <s v="Tyrone K Navarro"/>
        <s v="Tyrone L Dominguez"/>
        <s v="Tyrone S Carlson"/>
        <s v="Tyrone S Moreno"/>
        <s v="Vadim  Sazanovich"/>
        <s v="Valerie  Chen"/>
        <s v="Valerie  Liang"/>
        <s v="Valerie  Lin"/>
        <s v="Valerie  Lu"/>
        <s v="Valerie  Wang"/>
        <s v="Valerie  Wu"/>
        <s v="Valerie  Xu"/>
        <s v="Valerie  Zeng"/>
        <s v="Valerie  Zhang"/>
        <s v="Valerie A Guo"/>
        <s v="Valerie C Gao"/>
        <s v="Valerie C She"/>
        <s v="Valerie C Ye"/>
        <s v="Valerie H Harrison"/>
        <s v="Valerie J Cai"/>
        <s v="Valerie J Huang"/>
        <s v="Valerie J Zhou"/>
        <s v="Valerie L Yang"/>
        <s v="Valerie M Hu"/>
        <s v="Valerie M Zhu"/>
        <s v="Valerie R Li"/>
        <s v="Valerie R Liu"/>
        <s v="Valerie R Sun"/>
        <s v="Valerie R Zhao"/>
        <s v="Valerie R Zheng"/>
        <s v="Vanessa  Barnes"/>
        <s v="Vanessa  Bryant"/>
        <s v="Vanessa  Butler"/>
        <s v="Vanessa  Coleman"/>
        <s v="Vanessa  Flores"/>
        <s v="Vanessa  Foster"/>
        <s v="Vanessa  Gonzales"/>
        <s v="Vanessa  Griffin"/>
        <s v="Vanessa  Hayes"/>
        <s v="Vanessa  Henderson"/>
        <s v="Vanessa  Jenkins"/>
        <s v="Vanessa  Perry"/>
        <s v="Vanessa  Powell"/>
        <s v="Vanessa  Ross"/>
        <s v="Vanessa  Washington"/>
        <s v="Vanessa A Price"/>
        <s v="Vanessa B Patterson"/>
        <s v="Vanessa J Diaz"/>
        <s v="Vanessa J Simmons"/>
        <s v="Vanessa M Russell"/>
        <s v="Vanessa R Long"/>
        <s v="Vanessa S Hughes"/>
        <s v="Vanessa V Wood"/>
        <s v="Veronica  Chandra"/>
        <s v="Veronica  Fernandez"/>
        <s v="Veronica  Mehta"/>
        <s v="Veronica  Patel"/>
        <s v="Veronica  Perez"/>
        <s v="Veronica  Rodriguez"/>
        <s v="Veronica  Sai"/>
        <s v="Veronica  Sara"/>
        <s v="Veronica  Srini"/>
        <s v="Veronica A Lopez"/>
        <s v="Veronica A Sanchez"/>
        <s v="Veronica C Gonzalez"/>
        <s v="Veronica C Madan"/>
        <s v="Veronica D Suri"/>
        <s v="Veronica G Kapoor"/>
        <s v="Veronica G Vance"/>
        <s v="Veronica J Arun"/>
        <s v="Veronica J Malhotra"/>
        <s v="Veronica J Prasad"/>
        <s v="Veronica J Subram"/>
        <s v="Veronica R Garcia"/>
        <s v="Veronica R Raman"/>
        <s v="Veronica R Rana"/>
        <s v="Veronica S Martinez"/>
        <s v="Victor  Alvarez"/>
        <s v="Victor  Blanco"/>
        <s v="Victor  Carlson"/>
        <s v="Victor  Gill"/>
        <s v="Victor  Jimenez"/>
        <s v="Victor  Ruiz"/>
        <s v="Victor  Sanz"/>
        <s v="Victor  Torres"/>
        <s v="Victor C Romero"/>
        <s v="Victor D Ramos"/>
        <s v="Victor I Gomez"/>
        <s v="Victor J Gutierrez"/>
        <s v="Victor K Dominguez"/>
        <s v="Victor L Diaz"/>
        <s v="Victor L Martin"/>
        <s v="Victor L Moreno"/>
        <s v="Victor L Ortega"/>
        <s v="Victor M Muñoz"/>
        <s v="Victor N Suarez"/>
        <s v="Victor R Vazquez"/>
        <s v="Victor S Rubio"/>
        <s v="Victor T Hernandez"/>
        <s v="Victoria  Anderson"/>
        <s v="Victoria  Barnes"/>
        <s v="Victoria  Bradley"/>
        <s v="Victoria  Bryant"/>
        <s v="Victoria  Butler"/>
        <s v="Victoria  Clark"/>
        <s v="Victoria  Gonzales"/>
        <s v="Victoria  Gray"/>
        <s v="Victoria  Hughes"/>
        <s v="Victoria  Jackson"/>
        <s v="Victoria  James"/>
        <s v="Victoria  Jenkins"/>
        <s v="Victoria  Lee"/>
        <s v="Victoria  Lewis"/>
        <s v="Victoria  Long"/>
        <s v="Victoria  Martin"/>
        <s v="Victoria  Miller"/>
        <s v="Victoria  Moore"/>
        <s v="Victoria  Patterson"/>
        <s v="Victoria  Powell"/>
        <s v="Victoria  Ramirez"/>
        <s v="Victoria  Rogers"/>
        <s v="Victoria  Sanchez"/>
        <s v="Victoria  Sanders"/>
        <s v="Victoria  Simmons"/>
        <s v="Victoria  Smith"/>
        <s v="Victoria  Taylor"/>
        <s v="Victoria  Torres"/>
        <s v="Victoria  Ware"/>
        <s v="Victoria  Washington"/>
        <s v="Victoria  Watson"/>
        <s v="Victoria  Williams"/>
        <s v="Victoria A Griffin"/>
        <s v="Victoria A Morris"/>
        <s v="Victoria A Price"/>
        <s v="Victoria A Thomas"/>
        <s v="Victoria A Thompson"/>
        <s v="Victoria B Brown"/>
        <s v="Victoria C Alexander"/>
        <s v="Victoria C Bailey"/>
        <s v="Victoria C Cox"/>
        <s v="Victoria C Diaz"/>
        <s v="Victoria C Morgan"/>
        <s v="Victoria C Richardson"/>
        <s v="Victoria C Rivera"/>
        <s v="Victoria C Stewart"/>
        <s v="Victoria D Bennett"/>
        <s v="Victoria D Russell"/>
        <s v="Victoria E Johnson"/>
        <s v="Victoria E Walker"/>
        <s v="Victoria H Brooks"/>
        <s v="Victoria J Cook"/>
        <s v="Victoria J Davis"/>
        <s v="Victoria J Murphy"/>
        <s v="Victoria J Reed"/>
        <s v="Victoria J White"/>
        <s v="Victoria L Howard"/>
        <s v="Victoria L Peterson"/>
        <s v="Victoria L. Snowden"/>
        <s v="Victoria M Henderson"/>
        <s v="Victoria M Perry"/>
        <s v="Victoria M Rodriguez"/>
        <s v="Victoria N Hall"/>
        <s v="Victoria O Coleman"/>
        <s v="Victoria R Wilson"/>
        <s v="Victoria S Cooper"/>
        <s v="Victoria S Jones"/>
        <s v="Victoria V Garcia"/>
        <s v="Victoria V Wood"/>
        <s v="Vincent  Liang"/>
        <s v="Vincent  Liu"/>
        <s v="Vincent  Lu"/>
        <s v="Vincent  Ye"/>
        <s v="Vincent  Zheng"/>
        <s v="Vincent A Gao"/>
        <s v="Vincent A Huang"/>
        <s v="Vincent A Lin"/>
        <s v="Vincent A Zhou"/>
        <s v="Vincent D Li"/>
        <s v="Vincent E Zhu"/>
        <s v="Vincent F Guo"/>
        <s v="Vincent F Hu"/>
        <s v="Vincent F Sun"/>
        <s v="Vincent L Cai"/>
        <s v="Vincent M He"/>
        <s v="Vincent M Wang"/>
        <s v="Vincent M Zhang"/>
        <s v="Vincent M Zhao"/>
        <s v="Vincent R Yang"/>
        <s v="Vincent W Ma"/>
        <s v="Virginia  Arun"/>
        <s v="Virginia  Fernandez"/>
        <s v="Virginia  Gonzalez"/>
        <s v="Virginia  Madan"/>
        <s v="Virginia  Malhotra"/>
        <s v="Virginia  Martinez"/>
        <s v="Virginia  Mehta"/>
        <s v="Virginia  Prasad"/>
        <s v="Virginia  Raman"/>
        <s v="Virginia  Rodriguez"/>
        <s v="Virginia  Sai"/>
        <s v="Virginia  Srini"/>
        <s v="Virginia  Subram"/>
        <s v="Virginia A Perez"/>
        <s v="Virginia C Garcia"/>
        <s v="Virginia C Sara"/>
        <s v="Virginia E Vance"/>
        <s v="Virginia J Lopez"/>
        <s v="Virginia J Rana"/>
        <s v="Virginia J Suri"/>
        <s v="Virginia M Chandra"/>
        <s v="Virginia R Patel"/>
        <s v="Virginia S Kapoor"/>
        <s v="Walter  Carlson"/>
        <s v="Walter  Dominguez"/>
        <s v="Walter  Gill"/>
        <s v="Walter  Gutierrez"/>
        <s v="Walter  Hernandez"/>
        <s v="Walter  Jimenez"/>
        <s v="Walter  Munoz"/>
        <s v="Walter  Ortega"/>
        <s v="Walter  Torres"/>
        <s v="Walter A Romero"/>
        <s v="Walter C Alonso"/>
        <s v="Walter D Vazquez"/>
        <s v="Walter E Ramos"/>
        <s v="Walter E Suarez"/>
        <s v="Walter G Serrano"/>
        <s v="Walter J Sanz"/>
        <s v="Walter L Moreno"/>
        <s v="Walter N Alvarez"/>
        <s v="Walter R Rubio"/>
        <s v="Walter S Navarro"/>
        <s v="Warren  Andersen"/>
        <s v="Warren  Black"/>
        <s v="Warren  Cai"/>
        <s v="Warren  Chande"/>
        <s v="Warren  Hu"/>
        <s v="Warren  Liu"/>
        <s v="Warren  Luo"/>
        <s v="Warren  Nath"/>
        <s v="Warren  Shan"/>
        <s v="Warren  She"/>
        <s v="Warren  Xu"/>
        <s v="Warren  Ye"/>
        <s v="Warren  Zhao"/>
        <s v="Warren  Zhou"/>
        <s v="Warren A Chander"/>
        <s v="Warren A Gao"/>
        <s v="Warren A Goel"/>
        <s v="Warren A Kumar"/>
        <s v="Warren A Ma"/>
        <s v="Warren A Tang"/>
        <s v="Warren A Wang"/>
        <s v="Warren A Xu"/>
        <s v="Warren B Lal"/>
        <s v="Warren D Shen"/>
        <s v="Warren E Xie"/>
        <s v="Warren F Rai"/>
        <s v="Warren F Yang"/>
        <s v="Warren F Zheng"/>
        <s v="Warren H Lu"/>
        <s v="Warren J Raji"/>
        <s v="Warren L Chow"/>
        <s v="Warren L He"/>
        <s v="Warren L Zhang"/>
        <s v="Warren M Anand"/>
        <s v="Warren M Nara"/>
        <s v="Warren M Wu"/>
        <s v="Warren N Raje"/>
        <s v="Warren N Sharma"/>
        <s v="Warren P Yuan"/>
        <s v="Warren R Li"/>
        <s v="Warren R Zeng"/>
        <s v="Warren S Jai"/>
        <s v="Warren S Pal"/>
        <s v="Wayne  Deng"/>
        <s v="Wayne  Kumar"/>
        <s v="Wayne  Nath"/>
        <s v="Wayne  Pal"/>
        <s v="Wayne  Shan"/>
        <s v="Wayne  She"/>
        <s v="Wayne A Raje"/>
        <s v="Wayne A Raji"/>
        <s v="Wayne C Lal"/>
        <s v="Wayne C Nara"/>
        <s v="Wayne E Black"/>
        <s v="Wayne E Sharma"/>
        <s v="Wayne G Chande"/>
        <s v="Wayne H Anand"/>
        <s v="Wayne L Jai"/>
        <s v="Wayne L Luo"/>
        <s v="Wayne M Xu"/>
        <s v="Wayne P Shen"/>
        <s v="Wayne S Chander"/>
        <s v="Wayne S Tang"/>
        <s v="Wayne S Xie"/>
        <s v="Wayne T Rai"/>
        <s v="Wayne V Yuan"/>
        <s v="Wayne W Andersen"/>
        <s v="Wendy  Carlson"/>
        <s v="Wendy  Dominguez"/>
        <s v="Wendy  Gill"/>
        <s v="Wendy  Gutierrez"/>
        <s v="Wendy  Moreno"/>
        <s v="Wendy  Ramos"/>
        <s v="Wendy  Sanz"/>
        <s v="Wendy  Suarez"/>
        <s v="Wendy A Hernandez"/>
        <s v="Wendy A Torres"/>
        <s v="Wendy B Ortega"/>
        <s v="Wendy C Navarro"/>
        <s v="Wendy D Serrano"/>
        <s v="Wendy H Romero"/>
        <s v="Wendy J Blanco"/>
        <s v="Wendy R Munoz"/>
        <s v="Wendy V Alvarez"/>
        <s v="Wesley  Gao"/>
        <s v="Wesley  Guo"/>
        <s v="Wesley  Huang"/>
        <s v="Wesley  Li"/>
        <s v="Wesley  Lin"/>
        <s v="Wesley  Liu"/>
        <s v="Wesley  Sun"/>
        <s v="Wesley  Zeng"/>
        <s v="Wesley  Zheng"/>
        <s v="Wesley  Zhou"/>
        <s v="Wesley A Liang"/>
        <s v="Wesley A Wang"/>
        <s v="Wesley I He"/>
        <s v="Wesley J Chen"/>
        <s v="Wesley J Zhang"/>
        <s v="Wesley K Xu"/>
        <s v="Wesley K Yang"/>
        <s v="Wesley L Hu"/>
        <s v="Wesley L Zhu"/>
        <s v="Wesley M Zhao"/>
        <s v="Wesley P Lu"/>
        <s v="Wesley R Cai"/>
        <s v="Wesley R Wu"/>
        <s v="Whitney  Chandra"/>
        <s v="Whitney  Kapoor"/>
        <s v="Whitney  Kovár"/>
        <s v="Whitney  Lopez"/>
        <s v="Whitney  Madan"/>
        <s v="Whitney  Perez"/>
        <s v="Whitney  Raman"/>
        <s v="Whitney  Sara"/>
        <s v="Whitney  Srini"/>
        <s v="Whitney  Subram"/>
        <s v="Whitney A Rana"/>
        <s v="Whitney C Martinez"/>
        <s v="Whitney C Prasad"/>
        <s v="Whitney C Rodriguez"/>
        <s v="Whitney C Sanchez"/>
        <s v="Whitney D Malhotra"/>
        <s v="Whitney F Patel"/>
        <s v="Whitney H Garcia"/>
        <s v="Whitney J Suri"/>
        <s v="Whitney T Mehta"/>
        <s v="Whitney Y Gonzalez"/>
        <s v="William  Clark"/>
        <s v="William  Harris"/>
        <s v="William  Jones"/>
        <s v="William  Lee"/>
        <s v="William  Miller"/>
        <s v="William  Moore"/>
        <s v="William  Robinson"/>
        <s v="William  Rodriguez"/>
        <s v="William  Thompson"/>
        <s v="William  White"/>
        <s v="William  Williams"/>
        <s v="William A Martinez"/>
        <s v="William A Smith"/>
        <s v="William A Taylor"/>
        <s v="William A Thomas"/>
        <s v="William C Davis"/>
        <s v="William E Walker"/>
        <s v="William K. Sotelo"/>
        <s v="William L Anderson"/>
        <s v="William M Brown"/>
        <s v="William N Lewis"/>
        <s v="William R Johnson"/>
        <s v="William R Martin"/>
        <s v="Willie  Anand"/>
        <s v="Willie  Black"/>
        <s v="Willie  Guo"/>
        <s v="Willie  Johnsen"/>
        <s v="Willie  Kumar"/>
        <s v="Willie  Liu"/>
        <s v="Willie  Lu"/>
        <s v="Willie  Ma"/>
        <s v="Willie  Nara"/>
        <s v="Willie  Rai"/>
        <s v="Willie  Shan"/>
        <s v="Willie  She"/>
        <s v="Willie  Sun"/>
        <s v="Willie  Wang"/>
        <s v="Willie  Ye"/>
        <s v="Willie  Yuan"/>
        <s v="Willie  Zhao"/>
        <s v="Willie  Zhu"/>
        <s v="Willie A Chander"/>
        <s v="Willie A Tang"/>
        <s v="Willie B Chande"/>
        <s v="Willie B Lin"/>
        <s v="Willie C Chen"/>
        <s v="Willie C Huang"/>
        <s v="Willie C Luo"/>
        <s v="Willie C Raje"/>
        <s v="Willie C Xu"/>
        <s v="Willie D He"/>
        <s v="Willie J Deng"/>
        <s v="Willie J Pal"/>
        <s v="Willie J Xu"/>
        <s v="Willie M Andersen"/>
        <s v="Willie M Liang"/>
        <s v="Willie M Zheng"/>
        <s v="Willie R Gao"/>
        <s v="Willie S Cai"/>
        <s v="Willie S Shen"/>
        <s v="Willie T Goel"/>
        <s v="Willie T Raji"/>
        <s v="Willie T Zhang"/>
        <s v="Willie W Sharma"/>
        <s v="Wilson C Pais"/>
        <s v="Wyatt  Adams"/>
        <s v="Wyatt  Brown"/>
        <s v="Wyatt  Bryant"/>
        <s v="Wyatt  Butler"/>
        <s v="Wyatt  Carter"/>
        <s v="Wyatt  Diaz"/>
        <s v="Wyatt  Edwards"/>
        <s v="Wyatt  Flores"/>
        <s v="Wyatt  Goldstein"/>
        <s v="Wyatt  Hall"/>
        <s v="Wyatt  Harris"/>
        <s v="Wyatt  Henderson"/>
        <s v="Wyatt  Jackson"/>
        <s v="Wyatt  Jenkins"/>
        <s v="Wyatt  Johnson"/>
        <s v="Wyatt  King"/>
        <s v="Wyatt  Lewis"/>
        <s v="Wyatt  Lopez"/>
        <s v="Wyatt  Martin"/>
        <s v="Wyatt  Parker"/>
        <s v="Wyatt  Perez"/>
        <s v="Wyatt  Perry"/>
        <s v="Wyatt  Price"/>
        <s v="Wyatt  Roberts"/>
        <s v="Wyatt  Robinson"/>
        <s v="Wyatt  Ross"/>
        <s v="Wyatt  Scott"/>
        <s v="Wyatt  Taylor"/>
        <s v="Wyatt  Thompson"/>
        <s v="Wyatt  Turner"/>
        <s v="Wyatt  Washington"/>
        <s v="Wyatt  White"/>
        <s v="Wyatt  Young"/>
        <s v="Wyatt A Baker"/>
        <s v="Wyatt A Barnes"/>
        <s v="Wyatt A Mitchell"/>
        <s v="Wyatt A Russell"/>
        <s v="Wyatt C Allen"/>
        <s v="Wyatt C Campbell"/>
        <s v="Wyatt C Foster"/>
        <s v="Wyatt C Griffin"/>
        <s v="Wyatt D Rodriguez"/>
        <s v="Wyatt E Williams"/>
        <s v="Wyatt F Moore"/>
        <s v="Wyatt H Hughes"/>
        <s v="Wyatt J Bennett"/>
        <s v="Wyatt J Collins"/>
        <s v="Wyatt J Green"/>
        <s v="Wyatt J Nelson"/>
        <s v="Wyatt L Davis"/>
        <s v="Wyatt L Hill"/>
        <s v="Wyatt L Powell"/>
        <s v="Wyatt L Wilson"/>
        <s v="Wyatt M Anderson"/>
        <s v="Wyatt M Clark"/>
        <s v="Wyatt M Coleman"/>
        <s v="Wyatt M Evans"/>
        <s v="Wyatt M Hayes"/>
        <s v="Wyatt M Jones"/>
        <s v="Wyatt M Lee"/>
        <s v="Wyatt M Miller"/>
        <s v="Wyatt P Smith"/>
        <s v="Wyatt R Martinez"/>
        <s v="Wyatt R Thomas"/>
        <s v="Wyatt R Wright"/>
        <s v="Wyatt S Gonzalez"/>
        <s v="Wyatt S Hernandez"/>
        <s v="Wyatt T Garcia"/>
        <s v="Wyatt V Simmons"/>
        <s v="Wyatt V Walker"/>
        <s v="Xavier  Alan"/>
        <s v="Xavier  Anderson"/>
        <s v="Xavier  Bailey"/>
        <s v="Xavier  Brown"/>
        <s v="Xavier  Carter"/>
        <s v="Xavier  Cook"/>
        <s v="Xavier  Cooper"/>
        <s v="Xavier  Davis"/>
        <s v="Xavier  Edwards"/>
        <s v="Xavier  Evans"/>
        <s v="Xavier  Flores"/>
        <s v="Xavier  Gonzales"/>
        <s v="Xavier  Gray"/>
        <s v="Xavier  Green"/>
        <s v="Xavier  Griffin"/>
        <s v="Xavier  Hall"/>
        <s v="Xavier  Hayes"/>
        <s v="Xavier  Hernandez"/>
        <s v="Xavier  Hill"/>
        <s v="Xavier  Jones"/>
        <s v="Xavier  Long"/>
        <s v="Xavier  Martin"/>
        <s v="Xavier  Martinez"/>
        <s v="Xavier  Morgan"/>
        <s v="Xavier  Murphy"/>
        <s v="Xavier  Nelson"/>
        <s v="Xavier  Powell"/>
        <s v="Xavier  Richardson"/>
        <s v="Xavier  Robinson"/>
        <s v="Xavier  Rodriguez"/>
        <s v="Xavier  Russell"/>
        <s v="Xavier  Sanders"/>
        <s v="Xavier  Scott"/>
        <s v="Xavier  Stewart"/>
        <s v="Xavier  Thomas"/>
        <s v="Xavier  Torres"/>
        <s v="Xavier  Turner"/>
        <s v="Xavier  Walker"/>
        <s v="Xavier  White"/>
        <s v="Xavier  Wood"/>
        <s v="Xavier A Alexander"/>
        <s v="Xavier A Coleman"/>
        <s v="Xavier A Jackson"/>
        <s v="Xavier A Ross"/>
        <s v="Xavier A Williams"/>
        <s v="Xavier C Adams"/>
        <s v="Xavier C Butler"/>
        <s v="Xavier C Collins"/>
        <s v="Xavier C James"/>
        <s v="Xavier C Roberts"/>
        <s v="Xavier D Howard"/>
        <s v="Xavier D Mohamed"/>
        <s v="Xavier D Simmons"/>
        <s v="Xavier D Watson"/>
        <s v="Xavier E Lee"/>
        <s v="Xavier E Sanchez"/>
        <s v="Xavier F Campbell"/>
        <s v="Xavier F Young"/>
        <s v="Xavier G Foster"/>
        <s v="Xavier G Ramirez"/>
        <s v="Xavier G Rogers"/>
        <s v="Xavier H Brooks"/>
        <s v="Xavier J Baker"/>
        <s v="Xavier K Henderson"/>
        <s v="Xavier K King"/>
        <s v="Xavier L Barnes"/>
        <s v="Xavier L Clark"/>
        <s v="Xavier L Gonzalez"/>
        <s v="Xavier L Harris"/>
        <s v="Xavier L Jenkins"/>
        <s v="Xavier L Mitchell"/>
        <s v="Xavier L Moore"/>
        <s v="Xavier L Perry"/>
        <s v="Xavier L Rivera"/>
        <s v="Xavier M Diaz"/>
        <s v="Xavier M Garcia"/>
        <s v="Xavier M Kelly"/>
        <s v="Xavier M Parker"/>
        <s v="Xavier M Smith"/>
        <s v="Xavier R Bell"/>
        <s v="Xavier R Bryant"/>
        <s v="Xavier R Cox"/>
        <s v="Xavier R Johnson"/>
        <s v="Xavier R Perez"/>
        <s v="Xavier R Peterson"/>
        <s v="Xavier R Thompson"/>
        <s v="Xavier T Washington"/>
        <s v="Xavier W Bennett"/>
        <s v="Y. L. Yong"/>
        <s v="Yiroyuki  Sato"/>
        <s v="Yolanda  Anand"/>
        <s v="Yolanda  Andersen"/>
        <s v="Yolanda  Bhat"/>
        <s v="Yolanda  Chander"/>
        <s v="Yolanda  Deng"/>
        <s v="Yolanda  Luo"/>
        <s v="Yolanda  Nara"/>
        <s v="Yolanda  Pal"/>
        <s v="Yolanda  Rai"/>
        <s v="Yolanda  Raje"/>
        <s v="Yolanda  Shan"/>
        <s v="Yolanda  Simpson"/>
        <s v="Yolanda  Xie"/>
        <s v="Yolanda A Nath"/>
        <s v="Yolanda C Yuan"/>
        <s v="Yolanda E Jai"/>
        <s v="Yolanda E Xu"/>
        <s v="Yolanda J Kumar"/>
        <s v="Yolanda K Sharma"/>
        <s v="Yolanda M Goel"/>
        <s v="Yolanda M She"/>
        <s v="Yolanda W Raji"/>
        <s v="Yvonne  Schleger"/>
        <s v="Zachary  Anderson"/>
        <s v="Zachary  Bryant"/>
        <s v="Zachary  Butler"/>
        <s v="Zachary  Chen"/>
        <s v="Zachary  Coleman"/>
        <s v="Zachary  Diaz"/>
        <s v="Zachary  Foster"/>
        <s v="Zachary  Griffin"/>
        <s v="Zachary  Hayes"/>
        <s v="Zachary  Henderson"/>
        <s v="Zachary  Hughes"/>
        <s v="Zachary  Jackson"/>
        <s v="Zachary  Jenkins"/>
        <s v="Zachary  Kumar"/>
        <s v="Zachary  Martinez"/>
        <s v="Zachary  Powell"/>
        <s v="Zachary  Ross"/>
        <s v="Zachary  Russell"/>
        <s v="Zachary  Shan"/>
        <s v="Zachary  Wang"/>
        <s v="Zachary  Washington"/>
        <s v="Zachary  White"/>
        <s v="Zachary  Wilson"/>
        <s v="Zachary  Zhang"/>
        <s v="Zachary A Alexander"/>
        <s v="Zachary A Long"/>
        <s v="Zachary A Walker"/>
        <s v="Zachary B Williams"/>
        <s v="Zachary C Lee"/>
        <s v="Zachary C Sharma"/>
        <s v="Zachary D Thomas"/>
        <s v="Zachary E Harris"/>
        <s v="Zachary E Martin"/>
        <s v="Zachary F Yang"/>
        <s v="Zachary G Johnson"/>
        <s v="Zachary H Flores"/>
        <s v="Zachary J Clark"/>
        <s v="Zachary J Jones"/>
        <s v="Zachary K Garcia"/>
        <s v="Zachary L Davis"/>
        <s v="Zachary L Lewis"/>
        <s v="Zachary L Perry"/>
        <s v="Zachary L Robinson"/>
        <s v="Zachary L Simmons"/>
        <s v="Zachary M Jai"/>
        <s v="Zachary M Miller"/>
        <s v="Zachary M Taylor"/>
        <s v="Zachary R Patterson"/>
        <s v="Zachary R Thompson"/>
        <s v="Zachary S Moore"/>
        <s v="Zachary W Smith"/>
        <s v="Zoe  Cook"/>
        <s v="Zoe  Howard"/>
        <s v="Zoe  Kelly"/>
        <s v="Zoe  Murphy"/>
        <s v="Zoe  Peterson"/>
        <s v="Zoe  Reed"/>
        <s v="Zoe  Richardson"/>
        <s v="Zoe  Rivera"/>
        <s v="Zoe  Rogers"/>
        <s v="Zoe A Cox"/>
        <s v="Zoe D Morgan"/>
        <s v="Zoe E Torres"/>
        <s v="Zoe F Gray"/>
        <s v="Zoe J Morris"/>
        <s v="Zoe L Bailey"/>
        <s v="Zoe L Bell"/>
        <s v="Zoe L Brooks"/>
        <s v="Zoe L Cooper"/>
        <s v="Zoe L Sanders"/>
        <s v="Zoe R James"/>
        <s v="Zoe R Ramirez"/>
        <s v="Zoe S Sanchez"/>
        <s v="Zoe W Watson"/>
      </sharedItems>
    </cacheField>
    <cacheField name="[DimDate].[Year].[Year]" caption="Year" numFmtId="0" hierarchy="12"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EnglishOccupation]" caption="EnglishOccupation" attribute="1" defaultMemberUniqueName="[DimCustomer].[EnglishOccupation].[All]" allUniqueName="[DimCustomer].[EnglishOccupation].[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2"/>
      </fieldsUsage>
    </cacheHierarchy>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 Cost]" caption="Product Cost" attribute="1" defaultMemberUniqueName="[FactInternetSales].[Product Cost].[All]" allUniqueName="[FactInternetSales].[Product 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Transactions]" caption="#Transactions" measure="1" displayFolder="" measureGroup="FactInternetSales" count="0"/>
    <cacheHierarchy uniqueName="[Measures].[No. of Products]" caption="No. of Products" measure="1" displayFolder="" measureGroup="FactInternetSales" count="0"/>
    <cacheHierarchy uniqueName="[Measures].[Sold Products]" caption="Sold Products" measure="1" displayFolder="" measureGroup="FactInternetSales" count="0"/>
    <cacheHierarchy uniqueName="[Measures].[Profit Margin %]" caption="Profit Margin %" measure="1" displayFolder="" measureGroup="FactInternetSales" count="0"/>
    <cacheHierarchy uniqueName="[Measures].[Unsold Products]" caption="Unsold Products" measure="1" displayFolder="" measureGroup="FactInternetSales" count="0"/>
    <cacheHierarchy uniqueName="[Measures].[# Customers]" caption="# Customers" measure="1" displayFolder="" measureGroup="FactInternetSales" count="0"/>
    <cacheHierarchy uniqueName="[Measures].[Average Customer Age]" caption="Average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SAINI" refreshedDate="46283.547972106484" backgroundQuery="1" createdVersion="8" refreshedVersion="8" minRefreshableVersion="3" recordCount="0" supportSubquery="1" supportAdvancedDrill="1" xr:uid="{538AD89D-20F7-47BC-B416-64AE579B9FCE}">
  <cacheSource type="external" connectionId="8"/>
  <cacheFields count="3">
    <cacheField name="[Measures].[# Customers]" caption="# Customers" numFmtId="0" hierarchy="56" level="32767"/>
    <cacheField name="[Measures].[Average Customer Age]" caption="Average Customer Age" numFmtId="0" hierarchy="57" level="32767"/>
    <cacheField name="[DimDate].[Year].[Year]" caption="Year" numFmtId="0" hierarchy="12"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EnglishOccupation]" caption="EnglishOccupation" attribute="1" defaultMemberUniqueName="[DimCustomer].[EnglishOccupation].[All]" allUniqueName="[DimCustomer].[EnglishOccupation].[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 Cost]" caption="Product Cost" attribute="1" defaultMemberUniqueName="[FactInternetSales].[Product Cost].[All]" allUniqueName="[FactInternetSales].[Product 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Transactions]" caption="#Transactions" measure="1" displayFolder="" measureGroup="FactInternetSales" count="0"/>
    <cacheHierarchy uniqueName="[Measures].[No. of Products]" caption="No. of Products" measure="1" displayFolder="" measureGroup="FactInternetSales" count="0"/>
    <cacheHierarchy uniqueName="[Measures].[Sold Products]" caption="Sold Products" measure="1" displayFolder="" measureGroup="FactInternetSales" count="0"/>
    <cacheHierarchy uniqueName="[Measures].[Profit Margin %]" caption="Profit Margin %" measure="1" displayFolder="" measureGroup="FactInternetSales" count="0"/>
    <cacheHierarchy uniqueName="[Measures].[Unsold Products]" caption="Unsold Products" measure="1" displayFolder="" measureGroup="FactInternetSales" count="0"/>
    <cacheHierarchy uniqueName="[Measures].[# Customers]" caption="# Customers" measure="1" displayFolder="" measureGroup="FactInternetSales" count="0" oneField="1">
      <fieldsUsage count="1">
        <fieldUsage x="0"/>
      </fieldsUsage>
    </cacheHierarchy>
    <cacheHierarchy uniqueName="[Measures].[Average Customer Age]" caption="Average Customer Age" measure="1" displayFolder="" measureGroup="FactInternetSales" count="0" oneField="1">
      <fieldsUsage count="1">
        <fieldUsage x="1"/>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SAINI" refreshedDate="46283.547973263892" backgroundQuery="1" createdVersion="8" refreshedVersion="8" minRefreshableVersion="3" recordCount="0" supportSubquery="1" supportAdvancedDrill="1" xr:uid="{11A89E1F-76D2-452A-96CF-B79DCE12F192}">
  <cacheSource type="external" connectionId="8"/>
  <cacheFields count="3">
    <cacheField name="[Measures].[Sum of Total Profit]" caption="Sum of Total Profit" numFmtId="0" hierarchy="47" level="32767"/>
    <cacheField name="[DimCustomer].[Gender].[Gender]" caption="Gender" numFmtId="0" hierarchy="5" level="1">
      <sharedItems count="2">
        <s v="F"/>
        <s v="M"/>
      </sharedItems>
    </cacheField>
    <cacheField name="[DimDate].[Year].[Year]" caption="Year" numFmtId="0" hierarchy="12"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1"/>
      </fieldsUsage>
    </cacheHierarchy>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EnglishOccupation]" caption="EnglishOccupation" attribute="1" defaultMemberUniqueName="[DimCustomer].[EnglishOccupation].[All]" allUniqueName="[DimCustomer].[EnglishOccupation].[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 Cost]" caption="Product Cost" attribute="1" defaultMemberUniqueName="[FactInternetSales].[Product Cost].[All]" allUniqueName="[FactInternetSales].[Product 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Transactions]" caption="#Transactions" measure="1" displayFolder="" measureGroup="FactInternetSales" count="0"/>
    <cacheHierarchy uniqueName="[Measures].[No. of Products]" caption="No. of Products" measure="1" displayFolder="" measureGroup="FactInternetSales" count="0"/>
    <cacheHierarchy uniqueName="[Measures].[Sold Products]" caption="Sold Products" measure="1" displayFolder="" measureGroup="FactInternetSales" count="0"/>
    <cacheHierarchy uniqueName="[Measures].[Profit Margin %]" caption="Profit Margin %" measure="1" displayFolder="" measureGroup="FactInternetSales" count="0"/>
    <cacheHierarchy uniqueName="[Measures].[Unsold Products]" caption="Unsold Products" measure="1" displayFolder="" measureGroup="FactInternetSales" count="0"/>
    <cacheHierarchy uniqueName="[Measures].[# Customers]" caption="# Customers" measure="1" displayFolder="" measureGroup="FactInternetSales" count="0"/>
    <cacheHierarchy uniqueName="[Measures].[Average Customer Age]" caption="Average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SAINI" refreshedDate="46283.547974537039" backgroundQuery="1" createdVersion="8" refreshedVersion="8" minRefreshableVersion="3" recordCount="0" supportSubquery="1" supportAdvancedDrill="1" xr:uid="{30474AA8-B50F-486E-A5CB-0A7C0C08ECBE}">
  <cacheSource type="external" connectionId="8"/>
  <cacheFields count="3">
    <cacheField name="[DimCustomer].[Age Group].[Age Group]" caption="Age Group" numFmtId="0" hierarchy="10" level="1">
      <sharedItems count="6">
        <s v="25-29"/>
        <s v="30-34"/>
        <s v="35-39"/>
        <s v="40-44"/>
        <s v="45-49"/>
        <s v="50 plus"/>
      </sharedItems>
    </cacheField>
    <cacheField name="[Measures].[Sum of Total Profit]" caption="Sum of Total Profit" numFmtId="0" hierarchy="47" level="32767"/>
    <cacheField name="[DimDate].[Year].[Year]" caption="Year" numFmtId="0" hierarchy="12"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EnglishOccupation]" caption="EnglishOccupation" attribute="1" defaultMemberUniqueName="[DimCustomer].[EnglishOccupation].[All]" allUniqueName="[DimCustomer].[EnglishOccupation].[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fieldsUsage count="2">
        <fieldUsage x="-1"/>
        <fieldUsage x="0"/>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 Cost]" caption="Product Cost" attribute="1" defaultMemberUniqueName="[FactInternetSales].[Product Cost].[All]" allUniqueName="[FactInternetSales].[Product 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Transactions]" caption="#Transactions" measure="1" displayFolder="" measureGroup="FactInternetSales" count="0"/>
    <cacheHierarchy uniqueName="[Measures].[No. of Products]" caption="No. of Products" measure="1" displayFolder="" measureGroup="FactInternetSales" count="0"/>
    <cacheHierarchy uniqueName="[Measures].[Sold Products]" caption="Sold Products" measure="1" displayFolder="" measureGroup="FactInternetSales" count="0"/>
    <cacheHierarchy uniqueName="[Measures].[Profit Margin %]" caption="Profit Margin %" measure="1" displayFolder="" measureGroup="FactInternetSales" count="0"/>
    <cacheHierarchy uniqueName="[Measures].[Unsold Products]" caption="Unsold Products" measure="1" displayFolder="" measureGroup="FactInternetSales" count="0"/>
    <cacheHierarchy uniqueName="[Measures].[# Customers]" caption="# Customers" measure="1" displayFolder="" measureGroup="FactInternetSales" count="0"/>
    <cacheHierarchy uniqueName="[Measures].[Average Customer Age]" caption="Average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SAINI" refreshedDate="46283.547975578702" backgroundQuery="1" createdVersion="8" refreshedVersion="8" minRefreshableVersion="3" recordCount="0" supportSubquery="1" supportAdvancedDrill="1" xr:uid="{BEF6A773-A691-403D-AE01-A9461D7F5AEE}">
  <cacheSource type="external" connectionId="8"/>
  <cacheFields count="3">
    <cacheField name="[DimGeography].[Country].[Country]" caption="Country" numFmtId="0" hierarchy="21" level="1">
      <sharedItems count="6">
        <s v="Australia"/>
        <s v="Canada"/>
        <s v="France"/>
        <s v="Germany"/>
        <s v="United Kingdom"/>
        <s v="United States"/>
      </sharedItems>
    </cacheField>
    <cacheField name="[Measures].[Sum of Total Profit]" caption="Sum of Total Profit" numFmtId="0" hierarchy="47" level="32767"/>
    <cacheField name="[DimDate].[Year].[Year]" caption="Year" numFmtId="0" hierarchy="12"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EnglishOccupation]" caption="EnglishOccupation" attribute="1" defaultMemberUniqueName="[DimCustomer].[EnglishOccupation].[All]" allUniqueName="[DimCustomer].[EnglishOccupation].[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0"/>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 Cost]" caption="Product Cost" attribute="1" defaultMemberUniqueName="[FactInternetSales].[Product Cost].[All]" allUniqueName="[FactInternetSales].[Product 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Transactions]" caption="#Transactions" measure="1" displayFolder="" measureGroup="FactInternetSales" count="0"/>
    <cacheHierarchy uniqueName="[Measures].[No. of Products]" caption="No. of Products" measure="1" displayFolder="" measureGroup="FactInternetSales" count="0"/>
    <cacheHierarchy uniqueName="[Measures].[Sold Products]" caption="Sold Products" measure="1" displayFolder="" measureGroup="FactInternetSales" count="0"/>
    <cacheHierarchy uniqueName="[Measures].[Profit Margin %]" caption="Profit Margin %" measure="1" displayFolder="" measureGroup="FactInternetSales" count="0"/>
    <cacheHierarchy uniqueName="[Measures].[Unsold Products]" caption="Unsold Products" measure="1" displayFolder="" measureGroup="FactInternetSales" count="0"/>
    <cacheHierarchy uniqueName="[Measures].[# Customers]" caption="# Customers" measure="1" displayFolder="" measureGroup="FactInternetSales" count="0"/>
    <cacheHierarchy uniqueName="[Measures].[Average Customer Age]" caption="Average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SAINI" refreshedDate="46283.547979513889" backgroundQuery="1" createdVersion="8" refreshedVersion="8" minRefreshableVersion="3" recordCount="0" supportSubquery="1" supportAdvancedDrill="1" xr:uid="{0AFA5DF8-B65E-4BD8-9FA0-E2AD844FE232}">
  <cacheSource type="external" connectionId="8"/>
  <cacheFields count="8">
    <cacheField name="[Measures].[#Transactions]" caption="#Transactions" numFmtId="0" hierarchy="51" level="32767"/>
    <cacheField name="[Measures].[Sum of Total Profit]" caption="Sum of Total Profit" numFmtId="0" hierarchy="47" level="32767"/>
    <cacheField name="[Measures].[Sum of COGS]" caption="Sum of COGS" numFmtId="0" hierarchy="48" level="32767"/>
    <cacheField name="[Measures].[Sum of Total Revenue]" caption="Sum of Total Revenue" numFmtId="0" hierarchy="49" level="32767"/>
    <cacheField name="[Measures].[Sum of OrderQuantity]" caption="Sum of OrderQuantity" numFmtId="0" hierarchy="50" level="32767"/>
    <cacheField name="[Measures].[Profit Margin %]" caption="Profit Margin %" numFmtId="0" hierarchy="54" level="32767"/>
    <cacheField name="[DimDate].[Year].[Year]" caption="Year" numFmtId="0" hierarchy="12"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Date].[Month Name].[Month Name]" caption="Month Name" numFmtId="0" hierarchy="14"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EnglishOccupation]" caption="EnglishOccupation" attribute="1" defaultMemberUniqueName="[DimCustomer].[EnglishOccupation].[All]" allUniqueName="[DimCustomer].[EnglishOccupation].[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7"/>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 Cost]" caption="Product Cost" attribute="1" defaultMemberUniqueName="[FactInternetSales].[Product Cost].[All]" allUniqueName="[FactInternetSales].[Product 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oneField="1">
      <fieldsUsage count="1">
        <fieldUsage x="2"/>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oneField="1">
      <fieldsUsage count="1">
        <fieldUsage x="3"/>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7"/>
        </ext>
      </extLst>
    </cacheHierarchy>
    <cacheHierarchy uniqueName="[Measures].[#Transactions]" caption="#Transactions" measure="1" displayFolder="" measureGroup="FactInternetSales" count="0" oneField="1">
      <fieldsUsage count="1">
        <fieldUsage x="0"/>
      </fieldsUsage>
    </cacheHierarchy>
    <cacheHierarchy uniqueName="[Measures].[No. of Products]" caption="No. of Products" measure="1" displayFolder="" measureGroup="FactInternetSales" count="0"/>
    <cacheHierarchy uniqueName="[Measures].[Sold Products]" caption="Sold Products" measure="1" displayFolder="" measureGroup="FactInternetSales" count="0"/>
    <cacheHierarchy uniqueName="[Measures].[Profit Margin %]" caption="Profit Margin %" measure="1" displayFolder="" measureGroup="FactInternetSales" count="0" oneField="1">
      <fieldsUsage count="1">
        <fieldUsage x="5"/>
      </fieldsUsage>
    </cacheHierarchy>
    <cacheHierarchy uniqueName="[Measures].[Unsold Products]" caption="Unsold Products" measure="1" displayFolder="" measureGroup="FactInternetSales" count="0"/>
    <cacheHierarchy uniqueName="[Measures].[# Customers]" caption="# Customers" measure="1" displayFolder="" measureGroup="FactInternetSales" count="0"/>
    <cacheHierarchy uniqueName="[Measures].[Average Customer Age]" caption="Average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SAINI" refreshedDate="46283.547980671297" backgroundQuery="1" createdVersion="8" refreshedVersion="8" minRefreshableVersion="3" recordCount="0" supportSubquery="1" supportAdvancedDrill="1" xr:uid="{7F6B843D-5B4F-4126-BB19-564B4270AB6C}">
  <cacheSource type="external" connectionId="8"/>
  <cacheFields count="3">
    <cacheField name="[Measures].[Sum of Total Profit]" caption="Sum of Total Profit" numFmtId="0" hierarchy="47" level="32767"/>
    <cacheField name="[DimDate].[Day Name].[Day Name]" caption="Day Name" numFmtId="0" hierarchy="15" level="1">
      <sharedItems count="7">
        <s v="Sun"/>
        <s v="Mon"/>
        <s v="Tue"/>
        <s v="Wed"/>
        <s v="Thu"/>
        <s v="Fri"/>
        <s v="Sat"/>
      </sharedItems>
    </cacheField>
    <cacheField name="[DimDate].[Month Name].[Month Name]" caption="Month Name" numFmtId="0" hierarchy="14"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EnglishOccupation]" caption="EnglishOccupation" attribute="1" defaultMemberUniqueName="[DimCustomer].[EnglishOccupation].[All]" allUniqueName="[DimCustomer].[EnglishOccupation].[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 Cost]" caption="Product Cost" attribute="1" defaultMemberUniqueName="[FactInternetSales].[Product Cost].[All]" allUniqueName="[FactInternetSales].[Product 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Transactions]" caption="#Transactions" measure="1" displayFolder="" measureGroup="FactInternetSales" count="0"/>
    <cacheHierarchy uniqueName="[Measures].[No. of Products]" caption="No. of Products" measure="1" displayFolder="" measureGroup="FactInternetSales" count="0"/>
    <cacheHierarchy uniqueName="[Measures].[Sold Products]" caption="Sold Products" measure="1" displayFolder="" measureGroup="FactInternetSales" count="0"/>
    <cacheHierarchy uniqueName="[Measures].[Profit Margin %]" caption="Profit Margin %" measure="1" displayFolder="" measureGroup="FactInternetSales" count="0"/>
    <cacheHierarchy uniqueName="[Measures].[Unsold Products]" caption="Unsold Products" measure="1" displayFolder="" measureGroup="FactInternetSales" count="0"/>
    <cacheHierarchy uniqueName="[Measures].[# Customers]" caption="# Customers" measure="1" displayFolder="" measureGroup="FactInternetSales" count="0"/>
    <cacheHierarchy uniqueName="[Measures].[Average Customer Age]" caption="Average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SAINI" refreshedDate="46266.546501041666" backgroundQuery="1" createdVersion="3" refreshedVersion="8" minRefreshableVersion="3" recordCount="0" supportSubquery="1" supportAdvancedDrill="1" xr:uid="{42C7319A-0BAC-4B27-A38A-901E4029FD06}">
  <cacheSource type="external" connectionId="8">
    <extLst>
      <ext xmlns:x14="http://schemas.microsoft.com/office/spreadsheetml/2009/9/main" uri="{F057638F-6D5F-4e77-A914-E7F072B9BCA8}">
        <x14:sourceConnection name="ThisWorkbookDataModel"/>
      </ext>
    </extLst>
  </cacheSource>
  <cacheFields count="0"/>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YearlyIncome]" caption="YearlyIncome" attribute="1" defaultMemberUniqueName="[DimCustomer].[YearlyIncome].[All]" allUniqueName="[DimCustomer].[YearlyIncome].[All]" dimensionUniqueName="[DimCustomer]" displayFolder="" count="0" memberValueDatatype="20" unbalanced="0"/>
    <cacheHierarchy uniqueName="[DimCustomer].[EnglishOccupation]" caption="EnglishOccupation" attribute="1" defaultMemberUniqueName="[DimCustomer].[EnglishOccupation].[All]" allUniqueName="[DimCustomer].[EnglishOccupation].[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 Cost]" caption="Product Cost" attribute="1" defaultMemberUniqueName="[FactInternetSales].[Product Cost].[All]" allUniqueName="[FactInternetSales].[Product 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4"/>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Transactions]" caption="#Transactions" measure="1" displayFolder="" measureGroup="FactInternetSales" count="0"/>
    <cacheHierarchy uniqueName="[Measures].[No. of Products]" caption="No. of Products" measure="1" displayFolder="" measureGroup="FactInternetSales" count="0"/>
    <cacheHierarchy uniqueName="[Measures].[Sold Products]" caption="Sold Products" measure="1" displayFolder="" measureGroup="FactInternetSales" count="0"/>
    <cacheHierarchy uniqueName="[Measures].[Profit Margin %]" caption="Profit Margin %" measure="1" displayFolder="" measureGroup="FactInternetSales" count="0"/>
    <cacheHierarchy uniqueName="[Measures].[Unsold Products]" caption="Unsold Products" measure="1" displayFolder="" measureGroup="FactInternetSales" count="0"/>
    <cacheHierarchy uniqueName="[Measures].[# Customers]" caption="# Customers" measure="1" displayFolder="" measureGroup="FactInternetSales" count="0"/>
    <cacheHierarchy uniqueName="[Measures].[Average Customer Age]" caption="Average Customer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69014633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5702E3-6020-4C36-82B6-CB8FFD714669}" name="PivotTable1" cacheId="1" applyNumberFormats="0" applyBorderFormats="0" applyFontFormats="0" applyPatternFormats="0" applyAlignmentFormats="0" applyWidthHeightFormats="1" dataCaption="Values" tag="5f6d5deb-3a49-4e93-bd61-f98d45e80f88" updatedVersion="8" minRefreshableVersion="3" useAutoFormatting="1" subtotalHiddenItems="1" itemPrintTitles="1" createdVersion="8" indent="0" outline="1" outlineData="1" multipleFieldFilters="0">
  <location ref="B4:J5"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name="Transactions" fld="0" subtotal="count" baseField="0" baseItem="1" numFmtId="165"/>
    <dataField name="Total Revenue" fld="3" baseField="0" baseItem="3" numFmtId="166"/>
    <dataField name="COGS" fld="2" baseField="0" baseItem="2" numFmtId="166"/>
    <dataField fld="7" subtotal="count" baseField="0" baseItem="0"/>
    <dataField name="Total Profit" fld="1" baseField="0" baseItem="1" numFmtId="166"/>
    <dataField name="Quantity" fld="4" baseField="0" baseItem="4" numFmtId="165"/>
    <dataField fld="5" subtotal="count" baseField="0" baseItem="0"/>
    <dataField fld="6" subtotal="count" baseField="0" baseItem="0"/>
    <dataField fld="8" subtotal="count" baseField="0" baseItem="0"/>
  </dataFields>
  <formats count="8">
    <format dxfId="76">
      <pivotArea outline="0" collapsedLevelsAreSubtotals="1" fieldPosition="0">
        <references count="1">
          <reference field="4294967294" count="1" selected="0">
            <x v="5"/>
          </reference>
        </references>
      </pivotArea>
    </format>
    <format dxfId="75">
      <pivotArea outline="0" collapsedLevelsAreSubtotals="1" fieldPosition="0">
        <references count="1">
          <reference field="4294967294" count="1" selected="0">
            <x v="0"/>
          </reference>
        </references>
      </pivotArea>
    </format>
    <format dxfId="74">
      <pivotArea outline="0" collapsedLevelsAreSubtotals="1" fieldPosition="0">
        <references count="1">
          <reference field="4294967294" count="1" selected="0">
            <x v="1"/>
          </reference>
        </references>
      </pivotArea>
    </format>
    <format dxfId="73">
      <pivotArea outline="0" collapsedLevelsAreSubtotals="1" fieldPosition="0">
        <references count="1">
          <reference field="4294967294" count="1" selected="0">
            <x v="2"/>
          </reference>
        </references>
      </pivotArea>
    </format>
    <format dxfId="72">
      <pivotArea outline="0" collapsedLevelsAreSubtotals="1" fieldPosition="0">
        <references count="1">
          <reference field="4294967294" count="1" selected="0">
            <x v="4"/>
          </reference>
        </references>
      </pivotArea>
    </format>
    <format dxfId="71">
      <pivotArea type="all" dataOnly="0" outline="0" fieldPosition="0"/>
    </format>
    <format dxfId="70">
      <pivotArea outline="0" collapsedLevelsAreSubtotals="1" fieldPosition="0"/>
    </format>
    <format dxfId="69">
      <pivotArea dataOnly="0" labelOnly="1" outline="0" fieldPosition="0">
        <references count="1">
          <reference field="4294967294" count="9">
            <x v="0"/>
            <x v="1"/>
            <x v="2"/>
            <x v="3"/>
            <x v="4"/>
            <x v="5"/>
            <x v="6"/>
            <x v="7"/>
            <x v="8"/>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Jul]"/>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Total Profit"/>
    <pivotHierarchy dragToData="1" caption="COGS"/>
    <pivotHierarchy dragToData="1" caption="Total Revenue"/>
    <pivotHierarchy dragToData="1" caption="Quantity"/>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2474381-F56B-4D00-91AD-4D533DAA7E08}" name="PivotTable5" cacheId="17" applyNumberFormats="0" applyBorderFormats="0" applyFontFormats="0" applyPatternFormats="0" applyAlignmentFormats="0" applyWidthHeightFormats="1" dataCaption="Values" tag="9adb2c34-b139-4676-8d60-d46f287c4292" updatedVersion="8" minRefreshableVersion="3" useAutoFormatting="1" subtotalHiddenItems="1" rowGrandTotals="0" colGrandTotals="0" itemPrintTitles="1" createdVersion="8" indent="0" compact="0" compactData="0" multipleFieldFilters="0">
  <location ref="M10:S14" firstHeaderRow="0" firstDataRow="1" firstDataCol="1"/>
  <pivotFields count="8">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6"/>
  </rowFields>
  <rowItems count="4">
    <i>
      <x/>
    </i>
    <i>
      <x v="1"/>
    </i>
    <i>
      <x v="2"/>
    </i>
    <i>
      <x v="3"/>
    </i>
  </rowItems>
  <colFields count="1">
    <field x="-2"/>
  </colFields>
  <colItems count="6">
    <i>
      <x/>
    </i>
    <i i="1">
      <x v="1"/>
    </i>
    <i i="2">
      <x v="2"/>
    </i>
    <i i="3">
      <x v="3"/>
    </i>
    <i i="4">
      <x v="4"/>
    </i>
    <i i="5">
      <x v="5"/>
    </i>
  </colItems>
  <dataFields count="6">
    <dataField name="Transactions" fld="0" subtotal="count" baseField="6" baseItem="0" numFmtId="165"/>
    <dataField name="Total Revenue" fld="3" baseField="0" baseItem="3" numFmtId="166"/>
    <dataField name="COGS" fld="2" baseField="0" baseItem="2" numFmtId="166"/>
    <dataField fld="5" subtotal="count" baseField="0" baseItem="0"/>
    <dataField name="Total Profit" fld="1" baseField="0" baseItem="1" numFmtId="166"/>
    <dataField name="Quantity" fld="4" baseField="0" baseItem="4" numFmtId="165"/>
  </dataFields>
  <formats count="8">
    <format dxfId="84">
      <pivotArea outline="0" collapsedLevelsAreSubtotals="1" fieldPosition="0">
        <references count="1">
          <reference field="4294967294" count="1" selected="0">
            <x v="5"/>
          </reference>
        </references>
      </pivotArea>
    </format>
    <format dxfId="83">
      <pivotArea outline="0" collapsedLevelsAreSubtotals="1" fieldPosition="0">
        <references count="1">
          <reference field="4294967294" count="1" selected="0">
            <x v="0"/>
          </reference>
        </references>
      </pivotArea>
    </format>
    <format dxfId="82">
      <pivotArea outline="0" collapsedLevelsAreSubtotals="1" fieldPosition="0">
        <references count="1">
          <reference field="4294967294" count="1" selected="0">
            <x v="1"/>
          </reference>
        </references>
      </pivotArea>
    </format>
    <format dxfId="81">
      <pivotArea outline="0" collapsedLevelsAreSubtotals="1" fieldPosition="0">
        <references count="1">
          <reference field="4294967294" count="1" selected="0">
            <x v="2"/>
          </reference>
        </references>
      </pivotArea>
    </format>
    <format dxfId="80">
      <pivotArea outline="0" collapsedLevelsAreSubtotals="1" fieldPosition="0">
        <references count="1">
          <reference field="4294967294" count="1" selected="0">
            <x v="4"/>
          </reference>
        </references>
      </pivotArea>
    </format>
    <format dxfId="79">
      <pivotArea type="all" dataOnly="0" outline="0" fieldPosition="0"/>
    </format>
    <format dxfId="78">
      <pivotArea outline="0" collapsedLevelsAreSubtotals="1" fieldPosition="0"/>
    </format>
    <format dxfId="77">
      <pivotArea dataOnly="0" labelOnly="1" outline="0" fieldPosition="0">
        <references count="1">
          <reference field="4294967294" count="6">
            <x v="0"/>
            <x v="1"/>
            <x v="2"/>
            <x v="3"/>
            <x v="4"/>
            <x v="5"/>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Total Profit"/>
    <pivotHierarchy dragToData="1" caption="COGS"/>
    <pivotHierarchy dragToData="1" caption="Total Revenue"/>
    <pivotHierarchy dragToData="1" caption="Quantity"/>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243D861-A3E5-4707-83C5-11CB019FA3AA}" name="PivotTable4" cacheId="2" applyNumberFormats="0" applyBorderFormats="0" applyFontFormats="0" applyPatternFormats="0" applyAlignmentFormats="0" applyWidthHeightFormats="1" dataCaption="Values" tag="4a5b573c-8024-44c1-92a1-4a5f497e60df" updatedVersion="8" minRefreshableVersion="3" useAutoFormatting="1" subtotalHiddenItems="1" itemPrintTitles="1" createdVersion="8" indent="0" outline="1" outlineData="1" multipleFieldFilters="0">
  <location ref="N4:S5"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6">
    <i>
      <x/>
    </i>
    <i i="1">
      <x v="1"/>
    </i>
    <i i="2">
      <x v="2"/>
    </i>
    <i i="3">
      <x v="3"/>
    </i>
    <i i="4">
      <x v="4"/>
    </i>
    <i i="5">
      <x v="5"/>
    </i>
  </colItems>
  <dataFields count="6">
    <dataField fld="0" subtotal="count" baseField="0" baseItem="0" numFmtId="165"/>
    <dataField name="Total Revenue" fld="3" baseField="0" baseItem="3" numFmtId="166"/>
    <dataField name="COGS" fld="2" baseField="0" baseItem="2" numFmtId="166"/>
    <dataField fld="5" subtotal="count" baseField="0" baseItem="0"/>
    <dataField name="Total Profit" fld="1" baseField="0" baseItem="1" numFmtId="166"/>
    <dataField name="Quantity" fld="4" baseField="0" baseItem="4" numFmtId="165"/>
  </dataFields>
  <formats count="8">
    <format dxfId="92">
      <pivotArea outline="0" collapsedLevelsAreSubtotals="1" fieldPosition="0">
        <references count="1">
          <reference field="4294967294" count="1" selected="0">
            <x v="5"/>
          </reference>
        </references>
      </pivotArea>
    </format>
    <format dxfId="91">
      <pivotArea outline="0" collapsedLevelsAreSubtotals="1" fieldPosition="0">
        <references count="1">
          <reference field="4294967294" count="1" selected="0">
            <x v="0"/>
          </reference>
        </references>
      </pivotArea>
    </format>
    <format dxfId="90">
      <pivotArea outline="0" collapsedLevelsAreSubtotals="1" fieldPosition="0">
        <references count="1">
          <reference field="4294967294" count="1" selected="0">
            <x v="1"/>
          </reference>
        </references>
      </pivotArea>
    </format>
    <format dxfId="89">
      <pivotArea outline="0" collapsedLevelsAreSubtotals="1" fieldPosition="0">
        <references count="1">
          <reference field="4294967294" count="1" selected="0">
            <x v="2"/>
          </reference>
        </references>
      </pivotArea>
    </format>
    <format dxfId="88">
      <pivotArea outline="0" collapsedLevelsAreSubtotals="1" fieldPosition="0">
        <references count="1">
          <reference field="4294967294" count="1" selected="0">
            <x v="4"/>
          </reference>
        </references>
      </pivotArea>
    </format>
    <format dxfId="87">
      <pivotArea type="all" dataOnly="0" outline="0" fieldPosition="0"/>
    </format>
    <format dxfId="86">
      <pivotArea outline="0" collapsedLevelsAreSubtotals="1" fieldPosition="0"/>
    </format>
    <format dxfId="85">
      <pivotArea dataOnly="0" labelOnly="1" outline="0" fieldPosition="0">
        <references count="1">
          <reference field="4294967294" count="6">
            <x v="0"/>
            <x v="1"/>
            <x v="2"/>
            <x v="3"/>
            <x v="4"/>
            <x v="5"/>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Total Profit"/>
    <pivotHierarchy dragToData="1" caption="COGS"/>
    <pivotHierarchy dragToData="1" caption="Total Revenue"/>
    <pivotHierarchy dragToData="1" caption="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F3BF38C-777F-4511-9F66-FD01F4710F8C}" name="PivotTable2" cacheId="3" applyNumberFormats="0" applyBorderFormats="0" applyFontFormats="0" applyPatternFormats="0" applyAlignmentFormats="0" applyWidthHeightFormats="1" dataCaption="Values" tag="23c072dd-f7da-4033-bb4f-24bc1c751868" updatedVersion="8" minRefreshableVersion="3" useAutoFormatting="1" subtotalHiddenItems="1" rowGrandTotals="0" colGrandTotals="0" itemPrintTitles="1" createdVersion="8" indent="0" compact="0" compactData="0" multipleFieldFilters="0">
  <location ref="O18:O22" firstHeaderRow="1" firstDataRow="1" firstDataCol="1"/>
  <pivotFields count="1">
    <pivotField axis="axisRow" compact="0" allDrilled="1" outline="0" subtotalTop="0" showAll="0" dataSourceSort="1" defaultSubtotal="0" defaultAttributeDrillState="1">
      <items count="4">
        <item x="0"/>
        <item x="1"/>
        <item x="2"/>
        <item x="3"/>
      </items>
    </pivotField>
  </pivotFields>
  <rowFields count="1">
    <field x="0"/>
  </rowFields>
  <rowItems count="4">
    <i>
      <x/>
    </i>
    <i>
      <x v="1"/>
    </i>
    <i>
      <x v="2"/>
    </i>
    <i>
      <x v="3"/>
    </i>
  </rowItems>
  <formats count="2">
    <format dxfId="94">
      <pivotArea type="all" dataOnly="0" outline="0" fieldPosition="0"/>
    </format>
    <format dxfId="93">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Total Profit"/>
    <pivotHierarchy dragToData="1" caption="COGS"/>
    <pivotHierarchy dragToData="1" caption="Total Revenue"/>
    <pivotHierarchy dragToData="1" caption="Quantity"/>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9140082-F567-4EF7-AF74-2819CB30B1F9}" name="PivotTable3" cacheId="0" applyNumberFormats="0" applyBorderFormats="0" applyFontFormats="0" applyPatternFormats="0" applyAlignmentFormats="0" applyWidthHeightFormats="1" dataCaption="Values" tag="556b7d1e-d157-422f-9f5d-0ed036021666" updatedVersion="8" minRefreshableVersion="3" useAutoFormatting="1" subtotalHiddenItems="1" rowGrandTotals="0" colGrandTotals="0" itemPrintTitles="1" createdVersion="8" indent="0" compact="0" compactData="0" multipleFieldFilters="0">
  <location ref="B11:E15"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name="Transactions" fld="0" subtotal="count" baseField="3" baseItem="0" numFmtId="165"/>
    <dataField name=" Revenue" fld="2" baseField="0" baseItem="3" numFmtId="166"/>
    <dataField name=" Profit" fld="1" baseField="0" baseItem="1" numFmtId="166"/>
  </dataFields>
  <formats count="8">
    <format dxfId="102">
      <pivotArea outline="0" collapsedLevelsAreSubtotals="1" fieldPosition="0">
        <references count="1">
          <reference field="4294967294" count="1" selected="0">
            <x v="0"/>
          </reference>
        </references>
      </pivotArea>
    </format>
    <format dxfId="101">
      <pivotArea outline="0" collapsedLevelsAreSubtotals="1" fieldPosition="0">
        <references count="1">
          <reference field="4294967294" count="1" selected="0">
            <x v="1"/>
          </reference>
        </references>
      </pivotArea>
    </format>
    <format dxfId="100">
      <pivotArea outline="0" collapsedLevelsAreSubtotals="1" fieldPosition="0">
        <references count="1">
          <reference field="4294967294" count="1" selected="0">
            <x v="2"/>
          </reference>
        </references>
      </pivotArea>
    </format>
    <format dxfId="99">
      <pivotArea type="all" dataOnly="0" outline="0" fieldPosition="0"/>
    </format>
    <format dxfId="98">
      <pivotArea outline="0" collapsedLevelsAreSubtotals="1" fieldPosition="0"/>
    </format>
    <format dxfId="97">
      <pivotArea field="3" type="button" dataOnly="0" labelOnly="1" outline="0" axis="axisRow" fieldPosition="0"/>
    </format>
    <format dxfId="96">
      <pivotArea dataOnly="0" labelOnly="1" outline="0" fieldPosition="0">
        <references count="1">
          <reference field="3" count="0"/>
        </references>
      </pivotArea>
    </format>
    <format dxfId="95">
      <pivotArea dataOnly="0" labelOnly="1" outline="0" fieldPosition="0">
        <references count="1">
          <reference field="4294967294" count="3">
            <x v="0"/>
            <x v="1"/>
            <x v="2"/>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Profit"/>
    <pivotHierarchy dragToData="1" caption="COGS"/>
    <pivotHierarchy dragToData="1" caption=" Revenue"/>
    <pivotHierarchy dragToData="1" caption="Quantity"/>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0D81643-7818-4175-9973-A7D4F93400BE}" name="PivotTable2" cacheId="5" applyNumberFormats="0" applyBorderFormats="0" applyFontFormats="0" applyPatternFormats="0" applyAlignmentFormats="0" applyWidthHeightFormats="1" dataCaption="Values" tag="780e1633-0d6b-431a-9dee-eeb07cdef7b5" updatedVersion="8" minRefreshableVersion="3" useAutoFormatting="1" subtotalHiddenItems="1" rowGrandTotals="0" colGrandTotals="0" itemPrintTitles="1" createdVersion="8" indent="0" compact="0" compactData="0" multipleFieldFilters="0" chartFormat="4">
  <location ref="K4:L11"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Total Profit" fld="0" baseField="0" baseItem="0" numFmtId="165"/>
  </dataFields>
  <formats count="5">
    <format dxfId="36">
      <pivotArea outline="0" collapsedLevelsAreSubtotals="1" fieldPosition="0">
        <references count="1">
          <reference field="4294967294" count="1" selected="0">
            <x v="0"/>
          </reference>
        </references>
      </pivotArea>
    </format>
    <format dxfId="35">
      <pivotArea type="all" dataOnly="0" outline="0" fieldPosition="0"/>
    </format>
    <format dxfId="34">
      <pivotArea outline="0" collapsedLevelsAreSubtotals="1" fieldPosition="0"/>
    </format>
    <format dxfId="33">
      <pivotArea dataOnly="0" labelOnly="1" outline="0" fieldPosition="0">
        <references count="1">
          <reference field="4294967294" count="1">
            <x v="0"/>
          </reference>
        </references>
      </pivotArea>
    </format>
    <format dxfId="32">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Sep]"/>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Total Profit"/>
    <pivotHierarchy dragToData="1" caption="COGS"/>
    <pivotHierarchy dragToData="1" caption="Total Revenue"/>
    <pivotHierarchy dragToData="1" caption="Quantity"/>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8CD5198-5068-4BB4-B202-A9763CBB65B4}" name="PivotTable3" cacheId="7" applyNumberFormats="0" applyBorderFormats="0" applyFontFormats="0" applyPatternFormats="0" applyAlignmentFormats="0" applyWidthHeightFormats="1" dataCaption="Values" missingCaption="0" tag="3692a373-78d9-4a36-a4f6-d5e6bd7723f6" updatedVersion="8" minRefreshableVersion="3" useAutoFormatting="1" subtotalHiddenItems="1" rowGrandTotals="0" colGrandTotals="0" itemPrintTitles="1" createdVersion="8" indent="0" showEmptyRow="1" showEmptyCol="1" compact="0" compactData="0" multipleFieldFilters="0" chartFormat="9">
  <location ref="AA5:AC9" firstHeaderRow="0" firstDataRow="1" firstDataCol="1"/>
  <pivotFields count="6">
    <pivotField dataField="1" compact="0" outline="0" subtotalTop="0" showAll="0" defaultSubtotal="0"/>
    <pivotField compact="0" allDrilled="1" outline="0" subtotalTop="0" showAll="0" dataSourceSort="1" defaultSubtotal="0" defaultAttributeDrillState="1"/>
    <pivotField name="Week Type" compact="0" allDrilled="1" outline="0" subtotalTop="0" showAll="0" dataSourceSort="1" defaultSubtotal="0" defaultAttributeDrillState="1">
      <items count="2">
        <item x="0"/>
        <item x="1"/>
      </items>
    </pivotField>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rowItems count="4">
    <i>
      <x/>
    </i>
    <i>
      <x v="1"/>
    </i>
    <i>
      <x v="2"/>
    </i>
    <i>
      <x v="3"/>
    </i>
  </rowItems>
  <colFields count="1">
    <field x="-2"/>
  </colFields>
  <colItems count="2">
    <i>
      <x/>
    </i>
    <i i="1">
      <x v="1"/>
    </i>
  </colItems>
  <dataFields count="2">
    <dataField name="Total Profit" fld="0" baseField="0" baseItem="0" numFmtId="166"/>
    <dataField name="Sum of Total Profit" fld="5" showDataAs="percentOfTotal" baseField="0" baseItem="0" numFmtId="9">
      <extLst>
        <ext xmlns:x14="http://schemas.microsoft.com/office/spreadsheetml/2009/9/main" uri="{E15A36E0-9728-4e99-A89B-3F7291B0FE68}">
          <x14:dataField sourceField="0" uniqueName="[__Xl2].[Measures].[Sum of Total Profit]"/>
        </ext>
      </extLst>
    </dataField>
  </dataFields>
  <formats count="11">
    <format dxfId="47">
      <pivotArea type="all" dataOnly="0" outline="0" fieldPosition="0"/>
    </format>
    <format dxfId="46">
      <pivotArea outline="0" collapsedLevelsAreSubtotals="1" fieldPosition="0"/>
    </format>
    <format dxfId="45">
      <pivotArea dataOnly="0" labelOnly="1" outline="0" fieldPosition="0">
        <references count="1">
          <reference field="4294967294" count="1">
            <x v="0"/>
          </reference>
        </references>
      </pivotArea>
    </format>
    <format dxfId="44">
      <pivotArea outline="0" collapsedLevelsAreSubtotals="1" fieldPosition="0"/>
    </format>
    <format dxfId="43">
      <pivotArea type="all" dataOnly="0" outline="0" fieldPosition="0"/>
    </format>
    <format dxfId="42">
      <pivotArea outline="0" collapsedLevelsAreSubtotals="1" fieldPosition="0"/>
    </format>
    <format dxfId="41">
      <pivotArea field="2" type="button" dataOnly="0" labelOnly="1" outline="0"/>
    </format>
    <format dxfId="40">
      <pivotArea dataOnly="0" labelOnly="1" outline="0" axis="axisValues" fieldPosition="0"/>
    </format>
    <format dxfId="39">
      <pivotArea outline="0" fieldPosition="0">
        <references count="1">
          <reference field="4294967294" count="1">
            <x v="1"/>
          </reference>
        </references>
      </pivotArea>
    </format>
    <format dxfId="38">
      <pivotArea outline="0" fieldPosition="0">
        <references count="1">
          <reference field="4294967294" count="1" selected="0">
            <x v="1"/>
          </reference>
        </references>
      </pivotArea>
    </format>
    <format dxfId="37">
      <pivotArea outline="0" fieldPosition="0">
        <references count="1">
          <reference field="4294967294" count="1" selected="0">
            <x v="0"/>
          </reference>
        </references>
      </pivotArea>
    </format>
  </formats>
  <chartFormats count="3">
    <chartFormat chart="3" format="2"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Sep]"/>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Total Profit"/>
    <pivotHierarchy dragToData="1" caption="COGS"/>
    <pivotHierarchy dragToData="1" caption="Total Revenue"/>
    <pivotHierarchy dragToData="1" caption="Quantity"/>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7DE8462-A6F2-4A4B-85C4-F6FD45B0B522}" name="PivotTable1" cacheId="4" applyNumberFormats="0" applyBorderFormats="0" applyFontFormats="0" applyPatternFormats="0" applyAlignmentFormats="0" applyWidthHeightFormats="1" dataCaption="Values" tag="09da5115-42ea-4e00-b925-a92cdda88554" updatedVersion="8" minRefreshableVersion="3" useAutoFormatting="1" subtotalHiddenItems="1" rowGrandTotals="0" colGrandTotals="0" itemPrintTitles="1" createdVersion="8" indent="0" compact="0" compactData="0" multipleFieldFilters="0" chartFormat="8">
  <location ref="B4:C16"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Total Profit" fld="0" baseField="0" baseItem="0" numFmtId="165"/>
  </dataFields>
  <formats count="5">
    <format dxfId="52">
      <pivotArea outline="0" collapsedLevelsAreSubtotals="1" fieldPosition="0">
        <references count="1">
          <reference field="4294967294" count="1" selected="0">
            <x v="0"/>
          </reference>
        </references>
      </pivotArea>
    </format>
    <format dxfId="51">
      <pivotArea type="all" dataOnly="0" outline="0" fieldPosition="0"/>
    </format>
    <format dxfId="50">
      <pivotArea outline="0" collapsedLevelsAreSubtotals="1" fieldPosition="0"/>
    </format>
    <format dxfId="49">
      <pivotArea dataOnly="0" labelOnly="1" outline="0" fieldPosition="0">
        <references count="1">
          <reference field="4294967294" count="1">
            <x v="0"/>
          </reference>
        </references>
      </pivotArea>
    </format>
    <format dxfId="48">
      <pivotArea outline="0" collapsedLevelsAreSubtotals="1" fieldPosition="0"/>
    </format>
  </formats>
  <chartFormats count="6">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 count="1" selected="0">
            <x v="6"/>
          </reference>
        </references>
      </pivotArea>
    </chartFormat>
    <chartFormat chart="3" format="4">
      <pivotArea type="data" outline="0" fieldPosition="0">
        <references count="2">
          <reference field="4294967294" count="1" selected="0">
            <x v="0"/>
          </reference>
          <reference field="1" count="1" selected="0">
            <x v="11"/>
          </reference>
        </references>
      </pivotArea>
    </chartFormat>
    <chartFormat chart="3" format="5">
      <pivotArea type="data" outline="0" fieldPosition="0">
        <references count="2">
          <reference field="4294967294" count="1" selected="0">
            <x v="0"/>
          </reference>
          <reference field="1" count="1" selected="0">
            <x v="5"/>
          </reference>
        </references>
      </pivotArea>
    </chartFormat>
    <chartFormat chart="3" format="6">
      <pivotArea type="data" outline="0" fieldPosition="0">
        <references count="2">
          <reference field="4294967294" count="1" selected="0">
            <x v="0"/>
          </reference>
          <reference field="1" count="1" selected="0">
            <x v="4"/>
          </reference>
        </references>
      </pivotArea>
    </chartFormat>
    <chartFormat chart="3" format="7">
      <pivotArea type="data" outline="0" fieldPosition="0">
        <references count="2">
          <reference field="4294967294" count="1" selected="0">
            <x v="0"/>
          </reference>
          <reference field="1" count="1" selected="0">
            <x v="1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Total Profit"/>
    <pivotHierarchy dragToData="1" caption="COGS"/>
    <pivotHierarchy dragToData="1" caption="Total Revenue"/>
    <pivotHierarchy dragToData="1" caption="Quantity"/>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3A28F7C-B79F-45C1-90AB-A532B487FE03}" name="PivotTable5" cacheId="6" applyNumberFormats="0" applyBorderFormats="0" applyFontFormats="0" applyPatternFormats="0" applyAlignmentFormats="0" applyWidthHeightFormats="1" dataCaption="Values" tag="3692a373-78d9-4a36-a4f6-d5e6bd7723f6" updatedVersion="8" minRefreshableVersion="3" useAutoFormatting="1" subtotalHiddenItems="1" rowGrandTotals="0" colGrandTotals="0" itemPrintTitles="1" createdVersion="8" indent="0" compact="0" compactData="0" multipleFieldFilters="0" chartFormat="13">
  <location ref="V5:W7" firstHeaderRow="1" firstDataRow="1" firstDataCol="1"/>
  <pivotFields count="4">
    <pivotField dataField="1" compact="0" outline="0" subtotalTop="0" showAll="0" defaultSubtotal="0"/>
    <pivotField compact="0" allDrilled="1" outline="0" subtotalTop="0" showAll="0" dataSourceSort="1" defaultSubtotal="0" defaultAttributeDrillState="1"/>
    <pivotField name="Week Type"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Total Profit" fld="0" baseField="0" baseItem="0" numFmtId="166"/>
  </dataFields>
  <formats count="11">
    <format dxfId="63">
      <pivotArea outline="0" collapsedLevelsAreSubtotals="1" fieldPosition="0">
        <references count="1">
          <reference field="4294967294" count="1" selected="0">
            <x v="0"/>
          </reference>
        </references>
      </pivotArea>
    </format>
    <format dxfId="62">
      <pivotArea type="all" dataOnly="0" outline="0" fieldPosition="0"/>
    </format>
    <format dxfId="61">
      <pivotArea outline="0" collapsedLevelsAreSubtotals="1" fieldPosition="0"/>
    </format>
    <format dxfId="60">
      <pivotArea dataOnly="0" labelOnly="1" outline="0" fieldPosition="0">
        <references count="1">
          <reference field="4294967294" count="1">
            <x v="0"/>
          </reference>
        </references>
      </pivotArea>
    </format>
    <format dxfId="59">
      <pivotArea outline="0" collapsedLevelsAreSubtotals="1" fieldPosition="0"/>
    </format>
    <format dxfId="58">
      <pivotArea type="all" dataOnly="0" outline="0" fieldPosition="0"/>
    </format>
    <format dxfId="57">
      <pivotArea outline="0" collapsedLevelsAreSubtotals="1" fieldPosition="0"/>
    </format>
    <format dxfId="56">
      <pivotArea field="2" type="button" dataOnly="0" labelOnly="1" outline="0" axis="axisRow" fieldPosition="0"/>
    </format>
    <format dxfId="55">
      <pivotArea dataOnly="0" labelOnly="1" outline="0" fieldPosition="0">
        <references count="1">
          <reference field="2" count="0"/>
        </references>
      </pivotArea>
    </format>
    <format dxfId="54">
      <pivotArea dataOnly="0" labelOnly="1" outline="0" axis="axisValues" fieldPosition="0"/>
    </format>
    <format dxfId="53">
      <pivotArea outline="0" collapsedLevelsAreSubtotals="1" fieldPosition="0"/>
    </format>
  </formats>
  <chartFormats count="6">
    <chartFormat chart="3" format="2"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2" count="1" selected="0">
            <x v="1"/>
          </reference>
        </references>
      </pivotArea>
    </chartFormat>
    <chartFormat chart="8" format="5" series="1">
      <pivotArea type="data" outline="0" fieldPosition="0">
        <references count="1">
          <reference field="4294967294" count="1" selected="0">
            <x v="0"/>
          </reference>
        </references>
      </pivotArea>
    </chartFormat>
    <chartFormat chart="8" format="6">
      <pivotArea type="data" outline="0" fieldPosition="0">
        <references count="2">
          <reference field="4294967294" count="1" selected="0">
            <x v="0"/>
          </reference>
          <reference field="2" count="1" selected="0">
            <x v="0"/>
          </reference>
        </references>
      </pivotArea>
    </chartFormat>
    <chartFormat chart="8" format="7">
      <pivotArea type="data" outline="0" fieldPosition="0">
        <references count="2">
          <reference field="4294967294" count="1" selected="0">
            <x v="0"/>
          </reference>
          <reference field="2" count="1" selected="0">
            <x v="1"/>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Sep]"/>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Total Profit"/>
    <pivotHierarchy dragToData="1" caption="COGS"/>
    <pivotHierarchy dragToData="1" caption="Total Revenue"/>
    <pivotHierarchy dragToData="1" caption="Quantity"/>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1D33BAA-9494-489E-9ACC-79100B2A51B4}" name="PivotTable4" cacheId="18" applyNumberFormats="0" applyBorderFormats="0" applyFontFormats="0" applyPatternFormats="0" applyAlignmentFormats="0" applyWidthHeightFormats="1" dataCaption="Values" tag="e0c897ee-524f-4a9b-b486-96d73676e3eb" updatedVersion="8" minRefreshableVersion="3" useAutoFormatting="1" subtotalHiddenItems="1" rowGrandTotals="0" colGrandTotals="0" itemPrintTitles="1" createdVersion="8" indent="0" compact="0" compactData="0" multipleFieldFilters="0" chartFormat="4">
  <location ref="N4:O11"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Total Profit" fld="0" baseField="0" baseItem="0" numFmtId="165"/>
  </dataFields>
  <formats count="5">
    <format dxfId="68">
      <pivotArea outline="0" collapsedLevelsAreSubtotals="1" fieldPosition="0">
        <references count="1">
          <reference field="4294967294" count="1" selected="0">
            <x v="0"/>
          </reference>
        </references>
      </pivotArea>
    </format>
    <format dxfId="67">
      <pivotArea type="all" dataOnly="0" outline="0" fieldPosition="0"/>
    </format>
    <format dxfId="66">
      <pivotArea outline="0" collapsedLevelsAreSubtotals="1" fieldPosition="0"/>
    </format>
    <format dxfId="65">
      <pivotArea dataOnly="0" labelOnly="1" outline="0" fieldPosition="0">
        <references count="1">
          <reference field="4294967294" count="1">
            <x v="0"/>
          </reference>
        </references>
      </pivotArea>
    </format>
    <format dxfId="64">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Total Profit"/>
    <pivotHierarchy dragToData="1" caption="COGS"/>
    <pivotHierarchy dragToData="1" caption="Total Revenue"/>
    <pivotHierarchy dragToData="1" caption="Quantity"/>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06183CF-AFC1-4463-9246-6E60034F71FA}" name="PivotTable11" cacheId="10" applyNumberFormats="0" applyBorderFormats="0" applyFontFormats="0" applyPatternFormats="0" applyAlignmentFormats="0" applyWidthHeightFormats="1" dataCaption="Values" missingCaption="0" tag="abb3f8b4-2632-49cd-ad35-6e504b734a8a" updatedVersion="8" minRefreshableVersion="3" useAutoFormatting="1" subtotalHiddenItems="1" rowGrandTotals="0" colGrandTotals="0" itemPrintTitles="1" createdVersion="8" indent="0" showEmptyRow="1" showEmptyCol="1" compact="0" compactData="0" multipleFieldFilters="0" chartFormat="6">
  <location ref="S4:T14" firstHeaderRow="1" firstDataRow="1" firstDataCol="1"/>
  <pivotFields count="3">
    <pivotField axis="axisRow" compact="0" allDrilled="1" outline="0"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10">
    <i>
      <x/>
    </i>
    <i>
      <x v="4"/>
    </i>
    <i>
      <x v="5"/>
    </i>
    <i>
      <x v="9"/>
    </i>
    <i>
      <x v="1"/>
    </i>
    <i>
      <x v="7"/>
    </i>
    <i>
      <x v="3"/>
    </i>
    <i>
      <x v="8"/>
    </i>
    <i>
      <x v="2"/>
    </i>
    <i>
      <x v="6"/>
    </i>
  </rowItems>
  <colItems count="1">
    <i/>
  </colItems>
  <dataFields count="1">
    <dataField name="Total Profit" fld="1" baseField="0" baseItem="0"/>
  </dataFields>
  <formats count="3">
    <format dxfId="19">
      <pivotArea type="all" dataOnly="0" outline="0" fieldPosition="0"/>
    </format>
    <format dxfId="18">
      <pivotArea outline="0" collapsedLevelsAreSubtotals="1" fieldPosition="0"/>
    </format>
    <format dxfId="17">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Total Profit"/>
    <pivotHierarchy dragToData="1" caption="COGS"/>
    <pivotHierarchy dragToData="1" caption="Total Revenue"/>
    <pivotHierarchy dragToData="1" caption="Quantity"/>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CA66568-FE36-494C-9BCD-6E354EC08158}" name="PivotTable10" cacheId="9" applyNumberFormats="0" applyBorderFormats="0" applyFontFormats="0" applyPatternFormats="0" applyAlignmentFormats="0" applyWidthHeightFormats="1" dataCaption="Values" missingCaption="0" tag="83505146-bc77-4d43-9766-0e4cdd362066" updatedVersion="8" minRefreshableVersion="3" useAutoFormatting="1" subtotalHiddenItems="1" rowGrandTotals="0" colGrandTotals="0" itemPrintTitles="1" createdVersion="8" indent="0" showEmptyRow="1" showEmptyCol="1" compact="0" compactData="0" multipleFieldFilters="0" chartFormat="6">
  <location ref="N4:P5" firstHeaderRow="0" firstDataRow="1" firstDataCol="0"/>
  <pivotFields count="4">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formats count="3">
    <format dxfId="22">
      <pivotArea type="all" dataOnly="0" outline="0" fieldPosition="0"/>
    </format>
    <format dxfId="21">
      <pivotArea outline="0" collapsedLevelsAreSubtotals="1" fieldPosition="0"/>
    </format>
    <format dxfId="20">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Total Profit"/>
    <pivotHierarchy dragToData="1" caption="COGS"/>
    <pivotHierarchy dragToData="1" caption="Total Revenue"/>
    <pivotHierarchy dragToData="1" caption="Quantity"/>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423FD57-E555-4FEA-B579-92E33F0E28F5}" name="PivotTable1" cacheId="8" applyNumberFormats="0" applyBorderFormats="0" applyFontFormats="0" applyPatternFormats="0" applyAlignmentFormats="0" applyWidthHeightFormats="1" dataCaption="Values" missingCaption="0" tag="a5d26bea-6422-4139-b62b-e9d2cb35633a" updatedVersion="8" minRefreshableVersion="3" useAutoFormatting="1" subtotalHiddenItems="1" rowGrandTotals="0" colGrandTotals="0" itemPrintTitles="1" createdVersion="8" indent="0" showEmptyRow="1" showEmptyCol="1" compact="0" compactData="0" multipleFieldFilters="0" chartFormat="6">
  <location ref="B4:C508"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504">
    <i>
      <x v="337"/>
    </i>
    <i>
      <x v="336"/>
    </i>
    <i>
      <x v="340"/>
    </i>
    <i>
      <x v="335"/>
    </i>
    <i>
      <x v="339"/>
    </i>
    <i>
      <x v="338"/>
    </i>
    <i>
      <x v="379"/>
    </i>
    <i>
      <x v="376"/>
    </i>
    <i>
      <x v="377"/>
    </i>
    <i>
      <x v="378"/>
    </i>
    <i>
      <x v="375"/>
    </i>
    <i>
      <x v="382"/>
    </i>
    <i>
      <x v="387"/>
    </i>
    <i>
      <x v="381"/>
    </i>
    <i>
      <x v="383"/>
    </i>
    <i>
      <x v="380"/>
    </i>
    <i>
      <x v="474"/>
    </i>
    <i>
      <x v="388"/>
    </i>
    <i>
      <x v="478"/>
    </i>
    <i>
      <x v="389"/>
    </i>
    <i>
      <x v="391"/>
    </i>
    <i>
      <x v="476"/>
    </i>
    <i>
      <x v="480"/>
    </i>
    <i>
      <x v="385"/>
    </i>
    <i>
      <x v="479"/>
    </i>
    <i>
      <x v="390"/>
    </i>
    <i>
      <x v="475"/>
    </i>
    <i>
      <x v="477"/>
    </i>
    <i>
      <x v="481"/>
    </i>
    <i>
      <x v="384"/>
    </i>
    <i>
      <x v="386"/>
    </i>
    <i>
      <x v="399"/>
    </i>
    <i>
      <x v="400"/>
    </i>
    <i>
      <x v="401"/>
    </i>
    <i>
      <x v="397"/>
    </i>
    <i>
      <x v="398"/>
    </i>
    <i>
      <x v="329"/>
    </i>
    <i>
      <x v="330"/>
    </i>
    <i>
      <x v="331"/>
    </i>
    <i>
      <x v="327"/>
    </i>
    <i>
      <x v="416"/>
    </i>
    <i>
      <x v="333"/>
    </i>
    <i>
      <x v="414"/>
    </i>
    <i>
      <x v="415"/>
    </i>
    <i>
      <x v="417"/>
    </i>
    <i>
      <x v="332"/>
    </i>
    <i>
      <x v="328"/>
    </i>
    <i>
      <x v="345"/>
    </i>
    <i>
      <x v="334"/>
    </i>
    <i>
      <x v="429"/>
    </i>
    <i>
      <x v="347"/>
    </i>
    <i>
      <x v="483"/>
    </i>
    <i>
      <x v="348"/>
    </i>
    <i>
      <x v="428"/>
    </i>
    <i>
      <x v="482"/>
    </i>
    <i>
      <x v="427"/>
    </i>
    <i>
      <x v="346"/>
    </i>
    <i>
      <x v="484"/>
    </i>
    <i>
      <x v="485"/>
    </i>
    <i>
      <x v="108"/>
    </i>
    <i>
      <x v="31"/>
    </i>
    <i>
      <x v="404"/>
    </i>
    <i>
      <x v="411"/>
    </i>
    <i>
      <x v="142"/>
    </i>
    <i>
      <x v="1"/>
    </i>
    <i>
      <x v="409"/>
    </i>
    <i>
      <x v="83"/>
    </i>
    <i>
      <x v="405"/>
    </i>
    <i>
      <x v="406"/>
    </i>
    <i>
      <x v="413"/>
    </i>
    <i>
      <x v="300"/>
    </i>
    <i>
      <x v="403"/>
    </i>
    <i>
      <x v="408"/>
    </i>
    <i>
      <x v="402"/>
    </i>
    <i>
      <x v="410"/>
    </i>
    <i>
      <x v="128"/>
    </i>
    <i>
      <x v="490"/>
    </i>
    <i>
      <x v="407"/>
    </i>
    <i>
      <x v="492"/>
    </i>
    <i>
      <x v="472"/>
    </i>
    <i>
      <x v="498"/>
    </i>
    <i>
      <x v="499"/>
    </i>
    <i>
      <x v="488"/>
    </i>
    <i>
      <x v="491"/>
    </i>
    <i>
      <x v="412"/>
    </i>
    <i>
      <x v="495"/>
    </i>
    <i>
      <x v="494"/>
    </i>
    <i>
      <x v="318"/>
    </i>
    <i>
      <x v="489"/>
    </i>
    <i>
      <x v="199"/>
    </i>
    <i>
      <x v="357"/>
    </i>
    <i>
      <x v="352"/>
    </i>
    <i>
      <x v="358"/>
    </i>
    <i>
      <x v="178"/>
    </i>
    <i>
      <x v="493"/>
    </i>
    <i>
      <x v="486"/>
    </i>
    <i>
      <x v="487"/>
    </i>
    <i>
      <x v="497"/>
    </i>
    <i>
      <x v="500"/>
    </i>
    <i>
      <x v="351"/>
    </i>
    <i>
      <x v="323"/>
    </i>
    <i>
      <x v="350"/>
    </i>
    <i>
      <x v="349"/>
    </i>
    <i>
      <x v="354"/>
    </i>
    <i>
      <x v="353"/>
    </i>
    <i>
      <x v="326"/>
    </i>
    <i>
      <x v="356"/>
    </i>
    <i>
      <x v="355"/>
    </i>
    <i>
      <x v="372"/>
    </i>
    <i>
      <x v="14"/>
    </i>
    <i>
      <x v="13"/>
    </i>
    <i>
      <x v="53"/>
    </i>
    <i>
      <x v="54"/>
    </i>
    <i>
      <x v="15"/>
    </i>
    <i>
      <x v="52"/>
    </i>
    <i>
      <x v="374"/>
    </i>
    <i>
      <x v="253"/>
    </i>
    <i>
      <x v="252"/>
    </i>
    <i>
      <x v="425"/>
    </i>
    <i>
      <x v="254"/>
    </i>
    <i>
      <x v="423"/>
    </i>
    <i>
      <x v="424"/>
    </i>
    <i>
      <x v="255"/>
    </i>
    <i>
      <x v="473"/>
    </i>
    <i>
      <x v="422"/>
    </i>
    <i>
      <x v="2"/>
    </i>
    <i>
      <x v="364"/>
    </i>
    <i>
      <x v="5"/>
    </i>
    <i>
      <x v="367"/>
    </i>
    <i>
      <x v="366"/>
    </i>
    <i>
      <x v="48"/>
    </i>
    <i>
      <x v="321"/>
    </i>
    <i>
      <x v="455"/>
    </i>
    <i>
      <x v="131"/>
    </i>
    <i>
      <x v="112"/>
    </i>
    <i>
      <x v="132"/>
    </i>
    <i>
      <x v="121"/>
    </i>
    <i>
      <x v="133"/>
    </i>
    <i>
      <x v="305"/>
    </i>
    <i>
      <x v="134"/>
    </i>
    <i>
      <x v="22"/>
    </i>
    <i>
      <x v="135"/>
    </i>
    <i>
      <x v="117"/>
    </i>
    <i>
      <x v="136"/>
    </i>
    <i>
      <x v="59"/>
    </i>
    <i>
      <x v="137"/>
    </i>
    <i>
      <x v="439"/>
    </i>
    <i>
      <x v="138"/>
    </i>
    <i>
      <x v="471"/>
    </i>
    <i>
      <x v="139"/>
    </i>
    <i>
      <x v="313"/>
    </i>
    <i>
      <x v="140"/>
    </i>
    <i>
      <x v="107"/>
    </i>
    <i>
      <x v="141"/>
    </i>
    <i>
      <x v="26"/>
    </i>
    <i>
      <x v="6"/>
    </i>
    <i>
      <x v="361"/>
    </i>
    <i>
      <x v="143"/>
    </i>
    <i>
      <x v="40"/>
    </i>
    <i>
      <x v="144"/>
    </i>
    <i>
      <x v="51"/>
    </i>
    <i>
      <x v="145"/>
    </i>
    <i>
      <x v="67"/>
    </i>
    <i>
      <x v="146"/>
    </i>
    <i>
      <x v="431"/>
    </i>
    <i>
      <x v="147"/>
    </i>
    <i>
      <x v="447"/>
    </i>
    <i>
      <x v="148"/>
    </i>
    <i>
      <x v="463"/>
    </i>
    <i>
      <x v="149"/>
    </i>
    <i>
      <x v="301"/>
    </i>
    <i>
      <x v="150"/>
    </i>
    <i>
      <x v="309"/>
    </i>
    <i>
      <x v="151"/>
    </i>
    <i>
      <x v="317"/>
    </i>
    <i>
      <x v="152"/>
    </i>
    <i>
      <x v="325"/>
    </i>
    <i>
      <x v="153"/>
    </i>
    <i>
      <x v="18"/>
    </i>
    <i>
      <x v="154"/>
    </i>
    <i>
      <x v="341"/>
    </i>
    <i>
      <x v="155"/>
    </i>
    <i>
      <x v="109"/>
    </i>
    <i>
      <x v="156"/>
    </i>
    <i>
      <x v="127"/>
    </i>
    <i>
      <x v="157"/>
    </i>
    <i>
      <x v="129"/>
    </i>
    <i>
      <x v="158"/>
    </i>
    <i>
      <x v="36"/>
    </i>
    <i>
      <x v="159"/>
    </i>
    <i>
      <x v="44"/>
    </i>
    <i>
      <x v="160"/>
    </i>
    <i>
      <x v="394"/>
    </i>
    <i>
      <x v="161"/>
    </i>
    <i>
      <x v="55"/>
    </i>
    <i>
      <x v="162"/>
    </i>
    <i>
      <x v="63"/>
    </i>
    <i>
      <x v="163"/>
    </i>
    <i>
      <x v="418"/>
    </i>
    <i>
      <x v="164"/>
    </i>
    <i>
      <x v="71"/>
    </i>
    <i>
      <x v="165"/>
    </i>
    <i>
      <x v="435"/>
    </i>
    <i>
      <x v="166"/>
    </i>
    <i>
      <x v="443"/>
    </i>
    <i>
      <x v="167"/>
    </i>
    <i>
      <x v="451"/>
    </i>
    <i>
      <x v="168"/>
    </i>
    <i>
      <x v="459"/>
    </i>
    <i>
      <x v="169"/>
    </i>
    <i>
      <x v="467"/>
    </i>
    <i>
      <x v="170"/>
    </i>
    <i>
      <x v="299"/>
    </i>
    <i>
      <x v="171"/>
    </i>
    <i>
      <x v="303"/>
    </i>
    <i>
      <x v="172"/>
    </i>
    <i>
      <x v="307"/>
    </i>
    <i>
      <x v="173"/>
    </i>
    <i>
      <x v="311"/>
    </i>
    <i>
      <x v="174"/>
    </i>
    <i>
      <x v="315"/>
    </i>
    <i>
      <x v="175"/>
    </i>
    <i>
      <x v="319"/>
    </i>
    <i>
      <x v="176"/>
    </i>
    <i>
      <x v="104"/>
    </i>
    <i>
      <x v="177"/>
    </i>
    <i>
      <x v="12"/>
    </i>
    <i>
      <x v="7"/>
    </i>
    <i>
      <x v="16"/>
    </i>
    <i>
      <x v="179"/>
    </i>
    <i>
      <x v="20"/>
    </i>
    <i>
      <x v="180"/>
    </i>
    <i>
      <x v="24"/>
    </i>
    <i>
      <x v="181"/>
    </i>
    <i>
      <x v="343"/>
    </i>
    <i>
      <x v="182"/>
    </i>
    <i>
      <x v="28"/>
    </i>
    <i>
      <x v="183"/>
    </i>
    <i>
      <x v="111"/>
    </i>
    <i>
      <x v="184"/>
    </i>
    <i>
      <x v="114"/>
    </i>
    <i>
      <x v="185"/>
    </i>
    <i>
      <x v="359"/>
    </i>
    <i>
      <x v="186"/>
    </i>
    <i>
      <x v="130"/>
    </i>
    <i>
      <x v="187"/>
    </i>
    <i>
      <x v="116"/>
    </i>
    <i>
      <x v="188"/>
    </i>
    <i>
      <x v="34"/>
    </i>
    <i>
      <x v="189"/>
    </i>
    <i>
      <x v="38"/>
    </i>
    <i>
      <x v="190"/>
    </i>
    <i>
      <x v="42"/>
    </i>
    <i>
      <x v="191"/>
    </i>
    <i>
      <x v="46"/>
    </i>
    <i>
      <x v="192"/>
    </i>
    <i>
      <x v="392"/>
    </i>
    <i>
      <x v="193"/>
    </i>
    <i>
      <x v="396"/>
    </i>
    <i>
      <x v="194"/>
    </i>
    <i>
      <x v="119"/>
    </i>
    <i>
      <x v="195"/>
    </i>
    <i>
      <x v="57"/>
    </i>
    <i>
      <x v="196"/>
    </i>
    <i>
      <x v="61"/>
    </i>
    <i>
      <x v="197"/>
    </i>
    <i>
      <x v="65"/>
    </i>
    <i>
      <x v="198"/>
    </i>
    <i>
      <x v="69"/>
    </i>
    <i>
      <x v="8"/>
    </i>
    <i>
      <x v="420"/>
    </i>
    <i>
      <x v="200"/>
    </i>
    <i>
      <x v="123"/>
    </i>
    <i>
      <x v="201"/>
    </i>
    <i>
      <x v="73"/>
    </i>
    <i>
      <x v="202"/>
    </i>
    <i>
      <x v="433"/>
    </i>
    <i>
      <x v="203"/>
    </i>
    <i>
      <x v="437"/>
    </i>
    <i>
      <x v="204"/>
    </i>
    <i>
      <x v="441"/>
    </i>
    <i>
      <x v="205"/>
    </i>
    <i>
      <x v="445"/>
    </i>
    <i>
      <x v="206"/>
    </i>
    <i>
      <x v="449"/>
    </i>
    <i>
      <x v="207"/>
    </i>
    <i>
      <x v="453"/>
    </i>
    <i>
      <x v="208"/>
    </i>
    <i>
      <x v="457"/>
    </i>
    <i>
      <x v="209"/>
    </i>
    <i>
      <x v="461"/>
    </i>
    <i>
      <x v="210"/>
    </i>
    <i>
      <x v="465"/>
    </i>
    <i>
      <x v="211"/>
    </i>
    <i>
      <x v="469"/>
    </i>
    <i>
      <x v="212"/>
    </i>
    <i>
      <x v="98"/>
    </i>
    <i>
      <x v="213"/>
    </i>
    <i>
      <x v="10"/>
    </i>
    <i>
      <x v="214"/>
    </i>
    <i>
      <x v="302"/>
    </i>
    <i>
      <x v="215"/>
    </i>
    <i>
      <x v="304"/>
    </i>
    <i>
      <x v="216"/>
    </i>
    <i>
      <x v="306"/>
    </i>
    <i>
      <x v="217"/>
    </i>
    <i>
      <x v="308"/>
    </i>
    <i>
      <x v="218"/>
    </i>
    <i>
      <x v="310"/>
    </i>
    <i>
      <x v="219"/>
    </i>
    <i>
      <x v="312"/>
    </i>
    <i>
      <x v="220"/>
    </i>
    <i>
      <x v="314"/>
    </i>
    <i>
      <x v="221"/>
    </i>
    <i>
      <x v="316"/>
    </i>
    <i>
      <x v="222"/>
    </i>
    <i>
      <x v="11"/>
    </i>
    <i>
      <x v="223"/>
    </i>
    <i>
      <x v="320"/>
    </i>
    <i>
      <x v="224"/>
    </i>
    <i>
      <x v="322"/>
    </i>
    <i>
      <x v="225"/>
    </i>
    <i>
      <x v="324"/>
    </i>
    <i>
      <x v="226"/>
    </i>
    <i>
      <x v="105"/>
    </i>
    <i>
      <x v="227"/>
    </i>
    <i>
      <x v="106"/>
    </i>
    <i>
      <x v="228"/>
    </i>
    <i>
      <x v="4"/>
    </i>
    <i>
      <x v="229"/>
    </i>
    <i>
      <x v="17"/>
    </i>
    <i>
      <x v="230"/>
    </i>
    <i>
      <x v="19"/>
    </i>
    <i>
      <x v="231"/>
    </i>
    <i>
      <x v="21"/>
    </i>
    <i>
      <x v="232"/>
    </i>
    <i>
      <x v="23"/>
    </i>
    <i>
      <x v="233"/>
    </i>
    <i>
      <x v="25"/>
    </i>
    <i>
      <x v="234"/>
    </i>
    <i>
      <x v="342"/>
    </i>
    <i>
      <x v="235"/>
    </i>
    <i>
      <x v="344"/>
    </i>
    <i>
      <x v="236"/>
    </i>
    <i>
      <x v="27"/>
    </i>
    <i>
      <x v="237"/>
    </i>
    <i>
      <x v="29"/>
    </i>
    <i>
      <x v="238"/>
    </i>
    <i>
      <x v="110"/>
    </i>
    <i>
      <x v="239"/>
    </i>
    <i>
      <x v="30"/>
    </i>
    <i>
      <x v="240"/>
    </i>
    <i>
      <x v="113"/>
    </i>
    <i>
      <x v="241"/>
    </i>
    <i>
      <x v="115"/>
    </i>
    <i>
      <x v="242"/>
    </i>
    <i>
      <x v="32"/>
    </i>
    <i>
      <x v="243"/>
    </i>
    <i>
      <x v="360"/>
    </i>
    <i>
      <x v="244"/>
    </i>
    <i>
      <x v="362"/>
    </i>
    <i>
      <x v="363"/>
    </i>
    <i>
      <x v="126"/>
    </i>
    <i>
      <x v="365"/>
    </i>
    <i>
      <x v="368"/>
    </i>
    <i>
      <x v="370"/>
    </i>
    <i>
      <x v="245"/>
    </i>
    <i>
      <x v="369"/>
    </i>
    <i>
      <x v="246"/>
    </i>
    <i>
      <x v="371"/>
    </i>
    <i>
      <x v="247"/>
    </i>
    <i>
      <x v="373"/>
    </i>
    <i>
      <x v="248"/>
    </i>
    <i>
      <x v="33"/>
    </i>
    <i>
      <x v="9"/>
    </i>
    <i>
      <x v="35"/>
    </i>
    <i>
      <x v="501"/>
    </i>
    <i>
      <x v="37"/>
    </i>
    <i>
      <x v="503"/>
    </i>
    <i>
      <x v="39"/>
    </i>
    <i>
      <x v="100"/>
    </i>
    <i>
      <x v="41"/>
    </i>
    <i>
      <x v="101"/>
    </i>
    <i>
      <x v="43"/>
    </i>
    <i>
      <x v="102"/>
    </i>
    <i>
      <x v="45"/>
    </i>
    <i>
      <x v="103"/>
    </i>
    <i>
      <x v="47"/>
    </i>
    <i>
      <x v="256"/>
    </i>
    <i>
      <x v="49"/>
    </i>
    <i>
      <x v="257"/>
    </i>
    <i>
      <x v="393"/>
    </i>
    <i>
      <x v="258"/>
    </i>
    <i>
      <x v="395"/>
    </i>
    <i>
      <x v="259"/>
    </i>
    <i>
      <x v="50"/>
    </i>
    <i>
      <x v="260"/>
    </i>
    <i>
      <x v="118"/>
    </i>
    <i>
      <x v="261"/>
    </i>
    <i>
      <x v="120"/>
    </i>
    <i>
      <x v="262"/>
    </i>
    <i>
      <x v="56"/>
    </i>
    <i>
      <x v="263"/>
    </i>
    <i>
      <x v="58"/>
    </i>
    <i>
      <x v="264"/>
    </i>
    <i>
      <x v="60"/>
    </i>
    <i>
      <x v="265"/>
    </i>
    <i>
      <x v="62"/>
    </i>
    <i>
      <x v="266"/>
    </i>
    <i>
      <x v="64"/>
    </i>
    <i>
      <x v="267"/>
    </i>
    <i>
      <x v="66"/>
    </i>
    <i>
      <x v="268"/>
    </i>
    <i>
      <x v="68"/>
    </i>
    <i>
      <x v="269"/>
    </i>
    <i>
      <x v="70"/>
    </i>
    <i>
      <x v="270"/>
    </i>
    <i>
      <x v="419"/>
    </i>
    <i>
      <x v="271"/>
    </i>
    <i>
      <x v="125"/>
    </i>
    <i>
      <x v="421"/>
    </i>
    <i>
      <x v="272"/>
    </i>
    <i>
      <x v="122"/>
    </i>
    <i>
      <x v="273"/>
    </i>
    <i>
      <x v="426"/>
    </i>
    <i>
      <x v="274"/>
    </i>
    <i>
      <x v="72"/>
    </i>
    <i>
      <x v="275"/>
    </i>
    <i>
      <x v="430"/>
    </i>
    <i>
      <x v="276"/>
    </i>
    <i>
      <x v="432"/>
    </i>
    <i>
      <x v="277"/>
    </i>
    <i>
      <x v="434"/>
    </i>
    <i>
      <x v="278"/>
    </i>
    <i>
      <x v="436"/>
    </i>
    <i>
      <x v="279"/>
    </i>
    <i>
      <x v="438"/>
    </i>
    <i>
      <x v="280"/>
    </i>
    <i>
      <x v="440"/>
    </i>
    <i>
      <x v="281"/>
    </i>
    <i>
      <x v="442"/>
    </i>
    <i>
      <x v="282"/>
    </i>
    <i>
      <x v="444"/>
    </i>
    <i>
      <x v="283"/>
    </i>
    <i>
      <x v="446"/>
    </i>
    <i>
      <x v="284"/>
    </i>
    <i>
      <x v="448"/>
    </i>
    <i>
      <x v="74"/>
    </i>
    <i>
      <x v="450"/>
    </i>
    <i>
      <x v="75"/>
    </i>
    <i>
      <x v="452"/>
    </i>
    <i>
      <x v="77"/>
    </i>
    <i>
      <x v="454"/>
    </i>
    <i>
      <x v="79"/>
    </i>
    <i>
      <x v="456"/>
    </i>
    <i>
      <x v="81"/>
    </i>
    <i>
      <x v="458"/>
    </i>
    <i>
      <x v="3"/>
    </i>
    <i>
      <x v="460"/>
    </i>
    <i>
      <x v="85"/>
    </i>
    <i>
      <x v="462"/>
    </i>
    <i>
      <x v="87"/>
    </i>
    <i>
      <x v="464"/>
    </i>
    <i>
      <x v="89"/>
    </i>
    <i>
      <x v="466"/>
    </i>
    <i>
      <x v="91"/>
    </i>
    <i>
      <x v="468"/>
    </i>
    <i>
      <x v="93"/>
    </i>
    <i>
      <x v="470"/>
    </i>
    <i>
      <x v="95"/>
    </i>
    <i>
      <x v="124"/>
    </i>
    <i>
      <x v="496"/>
    </i>
    <i>
      <x v="285"/>
    </i>
    <i>
      <x v="76"/>
    </i>
    <i>
      <x v="286"/>
    </i>
    <i>
      <x v="78"/>
    </i>
    <i>
      <x v="287"/>
    </i>
    <i>
      <x v="80"/>
    </i>
    <i>
      <x v="288"/>
    </i>
    <i>
      <x v="82"/>
    </i>
    <i>
      <x v="289"/>
    </i>
    <i>
      <x v="84"/>
    </i>
    <i>
      <x v="290"/>
    </i>
    <i>
      <x v="86"/>
    </i>
    <i>
      <x v="291"/>
    </i>
    <i>
      <x v="88"/>
    </i>
    <i>
      <x v="292"/>
    </i>
    <i>
      <x v="90"/>
    </i>
    <i>
      <x v="293"/>
    </i>
    <i>
      <x v="92"/>
    </i>
    <i>
      <x v="294"/>
    </i>
    <i>
      <x v="94"/>
    </i>
    <i>
      <x v="295"/>
    </i>
    <i>
      <x v="96"/>
    </i>
    <i>
      <x v="296"/>
    </i>
    <i>
      <x v="97"/>
    </i>
    <i>
      <x v="297"/>
    </i>
    <i>
      <x v="99"/>
    </i>
    <i>
      <x v="298"/>
    </i>
    <i>
      <x v="249"/>
    </i>
    <i>
      <x v="502"/>
    </i>
    <i>
      <x v="250"/>
    </i>
    <i>
      <x/>
    </i>
    <i>
      <x v="251"/>
    </i>
  </rowItems>
  <colItems count="1">
    <i/>
  </colItems>
  <dataFields count="1">
    <dataField name="Total Profit" fld="0" baseField="1" baseItem="34" numFmtId="165"/>
  </dataFields>
  <formats count="5">
    <format dxfId="27">
      <pivotArea outline="0" collapsedLevelsAreSubtotals="1" fieldPosition="0">
        <references count="1">
          <reference field="4294967294" count="1" selected="0">
            <x v="0"/>
          </reference>
        </references>
      </pivotArea>
    </format>
    <format dxfId="26">
      <pivotArea type="all" dataOnly="0" outline="0" fieldPosition="0"/>
    </format>
    <format dxfId="25">
      <pivotArea outline="0" collapsedLevelsAreSubtotals="1" fieldPosition="0"/>
    </format>
    <format dxfId="24">
      <pivotArea dataOnly="0" labelOnly="1" outline="0" fieldPosition="0">
        <references count="1">
          <reference field="4294967294" count="1">
            <x v="0"/>
          </reference>
        </references>
      </pivotArea>
    </format>
    <format dxfId="23">
      <pivotArea outline="0" collapsedLevelsAreSubtotals="1" fieldPosition="0"/>
    </format>
  </formats>
  <chartFormats count="2">
    <chartFormat chart="3" format="2" series="1">
      <pivotArea type="data" outline="0" fieldPosition="0">
        <references count="1">
          <reference field="4294967294" count="1" selected="0">
            <x v="0"/>
          </reference>
        </references>
      </pivotArea>
    </chartFormat>
    <chartFormat chart="5" format="8"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Total Profit"/>
    <pivotHierarchy dragToData="1" caption="COGS"/>
    <pivotHierarchy dragToData="1" caption="Total Revenue"/>
    <pivotHierarchy dragToData="1" caption="Quantity"/>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996EF498-7D7A-4A72-A0AA-7CB70600F516}" name="PivotTable14" cacheId="11" applyNumberFormats="0" applyBorderFormats="0" applyFontFormats="0" applyPatternFormats="0" applyAlignmentFormats="0" applyWidthHeightFormats="1" dataCaption="Values" missingCaption="0" tag="abb6727f-294f-428b-a1c9-27edc2b09d0d" updatedVersion="8" minRefreshableVersion="3" useAutoFormatting="1" subtotalHiddenItems="1" rowGrandTotals="0" colGrandTotals="0" itemPrintTitles="1" createdVersion="8" indent="0" showEmptyRow="1" showEmptyCol="1" compact="0" compactData="0" multipleFieldFilters="0" chartFormat="6">
  <location ref="AA4:AB6" firstHeaderRow="1" firstDataRow="1" firstDataCol="1"/>
  <pivotFields count="4">
    <pivotField compact="0" allDrilled="1" outline="0"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Total Profit" fld="1" baseField="0" baseItem="0"/>
  </dataFields>
  <formats count="4">
    <format dxfId="31">
      <pivotArea type="all" dataOnly="0" outline="0" fieldPosition="0"/>
    </format>
    <format dxfId="30">
      <pivotArea outline="0" collapsedLevelsAreSubtotals="1" fieldPosition="0"/>
    </format>
    <format dxfId="29">
      <pivotArea outline="0" collapsedLevelsAreSubtotals="1" fieldPosition="0"/>
    </format>
    <format dxfId="28">
      <pivotArea outline="0" fieldPosition="0">
        <references count="1">
          <reference field="2" count="1" selected="0">
            <x v="0"/>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Total Profit"/>
    <pivotHierarchy dragToData="1" caption="COGS"/>
    <pivotHierarchy dragToData="1" caption="Total Revenue"/>
    <pivotHierarchy dragToData="1" caption="Quantity"/>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6B69AFB6-8E7C-4494-8C46-DCD1FCDE7BF6}" name="PivotTable1" cacheId="12" applyNumberFormats="0" applyBorderFormats="0" applyFontFormats="0" applyPatternFormats="0" applyAlignmentFormats="0" applyWidthHeightFormats="1" dataCaption="Values" missingCaption="0" tag="34b79a84-0d89-437f-8b7a-e2a9ed925add" updatedVersion="8" minRefreshableVersion="3" useAutoFormatting="1" subtotalHiddenItems="1" rowGrandTotals="0" colGrandTotals="0" itemPrintTitles="1" createdVersion="8" indent="0" showEmptyRow="1" showEmptyCol="1" compact="0" compactData="0" multipleFieldFilters="0" chartFormat="6">
  <location ref="B4:C18474"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1847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 x="18400"/>
        <item x="18401"/>
        <item x="18402"/>
        <item x="18403"/>
        <item x="18404"/>
        <item x="18405"/>
        <item x="18406"/>
        <item x="18407"/>
        <item x="18408"/>
        <item x="18409"/>
        <item x="18410"/>
        <item x="18411"/>
        <item x="18412"/>
        <item x="18413"/>
        <item x="18414"/>
        <item x="18415"/>
        <item x="18416"/>
        <item x="18417"/>
        <item x="18418"/>
        <item x="18419"/>
        <item x="18420"/>
        <item x="18421"/>
        <item x="18422"/>
        <item x="18423"/>
        <item x="18424"/>
        <item x="18425"/>
        <item x="18426"/>
        <item x="18427"/>
        <item x="18428"/>
        <item x="18429"/>
        <item x="18430"/>
        <item x="18431"/>
        <item x="18432"/>
        <item x="18433"/>
        <item x="18434"/>
        <item x="18435"/>
        <item x="18436"/>
        <item x="18437"/>
        <item x="18438"/>
        <item x="18439"/>
        <item x="18440"/>
        <item x="18441"/>
        <item x="18442"/>
        <item x="18443"/>
        <item x="18444"/>
        <item x="18445"/>
        <item x="18446"/>
        <item x="18447"/>
        <item x="18448"/>
        <item x="18449"/>
        <item x="18450"/>
        <item x="18451"/>
        <item x="18452"/>
        <item x="18453"/>
        <item x="18454"/>
        <item x="18455"/>
        <item x="18456"/>
        <item x="18457"/>
        <item x="18458"/>
        <item x="18459"/>
        <item x="18460"/>
        <item x="18461"/>
        <item x="18462"/>
        <item x="18463"/>
        <item x="18464"/>
        <item x="18465"/>
        <item x="18466"/>
        <item x="18467"/>
        <item x="18468"/>
        <item x="1846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18470">
    <i>
      <x v="12478"/>
    </i>
    <i>
      <x v="14115"/>
    </i>
    <i>
      <x v="4907"/>
    </i>
    <i>
      <x v="15286"/>
    </i>
    <i>
      <x v="5980"/>
    </i>
    <i>
      <x v="10417"/>
    </i>
    <i>
      <x v="1393"/>
    </i>
    <i>
      <x v="2341"/>
    </i>
    <i>
      <x v="41"/>
    </i>
    <i>
      <x v="12344"/>
    </i>
    <i>
      <x v="237"/>
    </i>
    <i>
      <x v="11453"/>
    </i>
    <i>
      <x v="10954"/>
    </i>
    <i>
      <x v="8966"/>
    </i>
    <i>
      <x v="13413"/>
    </i>
    <i>
      <x v="10099"/>
    </i>
    <i>
      <x v="11295"/>
    </i>
    <i>
      <x v="17495"/>
    </i>
    <i>
      <x v="9538"/>
    </i>
    <i>
      <x v="16038"/>
    </i>
    <i>
      <x v="10339"/>
    </i>
    <i>
      <x v="7716"/>
    </i>
    <i>
      <x v="4389"/>
    </i>
    <i>
      <x v="14772"/>
    </i>
    <i>
      <x v="9185"/>
    </i>
    <i>
      <x v="15292"/>
    </i>
    <i>
      <x v="5611"/>
    </i>
    <i>
      <x v="3003"/>
    </i>
    <i>
      <x v="9808"/>
    </i>
    <i>
      <x v="9677"/>
    </i>
    <i>
      <x v="9528"/>
    </i>
    <i>
      <x v="6201"/>
    </i>
    <i>
      <x v="8454"/>
    </i>
    <i>
      <x v="17867"/>
    </i>
    <i>
      <x v="10231"/>
    </i>
    <i>
      <x v="14948"/>
    </i>
    <i>
      <x v="13193"/>
    </i>
    <i>
      <x v="11332"/>
    </i>
    <i>
      <x v="4172"/>
    </i>
    <i>
      <x v="12509"/>
    </i>
    <i>
      <x v="2287"/>
    </i>
    <i>
      <x v="14658"/>
    </i>
    <i>
      <x v="14072"/>
    </i>
    <i>
      <x v="3284"/>
    </i>
    <i>
      <x v="8148"/>
    </i>
    <i>
      <x v="17849"/>
    </i>
    <i>
      <x v="10400"/>
    </i>
    <i>
      <x v="9896"/>
    </i>
    <i>
      <x v="13292"/>
    </i>
    <i>
      <x v="3069"/>
    </i>
    <i>
      <x v="15810"/>
    </i>
    <i>
      <x v="11698"/>
    </i>
    <i>
      <x v="3154"/>
    </i>
    <i>
      <x v="1578"/>
    </i>
    <i>
      <x v="16126"/>
    </i>
    <i>
      <x v="18201"/>
    </i>
    <i>
      <x v="17512"/>
    </i>
    <i>
      <x v="4280"/>
    </i>
    <i>
      <x v="11411"/>
    </i>
    <i>
      <x v="4929"/>
    </i>
    <i>
      <x v="5452"/>
    </i>
    <i>
      <x v="4554"/>
    </i>
    <i>
      <x v="1157"/>
    </i>
    <i>
      <x v="11352"/>
    </i>
    <i>
      <x v="14155"/>
    </i>
    <i>
      <x v="6055"/>
    </i>
    <i>
      <x v="1496"/>
    </i>
    <i>
      <x v="1215"/>
    </i>
    <i>
      <x v="8876"/>
    </i>
    <i>
      <x v="5792"/>
    </i>
    <i>
      <x v="14070"/>
    </i>
    <i>
      <x v="13680"/>
    </i>
    <i>
      <x v="11703"/>
    </i>
    <i>
      <x v="10590"/>
    </i>
    <i>
      <x v="11426"/>
    </i>
    <i>
      <x v="243"/>
    </i>
    <i>
      <x v="17212"/>
    </i>
    <i>
      <x v="10804"/>
    </i>
    <i>
      <x v="13161"/>
    </i>
    <i>
      <x v="7351"/>
    </i>
    <i>
      <x v="2080"/>
    </i>
    <i>
      <x v="13766"/>
    </i>
    <i>
      <x v="4461"/>
    </i>
    <i>
      <x v="11576"/>
    </i>
    <i>
      <x v="7030"/>
    </i>
    <i>
      <x v="2493"/>
    </i>
    <i>
      <x v="10401"/>
    </i>
    <i>
      <x v="7219"/>
    </i>
    <i>
      <x v="11874"/>
    </i>
    <i>
      <x v="2779"/>
    </i>
    <i>
      <x v="6849"/>
    </i>
    <i>
      <x v="9486"/>
    </i>
    <i>
      <x v="1821"/>
    </i>
    <i>
      <x v="5889"/>
    </i>
    <i>
      <x v="12360"/>
    </i>
    <i>
      <x v="6300"/>
    </i>
    <i>
      <x v="922"/>
    </i>
    <i>
      <x v="13154"/>
    </i>
    <i>
      <x v="15617"/>
    </i>
    <i>
      <x v="17500"/>
    </i>
    <i>
      <x v="7209"/>
    </i>
    <i>
      <x v="5403"/>
    </i>
    <i>
      <x v="3516"/>
    </i>
    <i>
      <x v="3931"/>
    </i>
    <i>
      <x v="1784"/>
    </i>
    <i>
      <x v="10084"/>
    </i>
    <i>
      <x v="16377"/>
    </i>
    <i>
      <x v="4930"/>
    </i>
    <i>
      <x v="11580"/>
    </i>
    <i>
      <x v="3552"/>
    </i>
    <i>
      <x v="15440"/>
    </i>
    <i>
      <x v="11771"/>
    </i>
    <i>
      <x v="17209"/>
    </i>
    <i>
      <x v="15347"/>
    </i>
    <i>
      <x v="706"/>
    </i>
    <i>
      <x v="11681"/>
    </i>
    <i>
      <x v="7413"/>
    </i>
    <i>
      <x v="6582"/>
    </i>
    <i>
      <x v="9204"/>
    </i>
    <i>
      <x v="15417"/>
    </i>
    <i>
      <x v="5658"/>
    </i>
    <i>
      <x v="11749"/>
    </i>
    <i>
      <x v="15630"/>
    </i>
    <i>
      <x v="3964"/>
    </i>
    <i>
      <x v="5033"/>
    </i>
    <i>
      <x v="17520"/>
    </i>
    <i>
      <x v="3654"/>
    </i>
    <i>
      <x v="17384"/>
    </i>
    <i>
      <x v="138"/>
    </i>
    <i>
      <x v="3997"/>
    </i>
    <i>
      <x v="3409"/>
    </i>
    <i>
      <x v="8407"/>
    </i>
    <i>
      <x v="15893"/>
    </i>
    <i>
      <x v="5235"/>
    </i>
    <i>
      <x v="11417"/>
    </i>
    <i>
      <x v="4167"/>
    </i>
    <i>
      <x v="12703"/>
    </i>
    <i>
      <x v="17114"/>
    </i>
    <i>
      <x v="4394"/>
    </i>
    <i>
      <x v="3235"/>
    </i>
    <i>
      <x v="3978"/>
    </i>
    <i>
      <x v="18065"/>
    </i>
    <i>
      <x v="12179"/>
    </i>
    <i>
      <x v="11434"/>
    </i>
    <i>
      <x v="5354"/>
    </i>
    <i>
      <x v="8530"/>
    </i>
    <i>
      <x v="14873"/>
    </i>
    <i>
      <x v="10973"/>
    </i>
    <i>
      <x v="12630"/>
    </i>
    <i>
      <x v="10889"/>
    </i>
    <i>
      <x v="8350"/>
    </i>
    <i>
      <x v="18071"/>
    </i>
    <i>
      <x v="5864"/>
    </i>
    <i>
      <x v="6144"/>
    </i>
    <i>
      <x v="5071"/>
    </i>
    <i>
      <x v="16350"/>
    </i>
    <i>
      <x v="11908"/>
    </i>
    <i>
      <x v="17983"/>
    </i>
    <i>
      <x v="6993"/>
    </i>
    <i>
      <x v="3444"/>
    </i>
    <i>
      <x v="9475"/>
    </i>
    <i>
      <x v="9397"/>
    </i>
    <i>
      <x v="11420"/>
    </i>
    <i>
      <x v="3989"/>
    </i>
    <i>
      <x v="2068"/>
    </i>
    <i>
      <x v="10306"/>
    </i>
    <i>
      <x v="8660"/>
    </i>
    <i>
      <x v="9335"/>
    </i>
    <i>
      <x v="290"/>
    </i>
    <i>
      <x v="13747"/>
    </i>
    <i>
      <x v="9353"/>
    </i>
    <i>
      <x v="10066"/>
    </i>
    <i>
      <x v="13162"/>
    </i>
    <i>
      <x v="3976"/>
    </i>
    <i>
      <x v="16224"/>
    </i>
    <i>
      <x v="11752"/>
    </i>
    <i>
      <x v="232"/>
    </i>
    <i>
      <x v="16635"/>
    </i>
    <i>
      <x v="840"/>
    </i>
    <i>
      <x v="16365"/>
    </i>
    <i>
      <x v="17300"/>
    </i>
    <i>
      <x v="8665"/>
    </i>
    <i>
      <x v="17707"/>
    </i>
    <i>
      <x v="4567"/>
    </i>
    <i>
      <x v="10672"/>
    </i>
    <i>
      <x v="16244"/>
    </i>
    <i>
      <x v="1815"/>
    </i>
    <i>
      <x v="5362"/>
    </i>
    <i>
      <x v="16690"/>
    </i>
    <i>
      <x v="11156"/>
    </i>
    <i>
      <x v="2304"/>
    </i>
    <i>
      <x v="3891"/>
    </i>
    <i>
      <x v="5870"/>
    </i>
    <i>
      <x v="3985"/>
    </i>
    <i>
      <x v="13225"/>
    </i>
    <i>
      <x v="11224"/>
    </i>
    <i>
      <x v="6887"/>
    </i>
    <i>
      <x v="14719"/>
    </i>
    <i>
      <x v="1966"/>
    </i>
    <i>
      <x v="7387"/>
    </i>
    <i>
      <x v="5729"/>
    </i>
    <i>
      <x v="6808"/>
    </i>
    <i>
      <x v="6573"/>
    </i>
    <i>
      <x v="4209"/>
    </i>
    <i>
      <x v="14707"/>
    </i>
    <i>
      <x v="5585"/>
    </i>
    <i>
      <x v="15701"/>
    </i>
    <i>
      <x v="1900"/>
    </i>
    <i>
      <x v="10266"/>
    </i>
    <i>
      <x v="1693"/>
    </i>
    <i>
      <x v="7371"/>
    </i>
    <i>
      <x v="11292"/>
    </i>
    <i>
      <x v="4407"/>
    </i>
    <i>
      <x v="15392"/>
    </i>
    <i>
      <x v="9320"/>
    </i>
    <i>
      <x v="2104"/>
    </i>
    <i>
      <x v="12636"/>
    </i>
    <i>
      <x v="15790"/>
    </i>
    <i>
      <x v="3272"/>
    </i>
    <i>
      <x v="8508"/>
    </i>
    <i>
      <x v="17893"/>
    </i>
    <i>
      <x v="18335"/>
    </i>
    <i>
      <x v="3780"/>
    </i>
    <i>
      <x v="18385"/>
    </i>
    <i>
      <x v="5006"/>
    </i>
    <i>
      <x v="7971"/>
    </i>
    <i>
      <x v="4725"/>
    </i>
    <i>
      <x v="4914"/>
    </i>
    <i>
      <x v="5350"/>
    </i>
    <i>
      <x v="12362"/>
    </i>
    <i>
      <x v="16347"/>
    </i>
    <i>
      <x v="18096"/>
    </i>
    <i>
      <x v="60"/>
    </i>
    <i>
      <x v="6433"/>
    </i>
    <i>
      <x v="9494"/>
    </i>
    <i>
      <x v="9188"/>
    </i>
    <i>
      <x v="12487"/>
    </i>
    <i>
      <x v="10398"/>
    </i>
    <i>
      <x v="17745"/>
    </i>
    <i>
      <x v="928"/>
    </i>
    <i>
      <x v="16624"/>
    </i>
    <i>
      <x v="11512"/>
    </i>
    <i>
      <x v="10627"/>
    </i>
    <i>
      <x v="2169"/>
    </i>
    <i>
      <x v="1263"/>
    </i>
    <i>
      <x v="1572"/>
    </i>
    <i>
      <x v="17183"/>
    </i>
    <i>
      <x v="7864"/>
    </i>
    <i>
      <x v="13924"/>
    </i>
    <i>
      <x v="7452"/>
    </i>
    <i>
      <x v="8959"/>
    </i>
    <i>
      <x v="11786"/>
    </i>
    <i>
      <x v="17561"/>
    </i>
    <i>
      <x v="8227"/>
    </i>
    <i>
      <x v="1114"/>
    </i>
    <i>
      <x v="6505"/>
    </i>
    <i>
      <x v="3969"/>
    </i>
    <i>
      <x v="9838"/>
    </i>
    <i>
      <x v="7446"/>
    </i>
    <i>
      <x v="11056"/>
    </i>
    <i>
      <x v="14140"/>
    </i>
    <i>
      <x v="3163"/>
    </i>
    <i>
      <x v="855"/>
    </i>
    <i>
      <x v="16957"/>
    </i>
    <i>
      <x v="16580"/>
    </i>
    <i>
      <x v="14448"/>
    </i>
    <i>
      <x v="399"/>
    </i>
    <i>
      <x v="2259"/>
    </i>
    <i>
      <x v="9004"/>
    </i>
    <i>
      <x v="17018"/>
    </i>
    <i>
      <x v="249"/>
    </i>
    <i>
      <x v="17837"/>
    </i>
    <i>
      <x v="1453"/>
    </i>
    <i>
      <x v="6622"/>
    </i>
    <i>
      <x v="15124"/>
    </i>
    <i>
      <x v="11637"/>
    </i>
    <i>
      <x v="12289"/>
    </i>
    <i>
      <x v="11259"/>
    </i>
    <i>
      <x v="2485"/>
    </i>
    <i>
      <x v="10378"/>
    </i>
    <i>
      <x v="10438"/>
    </i>
    <i>
      <x v="14949"/>
    </i>
    <i>
      <x v="15012"/>
    </i>
    <i>
      <x v="17286"/>
    </i>
    <i>
      <x v="620"/>
    </i>
    <i>
      <x v="13651"/>
    </i>
    <i>
      <x v="9389"/>
    </i>
    <i>
      <x v="8027"/>
    </i>
    <i>
      <x v="6385"/>
    </i>
    <i>
      <x v="12737"/>
    </i>
    <i>
      <x v="6897"/>
    </i>
    <i>
      <x v="14999"/>
    </i>
    <i>
      <x v="12279"/>
    </i>
    <i>
      <x v="9911"/>
    </i>
    <i>
      <x v="748"/>
    </i>
    <i>
      <x v="14460"/>
    </i>
    <i>
      <x v="1026"/>
    </i>
    <i>
      <x v="4644"/>
    </i>
    <i>
      <x v="5194"/>
    </i>
    <i>
      <x v="15071"/>
    </i>
    <i>
      <x v="10433"/>
    </i>
    <i>
      <x v="10902"/>
    </i>
    <i>
      <x v="7602"/>
    </i>
    <i>
      <x v="468"/>
    </i>
    <i>
      <x v="15254"/>
    </i>
    <i>
      <x v="16346"/>
    </i>
    <i>
      <x v="13840"/>
    </i>
    <i>
      <x v="1538"/>
    </i>
    <i>
      <x v="12587"/>
    </i>
    <i>
      <x v="16759"/>
    </i>
    <i>
      <x v="11403"/>
    </i>
    <i>
      <x v="5004"/>
    </i>
    <i>
      <x v="11847"/>
    </i>
    <i>
      <x v="3657"/>
    </i>
    <i>
      <x v="15721"/>
    </i>
    <i>
      <x v="12333"/>
    </i>
    <i>
      <x v="16046"/>
    </i>
    <i>
      <x v="6982"/>
    </i>
    <i>
      <x v="17789"/>
    </i>
    <i>
      <x v="1235"/>
    </i>
    <i>
      <x v="12815"/>
    </i>
    <i>
      <x v="2409"/>
    </i>
    <i>
      <x v="3930"/>
    </i>
    <i>
      <x v="16366"/>
    </i>
    <i>
      <x v="311"/>
    </i>
    <i>
      <x v="2118"/>
    </i>
    <i>
      <x v="143"/>
    </i>
    <i>
      <x v="12606"/>
    </i>
    <i>
      <x v="6027"/>
    </i>
    <i>
      <x v="12525"/>
    </i>
    <i>
      <x v="1226"/>
    </i>
    <i>
      <x v="8035"/>
    </i>
    <i>
      <x v="12232"/>
    </i>
    <i>
      <x v="12946"/>
    </i>
    <i>
      <x v="2974"/>
    </i>
    <i>
      <x v="18383"/>
    </i>
    <i>
      <x v="13823"/>
    </i>
    <i>
      <x v="15141"/>
    </i>
    <i>
      <x v="11968"/>
    </i>
    <i>
      <x v="4166"/>
    </i>
    <i>
      <x v="7007"/>
    </i>
    <i>
      <x v="5453"/>
    </i>
    <i>
      <x v="8637"/>
    </i>
    <i>
      <x v="10017"/>
    </i>
    <i>
      <x v="14700"/>
    </i>
    <i>
      <x v="9359"/>
    </i>
    <i>
      <x v="9913"/>
    </i>
    <i>
      <x v="18056"/>
    </i>
    <i>
      <x v="12665"/>
    </i>
    <i>
      <x v="10097"/>
    </i>
    <i>
      <x v="8134"/>
    </i>
    <i>
      <x v="16538"/>
    </i>
    <i>
      <x v="11654"/>
    </i>
    <i>
      <x v="5744"/>
    </i>
    <i>
      <x v="1716"/>
    </i>
    <i>
      <x v="9329"/>
    </i>
    <i>
      <x v="4878"/>
    </i>
    <i>
      <x v="15700"/>
    </i>
    <i>
      <x v="12456"/>
    </i>
    <i>
      <x v="15751"/>
    </i>
    <i>
      <x v="1667"/>
    </i>
    <i>
      <x v="5413"/>
    </i>
    <i>
      <x v="17428"/>
    </i>
    <i>
      <x v="8056"/>
    </i>
    <i>
      <x v="7348"/>
    </i>
    <i>
      <x v="7774"/>
    </i>
    <i>
      <x v="13253"/>
    </i>
    <i>
      <x v="17831"/>
    </i>
    <i>
      <x v="2144"/>
    </i>
    <i>
      <x v="14012"/>
    </i>
    <i>
      <x v="8524"/>
    </i>
    <i>
      <x v="9473"/>
    </i>
    <i>
      <x v="4315"/>
    </i>
    <i>
      <x v="8718"/>
    </i>
    <i>
      <x v="17730"/>
    </i>
    <i>
      <x v="15592"/>
    </i>
    <i>
      <x v="1406"/>
    </i>
    <i>
      <x v="10869"/>
    </i>
    <i>
      <x v="6639"/>
    </i>
    <i>
      <x v="8152"/>
    </i>
    <i>
      <x v="2464"/>
    </i>
    <i>
      <x v="10046"/>
    </i>
    <i>
      <x v="10993"/>
    </i>
    <i>
      <x v="16395"/>
    </i>
    <i>
      <x v="11479"/>
    </i>
    <i>
      <x v="15715"/>
    </i>
    <i>
      <x v="8662"/>
    </i>
    <i>
      <x v="14290"/>
    </i>
    <i>
      <x v="11477"/>
    </i>
    <i>
      <x v="9236"/>
    </i>
    <i>
      <x v="12697"/>
    </i>
    <i>
      <x v="9545"/>
    </i>
    <i>
      <x v="4699"/>
    </i>
    <i>
      <x v="11829"/>
    </i>
    <i>
      <x v="13975"/>
    </i>
    <i>
      <x v="5094"/>
    </i>
    <i>
      <x v="15404"/>
    </i>
    <i>
      <x v="5550"/>
    </i>
    <i>
      <x v="4980"/>
    </i>
    <i>
      <x v="12810"/>
    </i>
    <i>
      <x v="9610"/>
    </i>
    <i>
      <x v="17880"/>
    </i>
    <i>
      <x v="12959"/>
    </i>
    <i>
      <x v="357"/>
    </i>
    <i>
      <x v="1547"/>
    </i>
    <i>
      <x v="12296"/>
    </i>
    <i>
      <x v="788"/>
    </i>
    <i>
      <x v="9157"/>
    </i>
    <i>
      <x v="8099"/>
    </i>
    <i>
      <x v="17979"/>
    </i>
    <i>
      <x v="3652"/>
    </i>
    <i>
      <x v="17524"/>
    </i>
    <i>
      <x v="4161"/>
    </i>
    <i>
      <x v="14387"/>
    </i>
    <i>
      <x v="419"/>
    </i>
    <i>
      <x v="11836"/>
    </i>
    <i>
      <x v="14951"/>
    </i>
    <i>
      <x v="16639"/>
    </i>
    <i>
      <x v="6936"/>
    </i>
    <i>
      <x v="6196"/>
    </i>
    <i>
      <x v="15649"/>
    </i>
    <i>
      <x v="4973"/>
    </i>
    <i>
      <x v="9247"/>
    </i>
    <i>
      <x v="8859"/>
    </i>
    <i>
      <x v="3063"/>
    </i>
    <i>
      <x v="12887"/>
    </i>
    <i>
      <x v="16800"/>
    </i>
    <i>
      <x v="7022"/>
    </i>
    <i>
      <x v="6617"/>
    </i>
    <i>
      <x v="2091"/>
    </i>
    <i>
      <x v="15574"/>
    </i>
    <i>
      <x v="13904"/>
    </i>
    <i>
      <x v="17666"/>
    </i>
    <i>
      <x v="3841"/>
    </i>
    <i>
      <x v="10408"/>
    </i>
    <i>
      <x v="8640"/>
    </i>
    <i>
      <x v="13555"/>
    </i>
    <i>
      <x v="4548"/>
    </i>
    <i>
      <x v="1930"/>
    </i>
    <i>
      <x v="10009"/>
    </i>
    <i>
      <x v="11445"/>
    </i>
    <i>
      <x v="10532"/>
    </i>
    <i>
      <x v="13543"/>
    </i>
    <i>
      <x v="2432"/>
    </i>
    <i>
      <x v="14129"/>
    </i>
    <i>
      <x v="12595"/>
    </i>
    <i>
      <x v="7069"/>
    </i>
    <i>
      <x v="16666"/>
    </i>
    <i>
      <x v="12704"/>
    </i>
    <i>
      <x v="14267"/>
    </i>
    <i>
      <x v="10072"/>
    </i>
    <i>
      <x v="11057"/>
    </i>
    <i>
      <x v="16462"/>
    </i>
    <i>
      <x v="16106"/>
    </i>
    <i>
      <x v="9371"/>
    </i>
    <i>
      <x v="10510"/>
    </i>
    <i>
      <x v="9483"/>
    </i>
    <i>
      <x v="5449"/>
    </i>
    <i>
      <x v="2542"/>
    </i>
    <i>
      <x v="13897"/>
    </i>
    <i>
      <x v="4358"/>
    </i>
    <i>
      <x v="9966"/>
    </i>
    <i>
      <x v="2129"/>
    </i>
    <i>
      <x v="6396"/>
    </i>
    <i>
      <x v="4597"/>
    </i>
    <i>
      <x v="12972"/>
    </i>
    <i>
      <x v="3795"/>
    </i>
    <i>
      <x v="12816"/>
    </i>
    <i>
      <x v="4624"/>
    </i>
    <i>
      <x v="10420"/>
    </i>
    <i>
      <x v="12634"/>
    </i>
    <i>
      <x v="10900"/>
    </i>
    <i>
      <x v="899"/>
    </i>
    <i>
      <x v="13269"/>
    </i>
    <i>
      <x v="10746"/>
    </i>
    <i>
      <x v="14635"/>
    </i>
    <i>
      <x v="17638"/>
    </i>
    <i>
      <x v="11770"/>
    </i>
    <i>
      <x v="12251"/>
    </i>
    <i>
      <x v="15274"/>
    </i>
    <i>
      <x v="10642"/>
    </i>
    <i>
      <x v="1049"/>
    </i>
    <i>
      <x v="13271"/>
    </i>
    <i>
      <x v="7318"/>
    </i>
    <i>
      <x v="2840"/>
    </i>
    <i>
      <x v="13456"/>
    </i>
    <i>
      <x v="17024"/>
    </i>
    <i>
      <x v="5247"/>
    </i>
    <i>
      <x v="4920"/>
    </i>
    <i>
      <x v="6789"/>
    </i>
    <i>
      <x v="7395"/>
    </i>
    <i>
      <x v="11496"/>
    </i>
    <i>
      <x v="4402"/>
    </i>
    <i>
      <x v="14117"/>
    </i>
    <i>
      <x v="7098"/>
    </i>
    <i>
      <x v="8218"/>
    </i>
    <i>
      <x v="6197"/>
    </i>
    <i>
      <x v="15972"/>
    </i>
    <i>
      <x v="4667"/>
    </i>
    <i>
      <x v="8900"/>
    </i>
    <i>
      <x v="9912"/>
    </i>
    <i>
      <x v="13007"/>
    </i>
    <i>
      <x v="8211"/>
    </i>
    <i>
      <x v="15475"/>
    </i>
    <i>
      <x v="13130"/>
    </i>
    <i>
      <x v="13115"/>
    </i>
    <i>
      <x v="13159"/>
    </i>
    <i>
      <x v="282"/>
    </i>
    <i>
      <x v="7303"/>
    </i>
    <i>
      <x v="11080"/>
    </i>
    <i>
      <x v="4123"/>
    </i>
    <i>
      <x v="10193"/>
    </i>
    <i>
      <x v="16990"/>
    </i>
    <i>
      <x v="3858"/>
    </i>
    <i>
      <x v="9676"/>
    </i>
    <i>
      <x v="1878"/>
    </i>
    <i>
      <x v="18097"/>
    </i>
    <i>
      <x v="8062"/>
    </i>
    <i>
      <x v="12689"/>
    </i>
    <i>
      <x v="1246"/>
    </i>
    <i>
      <x v="5227"/>
    </i>
    <i>
      <x v="4126"/>
    </i>
    <i>
      <x v="9578"/>
    </i>
    <i>
      <x v="3166"/>
    </i>
    <i>
      <x v="13389"/>
    </i>
    <i>
      <x v="2718"/>
    </i>
    <i>
      <x v="8677"/>
    </i>
    <i>
      <x v="15126"/>
    </i>
    <i>
      <x v="10456"/>
    </i>
    <i>
      <x v="1780"/>
    </i>
    <i>
      <x v="8695"/>
    </i>
    <i>
      <x v="11905"/>
    </i>
    <i>
      <x v="9674"/>
    </i>
    <i>
      <x v="17869"/>
    </i>
    <i>
      <x v="3721"/>
    </i>
    <i>
      <x v="6986"/>
    </i>
    <i>
      <x v="5279"/>
    </i>
    <i>
      <x v="8658"/>
    </i>
    <i>
      <x v="2987"/>
    </i>
    <i>
      <x v="865"/>
    </i>
    <i>
      <x v="17797"/>
    </i>
    <i>
      <x v="16258"/>
    </i>
    <i>
      <x v="6198"/>
    </i>
    <i>
      <x v="3757"/>
    </i>
    <i>
      <x v="1651"/>
    </i>
    <i>
      <x v="14693"/>
    </i>
    <i>
      <x v="1174"/>
    </i>
    <i>
      <x v="306"/>
    </i>
    <i>
      <x v="5895"/>
    </i>
    <i>
      <x v="11587"/>
    </i>
    <i>
      <x v="5408"/>
    </i>
    <i>
      <x v="6658"/>
    </i>
    <i>
      <x v="16958"/>
    </i>
    <i>
      <x v="6558"/>
    </i>
    <i>
      <x v="14866"/>
    </i>
    <i>
      <x v="11075"/>
    </i>
    <i>
      <x v="12724"/>
    </i>
    <i>
      <x v="343"/>
    </i>
    <i>
      <x v="15754"/>
    </i>
    <i>
      <x v="2132"/>
    </i>
    <i>
      <x v="4927"/>
    </i>
    <i>
      <x v="5060"/>
    </i>
    <i>
      <x v="15752"/>
    </i>
    <i>
      <x v="12659"/>
    </i>
    <i>
      <x v="11043"/>
    </i>
    <i>
      <x v="10607"/>
    </i>
    <i>
      <x v="10566"/>
    </i>
    <i>
      <x v="17047"/>
    </i>
    <i>
      <x v="304"/>
    </i>
    <i>
      <x v="18297"/>
    </i>
    <i>
      <x v="5949"/>
    </i>
    <i>
      <x v="15154"/>
    </i>
    <i>
      <x v="17488"/>
    </i>
    <i>
      <x v="9623"/>
    </i>
    <i>
      <x v="12565"/>
    </i>
    <i>
      <x v="2296"/>
    </i>
    <i>
      <x v="9066"/>
    </i>
    <i>
      <x v="4039"/>
    </i>
    <i>
      <x v="17409"/>
    </i>
    <i>
      <x v="4916"/>
    </i>
    <i>
      <x v="2177"/>
    </i>
    <i>
      <x v="8716"/>
    </i>
    <i>
      <x v="17349"/>
    </i>
    <i>
      <x v="6441"/>
    </i>
    <i>
      <x v="3998"/>
    </i>
    <i>
      <x v="16072"/>
    </i>
    <i>
      <x v="12424"/>
    </i>
    <i>
      <x v="14947"/>
    </i>
    <i>
      <x v="17257"/>
    </i>
    <i>
      <x v="3794"/>
    </i>
    <i>
      <x v="16862"/>
    </i>
    <i>
      <x v="17779"/>
    </i>
    <i>
      <x v="14701"/>
    </i>
    <i>
      <x v="12385"/>
    </i>
    <i>
      <x v="67"/>
    </i>
    <i>
      <x v="10803"/>
    </i>
    <i>
      <x v="16893"/>
    </i>
    <i>
      <x v="2317"/>
    </i>
    <i>
      <x v="14268"/>
    </i>
    <i>
      <x v="16401"/>
    </i>
    <i>
      <x v="10434"/>
    </i>
    <i>
      <x v="5996"/>
    </i>
    <i>
      <x v="4900"/>
    </i>
    <i>
      <x v="5903"/>
    </i>
    <i>
      <x v="5546"/>
    </i>
    <i>
      <x v="6070"/>
    </i>
    <i>
      <x v="14411"/>
    </i>
    <i>
      <x v="16627"/>
    </i>
    <i>
      <x v="2613"/>
    </i>
    <i>
      <x v="12129"/>
    </i>
    <i>
      <x v="9860"/>
    </i>
    <i>
      <x v="8498"/>
    </i>
    <i>
      <x v="8512"/>
    </i>
    <i>
      <x v="370"/>
    </i>
    <i>
      <x v="9429"/>
    </i>
    <i>
      <x v="11404"/>
    </i>
    <i>
      <x v="5392"/>
    </i>
    <i>
      <x v="4982"/>
    </i>
    <i>
      <x v="6775"/>
    </i>
    <i>
      <x v="17255"/>
    </i>
    <i>
      <x v="7908"/>
    </i>
    <i>
      <x v="6856"/>
    </i>
    <i>
      <x v="10970"/>
    </i>
    <i>
      <x v="4179"/>
    </i>
    <i>
      <x v="1112"/>
    </i>
    <i>
      <x v="17008"/>
    </i>
    <i>
      <x v="12750"/>
    </i>
    <i>
      <x v="15595"/>
    </i>
    <i>
      <x v="12088"/>
    </i>
    <i>
      <x v="3556"/>
    </i>
    <i>
      <x v="14451"/>
    </i>
    <i>
      <x v="7879"/>
    </i>
    <i>
      <x v="3736"/>
    </i>
    <i>
      <x v="4003"/>
    </i>
    <i>
      <x v="15113"/>
    </i>
    <i>
      <x v="3808"/>
    </i>
    <i>
      <x v="12961"/>
    </i>
    <i>
      <x v="8810"/>
    </i>
    <i>
      <x v="8242"/>
    </i>
    <i>
      <x v="2214"/>
    </i>
    <i>
      <x v="5572"/>
    </i>
    <i>
      <x v="2410"/>
    </i>
    <i>
      <x v="16643"/>
    </i>
    <i>
      <x v="806"/>
    </i>
    <i>
      <x v="1934"/>
    </i>
    <i>
      <x v="17653"/>
    </i>
    <i>
      <x v="11079"/>
    </i>
    <i>
      <x v="7839"/>
    </i>
    <i>
      <x v="15337"/>
    </i>
    <i>
      <x v="13669"/>
    </i>
    <i>
      <x v="9229"/>
    </i>
    <i>
      <x v="9103"/>
    </i>
    <i>
      <x v="16497"/>
    </i>
    <i>
      <x v="10142"/>
    </i>
    <i>
      <x v="9836"/>
    </i>
    <i>
      <x v="4240"/>
    </i>
    <i>
      <x v="11170"/>
    </i>
    <i>
      <x v="13591"/>
    </i>
    <i>
      <x v="8436"/>
    </i>
    <i>
      <x v="14546"/>
    </i>
    <i>
      <x v="156"/>
    </i>
    <i>
      <x v="18282"/>
    </i>
    <i>
      <x v="2312"/>
    </i>
    <i>
      <x v="10799"/>
    </i>
    <i>
      <x v="15917"/>
    </i>
    <i>
      <x v="7878"/>
    </i>
    <i>
      <x v="15928"/>
    </i>
    <i>
      <x v="346"/>
    </i>
    <i>
      <x v="11691"/>
    </i>
    <i>
      <x v="10581"/>
    </i>
    <i>
      <x v="15746"/>
    </i>
    <i>
      <x v="409"/>
    </i>
    <i>
      <x v="8598"/>
    </i>
    <i>
      <x v="14917"/>
    </i>
    <i>
      <x v="3717"/>
    </i>
    <i>
      <x v="4105"/>
    </i>
    <i>
      <x v="28"/>
    </i>
    <i>
      <x v="2092"/>
    </i>
    <i>
      <x v="15303"/>
    </i>
    <i>
      <x v="14957"/>
    </i>
    <i>
      <x v="17199"/>
    </i>
    <i>
      <x v="11112"/>
    </i>
    <i>
      <x v="15993"/>
    </i>
    <i>
      <x v="2014"/>
    </i>
    <i>
      <x v="5389"/>
    </i>
    <i>
      <x v="4199"/>
    </i>
    <i>
      <x v="17044"/>
    </i>
    <i>
      <x v="3357"/>
    </i>
    <i>
      <x v="13100"/>
    </i>
    <i>
      <x v="5361"/>
    </i>
    <i>
      <x v="828"/>
    </i>
    <i>
      <x v="11476"/>
    </i>
    <i>
      <x v="4342"/>
    </i>
    <i>
      <x v="7013"/>
    </i>
    <i>
      <x v="11429"/>
    </i>
    <i>
      <x v="13733"/>
    </i>
    <i>
      <x v="13323"/>
    </i>
    <i>
      <x v="4422"/>
    </i>
    <i>
      <x v="3647"/>
    </i>
    <i>
      <x v="380"/>
    </i>
    <i>
      <x v="705"/>
    </i>
    <i>
      <x v="10338"/>
    </i>
    <i>
      <x v="13618"/>
    </i>
    <i>
      <x v="10440"/>
    </i>
    <i>
      <x v="11451"/>
    </i>
    <i>
      <x v="1828"/>
    </i>
    <i>
      <x v="11141"/>
    </i>
    <i>
      <x v="2157"/>
    </i>
    <i>
      <x v="10646"/>
    </i>
    <i>
      <x v="13093"/>
    </i>
    <i>
      <x v="2414"/>
    </i>
    <i>
      <x v="165"/>
    </i>
    <i>
      <x v="5338"/>
    </i>
    <i>
      <x v="1621"/>
    </i>
    <i>
      <x v="12714"/>
    </i>
    <i>
      <x v="16167"/>
    </i>
    <i>
      <x v="11171"/>
    </i>
    <i>
      <x v="16415"/>
    </i>
    <i>
      <x v="2156"/>
    </i>
    <i>
      <x v="17106"/>
    </i>
    <i>
      <x v="12324"/>
    </i>
    <i>
      <x v="5670"/>
    </i>
    <i>
      <x v="2699"/>
    </i>
    <i>
      <x v="5708"/>
    </i>
    <i>
      <x v="8386"/>
    </i>
    <i>
      <x v="3934"/>
    </i>
    <i>
      <x v="219"/>
    </i>
    <i>
      <x v="5717"/>
    </i>
    <i>
      <x v="9532"/>
    </i>
    <i>
      <x v="13527"/>
    </i>
    <i>
      <x v="222"/>
    </i>
    <i>
      <x v="17679"/>
    </i>
    <i>
      <x v="3621"/>
    </i>
    <i>
      <x v="4369"/>
    </i>
    <i>
      <x v="9093"/>
    </i>
    <i>
      <x v="16758"/>
    </i>
    <i>
      <x v="1718"/>
    </i>
    <i>
      <x v="503"/>
    </i>
    <i>
      <x v="17590"/>
    </i>
    <i>
      <x v="16087"/>
    </i>
    <i>
      <x v="312"/>
    </i>
    <i>
      <x v="2545"/>
    </i>
    <i>
      <x v="13790"/>
    </i>
    <i>
      <x v="7501"/>
    </i>
    <i>
      <x v="5028"/>
    </i>
    <i>
      <x v="16634"/>
    </i>
    <i>
      <x v="15600"/>
    </i>
    <i>
      <x v="288"/>
    </i>
    <i>
      <x v="6287"/>
    </i>
    <i>
      <x v="15109"/>
    </i>
    <i>
      <x v="5035"/>
    </i>
    <i>
      <x v="15172"/>
    </i>
    <i>
      <x v="3321"/>
    </i>
    <i>
      <x v="18285"/>
    </i>
    <i>
      <x v="3059"/>
    </i>
    <i>
      <x v="3852"/>
    </i>
    <i>
      <x v="15146"/>
    </i>
    <i>
      <x v="1460"/>
    </i>
    <i>
      <x v="17220"/>
    </i>
    <i>
      <x v="10914"/>
    </i>
    <i>
      <x v="2081"/>
    </i>
    <i>
      <x v="13703"/>
    </i>
    <i>
      <x v="17504"/>
    </i>
    <i>
      <x v="12787"/>
    </i>
    <i>
      <x v="576"/>
    </i>
    <i>
      <x v="15883"/>
    </i>
    <i>
      <x v="10326"/>
    </i>
    <i>
      <x v="18254"/>
    </i>
    <i>
      <x v="295"/>
    </i>
    <i>
      <x v="2128"/>
    </i>
    <i>
      <x v="12023"/>
    </i>
    <i>
      <x v="13233"/>
    </i>
    <i>
      <x v="11373"/>
    </i>
    <i>
      <x v="14177"/>
    </i>
    <i>
      <x v="5378"/>
    </i>
    <i>
      <x v="11764"/>
    </i>
    <i>
      <x v="13933"/>
    </i>
    <i>
      <x v="986"/>
    </i>
    <i>
      <x v="3237"/>
    </i>
    <i>
      <x v="8564"/>
    </i>
    <i>
      <x v="15446"/>
    </i>
    <i>
      <x v="10148"/>
    </i>
    <i>
      <x v="13297"/>
    </i>
    <i>
      <x v="10366"/>
    </i>
    <i>
      <x v="5897"/>
    </i>
    <i>
      <x v="1577"/>
    </i>
    <i>
      <x v="9712"/>
    </i>
    <i>
      <x v="5693"/>
    </i>
    <i>
      <x v="14801"/>
    </i>
    <i>
      <x v="4013"/>
    </i>
    <i>
      <x v="13242"/>
    </i>
    <i>
      <x v="16396"/>
    </i>
    <i>
      <x v="1566"/>
    </i>
    <i>
      <x v="10896"/>
    </i>
    <i>
      <x v="18197"/>
    </i>
    <i>
      <x v="3845"/>
    </i>
    <i>
      <x v="8070"/>
    </i>
    <i>
      <x v="4708"/>
    </i>
    <i>
      <x v="5747"/>
    </i>
    <i>
      <x v="2541"/>
    </i>
    <i>
      <x v="5116"/>
    </i>
    <i>
      <x v="5537"/>
    </i>
    <i>
      <x v="16604"/>
    </i>
    <i>
      <x v="5277"/>
    </i>
    <i>
      <x v="15107"/>
    </i>
    <i>
      <x v="3225"/>
    </i>
    <i>
      <x v="15547"/>
    </i>
    <i>
      <x v="6651"/>
    </i>
    <i>
      <x v="7913"/>
    </i>
    <i>
      <x v="3204"/>
    </i>
    <i>
      <x v="18129"/>
    </i>
    <i>
      <x v="1964"/>
    </i>
    <i>
      <x v="10418"/>
    </i>
    <i>
      <x v="14001"/>
    </i>
    <i>
      <x v="7704"/>
    </i>
    <i>
      <x v="4084"/>
    </i>
    <i>
      <x v="7810"/>
    </i>
    <i>
      <x v="14659"/>
    </i>
    <i>
      <x v="3118"/>
    </i>
    <i>
      <x v="3653"/>
    </i>
    <i>
      <x v="4352"/>
    </i>
    <i>
      <x v="1431"/>
    </i>
    <i>
      <x v="5179"/>
    </i>
    <i>
      <x v="4397"/>
    </i>
    <i>
      <x v="5219"/>
    </i>
    <i>
      <x v="8785"/>
    </i>
    <i>
      <x v="8989"/>
    </i>
    <i>
      <x v="7830"/>
    </i>
    <i>
      <x v="10054"/>
    </i>
    <i>
      <x v="17307"/>
    </i>
    <i>
      <x v="2184"/>
    </i>
    <i>
      <x v="10350"/>
    </i>
    <i>
      <x v="9139"/>
    </i>
    <i>
      <x v="1225"/>
    </i>
    <i>
      <x v="10507"/>
    </i>
    <i>
      <x v="17299"/>
    </i>
    <i>
      <x v="10071"/>
    </i>
    <i>
      <x v="4386"/>
    </i>
    <i>
      <x v="5271"/>
    </i>
    <i>
      <x v="9198"/>
    </i>
    <i>
      <x v="13726"/>
    </i>
    <i>
      <x v="15331"/>
    </i>
    <i>
      <x v="6353"/>
    </i>
    <i>
      <x v="7504"/>
    </i>
    <i>
      <x v="8978"/>
    </i>
    <i>
      <x v="11178"/>
    </i>
    <i>
      <x v="5232"/>
    </i>
    <i>
      <x v="5282"/>
    </i>
    <i>
      <x v="17015"/>
    </i>
    <i>
      <x v="13613"/>
    </i>
    <i>
      <x v="5334"/>
    </i>
    <i>
      <x v="4897"/>
    </i>
    <i>
      <x v="13202"/>
    </i>
    <i>
      <x v="6075"/>
    </i>
    <i>
      <x v="12267"/>
    </i>
    <i>
      <x v="5491"/>
    </i>
    <i>
      <x v="5000"/>
    </i>
    <i>
      <x v="1844"/>
    </i>
    <i>
      <x v="2263"/>
    </i>
    <i>
      <x v="15718"/>
    </i>
    <i>
      <x v="12765"/>
    </i>
    <i>
      <x v="4014"/>
    </i>
    <i>
      <x v="6765"/>
    </i>
    <i>
      <x v="5739"/>
    </i>
    <i>
      <x v="6736"/>
    </i>
    <i>
      <x v="14189"/>
    </i>
    <i>
      <x v="17210"/>
    </i>
    <i>
      <x v="12974"/>
    </i>
    <i>
      <x v="10396"/>
    </i>
    <i>
      <x v="3088"/>
    </i>
    <i>
      <x v="13068"/>
    </i>
    <i>
      <x v="17776"/>
    </i>
    <i>
      <x v="10811"/>
    </i>
    <i>
      <x v="10620"/>
    </i>
    <i>
      <x v="6950"/>
    </i>
    <i>
      <x v="6239"/>
    </i>
    <i>
      <x v="5005"/>
    </i>
    <i>
      <x v="8226"/>
    </i>
    <i>
      <x v="14963"/>
    </i>
    <i>
      <x v="11002"/>
    </i>
    <i>
      <x v="16073"/>
    </i>
    <i>
      <x v="11334"/>
    </i>
    <i>
      <x v="5826"/>
    </i>
    <i>
      <x v="14133"/>
    </i>
    <i>
      <x v="4797"/>
    </i>
    <i>
      <x v="9003"/>
    </i>
    <i>
      <x v="8864"/>
    </i>
    <i>
      <x v="5264"/>
    </i>
    <i>
      <x v="5833"/>
    </i>
    <i>
      <x v="11766"/>
    </i>
    <i>
      <x v="13612"/>
    </i>
    <i>
      <x v="8610"/>
    </i>
    <i>
      <x v="8064"/>
    </i>
    <i>
      <x v="1275"/>
    </i>
    <i>
      <x v="17517"/>
    </i>
    <i>
      <x v="10132"/>
    </i>
    <i>
      <x v="373"/>
    </i>
    <i>
      <x v="9881"/>
    </i>
    <i>
      <x v="14897"/>
    </i>
    <i>
      <x v="16182"/>
    </i>
    <i>
      <x v="4102"/>
    </i>
    <i>
      <x v="318"/>
    </i>
    <i>
      <x v="8012"/>
    </i>
    <i>
      <x v="4533"/>
    </i>
    <i>
      <x v="6001"/>
    </i>
    <i>
      <x v="10512"/>
    </i>
    <i>
      <x v="6049"/>
    </i>
    <i>
      <x v="17317"/>
    </i>
    <i>
      <x v="10961"/>
    </i>
    <i>
      <x v="8761"/>
    </i>
    <i>
      <x v="14602"/>
    </i>
    <i>
      <x v="8651"/>
    </i>
    <i>
      <x v="4157"/>
    </i>
    <i>
      <x v="6901"/>
    </i>
    <i>
      <x v="14208"/>
    </i>
    <i>
      <x v="13560"/>
    </i>
    <i>
      <x v="14747"/>
    </i>
    <i>
      <x v="4894"/>
    </i>
    <i>
      <x v="6725"/>
    </i>
    <i>
      <x v="15669"/>
    </i>
    <i>
      <x v="15871"/>
    </i>
    <i>
      <x v="15309"/>
    </i>
    <i>
      <x v="15189"/>
    </i>
    <i>
      <x v="2275"/>
    </i>
    <i>
      <x v="7277"/>
    </i>
    <i>
      <x v="5013"/>
    </i>
    <i>
      <x v="6399"/>
    </i>
    <i>
      <x v="12870"/>
    </i>
    <i>
      <x v="5428"/>
    </i>
    <i>
      <x v="9358"/>
    </i>
    <i>
      <x v="1480"/>
    </i>
    <i>
      <x v="8268"/>
    </i>
    <i>
      <x v="17136"/>
    </i>
    <i>
      <x v="18304"/>
    </i>
    <i>
      <x v="14244"/>
    </i>
    <i>
      <x v="2794"/>
    </i>
    <i>
      <x v="6867"/>
    </i>
    <i>
      <x v="17855"/>
    </i>
    <i>
      <x v="7381"/>
    </i>
    <i>
      <x v="14941"/>
    </i>
    <i>
      <x v="13628"/>
    </i>
    <i>
      <x v="10962"/>
    </i>
    <i>
      <x v="16341"/>
    </i>
    <i>
      <x v="6344"/>
    </i>
    <i>
      <x v="1758"/>
    </i>
    <i>
      <x v="17110"/>
    </i>
    <i>
      <x v="14762"/>
    </i>
    <i>
      <x v="4771"/>
    </i>
    <i>
      <x v="4675"/>
    </i>
    <i>
      <x v="1144"/>
    </i>
    <i>
      <x v="8683"/>
    </i>
    <i>
      <x v="8117"/>
    </i>
    <i>
      <x v="2569"/>
    </i>
    <i>
      <x v="13794"/>
    </i>
    <i>
      <x v="17546"/>
    </i>
    <i>
      <x v="11280"/>
    </i>
    <i>
      <x v="6692"/>
    </i>
    <i>
      <x v="7650"/>
    </i>
    <i>
      <x v="9081"/>
    </i>
    <i>
      <x v="16066"/>
    </i>
    <i>
      <x v="15666"/>
    </i>
    <i>
      <x v="11235"/>
    </i>
    <i>
      <x v="5803"/>
    </i>
    <i>
      <x v="5046"/>
    </i>
    <i>
      <x v="5845"/>
    </i>
    <i>
      <x v="12524"/>
    </i>
    <i>
      <x v="9952"/>
    </i>
    <i>
      <x v="11044"/>
    </i>
    <i>
      <x v="17304"/>
    </i>
    <i>
      <x v="15777"/>
    </i>
    <i>
      <x v="5284"/>
    </i>
    <i>
      <x v="9656"/>
    </i>
    <i>
      <x v="13266"/>
    </i>
    <i>
      <x v="12993"/>
    </i>
    <i>
      <x v="16499"/>
    </i>
    <i>
      <x v="5976"/>
    </i>
    <i>
      <x v="18033"/>
    </i>
    <i>
      <x v="7907"/>
    </i>
    <i>
      <x v="3215"/>
    </i>
    <i>
      <x v="1899"/>
    </i>
    <i>
      <x v="15461"/>
    </i>
    <i>
      <x v="13614"/>
    </i>
    <i>
      <x v="835"/>
    </i>
    <i>
      <x v="16074"/>
    </i>
    <i>
      <x v="5858"/>
    </i>
    <i>
      <x v="15930"/>
    </i>
    <i>
      <x v="18021"/>
    </i>
    <i>
      <x v="18309"/>
    </i>
    <i>
      <x v="252"/>
    </i>
    <i>
      <x v="4200"/>
    </i>
    <i>
      <x v="16374"/>
    </i>
    <i>
      <x v="1108"/>
    </i>
    <i>
      <x v="9776"/>
    </i>
    <i>
      <x v="6199"/>
    </i>
    <i>
      <x v="12710"/>
    </i>
    <i>
      <x v="1734"/>
    </i>
    <i>
      <x v="13917"/>
    </i>
    <i>
      <x v="7575"/>
    </i>
    <i>
      <x v="749"/>
    </i>
    <i>
      <x v="16579"/>
    </i>
    <i>
      <x v="8851"/>
    </i>
    <i>
      <x v="1865"/>
    </i>
    <i>
      <x v="970"/>
    </i>
    <i>
      <x v="3990"/>
    </i>
    <i>
      <x v="13577"/>
    </i>
    <i>
      <x v="12736"/>
    </i>
    <i>
      <x v="4683"/>
    </i>
    <i>
      <x v="2054"/>
    </i>
    <i>
      <x v="7621"/>
    </i>
    <i>
      <x v="17969"/>
    </i>
    <i>
      <x v="2425"/>
    </i>
    <i>
      <x v="8774"/>
    </i>
    <i>
      <x v="8585"/>
    </i>
    <i>
      <x v="16600"/>
    </i>
    <i>
      <x v="15355"/>
    </i>
    <i>
      <x v="18120"/>
    </i>
    <i>
      <x v="1597"/>
    </i>
    <i>
      <x v="5724"/>
    </i>
    <i>
      <x v="6967"/>
    </i>
    <i>
      <x v="8241"/>
    </i>
    <i>
      <x v="18394"/>
    </i>
    <i>
      <x v="18087"/>
    </i>
    <i>
      <x v="15180"/>
    </i>
    <i>
      <x v="11428"/>
    </i>
    <i>
      <x v="17697"/>
    </i>
    <i>
      <x v="281"/>
    </i>
    <i>
      <x v="6203"/>
    </i>
    <i>
      <x v="11865"/>
    </i>
    <i>
      <x v="18182"/>
    </i>
    <i>
      <x v="11674"/>
    </i>
    <i>
      <x v="4420"/>
    </i>
    <i>
      <x v="16477"/>
    </i>
    <i>
      <x v="15457"/>
    </i>
    <i>
      <x v="12967"/>
    </i>
    <i>
      <x v="44"/>
    </i>
    <i>
      <x v="17607"/>
    </i>
    <i>
      <x v="1326"/>
    </i>
    <i>
      <x v="18137"/>
    </i>
    <i>
      <x v="15422"/>
    </i>
    <i>
      <x v="371"/>
    </i>
    <i>
      <x v="11443"/>
    </i>
    <i>
      <x v="12311"/>
    </i>
    <i>
      <x v="17079"/>
    </i>
    <i>
      <x v="6862"/>
    </i>
    <i>
      <x v="6448"/>
    </i>
    <i>
      <x v="12269"/>
    </i>
    <i>
      <x v="10664"/>
    </i>
    <i>
      <x v="14374"/>
    </i>
    <i>
      <x v="6516"/>
    </i>
    <i>
      <x v="11577"/>
    </i>
    <i>
      <x v="14123"/>
    </i>
    <i>
      <x v="6685"/>
    </i>
    <i>
      <x v="13438"/>
    </i>
    <i>
      <x v="14159"/>
    </i>
    <i>
      <x v="7336"/>
    </i>
    <i>
      <x v="17568"/>
    </i>
    <i>
      <x v="4756"/>
    </i>
    <i>
      <x v="9754"/>
    </i>
    <i>
      <x v="18354"/>
    </i>
    <i>
      <x v="11149"/>
    </i>
    <i>
      <x v="6919"/>
    </i>
    <i>
      <x v="13464"/>
    </i>
    <i>
      <x v="963"/>
    </i>
    <i>
      <x v="13622"/>
    </i>
    <i>
      <x v="16221"/>
    </i>
    <i>
      <x v="15341"/>
    </i>
    <i>
      <x v="13467"/>
    </i>
    <i>
      <x v="11668"/>
    </i>
    <i>
      <x v="9577"/>
    </i>
    <i>
      <x v="9102"/>
    </i>
    <i>
      <x v="6082"/>
    </i>
    <i>
      <x v="1085"/>
    </i>
    <i>
      <x v="339"/>
    </i>
    <i>
      <x v="662"/>
    </i>
    <i>
      <x v="6738"/>
    </i>
    <i>
      <x v="15659"/>
    </i>
    <i>
      <x v="3771"/>
    </i>
    <i>
      <x v="787"/>
    </i>
    <i>
      <x v="8852"/>
    </i>
    <i>
      <x v="15990"/>
    </i>
    <i>
      <x v="15025"/>
    </i>
    <i>
      <x v="9572"/>
    </i>
    <i>
      <x v="11682"/>
    </i>
    <i>
      <x v="6249"/>
    </i>
    <i>
      <x v="4999"/>
    </i>
    <i>
      <x v="4998"/>
    </i>
    <i>
      <x v="9180"/>
    </i>
    <i>
      <x v="12886"/>
    </i>
    <i>
      <x v="3664"/>
    </i>
    <i>
      <x v="7841"/>
    </i>
    <i>
      <x v="12838"/>
    </i>
    <i>
      <x v="8760"/>
    </i>
    <i>
      <x v="6997"/>
    </i>
    <i>
      <x v="10558"/>
    </i>
    <i>
      <x v="15318"/>
    </i>
    <i>
      <x v="10583"/>
    </i>
    <i>
      <x v="14364"/>
    </i>
    <i>
      <x v="10727"/>
    </i>
    <i>
      <x v="16541"/>
    </i>
    <i>
      <x v="2088"/>
    </i>
    <i>
      <x v="14608"/>
    </i>
    <i>
      <x v="12415"/>
    </i>
    <i>
      <x v="17129"/>
    </i>
    <i>
      <x v="4808"/>
    </i>
    <i>
      <x v="9792"/>
    </i>
    <i>
      <x v="16585"/>
    </i>
    <i>
      <x v="344"/>
    </i>
    <i>
      <x v="9858"/>
    </i>
    <i>
      <x v="17434"/>
    </i>
    <i>
      <x v="13771"/>
    </i>
    <i>
      <x v="1248"/>
    </i>
    <i>
      <x v="4789"/>
    </i>
    <i>
      <x v="4341"/>
    </i>
    <i>
      <x v="13662"/>
    </i>
    <i>
      <x v="6112"/>
    </i>
    <i>
      <x v="14295"/>
    </i>
    <i>
      <x v="5621"/>
    </i>
    <i>
      <x v="5032"/>
    </i>
    <i>
      <x v="15432"/>
    </i>
    <i>
      <x v="11783"/>
    </i>
    <i>
      <x v="3974"/>
    </i>
    <i>
      <x v="11310"/>
    </i>
    <i>
      <x v="16188"/>
    </i>
    <i>
      <x v="13690"/>
    </i>
    <i>
      <x v="5836"/>
    </i>
    <i>
      <x v="15462"/>
    </i>
    <i>
      <x v="9845"/>
    </i>
    <i>
      <x v="8094"/>
    </i>
    <i>
      <x v="10315"/>
    </i>
    <i>
      <x v="4959"/>
    </i>
    <i>
      <x v="3349"/>
    </i>
    <i>
      <x v="17953"/>
    </i>
    <i>
      <x v="14222"/>
    </i>
    <i>
      <x v="228"/>
    </i>
    <i>
      <x v="17581"/>
    </i>
    <i>
      <x v="18431"/>
    </i>
    <i>
      <x v="4426"/>
    </i>
    <i>
      <x v="17391"/>
    </i>
    <i>
      <x v="9670"/>
    </i>
    <i>
      <x v="4195"/>
    </i>
    <i>
      <x v="8667"/>
    </i>
    <i>
      <x v="9724"/>
    </i>
    <i>
      <x v="9502"/>
    </i>
    <i>
      <x v="1581"/>
    </i>
    <i>
      <x v="1487"/>
    </i>
    <i>
      <x v="377"/>
    </i>
    <i>
      <x v="12206"/>
    </i>
    <i>
      <x v="6367"/>
    </i>
    <i>
      <x v="5824"/>
    </i>
    <i>
      <x v="7798"/>
    </i>
    <i>
      <x v="17017"/>
    </i>
    <i>
      <x v="10423"/>
    </i>
    <i>
      <x v="2551"/>
    </i>
    <i>
      <x v="17440"/>
    </i>
    <i>
      <x v="16429"/>
    </i>
    <i>
      <x v="13279"/>
    </i>
    <i>
      <x v="6589"/>
    </i>
    <i>
      <x v="4207"/>
    </i>
    <i>
      <x v="9395"/>
    </i>
    <i>
      <x v="18092"/>
    </i>
    <i>
      <x v="3910"/>
    </i>
    <i>
      <x v="8827"/>
    </i>
    <i>
      <x v="948"/>
    </i>
    <i>
      <x v="18100"/>
    </i>
    <i>
      <x v="4366"/>
    </i>
    <i>
      <x v="16144"/>
    </i>
    <i>
      <x v="6279"/>
    </i>
    <i>
      <x v="17871"/>
    </i>
    <i>
      <x v="17371"/>
    </i>
    <i>
      <x v="2767"/>
    </i>
    <i>
      <x v="14761"/>
    </i>
    <i>
      <x v="6759"/>
    </i>
    <i>
      <x v="13127"/>
    </i>
    <i>
      <x v="14746"/>
    </i>
    <i>
      <x v="3369"/>
    </i>
    <i>
      <x v="8609"/>
    </i>
    <i>
      <x v="3511"/>
    </i>
    <i>
      <x v="15623"/>
    </i>
    <i>
      <x v="5705"/>
    </i>
    <i>
      <x v="16249"/>
    </i>
    <i>
      <x v="17045"/>
    </i>
    <i>
      <x v="3912"/>
    </i>
    <i>
      <x v="9385"/>
    </i>
    <i>
      <x v="4540"/>
    </i>
    <i>
      <x v="17699"/>
    </i>
    <i>
      <x v="11723"/>
    </i>
    <i>
      <x v="4491"/>
    </i>
    <i>
      <x v="9581"/>
    </i>
    <i>
      <x v="11851"/>
    </i>
    <i>
      <x v="4663"/>
    </i>
    <i>
      <x v="17344"/>
    </i>
    <i>
      <x v="4297"/>
    </i>
    <i>
      <x v="15345"/>
    </i>
    <i>
      <x v="6126"/>
    </i>
    <i>
      <x v="9410"/>
    </i>
    <i>
      <x v="17873"/>
    </i>
    <i>
      <x v="4752"/>
    </i>
    <i>
      <x v="5454"/>
    </i>
    <i>
      <x v="5471"/>
    </i>
    <i>
      <x v="14433"/>
    </i>
    <i>
      <x v="8023"/>
    </i>
    <i>
      <x v="9387"/>
    </i>
    <i>
      <x v="12127"/>
    </i>
    <i>
      <x v="2903"/>
    </i>
    <i>
      <x v="7753"/>
    </i>
    <i>
      <x v="7707"/>
    </i>
    <i>
      <x v="3466"/>
    </i>
    <i>
      <x v="4802"/>
    </i>
    <i>
      <x v="1827"/>
    </i>
    <i>
      <x v="3767"/>
    </i>
    <i>
      <x v="18014"/>
    </i>
    <i>
      <x v="7312"/>
    </i>
    <i>
      <x v="17117"/>
    </i>
    <i>
      <x v="5036"/>
    </i>
    <i>
      <x v="108"/>
    </i>
    <i>
      <x v="2040"/>
    </i>
    <i>
      <x v="14739"/>
    </i>
    <i>
      <x v="3584"/>
    </i>
    <i>
      <x v="1493"/>
    </i>
    <i>
      <x v="15884"/>
    </i>
    <i>
      <x v="13212"/>
    </i>
    <i>
      <x v="14877"/>
    </i>
    <i>
      <x v="15252"/>
    </i>
    <i>
      <x v="8477"/>
    </i>
    <i>
      <x v="7807"/>
    </i>
    <i>
      <x v="7782"/>
    </i>
    <i>
      <x v="5191"/>
    </i>
    <i>
      <x v="16338"/>
    </i>
    <i>
      <x v="17639"/>
    </i>
    <i>
      <x v="16245"/>
    </i>
    <i>
      <x v="16112"/>
    </i>
    <i>
      <x v="12594"/>
    </i>
    <i>
      <x v="10698"/>
    </i>
    <i>
      <x v="9557"/>
    </i>
    <i>
      <x v="4114"/>
    </i>
    <i>
      <x v="3311"/>
    </i>
    <i>
      <x v="2888"/>
    </i>
    <i>
      <x v="2397"/>
    </i>
    <i>
      <x v="1056"/>
    </i>
    <i>
      <x v="11867"/>
    </i>
    <i>
      <x v="8433"/>
    </i>
    <i>
      <x v="511"/>
    </i>
    <i>
      <x v="3029"/>
    </i>
    <i>
      <x v="16353"/>
    </i>
    <i>
      <x v="16154"/>
    </i>
    <i>
      <x v="11657"/>
    </i>
    <i>
      <x v="11804"/>
    </i>
    <i>
      <x v="2247"/>
    </i>
    <i>
      <x v="10093"/>
    </i>
    <i>
      <x v="17272"/>
    </i>
    <i>
      <x v="14450"/>
    </i>
    <i>
      <x v="6313"/>
    </i>
    <i>
      <x v="18020"/>
    </i>
    <i>
      <x v="17261"/>
    </i>
    <i>
      <x v="4035"/>
    </i>
    <i>
      <x v="4987"/>
    </i>
    <i>
      <x v="2689"/>
    </i>
    <i>
      <x v="7126"/>
    </i>
    <i>
      <x v="10981"/>
    </i>
    <i>
      <x v="2448"/>
    </i>
    <i>
      <x v="4024"/>
    </i>
    <i>
      <x v="9729"/>
    </i>
    <i>
      <x v="10641"/>
    </i>
    <i>
      <x v="2785"/>
    </i>
    <i>
      <x v="5613"/>
    </i>
    <i>
      <x v="2966"/>
    </i>
    <i>
      <x v="14592"/>
    </i>
    <i>
      <x v="535"/>
    </i>
    <i>
      <x v="17013"/>
    </i>
    <i>
      <x v="4393"/>
    </i>
    <i>
      <x v="14273"/>
    </i>
    <i>
      <x v="12712"/>
    </i>
    <i>
      <x v="2672"/>
    </i>
    <i>
      <x v="12547"/>
    </i>
    <i>
      <x v="17094"/>
    </i>
    <i>
      <x v="3479"/>
    </i>
    <i>
      <x v="8655"/>
    </i>
    <i>
      <x v="16657"/>
    </i>
    <i>
      <x v="13592"/>
    </i>
    <i>
      <x v="18428"/>
    </i>
    <i>
      <x v="17098"/>
    </i>
    <i>
      <x v="10320"/>
    </i>
    <i>
      <x v="8368"/>
    </i>
    <i>
      <x v="12771"/>
    </i>
    <i>
      <x v="17416"/>
    </i>
    <i>
      <x v="8757"/>
    </i>
    <i>
      <x v="773"/>
    </i>
    <i>
      <x v="2839"/>
    </i>
    <i>
      <x v="18451"/>
    </i>
    <i>
      <x v="8447"/>
    </i>
    <i>
      <x v="4210"/>
    </i>
    <i>
      <x v="17827"/>
    </i>
    <i>
      <x v="1540"/>
    </i>
    <i>
      <x v="5390"/>
    </i>
    <i>
      <x v="10582"/>
    </i>
    <i>
      <x v="9897"/>
    </i>
    <i>
      <x v="17792"/>
    </i>
    <i>
      <x v="7557"/>
    </i>
    <i>
      <x v="2789"/>
    </i>
    <i>
      <x v="17696"/>
    </i>
    <i>
      <x v="9535"/>
    </i>
    <i>
      <x v="10702"/>
    </i>
    <i>
      <x v="9905"/>
    </i>
    <i>
      <x v="356"/>
    </i>
    <i>
      <x v="3460"/>
    </i>
    <i>
      <x v="10661"/>
    </i>
    <i>
      <x v="17576"/>
    </i>
    <i>
      <x v="1545"/>
    </i>
    <i>
      <x v="5639"/>
    </i>
    <i>
      <x v="15581"/>
    </i>
    <i>
      <x v="6470"/>
    </i>
    <i>
      <x v="5969"/>
    </i>
    <i>
      <x v="10922"/>
    </i>
    <i>
      <x v="6409"/>
    </i>
    <i>
      <x v="8138"/>
    </i>
    <i>
      <x v="2521"/>
    </i>
    <i>
      <x v="10622"/>
    </i>
    <i>
      <x v="2827"/>
    </i>
    <i>
      <x v="1549"/>
    </i>
    <i>
      <x v="13649"/>
    </i>
    <i>
      <x v="398"/>
    </i>
    <i>
      <x v="11324"/>
    </i>
    <i>
      <x v="10349"/>
    </i>
    <i>
      <x v="645"/>
    </i>
    <i>
      <x v="17485"/>
    </i>
    <i>
      <x v="13026"/>
    </i>
    <i>
      <x v="9275"/>
    </i>
    <i>
      <x v="15064"/>
    </i>
    <i>
      <x v="2093"/>
    </i>
    <i>
      <x v="14745"/>
    </i>
    <i>
      <x v="7708"/>
    </i>
    <i>
      <x v="10652"/>
    </i>
    <i>
      <x v="4525"/>
    </i>
    <i>
      <x v="16630"/>
    </i>
    <i>
      <x v="4346"/>
    </i>
    <i>
      <x v="5492"/>
    </i>
    <i>
      <x v="18444"/>
    </i>
    <i>
      <x v="6332"/>
    </i>
    <i>
      <x v="9264"/>
    </i>
    <i>
      <x v="15294"/>
    </i>
    <i>
      <x v="16610"/>
    </i>
    <i>
      <x v="4449"/>
    </i>
    <i>
      <x v="17832"/>
    </i>
    <i>
      <x v="17573"/>
    </i>
    <i>
      <x v="2148"/>
    </i>
    <i>
      <x v="9630"/>
    </i>
    <i>
      <x v="5591"/>
    </i>
    <i>
      <x v="961"/>
    </i>
    <i>
      <x v="7437"/>
    </i>
    <i>
      <x v="12803"/>
    </i>
    <i>
      <x v="5577"/>
    </i>
    <i>
      <x v="11583"/>
    </i>
    <i>
      <x v="4405"/>
    </i>
    <i>
      <x v="6959"/>
    </i>
    <i>
      <x v="7084"/>
    </i>
    <i>
      <x v="17245"/>
    </i>
    <i>
      <x v="9476"/>
    </i>
    <i>
      <x v="13488"/>
    </i>
    <i>
      <x v="8533"/>
    </i>
    <i>
      <x v="18061"/>
    </i>
    <i>
      <x v="9133"/>
    </i>
    <i>
      <x v="845"/>
    </i>
    <i>
      <x v="5058"/>
    </i>
    <i>
      <x v="9534"/>
    </i>
    <i>
      <x v="11891"/>
    </i>
    <i>
      <x v="2552"/>
    </i>
    <i>
      <x v="9924"/>
    </i>
    <i>
      <x v="15026"/>
    </i>
    <i>
      <x v="7144"/>
    </i>
    <i>
      <x v="10812"/>
    </i>
    <i>
      <x v="3131"/>
    </i>
    <i>
      <x v="7410"/>
    </i>
    <i>
      <x v="15740"/>
    </i>
    <i>
      <x v="2728"/>
    </i>
    <i>
      <x v="13053"/>
    </i>
    <i>
      <x v="18233"/>
    </i>
    <i>
      <x v="9614"/>
    </i>
    <i>
      <x v="9599"/>
    </i>
    <i>
      <x v="3002"/>
    </i>
    <i>
      <x v="11687"/>
    </i>
    <i>
      <x v="11020"/>
    </i>
    <i>
      <x v="7668"/>
    </i>
    <i>
      <x v="12056"/>
    </i>
    <i>
      <x v="4244"/>
    </i>
    <i>
      <x v="12984"/>
    </i>
    <i>
      <x v="838"/>
    </i>
    <i>
      <x v="5574"/>
    </i>
    <i>
      <x v="7000"/>
    </i>
    <i>
      <x v="18351"/>
    </i>
    <i>
      <x v="15045"/>
    </i>
    <i>
      <x v="12730"/>
    </i>
    <i>
      <x v="10248"/>
    </i>
    <i>
      <x v="9029"/>
    </i>
    <i>
      <x v="8765"/>
    </i>
    <i>
      <x v="9025"/>
    </i>
    <i>
      <x v="7363"/>
    </i>
    <i>
      <x v="4326"/>
    </i>
    <i>
      <x v="3861"/>
    </i>
    <i>
      <x v="81"/>
    </i>
    <i>
      <x v="1312"/>
    </i>
    <i>
      <x v="7666"/>
    </i>
    <i>
      <x v="7943"/>
    </i>
    <i>
      <x v="4750"/>
    </i>
    <i>
      <x v="9784"/>
    </i>
    <i>
      <x v="8748"/>
    </i>
    <i>
      <x v="5873"/>
    </i>
    <i>
      <x v="6165"/>
    </i>
    <i>
      <x v="2297"/>
    </i>
    <i>
      <x v="10977"/>
    </i>
    <i>
      <x v="17166"/>
    </i>
    <i>
      <x v="7731"/>
    </i>
    <i>
      <x v="7384"/>
    </i>
    <i>
      <x v="12671"/>
    </i>
    <i>
      <x v="2761"/>
    </i>
    <i>
      <x v="6455"/>
    </i>
    <i>
      <x v="8753"/>
    </i>
    <i>
      <x v="10051"/>
    </i>
    <i>
      <x v="13605"/>
    </i>
    <i>
      <x v="3711"/>
    </i>
    <i>
      <x v="5163"/>
    </i>
    <i>
      <x v="2720"/>
    </i>
    <i>
      <x v="15750"/>
    </i>
    <i>
      <x v="17729"/>
    </i>
    <i>
      <x v="14300"/>
    </i>
    <i>
      <x v="5455"/>
    </i>
    <i>
      <x v="9096"/>
    </i>
    <i>
      <x v="16025"/>
    </i>
    <i>
      <x v="10732"/>
    </i>
    <i>
      <x v="15818"/>
    </i>
    <i>
      <x v="8795"/>
    </i>
    <i>
      <x v="15133"/>
    </i>
    <i>
      <x v="10624"/>
    </i>
    <i>
      <x v="4754"/>
    </i>
    <i>
      <x v="4960"/>
    </i>
    <i>
      <x v="5283"/>
    </i>
    <i>
      <x v="9137"/>
    </i>
    <i>
      <x v="4841"/>
    </i>
    <i>
      <x v="4862"/>
    </i>
    <i>
      <x v="5041"/>
    </i>
    <i>
      <x v="148"/>
    </i>
    <i>
      <x v="7669"/>
    </i>
    <i>
      <x v="6756"/>
    </i>
    <i>
      <x v="17413"/>
    </i>
    <i>
      <x v="6234"/>
    </i>
    <i>
      <x v="923"/>
    </i>
    <i>
      <x v="18293"/>
    </i>
    <i>
      <x v="4356"/>
    </i>
    <i>
      <x v="3618"/>
    </i>
    <i>
      <x v="11480"/>
    </i>
    <i>
      <x v="9216"/>
    </i>
    <i>
      <x v="6293"/>
    </i>
    <i>
      <x v="9231"/>
    </i>
    <i>
      <x v="15036"/>
    </i>
    <i>
      <x v="14413"/>
    </i>
    <i>
      <x v="353"/>
    </i>
    <i>
      <x v="10253"/>
    </i>
    <i>
      <x v="12479"/>
    </i>
    <i>
      <x v="17856"/>
    </i>
    <i>
      <x v="4501"/>
    </i>
    <i>
      <x v="7"/>
    </i>
    <i>
      <x v="17252"/>
    </i>
    <i>
      <x v="10619"/>
    </i>
    <i>
      <x v="4291"/>
    </i>
    <i>
      <x v="14898"/>
    </i>
    <i>
      <x v="12566"/>
    </i>
    <i>
      <x v="791"/>
    </i>
    <i>
      <x v="16029"/>
    </i>
    <i>
      <x v="15594"/>
    </i>
    <i>
      <x v="7405"/>
    </i>
    <i>
      <x v="4926"/>
    </i>
    <i>
      <x v="11651"/>
    </i>
    <i>
      <x v="5177"/>
    </i>
    <i>
      <x v="5085"/>
    </i>
    <i>
      <x v="3792"/>
    </i>
    <i>
      <x v="15536"/>
    </i>
    <i>
      <x v="5816"/>
    </i>
    <i>
      <x v="10021"/>
    </i>
    <i>
      <x v="17588"/>
    </i>
    <i>
      <x v="5850"/>
    </i>
    <i>
      <x v="1145"/>
    </i>
    <i>
      <x v="14849"/>
    </i>
    <i>
      <x v="224"/>
    </i>
    <i>
      <x v="7166"/>
    </i>
    <i>
      <x v="9975"/>
    </i>
    <i>
      <x v="18103"/>
    </i>
    <i>
      <x v="13181"/>
    </i>
    <i>
      <x v="15484"/>
    </i>
    <i>
      <x v="341"/>
    </i>
    <i>
      <x v="6372"/>
    </i>
    <i>
      <x v="2597"/>
    </i>
    <i>
      <x v="7440"/>
    </i>
    <i>
      <x v="17809"/>
    </i>
    <i>
      <x v="13365"/>
    </i>
    <i>
      <x v="8684"/>
    </i>
    <i>
      <x v="2335"/>
    </i>
    <i>
      <x v="9380"/>
    </i>
    <i>
      <x v="9673"/>
    </i>
    <i>
      <x v="8531"/>
    </i>
    <i>
      <x v="11331"/>
    </i>
    <i>
      <x v="3962"/>
    </i>
    <i>
      <x v="589"/>
    </i>
    <i>
      <x v="16829"/>
    </i>
    <i>
      <x v="16811"/>
    </i>
    <i>
      <x v="4499"/>
    </i>
    <i>
      <x v="15147"/>
    </i>
    <i>
      <x v="15517"/>
    </i>
    <i>
      <x v="71"/>
    </i>
    <i>
      <x v="8074"/>
    </i>
    <i>
      <x v="15098"/>
    </i>
    <i>
      <x v="15679"/>
    </i>
    <i>
      <x v="474"/>
    </i>
    <i>
      <x v="17960"/>
    </i>
    <i>
      <x v="1498"/>
    </i>
    <i>
      <x v="15982"/>
    </i>
    <i>
      <x v="1165"/>
    </i>
    <i>
      <x v="5487"/>
    </i>
    <i>
      <x v="14526"/>
    </i>
    <i>
      <x v="11686"/>
    </i>
    <i>
      <x v="10923"/>
    </i>
    <i>
      <x v="3921"/>
    </i>
    <i>
      <x v="17329"/>
    </i>
    <i>
      <x v="14272"/>
    </i>
    <i>
      <x v="4251"/>
    </i>
    <i>
      <x v="14361"/>
    </i>
    <i>
      <x v="16443"/>
    </i>
    <i>
      <x v="17887"/>
    </i>
    <i>
      <x v="230"/>
    </i>
    <i>
      <x v="2612"/>
    </i>
    <i>
      <x v="9711"/>
    </i>
    <i>
      <x v="195"/>
    </i>
    <i>
      <x v="12353"/>
    </i>
    <i>
      <x v="11066"/>
    </i>
    <i>
      <x v="12090"/>
    </i>
    <i>
      <x v="12908"/>
    </i>
    <i>
      <x v="18410"/>
    </i>
    <i>
      <x v="3325"/>
    </i>
    <i>
      <x v="18051"/>
    </i>
    <i>
      <x v="7455"/>
    </i>
    <i>
      <x v="17254"/>
    </i>
    <i>
      <x v="13532"/>
    </i>
    <i>
      <x v="8631"/>
    </i>
    <i>
      <x v="4401"/>
    </i>
    <i>
      <x v="10768"/>
    </i>
    <i>
      <x v="11294"/>
    </i>
    <i>
      <x v="3348"/>
    </i>
    <i>
      <x v="6153"/>
    </i>
    <i>
      <x v="7894"/>
    </i>
    <i>
      <x v="10075"/>
    </i>
    <i>
      <x v="14497"/>
    </i>
    <i>
      <x v="11335"/>
    </i>
    <i>
      <x v="15991"/>
    </i>
    <i>
      <x v="17796"/>
    </i>
    <i>
      <x v="10280"/>
    </i>
    <i>
      <x v="12045"/>
    </i>
    <i>
      <x v="16651"/>
    </i>
    <i>
      <x v="4392"/>
    </i>
    <i>
      <x v="5556"/>
    </i>
    <i>
      <x v="9312"/>
    </i>
    <i>
      <x v="11530"/>
    </i>
    <i>
      <x v="14482"/>
    </i>
    <i>
      <x v="8250"/>
    </i>
    <i>
      <x v="9608"/>
    </i>
    <i>
      <x v="9747"/>
    </i>
    <i>
      <x v="12988"/>
    </i>
    <i>
      <x v="1362"/>
    </i>
    <i>
      <x v="17954"/>
    </i>
    <i>
      <x v="16231"/>
    </i>
    <i>
      <x v="15913"/>
    </i>
    <i>
      <x v="14838"/>
    </i>
    <i>
      <x v="15216"/>
    </i>
    <i>
      <x v="12880"/>
    </i>
    <i>
      <x v="9884"/>
    </i>
    <i>
      <x v="9526"/>
    </i>
    <i>
      <x v="10465"/>
    </i>
    <i>
      <x v="7932"/>
    </i>
    <i>
      <x v="7931"/>
    </i>
    <i>
      <x v="6828"/>
    </i>
    <i>
      <x v="6220"/>
    </i>
    <i>
      <x v="3692"/>
    </i>
    <i>
      <x v="266"/>
    </i>
    <i>
      <x v="8390"/>
    </i>
    <i>
      <x v="12808"/>
    </i>
    <i>
      <x v="11204"/>
    </i>
    <i>
      <x v="1353"/>
    </i>
    <i>
      <x v="4477"/>
    </i>
    <i>
      <x v="2535"/>
    </i>
    <i>
      <x v="18104"/>
    </i>
    <i>
      <x v="14148"/>
    </i>
    <i>
      <x v="11127"/>
    </i>
    <i>
      <x v="9454"/>
    </i>
    <i>
      <x v="11247"/>
    </i>
    <i>
      <x v="11271"/>
    </i>
    <i>
      <x v="3650"/>
    </i>
    <i>
      <x v="14786"/>
    </i>
    <i>
      <x v="135"/>
    </i>
    <i>
      <x v="17514"/>
    </i>
    <i>
      <x v="18272"/>
    </i>
    <i>
      <x v="13698"/>
    </i>
    <i>
      <x v="14977"/>
    </i>
    <i>
      <x v="12980"/>
    </i>
    <i>
      <x v="12662"/>
    </i>
    <i>
      <x v="2614"/>
    </i>
    <i>
      <x v="3461"/>
    </i>
    <i>
      <x v="7595"/>
    </i>
    <i>
      <x v="2633"/>
    </i>
    <i>
      <x v="11821"/>
    </i>
    <i>
      <x v="46"/>
    </i>
    <i>
      <x v="6324"/>
    </i>
    <i>
      <x v="4532"/>
    </i>
    <i>
      <x v="11317"/>
    </i>
    <i>
      <x v="1767"/>
    </i>
    <i>
      <x v="16867"/>
    </i>
    <i>
      <x v="10259"/>
    </i>
    <i>
      <x v="15168"/>
    </i>
    <i>
      <x v="11440"/>
    </i>
    <i>
      <x v="18399"/>
    </i>
    <i>
      <x v="6611"/>
    </i>
    <i>
      <x v="953"/>
    </i>
    <i>
      <x v="13594"/>
    </i>
    <i>
      <x v="17544"/>
    </i>
    <i>
      <x v="1104"/>
    </i>
    <i>
      <x v="1040"/>
    </i>
    <i>
      <x v="65"/>
    </i>
    <i>
      <x v="9226"/>
    </i>
    <i>
      <x v="10407"/>
    </i>
    <i>
      <x v="1698"/>
    </i>
    <i>
      <x v="13611"/>
    </i>
    <i>
      <x v="15470"/>
    </i>
    <i>
      <x v="8648"/>
    </i>
    <i>
      <x v="1516"/>
    </i>
    <i>
      <x v="9596"/>
    </i>
    <i>
      <x v="15275"/>
    </i>
    <i>
      <x v="6795"/>
    </i>
    <i>
      <x v="3070"/>
    </i>
    <i>
      <x v="11031"/>
    </i>
    <i>
      <x v="4235"/>
    </i>
    <i>
      <x v="2959"/>
    </i>
    <i>
      <x v="4457"/>
    </i>
    <i>
      <x v="6069"/>
    </i>
    <i>
      <x v="16102"/>
    </i>
    <i>
      <x v="3980"/>
    </i>
    <i>
      <x v="12572"/>
    </i>
    <i>
      <x v="6557"/>
    </i>
    <i>
      <x v="15449"/>
    </i>
    <i>
      <x v="10379"/>
    </i>
    <i>
      <x v="4806"/>
    </i>
    <i>
      <x v="3710"/>
    </i>
    <i>
      <x v="1210"/>
    </i>
    <i>
      <x v="7028"/>
    </i>
    <i>
      <x v="15712"/>
    </i>
    <i>
      <x v="13903"/>
    </i>
    <i>
      <x v="6526"/>
    </i>
    <i>
      <x v="12072"/>
    </i>
    <i>
      <x v="9164"/>
    </i>
    <i>
      <x v="17169"/>
    </i>
    <i>
      <x v="319"/>
    </i>
    <i>
      <x v="9546"/>
    </i>
    <i>
      <x v="5844"/>
    </i>
    <i>
      <x v="7349"/>
    </i>
    <i>
      <x v="5687"/>
    </i>
    <i>
      <x v="8151"/>
    </i>
    <i>
      <x v="7431"/>
    </i>
    <i>
      <x v="248"/>
    </i>
    <i>
      <x v="6426"/>
    </i>
    <i>
      <x v="415"/>
    </i>
    <i>
      <x v="1115"/>
    </i>
    <i>
      <x v="6393"/>
    </i>
    <i>
      <x v="2385"/>
    </i>
    <i>
      <x v="7664"/>
    </i>
    <i>
      <x v="11261"/>
    </i>
    <i>
      <x v="13016"/>
    </i>
    <i>
      <x v="1407"/>
    </i>
    <i>
      <x v="4621"/>
    </i>
    <i>
      <x v="244"/>
    </i>
    <i>
      <x v="12264"/>
    </i>
    <i>
      <x v="14372"/>
    </i>
    <i>
      <x v="6615"/>
    </i>
    <i>
      <x v="16674"/>
    </i>
    <i>
      <x v="15940"/>
    </i>
    <i>
      <x v="11574"/>
    </i>
    <i>
      <x v="15832"/>
    </i>
    <i>
      <x v="16768"/>
    </i>
    <i>
      <x v="9280"/>
    </i>
    <i>
      <x v="15694"/>
    </i>
    <i>
      <x v="8556"/>
    </i>
    <i>
      <x v="105"/>
    </i>
    <i>
      <x v="1389"/>
    </i>
    <i>
      <x v="4012"/>
    </i>
    <i>
      <x v="11208"/>
    </i>
    <i>
      <x v="6269"/>
    </i>
    <i>
      <x v="5467"/>
    </i>
    <i>
      <x v="3468"/>
    </i>
    <i>
      <x v="15856"/>
    </i>
    <i>
      <x v="7956"/>
    </i>
    <i>
      <x v="8613"/>
    </i>
    <i>
      <x v="5813"/>
    </i>
    <i>
      <x v="1220"/>
    </i>
    <i>
      <x v="13443"/>
    </i>
    <i>
      <x v="6240"/>
    </i>
    <i>
      <x v="786"/>
    </i>
    <i>
      <x v="17749"/>
    </i>
    <i>
      <x v="15529"/>
    </i>
    <i>
      <x v="4265"/>
    </i>
    <i>
      <x v="13305"/>
    </i>
    <i>
      <x v="6281"/>
    </i>
    <i>
      <x v="6327"/>
    </i>
    <i>
      <x v="809"/>
    </i>
    <i>
      <x v="11579"/>
    </i>
    <i>
      <x v="2340"/>
    </i>
    <i>
      <x v="14122"/>
    </i>
    <i>
      <x v="76"/>
    </i>
    <i>
      <x v="3483"/>
    </i>
    <i>
      <x v="16433"/>
    </i>
    <i>
      <x v="2645"/>
    </i>
    <i>
      <x v="1995"/>
    </i>
    <i>
      <x v="8853"/>
    </i>
    <i>
      <x v="13701"/>
    </i>
    <i>
      <x v="9500"/>
    </i>
    <i>
      <x v="649"/>
    </i>
    <i>
      <x v="17627"/>
    </i>
    <i>
      <x v="6383"/>
    </i>
    <i>
      <x v="18248"/>
    </i>
    <i>
      <x v="6805"/>
    </i>
    <i>
      <x v="9544"/>
    </i>
    <i>
      <x v="12824"/>
    </i>
    <i>
      <x v="9178"/>
    </i>
    <i>
      <x v="6564"/>
    </i>
    <i>
      <x v="2916"/>
    </i>
    <i>
      <x v="9485"/>
    </i>
    <i>
      <x v="15624"/>
    </i>
    <i>
      <x v="12949"/>
    </i>
    <i>
      <x v="10792"/>
    </i>
    <i>
      <x v="8681"/>
    </i>
    <i>
      <x v="11413"/>
    </i>
    <i>
      <x v="14110"/>
    </i>
    <i>
      <x v="2606"/>
    </i>
    <i>
      <x v="14874"/>
    </i>
    <i>
      <x v="8589"/>
    </i>
    <i>
      <x v="6274"/>
    </i>
    <i>
      <x v="8960"/>
    </i>
    <i>
      <x v="11375"/>
    </i>
    <i>
      <x v="16944"/>
    </i>
    <i>
      <x v="9419"/>
    </i>
    <i>
      <x v="16317"/>
    </i>
    <i>
      <x v="10067"/>
    </i>
    <i>
      <x v="16313"/>
    </i>
    <i>
      <x v="13583"/>
    </i>
    <i>
      <x v="765"/>
    </i>
    <i>
      <x v="14307"/>
    </i>
    <i>
      <x v="3994"/>
    </i>
    <i>
      <x v="10082"/>
    </i>
    <i>
      <x v="15882"/>
    </i>
    <i>
      <x v="17143"/>
    </i>
    <i>
      <x v="18396"/>
    </i>
    <i>
      <x v="11736"/>
    </i>
    <i>
      <x v="16696"/>
    </i>
    <i>
      <x v="9976"/>
    </i>
    <i>
      <x v="2777"/>
    </i>
    <i>
      <x v="11888"/>
    </i>
    <i>
      <x v="16775"/>
    </i>
    <i>
      <x v="5345"/>
    </i>
    <i>
      <x v="6512"/>
    </i>
    <i>
      <x v="13883"/>
    </i>
    <i>
      <x v="8696"/>
    </i>
    <i>
      <x v="18253"/>
    </i>
    <i>
      <x v="15807"/>
    </i>
    <i>
      <x v="14581"/>
    </i>
    <i>
      <x v="14816"/>
    </i>
    <i>
      <x v="12907"/>
    </i>
    <i>
      <x v="9346"/>
    </i>
    <i>
      <x v="8571"/>
    </i>
    <i>
      <x v="7969"/>
    </i>
    <i>
      <x v="4330"/>
    </i>
    <i>
      <x v="4264"/>
    </i>
    <i>
      <x v="2914"/>
    </i>
    <i>
      <x v="2558"/>
    </i>
    <i>
      <x v="678"/>
    </i>
    <i>
      <x v="1403"/>
    </i>
    <i>
      <x v="1321"/>
    </i>
    <i>
      <x v="1096"/>
    </i>
    <i>
      <x v="15062"/>
    </i>
    <i>
      <x v="10630"/>
    </i>
    <i>
      <x v="15311"/>
    </i>
    <i>
      <x v="11395"/>
    </i>
    <i>
      <x v="14081"/>
    </i>
    <i>
      <x v="16407"/>
    </i>
    <i>
      <x v="4574"/>
    </i>
    <i>
      <x v="3683"/>
    </i>
    <i>
      <x v="14683"/>
    </i>
    <i>
      <x v="7447"/>
    </i>
    <i>
      <x v="9479"/>
    </i>
    <i>
      <x v="1753"/>
    </i>
    <i>
      <x v="1531"/>
    </i>
    <i>
      <x v="16994"/>
    </i>
    <i>
      <x v="6983"/>
    </i>
    <i>
      <x v="3613"/>
    </i>
    <i>
      <x v="14238"/>
    </i>
    <i>
      <x v="17539"/>
    </i>
    <i>
      <x v="6387"/>
    </i>
    <i>
      <x v="6863"/>
    </i>
    <i>
      <x v="3629"/>
    </i>
    <i>
      <x v="11121"/>
    </i>
    <i>
      <x v="2123"/>
    </i>
    <i>
      <x v="7198"/>
    </i>
    <i>
      <x v="6430"/>
    </i>
    <i>
      <x v="4070"/>
    </i>
    <i>
      <x v="18105"/>
    </i>
    <i>
      <x v="14223"/>
    </i>
    <i>
      <x v="11167"/>
    </i>
    <i>
      <x v="5900"/>
    </i>
    <i>
      <x v="16201"/>
    </i>
    <i>
      <x v="17537"/>
    </i>
    <i>
      <x v="9074"/>
    </i>
    <i>
      <x v="7259"/>
    </i>
    <i>
      <x v="186"/>
    </i>
    <i>
      <x v="6051"/>
    </i>
    <i>
      <x v="5433"/>
    </i>
    <i>
      <x v="3282"/>
    </i>
    <i>
      <x v="6362"/>
    </i>
    <i>
      <x v="9155"/>
    </i>
    <i>
      <x v="16920"/>
    </i>
    <i>
      <x v="16812"/>
    </i>
    <i>
      <x v="16733"/>
    </i>
    <i>
      <x v="2337"/>
    </i>
    <i>
      <x v="6115"/>
    </i>
    <i>
      <x v="783"/>
    </i>
    <i>
      <x v="15824"/>
    </i>
    <i>
      <x v="9493"/>
    </i>
    <i>
      <x v="15428"/>
    </i>
    <i>
      <x v="15686"/>
    </i>
    <i>
      <x v="3519"/>
    </i>
    <i>
      <x v="14716"/>
    </i>
    <i>
      <x v="8274"/>
    </i>
    <i>
      <x v="2364"/>
    </i>
    <i>
      <x v="10220"/>
    </i>
    <i>
      <x v="14151"/>
    </i>
    <i>
      <x v="4029"/>
    </i>
    <i>
      <x v="17506"/>
    </i>
    <i>
      <x v="18082"/>
    </i>
    <i>
      <x v="11842"/>
    </i>
    <i>
      <x v="12995"/>
    </i>
    <i>
      <x v="16480"/>
    </i>
    <i>
      <x v="9300"/>
    </i>
    <i>
      <x v="15390"/>
    </i>
    <i>
      <x v="10697"/>
    </i>
    <i>
      <x v="13710"/>
    </i>
    <i>
      <x v="16301"/>
    </i>
    <i>
      <x v="16475"/>
    </i>
    <i>
      <x v="14376"/>
    </i>
    <i>
      <x v="785"/>
    </i>
    <i>
      <x v="9287"/>
    </i>
    <i>
      <x v="17690"/>
    </i>
    <i>
      <x v="17782"/>
    </i>
    <i>
      <x v="431"/>
    </i>
    <i>
      <x v="10361"/>
    </i>
    <i>
      <x v="11567"/>
    </i>
    <i>
      <x v="3600"/>
    </i>
    <i>
      <x v="10141"/>
    </i>
    <i>
      <x v="490"/>
    </i>
    <i>
      <x v="17277"/>
    </i>
    <i>
      <x v="16463"/>
    </i>
    <i>
      <x v="1513"/>
    </i>
    <i>
      <x v="11067"/>
    </i>
    <i>
      <x v="1805"/>
    </i>
    <i>
      <x v="8124"/>
    </i>
    <i>
      <x v="12126"/>
    </i>
    <i>
      <x v="4212"/>
    </i>
    <i>
      <x v="16923"/>
    </i>
    <i>
      <x v="10734"/>
    </i>
    <i>
      <x v="462"/>
    </i>
    <i>
      <x v="15588"/>
    </i>
    <i>
      <x v="5055"/>
    </i>
    <i>
      <x v="10251"/>
    </i>
    <i>
      <x v="7042"/>
    </i>
    <i>
      <x v="17056"/>
    </i>
    <i>
      <x v="1802"/>
    </i>
    <i>
      <x v="14614"/>
    </i>
    <i>
      <x v="4083"/>
    </i>
    <i>
      <x v="1823"/>
    </i>
    <i>
      <x v="8791"/>
    </i>
    <i>
      <x v="4830"/>
    </i>
    <i>
      <x v="6192"/>
    </i>
    <i>
      <x v="716"/>
    </i>
    <i>
      <x v="9334"/>
    </i>
    <i>
      <x v="11065"/>
    </i>
    <i>
      <x v="12954"/>
    </i>
    <i>
      <x v="7489"/>
    </i>
    <i>
      <x v="5547"/>
    </i>
    <i>
      <x v="4007"/>
    </i>
    <i>
      <x v="16263"/>
    </i>
    <i>
      <x v="15800"/>
    </i>
    <i>
      <x v="11472"/>
    </i>
    <i>
      <x v="768"/>
    </i>
    <i>
      <x v="16988"/>
    </i>
    <i>
      <x v="16559"/>
    </i>
    <i>
      <x v="13368"/>
    </i>
    <i>
      <x v="17912"/>
    </i>
    <i>
      <x v="7006"/>
    </i>
    <i>
      <x v="11102"/>
    </i>
    <i>
      <x v="8539"/>
    </i>
    <i>
      <x v="13078"/>
    </i>
    <i>
      <x v="9363"/>
    </i>
    <i>
      <x v="8861"/>
    </i>
    <i>
      <x v="6776"/>
    </i>
    <i>
      <x v="5289"/>
    </i>
    <i>
      <x v="14098"/>
    </i>
    <i>
      <x v="17360"/>
    </i>
    <i>
      <x v="13760"/>
    </i>
    <i>
      <x v="4316"/>
    </i>
    <i>
      <x v="3182"/>
    </i>
    <i>
      <x v="7835"/>
    </i>
    <i>
      <x v="12196"/>
    </i>
    <i>
      <x v="938"/>
    </i>
    <i>
      <x v="7530"/>
    </i>
    <i>
      <x v="9262"/>
    </i>
    <i>
      <x v="15826"/>
    </i>
    <i>
      <x v="17327"/>
    </i>
    <i>
      <x v="9686"/>
    </i>
    <i>
      <x v="4042"/>
    </i>
    <i>
      <x v="12778"/>
    </i>
    <i>
      <x v="14135"/>
    </i>
    <i>
      <x v="8702"/>
    </i>
    <i>
      <x v="14236"/>
    </i>
    <i>
      <x v="16500"/>
    </i>
    <i>
      <x v="12996"/>
    </i>
    <i>
      <x v="15435"/>
    </i>
    <i>
      <x v="13393"/>
    </i>
    <i>
      <x v="2000"/>
    </i>
    <i>
      <x v="2796"/>
    </i>
    <i>
      <x v="17152"/>
    </i>
    <i>
      <x v="5051"/>
    </i>
    <i>
      <x v="14998"/>
    </i>
    <i>
      <x v="5798"/>
    </i>
    <i>
      <x v="14952"/>
    </i>
    <i>
      <x v="12519"/>
    </i>
    <i>
      <x v="16344"/>
    </i>
    <i>
      <x v="3408"/>
    </i>
    <i>
      <x v="5947"/>
    </i>
    <i>
      <x v="15136"/>
    </i>
    <i>
      <x v="2426"/>
    </i>
    <i>
      <x v="657"/>
    </i>
    <i>
      <x v="11732"/>
    </i>
    <i>
      <x v="14612"/>
    </i>
    <i>
      <x v="9949"/>
    </i>
    <i>
      <x v="9615"/>
    </i>
    <i>
      <x v="17350"/>
    </i>
    <i>
      <x v="18149"/>
    </i>
    <i>
      <x v="4600"/>
    </i>
    <i>
      <x v="10644"/>
    </i>
    <i>
      <x v="10506"/>
    </i>
    <i>
      <x v="1256"/>
    </i>
    <i>
      <x v="17842"/>
    </i>
    <i>
      <x v="12489"/>
    </i>
    <i>
      <x v="15360"/>
    </i>
    <i>
      <x v="13689"/>
    </i>
    <i>
      <x v="13547"/>
    </i>
    <i>
      <x v="1669"/>
    </i>
    <i>
      <x v="13429"/>
    </i>
    <i>
      <x v="7620"/>
    </i>
    <i>
      <x v="11165"/>
    </i>
    <i>
      <x v="1534"/>
    </i>
    <i>
      <x v="8194"/>
    </i>
    <i>
      <x v="11585"/>
    </i>
    <i>
      <x v="14472"/>
    </i>
    <i>
      <x v="2822"/>
    </i>
    <i>
      <x v="4801"/>
    </i>
    <i>
      <x v="7565"/>
    </i>
    <i>
      <x v="17989"/>
    </i>
    <i>
      <x v="6379"/>
    </i>
    <i>
      <x v="1038"/>
    </i>
    <i>
      <x v="12855"/>
    </i>
    <i>
      <x v="1430"/>
    </i>
    <i>
      <x v="38"/>
    </i>
    <i>
      <x v="13376"/>
    </i>
    <i>
      <x v="5605"/>
    </i>
    <i>
      <x v="13881"/>
    </i>
    <i>
      <x v="7862"/>
    </i>
    <i>
      <x v="5896"/>
    </i>
    <i>
      <x v="2692"/>
    </i>
    <i>
      <x v="13379"/>
    </i>
    <i>
      <x v="18034"/>
    </i>
    <i>
      <x v="5719"/>
    </i>
    <i>
      <x v="18145"/>
    </i>
    <i>
      <x v="3230"/>
    </i>
    <i>
      <x v="15202"/>
    </i>
    <i>
      <x v="4593"/>
    </i>
    <i>
      <x v="11552"/>
    </i>
    <i>
      <x v="17221"/>
    </i>
    <i>
      <x v="13251"/>
    </i>
    <i>
      <x v="5985"/>
    </i>
    <i>
      <x v="5355"/>
    </i>
    <i>
      <x v="3330"/>
    </i>
    <i>
      <x v="15030"/>
    </i>
    <i>
      <x v="15376"/>
    </i>
    <i>
      <x v="7616"/>
    </i>
    <i>
      <x v="6817"/>
    </i>
    <i>
      <x v="5304"/>
    </i>
    <i>
      <x v="8882"/>
    </i>
    <i>
      <x v="6535"/>
    </i>
    <i>
      <x v="10224"/>
    </i>
    <i>
      <x v="4964"/>
    </i>
    <i>
      <x v="17564"/>
    </i>
    <i>
      <x v="13863"/>
    </i>
    <i>
      <x v="14013"/>
    </i>
    <i>
      <x v="14391"/>
    </i>
    <i>
      <x v="13520"/>
    </i>
    <i>
      <x v="6417"/>
    </i>
    <i>
      <x v="7391"/>
    </i>
    <i>
      <x v="5926"/>
    </i>
    <i>
      <x v="5111"/>
    </i>
    <i>
      <x v="8948"/>
    </i>
    <i>
      <x v="9010"/>
    </i>
    <i>
      <x v="7188"/>
    </i>
    <i>
      <x v="14928"/>
    </i>
    <i>
      <x v="233"/>
    </i>
    <i>
      <x v="2716"/>
    </i>
    <i>
      <x v="5122"/>
    </i>
    <i>
      <x v="5528"/>
    </i>
    <i>
      <x v="1639"/>
    </i>
    <i>
      <x v="2441"/>
    </i>
    <i>
      <x v="3786"/>
    </i>
    <i>
      <x v="11163"/>
    </i>
    <i>
      <x v="13059"/>
    </i>
    <i>
      <x v="12716"/>
    </i>
    <i>
      <x v="8519"/>
    </i>
    <i>
      <x v="10305"/>
    </i>
    <i>
      <x v="17654"/>
    </i>
    <i>
      <x v="8189"/>
    </i>
    <i>
      <x v="15465"/>
    </i>
    <i>
      <x v="16404"/>
    </i>
    <i>
      <x v="8981"/>
    </i>
    <i>
      <x v="13989"/>
    </i>
    <i>
      <x v="9172"/>
    </i>
    <i>
      <x v="16773"/>
    </i>
    <i>
      <x v="7991"/>
    </i>
    <i>
      <x v="7946"/>
    </i>
    <i>
      <x v="17108"/>
    </i>
    <i>
      <x v="7670"/>
    </i>
    <i>
      <x v="12590"/>
    </i>
    <i>
      <x v="13761"/>
    </i>
    <i>
      <x v="9721"/>
    </i>
    <i>
      <x v="8605"/>
    </i>
    <i>
      <x v="1121"/>
    </i>
    <i>
      <x v="15544"/>
    </i>
    <i>
      <x v="1752"/>
    </i>
    <i>
      <x v="2006"/>
    </i>
    <i>
      <x v="13768"/>
    </i>
    <i>
      <x v="18081"/>
    </i>
    <i>
      <x v="12383"/>
    </i>
    <i>
      <x v="13646"/>
    </i>
    <i>
      <x v="10626"/>
    </i>
    <i>
      <x v="14788"/>
    </i>
    <i>
      <x v="10999"/>
    </i>
    <i>
      <x v="4340"/>
    </i>
    <i>
      <x v="10443"/>
    </i>
    <i>
      <x v="2015"/>
    </i>
    <i>
      <x v="18255"/>
    </i>
    <i>
      <x v="11745"/>
    </i>
    <i>
      <x v="5890"/>
    </i>
    <i>
      <x v="23"/>
    </i>
    <i>
      <x v="4767"/>
    </i>
    <i>
      <x v="5303"/>
    </i>
    <i>
      <x v="9650"/>
    </i>
    <i>
      <x v="1437"/>
    </i>
    <i>
      <x v="2020"/>
    </i>
    <i>
      <x v="1809"/>
    </i>
    <i>
      <x v="15447"/>
    </i>
    <i>
      <x v="14935"/>
    </i>
    <i>
      <x v="16777"/>
    </i>
    <i>
      <x v="1122"/>
    </i>
    <i>
      <x v="6219"/>
    </i>
    <i>
      <x v="12623"/>
    </i>
    <i>
      <x v="9087"/>
    </i>
    <i>
      <x v="11846"/>
    </i>
    <i>
      <x v="6432"/>
    </i>
    <i>
      <x v="2828"/>
    </i>
    <i>
      <x v="15492"/>
    </i>
    <i>
      <x v="15102"/>
    </i>
    <i>
      <x v="16437"/>
    </i>
    <i>
      <x v="17097"/>
    </i>
    <i>
      <x v="1030"/>
    </i>
    <i>
      <x v="1594"/>
    </i>
    <i>
      <x v="14261"/>
    </i>
    <i>
      <x v="364"/>
    </i>
    <i>
      <x v="9393"/>
    </i>
    <i>
      <x v="9699"/>
    </i>
    <i>
      <x v="754"/>
    </i>
    <i>
      <x v="6309"/>
    </i>
    <i>
      <x v="16315"/>
    </i>
    <i>
      <x v="14565"/>
    </i>
    <i>
      <x v="14570"/>
    </i>
    <i>
      <x v="17758"/>
    </i>
    <i>
      <x v="3328"/>
    </i>
    <i>
      <x v="16000"/>
    </i>
    <i>
      <x v="16360"/>
    </i>
    <i>
      <x v="13955"/>
    </i>
    <i>
      <x v="3375"/>
    </i>
    <i>
      <x v="15546"/>
    </i>
    <i>
      <x v="14041"/>
    </i>
    <i>
      <x v="14750"/>
    </i>
    <i>
      <x v="12821"/>
    </i>
    <i>
      <x v="4436"/>
    </i>
    <i>
      <x v="6491"/>
    </i>
    <i>
      <x v="11956"/>
    </i>
    <i>
      <x v="14631"/>
    </i>
    <i>
      <x v="6577"/>
    </i>
    <i>
      <x v="9440"/>
    </i>
    <i>
      <x v="2380"/>
    </i>
    <i>
      <x v="17800"/>
    </i>
    <i>
      <x v="11830"/>
    </i>
    <i>
      <x v="11748"/>
    </i>
    <i>
      <x v="12951"/>
    </i>
    <i>
      <x v="10553"/>
    </i>
    <i>
      <x v="2704"/>
    </i>
    <i>
      <x v="9169"/>
    </i>
    <i>
      <x v="7923"/>
    </i>
    <i>
      <x v="12400"/>
    </i>
    <i>
      <x v="2752"/>
    </i>
    <i>
      <x v="13247"/>
    </i>
    <i>
      <x v="9445"/>
    </i>
    <i>
      <x v="5086"/>
    </i>
    <i>
      <x v="6984"/>
    </i>
    <i>
      <x v="12050"/>
    </i>
    <i>
      <x v="6010"/>
    </i>
    <i>
      <x v="2519"/>
    </i>
    <i>
      <x v="521"/>
    </i>
    <i>
      <x v="18088"/>
    </i>
    <i>
      <x v="7226"/>
    </i>
    <i>
      <x v="17267"/>
    </i>
    <i>
      <x v="17312"/>
    </i>
    <i>
      <x v="13356"/>
    </i>
    <i>
      <x v="15329"/>
    </i>
    <i>
      <x v="11111"/>
    </i>
    <i>
      <x v="16861"/>
    </i>
    <i>
      <x v="7199"/>
    </i>
    <i>
      <x v="14198"/>
    </i>
    <i>
      <x v="7522"/>
    </i>
    <i>
      <x v="5810"/>
    </i>
    <i>
      <x v="1331"/>
    </i>
    <i>
      <x v="15260"/>
    </i>
    <i>
      <x v="15503"/>
    </i>
    <i>
      <x v="5192"/>
    </i>
    <i>
      <x v="5153"/>
    </i>
    <i>
      <x v="2636"/>
    </i>
    <i>
      <x v="7912"/>
    </i>
    <i>
      <x v="4101"/>
    </i>
    <i>
      <x v="2740"/>
    </i>
    <i>
      <x v="1390"/>
    </i>
    <i>
      <x v="12580"/>
    </i>
    <i>
      <x v="4469"/>
    </i>
    <i>
      <x v="5070"/>
    </i>
    <i>
      <x v="8264"/>
    </i>
    <i>
      <x v="5296"/>
    </i>
    <i>
      <x v="12369"/>
    </i>
    <i>
      <x v="4924"/>
    </i>
    <i>
      <x v="10930"/>
    </i>
    <i>
      <x v="8738"/>
    </i>
    <i>
      <x v="12743"/>
    </i>
    <i>
      <x v="2512"/>
    </i>
    <i>
      <x v="15948"/>
    </i>
    <i>
      <x v="12582"/>
    </i>
    <i>
      <x v="16646"/>
    </i>
    <i>
      <x v="17038"/>
    </i>
    <i>
      <x v="18083"/>
    </i>
    <i>
      <x v="2886"/>
    </i>
    <i>
      <x v="16406"/>
    </i>
    <i>
      <x v="4775"/>
    </i>
    <i>
      <x v="9455"/>
    </i>
    <i>
      <x v="11461"/>
    </i>
    <i>
      <x v="13034"/>
    </i>
    <i>
      <x v="7981"/>
    </i>
    <i>
      <x v="16599"/>
    </i>
    <i>
      <x v="18013"/>
    </i>
    <i>
      <x v="16297"/>
    </i>
    <i>
      <x v="13335"/>
    </i>
    <i>
      <x v="4584"/>
    </i>
    <i>
      <x v="16240"/>
    </i>
    <i>
      <x v="12191"/>
    </i>
    <i>
      <x v="15963"/>
    </i>
    <i>
      <x v="1596"/>
    </i>
    <i>
      <x v="2774"/>
    </i>
    <i>
      <x v="988"/>
    </i>
    <i>
      <x v="5003"/>
    </i>
    <i>
      <x v="7407"/>
    </i>
    <i>
      <x v="5260"/>
    </i>
    <i>
      <x v="15171"/>
    </i>
    <i>
      <x v="1208"/>
    </i>
    <i>
      <x v="14289"/>
    </i>
    <i>
      <x v="8431"/>
    </i>
    <i>
      <x v="10370"/>
    </i>
    <i>
      <x v="17161"/>
    </i>
    <i>
      <x v="7059"/>
    </i>
    <i>
      <x v="15593"/>
    </i>
    <i>
      <x v="12655"/>
    </i>
    <i>
      <x v="8020"/>
    </i>
    <i>
      <x v="10090"/>
    </i>
    <i>
      <x v="18375"/>
    </i>
    <i>
      <x v="2173"/>
    </i>
    <i>
      <x v="4628"/>
    </i>
    <i>
      <x v="12119"/>
    </i>
    <i>
      <x v="5999"/>
    </i>
    <i>
      <x v="12753"/>
    </i>
    <i>
      <x v="2562"/>
    </i>
    <i>
      <x v="6995"/>
    </i>
    <i>
      <x v="10198"/>
    </i>
    <i>
      <x v="12398"/>
    </i>
    <i>
      <x v="8567"/>
    </i>
    <i>
      <x v="18284"/>
    </i>
    <i>
      <x v="7222"/>
    </i>
    <i>
      <x v="2038"/>
    </i>
    <i>
      <x v="14399"/>
    </i>
    <i>
      <x v="6695"/>
    </i>
    <i>
      <x v="2458"/>
    </i>
    <i>
      <x v="3793"/>
    </i>
    <i>
      <x v="10355"/>
    </i>
    <i>
      <x v="12526"/>
    </i>
    <i>
      <x v="9170"/>
    </i>
    <i>
      <x v="11475"/>
    </i>
    <i>
      <x v="276"/>
    </i>
    <i>
      <x v="4216"/>
    </i>
    <i>
      <x v="14237"/>
    </i>
    <i>
      <x v="7667"/>
    </i>
    <i>
      <x v="14843"/>
    </i>
    <i>
      <x v="9215"/>
    </i>
    <i>
      <x v="13314"/>
    </i>
    <i>
      <x v="1313"/>
    </i>
    <i>
      <x v="3017"/>
    </i>
    <i>
      <x v="18212"/>
    </i>
    <i>
      <x v="4655"/>
    </i>
    <i>
      <x v="16424"/>
    </i>
    <i>
      <x v="5034"/>
    </i>
    <i>
      <x v="7615"/>
    </i>
    <i>
      <x v="11120"/>
    </i>
    <i>
      <x v="7274"/>
    </i>
    <i>
      <x v="14446"/>
    </i>
    <i>
      <x v="12327"/>
    </i>
    <i>
      <x v="18376"/>
    </i>
    <i>
      <x v="3175"/>
    </i>
    <i>
      <x v="4147"/>
    </i>
    <i>
      <x v="13826"/>
    </i>
    <i>
      <x v="10012"/>
    </i>
    <i>
      <x v="3963"/>
    </i>
    <i>
      <x v="2056"/>
    </i>
    <i>
      <x v="14150"/>
    </i>
    <i>
      <x v="10605"/>
    </i>
    <i>
      <x v="2836"/>
    </i>
    <i>
      <x v="16821"/>
    </i>
    <i>
      <x v="2022"/>
    </i>
    <i>
      <x v="17432"/>
    </i>
    <i>
      <x v="13767"/>
    </i>
    <i>
      <x v="9954"/>
    </i>
    <i>
      <x v="5782"/>
    </i>
    <i>
      <x v="5650"/>
    </i>
    <i>
      <x v="3547"/>
    </i>
    <i>
      <x v="2376"/>
    </i>
    <i>
      <x v="13772"/>
    </i>
    <i>
      <x v="2973"/>
    </i>
    <i>
      <x v="4378"/>
    </i>
    <i>
      <x v="10502"/>
    </i>
    <i>
      <x v="9827"/>
    </i>
    <i>
      <x v="3023"/>
    </i>
    <i>
      <x v="10120"/>
    </i>
    <i>
      <x v="10374"/>
    </i>
    <i>
      <x v="4137"/>
    </i>
    <i>
      <x v="1268"/>
    </i>
    <i>
      <x v="13457"/>
    </i>
    <i>
      <x v="10267"/>
    </i>
    <i>
      <x v="9140"/>
    </i>
    <i>
      <x v="11808"/>
    </i>
    <i>
      <x v="13371"/>
    </i>
    <i>
      <x v="6807"/>
    </i>
    <i>
      <x v="3036"/>
    </i>
    <i>
      <x v="17240"/>
    </i>
    <i>
      <x v="15557"/>
    </i>
    <i>
      <x v="11393"/>
    </i>
    <i>
      <x v="17744"/>
    </i>
    <i>
      <x v="15570"/>
    </i>
    <i>
      <x v="18050"/>
    </i>
    <i>
      <x v="1835"/>
    </i>
    <i>
      <x v="8054"/>
    </i>
    <i>
      <x v="13315"/>
    </i>
    <i>
      <x v="4941"/>
    </i>
    <i>
      <x v="13930"/>
    </i>
    <i>
      <x v="14556"/>
    </i>
    <i>
      <x v="17938"/>
    </i>
    <i>
      <x v="15622"/>
    </i>
    <i>
      <x v="3684"/>
    </i>
    <i>
      <x v="3056"/>
    </i>
    <i>
      <x v="3760"/>
    </i>
    <i>
      <x v="16382"/>
    </i>
    <i>
      <x v="12248"/>
    </i>
    <i>
      <x v="6175"/>
    </i>
    <i>
      <x v="15228"/>
    </i>
    <i>
      <x v="9750"/>
    </i>
    <i>
      <x v="7079"/>
    </i>
    <i>
      <x v="3914"/>
    </i>
    <i>
      <x v="13830"/>
    </i>
    <i>
      <x v="15269"/>
    </i>
    <i>
      <x v="16"/>
    </i>
    <i>
      <x v="9823"/>
    </i>
    <i>
      <x v="4373"/>
    </i>
    <i>
      <x v="16969"/>
    </i>
    <i>
      <x v="6514"/>
    </i>
    <i>
      <x v="15120"/>
    </i>
    <i>
      <x v="17142"/>
    </i>
    <i>
      <x v="2795"/>
    </i>
    <i>
      <x v="2859"/>
    </i>
    <i>
      <x v="6058"/>
    </i>
    <i>
      <x v="18174"/>
    </i>
    <i>
      <x v="17213"/>
    </i>
    <i>
      <x v="17952"/>
    </i>
    <i>
      <x v="2539"/>
    </i>
    <i>
      <x v="12170"/>
    </i>
    <i>
      <x v="18188"/>
    </i>
    <i>
      <x v="14844"/>
    </i>
    <i>
      <x v="13114"/>
    </i>
    <i>
      <x v="17330"/>
    </i>
    <i>
      <x v="7531"/>
    </i>
    <i>
      <x v="4944"/>
    </i>
    <i>
      <x v="7859"/>
    </i>
    <i>
      <x v="4952"/>
    </i>
    <i>
      <x v="17020"/>
    </i>
    <i>
      <x v="2324"/>
    </i>
    <i>
      <x v="6420"/>
    </i>
    <i>
      <x v="12632"/>
    </i>
    <i>
      <x v="6373"/>
    </i>
    <i>
      <x v="562"/>
    </i>
    <i>
      <x v="107"/>
    </i>
    <i>
      <x v="3572"/>
    </i>
    <i>
      <x v="10327"/>
    </i>
    <i>
      <x v="11059"/>
    </i>
    <i>
      <x v="2242"/>
    </i>
    <i>
      <x v="14408"/>
    </i>
    <i>
      <x v="8414"/>
    </i>
    <i>
      <x v="887"/>
    </i>
    <i>
      <x v="12159"/>
    </i>
    <i>
      <x v="12000"/>
    </i>
    <i>
      <x v="11569"/>
    </i>
    <i>
      <x v="2206"/>
    </i>
    <i>
      <x v="4377"/>
    </i>
    <i>
      <x v="11151"/>
    </i>
    <i>
      <x v="14362"/>
    </i>
    <i>
      <x v="16104"/>
    </i>
    <i>
      <x v="16683"/>
    </i>
    <i>
      <x v="15758"/>
    </i>
    <i>
      <x v="16764"/>
    </i>
    <i>
      <x v="3655"/>
    </i>
    <i>
      <x v="18240"/>
    </i>
    <i>
      <x v="13272"/>
    </i>
    <i>
      <x v="9844"/>
    </i>
    <i>
      <x v="8958"/>
    </i>
    <i>
      <x v="18412"/>
    </i>
    <i>
      <x v="17863"/>
    </i>
    <i>
      <x v="13194"/>
    </i>
    <i>
      <x v="15568"/>
    </i>
    <i>
      <x v="11683"/>
    </i>
    <i>
      <x v="14571"/>
    </i>
    <i>
      <x v="11045"/>
    </i>
    <i>
      <x v="5417"/>
    </i>
    <i>
      <x v="7900"/>
    </i>
    <i>
      <x v="727"/>
    </i>
    <i>
      <x v="17113"/>
    </i>
    <i>
      <x v="8492"/>
    </i>
    <i>
      <x v="16343"/>
    </i>
    <i>
      <x v="15513"/>
    </i>
    <i>
      <x v="2008"/>
    </i>
    <i>
      <x v="14443"/>
    </i>
    <i>
      <x v="9735"/>
    </i>
    <i>
      <x v="14934"/>
    </i>
    <i>
      <x v="10149"/>
    </i>
    <i>
      <x v="3620"/>
    </i>
    <i>
      <x v="14718"/>
    </i>
    <i>
      <x v="12530"/>
    </i>
    <i>
      <x v="2496"/>
    </i>
    <i>
      <x v="139"/>
    </i>
    <i>
      <x v="13984"/>
    </i>
    <i>
      <x v="15618"/>
    </i>
    <i>
      <x v="7141"/>
    </i>
    <i>
      <x v="1099"/>
    </i>
    <i>
      <x v="13063"/>
    </i>
    <i>
      <x v="17678"/>
    </i>
    <i>
      <x v="2632"/>
    </i>
    <i>
      <x v="9018"/>
    </i>
    <i>
      <x v="10162"/>
    </i>
    <i>
      <x v="5214"/>
    </i>
    <i>
      <x v="2710"/>
    </i>
    <i>
      <x v="18179"/>
    </i>
    <i>
      <x v="16320"/>
    </i>
    <i>
      <x v="3699"/>
    </i>
    <i>
      <x v="15897"/>
    </i>
    <i>
      <x v="18441"/>
    </i>
    <i>
      <x v="7710"/>
    </i>
    <i>
      <x v="9443"/>
    </i>
    <i>
      <x v="9977"/>
    </i>
    <i>
      <x v="3377"/>
    </i>
    <i>
      <x v="13535"/>
    </i>
    <i>
      <x v="17587"/>
    </i>
    <i>
      <x v="13887"/>
    </i>
    <i>
      <x v="12340"/>
    </i>
    <i>
      <x v="18107"/>
    </i>
    <i>
      <x v="4996"/>
    </i>
    <i>
      <x v="7327"/>
    </i>
    <i>
      <x v="2465"/>
    </i>
    <i>
      <x v="376"/>
    </i>
    <i>
      <x v="9762"/>
    </i>
    <i>
      <x v="7317"/>
    </i>
    <i>
      <x v="17860"/>
    </i>
    <i>
      <x v="3323"/>
    </i>
    <i>
      <x v="1750"/>
    </i>
    <i>
      <x v="5072"/>
    </i>
    <i>
      <x v="4772"/>
    </i>
    <i>
      <x v="6832"/>
    </i>
    <i>
      <x v="15782"/>
    </i>
    <i>
      <x v="11459"/>
    </i>
    <i>
      <x v="15583"/>
    </i>
    <i>
      <x v="15419"/>
    </i>
    <i>
      <x v="4311"/>
    </i>
    <i>
      <x v="1548"/>
    </i>
    <i>
      <x v="6913"/>
    </i>
    <i>
      <x v="3270"/>
    </i>
    <i>
      <x v="940"/>
    </i>
    <i>
      <x v="3517"/>
    </i>
    <i>
      <x v="13896"/>
    </i>
    <i>
      <x v="12368"/>
    </i>
    <i>
      <x v="17076"/>
    </i>
    <i>
      <x v="14558"/>
    </i>
    <i>
      <x v="11254"/>
    </i>
    <i>
      <x v="14024"/>
    </i>
    <i>
      <x v="18180"/>
    </i>
    <i>
      <x v="10913"/>
    </i>
    <i>
      <x v="9727"/>
    </i>
    <i>
      <x v="6119"/>
    </i>
    <i>
      <x v="4033"/>
    </i>
    <i>
      <x v="109"/>
    </i>
    <i>
      <x v="10825"/>
    </i>
    <i>
      <x v="1636"/>
    </i>
    <i>
      <x v="1524"/>
    </i>
    <i>
      <x v="6922"/>
    </i>
    <i>
      <x v="15021"/>
    </i>
    <i>
      <x v="917"/>
    </i>
    <i>
      <x v="11093"/>
    </i>
    <i>
      <x v="17421"/>
    </i>
    <i>
      <x v="9508"/>
    </i>
    <i>
      <x v="6612"/>
    </i>
    <i>
      <x v="4672"/>
    </i>
    <i>
      <x v="17086"/>
    </i>
    <i>
      <x v="12452"/>
    </i>
    <i>
      <x v="17988"/>
    </i>
    <i>
      <x v="7603"/>
    </i>
    <i>
      <x v="2001"/>
    </i>
    <i>
      <x v="4048"/>
    </i>
    <i>
      <x v="2919"/>
    </i>
    <i>
      <x v="17899"/>
    </i>
    <i>
      <x v="13999"/>
    </i>
    <i>
      <x v="12273"/>
    </i>
    <i>
      <x v="8615"/>
    </i>
    <i>
      <x v="2147"/>
    </i>
    <i>
      <x v="6570"/>
    </i>
    <i>
      <x v="15828"/>
    </i>
    <i>
      <x v="9282"/>
    </i>
    <i>
      <x v="171"/>
    </i>
    <i>
      <x v="5127"/>
    </i>
    <i>
      <x v="3368"/>
    </i>
    <i>
      <x v="14899"/>
    </i>
    <i>
      <x v="7040"/>
    </i>
    <i>
      <x v="13386"/>
    </i>
    <i>
      <x v="59"/>
    </i>
    <i>
      <x v="3372"/>
    </i>
    <i>
      <x v="6727"/>
    </i>
    <i>
      <x v="18209"/>
    </i>
    <i>
      <x v="5571"/>
    </i>
    <i>
      <x v="10822"/>
    </i>
    <i>
      <x v="10662"/>
    </i>
    <i>
      <x v="16266"/>
    </i>
    <i>
      <x v="5469"/>
    </i>
    <i>
      <x v="1796"/>
    </i>
    <i>
      <x v="12592"/>
    </i>
    <i>
      <x v="15222"/>
    </i>
    <i>
      <x v="1413"/>
    </i>
    <i>
      <x v="18191"/>
    </i>
    <i>
      <x v="289"/>
    </i>
    <i>
      <x v="11414"/>
    </i>
    <i>
      <x v="16970"/>
    </i>
    <i>
      <x v="10875"/>
    </i>
    <i>
      <x v="9887"/>
    </i>
    <i>
      <x v="13575"/>
    </i>
    <i>
      <x v="17241"/>
    </i>
    <i>
      <x v="12751"/>
    </i>
    <i>
      <x v="10083"/>
    </i>
    <i>
      <x v="6142"/>
    </i>
    <i>
      <x v="7860"/>
    </i>
    <i>
      <x v="14193"/>
    </i>
    <i>
      <x v="14137"/>
    </i>
    <i>
      <x v="8673"/>
    </i>
    <i>
      <x v="6630"/>
    </i>
    <i>
      <x v="13391"/>
    </i>
    <i>
      <x v="11615"/>
    </i>
    <i>
      <x v="8909"/>
    </i>
    <i>
      <x v="11143"/>
    </i>
    <i>
      <x v="8727"/>
    </i>
    <i>
      <x v="4471"/>
    </i>
    <i>
      <x v="3968"/>
    </i>
    <i>
      <x v="1955"/>
    </i>
    <i>
      <x v="3993"/>
    </i>
    <i>
      <x v="2628"/>
    </i>
    <i>
      <x v="8830"/>
    </i>
    <i>
      <x v="6536"/>
    </i>
    <i>
      <x v="4176"/>
    </i>
    <i>
      <x v="7852"/>
    </i>
    <i>
      <x v="3359"/>
    </i>
    <i>
      <x v="9866"/>
    </i>
    <i>
      <x v="8003"/>
    </i>
    <i>
      <x v="183"/>
    </i>
    <i>
      <x v="8825"/>
    </i>
    <i>
      <x v="3954"/>
    </i>
    <i>
      <x v="16753"/>
    </i>
    <i>
      <x v="13818"/>
    </i>
    <i>
      <x v="3037"/>
    </i>
    <i>
      <x v="14723"/>
    </i>
    <i>
      <x v="15923"/>
    </i>
    <i>
      <x v="13350"/>
    </i>
    <i>
      <x v="1761"/>
    </i>
    <i>
      <x v="14864"/>
    </i>
    <i>
      <x v="5445"/>
    </i>
    <i>
      <x v="5031"/>
    </i>
    <i>
      <x v="14204"/>
    </i>
    <i>
      <x v="12440"/>
    </i>
    <i>
      <x v="4036"/>
    </i>
    <i>
      <x v="3542"/>
    </i>
    <i>
      <x v="5104"/>
    </i>
    <i>
      <x v="4942"/>
    </i>
    <i>
      <x v="12628"/>
    </i>
    <i>
      <x v="7335"/>
    </i>
    <i>
      <x v="473"/>
    </i>
    <i>
      <x v="2389"/>
    </i>
    <i>
      <x v="14965"/>
    </i>
    <i>
      <x v="7261"/>
    </i>
    <i>
      <x v="17196"/>
    </i>
    <i>
      <x v="7309"/>
    </i>
    <i>
      <x v="6382"/>
    </i>
    <i>
      <x v="11923"/>
    </i>
    <i>
      <x v="13317"/>
    </i>
    <i>
      <x v="4967"/>
    </i>
    <i>
      <x v="8310"/>
    </i>
    <i>
      <x v="6662"/>
    </i>
    <i>
      <x v="3529"/>
    </i>
    <i>
      <x v="16779"/>
    </i>
    <i>
      <x v="4204"/>
    </i>
    <i>
      <x v="13094"/>
    </i>
    <i>
      <x v="2268"/>
    </i>
    <i>
      <x v="9611"/>
    </i>
    <i>
      <x v="3491"/>
    </i>
    <i>
      <x v="4573"/>
    </i>
    <i>
      <x v="14239"/>
    </i>
    <i>
      <x v="9813"/>
    </i>
    <i>
      <x v="3288"/>
    </i>
    <i>
      <x v="18019"/>
    </i>
    <i>
      <x v="3180"/>
    </i>
    <i>
      <x v="18295"/>
    </i>
    <i>
      <x v="18286"/>
    </i>
    <i>
      <x v="17926"/>
    </i>
    <i>
      <x v="16093"/>
    </i>
    <i>
      <x v="13617"/>
    </i>
    <i>
      <x v="10695"/>
    </i>
    <i>
      <x v="9083"/>
    </i>
    <i>
      <x v="7953"/>
    </i>
    <i>
      <x v="2588"/>
    </i>
    <i>
      <x v="14598"/>
    </i>
    <i>
      <x v="12193"/>
    </i>
    <i>
      <x v="2771"/>
    </i>
    <i>
      <x v="2060"/>
    </i>
    <i>
      <x v="4193"/>
    </i>
    <i>
      <x v="16619"/>
    </i>
    <i>
      <x v="10796"/>
    </i>
    <i>
      <x v="18332"/>
    </i>
    <i>
      <x v="6117"/>
    </i>
    <i>
      <x v="14242"/>
    </i>
    <i>
      <x v="16362"/>
    </i>
    <i>
      <x v="16854"/>
    </i>
    <i>
      <x v="3919"/>
    </i>
    <i>
      <x v="9662"/>
    </i>
    <i>
      <x v="16357"/>
    </i>
    <i>
      <x v="9889"/>
    </i>
    <i>
      <x v="10861"/>
    </i>
    <i>
      <x v="11743"/>
    </i>
    <i>
      <x v="16557"/>
    </i>
    <i>
      <x v="15520"/>
    </i>
    <i>
      <x v="8119"/>
    </i>
    <i>
      <x v="3581"/>
    </i>
    <i>
      <x v="3495"/>
    </i>
    <i>
      <x v="4534"/>
    </i>
    <i>
      <x v="2276"/>
    </i>
    <i>
      <x v="8624"/>
    </i>
    <i>
      <x v="1242"/>
    </i>
    <i>
      <x v="15645"/>
    </i>
    <i>
      <x v="12650"/>
    </i>
    <i>
      <x v="13980"/>
    </i>
    <i>
      <x v="10411"/>
    </i>
    <i>
      <x v="10971"/>
    </i>
    <i>
      <x v="2027"/>
    </i>
    <i>
      <x v="4211"/>
    </i>
    <i>
      <x v="98"/>
    </i>
    <i>
      <x v="12062"/>
    </i>
    <i>
      <x v="14757"/>
    </i>
    <i>
      <x v="16578"/>
    </i>
    <i>
      <x v="5286"/>
    </i>
    <i>
      <x v="15847"/>
    </i>
    <i>
      <x v="7957"/>
    </i>
    <i>
      <x v="14770"/>
    </i>
    <i>
      <x v="4009"/>
    </i>
    <i>
      <x v="5514"/>
    </i>
    <i>
      <x v="4528"/>
    </i>
    <i>
      <x v="14883"/>
    </i>
    <i>
      <x v="13434"/>
    </i>
    <i>
      <x v="10299"/>
    </i>
    <i>
      <x v="3168"/>
    </i>
    <i>
      <x v="6942"/>
    </i>
    <i>
      <x v="16200"/>
    </i>
    <i>
      <x v="4788"/>
    </i>
    <i>
      <x v="17944"/>
    </i>
    <i>
      <x v="14657"/>
    </i>
    <i>
      <x v="10131"/>
    </i>
    <i>
      <x v="16858"/>
    </i>
    <i>
      <x v="7411"/>
    </i>
    <i>
      <x v="1859"/>
    </i>
    <i>
      <x v="9536"/>
    </i>
    <i>
      <x v="13398"/>
    </i>
    <i>
      <x v="14392"/>
    </i>
    <i>
      <x v="3096"/>
    </i>
    <i>
      <x v="7314"/>
    </i>
    <i>
      <x v="5078"/>
    </i>
    <i>
      <x v="15051"/>
    </i>
    <i>
      <x v="18115"/>
    </i>
    <i>
      <x v="7229"/>
    </i>
    <i>
      <x v="5290"/>
    </i>
    <i>
      <x v="14430"/>
    </i>
    <i>
      <x v="6290"/>
    </i>
    <i>
      <x v="8397"/>
    </i>
    <i>
      <x v="14784"/>
    </i>
    <i>
      <x v="12670"/>
    </i>
    <i>
      <x v="1956"/>
    </i>
    <i>
      <x v="5623"/>
    </i>
    <i>
      <x v="5521"/>
    </i>
    <i>
      <x v="3303"/>
    </i>
    <i>
      <x v="9783"/>
    </i>
    <i>
      <x v="437"/>
    </i>
    <i>
      <x v="159"/>
    </i>
    <i>
      <x v="1638"/>
    </i>
    <i>
      <x v="6917"/>
    </i>
    <i>
      <x v="14692"/>
    </i>
    <i>
      <x v="13946"/>
    </i>
    <i>
      <x v="14888"/>
    </i>
    <i>
      <x v="16987"/>
    </i>
    <i>
      <x v="16605"/>
    </i>
    <i>
      <x v="5357"/>
    </i>
    <i>
      <x v="310"/>
    </i>
    <i>
      <x v="9217"/>
    </i>
    <i>
      <x v="13697"/>
    </i>
    <i>
      <x v="4069"/>
    </i>
    <i>
      <x v="5909"/>
    </i>
    <i>
      <x v="13720"/>
    </i>
    <i>
      <x v="4219"/>
    </i>
    <i>
      <x v="17269"/>
    </i>
    <i>
      <x v="13051"/>
    </i>
    <i>
      <x v="9589"/>
    </i>
    <i>
      <x v="10292"/>
    </i>
    <i>
      <x v="644"/>
    </i>
    <i>
      <x v="8186"/>
    </i>
    <i>
      <x v="7795"/>
    </i>
    <i>
      <x v="1294"/>
    </i>
    <i>
      <x v="5294"/>
    </i>
    <i>
      <x v="9293"/>
    </i>
    <i>
      <x v="10764"/>
    </i>
    <i>
      <x v="13291"/>
    </i>
    <i>
      <x v="15356"/>
    </i>
    <i>
      <x v="3494"/>
    </i>
    <i>
      <x v="9474"/>
    </i>
    <i>
      <x v="11090"/>
    </i>
    <i>
      <x v="13400"/>
    </i>
    <i>
      <x v="6603"/>
    </i>
    <i>
      <x v="17738"/>
    </i>
    <i>
      <x v="17163"/>
    </i>
    <i>
      <x v="2818"/>
    </i>
    <i>
      <x v="15989"/>
    </i>
    <i>
      <x v="11095"/>
    </i>
    <i>
      <x v="1329"/>
    </i>
    <i>
      <x v="1161"/>
    </i>
    <i>
      <x v="3592"/>
    </i>
    <i>
      <x v="13664"/>
    </i>
    <i>
      <x v="7589"/>
    </i>
    <i>
      <x v="16668"/>
    </i>
    <i>
      <x v="4508"/>
    </i>
    <i>
      <x v="7451"/>
    </i>
    <i>
      <x v="99"/>
    </i>
    <i>
      <x v="10873"/>
    </i>
    <i>
      <x v="2990"/>
    </i>
    <i>
      <x v="6275"/>
    </i>
    <i>
      <x v="16426"/>
    </i>
    <i>
      <x v="16448"/>
    </i>
    <i>
      <x v="1990"/>
    </i>
    <i>
      <x v="10372"/>
    </i>
    <i>
      <x v="2264"/>
    </i>
    <i>
      <x v="14057"/>
    </i>
    <i>
      <x v="13216"/>
    </i>
    <i>
      <x v="11199"/>
    </i>
    <i>
      <x v="801"/>
    </i>
    <i>
      <x v="13626"/>
    </i>
    <i>
      <x v="8504"/>
    </i>
    <i>
      <x v="13714"/>
    </i>
    <i>
      <x v="10577"/>
    </i>
    <i>
      <x v="18395"/>
    </i>
    <i>
      <x v="17233"/>
    </i>
    <i>
      <x v="5979"/>
    </i>
    <i>
      <x v="13514"/>
    </i>
    <i>
      <x v="13163"/>
    </i>
    <i>
      <x v="13653"/>
    </i>
    <i>
      <x v="16830"/>
    </i>
    <i>
      <x v="17528"/>
    </i>
    <i>
      <x v="13661"/>
    </i>
    <i>
      <x v="12077"/>
    </i>
    <i>
      <x v="15784"/>
    </i>
    <i>
      <x v="2041"/>
    </i>
    <i>
      <x v="13217"/>
    </i>
    <i>
      <x v="11350"/>
    </i>
    <i>
      <x v="119"/>
    </i>
    <i>
      <x v="16770"/>
    </i>
    <i>
      <x v="3064"/>
    </i>
    <i>
      <x v="13774"/>
    </i>
    <i>
      <x v="8857"/>
    </i>
    <i>
      <x v="14002"/>
    </i>
    <i>
      <x v="2642"/>
    </i>
    <i>
      <x v="5202"/>
    </i>
    <i>
      <x v="10806"/>
    </i>
    <i>
      <x v="10270"/>
    </i>
    <i>
      <x v="14684"/>
    </i>
    <i>
      <x v="8993"/>
    </i>
    <i>
      <x v="1461"/>
    </i>
    <i>
      <x v="17297"/>
    </i>
    <i>
      <x v="1245"/>
    </i>
    <i>
      <x v="392"/>
    </i>
    <i>
      <x v="4444"/>
    </i>
    <i>
      <x v="2212"/>
    </i>
    <i>
      <x v="3067"/>
    </i>
    <i>
      <x v="18271"/>
    </i>
    <i>
      <x v="13165"/>
    </i>
    <i>
      <x v="15525"/>
    </i>
    <i>
      <x v="9189"/>
    </i>
    <i>
      <x v="10709"/>
    </i>
    <i>
      <x v="4060"/>
    </i>
    <i>
      <x v="11895"/>
    </i>
    <i>
      <x v="4130"/>
    </i>
    <i>
      <x v="4992"/>
    </i>
    <i>
      <x v="14738"/>
    </i>
    <i>
      <x v="7866"/>
    </i>
    <i>
      <x v="11497"/>
    </i>
    <i>
      <x v="5995"/>
    </i>
    <i>
      <x v="1239"/>
    </i>
    <i>
      <x v="3744"/>
    </i>
    <i>
      <x v="3454"/>
    </i>
    <i>
      <x v="4827"/>
    </i>
    <i>
      <x v="849"/>
    </i>
    <i>
      <x v="1738"/>
    </i>
    <i>
      <x v="7505"/>
    </i>
    <i>
      <x v="18186"/>
    </i>
    <i>
      <x v="1818"/>
    </i>
    <i>
      <x v="17127"/>
    </i>
    <i>
      <x v="10085"/>
    </i>
    <i>
      <x v="17971"/>
    </i>
    <i>
      <x v="16083"/>
    </i>
    <i>
      <x v="9054"/>
    </i>
    <i>
      <x v="10043"/>
    </i>
    <i>
      <x v="12708"/>
    </i>
    <i>
      <x v="7122"/>
    </i>
    <i>
      <x v="5069"/>
    </i>
    <i>
      <x v="1851"/>
    </i>
    <i>
      <x v="2991"/>
    </i>
    <i>
      <x v="3459"/>
    </i>
    <i>
      <x v="6078"/>
    </i>
    <i>
      <x v="3450"/>
    </i>
    <i>
      <x v="16834"/>
    </i>
    <i>
      <x v="17219"/>
    </i>
    <i>
      <x v="3617"/>
    </i>
    <i>
      <x v="561"/>
    </i>
    <i>
      <x v="2931"/>
    </i>
    <i>
      <x v="14848"/>
    </i>
    <i>
      <x v="15401"/>
    </i>
    <i>
      <x v="3563"/>
    </i>
    <i>
      <x v="14152"/>
    </i>
    <i>
      <x v="5686"/>
    </i>
    <i>
      <x v="2604"/>
    </i>
    <i>
      <x v="3159"/>
    </i>
    <i>
      <x v="17033"/>
    </i>
    <i>
      <x v="12314"/>
    </i>
    <i>
      <x v="13848"/>
    </i>
    <i>
      <x v="10574"/>
    </i>
    <i>
      <x v="925"/>
    </i>
    <i>
      <x v="13406"/>
    </i>
    <i>
      <x v="5432"/>
    </i>
    <i>
      <x v="6439"/>
    </i>
    <i>
      <x v="9422"/>
    </i>
    <i>
      <x v="1755"/>
    </i>
    <i>
      <x v="5298"/>
    </i>
    <i>
      <x v="15598"/>
    </i>
    <i>
      <x v="17628"/>
    </i>
    <i>
      <x v="16279"/>
    </i>
    <i>
      <x v="16620"/>
    </i>
    <i>
      <x v="5684"/>
    </i>
    <i>
      <x v="15262"/>
    </i>
    <i>
      <x v="11399"/>
    </i>
    <i>
      <x v="6821"/>
    </i>
    <i>
      <x v="7032"/>
    </i>
    <i>
      <x v="17711"/>
    </i>
    <i>
      <x v="1400"/>
    </i>
    <i>
      <x v="16927"/>
    </i>
    <i>
      <x v="15445"/>
    </i>
    <i>
      <x v="10586"/>
    </i>
    <i>
      <x v="13249"/>
    </i>
    <i>
      <x v="15881"/>
    </i>
    <i>
      <x v="3662"/>
    </i>
    <i>
      <x v="11340"/>
    </i>
    <i>
      <x v="15144"/>
    </i>
    <i>
      <x v="15366"/>
    </i>
    <i>
      <x v="9903"/>
    </i>
    <i>
      <x v="1160"/>
    </i>
    <i>
      <x v="4646"/>
    </i>
    <i>
      <x v="11276"/>
    </i>
    <i>
      <x v="3525"/>
    </i>
    <i>
      <x v="17823"/>
    </i>
    <i>
      <x v="6597"/>
    </i>
    <i>
      <x v="5485"/>
    </i>
    <i>
      <x v="15677"/>
    </i>
    <i>
      <x v="7829"/>
    </i>
    <i>
      <x v="2140"/>
    </i>
    <i>
      <x v="13032"/>
    </i>
    <i>
      <x v="7293"/>
    </i>
    <i>
      <x v="10359"/>
    </i>
    <i>
      <x v="10409"/>
    </i>
    <i>
      <x v="8941"/>
    </i>
    <i>
      <x v="12257"/>
    </i>
    <i>
      <x v="2844"/>
    </i>
    <i>
      <x v="16915"/>
    </i>
    <i>
      <x v="13558"/>
    </i>
    <i>
      <x v="6398"/>
    </i>
    <i>
      <x v="13693"/>
    </i>
    <i>
      <x v="10585"/>
    </i>
    <i>
      <x v="18407"/>
    </i>
    <i>
      <x v="18181"/>
    </i>
    <i>
      <x v="7062"/>
    </i>
    <i>
      <x v="4956"/>
    </i>
    <i>
      <x v="3462"/>
    </i>
    <i>
      <x v="5326"/>
    </i>
    <i>
      <x v="8338"/>
    </i>
    <i>
      <x v="10053"/>
    </i>
    <i>
      <x v="11176"/>
    </i>
    <i>
      <x v="17585"/>
    </i>
    <i>
      <x v="12200"/>
    </i>
    <i>
      <x v="12740"/>
    </i>
    <i>
      <x v="7967"/>
    </i>
    <i>
      <x v="6675"/>
    </i>
    <i>
      <x v="16391"/>
    </i>
    <i>
      <x v="8944"/>
    </i>
    <i>
      <x v="15328"/>
    </i>
    <i>
      <x v="8931"/>
    </i>
    <i>
      <x v="6453"/>
    </i>
    <i>
      <x v="7980"/>
    </i>
    <i>
      <x v="11673"/>
    </i>
    <i>
      <x v="10725"/>
    </i>
    <i>
      <x v="11573"/>
    </i>
    <i>
      <x v="13092"/>
    </i>
    <i>
      <x v="2525"/>
    </i>
    <i>
      <x v="3391"/>
    </i>
    <i>
      <x v="7817"/>
    </i>
    <i>
      <x v="2450"/>
    </i>
    <i>
      <x v="16869"/>
    </i>
    <i>
      <x v="5014"/>
    </i>
    <i>
      <x v="1418"/>
    </i>
    <i>
      <x v="7727"/>
    </i>
    <i>
      <x v="18291"/>
    </i>
    <i>
      <x v="2292"/>
    </i>
    <i>
      <x v="13820"/>
    </i>
    <i>
      <x v="6190"/>
    </i>
    <i>
      <x v="4002"/>
    </i>
    <i>
      <x v="6931"/>
    </i>
    <i>
      <x v="8147"/>
    </i>
    <i>
      <x v="3179"/>
    </i>
    <i>
      <x v="3749"/>
    </i>
    <i>
      <x v="6163"/>
    </i>
    <i>
      <x v="5401"/>
    </i>
    <i>
      <x v="6691"/>
    </i>
    <i>
      <x v="12638"/>
    </i>
    <i>
      <x v="9114"/>
    </i>
    <i>
      <x v="8123"/>
    </i>
    <i>
      <x v="10184"/>
    </i>
    <i>
      <x v="5965"/>
    </i>
    <i>
      <x v="13408"/>
    </i>
    <i>
      <x v="11485"/>
    </i>
    <i>
      <x v="800"/>
    </i>
    <i>
      <x v="5917"/>
    </i>
    <i>
      <x v="15655"/>
    </i>
    <i>
      <x v="16577"/>
    </i>
    <i>
      <x v="15393"/>
    </i>
    <i>
      <x v="7636"/>
    </i>
    <i>
      <x v="15163"/>
    </i>
    <i>
      <x v="7154"/>
    </i>
    <i>
      <x v="6853"/>
    </i>
    <i>
      <x v="10878"/>
    </i>
    <i>
      <x v="13229"/>
    </i>
    <i>
      <x v="7180"/>
    </i>
    <i>
      <x v="3700"/>
    </i>
    <i>
      <x v="8687"/>
    </i>
    <i>
      <x v="13723"/>
    </i>
    <i>
      <x v="5662"/>
    </i>
    <i>
      <x v="18247"/>
    </i>
    <i>
      <x v="9855"/>
    </i>
    <i>
      <x v="6793"/>
    </i>
    <i>
      <x v="8435"/>
    </i>
    <i>
      <x v="1058"/>
    </i>
    <i>
      <x v="6159"/>
    </i>
    <i>
      <x v="10109"/>
    </i>
    <i>
      <x v="11117"/>
    </i>
    <i>
      <x v="16522"/>
    </i>
    <i>
      <x v="16553"/>
    </i>
    <i>
      <x v="16527"/>
    </i>
    <i>
      <x v="13504"/>
    </i>
    <i>
      <x v="10537"/>
    </i>
    <i>
      <x v="7823"/>
    </i>
    <i>
      <x v="6734"/>
    </i>
    <i>
      <x v="6211"/>
    </i>
    <i>
      <x v="5857"/>
    </i>
    <i>
      <x v="12421"/>
    </i>
    <i>
      <x v="2799"/>
    </i>
    <i>
      <x v="18176"/>
    </i>
    <i>
      <x v="12947"/>
    </i>
    <i>
      <x v="1816"/>
    </i>
    <i>
      <x v="8421"/>
    </i>
    <i>
      <x v="365"/>
    </i>
    <i>
      <x v="12199"/>
    </i>
    <i>
      <x v="13842"/>
    </i>
    <i>
      <x v="5425"/>
    </i>
    <i>
      <x v="190"/>
    </i>
    <i>
      <x v="7709"/>
    </i>
    <i>
      <x v="5664"/>
    </i>
    <i>
      <x v="11984"/>
    </i>
    <i>
      <x v="11802"/>
    </i>
    <i>
      <x v="5109"/>
    </i>
    <i>
      <x v="2384"/>
    </i>
    <i>
      <x v="391"/>
    </i>
    <i>
      <x v="11297"/>
    </i>
    <i>
      <x v="12987"/>
    </i>
    <i>
      <x v="9710"/>
    </i>
    <i>
      <x v="18060"/>
    </i>
    <i>
      <x v="4635"/>
    </i>
    <i>
      <x v="14596"/>
    </i>
    <i>
      <x v="15720"/>
    </i>
    <i>
      <x v="8934"/>
    </i>
    <i>
      <x v="9637"/>
    </i>
    <i>
      <x v="10036"/>
    </i>
    <i>
      <x v="4498"/>
    </i>
    <i>
      <x v="11886"/>
    </i>
    <i>
      <x v="7626"/>
    </i>
    <i>
      <x v="4253"/>
    </i>
    <i>
      <x v="16694"/>
    </i>
    <i>
      <x v="1066"/>
    </i>
    <i>
      <x v="15886"/>
    </i>
    <i>
      <x v="11546"/>
    </i>
    <i>
      <x v="4456"/>
    </i>
    <i>
      <x v="12541"/>
    </i>
    <i>
      <x v="16973"/>
    </i>
    <i>
      <x v="13906"/>
    </i>
    <i>
      <x v="7964"/>
    </i>
    <i>
      <x v="1565"/>
    </i>
    <i>
      <x v="2101"/>
    </i>
    <i>
      <x v="4306"/>
    </i>
    <i>
      <x v="3561"/>
    </i>
    <i>
      <x v="11625"/>
    </i>
    <i>
      <x v="454"/>
    </i>
    <i>
      <x v="3016"/>
    </i>
    <i>
      <x v="14733"/>
    </i>
    <i>
      <x v="10839"/>
    </i>
    <i>
      <x v="4215"/>
    </i>
    <i>
      <x v="12183"/>
    </i>
    <i>
      <x v="6686"/>
    </i>
    <i>
      <x v="3577"/>
    </i>
    <i>
      <x v="16236"/>
    </i>
    <i>
      <x v="3374"/>
    </i>
    <i>
      <x v="17287"/>
    </i>
    <i>
      <x v="6719"/>
    </i>
    <i>
      <x v="14491"/>
    </i>
    <i>
      <x v="481"/>
    </i>
    <i>
      <x v="18205"/>
    </i>
    <i>
      <x v="9935"/>
    </i>
    <i>
      <x v="1670"/>
    </i>
    <i>
      <x v="13042"/>
    </i>
    <i>
      <x v="8935"/>
    </i>
    <i>
      <x v="9787"/>
    </i>
    <i>
      <x v="14435"/>
    </i>
    <i>
      <x v="7596"/>
    </i>
    <i>
      <x v="7279"/>
    </i>
    <i>
      <x v="1951"/>
    </i>
    <i>
      <x v="12515"/>
    </i>
    <i>
      <x v="11063"/>
    </i>
    <i>
      <x v="7663"/>
    </i>
    <i>
      <x v="8740"/>
    </i>
    <i>
      <x v="9835"/>
    </i>
    <i>
      <x v="13288"/>
    </i>
    <i>
      <x v="11987"/>
    </i>
    <i>
      <x v="13057"/>
    </i>
    <i>
      <x v="7855"/>
    </i>
    <i>
      <x v="11320"/>
    </i>
    <i>
      <x v="1919"/>
    </i>
    <i>
      <x v="2527"/>
    </i>
    <i>
      <x v="14647"/>
    </i>
    <i>
      <x v="11436"/>
    </i>
    <i>
      <x v="14394"/>
    </i>
    <i>
      <x v="3874"/>
    </i>
    <i>
      <x v="6185"/>
    </i>
    <i>
      <x v="7984"/>
    </i>
    <i>
      <x v="8058"/>
    </i>
    <i>
      <x v="9740"/>
    </i>
    <i>
      <x v="213"/>
    </i>
    <i>
      <x v="2502"/>
    </i>
    <i>
      <x v="15563"/>
    </i>
    <i>
      <x v="570"/>
    </i>
    <i>
      <x v="3040"/>
    </i>
    <i>
      <x v="14215"/>
    </i>
    <i>
      <x v="8890"/>
    </i>
    <i>
      <x v="9996"/>
    </i>
    <i>
      <x v="505"/>
    </i>
    <i>
      <x v="15287"/>
    </i>
    <i>
      <x v="5400"/>
    </i>
    <i>
      <x v="15789"/>
    </i>
    <i>
      <x v="5608"/>
    </i>
    <i>
      <x v="8049"/>
    </i>
    <i>
      <x v="539"/>
    </i>
    <i>
      <x v="16137"/>
    </i>
    <i>
      <x v="17326"/>
    </i>
    <i>
      <x v="15437"/>
    </i>
    <i>
      <x v="18067"/>
    </i>
    <i>
      <x v="7637"/>
    </i>
    <i>
      <x v="10810"/>
    </i>
    <i>
      <x v="8153"/>
    </i>
    <i>
      <x v="11864"/>
    </i>
    <i>
      <x v="5632"/>
    </i>
    <i>
      <x v="17093"/>
    </i>
    <i>
      <x v="50"/>
    </i>
    <i>
      <x v="10591"/>
    </i>
    <i>
      <x v="8180"/>
    </i>
    <i>
      <x v="12002"/>
    </i>
    <i>
      <x v="12531"/>
    </i>
    <i>
      <x v="16399"/>
    </i>
    <i>
      <x v="10298"/>
    </i>
    <i>
      <x v="5002"/>
    </i>
    <i>
      <x v="6254"/>
    </i>
    <i>
      <x v="1892"/>
    </i>
    <i>
      <x v="11258"/>
    </i>
    <i>
      <x v="10509"/>
    </i>
    <i>
      <x v="16799"/>
    </i>
    <i>
      <x v="14674"/>
    </i>
    <i>
      <x v="3915"/>
    </i>
    <i>
      <x v="16962"/>
    </i>
    <i>
      <x v="15476"/>
    </i>
    <i>
      <x v="10182"/>
    </i>
    <i>
      <x v="8626"/>
    </i>
    <i>
      <x v="683"/>
    </i>
    <i>
      <x v="10218"/>
    </i>
    <i>
      <x v="12545"/>
    </i>
    <i>
      <x v="6647"/>
    </i>
    <i>
      <x v="17029"/>
    </i>
    <i>
      <x v="3158"/>
    </i>
    <i>
      <x v="723"/>
    </i>
    <i>
      <x v="7441"/>
    </i>
    <i>
      <x v="15487"/>
    </i>
    <i>
      <x v="13629"/>
    </i>
    <i>
      <x v="11333"/>
    </i>
    <i>
      <x v="908"/>
    </i>
    <i>
      <x v="15240"/>
    </i>
    <i>
      <x v="8259"/>
    </i>
    <i>
      <x v="1917"/>
    </i>
    <i>
      <x v="12885"/>
    </i>
    <i>
      <x v="10236"/>
    </i>
    <i>
      <x v="14986"/>
    </i>
    <i>
      <x v="12850"/>
    </i>
    <i>
      <x v="10344"/>
    </i>
    <i>
      <x v="6253"/>
    </i>
    <i>
      <x v="8271"/>
    </i>
    <i>
      <x v="17620"/>
    </i>
    <i>
      <x v="3887"/>
    </i>
    <i>
      <x v="7934"/>
    </i>
    <i>
      <x v="12930"/>
    </i>
    <i>
      <x v="15478"/>
    </i>
    <i>
      <x v="16383"/>
    </i>
    <i>
      <x v="14388"/>
    </i>
    <i>
      <x v="2576"/>
    </i>
    <i>
      <x v="11270"/>
    </i>
    <i>
      <x v="720"/>
    </i>
    <i>
      <x v="4820"/>
    </i>
    <i>
      <x v="1032"/>
    </i>
    <i>
      <x v="17778"/>
    </i>
    <i>
      <x v="5238"/>
    </i>
    <i>
      <x v="12926"/>
    </i>
    <i>
      <x v="13925"/>
    </i>
    <i>
      <x v="3996"/>
    </i>
    <i>
      <x v="9732"/>
    </i>
    <i>
      <x v="7846"/>
    </i>
    <i>
      <x v="8899"/>
    </i>
    <i>
      <x v="6099"/>
    </i>
    <i>
      <x v="12271"/>
    </i>
    <i>
      <x v="11385"/>
    </i>
    <i>
      <x v="17283"/>
    </i>
    <i>
      <x v="13712"/>
    </i>
    <i>
      <x v="13776"/>
    </i>
    <i>
      <x v="10988"/>
    </i>
    <i>
      <x v="10684"/>
    </i>
    <i>
      <x v="6283"/>
    </i>
    <i>
      <x v="5981"/>
    </i>
    <i>
      <x v="4606"/>
    </i>
    <i>
      <x v="856"/>
    </i>
    <i>
      <x v="11894"/>
    </i>
    <i>
      <x v="8206"/>
    </i>
    <i>
      <x v="10258"/>
    </i>
    <i>
      <x v="34"/>
    </i>
    <i>
      <x v="3457"/>
    </i>
    <i>
      <x v="12635"/>
    </i>
    <i>
      <x v="1707"/>
    </i>
    <i>
      <x v="9815"/>
    </i>
    <i>
      <x v="12755"/>
    </i>
    <i>
      <x v="11418"/>
    </i>
    <i>
      <x v="7027"/>
    </i>
    <i>
      <x v="558"/>
    </i>
    <i>
      <x v="7412"/>
    </i>
    <i>
      <x v="14029"/>
    </i>
    <i>
      <x v="17804"/>
    </i>
    <i>
      <x v="2555"/>
    </i>
    <i>
      <x v="3198"/>
    </i>
    <i>
      <x v="14763"/>
    </i>
    <i>
      <x v="10042"/>
    </i>
    <i>
      <x v="4829"/>
    </i>
    <i>
      <x v="9501"/>
    </i>
    <i>
      <x v="9993"/>
    </i>
    <i>
      <x v="12063"/>
    </i>
    <i>
      <x v="4241"/>
    </i>
    <i>
      <x v="595"/>
    </i>
    <i>
      <x v="3532"/>
    </i>
    <i>
      <x v="8969"/>
    </i>
    <i>
      <x v="1830"/>
    </i>
    <i>
      <x v="12516"/>
    </i>
    <i>
      <x v="11337"/>
    </i>
    <i>
      <x v="9343"/>
    </i>
    <i>
      <x v="8514"/>
    </i>
    <i>
      <x v="5902"/>
    </i>
    <i>
      <x v="2548"/>
    </i>
    <i>
      <x v="551"/>
    </i>
    <i>
      <x v="7258"/>
    </i>
    <i>
      <x v="15849"/>
    </i>
    <i>
      <x v="13452"/>
    </i>
    <i>
      <x v="9171"/>
    </i>
    <i>
      <x v="1439"/>
    </i>
    <i>
      <x v="7285"/>
    </i>
    <i>
      <x v="8938"/>
    </i>
    <i>
      <x v="1812"/>
    </i>
    <i>
      <x v="1284"/>
    </i>
    <i>
      <x v="8670"/>
    </i>
    <i>
      <x v="2560"/>
    </i>
    <i>
      <x v="5251"/>
    </i>
    <i>
      <x v="9340"/>
    </i>
    <i>
      <x v="7779"/>
    </i>
    <i>
      <x v="8991"/>
    </i>
    <i>
      <x v="16170"/>
    </i>
    <i>
      <x v="13484"/>
    </i>
    <i>
      <x v="5819"/>
    </i>
    <i>
      <x v="14891"/>
    </i>
    <i>
      <x v="14744"/>
    </i>
    <i>
      <x v="16488"/>
    </i>
    <i>
      <x v="11805"/>
    </i>
    <i>
      <x v="12175"/>
    </i>
    <i>
      <x v="421"/>
    </i>
    <i>
      <x v="12568"/>
    </i>
    <i>
      <x v="2330"/>
    </i>
    <i>
      <x v="16752"/>
    </i>
    <i>
      <x v="16679"/>
    </i>
    <i>
      <x v="12341"/>
    </i>
    <i>
      <x v="14996"/>
    </i>
    <i>
      <x v="16816"/>
    </i>
    <i>
      <x v="11370"/>
    </i>
    <i>
      <x v="5339"/>
    </i>
    <i>
      <x v="15765"/>
    </i>
    <i>
      <x v="3172"/>
    </i>
    <i>
      <x v="1155"/>
    </i>
    <i>
      <x v="3324"/>
    </i>
    <i>
      <x v="14066"/>
    </i>
    <i>
      <x v="9144"/>
    </i>
    <i>
      <x v="10719"/>
    </i>
    <i>
      <x v="16946"/>
    </i>
    <i>
      <x v="16996"/>
    </i>
    <i>
      <x v="375"/>
    </i>
    <i>
      <x v="10979"/>
    </i>
    <i>
      <x v="12036"/>
    </i>
    <i>
      <x v="17173"/>
    </i>
    <i>
      <x v="4093"/>
    </i>
    <i>
      <x v="362"/>
    </i>
    <i>
      <x v="2042"/>
    </i>
    <i>
      <x v="8911"/>
    </i>
    <i>
      <x v="4202"/>
    </i>
    <i>
      <x v="17601"/>
    </i>
    <i>
      <x v="16145"/>
    </i>
    <i>
      <x v="4867"/>
    </i>
    <i>
      <x v="8236"/>
    </i>
    <i>
      <x v="14493"/>
    </i>
    <i>
      <x v="5602"/>
    </i>
    <i>
      <x v="593"/>
    </i>
    <i>
      <x v="11081"/>
    </i>
    <i>
      <x v="11961"/>
    </i>
    <i>
      <x v="4323"/>
    </i>
    <i>
      <x v="16827"/>
    </i>
    <i>
      <x v="619"/>
    </i>
    <i>
      <x v="13758"/>
    </i>
    <i>
      <x v="17155"/>
    </i>
    <i>
      <x v="8636"/>
    </i>
    <i>
      <x v="12214"/>
    </i>
    <i>
      <x v="9175"/>
    </i>
    <i>
      <x v="1376"/>
    </i>
    <i>
      <x v="9853"/>
    </i>
    <i>
      <x v="13812"/>
    </i>
    <i>
      <x v="12890"/>
    </i>
    <i>
      <x v="7295"/>
    </i>
    <i>
      <x v="16254"/>
    </i>
    <i>
      <x v="12829"/>
    </i>
    <i>
      <x v="13306"/>
    </i>
    <i>
      <x v="10842"/>
    </i>
    <i>
      <x v="6028"/>
    </i>
    <i>
      <x v="4064"/>
    </i>
    <i>
      <x v="122"/>
    </i>
    <i>
      <x v="15936"/>
    </i>
    <i>
      <x v="16153"/>
    </i>
    <i>
      <x v="16613"/>
    </i>
    <i>
      <x v="15578"/>
    </i>
    <i>
      <x v="14078"/>
    </i>
    <i>
      <x v="1706"/>
    </i>
    <i>
      <x v="990"/>
    </i>
    <i>
      <x v="13196"/>
    </i>
    <i>
      <x v="7622"/>
    </i>
    <i>
      <x v="16793"/>
    </i>
    <i>
      <x v="15978"/>
    </i>
    <i>
      <x v="5372"/>
    </i>
    <i>
      <x v="15710"/>
    </i>
    <i>
      <x v="16953"/>
    </i>
    <i>
      <x v="15533"/>
    </i>
    <i>
      <x v="14211"/>
    </i>
    <i>
      <x v="14334"/>
    </i>
    <i>
      <x v="13762"/>
    </i>
    <i>
      <x v="9972"/>
    </i>
    <i>
      <x v="10490"/>
    </i>
    <i>
      <x v="9854"/>
    </i>
    <i>
      <x v="9877"/>
    </i>
    <i>
      <x v="4838"/>
    </i>
    <i>
      <x v="575"/>
    </i>
    <i>
      <x v="2725"/>
    </i>
    <i>
      <x v="8709"/>
    </i>
    <i>
      <x v="8983"/>
    </i>
    <i>
      <x v="4223"/>
    </i>
    <i>
      <x v="18397"/>
    </i>
    <i>
      <x v="10717"/>
    </i>
    <i>
      <x v="11307"/>
    </i>
    <i>
      <x v="6653"/>
    </i>
    <i>
      <x v="4812"/>
    </i>
    <i>
      <x v="11206"/>
    </i>
    <i>
      <x v="3465"/>
    </i>
    <i>
      <x v="4329"/>
    </i>
    <i>
      <x v="2332"/>
    </i>
    <i>
      <x v="16645"/>
    </i>
    <i>
      <x v="5880"/>
    </i>
    <i>
      <x v="7263"/>
    </i>
    <i>
      <x v="14441"/>
    </i>
    <i>
      <x v="412"/>
    </i>
    <i>
      <x v="5732"/>
    </i>
    <i>
      <x v="7001"/>
    </i>
    <i>
      <x v="17247"/>
    </i>
    <i>
      <x v="13302"/>
    </i>
    <i>
      <x v="16330"/>
    </i>
    <i>
      <x v="18275"/>
    </i>
    <i>
      <x v="207"/>
    </i>
    <i>
      <x v="13450"/>
    </i>
    <i>
      <x v="2658"/>
    </i>
    <i>
      <x v="10637"/>
    </i>
    <i>
      <x v="4283"/>
    </i>
    <i>
      <x v="3240"/>
    </i>
    <i>
      <x v="164"/>
    </i>
    <i>
      <x v="9381"/>
    </i>
    <i>
      <x v="5404"/>
    </i>
    <i>
      <x v="14320"/>
    </i>
    <i>
      <x v="2791"/>
    </i>
    <i>
      <x v="2673"/>
    </i>
    <i>
      <x v="15140"/>
    </i>
    <i>
      <x v="8650"/>
    </i>
    <i>
      <x v="8679"/>
    </i>
    <i>
      <x v="17609"/>
    </i>
    <i>
      <x v="2590"/>
    </i>
    <i>
      <x v="7892"/>
    </i>
    <i>
      <x v="6559"/>
    </i>
    <i>
      <x v="16589"/>
    </i>
    <i>
      <x v="15731"/>
    </i>
    <i>
      <x v="1100"/>
    </i>
    <i>
      <x v="17962"/>
    </i>
    <i>
      <x v="15697"/>
    </i>
    <i>
      <x v="5207"/>
    </i>
    <i>
      <x v="15370"/>
    </i>
    <i>
      <x v="9242"/>
    </i>
    <i>
      <x v="17207"/>
    </i>
    <i>
      <x v="16134"/>
    </i>
    <i>
      <x v="15066"/>
    </i>
    <i>
      <x v="13489"/>
    </i>
    <i>
      <x v="4833"/>
    </i>
    <i>
      <x v="3789"/>
    </i>
    <i>
      <x v="2873"/>
    </i>
    <i>
      <x v="113"/>
    </i>
    <i>
      <x v="1039"/>
    </i>
    <i>
      <x v="12856"/>
    </i>
    <i>
      <x v="1908"/>
    </i>
    <i>
      <x v="8850"/>
    </i>
    <i>
      <x v="14028"/>
    </i>
    <i>
      <x v="388"/>
    </i>
    <i>
      <x v="16293"/>
    </i>
    <i>
      <x v="18333"/>
    </i>
    <i>
      <x v="18116"/>
    </i>
    <i>
      <x v="12585"/>
    </i>
    <i>
      <x v="5743"/>
    </i>
    <i>
      <x v="5568"/>
    </i>
    <i>
      <x v="5567"/>
    </i>
    <i>
      <x v="582"/>
    </i>
    <i>
      <x v="7769"/>
    </i>
    <i>
      <x v="14032"/>
    </i>
    <i>
      <x v="9149"/>
    </i>
    <i>
      <x v="16349"/>
    </i>
    <i>
      <x v="12197"/>
    </i>
    <i>
      <x v="4539"/>
    </i>
    <i>
      <x v="4059"/>
    </i>
    <i>
      <x v="11464"/>
    </i>
    <i>
      <x v="9843"/>
    </i>
    <i>
      <x v="538"/>
    </i>
    <i>
      <x v="45"/>
    </i>
    <i>
      <x v="17425"/>
    </i>
    <i>
      <x v="16176"/>
    </i>
    <i>
      <x v="8506"/>
    </i>
    <i>
      <x v="9014"/>
    </i>
    <i>
      <x v="13564"/>
    </i>
    <i>
      <x v="17519"/>
    </i>
    <i>
      <x v="11606"/>
    </i>
    <i>
      <x v="5151"/>
    </i>
    <i>
      <x v="6527"/>
    </i>
    <i>
      <x v="5067"/>
    </i>
    <i>
      <x v="13278"/>
    </i>
    <i>
      <x v="3239"/>
    </i>
    <i>
      <x v="16139"/>
    </i>
    <i>
      <x v="9927"/>
    </i>
    <i>
      <x v="4383"/>
    </i>
    <i>
      <x v="10721"/>
    </i>
    <i>
      <x v="16358"/>
    </i>
    <i>
      <x v="6137"/>
    </i>
    <i>
      <x v="747"/>
    </i>
    <i>
      <x v="15596"/>
    </i>
    <i>
      <x v="8312"/>
    </i>
    <i>
      <x v="1131"/>
    </i>
    <i>
      <x v="10726"/>
    </i>
    <i>
      <x v="9714"/>
    </i>
    <i>
      <x v="894"/>
    </i>
    <i>
      <x v="5263"/>
    </i>
    <i>
      <x v="10025"/>
    </i>
    <i>
      <x v="17430"/>
    </i>
    <i>
      <x v="12501"/>
    </i>
    <i>
      <x v="15112"/>
    </i>
    <i>
      <x v="1281"/>
    </i>
    <i>
      <x v="5551"/>
    </i>
    <i>
      <x v="3643"/>
    </i>
    <i>
      <x v="1653"/>
    </i>
    <i>
      <x v="13568"/>
    </i>
    <i>
      <x v="15016"/>
    </i>
    <i>
      <x v="13005"/>
    </i>
    <i>
      <x v="5869"/>
    </i>
    <i>
      <x v="15184"/>
    </i>
    <i>
      <x v="6317"/>
    </i>
    <i>
      <x v="11634"/>
    </i>
    <i>
      <x v="2302"/>
    </i>
    <i>
      <x v="7090"/>
    </i>
    <i>
      <x v="9019"/>
    </i>
    <i>
      <x v="9152"/>
    </i>
    <i>
      <x v="12998"/>
    </i>
    <i>
      <x v="3301"/>
    </i>
    <i>
      <x v="2778"/>
    </i>
    <i>
      <x v="6600"/>
    </i>
    <i>
      <x v="7997"/>
    </i>
    <i>
      <x v="15083"/>
    </i>
    <i>
      <x v="11252"/>
    </i>
    <i>
      <x v="2456"/>
    </i>
    <i>
      <x v="13301"/>
    </i>
    <i>
      <x v="3313"/>
    </i>
    <i>
      <x v="4231"/>
    </i>
    <i>
      <x v="11708"/>
    </i>
    <i>
      <x v="16306"/>
    </i>
    <i>
      <x v="6406"/>
    </i>
    <i>
      <x v="2644"/>
    </i>
    <i>
      <x v="18143"/>
    </i>
    <i>
      <x v="7623"/>
    </i>
    <i>
      <x v="2234"/>
    </i>
    <i>
      <x v="9384"/>
    </i>
    <i>
      <x v="9213"/>
    </i>
    <i>
      <x v="11068"/>
    </i>
    <i>
      <x v="14252"/>
    </i>
    <i>
      <x v="8449"/>
    </i>
    <i>
      <x v="17702"/>
    </i>
    <i>
      <x v="14697"/>
    </i>
    <i>
      <x v="17545"/>
    </i>
    <i>
      <x v="16710"/>
    </i>
    <i>
      <x v="8032"/>
    </i>
    <i>
      <x v="3342"/>
    </i>
    <i>
      <x v="5990"/>
    </i>
    <i>
      <x v="16128"/>
    </i>
    <i>
      <x v="15704"/>
    </i>
    <i>
      <x v="7567"/>
    </i>
    <i>
      <x v="5740"/>
    </i>
    <i>
      <x v="14984"/>
    </i>
    <i>
      <x v="3663"/>
    </i>
    <i>
      <x v="11268"/>
    </i>
    <i>
      <x v="9722"/>
    </i>
    <i>
      <x v="1705"/>
    </i>
    <i>
      <x v="8143"/>
    </i>
    <i>
      <x v="6415"/>
    </i>
    <i>
      <x v="799"/>
    </i>
    <i>
      <x v="15279"/>
    </i>
    <i>
      <x v="8173"/>
    </i>
    <i>
      <x v="15024"/>
    </i>
    <i>
      <x v="3956"/>
    </i>
    <i>
      <x v="8036"/>
    </i>
    <i>
      <x v="10468"/>
    </i>
    <i>
      <x v="2402"/>
    </i>
    <i>
      <x v="16339"/>
    </i>
    <i>
      <x v="16229"/>
    </i>
    <i>
      <x v="18267"/>
    </i>
    <i>
      <x v="3221"/>
    </i>
    <i>
      <x v="8534"/>
    </i>
    <i>
      <x v="13303"/>
    </i>
    <i>
      <x v="7743"/>
    </i>
    <i>
      <x v="7037"/>
    </i>
    <i>
      <x v="3843"/>
    </i>
    <i>
      <x v="17489"/>
    </i>
    <i>
      <x v="9840"/>
    </i>
    <i>
      <x v="10133"/>
    </i>
    <i>
      <x v="9693"/>
    </i>
    <i>
      <x v="2904"/>
    </i>
    <i>
      <x v="11099"/>
    </i>
    <i>
      <x v="14548"/>
    </i>
    <i>
      <x v="12960"/>
    </i>
    <i>
      <x v="10203"/>
    </i>
    <i>
      <x v="2821"/>
    </i>
    <i>
      <x v="9936"/>
    </i>
    <i>
      <x v="7254"/>
    </i>
    <i>
      <x v="1756"/>
    </i>
    <i>
      <x v="17105"/>
    </i>
    <i>
      <x v="1678"/>
    </i>
    <i>
      <x v="1166"/>
    </i>
    <i>
      <x v="7746"/>
    </i>
    <i>
      <x v="2722"/>
    </i>
    <i>
      <x v="14420"/>
    </i>
    <i>
      <x v="10615"/>
    </i>
    <i>
      <x v="12749"/>
    </i>
    <i>
      <x v="8844"/>
    </i>
    <i>
      <x v="16978"/>
    </i>
    <i>
      <x v="12107"/>
    </i>
    <i>
      <x v="17557"/>
    </i>
    <i>
      <x v="7380"/>
    </i>
    <i>
      <x v="13956"/>
    </i>
    <i>
      <x v="3170"/>
    </i>
    <i>
      <x v="15257"/>
    </i>
    <i>
      <x v="455"/>
    </i>
    <i>
      <x v="15239"/>
    </i>
    <i>
      <x v="15695"/>
    </i>
    <i>
      <x v="10175"/>
    </i>
    <i>
      <x v="4542"/>
    </i>
    <i>
      <x v="7080"/>
    </i>
    <i>
      <x v="9220"/>
    </i>
    <i>
      <x v="7050"/>
    </i>
    <i>
      <x v="14794"/>
    </i>
    <i>
      <x v="18258"/>
    </i>
    <i>
      <x v="6637"/>
    </i>
    <i>
      <x v="9078"/>
    </i>
    <i>
      <x v="3979"/>
    </i>
    <i>
      <x v="15448"/>
    </i>
    <i>
      <x v="4978"/>
    </i>
    <i>
      <x v="2454"/>
    </i>
    <i>
      <x v="11262"/>
    </i>
    <i>
      <x v="18411"/>
    </i>
    <i>
      <x v="2492"/>
    </i>
    <i>
      <x v="15006"/>
    </i>
    <i>
      <x v="17829"/>
    </i>
    <i>
      <x v="12462"/>
    </i>
    <i>
      <x v="4825"/>
    </i>
    <i>
      <x v="7088"/>
    </i>
    <i>
      <x v="1652"/>
    </i>
    <i>
      <x v="11965"/>
    </i>
    <i>
      <x v="10699"/>
    </i>
    <i>
      <x v="16537"/>
    </i>
    <i>
      <x v="331"/>
    </i>
    <i>
      <x v="10121"/>
    </i>
    <i>
      <x v="15690"/>
    </i>
    <i>
      <x v="2745"/>
    </i>
    <i>
      <x v="5245"/>
    </i>
    <i>
      <x v="11380"/>
    </i>
    <i>
      <x v="3478"/>
    </i>
    <i>
      <x v="2584"/>
    </i>
    <i>
      <x v="5405"/>
    </i>
    <i>
      <x v="3087"/>
    </i>
    <i>
      <x v="15660"/>
    </i>
    <i>
      <x v="3294"/>
    </i>
    <i>
      <x v="6556"/>
    </i>
    <i>
      <x v="16305"/>
    </i>
    <i>
      <x v="15372"/>
    </i>
    <i>
      <x v="15088"/>
    </i>
    <i>
      <x v="12399"/>
    </i>
    <i>
      <x v="2359"/>
    </i>
    <i>
      <x v="8300"/>
    </i>
    <i>
      <x v="13494"/>
    </i>
    <i>
      <x v="2311"/>
    </i>
    <i>
      <x v="8002"/>
    </i>
    <i>
      <x v="10092"/>
    </i>
    <i>
      <x v="9318"/>
    </i>
    <i>
      <x v="10828"/>
    </i>
    <i>
      <x v="3764"/>
    </i>
    <i>
      <x v="2857"/>
    </i>
    <i>
      <x v="4162"/>
    </i>
    <i>
      <x v="4334"/>
    </i>
    <i>
      <x v="15266"/>
    </i>
    <i>
      <x v="7927"/>
    </i>
    <i>
      <x v="1508"/>
    </i>
    <i>
      <x v="11211"/>
    </i>
    <i>
      <x v="12120"/>
    </i>
    <i>
      <x v="12254"/>
    </i>
    <i>
      <x v="3385"/>
    </i>
    <i>
      <x v="12723"/>
    </i>
    <i>
      <x v="9482"/>
    </i>
    <i>
      <x v="4625"/>
    </i>
    <i>
      <x v="8875"/>
    </i>
    <i>
      <x v="2653"/>
    </i>
    <i>
      <x v="10122"/>
    </i>
    <i>
      <x v="2782"/>
    </i>
    <i>
      <x v="2193"/>
    </i>
    <i>
      <x v="10014"/>
    </i>
    <i>
      <x v="8415"/>
    </i>
    <i>
      <x v="7264"/>
    </i>
    <i>
      <x v="4206"/>
    </i>
    <i>
      <x v="9713"/>
    </i>
    <i>
      <x v="15878"/>
    </i>
    <i>
      <x v="18256"/>
    </i>
    <i>
      <x v="3345"/>
    </i>
    <i>
      <x v="3252"/>
    </i>
    <i>
      <x v="7775"/>
    </i>
    <i>
      <x v="6474"/>
    </i>
    <i>
      <x v="16458"/>
    </i>
    <i>
      <x v="10384"/>
    </i>
    <i>
      <x v="9130"/>
    </i>
    <i>
      <x v="1023"/>
    </i>
    <i>
      <x v="15812"/>
    </i>
    <i>
      <x v="702"/>
    </i>
    <i>
      <x v="17454"/>
    </i>
    <i>
      <x v="18192"/>
    </i>
    <i>
      <x v="17928"/>
    </i>
    <i>
      <x v="12609"/>
    </i>
    <i>
      <x v="11784"/>
    </i>
    <i>
      <x v="9939"/>
    </i>
    <i>
      <x v="7876"/>
    </i>
    <i>
      <x v="8803"/>
    </i>
    <i>
      <x v="6354"/>
    </i>
    <i>
      <x v="2755"/>
    </i>
    <i>
      <x v="1622"/>
    </i>
    <i>
      <x v="2963"/>
    </i>
    <i>
      <x v="1201"/>
    </i>
    <i>
      <x v="14960"/>
    </i>
    <i>
      <x v="10866"/>
    </i>
    <i>
      <x v="16617"/>
    </i>
    <i>
      <x v="7425"/>
    </i>
    <i>
      <x v="13255"/>
    </i>
    <i>
      <x v="15607"/>
    </i>
    <i>
      <x v="2135"/>
    </i>
    <i>
      <x v="5443"/>
    </i>
    <i>
      <x v="1692"/>
    </i>
    <i>
      <x v="17582"/>
    </i>
    <i>
      <x v="12563"/>
    </i>
    <i>
      <x v="13537"/>
    </i>
    <i>
      <x v="17270"/>
    </i>
    <i>
      <x v="18391"/>
    </i>
    <i>
      <x v="15548"/>
    </i>
    <i>
      <x v="17305"/>
    </i>
    <i>
      <x v="17162"/>
    </i>
    <i>
      <x v="8434"/>
    </i>
    <i>
      <x v="11484"/>
    </i>
    <i>
      <x v="11596"/>
    </i>
    <i>
      <x v="11850"/>
    </i>
    <i>
      <x v="3893"/>
    </i>
    <i>
      <x v="11970"/>
    </i>
    <i>
      <x v="11221"/>
    </i>
    <i>
      <x v="7938"/>
    </i>
    <i>
      <x v="3503"/>
    </i>
    <i>
      <x v="17688"/>
    </i>
    <i>
      <x v="18344"/>
    </i>
    <i>
      <x v="6592"/>
    </i>
    <i>
      <x v="17200"/>
    </i>
    <i>
      <x v="12844"/>
    </i>
    <i>
      <x v="9199"/>
    </i>
    <i>
      <x v="2452"/>
    </i>
    <i>
      <x v="15885"/>
    </i>
    <i>
      <x v="3983"/>
    </i>
    <i>
      <x v="18360"/>
    </i>
    <i>
      <x v="9027"/>
    </i>
    <i>
      <x v="11195"/>
    </i>
    <i>
      <x v="7294"/>
    </i>
    <i>
      <x v="9731"/>
    </i>
    <i>
      <x v="3504"/>
    </i>
    <i>
      <x v="3027"/>
    </i>
    <i>
      <x v="10554"/>
    </i>
    <i>
      <x v="2797"/>
    </i>
    <i>
      <x v="15121"/>
    </i>
    <i>
      <x v="9239"/>
    </i>
    <i>
      <x v="16998"/>
    </i>
    <i>
      <x v="11609"/>
    </i>
    <i>
      <x v="17976"/>
    </i>
    <i>
      <x v="9352"/>
    </i>
    <i>
      <x v="12463"/>
    </i>
    <i>
      <x v="9418"/>
    </i>
    <i>
      <x v="5254"/>
    </i>
    <i>
      <x v="6641"/>
    </i>
    <i>
      <x v="7751"/>
    </i>
    <i>
      <x v="4387"/>
    </i>
    <i>
      <x v="6607"/>
    </i>
    <i>
      <x v="1506"/>
    </i>
    <i>
      <x v="10375"/>
    </i>
    <i>
      <x v="6810"/>
    </i>
    <i>
      <x v="13320"/>
    </i>
    <i>
      <x v="10477"/>
    </i>
    <i>
      <x v="13526"/>
    </i>
    <i>
      <x v="12393"/>
    </i>
    <i>
      <x v="3604"/>
    </i>
    <i>
      <x v="283"/>
    </i>
    <i>
      <x v="9043"/>
    </i>
    <i>
      <x v="10886"/>
    </i>
    <i>
      <x v="7454"/>
    </i>
    <i>
      <x v="15899"/>
    </i>
    <i>
      <x v="14317"/>
    </i>
    <i>
      <x v="17652"/>
    </i>
    <i>
      <x v="478"/>
    </i>
    <i>
      <x v="2764"/>
    </i>
    <i>
      <x v="11029"/>
    </i>
    <i>
      <x v="12172"/>
    </i>
    <i>
      <x v="6918"/>
    </i>
    <i>
      <x v="11052"/>
    </i>
    <i>
      <x v="11105"/>
    </i>
    <i>
      <x v="3533"/>
    </i>
    <i>
      <x v="11858"/>
    </i>
    <i>
      <x v="14591"/>
    </i>
    <i>
      <x v="1247"/>
    </i>
    <i>
      <x v="3847"/>
    </i>
    <i>
      <x v="8104"/>
    </i>
    <i>
      <x v="6329"/>
    </i>
    <i>
      <x v="4653"/>
    </i>
    <i>
      <x v="14212"/>
    </i>
    <i>
      <x v="4800"/>
    </i>
    <i>
      <x v="13465"/>
    </i>
    <i>
      <x v="13945"/>
    </i>
    <i>
      <x v="8214"/>
    </i>
    <i>
      <x v="15418"/>
    </i>
    <i>
      <x v="11109"/>
    </i>
    <i>
      <x v="152"/>
    </i>
    <i>
      <x v="10802"/>
    </i>
    <i>
      <x v="9258"/>
    </i>
    <i>
      <x v="6797"/>
    </i>
    <i>
      <x v="8552"/>
    </i>
    <i>
      <x v="18054"/>
    </i>
    <i>
      <x v="16432"/>
    </i>
    <i>
      <x v="14825"/>
    </i>
    <i>
      <x v="7175"/>
    </i>
    <i>
      <x v="1913"/>
    </i>
    <i>
      <x v="1867"/>
    </i>
    <i>
      <x v="18414"/>
    </i>
    <i>
      <x v="7692"/>
    </i>
    <i>
      <x v="17742"/>
    </i>
    <i>
      <x v="4642"/>
    </i>
    <i>
      <x v="16094"/>
    </i>
    <i>
      <x v="738"/>
    </i>
    <i>
      <x v="12747"/>
    </i>
    <i>
      <x v="17346"/>
    </i>
    <i>
      <x v="17128"/>
    </i>
    <i>
      <x v="16047"/>
    </i>
    <i>
      <x v="11248"/>
    </i>
    <i>
      <x v="4715"/>
    </i>
    <i>
      <x v="12979"/>
    </i>
    <i>
      <x v="3729"/>
    </i>
    <i>
      <x v="4495"/>
    </i>
    <i>
      <x v="11550"/>
    </i>
    <i>
      <x v="12830"/>
    </i>
    <i>
      <x v="5619"/>
    </i>
    <i>
      <x v="12567"/>
    </i>
    <i>
      <x v="8483"/>
    </i>
    <i>
      <x v="102"/>
    </i>
    <i>
      <x v="14264"/>
    </i>
    <i>
      <x v="15127"/>
    </i>
    <i>
      <x v="12135"/>
    </i>
    <i>
      <x v="602"/>
    </i>
    <i>
      <x v="12786"/>
    </i>
    <i>
      <x v="15416"/>
    </i>
    <i>
      <x v="16856"/>
    </i>
    <i>
      <x v="2998"/>
    </i>
    <i>
      <x v="7959"/>
    </i>
    <i>
      <x v="665"/>
    </i>
    <i>
      <x v="12928"/>
    </i>
    <i>
      <x v="13919"/>
    </i>
    <i>
      <x v="4331"/>
    </i>
    <i>
      <x v="11363"/>
    </i>
    <i>
      <x v="2445"/>
    </i>
    <i>
      <x v="13724"/>
    </i>
    <i>
      <x v="16621"/>
    </i>
    <i>
      <x v="15005"/>
    </i>
    <i>
      <x v="3894"/>
    </i>
    <i>
      <x v="13677"/>
    </i>
    <i>
      <x v="4792"/>
    </i>
    <i>
      <x v="7273"/>
    </i>
    <i>
      <x v="16661"/>
    </i>
    <i>
      <x v="17232"/>
    </i>
    <i>
      <x v="10334"/>
    </i>
    <i>
      <x v="6586"/>
    </i>
    <i>
      <x v="8279"/>
    </i>
    <i>
      <x v="9105"/>
    </i>
    <i>
      <x v="15293"/>
    </i>
    <i>
      <x v="397"/>
    </i>
    <i>
      <x v="5054"/>
    </i>
    <i>
      <x v="12633"/>
    </i>
    <i>
      <x v="16388"/>
    </i>
    <i>
      <x v="9406"/>
    </i>
    <i>
      <x v="904"/>
    </i>
    <i>
      <x v="12451"/>
    </i>
    <i>
      <x v="2563"/>
    </i>
    <i>
      <x v="14553"/>
    </i>
    <i>
      <x v="9007"/>
    </i>
    <i>
      <x v="5358"/>
    </i>
    <i>
      <x v="4966"/>
    </i>
    <i>
      <x v="11843"/>
    </i>
    <i>
      <x v="6699"/>
    </i>
    <i>
      <x v="5834"/>
    </i>
    <i>
      <x v="9299"/>
    </i>
    <i>
      <x v="11291"/>
    </i>
    <i>
      <x v="9680"/>
    </i>
    <i>
      <x v="13463"/>
    </i>
    <i>
      <x v="15386"/>
    </i>
    <i>
      <x v="8406"/>
    </i>
    <i>
      <x v="4466"/>
    </i>
    <i>
      <x v="321"/>
    </i>
    <i>
      <x v="4791"/>
    </i>
    <i>
      <x v="14006"/>
    </i>
    <i>
      <x v="12208"/>
    </i>
    <i>
      <x v="13567"/>
    </i>
    <i>
      <x v="9411"/>
    </i>
    <i>
      <x v="10534"/>
    </i>
    <i>
      <x v="8223"/>
    </i>
    <i>
      <x v="16018"/>
    </i>
    <i>
      <x v="7764"/>
    </i>
    <i>
      <x v="10286"/>
    </i>
    <i>
      <x v="7379"/>
    </i>
    <i>
      <x v="10794"/>
    </i>
    <i>
      <x v="2805"/>
    </i>
    <i>
      <x v="11543"/>
    </i>
    <i>
      <x v="12653"/>
    </i>
    <i>
      <x v="1911"/>
    </i>
    <i>
      <x v="1207"/>
    </i>
    <i>
      <x v="6895"/>
    </i>
    <i>
      <x v="6403"/>
    </i>
    <i>
      <x v="15707"/>
    </i>
    <i>
      <x v="11709"/>
    </i>
    <i>
      <x v="8855"/>
    </i>
    <i>
      <x v="13839"/>
    </i>
    <i>
      <x v="17109"/>
    </i>
    <i>
      <x v="8018"/>
    </i>
    <i>
      <x v="10618"/>
    </i>
    <i>
      <x v="4066"/>
    </i>
    <i>
      <x v="10974"/>
    </i>
    <i>
      <x v="203"/>
    </i>
    <i>
      <x v="8579"/>
    </i>
    <i>
      <x v="2121"/>
    </i>
    <i>
      <x v="4579"/>
    </i>
    <i>
      <x v="17687"/>
    </i>
    <i>
      <x v="8255"/>
    </i>
    <i>
      <x v="10268"/>
    </i>
    <i>
      <x v="17048"/>
    </i>
    <i>
      <x v="3213"/>
    </i>
    <i>
      <x v="15997"/>
    </i>
    <i>
      <x v="6008"/>
    </i>
    <i>
      <x v="8050"/>
    </i>
    <i>
      <x v="8967"/>
    </i>
    <i>
      <x v="10324"/>
    </i>
    <i>
      <x v="725"/>
    </i>
    <i>
      <x v="1399"/>
    </i>
    <i>
      <x v="13263"/>
    </i>
    <i>
      <x v="15138"/>
    </i>
    <i>
      <x v="9374"/>
    </i>
    <i>
      <x v="10753"/>
    </i>
    <i>
      <x v="13319"/>
    </i>
    <i>
      <x v="10910"/>
    </i>
    <i>
      <x v="3499"/>
    </i>
    <i>
      <x v="17532"/>
    </i>
    <i>
      <x v="11366"/>
    </i>
    <i>
      <x v="9822"/>
    </i>
    <i>
      <x v="14243"/>
    </i>
    <i>
      <x v="6534"/>
    </i>
    <i>
      <x v="5777"/>
    </i>
    <i>
      <x v="6490"/>
    </i>
    <i>
      <x v="9101"/>
    </i>
    <i>
      <x v="4305"/>
    </i>
    <i>
      <x v="3901"/>
    </i>
    <i>
      <x v="14501"/>
    </i>
    <i>
      <x v="12074"/>
    </i>
    <i>
      <x v="9337"/>
    </i>
    <i>
      <x v="15519"/>
    </i>
    <i>
      <x v="10442"/>
    </i>
    <i>
      <x v="1681"/>
    </i>
    <i>
      <x v="11924"/>
    </i>
    <i>
      <x v="13802"/>
    </i>
    <i>
      <x v="18216"/>
    </i>
    <i>
      <x v="1052"/>
    </i>
    <i>
      <x v="13039"/>
    </i>
    <i>
      <x v="12764"/>
    </i>
    <i>
      <x v="17032"/>
    </i>
    <i>
      <x v="4744"/>
    </i>
    <i>
      <x v="4441"/>
    </i>
    <i>
      <x v="5983"/>
    </i>
    <i>
      <x v="9050"/>
    </i>
    <i>
      <x v="13205"/>
    </i>
    <i>
      <x v="10638"/>
    </i>
    <i>
      <x v="6189"/>
    </i>
    <i>
      <x v="6400"/>
    </i>
    <i>
      <x v="7490"/>
    </i>
    <i>
      <x v="6424"/>
    </i>
    <i>
      <x v="9324"/>
    </i>
    <i>
      <x v="17623"/>
    </i>
    <i>
      <x v="14679"/>
    </i>
    <i>
      <x v="2310"/>
    </i>
    <i>
      <x v="17296"/>
    </i>
    <i>
      <x v="11489"/>
    </i>
    <i>
      <x v="6016"/>
    </i>
    <i>
      <x v="176"/>
    </i>
    <i>
      <x v="14604"/>
    </i>
    <i>
      <x v="13508"/>
    </i>
    <i>
      <x v="2190"/>
    </i>
    <i>
      <x v="1906"/>
    </i>
    <i>
      <x v="675"/>
    </i>
    <i>
      <x v="7278"/>
    </i>
    <i>
      <x v="4943"/>
    </i>
    <i>
      <x v="13992"/>
    </i>
    <i>
      <x v="7780"/>
    </i>
    <i>
      <x v="7854"/>
    </i>
    <i>
      <x v="11803"/>
    </i>
    <i>
      <x v="4836"/>
    </i>
    <i>
      <x v="12593"/>
    </i>
    <i>
      <x v="9920"/>
    </i>
    <i>
      <x v="8779"/>
    </i>
    <i>
      <x v="9196"/>
    </i>
    <i>
      <x v="4955"/>
    </i>
    <i>
      <x v="1392"/>
    </i>
    <i>
      <x v="10348"/>
    </i>
    <i>
      <x v="9260"/>
    </i>
    <i>
      <x v="16248"/>
    </i>
    <i>
      <x v="14405"/>
    </i>
    <i>
      <x v="1637"/>
    </i>
    <i>
      <x v="1695"/>
    </i>
    <i>
      <x v="11645"/>
    </i>
    <i>
      <x v="14709"/>
    </i>
    <i>
      <x v="16318"/>
    </i>
    <i>
      <x v="9471"/>
    </i>
    <i>
      <x v="7635"/>
    </i>
    <i>
      <x v="17852"/>
    </i>
    <i>
      <x v="4933"/>
    </i>
    <i>
      <x v="15615"/>
    </i>
    <i>
      <x v="10213"/>
    </i>
    <i>
      <x v="18288"/>
    </i>
    <i>
      <x v="14181"/>
    </i>
    <i>
      <x v="15760"/>
    </i>
    <i>
      <x v="14967"/>
    </i>
    <i>
      <x v="10007"/>
    </i>
    <i>
      <x v="17984"/>
    </i>
    <i>
      <x v="8782"/>
    </i>
    <i>
      <x v="11690"/>
    </i>
    <i>
      <x v="17791"/>
    </i>
    <i>
      <x v="5656"/>
    </i>
    <i>
      <x v="974"/>
    </i>
    <i>
      <x v="2488"/>
    </i>
    <i>
      <x v="15023"/>
    </i>
    <i>
      <x v="11125"/>
    </i>
    <i>
      <x v="10488"/>
    </i>
    <i>
      <x v="12219"/>
    </i>
    <i>
      <x v="7081"/>
    </i>
    <i>
      <x v="14527"/>
    </i>
    <i>
      <x v="12461"/>
    </i>
    <i>
      <x v="8736"/>
    </i>
    <i>
      <x v="480"/>
    </i>
    <i>
      <x v="12021"/>
    </i>
    <i>
      <x v="16741"/>
    </i>
    <i>
      <x v="13928"/>
    </i>
    <i>
      <x v="3219"/>
    </i>
    <i>
      <x v="3041"/>
    </i>
    <i>
      <x v="8537"/>
    </i>
    <i>
      <x v="1433"/>
    </i>
    <i>
      <x v="1134"/>
    </i>
    <i>
      <x v="18303"/>
    </i>
    <i>
      <x v="9692"/>
    </i>
    <i>
      <x v="877"/>
    </i>
    <i>
      <x v="9378"/>
    </i>
    <i>
      <x v="5972"/>
    </i>
    <i>
      <x v="9017"/>
    </i>
    <i>
      <x v="12407"/>
    </i>
    <i>
      <x v="11938"/>
    </i>
    <i>
      <x v="17580"/>
    </i>
    <i>
      <x v="17459"/>
    </i>
    <i>
      <x v="7945"/>
    </i>
    <i>
      <x v="3634"/>
    </i>
    <i>
      <x v="11839"/>
    </i>
    <i>
      <x v="17403"/>
    </i>
    <i>
      <x v="16169"/>
    </i>
    <i>
      <x v="12837"/>
    </i>
    <i>
      <x v="12695"/>
    </i>
    <i>
      <x v="11442"/>
    </i>
    <i>
      <x v="1371"/>
    </i>
    <i>
      <x v="10696"/>
    </i>
    <i>
      <x v="14397"/>
    </i>
    <i>
      <x v="13952"/>
    </i>
    <i>
      <x v="7788"/>
    </i>
    <i>
      <x v="15648"/>
    </i>
    <i>
      <x v="9529"/>
    </i>
    <i>
      <x v="4551"/>
    </i>
    <i>
      <x v="15820"/>
    </i>
    <i>
      <x v="13901"/>
    </i>
    <i>
      <x v="1736"/>
    </i>
    <i>
      <x v="6698"/>
    </i>
    <i>
      <x v="9571"/>
    </i>
    <i>
      <x v="13409"/>
    </i>
    <i>
      <x v="17303"/>
    </i>
    <i>
      <x v="9412"/>
    </i>
    <i>
      <x v="17073"/>
    </i>
    <i>
      <x v="15335"/>
    </i>
    <i>
      <x v="14347"/>
    </i>
    <i>
      <x v="8358"/>
    </i>
    <i>
      <x v="18040"/>
    </i>
    <i>
      <x v="17397"/>
    </i>
    <i>
      <x v="16375"/>
    </i>
    <i>
      <x v="5563"/>
    </i>
    <i>
      <x v="12929"/>
    </i>
    <i>
      <x v="12339"/>
    </i>
    <i>
      <x v="14257"/>
    </i>
    <i>
      <x v="3926"/>
    </i>
    <i>
      <x v="10718"/>
    </i>
    <i>
      <x v="2809"/>
    </i>
    <i>
      <x v="9658"/>
    </i>
    <i>
      <x v="17198"/>
    </i>
    <i>
      <x v="17410"/>
    </i>
    <i>
      <x v="4068"/>
    </i>
    <i>
      <x v="11101"/>
    </i>
    <i>
      <x v="3341"/>
    </i>
    <i>
      <x v="3892"/>
    </i>
    <i>
      <x v="8735"/>
    </i>
    <i>
      <x v="4213"/>
    </i>
    <i>
      <x v="2956"/>
    </i>
    <i>
      <x v="14343"/>
    </i>
    <i>
      <x v="1223"/>
    </i>
    <i>
      <x v="5933"/>
    </i>
    <i>
      <x v="14248"/>
    </i>
    <i>
      <x v="9281"/>
    </i>
    <i>
      <x v="2162"/>
    </i>
    <i>
      <x v="10077"/>
    </i>
    <i>
      <x v="15381"/>
    </i>
    <i>
      <x v="10604"/>
    </i>
    <i>
      <x v="15151"/>
    </i>
    <i>
      <x v="17289"/>
    </i>
    <i>
      <x v="6228"/>
    </i>
    <i>
      <x v="8401"/>
    </i>
    <i>
      <x v="1807"/>
    </i>
    <i>
      <x v="16922"/>
    </i>
    <i>
      <x v="57"/>
    </i>
    <i>
      <x v="11870"/>
    </i>
    <i>
      <x v="3722"/>
    </i>
    <i>
      <x v="352"/>
    </i>
    <i>
      <x v="10775"/>
    </i>
    <i>
      <x v="9370"/>
    </i>
    <i>
      <x v="15174"/>
    </i>
    <i>
      <x v="14720"/>
    </i>
    <i>
      <x v="9403"/>
    </i>
    <i>
      <x v="10016"/>
    </i>
    <i>
      <x v="14230"/>
    </i>
    <i>
      <x v="14636"/>
    </i>
    <i>
      <x v="12540"/>
    </i>
    <i>
      <x v="15280"/>
    </i>
    <i>
      <x v="13898"/>
    </i>
    <i>
      <x v="7467"/>
    </i>
    <i>
      <x v="10158"/>
    </i>
    <i>
      <x v="14551"/>
    </i>
    <i>
      <x v="9708"/>
    </i>
    <i>
      <x v="17370"/>
    </i>
    <i>
      <x v="16351"/>
    </i>
    <i>
      <x v="14773"/>
    </i>
    <i>
      <x v="12164"/>
    </i>
    <i>
      <x v="6696"/>
    </i>
    <i>
      <x v="6767"/>
    </i>
    <i>
      <x v="15755"/>
    </i>
    <i>
      <x v="7157"/>
    </i>
    <i>
      <x v="14318"/>
    </i>
    <i>
      <x v="12877"/>
    </i>
    <i>
      <x v="12201"/>
    </i>
    <i>
      <x v="9938"/>
    </i>
    <i>
      <x v="5447"/>
    </i>
    <i>
      <x v="1875"/>
    </i>
    <i>
      <x v="13676"/>
    </i>
    <i>
      <x v="7211"/>
    </i>
    <i>
      <x v="12118"/>
    </i>
    <i>
      <x v="17936"/>
    </i>
    <i>
      <x v="7183"/>
    </i>
    <i>
      <x v="8380"/>
    </i>
    <i>
      <x v="522"/>
    </i>
    <i>
      <x v="6243"/>
    </i>
    <i>
      <x v="11233"/>
    </i>
    <i>
      <x v="16209"/>
    </i>
    <i>
      <x v="8998"/>
    </i>
    <i>
      <x v="14714"/>
    </i>
    <i>
      <x v="6057"/>
    </i>
    <i>
      <x v="12581"/>
    </i>
    <i>
      <x v="17693"/>
    </i>
    <i>
      <x v="12381"/>
    </i>
    <i>
      <x v="13775"/>
    </i>
    <i>
      <x v="3837"/>
    </i>
    <i>
      <x v="16450"/>
    </i>
    <i>
      <x v="3535"/>
    </i>
    <i>
      <x v="18112"/>
    </i>
    <i>
      <x v="1020"/>
    </i>
    <i>
      <x v="3190"/>
    </i>
    <i>
      <x v="7500"/>
    </i>
    <i>
      <x v="9700"/>
    </i>
    <i>
      <x v="13065"/>
    </i>
    <i>
      <x v="12725"/>
    </i>
    <i>
      <x v="11589"/>
    </i>
    <i>
      <x v="9142"/>
    </i>
    <i>
      <x v="43"/>
    </i>
    <i>
      <x v="15888"/>
    </i>
    <i>
      <x v="14017"/>
    </i>
    <i>
      <x v="5379"/>
    </i>
    <i>
      <x v="15766"/>
    </i>
    <i>
      <x v="16655"/>
    </i>
    <i>
      <x v="15379"/>
    </i>
    <i>
      <x v="8131"/>
    </i>
    <i>
      <x v="5065"/>
    </i>
    <i>
      <x v="10631"/>
    </i>
    <i>
      <x v="10745"/>
    </i>
    <i>
      <x v="9595"/>
    </i>
    <i>
      <x v="8694"/>
    </i>
    <i>
      <x v="3445"/>
    </i>
    <i>
      <x v="6927"/>
    </i>
    <i>
      <x v="11396"/>
    </i>
    <i>
      <x v="7377"/>
    </i>
    <i>
      <x v="4951"/>
    </i>
    <i>
      <x v="8263"/>
    </i>
    <i>
      <x v="7874"/>
    </i>
    <i>
      <x v="16515"/>
    </i>
    <i>
      <x v="11390"/>
    </i>
    <i>
      <x v="12337"/>
    </i>
    <i>
      <x v="679"/>
    </i>
    <i>
      <x v="11193"/>
    </i>
    <i>
      <x v="8379"/>
    </i>
    <i>
      <x v="11447"/>
    </i>
    <i>
      <x v="9167"/>
    </i>
    <i>
      <x v="16409"/>
    </i>
    <i>
      <x v="11359"/>
    </i>
    <i>
      <x v="2048"/>
    </i>
    <i>
      <x v="12093"/>
    </i>
    <i>
      <x v="16986"/>
    </i>
    <i>
      <x v="5107"/>
    </i>
    <i>
      <x v="16993"/>
    </i>
    <i>
      <x v="466"/>
    </i>
    <i>
      <x v="6414"/>
    </i>
    <i>
      <x v="12532"/>
    </i>
    <i>
      <x v="7227"/>
    </i>
    <i>
      <x v="17498"/>
    </i>
    <i>
      <x v="1193"/>
    </i>
    <i>
      <x v="402"/>
    </i>
    <i>
      <x v="317"/>
    </i>
    <i>
      <x v="4247"/>
    </i>
    <i>
      <x v="11158"/>
    </i>
    <i>
      <x v="17090"/>
    </i>
    <i>
      <x v="2895"/>
    </i>
    <i>
      <x v="7184"/>
    </i>
    <i>
      <x v="9978"/>
    </i>
    <i>
      <x v="15089"/>
    </i>
    <i>
      <x v="3028"/>
    </i>
    <i>
      <x v="4813"/>
    </i>
    <i>
      <x v="16566"/>
    </i>
    <i>
      <x v="13439"/>
    </i>
    <i>
      <x v="15050"/>
    </i>
    <i>
      <x v="12152"/>
    </i>
    <i>
      <x v="12246"/>
    </i>
    <i>
      <x v="5560"/>
    </i>
    <i>
      <x v="17264"/>
    </i>
    <i>
      <x v="1635"/>
    </i>
    <i>
      <x v="18022"/>
    </i>
    <i>
      <x v="17932"/>
    </i>
    <i>
      <x v="1976"/>
    </i>
    <i>
      <x v="6152"/>
    </i>
    <i>
      <x v="2547"/>
    </i>
    <i>
      <x v="17422"/>
    </i>
    <i>
      <x v="18273"/>
    </i>
    <i>
      <x v="8840"/>
    </i>
    <i>
      <x v="9400"/>
    </i>
    <i>
      <x v="8267"/>
    </i>
    <i>
      <x v="16933"/>
    </i>
    <i>
      <x v="11132"/>
    </i>
    <i>
      <x v="6504"/>
    </i>
    <i>
      <x v="17929"/>
    </i>
    <i>
      <x v="6742"/>
    </i>
    <i>
      <x v="6266"/>
    </i>
    <i>
      <x v="6262"/>
    </i>
    <i>
      <x v="8468"/>
    </i>
    <i>
      <x v="18109"/>
    </i>
    <i>
      <x v="15092"/>
    </i>
    <i>
      <x v="6988"/>
    </i>
    <i>
      <x v="1950"/>
    </i>
    <i>
      <x v="5064"/>
    </i>
    <i>
      <x v="12349"/>
    </i>
    <i>
      <x v="6801"/>
    </i>
    <i>
      <x v="2957"/>
    </i>
    <i>
      <x v="5578"/>
    </i>
    <i>
      <x v="15179"/>
    </i>
    <i>
      <x v="12185"/>
    </i>
    <i>
      <x v="14145"/>
    </i>
    <i>
      <x v="4940"/>
    </i>
    <i>
      <x v="17168"/>
    </i>
    <i>
      <x v="8509"/>
    </i>
    <i>
      <x v="5435"/>
    </i>
    <i>
      <x v="11563"/>
    </i>
    <i>
      <x v="5586"/>
    </i>
    <i>
      <x v="7773"/>
    </i>
    <i>
      <x v="10461"/>
    </i>
    <i>
      <x v="1476"/>
    </i>
    <i>
      <x v="11474"/>
    </i>
    <i>
      <x v="6442"/>
    </i>
    <i>
      <x v="5919"/>
    </i>
    <i>
      <x v="11623"/>
    </i>
    <i>
      <x v="10524"/>
    </i>
    <i>
      <x v="14560"/>
    </i>
    <i>
      <x v="5316"/>
    </i>
    <i>
      <x v="1309"/>
    </i>
    <i>
      <x v="17266"/>
    </i>
    <i>
      <x v="14370"/>
    </i>
    <i>
      <x v="2145"/>
    </i>
    <i>
      <x v="251"/>
    </i>
    <i>
      <x v="11279"/>
    </i>
    <i>
      <x v="17393"/>
    </i>
    <i>
      <x v="6960"/>
    </i>
    <i>
      <x v="6092"/>
    </i>
    <i>
      <x v="1712"/>
    </i>
    <i>
      <x v="15582"/>
    </i>
    <i>
      <x v="11263"/>
    </i>
    <i>
      <x v="853"/>
    </i>
    <i>
      <x v="1343"/>
    </i>
    <i>
      <x v="17301"/>
    </i>
    <i>
      <x v="11272"/>
    </i>
    <i>
      <x v="4518"/>
    </i>
    <i>
      <x v="859"/>
    </i>
    <i>
      <x v="11376"/>
    </i>
    <i>
      <x v="13932"/>
    </i>
    <i>
      <x v="11107"/>
    </i>
    <i>
      <x v="17571"/>
    </i>
    <i>
      <x v="11293"/>
    </i>
    <i>
      <x v="2070"/>
    </i>
    <i>
      <x v="10321"/>
    </i>
    <i>
      <x v="449"/>
    </i>
    <i>
      <x v="7105"/>
    </i>
    <i>
      <x v="10040"/>
    </i>
    <i>
      <x v="15839"/>
    </i>
    <i>
      <x v="13838"/>
    </i>
    <i>
      <x v="15571"/>
    </i>
    <i>
      <x v="12842"/>
    </i>
    <i>
      <x v="4856"/>
    </i>
    <i>
      <x v="6374"/>
    </i>
    <i>
      <x v="1771"/>
    </i>
    <i>
      <x v="17202"/>
    </i>
    <i>
      <x v="11017"/>
    </i>
    <i>
      <x v="18445"/>
    </i>
    <i>
      <x v="16614"/>
    </i>
    <i>
      <x v="13687"/>
    </i>
    <i>
      <x v="11810"/>
    </i>
    <i>
      <x v="13259"/>
    </i>
    <i>
      <x v="9146"/>
    </i>
    <i>
      <x v="4134"/>
    </i>
    <i>
      <x v="13021"/>
    </i>
    <i>
      <x v="2567"/>
    </i>
    <i>
      <x v="16402"/>
    </i>
    <i>
      <x v="1280"/>
    </i>
    <i>
      <x v="11697"/>
    </i>
    <i>
      <x v="9309"/>
    </i>
    <i>
      <x v="11330"/>
    </i>
    <i>
      <x v="2282"/>
    </i>
    <i>
      <x v="14651"/>
    </i>
    <i>
      <x v="8240"/>
    </i>
    <i>
      <x v="14335"/>
    </i>
    <i>
      <x v="12448"/>
    </i>
    <i>
      <x v="5021"/>
    </i>
    <i>
      <x v="10249"/>
    </i>
    <i>
      <x v="3682"/>
    </i>
    <i>
      <x v="13549"/>
    </i>
    <i>
      <x v="6246"/>
    </i>
    <i>
      <x v="16017"/>
    </i>
    <i>
      <x v="11255"/>
    </i>
    <i>
      <x v="5960"/>
    </i>
    <i>
      <x v="5781"/>
    </i>
    <i>
      <x v="3805"/>
    </i>
    <i>
      <x v="5758"/>
    </i>
    <i>
      <x v="6985"/>
    </i>
    <i>
      <x v="1022"/>
    </i>
    <i>
      <x v="526"/>
    </i>
    <i>
      <x v="4090"/>
    </i>
    <i>
      <x v="4049"/>
    </i>
    <i>
      <x v="1813"/>
    </i>
    <i>
      <x v="12919"/>
    </i>
    <i>
      <x v="7439"/>
    </i>
    <i>
      <x v="9464"/>
    </i>
    <i>
      <x v="8842"/>
    </i>
    <i>
      <x v="17783"/>
    </i>
    <i>
      <x v="10273"/>
    </i>
    <i>
      <x v="13843"/>
    </i>
    <i>
      <x v="1251"/>
    </i>
    <i>
      <x v="13730"/>
    </i>
    <i>
      <x v="14956"/>
    </i>
    <i>
      <x v="16105"/>
    </i>
    <i>
      <x v="12278"/>
    </i>
    <i>
      <x v="10483"/>
    </i>
    <i>
      <x v="8560"/>
    </i>
    <i>
      <x v="16663"/>
    </i>
    <i>
      <x v="8164"/>
    </i>
    <i>
      <x v="6715"/>
    </i>
    <i>
      <x v="8926"/>
    </i>
    <i>
      <x v="903"/>
    </i>
    <i>
      <x v="1847"/>
    </i>
    <i>
      <x v="4122"/>
    </i>
    <i>
      <x v="10821"/>
    </i>
    <i>
      <x v="8228"/>
    </i>
    <i>
      <x v="18138"/>
    </i>
    <i>
      <x v="1541"/>
    </i>
    <i>
      <x v="16438"/>
    </i>
    <i>
      <x v="12455"/>
    </i>
    <i>
      <x v="8783"/>
    </i>
    <i>
      <x v="16370"/>
    </i>
    <i>
      <x v="10706"/>
    </i>
    <i>
      <x v="1325"/>
    </i>
    <i>
      <x v="18052"/>
    </i>
    <i>
      <x v="11862"/>
    </i>
    <i>
      <x v="272"/>
    </i>
    <i>
      <x v="10243"/>
    </i>
    <i>
      <x v="4732"/>
    </i>
    <i>
      <x v="2780"/>
    </i>
    <i>
      <x v="1042"/>
    </i>
    <i>
      <x v="8577"/>
    </i>
    <i>
      <x v="13665"/>
    </i>
    <i>
      <x v="6378"/>
    </i>
    <i>
      <x v="7766"/>
    </i>
    <i>
      <x v="10439"/>
    </i>
    <i>
      <x v="18162"/>
    </i>
    <i>
      <x v="12326"/>
    </i>
    <i>
      <x v="11172"/>
    </i>
    <i>
      <x v="15713"/>
    </i>
    <i>
      <x v="15342"/>
    </i>
    <i>
      <x v="15538"/>
    </i>
    <i>
      <x v="14713"/>
    </i>
    <i>
      <x v="7610"/>
    </i>
    <i>
      <x v="7929"/>
    </i>
    <i>
      <x v="822"/>
    </i>
    <i>
      <x v="296"/>
    </i>
    <i>
      <x v="1352"/>
    </i>
    <i>
      <x v="16416"/>
    </i>
    <i>
      <x v="14595"/>
    </i>
    <i>
      <x v="14269"/>
    </i>
    <i>
      <x v="4807"/>
    </i>
    <i>
      <x v="7046"/>
    </i>
    <i>
      <x v="16786"/>
    </i>
    <i>
      <x v="1102"/>
    </i>
    <i>
      <x v="13685"/>
    </i>
    <i>
      <x v="17945"/>
    </i>
    <i>
      <x v="3611"/>
    </i>
    <i>
      <x v="13810"/>
    </i>
    <i>
      <x v="8495"/>
    </i>
    <i>
      <x v="10373"/>
    </i>
    <i>
      <x v="3514"/>
    </i>
    <i>
      <x v="12570"/>
    </i>
    <i>
      <x v="1607"/>
    </i>
    <i>
      <x v="11386"/>
    </i>
    <i>
      <x v="3955"/>
    </i>
    <i>
      <x v="15514"/>
    </i>
    <i>
      <x v="16789"/>
    </i>
    <i>
      <x v="16783"/>
    </i>
    <i>
      <x v="4107"/>
    </i>
    <i>
      <x v="559"/>
    </i>
    <i>
      <x v="6781"/>
    </i>
    <i>
      <x v="4654"/>
    </i>
    <i>
      <x v="18456"/>
    </i>
    <i>
      <x v="17543"/>
    </i>
    <i>
      <x v="6730"/>
    </i>
    <i>
      <x v="6608"/>
    </i>
    <i>
      <x v="1560"/>
    </i>
    <i>
      <x v="2326"/>
    </i>
    <i>
      <x v="423"/>
    </i>
    <i>
      <x v="15652"/>
    </i>
    <i>
      <x v="11134"/>
    </i>
    <i>
      <x v="17174"/>
    </i>
    <i>
      <x v="2936"/>
    </i>
    <i>
      <x v="16510"/>
    </i>
    <i>
      <x v="4809"/>
    </i>
    <i>
      <x v="12437"/>
    </i>
    <i>
      <x v="8040"/>
    </i>
    <i>
      <x v="197"/>
    </i>
    <i>
      <x v="4556"/>
    </i>
    <i>
      <x v="3750"/>
    </i>
    <i>
      <x v="8437"/>
    </i>
    <i>
      <x v="12558"/>
    </i>
    <i>
      <x v="13308"/>
    </i>
    <i>
      <x v="6020"/>
    </i>
    <i>
      <x v="4332"/>
    </i>
    <i>
      <x v="4298"/>
    </i>
    <i>
      <x v="14799"/>
    </i>
    <i>
      <x v="12741"/>
    </i>
    <i>
      <x v="12773"/>
    </i>
    <i>
      <x v="13813"/>
    </i>
    <i>
      <x v="11492"/>
    </i>
    <i>
      <x v="11932"/>
    </i>
    <i>
      <x v="9277"/>
    </i>
    <i>
      <x v="8326"/>
    </i>
    <i>
      <x v="7109"/>
    </i>
    <i>
      <x v="6659"/>
    </i>
    <i>
      <x v="3679"/>
    </i>
    <i>
      <x v="2182"/>
    </i>
    <i>
      <x v="1793"/>
    </i>
    <i>
      <x v="3855"/>
    </i>
    <i>
      <x v="1979"/>
    </i>
    <i>
      <x v="1238"/>
    </i>
    <i>
      <x v="5113"/>
    </i>
    <i>
      <x v="7561"/>
    </i>
    <i>
      <x v="15188"/>
    </i>
    <i>
      <x v="3185"/>
    </i>
    <i>
      <x v="12836"/>
    </i>
    <i>
      <x v="4381"/>
    </i>
    <i>
      <x v="4000"/>
    </i>
    <i>
      <x v="7954"/>
    </i>
    <i>
      <x v="6488"/>
    </i>
    <i>
      <x v="11774"/>
    </i>
    <i>
      <x v="16003"/>
    </i>
    <i>
      <x v="10937"/>
    </i>
    <i>
      <x v="726"/>
    </i>
    <i>
      <x v="3758"/>
    </i>
    <i>
      <x v="13417"/>
    </i>
    <i>
      <x v="15549"/>
    </i>
    <i>
      <x v="12305"/>
    </i>
    <i>
      <x v="1273"/>
    </i>
    <i>
      <x v="10789"/>
    </i>
    <i>
      <x v="9396"/>
    </i>
    <i>
      <x v="13787"/>
    </i>
    <i>
      <x v="7112"/>
    </i>
    <i>
      <x v="10523"/>
    </i>
    <i>
      <x v="13418"/>
    </i>
    <i>
      <x v="4705"/>
    </i>
    <i>
      <x v="1633"/>
    </i>
    <i>
      <x v="7174"/>
    </i>
    <i>
      <x v="16422"/>
    </i>
    <i>
      <x v="4563"/>
    </i>
    <i>
      <x v="8878"/>
    </i>
    <i>
      <x v="9000"/>
    </i>
    <i>
      <x v="17314"/>
    </i>
    <i>
      <x v="1992"/>
    </i>
    <i>
      <x v="843"/>
    </i>
    <i>
      <x v="15166"/>
    </i>
    <i>
      <x v="8080"/>
    </i>
    <i>
      <x v="10049"/>
    </i>
    <i>
      <x v="9006"/>
    </i>
    <i>
      <x v="14841"/>
    </i>
    <i>
      <x v="15577"/>
    </i>
    <i>
      <x v="13550"/>
    </i>
    <i>
      <x v="12055"/>
    </i>
    <i>
      <x v="8719"/>
    </i>
    <i>
      <x v="5953"/>
    </i>
    <i>
      <x v="448"/>
    </i>
    <i>
      <x v="9367"/>
    </i>
    <i>
      <x v="5173"/>
    </i>
    <i>
      <x v="3258"/>
    </i>
    <i>
      <x v="8198"/>
    </i>
    <i>
      <x v="18001"/>
    </i>
    <i>
      <x v="9613"/>
    </i>
    <i>
      <x v="17632"/>
    </i>
    <i>
      <x v="18443"/>
    </i>
    <i>
      <x v="7847"/>
    </i>
    <i>
      <x v="3115"/>
    </i>
    <i>
      <x v="8968"/>
    </i>
    <i>
      <x v="15896"/>
    </i>
    <i>
      <x v="860"/>
    </i>
    <i>
      <x v="17226"/>
    </i>
    <i>
      <x v="8971"/>
    </i>
    <i>
      <x v="10770"/>
    </i>
    <i>
      <x v="14578"/>
    </i>
    <i>
      <x v="15433"/>
    </i>
    <i>
      <x v="17392"/>
    </i>
    <i>
      <x v="3283"/>
    </i>
    <i>
      <x v="7304"/>
    </i>
    <i>
      <x v="11456"/>
    </i>
    <i>
      <x v="5505"/>
    </i>
    <i>
      <x v="14314"/>
    </i>
    <i>
      <x v="13513"/>
    </i>
    <i>
      <x v="2714"/>
    </i>
    <i>
      <x v="6784"/>
    </i>
    <i>
      <x v="15518"/>
    </i>
    <i>
      <x v="15756"/>
    </i>
    <i>
      <x v="14533"/>
    </i>
    <i>
      <x v="6676"/>
    </i>
    <i>
      <x v="5598"/>
    </i>
    <i>
      <x v="14285"/>
    </i>
    <i>
      <x v="14939"/>
    </i>
    <i>
      <x v="453"/>
    </i>
    <i>
      <x v="12663"/>
    </i>
    <i>
      <x v="11190"/>
    </i>
    <i>
      <x v="1149"/>
    </i>
    <i>
      <x v="3601"/>
    </i>
    <i>
      <x v="9184"/>
    </i>
    <i>
      <x v="11013"/>
    </i>
    <i>
      <x v="6041"/>
    </i>
    <i>
      <x v="7676"/>
    </i>
    <i>
      <x v="7806"/>
    </i>
    <i>
      <x v="5045"/>
    </i>
    <i>
      <x v="17686"/>
    </i>
    <i>
      <x v="9496"/>
    </i>
    <i>
      <x v="10310"/>
    </i>
    <i>
      <x v="7008"/>
    </i>
    <i>
      <x v="7310"/>
    </i>
    <i>
      <x v="17920"/>
    </i>
    <i>
      <x v="2654"/>
    </i>
    <i>
      <x v="11955"/>
    </i>
    <i>
      <x v="3831"/>
    </i>
    <i>
      <x v="4289"/>
    </i>
    <i>
      <x v="3412"/>
    </i>
    <i>
      <x v="16421"/>
    </i>
    <i>
      <x v="7087"/>
    </i>
    <i>
      <x v="11954"/>
    </i>
    <i>
      <x v="4100"/>
    </i>
    <i>
      <x v="13546"/>
    </i>
    <i>
      <x v="5558"/>
    </i>
    <i>
      <x v="10773"/>
    </i>
    <i>
      <x v="137"/>
    </i>
    <i>
      <x v="8404"/>
    </i>
    <i>
      <x v="4770"/>
    </i>
    <i>
      <x v="2926"/>
    </i>
    <i>
      <x v="16393"/>
    </i>
    <i>
      <x v="8427"/>
    </i>
    <i>
      <x v="7652"/>
    </i>
    <i>
      <x v="2108"/>
    </i>
    <i>
      <x v="16628"/>
    </i>
    <i>
      <x v="15764"/>
    </i>
    <i>
      <x v="9541"/>
    </i>
    <i>
      <x v="7740"/>
    </i>
    <i>
      <x v="4553"/>
    </i>
    <i>
      <x v="5236"/>
    </i>
    <i>
      <x v="17339"/>
    </i>
    <i>
      <x v="15460"/>
    </i>
    <i>
      <x v="16070"/>
    </i>
    <i>
      <x v="14018"/>
    </i>
    <i>
      <x v="5329"/>
    </i>
    <i>
      <x v="14403"/>
    </i>
    <i>
      <x v="14341"/>
    </i>
    <i>
      <x v="10965"/>
    </i>
    <i>
      <x v="7121"/>
    </i>
    <i>
      <x v="15663"/>
    </i>
    <i>
      <x v="2075"/>
    </i>
    <i>
      <x v="12486"/>
    </i>
    <i>
      <x v="7816"/>
    </i>
    <i>
      <x v="2610"/>
    </i>
    <i>
      <x v="2405"/>
    </i>
    <i>
      <x v="8465"/>
    </i>
    <i>
      <x v="3220"/>
    </i>
    <i>
      <x v="4412"/>
    </i>
    <i>
      <x v="2993"/>
    </i>
    <i>
      <x v="2637"/>
    </i>
    <i>
      <x v="2739"/>
    </i>
    <i>
      <x v="14559"/>
    </i>
    <i>
      <x v="17156"/>
    </i>
    <i>
      <x v="8562"/>
    </i>
    <i>
      <x v="13990"/>
    </i>
    <i>
      <x v="6128"/>
    </i>
    <i>
      <x v="2763"/>
    </i>
    <i>
      <x v="8654"/>
    </i>
    <i>
      <x v="1203"/>
    </i>
    <i>
      <x v="7568"/>
    </i>
    <i>
      <x v="11239"/>
    </i>
    <i>
      <x v="14074"/>
    </i>
    <i>
      <x v="3015"/>
    </i>
    <i>
      <x v="8076"/>
    </i>
    <i>
      <x v="9718"/>
    </i>
    <i>
      <x v="3769"/>
    </i>
    <i>
      <x v="2626"/>
    </i>
    <i>
      <x v="12006"/>
    </i>
    <i>
      <x v="12661"/>
    </i>
    <i>
      <x v="2136"/>
    </i>
    <i>
      <x v="9052"/>
    </i>
    <i>
      <x v="2941"/>
    </i>
    <i>
      <x v="17820"/>
    </i>
    <i>
      <x v="6981"/>
    </i>
    <i>
      <x v="13062"/>
    </i>
    <i>
      <x v="14258"/>
    </i>
    <i>
      <x v="7103"/>
    </i>
    <i>
      <x v="6093"/>
    </i>
    <i>
      <x v="4500"/>
    </i>
    <i>
      <x v="5504"/>
    </i>
    <i>
      <x v="11314"/>
    </i>
    <i>
      <x v="2675"/>
    </i>
    <i>
      <x v="18068"/>
    </i>
    <i>
      <x v="11188"/>
    </i>
    <i>
      <x v="11780"/>
    </i>
    <i>
      <x v="15762"/>
    </i>
    <i>
      <x v="11618"/>
    </i>
    <i>
      <x v="16034"/>
    </i>
    <i>
      <x v="6747"/>
    </i>
    <i>
      <x v="16721"/>
    </i>
    <i>
      <x v="6404"/>
    </i>
    <i>
      <x v="7155"/>
    </i>
    <i>
      <x v="8689"/>
    </i>
    <i>
      <x v="4445"/>
    </i>
    <i>
      <x v="16828"/>
    </i>
    <i>
      <x v="9986"/>
    </i>
    <i>
      <x v="5615"/>
    </i>
    <i>
      <x v="14287"/>
    </i>
    <i>
      <x v="13125"/>
    </i>
    <i>
      <x v="18263"/>
    </i>
    <i>
      <x v="4731"/>
    </i>
    <i>
      <x v="16272"/>
    </i>
    <i>
      <x v="9675"/>
    </i>
    <i>
      <x v="12625"/>
    </i>
    <i>
      <x v="10513"/>
    </i>
    <i>
      <x v="901"/>
    </i>
    <i>
      <x v="18175"/>
    </i>
    <i>
      <x v="3443"/>
    </i>
    <i>
      <x v="15165"/>
    </i>
    <i>
      <x v="764"/>
    </i>
    <i>
      <x v="7644"/>
    </i>
    <i>
      <x v="11409"/>
    </i>
    <i>
      <x v="17685"/>
    </i>
    <i>
      <x v="14498"/>
    </i>
    <i>
      <x v="18392"/>
    </i>
    <i>
      <x v="13238"/>
    </i>
    <i>
      <x v="17664"/>
    </i>
    <i>
      <x v="17362"/>
    </i>
    <i>
      <x v="17469"/>
    </i>
    <i>
      <x v="3965"/>
    </i>
    <i>
      <x v="12852"/>
    </i>
    <i>
      <x v="11642"/>
    </i>
    <i>
      <x v="14832"/>
    </i>
    <i>
      <x v="12639"/>
    </i>
    <i>
      <x v="284"/>
    </i>
    <i>
      <x v="540"/>
    </i>
    <i>
      <x v="1595"/>
    </i>
    <i>
      <x v="9900"/>
    </i>
    <i>
      <x v="9484"/>
    </i>
    <i>
      <x v="17806"/>
    </i>
    <i>
      <x v="12848"/>
    </i>
    <i>
      <x v="6337"/>
    </i>
    <i>
      <x v="12453"/>
    </i>
    <i>
      <x v="5529"/>
    </i>
    <i>
      <x v="12477"/>
    </i>
    <i>
      <x v="6598"/>
    </i>
    <i>
      <x v="10830"/>
    </i>
    <i>
      <x v="4638"/>
    </i>
    <i>
      <x v="16853"/>
    </i>
    <i>
      <x v="6953"/>
    </i>
    <i>
      <x v="2007"/>
    </i>
    <i>
      <x v="16181"/>
    </i>
    <i>
      <x v="16172"/>
    </i>
    <i>
      <x v="7898"/>
    </i>
    <i>
      <x v="11234"/>
    </i>
    <i>
      <x v="16039"/>
    </i>
    <i>
      <x v="3751"/>
    </i>
    <i>
      <x v="53"/>
    </i>
    <i>
      <x v="12041"/>
    </i>
    <i>
      <x v="12678"/>
    </i>
    <i>
      <x v="14682"/>
    </i>
    <i>
      <x v="3072"/>
    </i>
    <i>
      <x v="6737"/>
    </i>
    <i>
      <x v="14845"/>
    </i>
    <i>
      <x v="15313"/>
    </i>
    <i>
      <x v="12084"/>
    </i>
    <i>
      <x v="13178"/>
    </i>
    <i>
      <x v="264"/>
    </i>
    <i>
      <x v="17993"/>
    </i>
    <i>
      <x v="14250"/>
    </i>
    <i>
      <x v="9584"/>
    </i>
    <i>
      <x v="6870"/>
    </i>
    <i>
      <x v="4230"/>
    </i>
    <i>
      <x v="1342"/>
    </i>
    <i>
      <x v="10606"/>
    </i>
    <i>
      <x v="1071"/>
    </i>
    <i>
      <x v="16179"/>
    </i>
    <i>
      <x v="2358"/>
    </i>
    <i>
      <x v="6574"/>
    </i>
    <i>
      <x v="3543"/>
    </i>
    <i>
      <x v="6891"/>
    </i>
    <i>
      <x v="16149"/>
    </i>
    <i>
      <x v="2219"/>
    </i>
    <i>
      <x v="14908"/>
    </i>
    <i>
      <x v="9201"/>
    </i>
    <i>
      <x v="8823"/>
    </i>
    <i>
      <x v="6292"/>
    </i>
    <i>
      <x v="3013"/>
    </i>
    <i>
      <x v="8591"/>
    </i>
    <i>
      <x v="3061"/>
    </i>
    <i>
      <x v="6080"/>
    </i>
    <i>
      <x v="9311"/>
    </i>
    <i>
      <x v="3090"/>
    </i>
    <i>
      <x v="1473"/>
    </i>
    <i>
      <x v="5295"/>
    </i>
    <i>
      <x v="6463"/>
    </i>
    <i>
      <x v="15324"/>
    </i>
    <i>
      <x v="8491"/>
    </i>
    <i>
      <x v="8210"/>
    </i>
    <i>
      <x v="9878"/>
    </i>
    <i>
      <x v="3876"/>
    </i>
    <i>
      <x v="12785"/>
    </i>
    <i>
      <x v="1489"/>
    </i>
    <i>
      <x v="958"/>
    </i>
    <i>
      <x v="5225"/>
    </i>
    <i>
      <x v="671"/>
    </i>
    <i>
      <x v="13815"/>
    </i>
    <i>
      <x v="6970"/>
    </i>
    <i>
      <x v="1668"/>
    </i>
    <i>
      <x v="15768"/>
    </i>
    <i>
      <x v="7167"/>
    </i>
    <i>
      <x v="7418"/>
    </i>
    <i>
      <x v="8584"/>
    </i>
    <i>
      <x v="12508"/>
    </i>
    <i>
      <x v="1826"/>
    </i>
    <i>
      <x v="8053"/>
    </i>
    <i>
      <x v="3068"/>
    </i>
    <i>
      <x v="6375"/>
    </i>
    <i>
      <x v="12675"/>
    </i>
    <i>
      <x v="4408"/>
    </i>
    <i>
      <x v="2574"/>
    </i>
    <i>
      <x v="4854"/>
    </i>
    <i>
      <x v="15860"/>
    </i>
    <i>
      <x v="13388"/>
    </i>
    <i>
      <x v="11072"/>
    </i>
    <i>
      <x v="7865"/>
    </i>
    <i>
      <x v="1061"/>
    </i>
    <i>
      <x v="7732"/>
    </i>
    <i>
      <x v="5442"/>
    </i>
    <i>
      <x v="8984"/>
    </i>
    <i>
      <x v="11423"/>
    </i>
    <i>
      <x v="13137"/>
    </i>
    <i>
      <x v="15956"/>
    </i>
    <i>
      <x v="15567"/>
    </i>
    <i>
      <x v="5874"/>
    </i>
    <i>
      <x v="6391"/>
    </i>
    <i>
      <x v="8721"/>
    </i>
    <i>
      <x v="14969"/>
    </i>
    <i>
      <x v="1499"/>
    </i>
    <i>
      <x v="4309"/>
    </i>
    <i>
      <x v="1271"/>
    </i>
    <i>
      <x v="2640"/>
    </i>
    <i>
      <x v="952"/>
    </i>
    <i>
      <x v="11175"/>
    </i>
    <i>
      <x v="12274"/>
    </i>
    <i>
      <x v="10205"/>
    </i>
    <i>
      <x v="4372"/>
    </i>
    <i>
      <x v="11228"/>
    </i>
    <i>
      <x v="1774"/>
    </i>
    <i>
      <x v="1283"/>
    </i>
    <i>
      <x v="14378"/>
    </i>
    <i>
      <x v="17662"/>
    </i>
    <i>
      <x v="3709"/>
    </i>
    <i>
      <x v="17811"/>
    </i>
    <i>
      <x v="5722"/>
    </i>
    <i>
      <x v="10645"/>
    </i>
    <i>
      <x v="3669"/>
    </i>
    <i>
      <x v="13909"/>
    </i>
    <i>
      <x v="12058"/>
    </i>
    <i>
      <x v="4704"/>
    </i>
    <i>
      <x v="4911"/>
    </i>
    <i>
      <x v="13351"/>
    </i>
    <i>
      <x v="2134"/>
    </i>
    <i>
      <x v="3944"/>
    </i>
    <i>
      <x v="13134"/>
    </i>
    <i>
      <x v="4918"/>
    </i>
    <i>
      <x v="1378"/>
    </i>
    <i>
      <x v="14099"/>
    </i>
    <i>
      <x v="6397"/>
    </i>
    <i>
      <x v="15131"/>
    </i>
    <i>
      <x v="15320"/>
    </i>
    <i>
      <x v="9457"/>
    </i>
    <i>
      <x v="13037"/>
    </i>
    <i>
      <x v="4776"/>
    </i>
    <i>
      <x v="16494"/>
    </i>
    <i>
      <x v="15238"/>
    </i>
    <i>
      <x v="1744"/>
    </i>
    <i>
      <x v="14904"/>
    </i>
    <i>
      <x v="8786"/>
    </i>
    <i>
      <x v="16598"/>
    </i>
    <i>
      <x v="5513"/>
    </i>
    <i>
      <x v="12033"/>
    </i>
    <i>
      <x v="15085"/>
    </i>
    <i>
      <x v="3269"/>
    </i>
    <i>
      <x v="6594"/>
    </i>
    <i>
      <x v="11918"/>
    </i>
    <i>
      <x v="1387"/>
    </i>
    <i>
      <x v="13841"/>
    </i>
    <i>
      <x v="13050"/>
    </i>
    <i>
      <x v="10643"/>
    </i>
    <i>
      <x v="5100"/>
    </i>
    <i>
      <x v="5132"/>
    </i>
    <i>
      <x v="9124"/>
    </i>
    <i>
      <x v="3045"/>
    </i>
    <i>
      <x v="2381"/>
    </i>
    <i>
      <x v="13136"/>
    </i>
    <i>
      <x v="1690"/>
    </i>
    <i>
      <x v="11621"/>
    </i>
    <i>
      <x v="10778"/>
    </i>
    <i>
      <x v="5815"/>
    </i>
    <i>
      <x v="14340"/>
    </i>
    <i>
      <x v="15413"/>
    </i>
    <i>
      <x v="16298"/>
    </i>
    <i>
      <x v="10939"/>
    </i>
    <i>
      <x v="13341"/>
    </i>
    <i>
      <x v="5697"/>
    </i>
    <i>
      <x v="13963"/>
    </i>
    <i>
      <x v="126"/>
    </i>
    <i>
      <x v="3001"/>
    </i>
    <i>
      <x v="10395"/>
    </i>
    <i>
      <x v="11718"/>
    </i>
    <i>
      <x v="8728"/>
    </i>
    <i>
      <x v="10561"/>
    </i>
    <i>
      <x v="2918"/>
    </i>
    <i>
      <x v="3724"/>
    </i>
    <i>
      <x v="146"/>
    </i>
    <i>
      <x v="14023"/>
    </i>
    <i>
      <x v="8563"/>
    </i>
    <i>
      <x v="7460"/>
    </i>
    <i>
      <x v="2370"/>
    </i>
    <i>
      <x v="4159"/>
    </i>
    <i>
      <x v="10771"/>
    </i>
    <i>
      <x v="6750"/>
    </i>
    <i>
      <x v="1981"/>
    </i>
    <i>
      <x v="11137"/>
    </i>
    <i>
      <x v="9161"/>
    </i>
    <i>
      <x v="11009"/>
    </i>
    <i>
      <x v="15985"/>
    </i>
    <i>
      <x v="12410"/>
    </i>
    <i>
      <x v="4245"/>
    </i>
    <i>
      <x v="12970"/>
    </i>
    <i>
      <x v="2019"/>
    </i>
    <i>
      <x v="5446"/>
    </i>
    <i>
      <x v="2721"/>
    </i>
    <i>
      <x v="18009"/>
    </i>
    <i>
      <x v="12936"/>
    </i>
    <i>
      <x v="2968"/>
    </i>
    <i>
      <x v="3828"/>
    </i>
    <i>
      <x v="15032"/>
    </i>
    <i>
      <x v="11868"/>
    </i>
    <i>
      <x v="10856"/>
    </i>
    <i>
      <x v="13739"/>
    </i>
    <i>
      <x v="15957"/>
    </i>
    <i>
      <x v="14330"/>
    </i>
    <i>
      <x v="10110"/>
    </i>
    <i>
      <x v="7611"/>
    </i>
    <i>
      <x v="4269"/>
    </i>
    <i>
      <x v="1949"/>
    </i>
    <i>
      <x v="2379"/>
    </i>
    <i>
      <x v="676"/>
    </i>
    <i>
      <x v="4908"/>
    </i>
    <i>
      <x v="16612"/>
    </i>
    <i>
      <x v="15272"/>
    </i>
    <i>
      <x v="7140"/>
    </i>
    <i>
      <x v="13674"/>
    </i>
    <i>
      <x v="4106"/>
    </i>
    <i>
      <x v="4292"/>
    </i>
    <i>
      <x v="2773"/>
    </i>
    <i>
      <x v="14077"/>
    </i>
    <i>
      <x v="18277"/>
    </i>
    <i>
      <x v="6563"/>
    </i>
    <i>
      <x v="15564"/>
    </i>
    <i>
      <x v="2758"/>
    </i>
    <i>
      <x v="4267"/>
    </i>
    <i>
      <x v="7423"/>
    </i>
    <i>
      <x v="6135"/>
    </i>
    <i>
      <x v="11619"/>
    </i>
    <i>
      <x v="15261"/>
    </i>
    <i>
      <x v="17621"/>
    </i>
    <i>
      <x v="1684"/>
    </i>
    <i>
      <x v="9427"/>
    </i>
    <i>
      <x v="912"/>
    </i>
    <i>
      <x v="1675"/>
    </i>
    <i>
      <x v="15299"/>
    </i>
    <i>
      <x v="13344"/>
    </i>
    <i>
      <x v="4475"/>
    </i>
    <i>
      <x v="11892"/>
    </i>
    <i>
      <x v="10143"/>
    </i>
    <i>
      <x v="13103"/>
    </i>
    <i>
      <x v="11205"/>
    </i>
    <i>
      <x v="3082"/>
    </i>
    <i>
      <x v="10750"/>
    </i>
    <i>
      <x v="9225"/>
    </i>
    <i>
      <x v="5310"/>
    </i>
    <i>
      <x v="15523"/>
    </i>
    <i>
      <x v="14817"/>
    </i>
    <i>
      <x v="730"/>
    </i>
    <i>
      <x v="11232"/>
    </i>
    <i>
      <x v="10892"/>
    </i>
    <i>
      <x v="14586"/>
    </i>
    <i>
      <x v="6903"/>
    </i>
    <i>
      <x v="9233"/>
    </i>
    <i>
      <x v="8744"/>
    </i>
    <i>
      <x v="4720"/>
    </i>
    <i>
      <x v="15961"/>
    </i>
    <i>
      <x v="5793"/>
    </i>
    <i>
      <x v="2203"/>
    </i>
    <i>
      <x v="1520"/>
    </i>
    <i>
      <x v="16836"/>
    </i>
    <i>
      <x v="6139"/>
    </i>
    <i>
      <x v="1776"/>
    </i>
    <i>
      <x v="10967"/>
    </i>
    <i>
      <x v="8057"/>
    </i>
    <i>
      <x v="14111"/>
    </i>
    <i>
      <x v="12329"/>
    </i>
    <i>
      <x v="17420"/>
    </i>
    <i>
      <x v="4153"/>
    </i>
    <i>
      <x v="11313"/>
    </i>
    <i>
      <x v="8987"/>
    </i>
    <i>
      <x v="15732"/>
    </i>
    <i>
      <x v="15868"/>
    </i>
    <i>
      <x v="7052"/>
    </i>
    <i>
      <x v="10237"/>
    </i>
    <i>
      <x v="7479"/>
    </i>
    <i>
      <x v="7911"/>
    </i>
    <i>
      <x v="14235"/>
    </i>
    <i>
      <x v="6907"/>
    </i>
    <i>
      <x v="12578"/>
    </i>
    <i>
      <x v="9697"/>
    </i>
    <i>
      <x v="4098"/>
    </i>
    <i>
      <x v="6136"/>
    </i>
    <i>
      <x v="13150"/>
    </i>
    <i>
      <x v="18353"/>
    </i>
    <i>
      <x v="3918"/>
    </i>
    <i>
      <x v="17706"/>
    </i>
    <i>
      <x v="11001"/>
    </i>
    <i>
      <x v="9725"/>
    </i>
    <i>
      <x v="7989"/>
    </i>
    <i>
      <x v="7108"/>
    </i>
    <i>
      <x v="3214"/>
    </i>
    <i>
      <x v="2594"/>
    </i>
    <i>
      <x v="2334"/>
    </i>
    <i>
      <x v="631"/>
    </i>
    <i>
      <x v="9372"/>
    </i>
    <i>
      <x v="5470"/>
    </i>
    <i>
      <x v="11288"/>
    </i>
    <i>
      <x v="8566"/>
    </i>
    <i>
      <x v="751"/>
    </i>
    <i>
      <x v="16059"/>
    </i>
    <i>
      <x v="8469"/>
    </i>
    <i>
      <x v="17373"/>
    </i>
    <i>
      <x v="17348"/>
    </i>
    <i>
      <x v="6881"/>
    </i>
    <i>
      <x v="7597"/>
    </i>
    <i>
      <x v="15255"/>
    </i>
    <i>
      <x v="10466"/>
    </i>
    <i>
      <x v="16387"/>
    </i>
    <i>
      <x v="13295"/>
    </i>
    <i>
      <x v="17948"/>
    </i>
    <i>
      <x v="12220"/>
    </i>
    <i>
      <x v="4886"/>
    </i>
    <i>
      <x v="1563"/>
    </i>
    <i>
      <x v="2788"/>
    </i>
    <i>
      <x v="13455"/>
    </i>
    <i>
      <x v="9062"/>
    </i>
    <i>
      <x v="18136"/>
    </i>
    <i>
      <x v="9288"/>
    </i>
    <i>
      <x v="1632"/>
    </i>
    <i>
      <x v="6546"/>
    </i>
    <i>
      <x v="7187"/>
    </i>
    <i>
      <x v="13493"/>
    </i>
    <i>
      <x v="16372"/>
    </i>
    <i>
      <x v="3109"/>
    </i>
    <i>
      <x v="17934"/>
    </i>
    <i>
      <x v="10990"/>
    </i>
    <i>
      <x v="2236"/>
    </i>
    <i>
      <x v="13791"/>
    </i>
    <i>
      <x v="7999"/>
    </i>
    <i>
      <x v="5490"/>
    </i>
    <i>
      <x v="4439"/>
    </i>
    <i>
      <x v="18045"/>
    </i>
    <i>
      <x v="429"/>
    </i>
    <i>
      <x v="16917"/>
    </i>
    <i>
      <x v="5820"/>
    </i>
    <i>
      <x v="11522"/>
    </i>
    <i>
      <x v="3951"/>
    </i>
    <i>
      <x v="6816"/>
    </i>
    <i>
      <x v="3290"/>
    </i>
    <i>
      <x v="85"/>
    </i>
    <i>
      <x v="752"/>
    </i>
    <i>
      <x v="18032"/>
    </i>
    <i>
      <x v="2490"/>
    </i>
    <i>
      <x v="17996"/>
    </i>
    <i>
      <x v="14350"/>
    </i>
    <i>
      <x v="17145"/>
    </i>
    <i>
      <x v="3844"/>
    </i>
    <i>
      <x v="15471"/>
    </i>
    <i>
      <x v="1627"/>
    </i>
    <i>
      <x v="5465"/>
    </i>
    <i>
      <x v="15344"/>
    </i>
    <i>
      <x v="5765"/>
    </i>
    <i>
      <x v="1921"/>
    </i>
    <i>
      <x v="3331"/>
    </i>
    <i>
      <x v="8305"/>
    </i>
    <i>
      <x v="6752"/>
    </i>
    <i>
      <x v="6260"/>
    </i>
    <i>
      <x v="2387"/>
    </i>
    <i>
      <x v="10936"/>
    </i>
    <i>
      <x v="10125"/>
    </i>
    <i>
      <x v="18000"/>
    </i>
    <i>
      <x v="10484"/>
    </i>
    <i>
      <x v="3941"/>
    </i>
    <i>
      <x v="2731"/>
    </i>
    <i>
      <x v="14972"/>
    </i>
    <i>
      <x v="9780"/>
    </i>
    <i>
      <x v="3881"/>
    </i>
    <i>
      <x v="4937"/>
    </i>
    <i>
      <x v="2151"/>
    </i>
    <i>
      <x v="3716"/>
    </i>
    <i>
      <x v="9291"/>
    </i>
    <i>
      <x v="12482"/>
    </i>
    <i>
      <x v="497"/>
    </i>
    <i>
      <x v="17025"/>
    </i>
    <i>
      <x v="1969"/>
    </i>
    <i>
      <x v="14769"/>
    </i>
    <i>
      <x v="16756"/>
    </i>
    <i>
      <x v="1618"/>
    </i>
    <i>
      <x v="13334"/>
    </i>
    <i>
      <x v="10098"/>
    </i>
    <i>
      <x v="4047"/>
    </i>
    <i>
      <x v="10219"/>
    </i>
    <i>
      <x v="4985"/>
    </i>
    <i>
      <x v="7836"/>
    </i>
    <i>
      <x v="10064"/>
    </i>
    <i>
      <x v="1474"/>
    </i>
    <i>
      <x v="8752"/>
    </i>
    <i>
      <x v="5667"/>
    </i>
    <i>
      <x v="7998"/>
    </i>
    <i>
      <x v="10888"/>
    </i>
    <i>
      <x v="14854"/>
    </i>
    <i>
      <x v="3595"/>
    </i>
    <i>
      <x v="17913"/>
    </i>
    <i>
      <x v="11975"/>
    </i>
    <i>
      <x v="9342"/>
    </i>
    <i>
      <x v="5381"/>
    </i>
    <i>
      <x v="5186"/>
    </i>
    <i>
      <x v="10060"/>
    </i>
    <i>
      <x v="12642"/>
    </i>
    <i>
      <x v="5053"/>
    </i>
    <i>
      <x v="1715"/>
    </i>
    <i>
      <x v="17598"/>
    </i>
    <i>
      <x v="9515"/>
    </i>
    <i>
      <x v="1074"/>
    </i>
    <i>
      <x v="17534"/>
    </i>
    <i>
      <x v="2825"/>
    </i>
    <i>
      <x v="8629"/>
    </i>
    <i>
      <x v="12728"/>
    </i>
    <i>
      <x v="5027"/>
    </i>
    <i>
      <x v="17069"/>
    </i>
    <i>
      <x v="15454"/>
    </i>
    <i>
      <x v="13235"/>
    </i>
    <i>
      <x v="6874"/>
    </i>
    <i>
      <x v="12511"/>
    </i>
    <i>
      <x v="7781"/>
    </i>
    <i>
      <x v="5825"/>
    </i>
    <i>
      <x v="12209"/>
    </i>
    <i>
      <x v="48"/>
    </i>
    <i>
      <x v="4450"/>
    </i>
    <i>
      <x v="4730"/>
    </i>
    <i>
      <x v="8307"/>
    </i>
    <i>
      <x v="8280"/>
    </i>
    <i>
      <x v="6369"/>
    </i>
    <i>
      <x v="17502"/>
    </i>
    <i>
      <x v="15486"/>
    </i>
    <i>
      <x v="7973"/>
    </i>
    <i>
      <x v="4835"/>
    </i>
    <i>
      <x v="8096"/>
    </i>
    <i>
      <x v="5589"/>
    </i>
    <i>
      <x v="10960"/>
    </i>
    <i>
      <x v="3904"/>
    </i>
    <i>
      <x v="6046"/>
    </i>
    <i>
      <x v="15155"/>
    </i>
    <i>
      <x v="16912"/>
    </i>
    <i>
      <x v="11260"/>
    </i>
    <i>
      <x v="1798"/>
    </i>
    <i>
      <x v="17715"/>
    </i>
    <i>
      <x v="2507"/>
    </i>
    <i>
      <x v="4431"/>
    </i>
    <i>
      <x v="3078"/>
    </i>
    <i>
      <x v="15852"/>
    </i>
    <i>
      <x v="11881"/>
    </i>
    <i>
      <x v="16849"/>
    </i>
    <i>
      <x v="1222"/>
    </i>
    <i>
      <x v="2273"/>
    </i>
    <i>
      <x v="17278"/>
    </i>
    <i>
      <x v="11469"/>
    </i>
    <i>
      <x v="8542"/>
    </i>
    <i>
      <x v="8901"/>
    </i>
    <i>
      <x v="3024"/>
    </i>
    <i>
      <x v="735"/>
    </i>
    <i>
      <x v="12260"/>
    </i>
    <i>
      <x v="7601"/>
    </i>
    <i>
      <x v="2746"/>
    </i>
    <i>
      <x v="6363"/>
    </i>
    <i>
      <x v="5701"/>
    </i>
    <i>
      <x v="7074"/>
    </i>
    <i>
      <x v="14058"/>
    </i>
    <i>
      <x v="10793"/>
    </i>
    <i>
      <x v="6405"/>
    </i>
    <i>
      <x v="12281"/>
    </i>
    <i>
      <x v="14219"/>
    </i>
    <i>
      <x v="793"/>
    </i>
    <i>
      <x v="4338"/>
    </i>
    <i>
      <x v="12454"/>
    </i>
    <i>
      <x v="10572"/>
    </i>
    <i>
      <x v="12059"/>
    </i>
    <i>
      <x v="2415"/>
    </i>
    <i>
      <x v="11848"/>
    </i>
    <i>
      <x v="11553"/>
    </i>
    <i>
      <x v="7475"/>
    </i>
    <i>
      <x v="15597"/>
    </i>
    <i>
      <x v="3075"/>
    </i>
    <i>
      <x v="3209"/>
    </i>
    <i>
      <x v="17798"/>
    </i>
    <i>
      <x v="6475"/>
    </i>
    <i>
      <x v="5106"/>
    </i>
    <i>
      <x v="1488"/>
    </i>
    <i>
      <x v="4716"/>
    </i>
    <i>
      <x v="16665"/>
    </i>
    <i>
      <x v="3145"/>
    </i>
    <i>
      <x v="14106"/>
    </i>
    <i>
      <x v="11594"/>
    </i>
    <i>
      <x v="4618"/>
    </i>
    <i>
      <x v="17227"/>
    </i>
    <i>
      <x v="4931"/>
    </i>
    <i>
      <x v="14737"/>
    </i>
    <i>
      <x v="6836"/>
    </i>
    <i>
      <x v="15130"/>
    </i>
    <i>
      <x v="16949"/>
    </i>
    <i>
      <x v="6236"/>
    </i>
    <i>
      <x v="12986"/>
    </i>
    <i>
      <x v="14302"/>
    </i>
    <i>
      <x v="6857"/>
    </i>
    <i>
      <x v="12923"/>
    </i>
    <i>
      <x v="5017"/>
    </i>
    <i>
      <x v="6780"/>
    </i>
    <i>
      <x v="2524"/>
    </i>
    <i>
      <x v="9413"/>
    </i>
    <i>
      <x v="10358"/>
    </i>
    <i>
      <x v="16801"/>
    </i>
    <i>
      <x v="12943"/>
    </i>
    <i>
      <x v="6906"/>
    </i>
    <i>
      <x v="11473"/>
    </i>
    <i>
      <x v="17274"/>
    </i>
    <i>
      <x v="13151"/>
    </i>
    <i>
      <x v="16329"/>
    </i>
    <i>
      <x v="9388"/>
    </i>
    <i>
      <x v="3052"/>
    </i>
    <i>
      <x v="5532"/>
    </i>
    <i>
      <x v="13799"/>
    </i>
    <i>
      <x v="240"/>
    </i>
    <i>
      <x v="14499"/>
    </i>
    <i>
      <x v="15535"/>
    </i>
    <i>
      <x v="758"/>
    </i>
    <i>
      <x v="16965"/>
    </i>
    <i>
      <x v="3206"/>
    </i>
    <i>
      <x v="17560"/>
    </i>
    <i>
      <x v="9026"/>
    </i>
    <i>
      <x v="15743"/>
    </i>
    <i>
      <x v="10063"/>
    </i>
    <i>
      <x v="7723"/>
    </i>
    <i>
      <x v="13913"/>
    </i>
    <i>
      <x v="4724"/>
    </i>
    <i>
      <x v="11008"/>
    </i>
    <i>
      <x v="12168"/>
    </i>
    <i>
      <x v="16334"/>
    </i>
    <i>
      <x v="17741"/>
    </i>
    <i>
      <x v="15425"/>
    </i>
    <i>
      <x v="10272"/>
    </i>
    <i>
      <x v="18005"/>
    </i>
    <i>
      <x v="6302"/>
    </i>
    <i>
      <x v="4957"/>
    </i>
    <i>
      <x v="15986"/>
    </i>
    <i>
      <x v="10427"/>
    </i>
    <i>
      <x v="1045"/>
    </i>
    <i>
      <x v="11746"/>
    </i>
    <i>
      <x v="17111"/>
    </i>
    <i>
      <x v="11835"/>
    </i>
    <i>
      <x v="14589"/>
    </i>
    <i>
      <x v="16586"/>
    </i>
    <i>
      <x v="278"/>
    </i>
    <i>
      <x v="11734"/>
    </i>
    <i>
      <x v="7192"/>
    </i>
    <i>
      <x v="3943"/>
    </i>
    <i>
      <x v="17234"/>
    </i>
    <i>
      <x v="14076"/>
    </i>
    <i>
      <x v="17597"/>
    </i>
    <i>
      <x v="17535"/>
    </i>
    <i>
      <x v="9560"/>
    </i>
    <i>
      <x v="16111"/>
    </i>
    <i>
      <x v="2907"/>
    </i>
    <i>
      <x v="11231"/>
    </i>
    <i>
      <x v="11967"/>
    </i>
    <i>
      <x v="12825"/>
    </i>
    <i>
      <x v="2307"/>
    </i>
    <i>
      <x v="17322"/>
    </i>
    <i>
      <x v="7123"/>
    </i>
    <i>
      <x v="7231"/>
    </i>
    <i>
      <x v="13003"/>
    </i>
    <i>
      <x v="17750"/>
    </i>
    <i>
      <x v="16498"/>
    </i>
    <i>
      <x v="1691"/>
    </i>
    <i>
      <x v="17615"/>
    </i>
    <i>
      <x v="12543"/>
    </i>
    <i>
      <x v="11990"/>
    </i>
    <i>
      <x v="11806"/>
    </i>
    <i>
      <x v="10723"/>
    </i>
    <i>
      <x v="14971"/>
    </i>
    <i>
      <x v="2291"/>
    </i>
    <i>
      <x v="10879"/>
    </i>
    <i>
      <x v="1871"/>
    </i>
    <i>
      <x v="6214"/>
    </i>
    <i>
      <x v="12549"/>
    </i>
    <i>
      <x v="4227"/>
    </i>
    <i>
      <x v="8784"/>
    </i>
    <i>
      <x v="18227"/>
    </i>
    <i>
      <x v="9527"/>
    </i>
    <i>
      <x v="16931"/>
    </i>
    <i>
      <x v="4572"/>
    </i>
    <i>
      <x v="14353"/>
    </i>
    <i>
      <x v="13706"/>
    </i>
    <i>
      <x v="17670"/>
    </i>
    <i>
      <x v="8061"/>
    </i>
    <i>
      <x v="8296"/>
    </i>
    <i>
      <x v="2010"/>
    </i>
    <i>
      <x v="8860"/>
    </i>
    <i>
      <x v="16260"/>
    </i>
    <i>
      <x v="7241"/>
    </i>
    <i>
      <x v="6200"/>
    </i>
    <i>
      <x v="13427"/>
    </i>
    <i>
      <x v="6376"/>
    </i>
    <i>
      <x v="13847"/>
    </i>
    <i>
      <x v="1002"/>
    </i>
    <i>
      <x v="5957"/>
    </i>
    <i>
      <x v="3889"/>
    </i>
    <i>
      <x v="3346"/>
    </i>
    <i>
      <x v="6571"/>
    </i>
    <i>
      <x v="7516"/>
    </i>
    <i>
      <x v="16631"/>
    </i>
    <i>
      <x v="11741"/>
    </i>
    <i>
      <x v="2028"/>
    </i>
    <i>
      <x v="8336"/>
    </i>
    <i>
      <x v="8332"/>
    </i>
    <i>
      <x v="17399"/>
    </i>
    <i>
      <x v="2601"/>
    </i>
    <i>
      <x v="5557"/>
    </i>
    <i>
      <x v="831"/>
    </i>
    <i>
      <x v="16636"/>
    </i>
    <i>
      <x v="8942"/>
    </i>
    <i>
      <x v="14323"/>
    </i>
    <i>
      <x v="12052"/>
    </i>
    <i>
      <x v="17398"/>
    </i>
    <i>
      <x v="3012"/>
    </i>
    <i>
      <x v="14474"/>
    </i>
    <i>
      <x v="10920"/>
    </i>
    <i>
      <x v="11431"/>
    </i>
    <i>
      <x v="4322"/>
    </i>
    <i>
      <x v="6555"/>
    </i>
    <i>
      <x v="2256"/>
    </i>
    <i>
      <x v="16549"/>
    </i>
    <i>
      <x v="10838"/>
    </i>
    <i>
      <x v="9811"/>
    </i>
    <i>
      <x v="11521"/>
    </i>
    <i>
      <x v="10683"/>
    </i>
    <i>
      <x v="12694"/>
    </i>
    <i>
      <x v="6458"/>
    </i>
    <i>
      <x v="7089"/>
    </i>
    <i>
      <x v="16875"/>
    </i>
    <i>
      <x v="13015"/>
    </i>
    <i>
      <x v="12834"/>
    </i>
    <i>
      <x v="14932"/>
    </i>
    <i>
      <x v="83"/>
    </i>
    <i>
      <x v="10787"/>
    </i>
    <i>
      <x v="2463"/>
    </i>
    <i>
      <x v="18031"/>
    </i>
    <i>
      <x v="17332"/>
    </i>
    <i>
      <x v="18259"/>
    </i>
    <i>
      <x v="16930"/>
    </i>
    <i>
      <x v="12917"/>
    </i>
    <i>
      <x v="12554"/>
    </i>
    <i>
      <x v="12944"/>
    </i>
    <i>
      <x v="12081"/>
    </i>
    <i>
      <x v="10101"/>
    </i>
    <i>
      <x v="8105"/>
    </i>
    <i>
      <x v="8005"/>
    </i>
    <i>
      <x v="6492"/>
    </i>
    <i>
      <x v="4425"/>
    </i>
    <i>
      <x v="4319"/>
    </i>
    <i>
      <x v="983"/>
    </i>
    <i>
      <x v="1274"/>
    </i>
    <i>
      <x v="5370"/>
    </i>
    <i>
      <x v="6481"/>
    </i>
    <i>
      <x v="16288"/>
    </i>
    <i>
      <x v="489"/>
    </i>
    <i>
      <x v="16989"/>
    </i>
    <i>
      <x v="11427"/>
    </i>
    <i>
      <x v="16356"/>
    </i>
    <i>
      <x v="14414"/>
    </i>
    <i>
      <x v="24"/>
    </i>
    <i>
      <x v="6100"/>
    </i>
    <i>
      <x v="15027"/>
    </i>
    <i>
      <x v="11316"/>
    </i>
    <i>
      <x v="1475"/>
    </i>
    <i>
      <x v="11647"/>
    </i>
    <i>
      <x v="14402"/>
    </i>
    <i>
      <x v="2933"/>
    </i>
    <i>
      <x v="5543"/>
    </i>
    <i>
      <x v="16560"/>
    </i>
    <i>
      <x v="6643"/>
    </i>
    <i>
      <x v="3006"/>
    </i>
    <i>
      <x v="3513"/>
    </i>
    <i>
      <x v="1861"/>
    </i>
    <i>
      <x v="17053"/>
    </i>
    <i>
      <x v="5139"/>
    </i>
    <i>
      <x v="2403"/>
    </i>
    <i>
      <x v="17313"/>
    </i>
    <i>
      <x v="20"/>
    </i>
    <i>
      <x v="7095"/>
    </i>
    <i>
      <x v="11921"/>
    </i>
    <i>
      <x v="6840"/>
    </i>
    <i>
      <x v="3960"/>
    </i>
    <i>
      <x v="1929"/>
    </i>
    <i>
      <x v="4409"/>
    </i>
    <i>
      <x v="7301"/>
    </i>
    <i>
      <x v="12356"/>
    </i>
    <i>
      <x v="198"/>
    </i>
    <i>
      <x v="256"/>
    </i>
    <i>
      <x v="14691"/>
    </i>
    <i>
      <x v="17866"/>
    </i>
    <i>
      <x v="2170"/>
    </i>
    <i>
      <x v="7466"/>
    </i>
    <i>
      <x v="10421"/>
    </i>
    <i>
      <x v="32"/>
    </i>
    <i>
      <x v="1408"/>
    </i>
    <i>
      <x v="231"/>
    </i>
    <i>
      <x v="18070"/>
    </i>
    <i>
      <x v="6325"/>
    </i>
    <i>
      <x v="4043"/>
    </i>
    <i>
      <x v="2674"/>
    </i>
    <i>
      <x v="9925"/>
    </i>
    <i>
      <x v="5152"/>
    </i>
    <i>
      <x v="5855"/>
    </i>
    <i>
      <x v="5335"/>
    </i>
    <i>
      <x v="1154"/>
    </i>
    <i>
      <x v="11113"/>
    </i>
    <i>
      <x v="632"/>
    </i>
    <i>
      <x v="12997"/>
    </i>
    <i>
      <x v="2518"/>
    </i>
    <i>
      <x v="17438"/>
    </i>
    <i>
      <x v="8712"/>
    </i>
    <i>
      <x v="3031"/>
    </i>
    <i>
      <x v="624"/>
    </i>
    <i>
      <x v="4880"/>
    </i>
    <i>
      <x v="7201"/>
    </i>
    <i>
      <x v="1551"/>
    </i>
    <i>
      <x v="7058"/>
    </i>
    <i>
      <x v="784"/>
    </i>
    <i>
      <x v="2083"/>
    </i>
    <i>
      <x v="8266"/>
    </i>
    <i>
      <x v="8257"/>
    </i>
    <i>
      <x v="884"/>
    </i>
    <i>
      <x v="16023"/>
    </i>
    <i>
      <x v="11632"/>
    </i>
    <i>
      <x v="17682"/>
    </i>
    <i>
      <x v="14333"/>
    </i>
    <i>
      <x v="5184"/>
    </i>
    <i>
      <x v="18401"/>
    </i>
    <i>
      <x v="2629"/>
    </i>
    <i>
      <x v="13756"/>
    </i>
    <i>
      <x v="5759"/>
    </i>
    <i>
      <x v="5075"/>
    </i>
    <i>
      <x v="1945"/>
    </i>
    <i>
      <x v="1062"/>
    </i>
    <i>
      <x v="3966"/>
    </i>
    <i>
      <x v="8745"/>
    </i>
    <i>
      <x v="7801"/>
    </i>
    <i>
      <x v="3497"/>
    </i>
    <i>
      <x v="3896"/>
    </i>
    <i>
      <x v="13072"/>
    </i>
    <i>
      <x v="2586"/>
    </i>
    <i>
      <x v="6575"/>
    </i>
    <i>
      <x v="8359"/>
    </i>
    <i>
      <x v="15696"/>
    </i>
    <i>
      <x v="7472"/>
    </i>
    <i>
      <x v="8578"/>
    </i>
    <i>
      <x v="8221"/>
    </i>
    <i>
      <x v="2783"/>
    </i>
    <i>
      <x v="12583"/>
    </i>
    <i>
      <x v="6683"/>
    </i>
    <i>
      <x v="12408"/>
    </i>
    <i>
      <x v="10730"/>
    </i>
    <i>
      <x v="9803"/>
    </i>
    <i>
      <x v="14055"/>
    </i>
    <i>
      <x v="5480"/>
    </i>
    <i>
      <x v="782"/>
    </i>
    <i>
      <x v="8817"/>
    </i>
    <i>
      <x v="12769"/>
    </i>
    <i>
      <x v="1975"/>
    </i>
    <i>
      <x v="1779"/>
    </i>
    <i>
      <x v="11595"/>
    </i>
    <i>
      <x v="5352"/>
    </i>
    <i>
      <x v="11118"/>
    </i>
    <i>
      <x v="14256"/>
    </i>
    <i>
      <x v="10389"/>
    </i>
    <i>
      <x v="11866"/>
    </i>
    <i>
      <x v="13895"/>
    </i>
    <i>
      <x v="10739"/>
    </i>
    <i>
      <x v="191"/>
    </i>
    <i>
      <x v="7190"/>
    </i>
    <i>
      <x v="18093"/>
    </i>
    <i>
      <x v="12901"/>
    </i>
    <i>
      <x v="14982"/>
    </i>
    <i>
      <x v="13396"/>
    </i>
    <i>
      <x v="17875"/>
    </i>
    <i>
      <x v="12647"/>
    </i>
    <i>
      <x v="10207"/>
    </i>
    <i>
      <x v="8796"/>
    </i>
    <i>
      <x v="488"/>
    </i>
    <i>
      <x v="17063"/>
    </i>
    <i>
      <x v="14305"/>
    </i>
    <i>
      <x v="4727"/>
    </i>
    <i>
      <x v="8067"/>
    </i>
    <i>
      <x v="2978"/>
    </i>
    <i>
      <x v="6188"/>
    </i>
    <i>
      <x v="2005"/>
    </i>
    <i>
      <x v="13579"/>
    </i>
    <i>
      <x v="4864"/>
    </i>
    <i>
      <x v="1291"/>
    </i>
    <i>
      <x v="16189"/>
    </i>
    <i>
      <x v="14729"/>
    </i>
    <i>
      <x v="5994"/>
    </i>
    <i>
      <x v="14981"/>
    </i>
    <i>
      <x v="18183"/>
    </i>
    <i>
      <x v="14253"/>
    </i>
    <i>
      <x v="4149"/>
    </i>
    <i>
      <x v="7599"/>
    </i>
    <i>
      <x v="16596"/>
    </i>
    <i>
      <x v="9375"/>
    </i>
    <i>
      <x v="6116"/>
    </i>
    <i>
      <x v="7851"/>
    </i>
    <i>
      <x v="11471"/>
    </i>
    <i>
      <x v="17345"/>
    </i>
    <i>
      <x v="9420"/>
    </i>
    <i>
      <x v="11559"/>
    </i>
    <i>
      <x v="733"/>
    </i>
    <i>
      <x v="1427"/>
    </i>
    <i>
      <x v="8028"/>
    </i>
    <i>
      <x v="1968"/>
    </i>
    <i>
      <x v="17572"/>
    </i>
    <i>
      <x v="1075"/>
    </i>
    <i>
      <x v="17193"/>
    </i>
    <i>
      <x v="2607"/>
    </i>
    <i>
      <x v="6345"/>
    </i>
    <i>
      <x v="8790"/>
    </i>
    <i>
      <x v="13978"/>
    </i>
    <i>
      <x v="15706"/>
    </i>
    <i>
      <x v="1714"/>
    </i>
    <i>
      <x v="11939"/>
    </i>
    <i>
      <x v="11241"/>
    </i>
    <i>
      <x v="13077"/>
    </i>
    <i>
      <x v="3156"/>
    </i>
    <i>
      <x v="14537"/>
    </i>
    <i>
      <x v="14540"/>
    </i>
    <i>
      <x v="13878"/>
    </i>
    <i>
      <x v="9799"/>
    </i>
    <i>
      <x v="2243"/>
    </i>
    <i>
      <x v="18340"/>
    </i>
    <i>
      <x v="5259"/>
    </i>
    <i>
      <x v="11185"/>
    </i>
    <i>
      <x v="16808"/>
    </i>
    <i>
      <x v="6030"/>
    </i>
    <i>
      <x v="3840"/>
    </i>
    <i>
      <x v="11890"/>
    </i>
    <i>
      <x v="1770"/>
    </i>
    <i>
      <x v="3553"/>
    </i>
    <i>
      <x v="1098"/>
    </i>
    <i>
      <x v="5877"/>
    </i>
    <i>
      <x v="12299"/>
    </i>
    <i>
      <x v="13022"/>
    </i>
    <i>
      <x v="11871"/>
    </i>
    <i>
      <x v="15436"/>
    </i>
    <i>
      <x v="2798"/>
    </i>
    <i>
      <x v="17786"/>
    </i>
    <i>
      <x v="17559"/>
    </i>
    <i>
      <x v="13803"/>
    </i>
    <i>
      <x v="12417"/>
    </i>
    <i>
      <x v="6503"/>
    </i>
    <i>
      <x v="9315"/>
    </i>
    <i>
      <x v="104"/>
    </i>
    <i>
      <x v="18064"/>
    </i>
    <i>
      <x v="8904"/>
    </i>
    <i>
      <x v="12744"/>
    </i>
    <i>
      <x v="16713"/>
    </i>
    <i>
      <x v="15953"/>
    </i>
    <i>
      <x v="18382"/>
    </i>
    <i>
      <x v="9820"/>
    </i>
    <i>
      <x v="16009"/>
    </i>
    <i>
      <x v="9576"/>
    </i>
    <i>
      <x v="18316"/>
    </i>
    <i>
      <x v="5584"/>
    </i>
    <i>
      <x v="7593"/>
    </i>
    <i>
      <x v="17083"/>
    </i>
    <i>
      <x v="7797"/>
    </i>
    <i>
      <x v="3153"/>
    </i>
    <i>
      <x v="12952"/>
    </i>
    <i>
      <x v="2336"/>
    </i>
    <i>
      <x v="10255"/>
    </i>
    <i>
      <x v="10681"/>
    </i>
    <i>
      <x v="7627"/>
    </i>
    <i>
      <x v="13132"/>
    </i>
    <i>
      <x v="8038"/>
    </i>
    <i>
      <x v="7172"/>
    </i>
    <i>
      <x v="3973"/>
    </i>
    <i>
      <x v="17941"/>
    </i>
    <i>
      <x v="17838"/>
    </i>
    <i>
      <x v="3042"/>
    </i>
    <i>
      <x v="15969"/>
    </i>
    <i>
      <x v="3222"/>
    </i>
    <i>
      <x v="6764"/>
    </i>
    <i>
      <x v="3949"/>
    </i>
    <i>
      <x v="8777"/>
    </i>
    <i>
      <x v="11401"/>
    </i>
    <i>
      <x v="10377"/>
    </i>
    <i>
      <x v="2860"/>
    </i>
    <i>
      <x v="7994"/>
    </i>
    <i>
      <x v="2288"/>
    </i>
    <i>
      <x v="13796"/>
    </i>
    <i>
      <x v="291"/>
    </i>
    <i>
      <x v="12577"/>
    </i>
    <i>
      <x v="1674"/>
    </i>
    <i>
      <x v="6132"/>
    </i>
    <i>
      <x v="10610"/>
    </i>
    <i>
      <x v="5516"/>
    </i>
    <i>
      <x v="8996"/>
    </i>
    <i>
      <x v="15351"/>
    </i>
    <i>
      <x v="7674"/>
    </i>
    <i>
      <x v="3484"/>
    </i>
    <i>
      <x v="15406"/>
    </i>
    <i>
      <x v="5210"/>
    </i>
    <i>
      <x v="11023"/>
    </i>
    <i>
      <x v="1552"/>
    </i>
    <i>
      <x v="7385"/>
    </i>
    <i>
      <x v="1187"/>
    </i>
    <i>
      <x v="12868"/>
    </i>
    <i>
      <x v="8611"/>
    </i>
    <i>
      <x v="12902"/>
    </i>
    <i>
      <x v="8339"/>
    </i>
    <i>
      <x v="4526"/>
    </i>
    <i>
      <x v="4963"/>
    </i>
    <i>
      <x v="15708"/>
    </i>
    <i>
      <x v="15243"/>
    </i>
    <i>
      <x v="13243"/>
    </i>
    <i>
      <x v="2852"/>
    </i>
    <i>
      <x v="1954"/>
    </i>
    <i>
      <x v="1008"/>
    </i>
    <i>
      <x v="11184"/>
    </i>
    <i>
      <x v="8713"/>
    </i>
    <i>
      <x v="17354"/>
    </i>
    <i>
      <x v="18281"/>
    </i>
    <i>
      <x v="10386"/>
    </i>
    <i>
      <x v="16581"/>
    </i>
    <i>
      <x v="17594"/>
    </i>
    <i>
      <x v="12436"/>
    </i>
    <i>
      <x v="10907"/>
    </i>
    <i>
      <x v="13430"/>
    </i>
    <i>
      <x v="14680"/>
    </i>
    <i>
      <x v="9073"/>
    </i>
    <i>
      <x v="15816"/>
    </i>
    <i>
      <x v="14911"/>
    </i>
    <i>
      <x v="13869"/>
    </i>
    <i>
      <x v="16030"/>
    </i>
    <i>
      <x v="10867"/>
    </i>
    <i>
      <x v="10602"/>
    </i>
    <i>
      <x v="16983"/>
    </i>
    <i>
      <x v="10949"/>
    </i>
    <i>
      <x v="9303"/>
    </i>
    <i>
      <x v="16769"/>
    </i>
    <i>
      <x v="4840"/>
    </i>
    <i>
      <x v="6860"/>
    </i>
    <i>
      <x v="15967"/>
    </i>
    <i>
      <x v="6819"/>
    </i>
    <i>
      <x v="7196"/>
    </i>
    <i>
      <x v="5851"/>
    </i>
    <i>
      <x v="7214"/>
    </i>
    <i>
      <x v="5704"/>
    </i>
    <i>
      <x v="11183"/>
    </i>
    <i>
      <x v="15326"/>
    </i>
    <i>
      <x v="1603"/>
    </i>
    <i>
      <x v="3660"/>
    </i>
    <i>
      <x v="12357"/>
    </i>
    <i>
      <x v="14020"/>
    </i>
    <i>
      <x v="7890"/>
    </i>
    <i>
      <x v="3704"/>
    </i>
    <i>
      <x v="2293"/>
    </i>
    <i>
      <x v="6519"/>
    </i>
    <i>
      <x v="12332"/>
    </i>
    <i>
      <x v="11030"/>
    </i>
    <i>
      <x v="13808"/>
    </i>
    <i>
      <x v="10078"/>
    </i>
    <i>
      <x v="17157"/>
    </i>
    <i>
      <x v="16950"/>
    </i>
    <i>
      <x v="16086"/>
    </i>
    <i>
      <x v="10215"/>
    </i>
    <i>
      <x v="16682"/>
    </i>
    <i>
      <x v="11358"/>
    </i>
    <i>
      <x v="15237"/>
    </i>
    <i>
      <x v="17821"/>
    </i>
    <i>
      <x v="1217"/>
    </i>
    <i>
      <x v="16486"/>
    </i>
    <i>
      <x v="10227"/>
    </i>
    <i>
      <x v="14431"/>
    </i>
    <i>
      <x v="2730"/>
    </i>
    <i>
      <x v="996"/>
    </i>
    <i>
      <x v="10831"/>
    </i>
    <i>
      <x v="3189"/>
    </i>
    <i>
      <x v="14634"/>
    </i>
    <i>
      <x v="7480"/>
    </i>
    <i>
      <x v="8066"/>
    </i>
    <i>
      <x v="12895"/>
    </i>
    <i>
      <x v="15229"/>
    </i>
    <i>
      <x v="18356"/>
    </i>
    <i>
      <x v="6212"/>
    </i>
    <i>
      <x v="1011"/>
    </i>
    <i>
      <x v="6461"/>
    </i>
    <i>
      <x v="7464"/>
    </i>
    <i>
      <x v="7368"/>
    </i>
    <i>
      <x v="16213"/>
    </i>
    <i>
      <x v="10516"/>
    </i>
    <i>
      <x v="11344"/>
    </i>
    <i>
      <x v="12772"/>
    </i>
    <i>
      <x v="13304"/>
    </i>
    <i>
      <x v="2553"/>
    </i>
    <i>
      <x v="2972"/>
    </i>
    <i>
      <x v="9107"/>
    </i>
    <i>
      <x v="7701"/>
    </i>
    <i>
      <x v="13364"/>
    </i>
    <i>
      <x v="18206"/>
    </i>
    <i>
      <x v="8950"/>
    </i>
    <i>
      <x v="12686"/>
    </i>
    <i>
      <x v="5629"/>
    </i>
    <i>
      <x v="10874"/>
    </i>
    <i>
      <x v="4678"/>
    </i>
    <i>
      <x v="16825"/>
    </i>
    <i>
      <x v="12990"/>
    </i>
    <i>
      <x v="8261"/>
    </i>
    <i>
      <x v="6154"/>
    </i>
    <i>
      <x v="6569"/>
    </i>
    <i>
      <x v="16398"/>
    </i>
    <i>
      <x v="8290"/>
    </i>
    <i>
      <x v="5368"/>
    </i>
    <i>
      <x v="2112"/>
    </i>
    <i>
      <x v="9524"/>
    </i>
    <i>
      <x v="258"/>
    </i>
    <i>
      <x v="16079"/>
    </i>
    <i>
      <x v="10167"/>
    </i>
    <i>
      <x v="11321"/>
    </i>
    <i>
      <x v="6769"/>
    </i>
    <i>
      <x v="3633"/>
    </i>
    <i>
      <x v="8835"/>
    </i>
    <i>
      <x v="6184"/>
    </i>
    <i>
      <x v="889"/>
    </i>
    <i>
      <x v="2810"/>
    </i>
    <i>
      <x v="12550"/>
    </i>
    <i>
      <x v="8635"/>
    </i>
    <i>
      <x v="4146"/>
    </i>
    <i>
      <x v="14665"/>
    </i>
    <i>
      <x v="6145"/>
    </i>
    <i>
      <x v="6850"/>
    </i>
    <i>
      <x v="4416"/>
    </i>
    <i>
      <x v="8373"/>
    </i>
    <i>
      <x v="4746"/>
    </i>
    <i>
      <x v="13805"/>
    </i>
    <i>
      <x v="17902"/>
    </i>
    <i>
      <x v="6728"/>
    </i>
    <i>
      <x v="5668"/>
    </i>
    <i>
      <x v="17728"/>
    </i>
    <i>
      <x v="3265"/>
    </i>
    <i>
      <x v="17663"/>
    </i>
    <i>
      <x v="9116"/>
    </i>
    <i>
      <x v="11631"/>
    </i>
    <i>
      <x v="158"/>
    </i>
    <i>
      <x v="13451"/>
    </i>
    <i>
      <x v="17760"/>
    </i>
    <i>
      <x v="6770"/>
    </i>
    <i>
      <x v="17171"/>
    </i>
    <i>
      <x v="7085"/>
    </i>
    <i>
      <x v="4324"/>
    </i>
    <i>
      <x v="8661"/>
    </i>
    <i>
      <x v="11219"/>
    </i>
    <i>
      <x v="918"/>
    </i>
    <i>
      <x v="4602"/>
    </i>
    <i>
      <x v="4430"/>
    </i>
    <i>
      <x v="14640"/>
    </i>
    <i>
      <x v="1152"/>
    </i>
    <i>
      <x v="3014"/>
    </i>
    <i>
      <x v="7459"/>
    </i>
    <i>
      <x v="14082"/>
    </i>
    <i>
      <x v="17087"/>
    </i>
    <i>
      <x v="13804"/>
    </i>
    <i>
      <x v="11446"/>
    </i>
    <i>
      <x v="7744"/>
    </i>
    <i>
      <x v="6580"/>
    </i>
    <i>
      <x v="5325"/>
    </i>
    <i>
      <x v="11790"/>
    </i>
    <i>
      <x v="8612"/>
    </i>
    <i>
      <x v="10300"/>
    </i>
    <i>
      <x v="1775"/>
    </i>
    <i>
      <x v="1282"/>
    </i>
    <i>
      <x v="13286"/>
    </i>
    <i>
      <x v="721"/>
    </i>
    <i>
      <x v="1841"/>
    </i>
    <i>
      <x v="5098"/>
    </i>
    <i>
      <x v="15332"/>
    </i>
    <i>
      <x v="16199"/>
    </i>
    <i>
      <x v="14091"/>
    </i>
    <i>
      <x v="15248"/>
    </i>
    <i>
      <x v="5731"/>
    </i>
    <i>
      <x v="7700"/>
    </i>
    <i>
      <x v="16660"/>
    </i>
    <i>
      <x v="5412"/>
    </i>
    <i>
      <x v="6655"/>
    </i>
    <i>
      <x v="16866"/>
    </i>
    <i>
      <x v="5306"/>
    </i>
    <i>
      <x v="7828"/>
    </i>
    <i>
      <x v="5582"/>
    </i>
    <i>
      <x v="14611"/>
    </i>
    <i>
      <x v="656"/>
    </i>
    <i>
      <x v="9621"/>
    </i>
    <i>
      <x v="12313"/>
    </i>
    <i>
      <x v="12905"/>
    </i>
    <i>
      <x v="17847"/>
    </i>
    <i>
      <x v="2697"/>
    </i>
    <i>
      <x v="1181"/>
    </i>
    <i>
      <x v="2149"/>
    </i>
    <i>
      <x v="315"/>
    </i>
    <i>
      <x v="1196"/>
    </i>
    <i>
      <x v="902"/>
    </i>
    <i>
      <x v="8118"/>
    </i>
    <i>
      <x v="9338"/>
    </i>
    <i>
      <x v="13607"/>
    </i>
    <i>
      <x v="3286"/>
    </i>
    <i>
      <x v="17964"/>
    </i>
    <i>
      <x v="4651"/>
    </i>
    <i>
      <x v="17575"/>
    </i>
    <i>
      <x v="10094"/>
    </i>
    <i>
      <x v="17857"/>
    </i>
    <i>
      <x v="5672"/>
    </i>
    <i>
      <x v="10748"/>
    </i>
    <i>
      <x v="2472"/>
    </i>
    <i>
      <x v="16057"/>
    </i>
    <i>
      <x v="14749"/>
    </i>
    <i>
      <x v="8412"/>
    </i>
    <i>
      <x v="128"/>
    </i>
    <i>
      <x v="9947"/>
    </i>
    <i>
      <x v="10968"/>
    </i>
    <i>
      <x v="1306"/>
    </i>
    <i>
      <x v="7711"/>
    </i>
    <i>
      <x v="4615"/>
    </i>
    <i>
      <x v="6291"/>
    </i>
    <i>
      <x v="426"/>
    </i>
    <i>
      <x v="4890"/>
    </i>
    <i>
      <x v="14489"/>
    </i>
    <i>
      <x v="15004"/>
    </i>
    <i>
      <x v="9251"/>
    </i>
    <i>
      <x v="5154"/>
    </i>
    <i>
      <x v="2980"/>
    </i>
    <i>
      <x v="16251"/>
    </i>
    <i>
      <x v="14566"/>
    </i>
    <i>
      <x v="1349"/>
    </i>
    <i>
      <x v="18300"/>
    </i>
    <i>
      <x v="8473"/>
    </i>
    <i>
      <x v="14811"/>
    </i>
    <i>
      <x v="16719"/>
    </i>
    <i>
      <x v="790"/>
    </i>
    <i>
      <x v="9852"/>
    </i>
    <i>
      <x v="10250"/>
    </i>
    <i>
      <x v="435"/>
    </i>
    <i>
      <x v="10089"/>
    </i>
    <i>
      <x v="15841"/>
    </i>
    <i>
      <x v="2204"/>
    </i>
    <i>
      <x v="2086"/>
    </i>
    <i>
      <x v="3254"/>
    </i>
    <i>
      <x v="2215"/>
    </i>
    <i>
      <x v="14576"/>
    </i>
    <i>
      <x v="8055"/>
    </i>
    <i>
      <x v="14809"/>
    </i>
    <i>
      <x v="16698"/>
    </i>
    <i>
      <x v="6482"/>
    </i>
    <i>
      <x v="10906"/>
    </i>
    <i>
      <x v="13879"/>
    </i>
    <i>
      <x v="10161"/>
    </i>
    <i>
      <x v="1717"/>
    </i>
    <i>
      <x v="8213"/>
    </i>
    <i>
      <x v="4946"/>
    </i>
    <i>
      <x v="17066"/>
    </i>
    <i>
      <x v="7117"/>
    </i>
    <i>
      <x v="2917"/>
    </i>
    <i>
      <x v="17655"/>
    </i>
    <i>
      <x v="6721"/>
    </i>
    <i>
      <x v="18371"/>
    </i>
    <i>
      <x v="9872"/>
    </i>
    <i>
      <x v="4970"/>
    </i>
    <i>
      <x v="4845"/>
    </i>
    <i>
      <x v="9202"/>
    </i>
    <i>
      <x v="527"/>
    </i>
    <i>
      <x v="12615"/>
    </i>
    <i>
      <x v="2619"/>
    </i>
    <i>
      <x v="4028"/>
    </i>
    <i>
      <x v="3228"/>
    </i>
    <i>
      <x v="13436"/>
    </i>
    <i>
      <x v="16871"/>
    </i>
    <i>
      <x v="16271"/>
    </i>
    <i>
      <x v="12123"/>
    </i>
    <i>
      <x v="10447"/>
    </i>
    <i>
      <x v="8862"/>
    </i>
    <i>
      <x v="6666"/>
    </i>
    <i>
      <x v="1080"/>
    </i>
    <i>
      <x v="476"/>
    </i>
    <i>
      <x v="1224"/>
    </i>
    <i>
      <x v="712"/>
    </i>
    <i>
      <x v="16115"/>
    </i>
    <i>
      <x v="6120"/>
    </i>
    <i>
      <x v="11305"/>
    </i>
    <i>
      <x v="868"/>
    </i>
    <i>
      <x v="13284"/>
    </i>
    <i>
      <x v="1072"/>
    </i>
    <i>
      <x v="15059"/>
    </i>
    <i>
      <x v="12646"/>
    </i>
    <i>
      <x v="8557"/>
    </i>
    <i>
      <x v="16878"/>
    </i>
    <i>
      <x v="12645"/>
    </i>
    <i>
      <x v="3637"/>
    </i>
    <i>
      <x v="18190"/>
    </i>
    <i>
      <x v="17295"/>
    </i>
    <i>
      <x v="3505"/>
    </i>
    <i>
      <x v="13565"/>
    </i>
    <i>
      <x v="17859"/>
    </i>
    <i>
      <x v="14916"/>
    </i>
    <i>
      <x v="5030"/>
    </i>
    <i>
      <x v="17325"/>
    </i>
    <i>
      <x v="532"/>
    </i>
    <i>
      <x v="13209"/>
    </i>
    <i>
      <x v="16837"/>
    </i>
    <i>
      <x v="18177"/>
    </i>
    <i>
      <x v="16746"/>
    </i>
    <i>
      <x v="12894"/>
    </i>
    <i>
      <x v="1573"/>
    </i>
    <i>
      <x v="14637"/>
    </i>
    <i>
      <x v="14367"/>
    </i>
    <i>
      <x v="6777"/>
    </i>
    <i>
      <x v="4876"/>
    </i>
    <i>
      <x v="8197"/>
    </i>
    <i>
      <x v="16810"/>
    </i>
    <i>
      <x v="17957"/>
    </i>
    <i>
      <x v="10992"/>
    </i>
    <i>
      <x v="987"/>
    </i>
    <i>
      <x v="16556"/>
    </i>
    <i>
      <x v="8243"/>
    </i>
    <i>
      <x v="3929"/>
    </i>
    <i>
      <x v="15223"/>
    </i>
    <i>
      <x v="18027"/>
    </i>
    <i>
      <x v="16724"/>
    </i>
    <i>
      <x v="964"/>
    </i>
    <i>
      <x v="16309"/>
    </i>
    <i>
      <x v="6803"/>
    </i>
    <i>
      <x v="17491"/>
    </i>
    <i>
      <x v="13009"/>
    </i>
    <i>
      <x v="17766"/>
    </i>
    <i>
      <x v="3549"/>
    </i>
    <i>
      <x v="17408"/>
    </i>
    <i>
      <x v="9423"/>
    </i>
    <i>
      <x v="8165"/>
    </i>
    <i>
      <x v="15111"/>
    </i>
    <i>
      <x v="18199"/>
    </i>
    <i>
      <x v="7518"/>
    </i>
    <i>
      <x v="13788"/>
    </i>
    <i>
      <x v="1688"/>
    </i>
    <i>
      <x v="9733"/>
    </i>
    <i>
      <x v="7639"/>
    </i>
    <i>
      <x v="16261"/>
    </i>
    <i>
      <x v="17451"/>
    </i>
    <i>
      <x v="4217"/>
    </i>
    <i>
      <x v="10138"/>
    </i>
    <i>
      <x v="12551"/>
    </i>
    <i>
      <x v="11912"/>
    </i>
    <i>
      <x v="3155"/>
    </i>
    <i>
      <x v="1234"/>
    </i>
    <i>
      <x v="5175"/>
    </i>
    <i>
      <x v="14997"/>
    </i>
    <i>
      <x v="7194"/>
    </i>
    <i>
      <x v="10238"/>
    </i>
    <i>
      <x v="17819"/>
    </i>
    <i>
      <x v="17723"/>
    </i>
    <i>
      <x v="11452"/>
    </i>
    <i>
      <x v="11758"/>
    </i>
    <i>
      <x v="16562"/>
    </i>
    <i>
      <x v="8048"/>
    </i>
    <i>
      <x v="13621"/>
    </i>
    <i>
      <x v="10244"/>
    </i>
    <i>
      <x v="12896"/>
    </i>
    <i>
      <x v="8220"/>
    </i>
    <i>
      <x v="1120"/>
    </i>
    <i>
      <x v="15277"/>
    </i>
    <i>
      <x v="13119"/>
    </i>
    <i>
      <x v="6355"/>
    </i>
    <i>
      <x v="8756"/>
    </i>
    <i>
      <x v="10296"/>
    </i>
    <i>
      <x v="17540"/>
    </i>
    <i>
      <x v="16267"/>
    </i>
    <i>
      <x v="1864"/>
    </i>
    <i>
      <x v="7238"/>
    </i>
    <i>
      <x v="2246"/>
    </i>
    <i>
      <x v="12793"/>
    </i>
    <i>
      <x v="4799"/>
    </i>
    <i>
      <x v="17004"/>
    </i>
    <i>
      <x v="15808"/>
    </i>
    <i>
      <x v="2872"/>
    </i>
    <i>
      <x v="1962"/>
    </i>
    <i>
      <x v="17222"/>
    </i>
    <i>
      <x v="14299"/>
    </i>
    <i>
      <x v="2253"/>
    </i>
    <i>
      <x v="15994"/>
    </i>
    <i>
      <x v="17404"/>
    </i>
    <i>
      <x v="5486"/>
    </i>
    <i>
      <x v="4531"/>
    </i>
    <i>
      <x v="4502"/>
    </i>
    <i>
      <x v="3986"/>
    </i>
    <i>
      <x v="15338"/>
    </i>
    <i>
      <x v="9210"/>
    </i>
    <i>
      <x v="18214"/>
    </i>
    <i>
      <x v="4660"/>
    </i>
    <i>
      <x v="18234"/>
    </i>
    <i>
      <x v="13246"/>
    </i>
    <i>
      <x v="14220"/>
    </i>
    <i>
      <x v="8369"/>
    </i>
    <i>
      <x v="17480"/>
    </i>
    <i>
      <x v="11214"/>
    </i>
    <i>
      <x v="573"/>
    </i>
    <i>
      <x v="1395"/>
    </i>
    <i>
      <x v="13027"/>
    </i>
    <i>
      <x v="17146"/>
    </i>
    <i>
      <x v="4557"/>
    </i>
    <i>
      <x v="18163"/>
    </i>
    <i>
      <x v="16726"/>
    </i>
    <i>
      <x v="5738"/>
    </i>
    <i>
      <x v="13671"/>
    </i>
    <i>
      <x v="2938"/>
    </i>
    <i>
      <x v="8877"/>
    </i>
    <i>
      <x v="7486"/>
    </i>
    <i>
      <x v="17352"/>
    </i>
    <i>
      <x v="17204"/>
    </i>
    <i>
      <x v="16570"/>
    </i>
    <i>
      <x v="12122"/>
    </i>
    <i>
      <x v="7671"/>
    </i>
    <i>
      <x v="4693"/>
    </i>
    <i>
      <x v="9926"/>
    </i>
    <i>
      <x v="7527"/>
    </i>
    <i>
      <x v="9755"/>
    </i>
    <i>
      <x v="3646"/>
    </i>
    <i>
      <x v="8986"/>
    </i>
    <i>
      <x v="6718"/>
    </i>
    <i>
      <x v="17794"/>
    </i>
    <i>
      <x v="7566"/>
    </i>
    <i>
      <x v="16123"/>
    </i>
    <i>
      <x v="6307"/>
    </i>
    <i>
      <x v="8044"/>
    </i>
    <i>
      <x v="872"/>
    </i>
    <i>
      <x v="8500"/>
    </i>
    <i>
      <x v="18160"/>
    </i>
    <i>
      <x v="11815"/>
    </i>
    <i>
      <x v="10859"/>
    </i>
    <i>
      <x v="2748"/>
    </i>
    <i>
      <x v="14164"/>
    </i>
    <i>
      <x v="1107"/>
    </i>
    <i>
      <x v="12085"/>
    </i>
    <i>
      <x v="9609"/>
    </i>
    <i>
      <x v="12390"/>
    </i>
    <i>
      <x v="6971"/>
    </i>
    <i>
      <x v="16737"/>
    </i>
    <i>
      <x v="8905"/>
    </i>
    <i>
      <x v="13372"/>
    </i>
    <i>
      <x v="10117"/>
    </i>
    <i>
      <x v="5883"/>
    </i>
    <i>
      <x v="1006"/>
    </i>
    <i>
      <x v="16607"/>
    </i>
    <i>
      <x v="12685"/>
    </i>
    <i>
      <x v="2004"/>
    </i>
    <i>
      <x v="2703"/>
    </i>
    <i>
      <x v="11796"/>
    </i>
    <i>
      <x v="3714"/>
    </i>
    <i>
      <x v="9531"/>
    </i>
    <i>
      <x v="18243"/>
    </i>
    <i>
      <x v="9205"/>
    </i>
    <i>
      <x v="8884"/>
    </i>
    <i>
      <x v="704"/>
    </i>
    <i>
      <x v="3899"/>
    </i>
    <i>
      <x v="10944"/>
    </i>
    <i>
      <x v="1258"/>
    </i>
    <i>
      <x v="15306"/>
    </i>
    <i>
      <x v="11662"/>
    </i>
    <i>
      <x v="3688"/>
    </i>
    <i>
      <x v="8086"/>
    </i>
    <i>
      <x v="6524"/>
    </i>
    <i>
      <x v="2523"/>
    </i>
    <i>
      <x v="13801"/>
    </i>
    <i>
      <x v="6245"/>
    </i>
    <i>
      <x v="10893"/>
    </i>
    <i>
      <x v="2775"/>
    </i>
    <i>
      <x v="7520"/>
    </i>
    <i>
      <x v="12767"/>
    </i>
    <i>
      <x v="7869"/>
    </i>
    <i>
      <x v="10485"/>
    </i>
    <i>
      <x v="3741"/>
    </i>
    <i>
      <x v="2884"/>
    </i>
    <i>
      <x v="5604"/>
    </i>
    <i>
      <x v="12092"/>
    </i>
    <i>
      <x v="14945"/>
    </i>
    <i>
      <x v="13226"/>
    </i>
    <i>
      <x v="4197"/>
    </i>
    <i>
      <x v="11817"/>
    </i>
    <i>
      <x v="10836"/>
    </i>
    <i>
      <x v="16287"/>
    </i>
    <i>
      <x v="13401"/>
    </i>
    <i>
      <x v="16253"/>
    </i>
    <i>
      <x v="15999"/>
    </i>
    <i>
      <x v="5930"/>
    </i>
    <i>
      <x v="14298"/>
    </i>
    <i>
      <x v="5434"/>
    </i>
    <i>
      <x v="794"/>
    </i>
    <i>
      <x v="11981"/>
    </i>
    <i>
      <x v="10126"/>
    </i>
    <i>
      <x v="17801"/>
    </i>
    <i>
      <x v="1016"/>
    </i>
    <i>
      <x v="1130"/>
    </i>
    <i>
      <x v="163"/>
    </i>
    <i>
      <x v="12411"/>
    </i>
    <i>
      <x v="6915"/>
    </i>
    <i>
      <x v="4673"/>
    </i>
    <i>
      <x v="14903"/>
    </i>
    <i>
      <x v="16999"/>
    </i>
    <i>
      <x v="14819"/>
    </i>
    <i>
      <x v="1292"/>
    </i>
    <i>
      <x v="10024"/>
    </i>
    <i>
      <x v="14812"/>
    </i>
    <i>
      <x v="1562"/>
    </i>
    <i>
      <x v="16042"/>
    </i>
    <i>
      <x v="5269"/>
    </i>
    <i>
      <x v="13349"/>
    </i>
    <i>
      <x v="2609"/>
    </i>
    <i>
      <x v="11644"/>
    </i>
    <i>
      <x v="2643"/>
    </i>
    <i>
      <x v="1856"/>
    </i>
    <i>
      <x v="14120"/>
    </i>
    <i>
      <x v="12422"/>
    </i>
    <i>
      <x v="12981"/>
    </i>
    <i>
      <x v="11129"/>
    </i>
    <i>
      <x v="4696"/>
    </i>
    <i>
      <x v="17433"/>
    </i>
    <i>
      <x v="9305"/>
    </i>
    <i>
      <x v="12985"/>
    </i>
    <i>
      <x v="18077"/>
    </i>
    <i>
      <x v="6831"/>
    </i>
    <i>
      <x v="13322"/>
    </i>
    <i>
      <x v="5904"/>
    </i>
    <i>
      <x v="12466"/>
    </i>
    <i>
      <x v="11212"/>
    </i>
    <i>
      <x v="17366"/>
    </i>
    <i>
      <x v="7223"/>
    </i>
    <i>
      <x v="5654"/>
    </i>
    <i>
      <x v="5640"/>
    </i>
    <i>
      <x v="11897"/>
    </i>
    <i>
      <x v="17788"/>
    </i>
    <i>
      <x v="12105"/>
    </i>
    <i>
      <x v="16270"/>
    </i>
    <i>
      <x v="7541"/>
    </i>
    <i>
      <x v="17990"/>
    </i>
    <i>
      <x v="15744"/>
    </i>
    <i>
      <x v="4072"/>
    </i>
    <i>
      <x v="7887"/>
    </i>
    <i>
      <x v="10412"/>
    </i>
    <i>
      <x v="15611"/>
    </i>
    <i>
      <x v="677"/>
    </i>
    <i>
      <x v="10293"/>
    </i>
    <i>
      <x v="12263"/>
    </i>
    <i>
      <x v="9098"/>
    </i>
    <i>
      <x v="14623"/>
    </i>
    <i>
      <x v="6788"/>
    </i>
    <i>
      <x v="11931"/>
    </i>
    <i>
      <x v="7787"/>
    </i>
    <i>
      <x v="12962"/>
    </i>
    <i>
      <x v="5457"/>
    </i>
    <i>
      <x v="13147"/>
    </i>
    <i>
      <x v="17074"/>
    </i>
    <i>
      <x v="15988"/>
    </i>
    <i>
      <x v="6104"/>
    </i>
    <i>
      <x v="11756"/>
    </i>
    <i>
      <x v="15942"/>
    </i>
    <i>
      <x v="1135"/>
    </i>
    <i>
      <x v="5056"/>
    </i>
    <i>
      <x v="16539"/>
    </i>
    <i>
      <x v="13858"/>
    </i>
    <i>
      <x v="13777"/>
    </i>
    <i>
      <x v="4337"/>
    </i>
    <i>
      <x v="4589"/>
    </i>
    <i>
      <x v="15566"/>
    </i>
    <i>
      <x v="10757"/>
    </i>
    <i>
      <x v="10850"/>
    </i>
    <i>
      <x v="4277"/>
    </i>
    <i>
      <x v="7375"/>
    </i>
    <i>
      <x v="6380"/>
    </i>
    <i>
      <x v="13377"/>
    </i>
    <i>
      <x v="2453"/>
    </i>
    <i>
      <x v="3389"/>
    </i>
    <i>
      <x v="2175"/>
    </i>
    <i>
      <x v="17895"/>
    </i>
    <i>
      <x v="14015"/>
    </i>
    <i>
      <x v="5562"/>
    </i>
    <i>
      <x v="18036"/>
    </i>
    <i>
      <x v="7286"/>
    </i>
    <i>
      <x v="7025"/>
    </i>
    <i>
      <x v="4506"/>
    </i>
    <i>
      <x v="2487"/>
    </i>
    <i>
      <x v="13586"/>
    </i>
    <i>
      <x v="9151"/>
    </i>
    <i>
      <x v="2635"/>
    </i>
    <i>
      <x v="11793"/>
    </i>
    <i>
      <x v="16062"/>
    </i>
    <i>
      <x v="15512"/>
    </i>
    <i>
      <x v="3449"/>
    </i>
    <i>
      <x v="17246"/>
    </i>
    <i>
      <x v="9506"/>
    </i>
    <i>
      <x v="9449"/>
    </i>
    <i>
      <x v="7995"/>
    </i>
    <i>
      <x v="11672"/>
    </i>
    <i>
      <x v="7246"/>
    </i>
    <i>
      <x v="18347"/>
    </i>
    <i>
      <x v="5942"/>
    </i>
    <i>
      <x v="12016"/>
    </i>
    <i>
      <x v="12027"/>
    </i>
    <i>
      <x v="15959"/>
    </i>
    <i>
      <x v="18242"/>
    </i>
    <i>
      <x v="11435"/>
    </i>
    <i>
      <x v="1650"/>
    </i>
    <i>
      <x v="9681"/>
    </i>
    <i>
      <x v="7306"/>
    </i>
    <i>
      <x v="757"/>
    </i>
    <i>
      <x v="11422"/>
    </i>
    <i>
      <x v="14037"/>
    </i>
    <i>
      <x v="4489"/>
    </i>
    <i>
      <x v="8883"/>
    </i>
    <i>
      <x v="3661"/>
    </i>
    <i>
      <x v="4104"/>
    </i>
    <i>
      <x v="15565"/>
    </i>
    <i>
      <x v="8234"/>
    </i>
    <i>
      <x v="17390"/>
    </i>
    <i>
      <x v="1909"/>
    </i>
    <i>
      <x v="18211"/>
    </i>
    <i>
      <x v="15693"/>
    </i>
    <i>
      <x v="16247"/>
    </i>
    <i>
      <x v="2684"/>
    </i>
    <i>
      <x v="15152"/>
    </i>
    <i>
      <x v="2420"/>
    </i>
    <i>
      <x v="779"/>
    </i>
    <i>
      <x v="6209"/>
    </i>
    <i>
      <x v="6741"/>
    </i>
    <i>
      <x v="7508"/>
    </i>
    <i>
      <x v="6089"/>
    </i>
    <i>
      <x v="1569"/>
    </i>
    <i>
      <x v="294"/>
    </i>
    <i>
      <x v="3569"/>
    </i>
    <i>
      <x v="17406"/>
    </i>
    <i>
      <x v="5337"/>
    </i>
    <i>
      <x v="8455"/>
    </i>
    <i>
      <x v="932"/>
    </i>
    <i>
      <x v="13742"/>
    </i>
    <i>
      <x v="8456"/>
    </i>
    <i>
      <x v="8675"/>
    </i>
    <i>
      <x v="3162"/>
    </i>
    <i>
      <x v="2939"/>
    </i>
    <i>
      <x v="2434"/>
    </i>
    <i>
      <x v="8951"/>
    </i>
    <i>
      <x v="9760"/>
    </i>
    <i>
      <x v="16982"/>
    </i>
    <i>
      <x v="15853"/>
    </i>
    <i>
      <x v="11735"/>
    </i>
    <i>
      <x v="2647"/>
    </i>
    <i>
      <x v="6480"/>
    </i>
    <i>
      <x v="10079"/>
    </i>
    <i>
      <x v="15590"/>
    </i>
    <i>
      <x v="8364"/>
    </i>
    <i>
      <x v="6861"/>
    </i>
    <i>
      <x v="14585"/>
    </i>
    <i>
      <x v="12137"/>
    </i>
    <i>
      <x v="1938"/>
    </i>
    <i>
      <x v="1097"/>
    </i>
    <i>
      <x v="14502"/>
    </i>
    <i>
      <x v="18389"/>
    </i>
    <i>
      <x v="10062"/>
    </i>
    <i>
      <x v="8554"/>
    </i>
    <i>
      <x v="12520"/>
    </i>
    <i>
      <x v="5699"/>
    </i>
    <i>
      <x v="1128"/>
    </i>
    <i>
      <x v="12705"/>
    </i>
    <i>
      <x v="18006"/>
    </i>
    <i>
      <x v="2571"/>
    </i>
    <i>
      <x v="15017"/>
    </i>
    <i>
      <x v="13631"/>
    </i>
    <i>
      <x v="13267"/>
    </i>
    <i>
      <x v="16826"/>
    </i>
    <i>
      <x v="13298"/>
    </i>
    <i>
      <x v="10533"/>
    </i>
    <i>
      <x v="17479"/>
    </i>
    <i>
      <x v="12147"/>
    </i>
    <i>
      <x v="882"/>
    </i>
    <i>
      <x v="6118"/>
    </i>
    <i>
      <x v="8653"/>
    </i>
    <i>
      <x v="5801"/>
    </i>
    <i>
      <x v="9458"/>
    </i>
    <i>
      <x v="2656"/>
    </i>
    <i>
      <x v="9192"/>
    </i>
    <i>
      <x v="1723"/>
    </i>
    <i>
      <x v="11371"/>
    </i>
    <i>
      <x v="9510"/>
    </i>
    <i>
      <x v="6720"/>
    </i>
    <i>
      <x v="8110"/>
    </i>
    <i>
      <x v="13419"/>
    </i>
    <i>
      <x v="10166"/>
    </i>
    <i>
      <x v="14837"/>
    </i>
    <i>
      <x v="17612"/>
    </i>
    <i>
      <x v="1035"/>
    </i>
    <i>
      <x v="2094"/>
    </i>
    <i>
      <x v="16195"/>
    </i>
    <i>
      <x v="17548"/>
    </i>
    <i>
      <x v="10521"/>
    </i>
    <i>
      <x v="4665"/>
    </i>
    <i>
      <x v="16894"/>
    </i>
    <i>
      <x v="7897"/>
    </i>
    <i>
      <x v="14648"/>
    </i>
    <i>
      <x v="6050"/>
    </i>
    <i>
      <x v="10584"/>
    </i>
    <i>
      <x v="8232"/>
    </i>
    <i>
      <x v="3715"/>
    </i>
    <i>
      <x v="1696"/>
    </i>
    <i>
      <x v="6233"/>
    </i>
    <i>
      <x v="16085"/>
    </i>
    <i>
      <x v="411"/>
    </i>
    <i>
      <x v="14708"/>
    </i>
    <i>
      <x v="5172"/>
    </i>
    <i>
      <x v="14913"/>
    </i>
    <i>
      <x v="14337"/>
    </i>
    <i>
      <x v="12691"/>
    </i>
    <i>
      <x v="4133"/>
    </i>
    <i>
      <x v="14297"/>
    </i>
    <i>
      <x v="3083"/>
    </i>
    <i>
      <x v="8527"/>
    </i>
    <i>
      <x v="10403"/>
    </i>
    <i>
      <x v="17646"/>
    </i>
    <i>
      <x v="17443"/>
    </i>
    <i>
      <x v="7102"/>
    </i>
    <i>
      <x v="10625"/>
    </i>
    <i>
      <x v="182"/>
    </i>
    <i>
      <x v="15642"/>
    </i>
    <i>
      <x v="18025"/>
    </i>
    <i>
      <x v="4713"/>
    </i>
    <i>
      <x v="11148"/>
    </i>
    <i>
      <x v="7963"/>
    </i>
    <i>
      <x v="12656"/>
    </i>
    <i>
      <x v="4448"/>
    </i>
    <i>
      <x v="1840"/>
    </i>
    <i>
      <x v="4913"/>
    </i>
    <i>
      <x v="4325"/>
    </i>
    <i>
      <x v="981"/>
    </i>
    <i>
      <x v="2883"/>
    </i>
    <i>
      <x v="2447"/>
    </i>
    <i>
      <x v="11251"/>
    </i>
    <i>
      <x v="2225"/>
    </i>
    <i>
      <x v="15671"/>
    </i>
    <i>
      <x v="7374"/>
    </i>
    <i>
      <x v="6665"/>
    </i>
    <i>
      <x v="13534"/>
    </i>
    <i>
      <x v="6263"/>
    </i>
    <i>
      <x v="11639"/>
    </i>
    <i>
      <x v="2280"/>
    </i>
    <i>
      <x v="17367"/>
    </i>
    <i>
      <x v="12774"/>
    </i>
    <i>
      <x v="14753"/>
    </i>
    <i>
      <x v="162"/>
    </i>
    <i>
      <x v="13880"/>
    </i>
    <i>
      <x v="2804"/>
    </i>
    <i>
      <x v="8507"/>
    </i>
    <i>
      <x v="11570"/>
    </i>
    <i>
      <x v="3397"/>
    </i>
    <i>
      <x v="10520"/>
    </i>
    <i>
      <x v="16081"/>
    </i>
    <i>
      <x v="12218"/>
    </i>
    <i>
      <x v="5794"/>
    </i>
    <i>
      <x v="11450"/>
    </i>
    <i>
      <x v="14710"/>
    </i>
    <i>
      <x v="8315"/>
    </i>
    <i>
      <x v="8017"/>
    </i>
    <i>
      <x v="475"/>
    </i>
    <i>
      <x v="14478"/>
    </i>
    <i>
      <x v="3579"/>
    </i>
    <i>
      <x v="8999"/>
    </i>
    <i>
      <x v="13737"/>
    </i>
    <i>
      <x v="5257"/>
    </i>
    <i>
      <x v="16466"/>
    </i>
    <i>
      <x v="7189"/>
    </i>
    <i>
      <x v="6033"/>
    </i>
    <i>
      <x v="5937"/>
    </i>
    <i>
      <x v="3698"/>
    </i>
    <i>
      <x v="844"/>
    </i>
    <i>
      <x v="1477"/>
    </i>
    <i>
      <x v="12322"/>
    </i>
    <i>
      <x v="5320"/>
    </i>
    <i>
      <x v="17497"/>
    </i>
    <i>
      <x v="18218"/>
    </i>
    <i>
      <x v="2260"/>
    </i>
    <i>
      <x v="141"/>
    </i>
    <i>
      <x v="4879"/>
    </i>
    <i>
      <x v="17980"/>
    </i>
    <i>
      <x v="16892"/>
    </i>
    <i>
      <x v="15101"/>
    </i>
    <i>
      <x v="2940"/>
    </i>
    <i>
      <x v="2817"/>
    </i>
    <i>
      <x v="2418"/>
    </i>
    <i>
      <x v="17139"/>
    </i>
    <i>
      <x v="10651"/>
    </i>
    <i>
      <x v="493"/>
    </i>
    <i>
      <x v="17335"/>
    </i>
    <i>
      <x v="17071"/>
    </i>
    <i>
      <x v="14699"/>
    </i>
    <i>
      <x v="12931"/>
    </i>
    <i>
      <x v="15284"/>
    </i>
    <i>
      <x v="4988"/>
    </i>
    <i>
      <x v="1553"/>
    </i>
    <i>
      <x v="14033"/>
    </i>
    <i>
      <x v="11675"/>
    </i>
    <i>
      <x v="7367"/>
    </i>
    <i>
      <x v="18012"/>
    </i>
    <i>
      <x v="12797"/>
    </i>
    <i>
      <x v="4681"/>
    </i>
    <i>
      <x v="5001"/>
    </i>
    <i>
      <x v="3776"/>
    </i>
    <i>
      <x v="3536"/>
    </i>
    <i>
      <x v="4026"/>
    </i>
    <i>
      <x v="1535"/>
    </i>
    <i>
      <x v="16489"/>
    </i>
    <i>
      <x v="16715"/>
    </i>
    <i>
      <x v="5273"/>
    </i>
    <i>
      <x v="4794"/>
    </i>
    <i>
      <x v="7390"/>
    </i>
    <i>
      <x v="15505"/>
    </i>
    <i>
      <x v="8321"/>
    </i>
    <i>
      <x v="16714"/>
    </i>
    <i>
      <x v="18251"/>
    </i>
    <i>
      <x v="5735"/>
    </i>
    <i>
      <x v="11860"/>
    </i>
    <i>
      <x v="15772"/>
    </i>
    <i>
      <x v="14377"/>
    </i>
    <i>
      <x v="15340"/>
    </i>
    <i>
      <x v="14835"/>
    </i>
    <i>
      <x v="14506"/>
    </i>
    <i>
      <x v="12216"/>
    </i>
    <i>
      <x v="11972"/>
    </i>
    <i>
      <x v="8813"/>
    </i>
    <i>
      <x v="8621"/>
    </i>
    <i>
      <x v="7767"/>
    </i>
    <i>
      <x v="7424"/>
    </i>
    <i>
      <x v="7099"/>
    </i>
    <i>
      <x v="5533"/>
    </i>
    <i>
      <x v="3106"/>
    </i>
    <i>
      <x v="12693"/>
    </i>
    <i>
      <x v="16760"/>
    </i>
    <i>
      <x v="6267"/>
    </i>
    <i>
      <x v="5817"/>
    </i>
    <i>
      <x v="334"/>
    </i>
    <i>
      <x v="16050"/>
    </i>
    <i>
      <x v="7958"/>
    </i>
    <i>
      <x v="5018"/>
    </i>
    <i>
      <x v="9235"/>
    </i>
    <i>
      <x v="16572"/>
    </i>
    <i>
      <x v="6402"/>
    </i>
    <i>
      <x v="3022"/>
    </i>
    <i>
      <x v="1764"/>
    </i>
    <i>
      <x v="7977"/>
    </i>
    <i>
      <x v="3743"/>
    </i>
    <i>
      <x v="13603"/>
    </i>
    <i>
      <x v="9038"/>
    </i>
    <i>
      <x v="8172"/>
    </i>
    <i>
      <x v="2239"/>
    </i>
    <i>
      <x v="7445"/>
    </i>
    <i>
      <x v="13254"/>
    </i>
    <i>
      <x v="10887"/>
    </i>
    <i>
      <x v="12909"/>
    </i>
    <i>
      <x v="10955"/>
    </i>
    <i>
      <x v="16815"/>
    </i>
    <i>
      <x v="13060"/>
    </i>
    <i>
      <x v="18244"/>
    </i>
    <i>
      <x v="13478"/>
    </i>
    <i>
      <x v="15797"/>
    </i>
    <i>
      <x v="14083"/>
    </i>
    <i>
      <x v="9664"/>
    </i>
    <i>
      <x v="9162"/>
    </i>
    <i>
      <x v="17836"/>
    </i>
    <i>
      <x v="7324"/>
    </i>
    <i>
      <x v="17401"/>
    </i>
    <i>
      <x v="10569"/>
    </i>
    <i>
      <x v="14561"/>
    </i>
    <i>
      <x v="2386"/>
    </i>
    <i>
      <x v="17414"/>
    </i>
    <i>
      <x v="8886"/>
    </i>
    <i>
      <x v="16597"/>
    </i>
    <i>
      <x v="11019"/>
    </i>
    <i>
      <x v="15233"/>
    </i>
    <i>
      <x v="707"/>
    </i>
    <i>
      <x v="10522"/>
    </i>
    <i>
      <x v="13402"/>
    </i>
    <i>
      <x v="14517"/>
    </i>
    <i>
      <x v="9383"/>
    </i>
    <i>
      <x v="1053"/>
    </i>
    <i>
      <x v="8669"/>
    </i>
    <i>
      <x v="15916"/>
    </i>
    <i>
      <x v="8703"/>
    </i>
    <i>
      <x v="8140"/>
    </i>
    <i>
      <x v="17075"/>
    </i>
    <i>
      <x v="11328"/>
    </i>
    <i>
      <x v="11108"/>
    </i>
    <i>
      <x v="2483"/>
    </i>
    <i>
      <x v="4396"/>
    </i>
    <i>
      <x v="6500"/>
    </i>
    <i>
      <x v="3095"/>
    </i>
    <i>
      <x v="2431"/>
    </i>
    <i>
      <x v="14785"/>
    </i>
    <i>
      <x v="12238"/>
    </i>
    <i>
      <x v="12035"/>
    </i>
    <i>
      <x v="3555"/>
    </i>
    <i>
      <x v="12719"/>
    </i>
    <i>
      <x v="6739"/>
    </i>
    <i>
      <x v="1868"/>
    </i>
    <i>
      <x v="12067"/>
    </i>
    <i>
      <x v="10027"/>
    </i>
    <i>
      <x v="6125"/>
    </i>
    <i>
      <x v="8231"/>
    </i>
    <i>
      <x v="12726"/>
    </i>
    <i>
      <x v="15688"/>
    </i>
    <i>
      <x v="16444"/>
    </i>
    <i>
      <x v="227"/>
    </i>
    <i>
      <x v="4266"/>
    </i>
    <i>
      <x v="978"/>
    </i>
    <i>
      <x v="16282"/>
    </i>
    <i>
      <x v="8077"/>
    </i>
    <i>
      <x v="18461"/>
    </i>
    <i>
      <x v="2602"/>
    </i>
    <i>
      <x v="3169"/>
    </i>
    <i>
      <x v="18438"/>
    </i>
    <i>
      <x v="11412"/>
    </i>
    <i>
      <x v="9679"/>
    </i>
    <i>
      <x v="7071"/>
    </i>
    <i>
      <x v="11616"/>
    </i>
    <i>
      <x v="11648"/>
    </i>
    <i>
      <x v="1686"/>
    </i>
    <i>
      <x v="11833"/>
    </i>
    <i>
      <x v="17028"/>
    </i>
    <i>
      <x v="1073"/>
    </i>
    <i>
      <x v="5024"/>
    </i>
    <i>
      <x v="15397"/>
    </i>
    <i>
      <x v="16256"/>
    </i>
    <i>
      <x v="15540"/>
    </i>
    <i>
      <x v="13446"/>
    </i>
    <i>
      <x v="10795"/>
    </i>
    <i>
      <x v="9461"/>
    </i>
    <i>
      <x v="5575"/>
    </i>
    <i>
      <x v="17595"/>
    </i>
    <i>
      <x v="1264"/>
    </i>
    <i>
      <x v="5841"/>
    </i>
    <i>
      <x v="2021"/>
    </i>
    <i>
      <x v="13089"/>
    </i>
    <i>
      <x v="7749"/>
    </i>
    <i>
      <x v="3695"/>
    </i>
    <i>
      <x v="17736"/>
    </i>
    <i>
      <x v="15103"/>
    </i>
    <i>
      <x v="8804"/>
    </i>
    <i>
      <x v="1356"/>
    </i>
    <i>
      <x v="17992"/>
    </i>
    <i>
      <x v="5029"/>
    </i>
    <i>
      <x v="3551"/>
    </i>
    <i>
      <x v="12502"/>
    </i>
    <i>
      <x v="4972"/>
    </i>
    <i>
      <x v="17625"/>
    </i>
    <i>
      <x v="12874"/>
    </i>
    <i>
      <x v="10034"/>
    </i>
    <i>
      <x v="11014"/>
    </i>
    <i>
      <x v="8471"/>
    </i>
    <i>
      <x v="13784"/>
    </i>
    <i>
      <x v="10028"/>
    </i>
    <i>
      <x v="13088"/>
    </i>
    <i>
      <x v="3510"/>
    </i>
    <i>
      <x v="7968"/>
    </i>
    <i>
      <x v="6848"/>
    </i>
    <i>
      <x v="12790"/>
    </i>
    <i>
      <x v="1747"/>
    </i>
    <i>
      <x v="11951"/>
    </i>
    <i>
      <x v="5635"/>
    </i>
    <i>
      <x v="1350"/>
    </i>
    <i>
      <x v="17148"/>
    </i>
    <i>
      <x v="5327"/>
    </i>
    <i>
      <x v="6871"/>
    </i>
    <i>
      <x v="13019"/>
    </i>
    <i>
      <x v="12439"/>
    </i>
    <i>
      <x v="5407"/>
    </i>
    <i>
      <x v="1662"/>
    </i>
    <i>
      <x v="14645"/>
    </i>
    <i>
      <x v="9551"/>
    </i>
    <i>
      <x v="358"/>
    </i>
    <i>
      <x v="16445"/>
    </i>
    <i>
      <x v="14384"/>
    </i>
    <i>
      <x v="3606"/>
    </i>
    <i>
      <x v="15246"/>
    </i>
    <i>
      <x v="13332"/>
    </i>
    <i>
      <x v="13192"/>
    </i>
    <i>
      <x v="5642"/>
    </i>
    <i>
      <x v="1422"/>
    </i>
    <i>
      <x v="14093"/>
    </i>
    <i>
      <x v="6294"/>
    </i>
    <i>
      <x v="2113"/>
    </i>
    <i>
      <x v="17931"/>
    </i>
    <i>
      <x v="9891"/>
    </i>
    <i>
      <x v="14200"/>
    </i>
    <i>
      <x v="1604"/>
    </i>
    <i>
      <x v="10385"/>
    </i>
    <i>
      <x v="7634"/>
    </i>
    <i>
      <x v="9362"/>
    </i>
    <i>
      <x v="13287"/>
    </i>
    <i>
      <x v="4339"/>
    </i>
    <i>
      <x v="12574"/>
    </i>
    <i>
      <x v="13426"/>
    </i>
    <i>
      <x v="18229"/>
    </i>
    <i>
      <x v="12205"/>
    </i>
    <i>
      <x v="4905"/>
    </i>
    <i>
      <x v="3327"/>
    </i>
    <i>
      <x v="7316"/>
    </i>
    <i>
      <x v="3476"/>
    </i>
    <i>
      <x v="10918"/>
    </i>
    <i>
      <x v="7604"/>
    </i>
    <i>
      <x v="11282"/>
    </i>
    <i>
      <x v="7416"/>
    </i>
    <i>
      <x v="13223"/>
    </i>
    <i>
      <x v="10741"/>
    </i>
    <i>
      <x v="7906"/>
    </i>
    <i>
      <x v="4769"/>
    </i>
    <i>
      <x v="8361"/>
    </i>
    <i>
      <x v="15450"/>
    </i>
    <i>
      <x v="7116"/>
    </i>
    <i>
      <x v="17407"/>
    </i>
    <i>
      <x v="8327"/>
    </i>
    <i>
      <x v="5718"/>
    </i>
    <i>
      <x v="15970"/>
    </i>
    <i>
      <x v="1254"/>
    </i>
    <i>
      <x v="8383"/>
    </i>
    <i>
      <x v="15380"/>
    </i>
    <i>
      <x v="7276"/>
    </i>
    <i>
      <x v="4238"/>
    </i>
    <i>
      <x v="11969"/>
    </i>
    <i>
      <x v="11942"/>
    </i>
    <i>
      <x v="10426"/>
    </i>
    <i>
      <x v="10921"/>
    </i>
    <i>
      <x v="9849"/>
    </i>
    <i>
      <x v="16692"/>
    </i>
    <i>
      <x v="13695"/>
    </i>
    <i>
      <x v="7544"/>
    </i>
    <i>
      <x v="14313"/>
    </i>
    <i>
      <x v="10159"/>
    </i>
    <i>
      <x v="3883"/>
    </i>
    <i>
      <x v="4710"/>
    </i>
    <i>
      <x v="10800"/>
    </i>
    <i>
      <x v="17933"/>
    </i>
    <i>
      <x v="12113"/>
    </i>
    <i>
      <x v="1550"/>
    </i>
    <i>
      <x v="8805"/>
    </i>
    <i>
      <x v="18359"/>
    </i>
    <i>
      <x v="12667"/>
    </i>
    <i>
      <x v="1845"/>
    </i>
    <i>
      <x v="1888"/>
    </i>
    <i>
      <x v="10925"/>
    </i>
    <i>
      <x v="14352"/>
    </i>
    <i>
      <x v="7039"/>
    </i>
    <i>
      <x v="11482"/>
    </i>
    <i>
      <x v="555"/>
    </i>
    <i>
      <x v="7461"/>
    </i>
    <i>
      <x v="17188"/>
    </i>
    <i>
      <x v="97"/>
    </i>
    <i>
      <x v="15010"/>
    </i>
    <i>
      <x v="17657"/>
    </i>
    <i>
      <x v="4376"/>
    </i>
    <i>
      <x v="14175"/>
    </i>
    <i>
      <x v="13993"/>
    </i>
    <i>
      <x v="6796"/>
    </i>
    <i>
      <x v="6809"/>
    </i>
    <i>
      <x v="1801"/>
    </i>
    <i>
      <x v="8367"/>
    </i>
    <i>
      <x v="16202"/>
    </i>
    <i>
      <x v="17021"/>
    </i>
    <i>
      <x v="13405"/>
    </i>
    <i>
      <x v="1029"/>
    </i>
    <i>
      <x v="9268"/>
    </i>
    <i>
      <x v="13740"/>
    </i>
    <i>
      <x v="5875"/>
    </i>
    <i>
      <x v="18442"/>
    </i>
    <i>
      <x v="1772"/>
    </i>
    <i>
      <x v="8641"/>
    </i>
    <i>
      <x v="16576"/>
    </i>
    <i>
      <x v="2374"/>
    </i>
    <i>
      <x v="18230"/>
    </i>
    <i>
      <x v="8443"/>
    </i>
    <i>
      <x v="16937"/>
    </i>
    <i>
      <x v="17841"/>
    </i>
    <i>
      <x v="9361"/>
    </i>
    <i>
      <x v="13043"/>
    </i>
    <i>
      <x v="8116"/>
    </i>
    <i>
      <x v="9932"/>
    </i>
    <i>
      <x v="5143"/>
    </i>
    <i>
      <x v="15139"/>
    </i>
    <i>
      <x v="4763"/>
    </i>
    <i>
      <x v="8047"/>
    </i>
    <i>
      <x v="17924"/>
    </i>
    <i>
      <x v="3134"/>
    </i>
    <i>
      <x v="7345"/>
    </i>
    <i>
      <x v="13795"/>
    </i>
    <i>
      <x v="12450"/>
    </i>
    <i>
      <x v="17680"/>
    </i>
    <i>
      <x v="8409"/>
    </i>
    <i>
      <x v="3583"/>
    </i>
    <i>
      <x v="14004"/>
    </i>
    <i>
      <x v="3500"/>
    </i>
    <i>
      <x v="12237"/>
    </i>
    <i>
      <x v="6581"/>
    </i>
    <i>
      <x v="3689"/>
    </i>
    <i>
      <x v="2829"/>
    </i>
    <i>
      <x v="6532"/>
    </i>
    <i>
      <x v="15429"/>
    </i>
    <i>
      <x v="2098"/>
    </i>
    <i>
      <x v="10301"/>
    </i>
    <i>
      <x v="5929"/>
    </i>
    <i>
      <x v="16934"/>
    </i>
    <i>
      <x v="4795"/>
    </i>
    <i>
      <x v="2030"/>
    </i>
    <i>
      <x v="13660"/>
    </i>
    <i>
      <x v="9990"/>
    </i>
    <i>
      <x v="3141"/>
    </i>
    <i>
      <x v="1354"/>
    </i>
    <i>
      <x v="15084"/>
    </i>
    <i>
      <x v="16324"/>
    </i>
    <i>
      <x v="8402"/>
    </i>
    <i>
      <x v="6005"/>
    </i>
    <i>
      <x v="11494"/>
    </i>
    <i>
      <x v="5518"/>
    </i>
    <i>
      <x v="7809"/>
    </i>
    <i>
      <x v="6648"/>
    </i>
    <i>
      <x v="3407"/>
    </i>
    <i>
      <x v="1339"/>
    </i>
    <i>
      <x v="3911"/>
    </i>
    <i>
      <x v="1301"/>
    </i>
    <i>
      <x v="12178"/>
    </i>
    <i>
      <x v="12304"/>
    </i>
    <i>
      <x v="2701"/>
    </i>
    <i>
      <x v="13108"/>
    </i>
    <i>
      <x v="6064"/>
    </i>
    <i>
      <x v="5081"/>
    </i>
    <i>
      <x v="5384"/>
    </i>
    <i>
      <x v="17103"/>
    </i>
    <i>
      <x v="5424"/>
    </i>
    <i>
      <x v="17036"/>
    </i>
    <i>
      <x v="11717"/>
    </i>
    <i>
      <x v="9971"/>
    </i>
    <i>
      <x v="3718"/>
    </i>
    <i>
      <x v="7550"/>
    </i>
    <i>
      <x v="14345"/>
    </i>
    <i>
      <x v="17243"/>
    </i>
    <i>
      <x v="12297"/>
    </i>
    <i>
      <x v="13014"/>
    </i>
    <i>
      <x v="9148"/>
    </i>
    <i>
      <x v="4858"/>
    </i>
    <i>
      <x v="7048"/>
    </i>
    <i>
      <x v="4463"/>
    </i>
    <i>
      <x v="5044"/>
    </i>
    <i>
      <x v="12316"/>
    </i>
    <i>
      <x v="13667"/>
    </i>
    <i>
      <x v="12591"/>
    </i>
    <i>
      <x v="15441"/>
    </i>
    <i>
      <x v="746"/>
    </i>
    <i>
      <x v="3424"/>
    </i>
    <i>
      <x v="1368"/>
    </i>
    <i>
      <x v="18228"/>
    </i>
    <i>
      <x v="5039"/>
    </i>
    <i>
      <x v="74"/>
    </i>
    <i>
      <x v="7587"/>
    </i>
    <i>
      <x v="9084"/>
    </i>
    <i>
      <x v="12459"/>
    </i>
    <i>
      <x v="7473"/>
    </i>
    <i>
      <x v="3677"/>
    </i>
    <i>
      <x v="4434"/>
    </i>
    <i>
      <x v="13083"/>
    </i>
    <i>
      <x v="14552"/>
    </i>
    <i>
      <x v="2012"/>
    </i>
    <i>
      <x v="4363"/>
    </i>
    <i>
      <x v="17613"/>
    </i>
    <i>
      <x v="17049"/>
    </i>
    <i>
      <x v="11926"/>
    </i>
    <i>
      <x v="7617"/>
    </i>
    <i>
      <x v="13824"/>
    </i>
    <i>
      <x v="16899"/>
    </i>
    <i>
      <x v="9520"/>
    </i>
    <i>
      <x v="9249"/>
    </i>
    <i>
      <x v="17427"/>
    </i>
    <i>
      <x v="15734"/>
    </i>
    <i>
      <x v="15929"/>
    </i>
    <i>
      <x v="17884"/>
    </i>
    <i>
      <x v="4939"/>
    </i>
    <i>
      <x v="16420"/>
    </i>
    <i>
      <x v="616"/>
    </i>
    <i>
      <x v="15813"/>
    </i>
    <i>
      <x v="8903"/>
    </i>
    <i>
      <x v="11457"/>
    </i>
    <i>
      <x v="12706"/>
    </i>
    <i>
      <x v="15178"/>
    </i>
    <i>
      <x v="14528"/>
    </i>
    <i>
      <x v="7926"/>
    </i>
    <i>
      <x v="17951"/>
    </i>
    <i>
      <x v="16718"/>
    </i>
    <i>
      <x v="11739"/>
    </i>
    <i>
      <x v="16314"/>
    </i>
    <i>
      <x v="14328"/>
    </i>
    <i>
      <x v="8501"/>
    </i>
    <i>
      <x v="10947"/>
    </i>
    <i>
      <x v="8732"/>
    </i>
    <i>
      <x v="13312"/>
    </i>
    <i>
      <x v="17308"/>
    </i>
    <i>
      <x v="12051"/>
    </i>
    <i>
      <x v="2898"/>
    </i>
    <i>
      <x v="5971"/>
    </i>
    <i>
      <x v="5992"/>
    </i>
    <i>
      <x v="2366"/>
    </i>
    <i>
      <x v="2921"/>
    </i>
    <i>
      <x v="12236"/>
    </i>
    <i>
      <x v="13545"/>
    </i>
    <i>
      <x v="12336"/>
    </i>
    <i>
      <x v="14246"/>
    </i>
    <i>
      <x v="2540"/>
    </i>
    <i>
      <x v="3091"/>
    </i>
    <i>
      <x v="14669"/>
    </i>
    <i>
      <x v="8239"/>
    </i>
    <i>
      <x v="2999"/>
    </i>
    <i>
      <x v="7791"/>
    </i>
    <i>
      <x v="10801"/>
    </i>
    <i>
      <x v="11058"/>
    </i>
    <i>
      <x v="14463"/>
    </i>
    <i>
      <x v="8348"/>
    </i>
    <i>
      <x v="8024"/>
    </i>
    <i>
      <x v="5910"/>
    </i>
    <i>
      <x v="18114"/>
    </i>
    <i>
      <x v="10130"/>
    </i>
    <i>
      <x v="18266"/>
    </i>
    <i>
      <x v="6987"/>
    </i>
    <i>
      <x v="15585"/>
    </i>
    <i>
      <x v="16323"/>
    </i>
    <i>
      <x v="17121"/>
    </i>
    <i>
      <x v="1017"/>
    </i>
    <i>
      <x v="17482"/>
    </i>
    <i>
      <x v="14667"/>
    </i>
    <i>
      <x v="15119"/>
    </i>
    <i>
      <x v="9245"/>
    </i>
    <i>
      <x v="6443"/>
    </i>
    <i>
      <x v="13935"/>
    </i>
    <i>
      <x v="12174"/>
    </i>
    <i>
      <x v="8187"/>
    </i>
    <i>
      <x v="5322"/>
    </i>
    <i>
      <x v="17471"/>
    </i>
    <i>
      <x v="9895"/>
    </i>
    <i>
      <x v="14315"/>
    </i>
    <i>
      <x v="6674"/>
    </i>
    <i>
      <x v="6394"/>
    </i>
    <i>
      <x v="4119"/>
    </i>
    <i>
      <x v="14383"/>
    </i>
    <i>
      <x v="13326"/>
    </i>
    <i>
      <x v="5907"/>
    </i>
    <i>
      <x v="9005"/>
    </i>
    <i>
      <x v="11560"/>
    </i>
    <i>
      <x v="2468"/>
    </i>
    <i>
      <x v="8371"/>
    </i>
    <i>
      <x v="4514"/>
    </i>
    <i>
      <x v="18134"/>
    </i>
    <i>
      <x v="6916"/>
    </i>
    <i>
      <x v="6323"/>
    </i>
    <i>
      <x v="15042"/>
    </i>
    <i>
      <x v="6187"/>
    </i>
    <i>
      <x v="972"/>
    </i>
    <i>
      <x v="8295"/>
    </i>
    <i>
      <x v="17331"/>
    </i>
    <i>
      <x v="10290"/>
    </i>
    <i>
      <x v="14380"/>
    </i>
    <i>
      <x v="3383"/>
    </i>
    <i>
      <x v="12666"/>
    </i>
    <i>
      <x v="12284"/>
    </i>
    <i>
      <x v="14988"/>
    </i>
    <i>
      <x v="17369"/>
    </i>
    <i>
      <x v="3488"/>
    </i>
    <i>
      <x v="3143"/>
    </i>
    <i>
      <x v="4773"/>
    </i>
    <i>
      <x v="6625"/>
    </i>
    <i>
      <x v="6105"/>
    </i>
    <i>
      <x v="3586"/>
    </i>
    <i>
      <x v="5893"/>
    </i>
    <i>
      <x v="9246"/>
    </i>
    <i>
      <x v="11006"/>
    </i>
    <i>
      <x v="4620"/>
    </i>
    <i>
      <x v="4590"/>
    </i>
    <i>
      <x v="9962"/>
    </i>
    <i>
      <x v="1172"/>
    </i>
    <i>
      <x v="1612"/>
    </i>
    <i>
      <x v="8488"/>
    </i>
    <i>
      <x v="13331"/>
    </i>
    <i>
      <x v="17120"/>
    </i>
    <i>
      <x v="7346"/>
    </i>
    <i>
      <x v="11342"/>
    </i>
    <i>
      <x v="14859"/>
    </i>
    <i>
      <x v="17808"/>
    </i>
    <i>
      <x v="12130"/>
    </i>
    <i>
      <x v="8515"/>
    </i>
    <i>
      <x v="8898"/>
    </i>
    <i>
      <x v="11612"/>
    </i>
    <i>
      <x v="1036"/>
    </i>
    <i>
      <x v="6204"/>
    </i>
    <i>
      <x v="13861"/>
    </i>
    <i>
      <x v="13285"/>
    </i>
    <i>
      <x v="14406"/>
    </i>
    <i>
      <x v="10257"/>
    </i>
    <i>
      <x v="6238"/>
    </i>
    <i>
      <x v="14241"/>
    </i>
    <i>
      <x v="2947"/>
    </i>
    <i>
      <x v="2435"/>
    </i>
    <i>
      <x v="14632"/>
    </i>
    <i>
      <x v="12003"/>
    </i>
    <i>
      <x v="3129"/>
    </i>
    <i>
      <x v="4353"/>
    </i>
    <i>
      <x v="4549"/>
    </i>
    <i>
      <x v="9425"/>
    </i>
    <i>
      <x v="17939"/>
    </i>
    <i>
      <x v="6449"/>
    </i>
    <i>
      <x v="3544"/>
    </i>
    <i>
      <x v="16060"/>
    </i>
    <i>
      <x v="9806"/>
    </i>
    <i>
      <x v="12503"/>
    </i>
    <i>
      <x v="13905"/>
    </i>
    <i>
      <x v="5754"/>
    </i>
    <i>
      <x v="6413"/>
    </i>
    <i>
      <x v="484"/>
    </i>
    <i>
      <x v="8"/>
    </i>
    <i>
      <x v="15321"/>
    </i>
    <i>
      <x v="280"/>
    </i>
    <i>
      <x v="9248"/>
    </i>
    <i>
      <x v="185"/>
    </i>
    <i>
      <x v="13929"/>
    </i>
    <i>
      <x v="13743"/>
    </i>
    <i>
      <x v="5913"/>
    </i>
    <i>
      <x v="322"/>
    </i>
    <i>
      <x v="13539"/>
    </i>
    <i>
      <x v="12241"/>
    </i>
    <i>
      <x v="13647"/>
    </i>
    <i>
      <x v="17000"/>
    </i>
    <i>
      <x v="6804"/>
    </i>
    <i>
      <x v="4296"/>
    </i>
    <i>
      <x v="5924"/>
    </i>
    <i>
      <x v="4747"/>
    </i>
    <i>
      <x v="1948"/>
    </i>
    <i>
      <x v="9777"/>
    </i>
    <i>
      <x v="4419"/>
    </i>
    <i>
      <x v="1481"/>
    </i>
    <i>
      <x v="15914"/>
    </i>
    <i>
      <x v="10160"/>
    </i>
    <i>
      <x v="6242"/>
    </i>
    <i>
      <x v="15493"/>
    </i>
    <i>
      <x v="9706"/>
    </i>
    <i>
      <x v="17187"/>
    </i>
    <i>
      <x v="4158"/>
    </i>
    <i>
      <x v="17216"/>
    </i>
    <i>
      <x v="9452"/>
    </i>
    <i>
      <x v="96"/>
    </i>
    <i>
      <x v="3539"/>
    </i>
    <i>
      <x v="17343"/>
    </i>
    <i>
      <x v="15009"/>
    </i>
    <i>
      <x v="18429"/>
    </i>
    <i>
      <x v="18319"/>
    </i>
    <i>
      <x v="1351"/>
    </i>
    <i>
      <x v="16695"/>
    </i>
    <i>
      <x v="622"/>
    </i>
    <i>
      <x v="325"/>
    </i>
    <i>
      <x v="919"/>
    </i>
    <i>
      <x v="4680"/>
    </i>
    <i>
      <x v="1937"/>
    </i>
    <i>
      <x v="18076"/>
    </i>
    <i>
      <x v="8029"/>
    </i>
    <i>
      <x v="17107"/>
    </i>
    <i>
      <x v="16678"/>
    </i>
    <i>
      <x v="11940"/>
    </i>
    <i>
      <x v="6013"/>
    </i>
    <i>
      <x v="1490"/>
    </i>
    <i>
      <x v="641"/>
    </i>
    <i>
      <x v="10480"/>
    </i>
    <i>
      <x v="4460"/>
    </i>
    <i>
      <x v="16831"/>
    </i>
    <i>
      <x v="1151"/>
    </i>
    <i>
      <x v="17673"/>
    </i>
    <i>
      <x v="13327"/>
    </i>
    <i>
      <x v="11630"/>
    </i>
    <i>
      <x v="3619"/>
    </i>
    <i>
      <x v="11953"/>
    </i>
    <i>
      <x v="13995"/>
    </i>
    <i>
      <x v="4796"/>
    </i>
    <i>
      <x v="17533"/>
    </i>
    <i>
      <x v="4257"/>
    </i>
    <i>
      <x v="11139"/>
    </i>
    <i>
      <x v="16381"/>
    </i>
    <i>
      <x v="2646"/>
    </i>
    <i>
      <x v="8490"/>
    </i>
    <i>
      <x v="14026"/>
    </i>
    <i>
      <x v="12600"/>
    </i>
    <i>
      <x v="4015"/>
    </i>
    <i>
      <x v="15"/>
    </i>
    <i>
      <x v="3971"/>
    </i>
    <i>
      <x v="8540"/>
    </i>
    <i>
      <x v="8970"/>
    </i>
    <i>
      <x v="11537"/>
    </i>
    <i>
      <x v="15795"/>
    </i>
    <i>
      <x v="12320"/>
    </i>
    <i>
      <x v="6160"/>
    </i>
    <i>
      <x v="4909"/>
    </i>
    <i>
      <x v="5827"/>
    </i>
    <i>
      <x v="16932"/>
    </i>
    <i>
      <x v="4544"/>
    </i>
    <i>
      <x v="12517"/>
    </i>
    <i>
      <x v="386"/>
    </i>
    <i>
      <x v="8175"/>
    </i>
    <i>
      <x v="13357"/>
    </i>
    <i>
      <x v="5494"/>
    </i>
    <i>
      <x v="5527"/>
    </i>
    <i>
      <x v="18249"/>
    </i>
    <i>
      <x v="18337"/>
    </i>
    <i>
      <x v="15319"/>
    </i>
    <i>
      <x v="11919"/>
    </i>
    <i>
      <x v="11966"/>
    </i>
    <i>
      <x v="10711"/>
    </i>
    <i>
      <x v="8685"/>
    </i>
    <i>
      <x v="6760"/>
    </i>
    <i>
      <x v="7628"/>
    </i>
    <i>
      <x v="6121"/>
    </i>
    <i>
      <x v="3217"/>
    </i>
    <i>
      <x v="3226"/>
    </i>
    <i>
      <x v="3386"/>
    </i>
    <i>
      <x v="2152"/>
    </i>
    <i>
      <x v="1806"/>
    </i>
    <i>
      <x v="604"/>
    </i>
    <i>
      <x v="14755"/>
    </i>
    <i>
      <x v="12927"/>
    </i>
    <i>
      <x v="5369"/>
    </i>
    <i>
      <x v="9873"/>
    </i>
    <i>
      <x v="14531"/>
    </i>
    <i>
      <x v="16716"/>
    </i>
    <i>
      <x v="1019"/>
    </i>
    <i>
      <x v="16327"/>
    </i>
    <i>
      <x v="16132"/>
    </i>
    <i>
      <x v="1643"/>
    </i>
    <i>
      <x v="16068"/>
    </i>
    <i>
      <x v="1533"/>
    </i>
    <i>
      <x v="10181"/>
    </i>
    <i>
      <x v="17402"/>
    </i>
    <i>
      <x v="16340"/>
    </i>
    <i>
      <x v="18118"/>
    </i>
    <i>
      <x v="10616"/>
    </i>
    <i>
      <x v="11852"/>
    </i>
    <i>
      <x v="16788"/>
    </i>
    <i>
      <x v="900"/>
    </i>
    <i>
      <x v="8700"/>
    </i>
    <i>
      <x v="9128"/>
    </i>
    <i>
      <x v="16150"/>
    </i>
    <i>
      <x v="6252"/>
    </i>
    <i>
      <x v="1043"/>
    </i>
    <i>
      <x v="13570"/>
    </i>
    <i>
      <x v="11958"/>
    </i>
    <i>
      <x v="8328"/>
    </i>
    <i>
      <x v="2509"/>
    </i>
    <i>
      <x v="11060"/>
    </i>
    <i>
      <x v="202"/>
    </i>
    <i>
      <x v="12789"/>
    </i>
    <i>
      <x v="17793"/>
    </i>
    <i>
      <x v="18433"/>
    </i>
    <i>
      <x v="18338"/>
    </i>
    <i>
      <x v="5166"/>
    </i>
    <i>
      <x v="16459"/>
    </i>
    <i>
      <x v="732"/>
    </i>
    <i>
      <x v="12485"/>
    </i>
    <i>
      <x v="428"/>
    </i>
    <i>
      <x v="10677"/>
    </i>
    <i>
      <x v="8545"/>
    </i>
    <i>
      <x v="10479"/>
    </i>
    <i>
      <x v="3306"/>
    </i>
    <i>
      <x v="11168"/>
    </i>
    <i>
      <x v="5581"/>
    </i>
    <i>
      <x v="5240"/>
    </i>
    <i>
      <x v="4726"/>
    </i>
    <i>
      <x v="15158"/>
    </i>
    <i>
      <x v="2351"/>
    </i>
    <i>
      <x v="13654"/>
    </i>
    <i>
      <x v="3047"/>
    </i>
    <i>
      <x v="8866"/>
    </i>
    <i>
      <x v="3010"/>
    </i>
    <i>
      <x v="7427"/>
    </i>
    <i>
      <x v="12098"/>
    </i>
    <i>
      <x v="8889"/>
    </i>
    <i>
      <x v="885"/>
    </i>
    <i>
      <x v="4150"/>
    </i>
    <i>
      <x v="6"/>
    </i>
    <i>
      <x v="13128"/>
    </i>
    <i>
      <x v="16546"/>
    </i>
    <i>
      <x v="7714"/>
    </i>
    <i>
      <x v="9272"/>
    </i>
    <i>
      <x v="5689"/>
    </i>
    <i>
      <x v="3895"/>
    </i>
    <i>
      <x v="9582"/>
    </i>
    <i>
      <x v="6714"/>
    </i>
    <i>
      <x v="16084"/>
    </i>
    <i>
      <x v="8442"/>
    </i>
    <i>
      <x v="136"/>
    </i>
    <i>
      <x v="10311"/>
    </i>
    <i>
      <x v="15348"/>
    </i>
    <i>
      <x v="10707"/>
    </i>
    <i>
      <x v="8697"/>
    </i>
    <i>
      <x v="2981"/>
    </i>
    <i>
      <x v="634"/>
    </i>
    <i>
      <x v="724"/>
    </i>
    <i>
      <x v="11179"/>
    </i>
    <i>
      <x v="17449"/>
    </i>
    <i>
      <x v="12720"/>
    </i>
    <i>
      <x v="1808"/>
    </i>
    <i>
      <x v="8466"/>
    </i>
    <i>
      <x v="27"/>
    </i>
    <i>
      <x v="5862"/>
    </i>
    <i>
      <x v="16671"/>
    </i>
    <i>
      <x v="14107"/>
    </i>
    <i>
      <x v="8995"/>
    </i>
    <i>
      <x v="17994"/>
    </i>
    <i>
      <x v="7393"/>
    </i>
    <i>
      <x v="12854"/>
    </i>
    <i>
      <x v="15614"/>
    </i>
    <i>
      <x v="7035"/>
    </i>
    <i>
      <x v="3506"/>
    </i>
    <i>
      <x v="13052"/>
    </i>
    <i>
      <x v="64"/>
    </i>
    <i>
      <x v="13213"/>
    </i>
    <i>
      <x v="14629"/>
    </i>
    <i>
      <x v="12617"/>
    </i>
    <i>
      <x v="2026"/>
    </i>
    <i>
      <x v="10118"/>
    </i>
    <i>
      <x v="17091"/>
    </i>
    <i>
      <x v="10901"/>
    </i>
    <i>
      <x v="15451"/>
    </i>
    <i>
      <x v="2634"/>
    </i>
    <i>
      <x v="2961"/>
    </i>
    <i>
      <x v="5690"/>
    </i>
    <i>
      <x v="11425"/>
    </i>
    <i>
      <x v="18147"/>
    </i>
    <i>
      <x v="3768"/>
    </i>
    <i>
      <x v="15047"/>
    </i>
    <i>
      <x v="7546"/>
    </i>
    <i>
      <x v="7633"/>
    </i>
    <i>
      <x v="16906"/>
    </i>
    <i>
      <x v="11222"/>
    </i>
    <i>
      <x v="1763"/>
    </i>
    <i>
      <x v="4221"/>
    </i>
    <i>
      <x v="533"/>
    </i>
    <i>
      <x v="3086"/>
    </i>
    <i>
      <x v="16142"/>
    </i>
    <i>
      <x v="8924"/>
    </i>
    <i>
      <x v="9234"/>
    </i>
    <i>
      <x v="7326"/>
    </i>
    <i>
      <x v="16140"/>
    </i>
    <i>
      <x v="10119"/>
    </i>
    <i>
      <x v="4712"/>
    </i>
    <i>
      <x v="17830"/>
    </i>
    <i>
      <x v="9667"/>
    </i>
    <i>
      <x v="13328"/>
    </i>
    <i>
      <x v="6350"/>
    </i>
    <i>
      <x v="3950"/>
    </i>
    <i>
      <x v="17462"/>
    </i>
    <i>
      <x v="10749"/>
    </i>
    <i>
      <x v="7849"/>
    </i>
    <i>
      <x v="11916"/>
    </i>
    <i>
      <x v="155"/>
    </i>
    <i>
      <x v="6528"/>
    </i>
    <i>
      <x v="18328"/>
    </i>
    <i>
      <x v="7070"/>
    </i>
    <i>
      <x v="6591"/>
    </i>
    <i>
      <x v="17006"/>
    </i>
    <i>
      <x v="6596"/>
    </i>
    <i>
      <x v="12973"/>
    </i>
    <i>
      <x v="6469"/>
    </i>
    <i>
      <x v="3335"/>
    </i>
    <i>
      <x v="4899"/>
    </i>
    <i>
      <x v="2316"/>
    </i>
    <i>
      <x v="14942"/>
    </i>
    <i>
      <x v="1212"/>
    </i>
    <i>
      <x v="10751"/>
    </i>
    <i>
      <x v="1935"/>
    </i>
    <i>
      <x v="8957"/>
    </i>
    <i>
      <x v="8245"/>
    </i>
    <i>
      <x v="1984"/>
    </i>
    <i>
      <x v="12472"/>
    </i>
    <i>
      <x v="1587"/>
    </i>
    <i>
      <x v="3635"/>
    </i>
    <i>
      <x v="4497"/>
    </i>
    <i>
      <x v="11999"/>
    </i>
    <i>
      <x v="15803"/>
    </i>
    <i>
      <x v="9715"/>
    </i>
    <i>
      <x v="15859"/>
    </i>
    <i>
      <x v="9807"/>
    </i>
    <i>
      <x v="6507"/>
    </i>
    <i>
      <x v="10260"/>
    </i>
    <i>
      <x v="16543"/>
    </i>
    <i>
      <x v="2996"/>
    </i>
    <i>
      <x v="8988"/>
    </i>
    <i>
      <x v="3174"/>
    </i>
    <i>
      <x v="9319"/>
    </i>
    <i>
      <x v="6892"/>
    </i>
    <i>
      <x v="6911"/>
    </i>
    <i>
      <x v="4558"/>
    </i>
    <i>
      <x v="11353"/>
    </i>
    <i>
      <x v="2241"/>
    </i>
    <i>
      <x v="10851"/>
    </i>
    <i>
      <x v="13199"/>
    </i>
    <i>
      <x v="14449"/>
    </i>
    <i>
      <x v="9559"/>
    </i>
    <i>
      <x v="9195"/>
    </i>
    <i>
      <x v="3672"/>
    </i>
    <i>
      <x v="1874"/>
    </i>
    <i>
      <x v="8734"/>
    </i>
    <i>
      <x v="6280"/>
    </i>
    <i>
      <x v="12701"/>
    </i>
    <i>
      <x v="15387"/>
    </i>
    <i>
      <x v="12131"/>
    </i>
    <i>
      <x v="5199"/>
    </i>
    <i>
      <x v="3681"/>
    </i>
    <i>
      <x v="6620"/>
    </i>
    <i>
      <x v="4530"/>
    </i>
    <i>
      <x v="13688"/>
    </i>
    <i>
      <x v="12166"/>
    </i>
    <i>
      <x v="15396"/>
    </i>
    <i>
      <x v="9909"/>
    </i>
    <i>
      <x v="10458"/>
    </i>
    <i>
      <x v="16895"/>
    </i>
    <i>
      <x v="4398"/>
    </i>
    <i>
      <x v="11964"/>
    </i>
    <i>
      <x v="5669"/>
    </i>
    <i>
      <x v="17805"/>
    </i>
    <i>
      <x v="14813"/>
    </i>
    <i>
      <x v="1286"/>
    </i>
    <i>
      <x v="11927"/>
    </i>
    <i>
      <x v="8085"/>
    </i>
    <i>
      <x v="6539"/>
    </i>
    <i>
      <x v="6755"/>
    </i>
    <i>
      <x v="2477"/>
    </i>
    <i>
      <x v="17271"/>
    </i>
    <i>
      <x v="7496"/>
    </i>
    <i>
      <x v="5093"/>
    </i>
    <i>
      <x v="759"/>
    </i>
    <i>
      <x v="15213"/>
    </i>
    <i>
      <x v="5939"/>
    </i>
    <i>
      <x v="7204"/>
    </i>
    <i>
      <x v="5160"/>
    </i>
    <i>
      <x v="17906"/>
    </i>
    <i>
      <x v="2319"/>
    </i>
    <i>
      <x v="2244"/>
    </i>
    <i>
      <x v="9153"/>
    </i>
    <i>
      <x v="7786"/>
    </i>
    <i>
      <x v="11769"/>
    </i>
    <i>
      <x v="15382"/>
    </i>
    <i>
      <x v="17256"/>
    </i>
    <i>
      <x v="6172"/>
    </i>
    <i>
      <x v="200"/>
    </i>
    <i>
      <x v="4427"/>
    </i>
    <i>
      <x v="1842"/>
    </i>
    <i>
      <x v="10472"/>
    </i>
    <i>
      <x v="564"/>
    </i>
    <i>
      <x v="14730"/>
    </i>
    <i>
      <x v="2322"/>
    </i>
    <i>
      <x v="6130"/>
    </i>
    <i>
      <x v="14933"/>
    </i>
    <i>
      <x v="11584"/>
    </i>
    <i>
      <x v="16058"/>
    </i>
    <i>
      <x v="5147"/>
    </i>
    <i>
      <x v="7470"/>
    </i>
    <i>
      <x v="12682"/>
    </i>
    <i>
      <x v="8329"/>
    </i>
    <i>
      <x v="7573"/>
    </i>
    <i>
      <x v="11283"/>
    </i>
    <i>
      <x v="1544"/>
    </i>
    <i>
      <x v="9519"/>
    </i>
    <i>
      <x v="4272"/>
    </i>
    <i>
      <x v="8182"/>
    </i>
    <i>
      <x v="10772"/>
    </i>
    <i>
      <x v="11346"/>
    </i>
    <i>
      <x v="12425"/>
    </i>
    <i>
      <x v="432"/>
    </i>
    <i>
      <x v="6208"/>
    </i>
    <i>
      <x v="7161"/>
    </i>
    <i>
      <x v="1946"/>
    </i>
    <i>
      <x v="10529"/>
    </i>
    <i>
      <x v="5968"/>
    </i>
    <i>
      <x v="16446"/>
    </i>
    <i>
      <x v="2398"/>
    </i>
    <i>
      <x v="8776"/>
    </i>
    <i>
      <x v="1837"/>
    </i>
    <i>
      <x v="5651"/>
    </i>
    <i>
      <x v="3670"/>
    </i>
    <i>
      <x v="4037"/>
    </i>
    <i>
      <x v="6884"/>
    </i>
    <i>
      <x v="13075"/>
    </i>
    <i>
      <x v="821"/>
    </i>
    <i>
      <x v="6031"/>
    </i>
    <i>
      <x v="16750"/>
    </i>
    <i>
      <x v="14764"/>
    </i>
    <i>
      <x v="15543"/>
    </i>
    <i>
      <x v="4480"/>
    </i>
    <i>
      <x v="17177"/>
    </i>
    <i>
      <x v="12171"/>
    </i>
    <i>
      <x v="2690"/>
    </i>
    <i>
      <x v="6217"/>
    </i>
    <i>
      <x v="4312"/>
    </i>
    <i>
      <x v="4433"/>
    </i>
    <i>
      <x v="1466"/>
    </i>
    <i>
      <x v="17963"/>
    </i>
    <i>
      <x v="6992"/>
    </i>
    <i>
      <x v="14524"/>
    </i>
    <i>
      <x v="1050"/>
    </i>
    <i>
      <x v="1447"/>
    </i>
    <i>
      <x v="6979"/>
    </i>
    <i>
      <x v="1320"/>
    </i>
    <i>
      <x v="17743"/>
    </i>
    <i>
      <x v="1423"/>
    </i>
    <i>
      <x v="6303"/>
    </i>
    <i>
      <x v="11696"/>
    </i>
    <i>
      <x v="16359"/>
    </i>
    <i>
      <x v="17016"/>
    </i>
    <i>
      <x v="6032"/>
    </i>
    <i>
      <x v="1426"/>
    </i>
    <i>
      <x v="451"/>
    </i>
    <i>
      <x v="16844"/>
    </i>
    <i>
      <x v="5077"/>
    </i>
    <i>
      <x v="12542"/>
    </i>
    <i>
      <x v="10489"/>
    </i>
    <i>
      <x v="12622"/>
    </i>
    <i>
      <x v="10539"/>
    </i>
    <i>
      <x v="5802"/>
    </i>
    <i>
      <x v="3320"/>
    </i>
    <i>
      <x v="17787"/>
    </i>
    <i>
      <x v="14168"/>
    </i>
    <i>
      <x v="14005"/>
    </i>
    <i>
      <x v="3674"/>
    </i>
    <i>
      <x v="4586"/>
    </i>
    <i>
      <x v="709"/>
    </i>
    <i>
      <x v="15657"/>
    </i>
    <i>
      <x v="4092"/>
    </i>
    <i>
      <x v="4839"/>
    </i>
    <i>
      <x v="106"/>
    </i>
    <i>
      <x v="4728"/>
    </i>
    <i>
      <x v="2831"/>
    </i>
    <i>
      <x v="17405"/>
    </i>
    <i>
      <x v="11000"/>
    </i>
    <i>
      <x v="15786"/>
    </i>
    <i>
      <x v="18345"/>
    </i>
    <i>
      <x v="9661"/>
    </i>
    <i>
      <x v="11338"/>
    </i>
    <i>
      <x v="12648"/>
    </i>
    <i>
      <x v="11360"/>
    </i>
    <i>
      <x v="13553"/>
    </i>
    <i>
      <x v="13203"/>
    </i>
    <i>
      <x v="4547"/>
    </i>
    <i>
      <x v="3418"/>
    </i>
    <i>
      <x v="4751"/>
    </i>
    <i>
      <x v="16738"/>
    </i>
    <i>
      <x v="4764"/>
    </i>
    <i>
      <x v="16704"/>
    </i>
    <i>
      <x v="14069"/>
    </i>
    <i>
      <x v="8848"/>
    </i>
    <i>
      <x v="12053"/>
    </i>
    <i>
      <x v="879"/>
    </i>
    <i>
      <x v="14263"/>
    </i>
    <i>
      <x v="12733"/>
    </i>
    <i>
      <x v="15722"/>
    </i>
    <i>
      <x v="7442"/>
    </i>
    <i>
      <x v="4103"/>
    </i>
    <i>
      <x v="3474"/>
    </i>
    <i>
      <x v="3639"/>
    </i>
    <i>
      <x v="957"/>
    </i>
    <i>
      <x v="5544"/>
    </i>
    <i>
      <x v="2538"/>
    </i>
    <i>
      <x v="16670"/>
    </i>
    <i>
      <x v="5050"/>
    </i>
    <i>
      <x v="3401"/>
    </i>
    <i>
      <x v="17848"/>
    </i>
    <i>
      <x v="12222"/>
    </i>
    <i>
      <x v="16451"/>
    </i>
    <i>
      <x v="13241"/>
    </i>
    <i>
      <x v="6295"/>
    </i>
    <i>
      <x v="4073"/>
    </i>
    <i>
      <x v="2900"/>
    </i>
    <i>
      <x v="9221"/>
    </i>
    <i>
      <x v="13437"/>
    </i>
    <i>
      <x v="6745"/>
    </i>
    <i>
      <x v="15901"/>
    </i>
    <i>
      <x v="9737"/>
    </i>
    <i>
      <x v="94"/>
    </i>
    <i>
      <x v="13707"/>
    </i>
    <i>
      <x v="4258"/>
    </i>
    <i>
      <x v="2768"/>
    </i>
    <i>
      <x v="8446"/>
    </i>
    <i>
      <x v="7138"/>
    </i>
    <i>
      <x v="16641"/>
    </i>
    <i>
      <x v="13102"/>
    </i>
    <i>
      <x v="7023"/>
    </i>
    <i>
      <x v="15456"/>
    </i>
    <i>
      <x v="16864"/>
    </i>
    <i>
      <x v="9193"/>
    </i>
    <i>
      <x v="4882"/>
    </i>
    <i>
      <x v="18204"/>
    </i>
    <i>
      <x v="2927"/>
    </i>
    <i>
      <x v="12718"/>
    </i>
    <i>
      <x v="12649"/>
    </i>
    <i>
      <x v="8120"/>
    </i>
    <i>
      <x v="1192"/>
    </i>
    <i>
      <x v="5367"/>
    </i>
    <i>
      <x v="15500"/>
    </i>
    <i>
      <x v="7476"/>
    </i>
    <i>
      <x v="15362"/>
    </i>
    <i>
      <x v="15541"/>
    </i>
    <i>
      <x v="13477"/>
    </i>
    <i>
      <x v="2772"/>
    </i>
    <i>
      <x v="935"/>
    </i>
    <i>
      <x v="2436"/>
    </i>
    <i>
      <x v="16974"/>
    </i>
    <i>
      <x v="14521"/>
    </i>
    <i>
      <x v="13954"/>
    </i>
    <i>
      <x v="18298"/>
    </i>
    <i>
      <x v="4071"/>
    </i>
    <i>
      <x v="13717"/>
    </i>
    <i>
      <x v="6067"/>
    </i>
    <i>
      <x v="15137"/>
    </i>
    <i>
      <x v="16976"/>
    </i>
    <i>
      <x v="17470"/>
    </i>
    <i>
      <x v="4865"/>
    </i>
    <i>
      <x v="13825"/>
    </i>
    <i>
      <x v="13498"/>
    </i>
    <i>
      <x v="12811"/>
    </i>
    <i>
      <x v="12841"/>
    </i>
    <i>
      <x v="2856"/>
    </i>
    <i>
      <x v="13780"/>
    </i>
    <i>
      <x v="8001"/>
    </i>
    <i>
      <x v="10196"/>
    </i>
    <i>
      <x v="151"/>
    </i>
    <i>
      <x v="2363"/>
    </i>
    <i>
      <x v="8347"/>
    </i>
    <i>
      <x v="2449"/>
    </i>
    <i>
      <x v="17858"/>
    </i>
    <i>
      <x v="14532"/>
    </i>
    <i>
      <x v="13248"/>
    </i>
    <i>
      <x v="13650"/>
    </i>
    <i>
      <x v="13046"/>
    </i>
    <i>
      <x v="7120"/>
    </i>
    <i>
      <x v="14568"/>
    </i>
    <i>
      <x v="14143"/>
    </i>
    <i>
      <x v="6127"/>
    </i>
    <i>
      <x v="3448"/>
    </i>
    <i>
      <x v="17043"/>
    </i>
    <i>
      <x v="16794"/>
    </i>
    <i>
      <x v="3778"/>
    </i>
    <i>
      <x v="10903"/>
    </i>
    <i>
      <x v="8570"/>
    </i>
    <i>
      <x v="66"/>
    </i>
    <i>
      <x v="3354"/>
    </i>
    <i>
      <x v="13912"/>
    </i>
    <i>
      <x v="12977"/>
    </i>
    <i>
      <x v="1366"/>
    </i>
    <i>
      <x v="11164"/>
    </i>
    <i>
      <x v="4828"/>
    </i>
    <i>
      <x v="4657"/>
    </i>
    <i>
      <x v="15835"/>
    </i>
    <i>
      <x v="10499"/>
    </i>
    <i>
      <x v="18024"/>
    </i>
    <i>
      <x v="15717"/>
    </i>
    <i>
      <x v="14609"/>
    </i>
    <i>
      <x v="14206"/>
    </i>
    <i>
      <x v="14515"/>
    </i>
    <i>
      <x v="14936"/>
    </i>
    <i>
      <x v="13035"/>
    </i>
    <i>
      <x v="11218"/>
    </i>
    <i>
      <x v="12523"/>
    </i>
    <i>
      <x v="1671"/>
    </i>
    <i>
      <x v="11613"/>
    </i>
    <i>
      <x v="5641"/>
    </i>
    <i>
      <x v="15831"/>
    </i>
    <i>
      <x v="9159"/>
    </i>
    <i>
      <x v="5088"/>
    </i>
    <i>
      <x v="14958"/>
    </i>
    <i>
      <x v="7159"/>
    </i>
    <i>
      <x v="15273"/>
    </i>
    <i>
      <x v="15554"/>
    </i>
    <i>
      <x v="5461"/>
    </i>
    <i>
      <x v="10295"/>
    </i>
    <i>
      <x v="15753"/>
    </i>
    <i>
      <x v="5052"/>
    </i>
    <i>
      <x v="12676"/>
    </i>
    <i>
      <x v="9125"/>
    </i>
    <i>
      <x v="9339"/>
    </i>
    <i>
      <x v="5209"/>
    </i>
    <i>
      <x v="13256"/>
    </i>
    <i>
      <x v="14606"/>
    </i>
    <i>
      <x v="16511"/>
    </i>
    <i>
      <x v="13231"/>
    </i>
    <i>
      <x v="8188"/>
    </i>
    <i>
      <x v="2618"/>
    </i>
    <i>
      <x v="17817"/>
    </i>
    <i>
      <x v="13940"/>
    </i>
    <i>
      <x v="8043"/>
    </i>
    <i>
      <x v="6778"/>
    </i>
    <i>
      <x v="5351"/>
    </i>
    <i>
      <x v="5253"/>
    </i>
    <i>
      <x v="15702"/>
    </i>
    <i>
      <x v="6713"/>
    </i>
    <i>
      <x v="7128"/>
    </i>
    <i>
      <x v="11985"/>
    </i>
    <i>
      <x v="6318"/>
    </i>
    <i>
      <x v="17037"/>
    </i>
    <i>
      <x v="15322"/>
    </i>
    <i>
      <x v="8593"/>
    </i>
    <i>
      <x v="10549"/>
    </i>
    <i>
      <x v="16312"/>
    </i>
    <i>
      <x v="11092"/>
    </i>
    <i>
      <x v="12443"/>
    </i>
    <i>
      <x v="10603"/>
    </i>
    <i>
      <x v="17445"/>
    </i>
    <i>
      <x v="17930"/>
    </i>
    <i>
      <x v="14534"/>
    </i>
    <i>
      <x v="14567"/>
    </i>
    <i>
      <x v="851"/>
    </i>
    <i>
      <x v="3021"/>
    </i>
    <i>
      <x v="9348"/>
    </i>
    <i>
      <x v="9945"/>
    </i>
    <i>
      <x v="5710"/>
    </i>
    <i>
      <x v="16355"/>
    </i>
    <i>
      <x v="3164"/>
    </i>
    <i>
      <x v="16235"/>
    </i>
    <i>
      <x v="7750"/>
    </i>
    <i>
      <x v="2063"/>
    </i>
    <i>
      <x v="17947"/>
    </i>
    <i>
      <x v="13873"/>
    </i>
    <i>
      <x v="14073"/>
    </i>
    <i>
      <x v="11444"/>
    </i>
    <i>
      <x v="13800"/>
    </i>
    <i>
      <x v="16164"/>
    </i>
    <i>
      <x v="1997"/>
    </i>
    <i>
      <x v="8202"/>
    </i>
    <i>
      <x v="7045"/>
    </i>
    <i>
      <x v="12427"/>
    </i>
    <i>
      <x v="2223"/>
    </i>
    <i>
      <x v="11302"/>
    </i>
    <i>
      <x v="17891"/>
    </i>
    <i>
      <x v="12857"/>
    </i>
    <i>
      <x v="9782"/>
    </i>
    <i>
      <x v="2848"/>
    </i>
    <i>
      <x v="9347"/>
    </i>
    <i>
      <x v="5188"/>
    </i>
    <i>
      <x v="1800"/>
    </i>
    <i>
      <x v="6973"/>
    </i>
    <i>
      <x v="17059"/>
    </i>
    <i>
      <x v="7202"/>
    </i>
    <i>
      <x v="2793"/>
    </i>
    <i>
      <x v="10762"/>
    </i>
    <i>
      <x v="10178"/>
    </i>
    <i>
      <x v="15054"/>
    </i>
    <i>
      <x v="15013"/>
    </i>
    <i>
      <x v="13168"/>
    </i>
    <i>
      <x v="11362"/>
    </i>
    <i>
      <x v="10221"/>
    </i>
    <i>
      <x v="4587"/>
    </i>
    <i>
      <x v="1590"/>
    </i>
    <i>
      <x v="6645"/>
    </i>
    <i>
      <x v="4443"/>
    </i>
    <i>
      <x v="13121"/>
    </i>
    <i>
      <x v="1728"/>
    </i>
    <i>
      <x v="5749"/>
    </i>
    <i>
      <x v="5112"/>
    </i>
    <i>
      <x v="9786"/>
    </i>
    <i>
      <x v="324"/>
    </i>
    <i>
      <x v="10829"/>
    </i>
    <i>
      <x v="9127"/>
    </i>
    <i>
      <x v="3747"/>
    </i>
    <i>
      <x v="14438"/>
    </i>
    <i>
      <x v="17814"/>
    </i>
    <i>
      <x v="18377"/>
    </i>
    <i>
      <x v="8478"/>
    </i>
    <i>
      <x v="5884"/>
    </i>
    <i>
      <x v="1338"/>
    </i>
    <i>
      <x v="5409"/>
    </i>
    <i>
      <x v="8807"/>
    </i>
    <i>
      <x v="4719"/>
    </i>
    <i>
      <x v="6631"/>
    </i>
    <i>
      <x v="18017"/>
    </i>
    <i>
      <x v="7136"/>
    </i>
    <i>
      <x v="3486"/>
    </i>
    <i>
      <x v="333"/>
    </i>
    <i>
      <x v="15150"/>
    </i>
    <i>
      <x v="606"/>
    </i>
    <i>
      <x v="18348"/>
    </i>
    <i>
      <x v="3417"/>
    </i>
    <i>
      <x v="4248"/>
    </i>
    <i>
      <x v="8656"/>
    </i>
    <i>
      <x v="550"/>
    </i>
    <i>
      <x v="3602"/>
    </i>
    <i>
      <x v="4921"/>
    </i>
    <i>
      <x v="10365"/>
    </i>
    <i>
      <x v="2882"/>
    </i>
    <i>
      <x v="14572"/>
    </i>
    <i>
      <x v="2090"/>
    </i>
    <i>
      <x v="161"/>
    </i>
    <i>
      <x v="15339"/>
    </i>
    <i>
      <x v="9981"/>
    </i>
    <i>
      <x v="8309"/>
    </i>
    <i>
      <x v="18384"/>
    </i>
    <i>
      <x v="1965"/>
    </i>
    <i>
      <x v="420"/>
    </i>
    <i>
      <x v="9104"/>
    </i>
    <i>
      <x v="17150"/>
    </i>
    <i>
      <x v="8994"/>
    </i>
    <i>
      <x v="5118"/>
    </i>
    <i>
      <x v="9013"/>
    </i>
    <i>
      <x v="12569"/>
    </i>
    <i>
      <x v="6496"/>
    </i>
    <i>
      <x v="12614"/>
    </i>
    <i>
      <x v="16938"/>
    </i>
    <i>
      <x v="16574"/>
    </i>
    <i>
      <x v="13572"/>
    </i>
    <i>
      <x v="2841"/>
    </i>
    <i>
      <x v="2693"/>
    </i>
    <i>
      <x v="7821"/>
    </i>
    <i>
      <x v="1786"/>
    </i>
    <i>
      <x v="5912"/>
    </i>
    <i>
      <x v="5526"/>
    </i>
    <i>
      <x v="6108"/>
    </i>
    <i>
      <x v="534"/>
    </i>
    <i>
      <x v="7362"/>
    </i>
    <i>
      <x v="5344"/>
    </i>
    <i>
      <x v="8933"/>
    </i>
    <i>
      <x v="101"/>
    </i>
    <i>
      <x v="18437"/>
    </i>
    <i>
      <x v="15374"/>
    </i>
    <i>
      <x v="4142"/>
    </i>
    <i>
      <x v="553"/>
    </i>
    <i>
      <x v="3356"/>
    </i>
    <i>
      <x v="3256"/>
    </i>
    <i>
      <x v="11898"/>
    </i>
    <i>
      <x v="5084"/>
    </i>
    <i>
      <x v="18170"/>
    </i>
    <i>
      <x v="18194"/>
    </i>
    <i>
      <x v="15474"/>
    </i>
    <i>
      <x v="6977"/>
    </i>
    <i>
      <x v="5872"/>
    </i>
    <i>
      <x v="1332"/>
    </i>
    <i>
      <x v="10945"/>
    </i>
    <i>
      <x v="3902"/>
    </i>
    <i>
      <x v="2596"/>
    </i>
    <i>
      <x v="11622"/>
    </i>
    <i>
      <x v="18238"/>
    </i>
    <i>
      <x v="5156"/>
    </i>
    <i>
      <x v="13763"/>
    </i>
    <i>
      <x v="5110"/>
    </i>
    <i>
      <x v="3347"/>
    </i>
    <i>
      <x v="17894"/>
    </i>
    <i>
      <x v="3597"/>
    </i>
    <i>
      <x v="4136"/>
    </i>
    <i>
      <x v="6940"/>
    </i>
    <i>
      <x v="9628"/>
    </i>
    <i>
      <x v="16228"/>
    </i>
    <i>
      <x v="180"/>
    </i>
    <i>
      <x v="578"/>
    </i>
    <i>
      <x v="10233"/>
    </i>
    <i>
      <x v="4585"/>
    </i>
    <i>
      <x v="15431"/>
    </i>
    <i>
      <x v="14281"/>
    </i>
    <i>
      <x v="3482"/>
    </i>
    <i>
      <x v="8081"/>
    </i>
    <i>
      <x v="5148"/>
    </i>
    <i>
      <x v="11880"/>
    </i>
    <i>
      <x v="7186"/>
    </i>
    <i>
      <x v="2513"/>
    </i>
    <i>
      <x v="7735"/>
    </i>
    <i>
      <x v="17444"/>
    </i>
    <i>
      <x v="13110"/>
    </i>
    <i>
      <x v="2105"/>
    </i>
    <i>
      <x v="8847"/>
    </i>
    <i>
      <x v="12814"/>
    </i>
    <i>
      <x v="5482"/>
    </i>
    <i>
      <x v="1236"/>
    </i>
    <i>
      <x v="1895"/>
    </i>
    <i>
      <x v="17981"/>
    </i>
    <i>
      <x v="13509"/>
    </i>
    <i>
      <x v="3924"/>
    </i>
    <i>
      <x v="5319"/>
    </i>
    <i>
      <x v="1588"/>
    </i>
    <i>
      <x v="17172"/>
    </i>
    <i>
      <x v="14950"/>
    </i>
    <i>
      <x v="12922"/>
    </i>
    <i>
      <x v="9194"/>
    </i>
    <i>
      <x v="5863"/>
    </i>
    <i>
      <x v="3574"/>
    </i>
    <i>
      <x v="2433"/>
    </i>
    <i>
      <x v="92"/>
    </i>
    <i>
      <x v="16077"/>
    </i>
    <i>
      <x v="4561"/>
    </i>
    <i>
      <x v="3745"/>
    </i>
    <i>
      <x v="16865"/>
    </i>
    <i>
      <x v="5763"/>
    </i>
    <i>
      <x v="16238"/>
    </i>
    <i>
      <x v="1094"/>
    </i>
    <i>
      <x v="1822"/>
    </i>
    <i>
      <x v="2700"/>
    </i>
    <i>
      <x v="4089"/>
    </i>
    <i>
      <x v="17042"/>
    </i>
    <i>
      <x v="7914"/>
    </i>
    <i>
      <x v="16219"/>
    </i>
    <i>
      <x v="7818"/>
    </i>
    <i>
      <x v="12145"/>
    </i>
    <i>
      <x v="6957"/>
    </i>
    <i>
      <x v="4336"/>
    </i>
    <i>
      <x v="6826"/>
    </i>
    <i>
      <x v="8184"/>
    </i>
    <i>
      <x v="7492"/>
    </i>
    <i>
      <x v="14036"/>
    </i>
    <i>
      <x v="6771"/>
    </i>
    <i>
      <x v="12144"/>
    </i>
    <i>
      <x v="15631"/>
    </i>
    <i>
      <x v="11599"/>
    </i>
    <i>
      <x v="10975"/>
    </i>
    <i>
      <x v="144"/>
    </i>
    <i>
      <x v="14170"/>
    </i>
    <i>
      <x v="16121"/>
    </i>
    <i>
      <x v="11506"/>
    </i>
    <i>
      <x v="15128"/>
    </i>
    <i>
      <x v="18007"/>
    </i>
    <i>
      <x v="193"/>
    </i>
    <i>
      <x v="17242"/>
    </i>
    <i>
      <x v="12798"/>
    </i>
    <i>
      <x v="9138"/>
    </i>
    <i>
      <x v="10515"/>
    </i>
    <i>
      <x v="13548"/>
    </i>
    <i>
      <x v="763"/>
    </i>
    <i>
      <x v="18037"/>
    </i>
    <i>
      <x v="7422"/>
    </i>
    <i>
      <x v="9106"/>
    </i>
    <i>
      <x v="10068"/>
    </i>
    <i>
      <x v="11558"/>
    </i>
    <i>
      <x v="7230"/>
    </i>
    <i>
      <x v="167"/>
    </i>
    <i>
      <x v="15430"/>
    </i>
    <i>
      <x v="3512"/>
    </i>
    <i>
      <x v="18059"/>
    </i>
    <i>
      <x v="7940"/>
    </i>
    <i>
      <x v="2802"/>
    </i>
    <i>
      <x v="6299"/>
    </i>
    <i>
      <x v="8129"/>
    </i>
    <i>
      <x v="14790"/>
    </i>
    <i>
      <x v="3696"/>
    </i>
    <i>
      <x v="12013"/>
    </i>
    <i>
      <x v="12449"/>
    </i>
    <i>
      <x v="14227"/>
    </i>
    <i>
      <x v="6315"/>
    </i>
    <i>
      <x v="16460"/>
    </i>
    <i>
      <x v="6717"/>
    </i>
    <i>
      <x v="13316"/>
    </i>
    <i>
      <x v="16857"/>
    </i>
    <i>
      <x v="2106"/>
    </i>
    <i>
      <x v="7322"/>
    </i>
    <i>
      <x v="16435"/>
    </i>
    <i>
      <x v="15938"/>
    </i>
    <i>
      <x v="1679"/>
    </i>
    <i>
      <x v="9826"/>
    </i>
    <i>
      <x v="8130"/>
    </i>
    <i>
      <x v="4351"/>
    </i>
    <i>
      <x v="9653"/>
    </i>
    <i>
      <x v="17636"/>
    </i>
    <i>
      <x v="9771"/>
    </i>
    <i>
      <x v="2598"/>
    </i>
    <i>
      <x v="947"/>
    </i>
    <i>
      <x v="8389"/>
    </i>
    <i>
      <x v="13589"/>
    </i>
    <i>
      <x v="3870"/>
    </i>
    <i>
      <x v="1602"/>
    </i>
    <i>
      <x v="1077"/>
    </i>
    <i>
      <x v="12009"/>
    </i>
    <i>
      <x v="9791"/>
    </i>
    <i>
      <x v="4503"/>
    </i>
    <i>
      <x v="8159"/>
    </i>
    <i>
      <x v="12860"/>
    </i>
    <i>
      <x v="14661"/>
    </i>
    <i>
      <x v="623"/>
    </i>
    <i>
      <x v="15177"/>
    </i>
    <i>
      <x v="4785"/>
    </i>
    <i>
      <x v="11992"/>
    </i>
    <i>
      <x v="12331"/>
    </i>
    <i>
      <x v="4182"/>
    </i>
    <i>
      <x v="5634"/>
    </i>
    <i>
      <x v="8821"/>
    </i>
    <i>
      <x v="2564"/>
    </i>
    <i>
      <x v="11062"/>
    </i>
    <i>
      <x v="8766"/>
    </i>
    <i>
      <x v="969"/>
    </i>
    <i>
      <x v="3421"/>
    </i>
    <i>
      <x v="10578"/>
    </i>
    <i>
      <x v="11217"/>
    </i>
    <i>
      <x v="15867"/>
    </i>
    <i>
      <x v="9892"/>
    </i>
    <i>
      <x v="10088"/>
    </i>
    <i>
      <x v="13745"/>
    </i>
    <i>
      <x v="12076"/>
    </i>
    <i>
      <x v="15742"/>
    </i>
    <i>
      <x v="14705"/>
    </i>
    <i>
      <x v="4302"/>
    </i>
    <i>
      <x v="121"/>
    </i>
    <i>
      <x v="12192"/>
    </i>
    <i>
      <x v="9405"/>
    </i>
    <i>
      <x v="15249"/>
    </i>
    <i>
      <x v="14141"/>
    </i>
    <i>
      <x v="7287"/>
    </i>
    <i>
      <x v="12948"/>
    </i>
    <i>
      <x v="17503"/>
    </i>
    <i>
      <x v="3571"/>
    </i>
    <i>
      <x v="10600"/>
    </i>
    <i>
      <x v="2481"/>
    </i>
    <i>
      <x v="9970"/>
    </i>
    <i>
      <x v="17552"/>
    </i>
    <i>
      <x v="11106"/>
    </i>
    <i>
      <x v="2411"/>
    </i>
    <i>
      <x v="15667"/>
    </i>
    <i>
      <x v="5117"/>
    </i>
    <i>
      <x v="13571"/>
    </i>
    <i>
      <x v="9876"/>
    </i>
    <i>
      <x v="6166"/>
    </i>
    <i>
      <x v="11989"/>
    </i>
    <i>
      <x v="11712"/>
    </i>
    <i>
      <x v="16373"/>
    </i>
    <i>
      <x v="13414"/>
    </i>
    <i>
      <x v="16751"/>
    </i>
    <i>
      <x v="13556"/>
    </i>
    <i>
      <x v="10562"/>
    </i>
    <i>
      <x v="9600"/>
    </i>
    <i>
      <x v="17176"/>
    </i>
    <i>
      <x v="15850"/>
    </i>
    <i>
      <x v="811"/>
    </i>
    <i>
      <x v="1003"/>
    </i>
    <i>
      <x v="9121"/>
    </i>
    <i>
      <x v="17735"/>
    </i>
    <i>
      <x v="13633"/>
    </i>
    <i>
      <x v="14363"/>
    </i>
    <i>
      <x v="12124"/>
    </i>
    <i>
      <x v="13974"/>
    </i>
    <i>
      <x v="9181"/>
    </i>
    <i>
      <x v="9082"/>
    </i>
    <i>
      <x v="154"/>
    </i>
    <i>
      <x v="3546"/>
    </i>
    <i>
      <x v="17057"/>
    </i>
    <i>
      <x v="8428"/>
    </i>
    <i>
      <x v="1202"/>
    </i>
    <i>
      <x v="1497"/>
    </i>
    <i>
      <x v="626"/>
    </i>
    <i>
      <x v="8672"/>
    </i>
    <i>
      <x v="13831"/>
    </i>
    <i>
      <x v="6628"/>
    </i>
    <i>
      <x v="6515"/>
    </i>
    <i>
      <x v="3233"/>
    </i>
    <i>
      <x v="111"/>
    </i>
    <i>
      <x v="17746"/>
    </i>
    <i>
      <x v="13971"/>
    </i>
    <i>
      <x v="9049"/>
    </i>
    <i>
      <x v="6195"/>
    </i>
    <i>
      <x v="8439"/>
    </i>
    <i>
      <x v="8393"/>
    </i>
    <i>
      <x v="1850"/>
    </i>
    <i>
      <x v="4472"/>
    </i>
    <i>
      <x v="1963"/>
    </i>
    <i>
      <x v="4798"/>
    </i>
    <i>
      <x v="14878"/>
    </i>
    <i>
      <x v="3735"/>
    </i>
    <i>
      <x v="329"/>
    </i>
    <i>
      <x v="5679"/>
    </i>
    <i>
      <x v="4006"/>
    </i>
    <i>
      <x v="15685"/>
    </i>
    <i>
      <x v="13630"/>
    </i>
    <i>
      <x v="10705"/>
    </i>
    <i>
      <x v="4883"/>
    </i>
    <i>
      <x v="3701"/>
    </i>
    <i>
      <x v="3564"/>
    </i>
    <i>
      <x v="2668"/>
    </i>
    <i>
      <x v="2501"/>
    </i>
    <i>
      <x v="7450"/>
    </i>
    <i>
      <x v="5476"/>
    </i>
    <i>
      <x v="1103"/>
    </i>
    <i>
      <x v="13157"/>
    </i>
    <i>
      <x v="7428"/>
    </i>
    <i>
      <x v="2314"/>
    </i>
    <i>
      <x v="17949"/>
    </i>
    <i>
      <x v="7255"/>
    </i>
    <i>
      <x v="6955"/>
    </i>
    <i>
      <x v="3234"/>
    </i>
    <i>
      <x v="18381"/>
    </i>
    <i>
      <x v="13524"/>
    </i>
    <i>
      <x v="6422"/>
    </i>
    <i>
      <x v="5914"/>
    </i>
    <i>
      <x v="3740"/>
    </i>
    <i>
      <x v="3196"/>
    </i>
    <i>
      <x v="5204"/>
    </i>
    <i>
      <x v="5324"/>
    </i>
    <i>
      <x v="8384"/>
    </i>
    <i>
      <x v="3046"/>
    </i>
    <i>
      <x v="18075"/>
    </i>
    <i>
      <x v="869"/>
    </i>
    <i>
      <x v="10890"/>
    </i>
    <i>
      <x v="18049"/>
    </i>
    <i>
      <x v="617"/>
    </i>
    <i>
      <x v="17772"/>
    </i>
    <i>
      <x v="16130"/>
    </i>
    <i>
      <x v="13469"/>
    </i>
    <i>
      <x v="11069"/>
    </i>
    <i>
      <x v="10102"/>
    </i>
    <i>
      <x v="8553"/>
    </i>
    <i>
      <x v="5250"/>
    </i>
    <i>
      <x v="4538"/>
    </i>
    <i>
      <x v="3763"/>
    </i>
    <i>
      <x v="563"/>
    </i>
    <i>
      <x v="103"/>
    </i>
    <i>
      <x v="149"/>
    </i>
    <i>
      <x v="8754"/>
    </i>
    <i>
      <x v="15834"/>
    </i>
    <i>
      <x v="2097"/>
    </i>
    <i>
      <x v="4484"/>
    </i>
    <i>
      <x v="7553"/>
    </i>
    <i>
      <x v="8010"/>
    </i>
    <i>
      <x v="5908"/>
    </i>
    <i>
      <x v="5805"/>
    </i>
    <i>
      <x v="3295"/>
    </i>
    <i>
      <x v="6328"/>
    </i>
    <i>
      <x v="4218"/>
    </i>
    <i>
      <x v="6584"/>
    </i>
    <i>
      <x v="9580"/>
    </i>
    <i>
      <x v="16127"/>
    </i>
    <i>
      <x v="8253"/>
    </i>
    <i>
      <x v="12601"/>
    </i>
    <i>
      <x v="17574"/>
    </i>
    <i>
      <x v="17379"/>
    </i>
    <i>
      <x v="4196"/>
    </i>
    <i>
      <x v="18418"/>
    </i>
    <i>
      <x v="1702"/>
    </i>
    <i>
      <x v="2301"/>
    </i>
    <i>
      <x v="3246"/>
    </i>
    <i>
      <x v="6912"/>
    </i>
    <i>
      <x v="118"/>
    </i>
    <i>
      <x v="14485"/>
    </i>
    <i>
      <x v="11003"/>
    </i>
    <i>
      <x v="9956"/>
    </i>
    <i>
      <x v="3557"/>
    </i>
    <i>
      <x v="9424"/>
    </i>
    <i>
      <x v="17570"/>
    </i>
    <i>
      <x v="10199"/>
    </i>
    <i>
      <x v="603"/>
    </i>
    <i>
      <x v="8639"/>
    </i>
    <i>
      <x v="13091"/>
    </i>
    <i>
      <x v="14766"/>
    </i>
    <i>
      <x v="6999"/>
    </i>
    <i>
      <x v="11054"/>
    </i>
    <i>
      <x v="2277"/>
    </i>
    <i>
      <x v="14824"/>
    </i>
    <i>
      <x v="7262"/>
    </i>
    <i>
      <x v="13573"/>
    </i>
    <i>
      <x v="9416"/>
    </i>
    <i>
      <x v="15049"/>
    </i>
    <i>
      <x v="2717"/>
    </i>
    <i>
      <x v="16273"/>
    </i>
    <i>
      <x v="5062"/>
    </i>
    <i>
      <x v="4505"/>
    </i>
    <i>
      <x v="1583"/>
    </i>
    <i>
      <x v="11368"/>
    </i>
    <i>
      <x v="7408"/>
    </i>
    <i>
      <x v="14421"/>
    </i>
    <i>
      <x v="4738"/>
    </i>
    <i>
      <x v="1341"/>
    </i>
    <i>
      <x v="5119"/>
    </i>
    <i>
      <x v="3030"/>
    </i>
    <i>
      <x v="12187"/>
    </i>
    <i>
      <x v="5958"/>
    </i>
    <i>
      <x v="17888"/>
    </i>
    <i>
      <x v="16550"/>
    </i>
    <i>
      <x v="3627"/>
    </i>
    <i>
      <x v="15785"/>
    </i>
    <i>
      <x v="1396"/>
    </i>
    <i>
      <x v="6360"/>
    </i>
    <i>
      <x v="9601"/>
    </i>
    <i>
      <x v="14894"/>
    </i>
    <i>
      <x v="12849"/>
    </i>
    <i>
      <x v="8972"/>
    </i>
    <i>
      <x v="15650"/>
    </i>
    <i>
      <x v="11216"/>
    </i>
    <i>
      <x v="16514"/>
    </i>
    <i>
      <x v="12396"/>
    </i>
    <i>
      <x v="2439"/>
    </i>
    <i>
      <x v="9748"/>
    </i>
    <i>
      <x v="10877"/>
    </i>
    <i>
      <x v="12845"/>
    </i>
    <i>
      <x v="3565"/>
    </i>
    <i>
      <x v="8620"/>
    </i>
    <i>
      <x v="10312"/>
    </i>
    <i>
      <x v="7237"/>
    </i>
    <i>
      <x v="3107"/>
    </i>
    <i>
      <x v="11529"/>
    </i>
    <i>
      <x v="12904"/>
    </i>
    <i>
      <x v="17968"/>
    </i>
    <i>
      <x v="18278"/>
    </i>
    <i>
      <x v="15863"/>
    </i>
    <i>
      <x v="2663"/>
    </i>
    <i>
      <x v="6436"/>
    </i>
    <i>
      <x v="12534"/>
    </i>
    <i>
      <x v="7152"/>
    </i>
    <i>
      <x v="5720"/>
    </i>
    <i>
      <x v="8555"/>
    </i>
    <i>
      <x v="11131"/>
    </i>
    <i>
      <x v="17224"/>
    </i>
    <i>
      <x v="14751"/>
    </i>
    <i>
      <x v="13789"/>
    </i>
    <i>
      <x v="10225"/>
    </i>
    <i>
      <x v="12121"/>
    </i>
    <i>
      <x v="3897"/>
    </i>
    <i>
      <x v="6869"/>
    </i>
    <i>
      <x v="17718"/>
    </i>
    <i>
      <x v="11088"/>
    </i>
    <i>
      <x v="5988"/>
    </i>
    <i>
      <x v="11957"/>
    </i>
    <i>
      <x v="756"/>
    </i>
    <i>
      <x v="7469"/>
    </i>
    <i>
      <x v="9797"/>
    </i>
    <i>
      <x v="11863"/>
    </i>
    <i>
      <x v="16615"/>
    </i>
    <i>
      <x v="9917"/>
    </i>
    <i>
      <x v="13657"/>
    </i>
    <i>
      <x v="7655"/>
    </i>
    <i>
      <x v="8071"/>
    </i>
    <i>
      <x v="6003"/>
    </i>
    <i>
      <x v="14102"/>
    </i>
    <i>
      <x v="10061"/>
    </i>
    <i>
      <x v="5946"/>
    </i>
    <i>
      <x v="13224"/>
    </i>
    <i>
      <x v="10129"/>
    </i>
    <i>
      <x v="2201"/>
    </i>
    <i>
      <x v="9278"/>
    </i>
    <i>
      <x v="14245"/>
    </i>
    <i>
      <x v="8482"/>
    </i>
    <i>
      <x v="12350"/>
    </i>
    <i>
      <x v="1915"/>
    </i>
    <i>
      <x v="1359"/>
    </i>
    <i>
      <x v="2065"/>
    </i>
    <i>
      <x v="3267"/>
    </i>
    <i>
      <x v="16653"/>
    </i>
    <i>
      <x v="16385"/>
    </i>
    <i>
      <x v="17578"/>
    </i>
    <i>
      <x v="2281"/>
    </i>
    <i>
      <x v="8215"/>
    </i>
    <i>
      <x v="12014"/>
    </i>
    <i>
      <x v="15664"/>
    </i>
    <i>
      <x v="6782"/>
    </i>
    <i>
      <x v="14044"/>
    </i>
    <i>
      <x v="3862"/>
    </i>
    <i>
      <x v="1295"/>
    </i>
    <i>
      <x v="18166"/>
    </i>
    <i>
      <x v="10015"/>
    </i>
    <i>
      <x v="18146"/>
    </i>
    <i>
      <x v="6894"/>
    </i>
    <i>
      <x v="12657"/>
    </i>
    <i>
      <x v="5538"/>
    </i>
    <i>
      <x v="18420"/>
    </i>
    <i>
      <x v="2413"/>
    </i>
    <i>
      <x v="13261"/>
    </i>
    <i>
      <x v="3995"/>
    </i>
    <i>
      <x v="14922"/>
    </i>
    <i>
      <x v="13947"/>
    </i>
    <i>
      <x v="11640"/>
    </i>
    <i>
      <x v="11906"/>
    </i>
    <i>
      <x v="7003"/>
    </i>
    <i>
      <x v="7747"/>
    </i>
    <i>
      <x v="6508"/>
    </i>
    <i>
      <x v="12125"/>
    </i>
    <i>
      <x v="681"/>
    </i>
    <i>
      <x v="1314"/>
    </i>
    <i>
      <x v="4482"/>
    </i>
    <i>
      <x v="7170"/>
    </i>
    <i>
      <x v="14875"/>
    </i>
    <i>
      <x v="10765"/>
    </i>
    <i>
      <x v="5321"/>
    </i>
    <i>
      <x v="320"/>
    </i>
    <i>
      <x v="127"/>
    </i>
    <i>
      <x v="1924"/>
    </i>
    <i>
      <x v="8849"/>
    </i>
    <i>
      <x v="17082"/>
    </i>
    <i>
      <x v="3527"/>
    </i>
    <i>
      <x v="612"/>
    </i>
    <i>
      <x v="7325"/>
    </i>
    <i>
      <x v="6226"/>
    </i>
    <i>
      <x v="13722"/>
    </i>
    <i>
      <x v="3582"/>
    </i>
    <i>
      <x v="2139"/>
    </i>
    <i>
      <x v="215"/>
    </i>
    <i>
      <x v="12272"/>
    </i>
    <i>
      <x v="7244"/>
    </i>
    <i>
      <x v="14344"/>
    </i>
    <i>
      <x v="8980"/>
    </i>
    <i>
      <x v="16850"/>
    </i>
    <i>
      <x v="10419"/>
    </i>
    <i>
      <x v="387"/>
    </i>
    <i>
      <x v="15122"/>
    </i>
    <i>
      <x v="12323"/>
    </i>
    <i>
      <x v="1315"/>
    </i>
    <i>
      <x v="6989"/>
    </i>
    <i>
      <x v="14804"/>
    </i>
    <i>
      <x v="1458"/>
    </i>
    <i>
      <x v="10369"/>
    </i>
    <i>
      <x v="11524"/>
    </i>
    <i>
      <x v="6009"/>
    </i>
    <i>
      <x v="2531"/>
    </i>
    <i>
      <x v="7808"/>
    </i>
    <i>
      <x v="2011"/>
    </i>
    <i>
      <x v="14465"/>
    </i>
    <i>
      <x v="16036"/>
    </i>
    <i>
      <x v="5415"/>
    </i>
    <i>
      <x v="13867"/>
    </i>
    <i>
      <x v="13921"/>
    </i>
    <i>
      <x v="9758"/>
    </i>
    <i>
      <x v="7024"/>
    </i>
    <i>
      <x v="1754"/>
    </i>
    <i>
      <x v="12228"/>
    </i>
    <i>
      <x v="802"/>
    </i>
    <i>
      <x v="1289"/>
    </i>
    <i>
      <x v="16583"/>
    </i>
    <i>
      <x v="12876"/>
    </i>
    <i>
      <x v="2269"/>
    </i>
    <i>
      <x v="1629"/>
    </i>
    <i>
      <x v="10192"/>
    </i>
    <i>
      <x v="17248"/>
    </i>
    <i>
      <x v="1879"/>
    </i>
    <i>
      <x v="11824"/>
    </i>
    <i>
      <x v="14601"/>
    </i>
    <i>
      <x v="8839"/>
    </i>
    <i>
      <x v="2230"/>
    </i>
    <i>
      <x v="1195"/>
    </i>
    <i>
      <x v="15925"/>
    </i>
    <i>
      <x v="13394"/>
    </i>
    <i>
      <x v="4144"/>
    </i>
    <i>
      <x v="16024"/>
    </i>
    <i>
      <x v="14440"/>
    </i>
    <i>
      <x v="10550"/>
    </i>
    <i>
      <x v="2178"/>
    </i>
    <i>
      <x v="8174"/>
    </i>
    <i>
      <x v="546"/>
    </i>
    <i>
      <x v="11711"/>
    </i>
    <i>
      <x v="17515"/>
    </i>
    <i>
      <x v="12252"/>
    </i>
    <i>
      <x v="9719"/>
    </i>
    <i>
      <x v="3932"/>
    </i>
    <i>
      <x v="15918"/>
    </i>
    <i>
      <x v="9525"/>
    </i>
    <i>
      <x v="14544"/>
    </i>
    <i>
      <x v="3263"/>
    </i>
    <i>
      <x v="3297"/>
    </i>
    <i>
      <x v="10593"/>
    </i>
    <i>
      <x v="9636"/>
    </i>
    <i>
      <x v="15134"/>
    </i>
    <i>
      <x v="12188"/>
    </i>
    <i>
      <x v="8090"/>
    </i>
    <i>
      <x v="17486"/>
    </i>
    <i>
      <x v="14991"/>
    </i>
    <i>
      <x v="7397"/>
    </i>
    <i>
      <x v="12847"/>
    </i>
    <i>
      <x v="1855"/>
    </i>
    <i>
      <x v="4268"/>
    </i>
    <i>
      <x v="11416"/>
    </i>
    <i>
      <x v="11671"/>
    </i>
    <i>
      <x v="3062"/>
    </i>
    <i>
      <x v="3208"/>
    </i>
    <i>
      <x v="6518"/>
    </i>
    <i>
      <x v="3312"/>
    </i>
    <i>
      <x v="5097"/>
    </i>
    <i>
      <x v="11935"/>
    </i>
    <i>
      <x v="14054"/>
    </i>
    <i>
      <x v="15218"/>
    </i>
    <i>
      <x v="6310"/>
    </i>
    <i>
      <x v="8385"/>
    </i>
    <i>
      <x v="11123"/>
    </i>
    <i>
      <x v="8717"/>
    </i>
    <i>
      <x v="18290"/>
    </i>
    <i>
      <x v="12613"/>
    </i>
    <i>
      <x v="4961"/>
    </i>
    <i>
      <x v="1492"/>
    </i>
    <i>
      <x v="4256"/>
    </i>
    <i>
      <x v="1206"/>
    </i>
    <i>
      <x v="5812"/>
    </i>
    <i>
      <x v="9310"/>
    </i>
    <i>
      <x v="10737"/>
    </i>
    <i>
      <x v="14599"/>
    </i>
    <i>
      <x v="16035"/>
    </i>
    <i>
      <x v="15757"/>
    </i>
    <i>
      <x v="14221"/>
    </i>
    <i>
      <x v="3706"/>
    </i>
    <i>
      <x v="5714"/>
    </i>
    <i>
      <x v="77"/>
    </i>
    <i>
      <x v="17225"/>
    </i>
    <i>
      <x v="12727"/>
    </i>
    <i>
      <x v="9407"/>
    </i>
    <i>
      <x v="8448"/>
    </i>
    <i>
      <x v="7010"/>
    </i>
    <i>
      <x v="6754"/>
    </i>
    <i>
      <x v="4778"/>
    </i>
    <i>
      <x v="4437"/>
    </i>
    <i>
      <x v="3352"/>
    </i>
    <i>
      <x v="6710"/>
    </i>
    <i>
      <x v="4148"/>
    </i>
    <i>
      <x v="6487"/>
    </i>
    <i>
      <x v="9542"/>
    </i>
    <i>
      <x v="11944"/>
    </i>
    <i>
      <x v="10744"/>
    </i>
    <i>
      <x v="16259"/>
    </i>
    <i>
      <x v="17695"/>
    </i>
    <i>
      <x v="10413"/>
    </i>
    <i>
      <x v="16119"/>
    </i>
    <i>
      <x v="17012"/>
    </i>
    <i>
      <x v="11971"/>
    </i>
    <i>
      <x v="14051"/>
    </i>
    <i>
      <x v="2228"/>
    </i>
    <i>
      <x v="16239"/>
    </i>
    <i>
      <x v="13911"/>
    </i>
    <i>
      <x v="140"/>
    </i>
    <i>
      <x v="750"/>
    </i>
    <i>
      <x v="15058"/>
    </i>
    <i>
      <x v="4446"/>
    </i>
    <i>
      <x v="2890"/>
    </i>
    <i>
      <x v="9022"/>
    </i>
    <i>
      <x v="7970"/>
    </i>
    <i>
      <x v="6034"/>
    </i>
    <i>
      <x v="10157"/>
    </i>
    <i>
      <x v="1034"/>
    </i>
    <i>
      <x v="166"/>
    </i>
    <i>
      <x v="7217"/>
    </i>
    <i>
      <x v="13770"/>
    </i>
    <i>
      <x v="3398"/>
    </i>
    <i>
      <x v="12064"/>
    </i>
    <i>
      <x v="12138"/>
    </i>
    <i>
      <x v="5248"/>
    </i>
    <i>
      <x v="9207"/>
    </i>
    <i>
      <x v="3952"/>
    </i>
    <i>
      <x v="16818"/>
    </i>
    <i>
      <x v="1978"/>
    </i>
    <i>
      <x v="2995"/>
    </i>
    <i>
      <x v="17659"/>
    </i>
    <i>
      <x v="9752"/>
    </i>
    <i>
      <x v="3464"/>
    </i>
    <i>
      <x v="8063"/>
    </i>
    <i>
      <x v="18237"/>
    </i>
    <i>
      <x v="14339"/>
    </i>
    <i>
      <x v="16216"/>
    </i>
    <i>
      <x v="8976"/>
    </i>
    <i>
      <x v="10691"/>
    </i>
    <i>
      <x v="9034"/>
    </i>
    <i>
      <x v="17978"/>
    </i>
    <i>
      <x v="1907"/>
    </i>
    <i>
      <x v="472"/>
    </i>
    <i>
      <x v="14329"/>
    </i>
    <i>
      <x v="1401"/>
    </i>
    <i>
      <x v="10844"/>
    </i>
    <i>
      <x v="9883"/>
    </i>
    <i>
      <x v="12010"/>
    </i>
    <i>
      <x v="7049"/>
    </i>
    <i>
      <x v="1829"/>
    </i>
    <i>
      <x v="14484"/>
    </i>
    <i>
      <x v="3192"/>
    </i>
    <i>
      <x v="5436"/>
    </i>
    <i>
      <x v="1677"/>
    </i>
    <i>
      <x v="39"/>
    </i>
    <i>
      <x v="956"/>
    </i>
    <i>
      <x v="2867"/>
    </i>
    <i>
      <x v="9914"/>
    </i>
    <i>
      <x v="9648"/>
    </i>
    <i>
      <x v="9265"/>
    </i>
    <i>
      <x v="11614"/>
    </i>
    <i>
      <x v="5698"/>
    </i>
    <i>
      <x v="7564"/>
    </i>
    <i>
      <x v="17593"/>
    </i>
    <i>
      <x v="5158"/>
    </i>
    <i>
      <x v="13981"/>
    </i>
    <i>
      <x v="2681"/>
    </i>
    <i>
      <x v="15247"/>
    </i>
    <i>
      <x v="13559"/>
    </i>
    <i>
      <x v="8893"/>
    </i>
    <i>
      <x v="4822"/>
    </i>
    <i>
      <x v="1168"/>
    </i>
    <i>
      <x v="14255"/>
    </i>
    <i>
      <x v="13857"/>
    </i>
    <i>
      <x v="17359"/>
    </i>
    <i>
      <x v="13836"/>
    </i>
    <i>
      <x v="15774"/>
    </i>
    <i>
      <x v="16016"/>
    </i>
    <i>
      <x v="9555"/>
    </i>
    <i>
      <x v="12306"/>
    </i>
    <i>
      <x v="7414"/>
    </i>
    <i>
      <x v="8201"/>
    </i>
    <i>
      <x v="6670"/>
    </i>
    <i>
      <x v="3877"/>
    </i>
    <i>
      <x v="2395"/>
    </i>
    <i>
      <x v="4348"/>
    </i>
    <i>
      <x v="3085"/>
    </i>
    <i>
      <x v="1064"/>
    </i>
    <i>
      <x v="9373"/>
    </i>
    <i>
      <x v="11253"/>
    </i>
    <i>
      <x v="2556"/>
    </i>
    <i>
      <x v="4287"/>
    </i>
    <i>
      <x v="12756"/>
    </i>
    <i>
      <x v="1557"/>
    </i>
    <i>
      <x v="10347"/>
    </i>
    <i>
      <x v="18466"/>
    </i>
    <i>
      <x v="4045"/>
    </i>
    <i>
      <x v="618"/>
    </i>
    <i>
      <x v="13636"/>
    </i>
    <i>
      <x v="9145"/>
    </i>
    <i>
      <x v="13"/>
    </i>
    <i>
      <x v="3879"/>
    </i>
    <i>
      <x v="12395"/>
    </i>
    <i>
      <x v="9132"/>
    </i>
    <i>
      <x v="7882"/>
    </i>
    <i>
      <x v="3938"/>
    </i>
    <i>
      <x v="5766"/>
    </i>
    <i>
      <x v="12176"/>
    </i>
    <i>
      <x v="3898"/>
    </i>
    <i>
      <x v="9785"/>
    </i>
    <i>
      <x v="18245"/>
    </i>
    <i>
      <x v="6437"/>
    </i>
    <i>
      <x v="6428"/>
    </i>
    <i>
      <x v="5376"/>
    </i>
    <i>
      <x v="16591"/>
    </i>
    <i>
      <x v="16493"/>
    </i>
    <i>
      <x v="14512"/>
    </i>
    <i>
      <x v="10984"/>
    </i>
    <i>
      <x v="9491"/>
    </i>
    <i>
      <x v="1456"/>
    </i>
    <i>
      <x v="29"/>
    </i>
    <i>
      <x v="17765"/>
    </i>
    <i>
      <x v="1869"/>
    </i>
    <i>
      <x v="10288"/>
    </i>
    <i>
      <x v="10478"/>
    </i>
    <i>
      <x v="15241"/>
    </i>
    <i>
      <x v="10991"/>
    </i>
    <i>
      <x v="15434"/>
    </i>
    <i>
      <x v="13729"/>
    </i>
    <i>
      <x v="18062"/>
    </i>
    <i>
      <x v="1731"/>
    </i>
    <i>
      <x v="4948"/>
    </i>
    <i>
      <x v="16052"/>
    </i>
    <i>
      <x v="6171"/>
    </i>
    <i>
      <x v="16040"/>
    </i>
    <i>
      <x v="12683"/>
    </i>
    <i>
      <x v="5775"/>
    </i>
    <i>
      <x v="7076"/>
    </i>
    <i>
      <x v="16045"/>
    </i>
    <i>
      <x v="16735"/>
    </i>
    <i>
      <x v="4925"/>
    </i>
    <i>
      <x v="1605"/>
    </i>
    <i>
      <x v="9254"/>
    </i>
    <i>
      <x v="6865"/>
    </i>
    <i>
      <x v="18325"/>
    </i>
    <i>
      <x v="15489"/>
    </i>
    <i>
      <x v="7053"/>
    </i>
    <i>
      <x v="17483"/>
    </i>
    <i>
      <x v="18236"/>
    </i>
    <i>
      <x v="6822"/>
    </i>
    <i>
      <x v="14068"/>
    </i>
    <i>
      <x v="17455"/>
    </i>
    <i>
      <x v="8600"/>
    </i>
    <i>
      <x v="10112"/>
    </i>
    <i>
      <x v="9647"/>
    </i>
    <i>
      <x v="1613"/>
    </i>
    <i>
      <x v="14473"/>
    </i>
    <i>
      <x v="11731"/>
    </i>
    <i>
      <x v="13096"/>
    </i>
    <i>
      <x v="7268"/>
    </i>
    <i>
      <x v="11707"/>
    </i>
    <i>
      <x v="8013"/>
    </i>
    <i>
      <x v="14677"/>
    </i>
    <i>
      <x v="407"/>
    </i>
    <i>
      <x v="12945"/>
    </i>
    <i>
      <x v="11116"/>
    </i>
    <i>
      <x v="17761"/>
    </i>
    <i>
      <x v="9994"/>
    </i>
    <i>
      <x v="911"/>
    </i>
    <i>
      <x v="2270"/>
    </i>
    <i>
      <x v="2896"/>
    </i>
    <i>
      <x v="15264"/>
    </i>
    <i>
      <x v="10202"/>
    </i>
    <i>
      <x v="16205"/>
    </i>
    <i>
      <x v="6489"/>
    </i>
    <i>
      <x v="117"/>
    </i>
    <i>
      <x v="4414"/>
    </i>
    <i>
      <x v="3991"/>
    </i>
    <i>
      <x v="11538"/>
    </i>
    <i>
      <x v="2698"/>
    </i>
    <i>
      <x v="11996"/>
    </i>
    <i>
      <x v="6054"/>
    </i>
    <i>
      <x v="3668"/>
    </i>
    <i>
      <x v="9856"/>
    </i>
    <i>
      <x v="6521"/>
    </i>
    <i>
      <x v="12097"/>
    </i>
    <i>
      <x v="6085"/>
    </i>
    <i>
      <x v="547"/>
    </i>
    <i>
      <x v="16672"/>
    </i>
    <i>
      <x v="8729"/>
    </i>
    <i>
      <x v="11528"/>
    </i>
    <i>
      <x v="4608"/>
    </i>
    <i>
      <x v="15876"/>
    </i>
    <i>
      <x v="1092"/>
    </i>
    <i>
      <x v="5628"/>
    </i>
    <i>
      <x v="11049"/>
    </i>
    <i>
      <x v="8907"/>
    </i>
    <i>
      <x v="7481"/>
    </i>
    <i>
      <x v="14162"/>
    </i>
    <i>
      <x v="10455"/>
    </i>
    <i>
      <x v="4745"/>
    </i>
    <i>
      <x v="12223"/>
    </i>
    <i>
      <x v="5037"/>
    </i>
    <i>
      <x v="16472"/>
    </i>
    <i>
      <x v="7430"/>
    </i>
    <i>
      <x v="330"/>
    </i>
    <i>
      <x v="15516"/>
    </i>
    <i>
      <x v="8314"/>
    </i>
    <i>
      <x v="14605"/>
    </i>
    <i>
      <x v="5203"/>
    </i>
    <i>
      <x v="14283"/>
    </i>
    <i>
      <x v="9812"/>
    </i>
    <i>
      <x v="4954"/>
    </i>
    <i>
      <x v="8316"/>
    </i>
    <i>
      <x v="287"/>
    </i>
    <i>
      <x v="15748"/>
    </i>
    <i>
      <x v="7713"/>
    </i>
    <i>
      <x v="17288"/>
    </i>
    <i>
      <x v="12163"/>
    </i>
    <i>
      <x v="18239"/>
    </i>
    <i>
      <x v="2824"/>
    </i>
    <i>
      <x v="14955"/>
    </i>
    <i>
      <x v="15955"/>
    </i>
    <i>
      <x v="5216"/>
    </i>
    <i>
      <x v="1858"/>
    </i>
    <i>
      <x v="12892"/>
    </i>
    <i>
      <x v="10241"/>
    </i>
    <i>
      <x v="17879"/>
    </i>
    <i>
      <x v="4077"/>
    </i>
    <i>
      <x v="8538"/>
    </i>
    <i>
      <x v="1446"/>
    </i>
    <i>
      <x v="8617"/>
    </i>
    <i>
      <x v="285"/>
    </i>
    <i>
      <x v="7985"/>
    </i>
    <i>
      <x v="3693"/>
    </i>
    <i>
      <x v="1136"/>
    </i>
    <i>
      <x v="8146"/>
    </i>
    <i>
      <x v="1973"/>
    </i>
    <i>
      <x v="16554"/>
    </i>
    <i>
      <x v="16037"/>
    </i>
    <i>
      <x v="5799"/>
    </i>
    <i>
      <x v="11677"/>
    </i>
    <i>
      <x v="13124"/>
    </i>
    <i>
      <x v="3875"/>
    </i>
    <i>
      <x v="18454"/>
    </i>
    <i>
      <x v="16732"/>
    </i>
    <i>
      <x v="7582"/>
    </i>
    <i>
      <x v="17101"/>
    </i>
    <i>
      <x v="12249"/>
    </i>
    <i>
      <x v="1288"/>
    </i>
    <i>
      <x v="14743"/>
    </i>
    <i>
      <x v="13640"/>
    </i>
    <i>
      <x v="13736"/>
    </i>
    <i>
      <x v="6879"/>
    </i>
    <i>
      <x v="10169"/>
    </i>
    <i>
      <x v="6316"/>
    </i>
    <i>
      <x v="7228"/>
    </i>
    <i>
      <x v="708"/>
    </i>
    <i>
      <x v="3481"/>
    </i>
    <i>
      <x v="3826"/>
    </i>
    <i>
      <x v="15217"/>
    </i>
    <i>
      <x v="7185"/>
    </i>
    <i>
      <x v="17889"/>
    </i>
    <i>
      <x v="1768"/>
    </i>
    <i>
      <x v="825"/>
    </i>
    <i>
      <x v="9136"/>
    </i>
    <i>
      <x v="13834"/>
    </i>
    <i>
      <x v="6035"/>
    </i>
    <i>
      <x v="16951"/>
    </i>
    <i>
      <x v="17614"/>
    </i>
    <i>
      <x v="18089"/>
    </i>
    <i>
      <x v="14366"/>
    </i>
    <i>
      <x v="15375"/>
    </i>
    <i>
      <x v="15282"/>
    </i>
    <i>
      <x v="13581"/>
    </i>
    <i>
      <x v="9991"/>
    </i>
    <i>
      <x v="8730"/>
    </i>
    <i>
      <x v="4784"/>
    </i>
    <i>
      <x v="6110"/>
    </i>
    <i>
      <x v="3435"/>
    </i>
    <i>
      <x v="15900"/>
    </i>
    <i>
      <x v="17768"/>
    </i>
    <i>
      <x v="11834"/>
    </i>
    <i>
      <x v="8158"/>
    </i>
    <i>
      <x v="3053"/>
    </i>
    <i>
      <x v="17777"/>
    </i>
    <i>
      <x v="18317"/>
    </i>
    <i>
      <x v="15086"/>
    </i>
    <i>
      <x v="5196"/>
    </i>
    <i>
      <x v="8360"/>
    </i>
    <i>
      <x v="6338"/>
    </i>
    <i>
      <x v="10976"/>
    </i>
    <i>
      <x v="684"/>
    </i>
    <i>
      <x v="6365"/>
    </i>
    <i>
      <x v="2218"/>
    </i>
    <i>
      <x v="7142"/>
    </i>
    <i>
      <x v="1340"/>
    </i>
    <i>
      <x v="17714"/>
    </i>
    <i>
      <x v="2949"/>
    </i>
    <i>
      <x v="18342"/>
    </i>
    <i>
      <x v="4177"/>
    </i>
    <i>
      <x v="10318"/>
    </i>
    <i>
      <x v="13148"/>
    </i>
    <i>
      <x v="1682"/>
    </i>
    <i>
      <x v="11046"/>
    </i>
    <i>
      <x v="17175"/>
    </i>
    <i>
      <x v="1046"/>
    </i>
    <i>
      <x v="3916"/>
    </i>
    <i>
      <x v="16676"/>
    </i>
    <i>
      <x v="13871"/>
    </i>
    <i>
      <x v="17922"/>
    </i>
    <i>
      <x v="4935"/>
    </i>
    <i>
      <x v="7498"/>
    </i>
    <i>
      <x v="14822"/>
    </i>
    <i>
      <x v="15043"/>
    </i>
    <i>
      <x v="2986"/>
    </i>
    <i>
      <x v="2506"/>
    </i>
    <i>
      <x v="2114"/>
    </i>
    <i>
      <x v="2133"/>
    </i>
    <i>
      <x v="18334"/>
    </i>
    <i>
      <x v="7598"/>
    </i>
    <i>
      <x v="7784"/>
    </i>
    <i>
      <x v="15458"/>
    </i>
    <i>
      <x v="16521"/>
    </i>
    <i>
      <x v="11449"/>
    </i>
    <i>
      <x v="1180"/>
    </i>
    <i>
      <x v="6708"/>
    </i>
    <i>
      <x v="1198"/>
    </i>
    <i>
      <x v="17372"/>
    </i>
    <i>
      <x v="8135"/>
    </i>
    <i>
      <x v="16781"/>
    </i>
    <i>
      <x v="11502"/>
    </i>
    <i>
      <x v="5517"/>
    </i>
    <i>
      <x v="4507"/>
    </i>
    <i>
      <x v="268"/>
    </i>
    <i>
      <x v="4709"/>
    </i>
    <i>
      <x v="1185"/>
    </i>
    <i>
      <x v="14229"/>
    </i>
    <i>
      <x v="13158"/>
    </i>
    <i>
      <x v="3414"/>
    </i>
    <i>
      <x v="5301"/>
    </i>
    <i>
      <x v="10362"/>
    </i>
    <i>
      <x v="11180"/>
    </i>
    <i>
      <x v="4774"/>
    </i>
    <i>
      <x v="10497"/>
    </i>
    <i>
      <x v="7382"/>
    </i>
    <i>
      <x v="14865"/>
    </i>
    <i>
      <x v="7986"/>
    </i>
    <i>
      <x v="6753"/>
    </i>
    <i>
      <x v="3274"/>
    </i>
    <i>
      <x v="16302"/>
    </i>
    <i>
      <x v="2037"/>
    </i>
    <i>
      <x v="15463"/>
    </i>
    <i>
      <x v="5011"/>
    </i>
    <i>
      <x v="11015"/>
    </i>
    <i>
      <x v="3485"/>
    </i>
    <i>
      <x v="4360"/>
    </i>
    <i>
      <x v="485"/>
    </i>
    <i>
      <x v="9689"/>
    </i>
    <i>
      <x v="3251"/>
    </i>
    <i>
      <x v="10518"/>
    </i>
    <i>
      <x v="12963"/>
    </i>
    <i>
      <x v="2254"/>
    </i>
    <i>
      <x v="3607"/>
    </i>
    <i>
      <x v="6063"/>
    </i>
    <i>
      <x v="7334"/>
    </i>
    <i>
      <x v="3599"/>
    </i>
    <i>
      <x v="2138"/>
    </i>
    <i>
      <x v="17431"/>
    </i>
    <i>
      <x v="13028"/>
    </i>
    <i>
      <x v="6544"/>
    </i>
    <i>
      <x v="17731"/>
    </i>
    <i>
      <x v="1582"/>
    </i>
    <i>
      <x v="13173"/>
    </i>
    <i>
      <x v="5285"/>
    </i>
    <i>
      <x v="16452"/>
    </i>
    <i>
      <x v="15074"/>
    </i>
    <i>
      <x v="13410"/>
    </i>
    <i>
      <x v="850"/>
    </i>
    <i>
      <x v="7899"/>
    </i>
    <i>
      <x v="9030"/>
    </i>
    <i>
      <x v="3264"/>
    </i>
    <i>
      <x v="2573"/>
    </i>
    <i>
      <x v="13227"/>
    </i>
    <i>
      <x v="4782"/>
    </i>
    <i>
      <x v="15973"/>
    </i>
    <i>
      <x v="2515"/>
    </i>
    <i>
      <x v="18030"/>
    </i>
    <i>
      <x v="6908"/>
    </i>
    <i>
      <x v="257"/>
    </i>
    <i>
      <x v="14638"/>
    </i>
    <i>
      <x v="9028"/>
    </i>
    <i>
      <x v="15599"/>
    </i>
    <i>
      <x v="7057"/>
    </i>
    <i>
      <x v="17999"/>
    </i>
    <i>
      <x v="3798"/>
    </i>
    <i>
      <x v="14829"/>
    </i>
    <i>
      <x v="9044"/>
    </i>
    <i>
      <x v="4762"/>
    </i>
    <i>
      <x v="625"/>
    </i>
    <i>
      <x v="12402"/>
    </i>
    <i>
      <x v="10826"/>
    </i>
    <i>
      <x v="11311"/>
    </i>
    <i>
      <x v="614"/>
    </i>
    <i>
      <x v="17918"/>
    </i>
    <i>
      <x v="880"/>
    </i>
    <i>
      <x v="13845"/>
    </i>
    <i>
      <x v="8801"/>
    </i>
    <i>
      <x v="4580"/>
    </i>
    <i>
      <x v="13025"/>
    </i>
    <i>
      <x v="15823"/>
    </i>
    <i>
      <x v="4521"/>
    </i>
    <i>
      <x v="1959"/>
    </i>
    <i>
      <x v="5365"/>
    </i>
    <i>
      <x v="776"/>
    </i>
    <i>
      <x v="10354"/>
    </i>
    <i>
      <x v="4308"/>
    </i>
    <i>
      <x v="17268"/>
    </i>
    <i>
      <x v="18422"/>
    </i>
    <i>
      <x v="16968"/>
    </i>
    <i>
      <x v="12853"/>
    </i>
    <i>
      <x v="12136"/>
    </i>
    <i>
      <x v="9187"/>
    </i>
    <i>
      <x v="4418"/>
    </i>
    <i>
      <x v="4468"/>
    </i>
    <i>
      <x v="3739"/>
    </i>
    <i>
      <x v="4523"/>
    </i>
    <i>
      <x v="16162"/>
    </i>
    <i>
      <x v="4016"/>
    </i>
    <i>
      <x v="7465"/>
    </i>
    <i>
      <x v="2695"/>
    </i>
    <i>
      <x v="12034"/>
    </i>
    <i>
      <x v="7218"/>
    </i>
    <i>
      <x v="13635"/>
    </i>
    <i>
      <x v="9211"/>
    </i>
    <i>
      <x v="8543"/>
    </i>
    <i>
      <x v="5331"/>
    </i>
    <i>
      <x v="6510"/>
    </i>
    <i>
      <x v="1673"/>
    </i>
    <i>
      <x v="204"/>
    </i>
    <i>
      <x v="3816"/>
    </i>
    <i>
      <x v="16705"/>
    </i>
    <i>
      <x v="3905"/>
    </i>
    <i>
      <x v="5092"/>
    </i>
    <i>
      <x v="12438"/>
    </i>
    <i>
      <x v="15308"/>
    </i>
    <i>
      <x v="16602"/>
    </i>
    <i>
      <x v="6896"/>
    </i>
    <i>
      <x v="11187"/>
    </i>
    <i>
      <x v="9063"/>
    </i>
    <i>
      <x v="17753"/>
    </i>
    <i>
      <x v="8238"/>
    </i>
    <i>
      <x v="8132"/>
    </i>
    <i>
      <x v="16310"/>
    </i>
    <i>
      <x v="14231"/>
    </i>
    <i>
      <x v="8896"/>
    </i>
    <i>
      <x v="15123"/>
    </i>
    <i>
      <x v="10229"/>
    </i>
    <i>
      <x v="5484"/>
    </i>
    <i>
      <x v="7507"/>
    </i>
    <i>
      <x v="4684"/>
    </i>
    <i>
      <x v="14277"/>
    </i>
    <i>
      <x v="15297"/>
    </i>
    <i>
      <x v="15044"/>
    </i>
    <i>
      <x v="2100"/>
    </i>
    <i>
      <x v="5126"/>
    </i>
    <i>
      <x v="9514"/>
    </i>
    <i>
      <x v="5925"/>
    </i>
    <i>
      <x v="9351"/>
    </i>
    <i>
      <x v="12140"/>
    </i>
    <i>
      <x v="5645"/>
    </i>
    <i>
      <x v="2851"/>
    </i>
    <i>
      <x v="14218"/>
    </i>
    <i>
      <x v="17725"/>
    </i>
    <i>
      <x v="8528"/>
    </i>
    <i>
      <x v="1213"/>
    </i>
    <i>
      <x v="14167"/>
    </i>
    <i>
      <x v="14052"/>
    </i>
    <i>
      <x v="4658"/>
    </i>
    <i>
      <x v="15794"/>
    </i>
    <i>
      <x v="9549"/>
    </i>
    <i>
      <x v="15858"/>
    </i>
    <i>
      <x v="5796"/>
    </i>
    <i>
      <x v="11421"/>
    </i>
    <i>
      <x v="15046"/>
    </i>
    <i>
      <x v="16234"/>
    </i>
    <i>
      <x v="16138"/>
    </i>
    <i>
      <x v="13663"/>
    </i>
    <i>
      <x v="839"/>
    </i>
    <i>
      <x v="9660"/>
    </i>
    <i>
      <x v="12295"/>
    </i>
    <i>
      <x v="9115"/>
    </i>
    <i>
      <x v="5272"/>
    </i>
    <i>
      <x v="14880"/>
    </i>
    <i>
      <x v="17364"/>
    </i>
    <i>
      <x v="3420"/>
    </i>
    <i>
      <x v="13449"/>
    </i>
    <i>
      <x v="2625"/>
    </i>
    <i>
      <x v="10108"/>
    </i>
    <i>
      <x v="2369"/>
    </i>
    <i>
      <x v="15479"/>
    </i>
    <i>
      <x v="2874"/>
    </i>
    <i>
      <x v="10587"/>
    </i>
    <i>
      <x v="8800"/>
    </i>
    <i>
      <x v="4226"/>
    </i>
    <i>
      <x v="13104"/>
    </i>
    <i>
      <x v="52"/>
    </i>
    <i>
      <x v="2928"/>
    </i>
    <i>
      <x v="3781"/>
    </i>
    <i>
      <x v="16966"/>
    </i>
    <i>
      <x v="1005"/>
    </i>
    <i>
      <x v="3366"/>
    </i>
    <i>
      <x v="17263"/>
    </i>
    <i>
      <x v="9414"/>
    </i>
    <i>
      <x v="2962"/>
    </i>
    <i>
      <x v="17995"/>
    </i>
    <i>
      <x v="8977"/>
    </i>
    <i>
      <x v="1199"/>
    </i>
    <i>
      <x v="3261"/>
    </i>
    <i>
      <x v="11884"/>
    </i>
    <i>
      <x v="12162"/>
    </i>
    <i>
      <x v="11840"/>
    </i>
    <i>
      <x v="13764"/>
    </i>
    <i>
      <x v="1211"/>
    </i>
    <i>
      <x v="12599"/>
    </i>
    <i>
      <x v="10123"/>
    </i>
    <i>
      <x v="7606"/>
    </i>
    <i>
      <x v="5314"/>
    </i>
    <i>
      <x v="2862"/>
    </i>
    <i>
      <x v="7357"/>
    </i>
    <i>
      <x v="6277"/>
    </i>
    <i>
      <x v="2172"/>
    </i>
    <i>
      <x v="14549"/>
    </i>
    <i>
      <x v="17447"/>
    </i>
    <i>
      <x v="7756"/>
    </i>
    <i>
      <x v="16101"/>
    </i>
    <i>
      <x v="11526"/>
    </i>
    <i>
      <x v="17306"/>
    </i>
    <i>
      <x v="12839"/>
    </i>
    <i>
      <x v="10430"/>
    </i>
    <i>
      <x v="18274"/>
    </i>
    <i>
      <x v="15076"/>
    </i>
    <i>
      <x v="7005"/>
    </i>
    <i>
      <x v="12918"/>
    </i>
    <i>
      <x v="11415"/>
    </i>
    <i>
      <x v="2624"/>
    </i>
    <i>
      <x v="8720"/>
    </i>
    <i>
      <x v="11104"/>
    </i>
    <i>
      <x v="4362"/>
    </i>
    <i>
      <x v="10545"/>
    </i>
    <i>
      <x v="8418"/>
    </i>
    <i>
      <x v="3559"/>
    </i>
    <i>
      <x v="8582"/>
    </i>
    <i>
      <x v="131"/>
    </i>
    <i>
      <x v="16626"/>
    </i>
    <i>
      <x v="2655"/>
    </i>
    <i>
      <x v="14925"/>
    </i>
    <i>
      <x v="14118"/>
    </i>
    <i>
      <x v="313"/>
    </i>
    <i>
      <x v="61"/>
    </i>
    <i>
      <x v="4601"/>
    </i>
    <i>
      <x v="12089"/>
    </i>
    <i>
      <x v="915"/>
    </i>
    <i>
      <x v="15407"/>
    </i>
    <i>
      <x v="9915"/>
    </i>
    <i>
      <x v="18326"/>
    </i>
    <i>
      <x v="2709"/>
    </i>
    <i>
      <x v="2071"/>
    </i>
    <i>
      <x v="3822"/>
    </i>
    <i>
      <x v="10573"/>
    </i>
    <i>
      <x v="4232"/>
    </i>
    <i>
      <x v="10331"/>
    </i>
    <i>
      <x v="11073"/>
    </i>
    <i>
      <x v="17903"/>
    </i>
    <i>
      <x v="16141"/>
    </i>
    <i>
      <x v="12283"/>
    </i>
    <i>
      <x v="4647"/>
    </i>
    <i>
      <x v="17494"/>
    </i>
    <i>
      <x v="6846"/>
    </i>
    <i>
      <x v="16447"/>
    </i>
    <i>
      <x v="3132"/>
    </i>
    <i>
      <x v="5707"/>
    </i>
    <i>
      <x v="16187"/>
    </i>
    <i>
      <x v="8224"/>
    </i>
    <i>
      <x v="3859"/>
    </i>
    <i>
      <x v="4327"/>
    </i>
    <i>
      <x v="13172"/>
    </i>
    <i>
      <x v="12167"/>
    </i>
    <i>
      <x v="7392"/>
    </i>
    <i>
      <x v="2050"/>
    </i>
    <i>
      <x v="1178"/>
    </i>
    <i>
      <x v="14375"/>
    </i>
    <i>
      <x v="4140"/>
    </i>
    <i>
      <x v="17834"/>
    </i>
    <i>
      <x v="14519"/>
    </i>
    <i>
      <x v="8486"/>
    </i>
    <i>
      <x v="15495"/>
    </i>
    <i>
      <x v="10239"/>
    </i>
    <i>
      <x v="17661"/>
    </i>
    <i>
      <x v="3232"/>
    </i>
    <i>
      <x v="12011"/>
    </i>
    <i>
      <x v="14194"/>
    </i>
    <i>
      <x v="14342"/>
    </i>
    <i>
      <x v="3691"/>
    </i>
    <i>
      <x v="13894"/>
    </i>
    <i>
      <x v="6606"/>
    </i>
    <i>
      <x v="13318"/>
    </i>
    <i>
      <x v="587"/>
    </i>
    <i>
      <x v="1478"/>
    </i>
    <i>
      <x v="6553"/>
    </i>
    <i>
      <x v="9930"/>
    </i>
    <i>
      <x v="12426"/>
    </i>
    <i>
      <x v="12832"/>
    </i>
    <i>
      <x v="1735"/>
    </i>
    <i>
      <x v="3800"/>
    </i>
    <i>
      <x v="15954"/>
    </i>
    <i>
      <x v="15167"/>
    </i>
    <i>
      <x v="9434"/>
    </i>
    <i>
      <x v="5478"/>
    </i>
    <i>
      <x v="4543"/>
    </i>
    <i>
      <x v="4260"/>
    </i>
    <i>
      <x v="242"/>
    </i>
    <i>
      <x v="16277"/>
    </i>
    <i>
      <x v="3594"/>
    </i>
    <i>
      <x v="5848"/>
    </i>
    <i>
      <x v="1255"/>
    </i>
    <i>
      <x v="12795"/>
    </i>
    <i>
      <x v="4527"/>
    </i>
    <i>
      <x v="5170"/>
    </i>
    <i>
      <x v="8824"/>
    </i>
    <i>
      <x v="12157"/>
    </i>
    <i>
      <x v="15204"/>
    </i>
    <i>
      <x v="11162"/>
    </i>
    <i>
      <x v="350"/>
    </i>
    <i>
      <x v="16161"/>
    </i>
    <i>
      <x v="6202"/>
    </i>
    <i>
      <x v="11624"/>
    </i>
    <i>
      <x v="2279"/>
    </i>
    <i>
      <x v="7383"/>
    </i>
    <i>
      <x v="10002"/>
    </i>
    <i>
      <x v="342"/>
    </i>
    <i>
      <x v="10682"/>
    </i>
    <i>
      <x v="11670"/>
    </i>
    <i>
      <x v="8199"/>
    </i>
    <i>
      <x v="16972"/>
    </i>
    <i>
      <x v="10429"/>
    </i>
    <i>
      <x v="14186"/>
    </i>
    <i>
      <x v="2344"/>
    </i>
    <i>
      <x v="3380"/>
    </i>
    <i>
      <x v="1469"/>
    </i>
    <i>
      <x v="7216"/>
    </i>
    <i>
      <x v="13915"/>
    </i>
    <i>
      <x v="10656"/>
    </i>
    <i>
      <x v="18276"/>
    </i>
    <i>
      <x v="5234"/>
    </i>
    <i>
      <x v="5332"/>
    </i>
    <i>
      <x v="14207"/>
    </i>
    <i>
      <x v="10156"/>
    </i>
    <i>
      <x v="8604"/>
    </i>
    <i>
      <x v="5142"/>
    </i>
    <i>
      <x v="18208"/>
    </i>
    <i>
      <x v="9344"/>
    </i>
    <i>
      <x v="3104"/>
    </i>
    <i>
      <x v="9974"/>
    </i>
    <i>
      <x v="13888"/>
    </i>
    <i>
      <x v="69"/>
    </i>
    <i>
      <x v="17149"/>
    </i>
    <i>
      <x v="16166"/>
    </i>
    <i>
      <x v="3268"/>
    </i>
    <i>
      <x v="688"/>
    </i>
    <i>
      <x v="5437"/>
    </i>
    <i>
      <x v="13702"/>
    </i>
    <i>
      <x v="14381"/>
    </i>
    <i>
      <x v="15268"/>
    </i>
    <i>
      <x v="9888"/>
    </i>
    <i>
      <x v="10563"/>
    </i>
    <i>
      <x v="600"/>
    </i>
    <i>
      <x v="3851"/>
    </i>
    <i>
      <x v="8705"/>
    </i>
    <i>
      <x v="5440"/>
    </i>
    <i>
      <x v="1377"/>
    </i>
    <i>
      <x v="18368"/>
    </i>
    <i>
      <x v="18423"/>
    </i>
    <i>
      <x v="12446"/>
    </i>
    <i>
      <x v="4261"/>
    </i>
    <i>
      <x v="1501"/>
    </i>
    <i>
      <x v="5771"/>
    </i>
    <i>
      <x v="6462"/>
    </i>
    <i>
      <x v="16820"/>
    </i>
    <i>
      <x v="16700"/>
    </i>
    <i>
      <x v="2111"/>
    </i>
    <i>
      <x v="13069"/>
    </i>
    <i>
      <x v="11689"/>
    </i>
    <i>
      <x v="10969"/>
    </i>
    <i>
      <x v="13757"/>
    </i>
    <i>
      <x v="6844"/>
    </i>
    <i>
      <x v="5120"/>
    </i>
    <i>
      <x v="13806"/>
    </i>
    <i>
      <x v="11678"/>
    </i>
    <i>
      <x v="385"/>
    </i>
    <i>
      <x v="11155"/>
    </i>
    <i>
      <x v="15118"/>
    </i>
    <i>
      <x v="4374"/>
    </i>
    <i>
      <x v="12189"/>
    </i>
    <i>
      <x v="8265"/>
    </i>
    <i>
      <x v="8097"/>
    </i>
    <i>
      <x v="6043"/>
    </i>
    <i>
      <x v="6273"/>
    </i>
    <i>
      <x v="1567"/>
    </i>
    <i>
      <x v="583"/>
    </i>
    <i>
      <x v="12688"/>
    </i>
    <i>
      <x v="13138"/>
    </i>
    <i>
      <x v="10341"/>
    </i>
    <i>
      <x v="1585"/>
    </i>
    <i>
      <x v="14690"/>
    </i>
    <i>
      <x v="7292"/>
    </i>
    <i>
      <x v="11556"/>
    </i>
    <i>
      <x v="13854"/>
    </i>
    <i>
      <x v="12258"/>
    </i>
    <i>
      <x v="13218"/>
    </i>
    <i>
      <x v="3105"/>
    </i>
    <i>
      <x v="5695"/>
    </i>
    <i>
      <x v="5128"/>
    </i>
    <i>
      <x v="11269"/>
    </i>
    <i>
      <x v="9741"/>
    </i>
    <i>
      <x v="5847"/>
    </i>
    <i>
      <x v="15983"/>
    </i>
    <i>
      <x v="13552"/>
    </i>
    <i>
      <x v="6882"/>
    </i>
    <i>
      <x v="6162"/>
    </i>
    <i>
      <x v="2185"/>
    </i>
    <i>
      <x v="10005"/>
    </i>
    <i>
      <x v="2575"/>
    </i>
    <i>
      <x v="11983"/>
    </i>
    <i>
      <x v="17186"/>
    </i>
    <i>
      <x v="15117"/>
    </i>
    <i>
      <x v="5473"/>
    </i>
    <i>
      <x v="10247"/>
    </i>
    <i>
      <x v="13113"/>
    </i>
    <i>
      <x v="1646"/>
    </i>
    <i>
      <x v="9065"/>
    </i>
    <i>
      <x v="11658"/>
    </i>
    <i>
      <x v="7608"/>
    </i>
    <i>
      <x v="18439"/>
    </i>
    <i>
      <x v="9100"/>
    </i>
    <i>
      <x v="3817"/>
    </i>
    <i>
      <x v="9603"/>
    </i>
    <i>
      <x v="9998"/>
    </i>
    <i>
      <x v="7402"/>
    </i>
    <i>
      <x v="10759"/>
    </i>
    <i>
      <x v="15426"/>
    </i>
    <i>
      <x v="5464"/>
    </i>
    <i>
      <x v="3587"/>
    </i>
    <i>
      <x v="9302"/>
    </i>
    <i>
      <x v="10834"/>
    </i>
    <i>
      <x v="16020"/>
    </i>
    <i>
      <x v="4645"/>
    </i>
    <i>
      <x v="12731"/>
    </i>
    <i>
      <x v="16650"/>
    </i>
    <i>
      <x v="18152"/>
    </i>
    <i>
      <x v="18250"/>
    </i>
    <i>
      <x v="15183"/>
    </i>
    <i>
      <x v="12759"/>
    </i>
    <i>
      <x v="13738"/>
    </i>
    <i>
      <x v="10151"/>
    </i>
    <i>
      <x v="9923"/>
    </i>
    <i>
      <x v="9134"/>
    </i>
    <i>
      <x v="8489"/>
    </i>
    <i>
      <x v="7638"/>
    </i>
    <i>
      <x v="7483"/>
    </i>
    <i>
      <x v="6744"/>
    </i>
    <i>
      <x v="6048"/>
    </i>
    <i>
      <x v="2039"/>
    </i>
    <i>
      <x v="450"/>
    </i>
    <i>
      <x v="991"/>
    </i>
    <i>
      <x v="597"/>
    </i>
    <i>
      <x v="18372"/>
    </i>
    <i>
      <x v="5780"/>
    </i>
    <i>
      <x v="12154"/>
    </i>
    <i>
      <x v="6331"/>
    </i>
    <i>
      <x v="16979"/>
    </i>
    <i>
      <x v="4252"/>
    </i>
    <i>
      <x v="16428"/>
    </i>
    <i>
      <x v="15312"/>
    </i>
    <i>
      <x v="292"/>
    </i>
    <i>
      <x v="9561"/>
    </i>
    <i>
      <x v="9685"/>
    </i>
    <i>
      <x v="2424"/>
    </i>
    <i>
      <x v="6122"/>
    </i>
    <i>
      <x v="13876"/>
    </i>
    <i>
      <x v="1088"/>
    </i>
    <i>
      <x v="14732"/>
    </i>
    <i>
      <x v="2865"/>
    </i>
    <i>
      <x v="14190"/>
    </i>
    <i>
      <x v="8193"/>
    </i>
    <i>
      <x v="10052"/>
    </i>
    <i>
      <x v="14787"/>
    </i>
    <i>
      <x v="10086"/>
    </i>
    <i>
      <x v="5646"/>
    </i>
    <i>
      <x v="664"/>
    </i>
    <i>
      <x v="10265"/>
    </i>
    <i>
      <x v="8497"/>
    </i>
    <i>
      <x v="11910"/>
    </i>
    <i>
      <x v="15301"/>
    </i>
    <i>
      <x v="1514"/>
    </i>
    <i>
      <x v="17645"/>
    </i>
    <i>
      <x v="8331"/>
    </i>
    <i>
      <x v="11993"/>
    </i>
    <i>
      <x v="15537"/>
    </i>
    <i>
      <x v="223"/>
    </i>
    <i>
      <x v="12664"/>
    </i>
    <i>
      <x v="12483"/>
    </i>
    <i>
      <x v="1748"/>
    </i>
    <i>
      <x v="12384"/>
    </i>
    <i>
      <x v="7875"/>
    </i>
    <i>
      <x v="4451"/>
    </i>
    <i>
      <x v="1454"/>
    </i>
    <i>
      <x v="4912"/>
    </i>
    <i>
      <x v="1012"/>
    </i>
    <i>
      <x v="4259"/>
    </i>
    <i>
      <x v="13472"/>
    </i>
    <i>
      <x v="933"/>
    </i>
    <i>
      <x v="16706"/>
    </i>
    <i>
      <x v="3925"/>
    </i>
    <i>
      <x v="12760"/>
    </i>
    <i>
      <x v="444"/>
    </i>
    <i>
      <x v="13250"/>
    </i>
    <i>
      <x v="515"/>
    </i>
    <i>
      <x v="7534"/>
    </i>
    <i>
      <x v="5940"/>
    </i>
    <i>
      <x v="7594"/>
    </i>
    <i>
      <x v="4891"/>
    </i>
    <i>
      <x v="17147"/>
    </i>
    <i>
      <x v="10214"/>
    </i>
    <i>
      <x v="13186"/>
    </i>
    <i>
      <x v="6150"/>
    </i>
    <i>
      <x v="12458"/>
    </i>
    <i>
      <x v="10332"/>
    </i>
    <i>
      <x v="3863"/>
    </i>
    <i>
      <x v="16584"/>
    </i>
    <i>
      <x v="7681"/>
    </i>
    <i>
      <x v="18123"/>
    </i>
    <i>
      <x v="4455"/>
    </i>
    <i>
      <x v="7794"/>
    </i>
    <i>
      <x v="10210"/>
    </i>
    <i>
      <x v="8548"/>
    </i>
    <i>
      <x v="6151"/>
    </i>
    <i>
      <x v="3815"/>
    </i>
    <i>
      <x v="15556"/>
    </i>
    <i>
      <x v="8284"/>
    </i>
    <i>
      <x v="12533"/>
    </i>
    <i>
      <x v="15502"/>
    </i>
    <i>
      <x v="302"/>
    </i>
    <i>
      <x v="16534"/>
    </i>
    <i>
      <x v="14921"/>
    </i>
    <i>
      <x v="12897"/>
    </i>
    <i>
      <x v="9224"/>
    </i>
    <i>
      <x v="18223"/>
    </i>
    <i>
      <x v="9439"/>
    </i>
    <i>
      <x v="13994"/>
    </i>
    <i>
      <x v="9228"/>
    </i>
    <i>
      <x v="11809"/>
    </i>
    <i>
      <x v="3038"/>
    </i>
    <i>
      <x v="18260"/>
    </i>
    <i>
      <x v="8666"/>
    </i>
    <i>
      <x v="13853"/>
    </i>
    <i>
      <x v="11296"/>
    </i>
    <i>
      <x v="2529"/>
    </i>
    <i>
      <x v="4686"/>
    </i>
    <i>
      <x v="5652"/>
    </i>
    <i>
      <x v="4178"/>
    </i>
    <i>
      <x v="18261"/>
    </i>
    <i>
      <x v="5952"/>
    </i>
    <i>
      <x v="7672"/>
    </i>
    <i>
      <x v="1137"/>
    </i>
    <i>
      <x v="9478"/>
    </i>
    <i>
      <x v="7298"/>
    </i>
    <i>
      <x v="5882"/>
    </i>
    <i>
      <x v="9186"/>
    </i>
    <i>
      <x v="10105"/>
    </i>
    <i>
      <x v="8580"/>
    </i>
    <i>
      <x v="9453"/>
    </i>
    <i>
      <x v="17959"/>
    </i>
    <i>
      <x v="18330"/>
    </i>
    <i>
      <x v="14621"/>
    </i>
    <i>
      <x v="5242"/>
    </i>
    <i>
      <x v="8771"/>
    </i>
    <i>
      <x v="3923"/>
    </i>
    <i>
      <x v="8292"/>
    </i>
    <i>
      <x v="3376"/>
    </i>
    <i>
      <x v="3920"/>
    </i>
    <i>
      <x v="10740"/>
    </i>
    <i>
      <x v="7837"/>
    </i>
    <i>
      <x v="7850"/>
    </i>
    <i>
      <x v="2648"/>
    </i>
    <i>
      <x v="8780"/>
    </i>
    <i>
      <x v="10197"/>
    </i>
    <i>
      <x v="15219"/>
    </i>
    <i>
      <x v="7630"/>
    </i>
    <i>
      <x v="12028"/>
    </i>
    <i>
      <x v="8549"/>
    </i>
    <i>
      <x v="15506"/>
    </i>
    <i>
      <x v="3271"/>
    </i>
    <i>
      <x v="8007"/>
    </i>
    <i>
      <x v="13500"/>
    </i>
    <i>
      <x v="11562"/>
    </i>
    <i>
      <x v="2677"/>
    </i>
    <i>
      <x v="15887"/>
    </i>
    <i>
      <x v="11661"/>
    </i>
    <i>
      <x v="16685"/>
    </i>
    <i>
      <x v="1079"/>
    </i>
    <i>
      <x v="16107"/>
    </i>
    <i>
      <x v="1065"/>
    </i>
    <i>
      <x v="4634"/>
    </i>
    <i>
      <x v="1101"/>
    </i>
    <i>
      <x v="15895"/>
    </i>
    <i>
      <x v="15996"/>
    </i>
    <i>
      <x v="12394"/>
    </i>
    <i>
      <x v="3140"/>
    </i>
    <i>
      <x v="18189"/>
    </i>
    <i>
      <x v="5970"/>
    </i>
    <i>
      <x v="8091"/>
    </i>
    <i>
      <x v="14588"/>
    </i>
    <i>
      <x v="12518"/>
    </i>
    <i>
      <x v="15114"/>
    </i>
    <i>
      <x v="10406"/>
    </i>
    <i>
      <x v="10942"/>
    </i>
    <i>
      <x v="11339"/>
    </i>
    <i>
      <x v="18168"/>
    </i>
    <i>
      <x v="16071"/>
    </i>
    <i>
      <x v="1599"/>
    </i>
    <i>
      <x v="17681"/>
    </i>
    <i>
      <x v="8919"/>
    </i>
    <i>
      <x v="14452"/>
    </i>
    <i>
      <x v="8133"/>
    </i>
    <i>
      <x v="4121"/>
    </i>
    <i>
      <x v="5878"/>
    </i>
    <i>
      <x v="3490"/>
    </i>
    <i>
      <x v="13275"/>
    </i>
    <i>
      <x v="10013"/>
    </i>
    <i>
      <x v="13705"/>
    </i>
    <i>
      <x v="14983"/>
    </i>
    <i>
      <x v="4082"/>
    </i>
    <i>
      <x v="194"/>
    </i>
    <i>
      <x v="3685"/>
    </i>
    <i>
      <x v="10956"/>
    </i>
    <i>
      <x v="4664"/>
    </i>
    <i>
      <x v="5811"/>
    </i>
    <i>
      <x v="6998"/>
    </i>
    <i>
      <x v="5647"/>
    </i>
    <i>
      <x v="4095"/>
    </i>
    <i>
      <x v="6902"/>
    </i>
    <i>
      <x v="14742"/>
    </i>
    <i>
      <x v="461"/>
    </i>
    <i>
      <x v="3329"/>
    </i>
    <i>
      <x v="7514"/>
    </i>
    <i>
      <x v="262"/>
    </i>
    <i>
      <x v="3836"/>
    </i>
    <i>
      <x v="3343"/>
    </i>
    <i>
      <x v="15733"/>
    </i>
    <i>
      <x v="16482"/>
    </i>
    <i>
      <x v="16603"/>
    </i>
    <i>
      <x v="13421"/>
    </i>
    <i>
      <x v="3834"/>
    </i>
    <i>
      <x v="8484"/>
    </i>
    <i>
      <x v="3316"/>
    </i>
    <i>
      <x v="10636"/>
    </i>
    <i>
      <x v="1787"/>
    </i>
    <i>
      <x v="4626"/>
    </i>
    <i>
      <x v="10170"/>
    </i>
    <i>
      <x v="6498"/>
    </i>
    <i>
      <x v="13156"/>
    </i>
    <i>
      <x v="7736"/>
    </i>
    <i>
      <x v="6157"/>
    </i>
    <i>
      <x v="1261"/>
    </i>
    <i>
      <x v="12457"/>
    </i>
    <i>
      <x v="4249"/>
    </i>
    <i>
      <x v="2823"/>
    </i>
    <i>
      <x v="14646"/>
    </i>
    <i>
      <x v="17656"/>
    </i>
    <i>
      <x v="5922"/>
    </i>
    <i>
      <x v="17747"/>
    </i>
    <i>
      <x v="16158"/>
    </i>
    <i>
      <x v="10380"/>
    </i>
    <i>
      <x v="8322"/>
    </i>
    <i>
      <x v="7110"/>
    </i>
    <i>
      <x v="16173"/>
    </i>
    <i>
      <x v="16476"/>
    </i>
    <i>
      <x v="5374"/>
    </i>
    <i>
      <x v="16453"/>
    </i>
    <i>
      <x v="10154"/>
    </i>
    <i>
      <x v="15827"/>
    </i>
    <i>
      <x v="17374"/>
    </i>
    <i>
      <x v="529"/>
    </i>
    <i>
      <x v="14539"/>
    </i>
    <i>
      <x v="3475"/>
    </i>
    <i>
      <x v="975"/>
    </i>
    <i>
      <x v="6319"/>
    </i>
    <i>
      <x v="79"/>
    </i>
    <i>
      <x v="1241"/>
    </i>
    <i>
      <x v="17158"/>
    </i>
    <i>
      <x v="11152"/>
    </i>
    <i>
      <x v="14270"/>
    </i>
    <i>
      <x v="1028"/>
    </i>
    <i>
      <x v="13619"/>
    </i>
    <i>
      <x v="13877"/>
    </i>
    <i>
      <x v="12057"/>
    </i>
    <i>
      <x v="12375"/>
    </i>
    <i>
      <x v="17181"/>
    </i>
    <i>
      <x v="1782"/>
    </i>
    <i>
      <x v="13435"/>
    </i>
    <i>
      <x v="15220"/>
    </i>
    <i>
      <x v="4001"/>
    </i>
    <i>
      <x v="5921"/>
    </i>
    <i>
      <x v="2815"/>
    </i>
    <i>
      <x v="17180"/>
    </i>
    <i>
      <x v="7771"/>
    </i>
    <i>
      <x v="16177"/>
    </i>
    <i>
      <x v="5144"/>
    </i>
    <i>
      <x v="16882"/>
    </i>
    <i>
      <x v="11925"/>
    </i>
    <i>
      <x v="6271"/>
    </i>
    <i>
      <x v="15699"/>
    </i>
    <i>
      <x v="15747"/>
    </i>
    <i>
      <x v="3332"/>
    </i>
    <i>
      <x v="10767"/>
    </i>
    <i>
      <x v="8122"/>
    </i>
    <i>
      <x v="11"/>
    </i>
    <i>
      <x v="18406"/>
    </i>
    <i>
      <x v="12579"/>
    </i>
    <i>
      <x v="16948"/>
    </i>
    <i>
      <x v="16019"/>
    </i>
    <i>
      <x v="16887"/>
    </i>
    <i>
      <x v="12597"/>
    </i>
    <i>
      <x v="12950"/>
    </i>
    <i>
      <x v="12116"/>
    </i>
    <i>
      <x v="10688"/>
    </i>
    <i>
      <x v="9031"/>
    </i>
    <i>
      <x v="7239"/>
    </i>
    <i>
      <x v="2639"/>
    </i>
    <i>
      <x v="1936"/>
    </i>
    <i>
      <x v="648"/>
    </i>
    <i>
      <x v="13310"/>
    </i>
    <i>
      <x v="11312"/>
    </i>
    <i>
      <x v="14470"/>
    </i>
    <i>
      <x v="17641"/>
    </i>
    <i>
      <x v="2271"/>
    </i>
    <i>
      <x v="10004"/>
    </i>
    <i>
      <x v="6002"/>
    </i>
    <i>
      <x v="16879"/>
    </i>
    <i>
      <x v="10188"/>
    </i>
    <i>
      <x v="14469"/>
    </i>
    <i>
      <x v="18379"/>
    </i>
    <i>
      <x v="4051"/>
    </i>
    <i>
      <x v="1974"/>
    </i>
    <i>
      <x v="16588"/>
    </i>
    <i>
      <x v="2662"/>
    </i>
    <i>
      <x v="15791"/>
    </i>
    <i>
      <x v="12673"/>
    </i>
    <i>
      <x v="2910"/>
    </i>
    <i>
      <x v="170"/>
    </i>
    <i>
      <x v="16300"/>
    </i>
    <i>
      <x v="4019"/>
    </i>
    <i>
      <x v="18084"/>
    </i>
    <i>
      <x v="14863"/>
    </i>
    <i>
      <x v="4611"/>
    </i>
    <i>
      <x v="14379"/>
    </i>
    <i>
      <x v="332"/>
    </i>
    <i>
      <x v="2659"/>
    </i>
    <i>
      <x v="12513"/>
    </i>
    <i>
      <x v="9190"/>
    </i>
    <i>
      <x v="12401"/>
    </i>
    <i>
      <x v="771"/>
    </i>
    <i>
      <x v="3614"/>
    </i>
    <i>
      <x v="7332"/>
    </i>
    <i>
      <x v="5499"/>
    </i>
    <i>
      <x v="12139"/>
    </i>
    <i>
      <x v="1298"/>
    </i>
    <i>
      <x v="7288"/>
    </i>
    <i>
      <x v="14048"/>
    </i>
    <i>
      <x v="6305"/>
    </i>
    <i>
      <x v="1600"/>
    </i>
    <i>
      <x v="18164"/>
    </i>
    <i>
      <x v="8408"/>
    </i>
    <i>
      <x v="766"/>
    </i>
    <i>
      <x v="12920"/>
    </i>
    <i>
      <x v="13204"/>
    </i>
    <i>
      <x v="7680"/>
    </i>
    <i>
      <x v="7064"/>
    </i>
    <i>
      <x v="9744"/>
    </i>
    <i>
      <x v="8045"/>
    </i>
    <i>
      <x v="9619"/>
    </i>
    <i>
      <x v="3799"/>
    </i>
    <i>
      <x v="9179"/>
    </i>
    <i>
      <x v="16010"/>
    </i>
    <i>
      <x v="8000"/>
    </i>
    <i>
      <x v="12480"/>
    </i>
    <i>
      <x v="14426"/>
    </i>
    <i>
      <x v="17458"/>
    </i>
    <i>
      <x v="457"/>
    </i>
    <i>
      <x v="7529"/>
    </i>
    <i>
      <x v="1857"/>
    </i>
    <i>
      <x v="7725"/>
    </i>
    <i>
      <x v="4766"/>
    </i>
    <i>
      <x v="13123"/>
    </i>
    <i>
      <x v="9816"/>
    </i>
    <i>
      <x v="14779"/>
    </i>
    <i>
      <x v="8891"/>
    </i>
    <i>
      <x v="17237"/>
    </i>
    <i>
      <x v="11853"/>
    </i>
    <i>
      <x v="2300"/>
    </i>
    <i>
      <x v="15208"/>
    </i>
    <i>
      <x v="888"/>
    </i>
    <i>
      <x v="4080"/>
    </i>
    <i>
      <x v="7130"/>
    </i>
    <i>
      <x v="4062"/>
    </i>
    <i>
      <x v="5197"/>
    </i>
    <i>
      <x v="10444"/>
    </i>
    <i>
      <x v="15890"/>
    </i>
    <i>
      <x v="16474"/>
    </i>
    <i>
      <x v="216"/>
    </i>
    <i>
      <x v="360"/>
    </i>
    <i>
      <x v="13518"/>
    </i>
    <i>
      <x v="14358"/>
    </i>
    <i>
      <x v="5583"/>
    </i>
    <i>
      <x v="17436"/>
    </i>
    <i>
      <x v="4388"/>
    </i>
    <i>
      <x v="18101"/>
    </i>
    <i>
      <x v="2770"/>
    </i>
    <i>
      <x v="14178"/>
    </i>
    <i>
      <x v="12086"/>
    </i>
    <i>
      <x v="4453"/>
    </i>
    <i>
      <x v="16532"/>
    </i>
    <i>
      <x v="15061"/>
    </i>
    <i>
      <x v="4442"/>
    </i>
    <i>
      <x v="9775"/>
    </i>
    <i>
      <x v="3492"/>
    </i>
    <i>
      <x v="1420"/>
    </i>
    <i>
      <x v="16109"/>
    </i>
    <i>
      <x v="1820"/>
    </i>
    <i>
      <x v="8150"/>
    </i>
    <i>
      <x v="5593"/>
    </i>
    <i>
      <x v="4274"/>
    </i>
    <i>
      <x v="18314"/>
    </i>
    <i>
      <x v="9631"/>
    </i>
    <i>
      <x v="17642"/>
    </i>
    <i>
      <x v="4659"/>
    </i>
    <i>
      <x v="3540"/>
    </i>
    <i>
      <x v="10470"/>
    </i>
    <i>
      <x v="16555"/>
    </i>
    <i>
      <x v="10284"/>
    </i>
    <i>
      <x v="16905"/>
    </i>
    <i>
      <x v="1232"/>
    </i>
    <i>
      <x v="1333"/>
    </i>
    <i>
      <x v="11602"/>
    </i>
    <i>
      <x v="942"/>
    </i>
    <i>
      <x v="15921"/>
    </i>
    <i>
      <x v="17298"/>
    </i>
    <i>
      <x v="9671"/>
    </i>
    <i>
      <x v="13851"/>
    </i>
    <i>
      <x v="16623"/>
    </i>
    <i>
      <x v="9092"/>
    </i>
    <i>
      <x v="12379"/>
    </i>
    <i>
      <x v="13411"/>
    </i>
    <i>
      <x v="16252"/>
    </i>
    <i>
      <x v="14505"/>
    </i>
    <i>
      <x v="3229"/>
    </i>
    <i>
      <x v="16908"/>
    </i>
    <i>
      <x v="16080"/>
    </i>
    <i>
      <x v="10708"/>
    </i>
    <i>
      <x v="270"/>
    </i>
    <i>
      <x v="17315"/>
    </i>
    <i>
      <x v="15145"/>
    </i>
    <i>
      <x v="17208"/>
    </i>
    <i>
      <x v="2497"/>
    </i>
    <i>
      <x v="9655"/>
    </i>
    <i>
      <x v="17555"/>
    </i>
    <i>
      <x v="14782"/>
    </i>
    <i>
      <x v="17137"/>
    </i>
    <i>
      <x v="14214"/>
    </i>
    <i>
      <x v="2682"/>
    </i>
    <i>
      <x v="4759"/>
    </i>
    <i>
      <x v="13017"/>
    </i>
    <i>
      <x v="7761"/>
    </i>
    <i>
      <x v="9430"/>
    </i>
    <i>
      <x v="5519"/>
    </i>
    <i>
      <x v="14857"/>
    </i>
    <i>
      <x v="3302"/>
    </i>
    <i>
      <x v="12840"/>
    </i>
    <i>
      <x v="25"/>
    </i>
    <i>
      <x v="2035"/>
    </i>
    <i>
      <x v="17380"/>
    </i>
    <i>
      <x v="3427"/>
    </i>
    <i>
      <x v="16730"/>
    </i>
    <i>
      <x v="3788"/>
    </i>
    <i>
      <x v="14184"/>
    </i>
    <i>
      <x v="9036"/>
    </i>
    <i>
      <x v="9039"/>
    </i>
    <i>
      <x v="3829"/>
    </i>
    <i>
      <x v="12933"/>
    </i>
    <i>
      <x v="15019"/>
    </i>
    <i>
      <x v="6928"/>
    </i>
    <i>
      <x v="1285"/>
    </i>
    <i>
      <x v="7066"/>
    </i>
    <i>
      <x v="15809"/>
    </i>
    <i>
      <x v="6585"/>
    </i>
    <i>
      <x v="3419"/>
    </i>
    <i>
      <x v="7752"/>
    </i>
    <i>
      <x v="5770"/>
    </i>
    <i>
      <x v="15057"/>
    </i>
    <i>
      <x v="13811"/>
    </i>
    <i>
      <x v="9091"/>
    </i>
    <i>
      <x v="15836"/>
    </i>
    <i>
      <x v="5162"/>
    </i>
    <i>
      <x v="8789"/>
    </i>
    <i>
      <x v="8460"/>
    </i>
    <i>
      <x v="14045"/>
    </i>
    <i>
      <x v="5073"/>
    </i>
    <i>
      <x v="9907"/>
    </i>
    <i>
      <x v="1015"/>
    </i>
    <i>
      <x v="18151"/>
    </i>
    <i>
      <x v="9687"/>
    </i>
    <i>
      <x v="2252"/>
    </i>
    <i>
      <x v="14169"/>
    </i>
    <i>
      <x v="16292"/>
    </i>
    <i>
      <x v="9629"/>
    </i>
    <i>
      <x v="7952"/>
    </i>
    <i>
      <x v="15480"/>
    </i>
    <i>
      <x v="11237"/>
    </i>
    <i>
      <x v="16709"/>
    </i>
    <i>
      <x v="701"/>
    </i>
    <i>
      <x v="14803"/>
    </i>
    <i>
      <x v="2036"/>
    </i>
    <i>
      <x v="14480"/>
    </i>
    <i>
      <x v="1347"/>
    </i>
    <i>
      <x v="7506"/>
    </i>
    <i>
      <x v="2046"/>
    </i>
    <i>
      <x v="9241"/>
    </i>
    <i>
      <x v="9770"/>
    </i>
    <i>
      <x v="1171"/>
    </i>
    <i>
      <x v="1725"/>
    </i>
    <i>
      <x v="8285"/>
    </i>
    <i>
      <x v="12968"/>
    </i>
    <i>
      <x v="3034"/>
    </i>
    <i>
      <x v="4367"/>
    </i>
    <i>
      <x v="15195"/>
    </i>
    <i>
      <x v="9865"/>
    </i>
    <i>
      <x v="6761"/>
    </i>
    <i>
      <x v="13473"/>
    </i>
    <i>
      <x v="11663"/>
    </i>
    <i>
      <x v="8659"/>
    </i>
    <i>
      <x v="6749"/>
    </i>
    <i>
      <x v="1358"/>
    </i>
    <i>
      <x v="729"/>
    </i>
    <i>
      <x v="13962"/>
    </i>
    <i>
      <x v="17691"/>
    </i>
    <i>
      <x v="9079"/>
    </i>
    <i>
      <x v="14097"/>
    </i>
    <i>
      <x v="12975"/>
    </i>
    <i>
      <x v="4243"/>
    </i>
    <i>
      <x v="14010"/>
    </i>
    <i>
      <x v="8115"/>
    </i>
    <i>
      <x v="7448"/>
    </i>
    <i>
      <x v="13852"/>
    </i>
    <i>
      <x v="17769"/>
    </i>
    <i>
      <x v="14213"/>
    </i>
    <i>
      <x v="15227"/>
    </i>
    <i>
      <x v="9147"/>
    </i>
    <i>
      <x v="2217"/>
    </i>
    <i>
      <x v="841"/>
    </i>
    <i>
      <x v="14793"/>
    </i>
    <i>
      <x v="3120"/>
    </i>
    <i>
      <x v="12431"/>
    </i>
    <i>
      <x v="11077"/>
    </i>
    <i>
      <x v="9720"/>
    </i>
    <i>
      <x v="13338"/>
    </i>
    <i>
      <x v="17039"/>
    </i>
    <i>
      <x v="16838"/>
    </i>
    <i>
      <x v="13373"/>
    </i>
    <i>
      <x v="3188"/>
    </i>
    <i>
      <x v="1078"/>
    </i>
    <i>
      <x v="11917"/>
    </i>
    <i>
      <x v="8252"/>
    </i>
    <i>
      <x v="1741"/>
    </i>
    <i>
      <x v="13859"/>
    </i>
    <i>
      <x v="8871"/>
    </i>
    <i>
      <x v="14128"/>
    </i>
    <i>
      <x v="15481"/>
    </i>
    <i>
      <x v="12768"/>
    </i>
    <i>
      <x v="16573"/>
    </i>
    <i>
      <x v="6250"/>
    </i>
    <i>
      <x v="12007"/>
    </i>
    <i>
      <x v="10996"/>
    </i>
    <i>
      <x v="14689"/>
    </i>
    <i>
      <x v="17081"/>
    </i>
    <i>
      <x v="3471"/>
    </i>
    <i>
      <x v="1205"/>
    </i>
    <i>
      <x v="5839"/>
    </i>
    <i>
      <x v="744"/>
    </i>
    <i>
      <x v="4604"/>
    </i>
    <i>
      <x v="15586"/>
    </i>
    <i>
      <x v="14577"/>
    </i>
    <i>
      <x v="4169"/>
    </i>
    <i>
      <x v="3382"/>
    </i>
    <i>
      <x v="1811"/>
    </i>
    <i>
      <x v="920"/>
    </i>
    <i>
      <x v="8913"/>
    </i>
    <i>
      <x v="15739"/>
    </i>
    <i>
      <x v="15427"/>
    </i>
    <i>
      <x v="17507"/>
    </i>
    <i>
      <x v="10020"/>
    </i>
    <i>
      <x v="1885"/>
    </i>
    <i>
      <x v="7748"/>
    </i>
    <i>
      <x v="17509"/>
    </i>
    <i>
      <x v="12367"/>
    </i>
    <i>
      <x v="3113"/>
    </i>
    <i>
      <x v="5450"/>
    </i>
    <i>
      <x v="7734"/>
    </i>
    <i>
      <x v="7646"/>
    </i>
    <i>
      <x v="652"/>
    </i>
    <i>
      <x v="7988"/>
    </i>
    <i>
      <x v="1530"/>
    </i>
    <i>
      <x v="15573"/>
    </i>
    <i>
      <x v="10076"/>
    </i>
    <i>
      <x v="13997"/>
    </i>
    <i>
      <x v="10761"/>
    </i>
    <i>
      <x v="4428"/>
    </i>
    <i>
      <x v="14530"/>
    </i>
    <i>
      <x v="2666"/>
    </i>
    <i>
      <x v="11557"/>
    </i>
    <i>
      <x v="874"/>
    </i>
    <i>
      <x v="6952"/>
    </i>
    <i>
      <x v="261"/>
    </i>
    <i>
      <x v="2566"/>
    </i>
    <i>
      <x v="15591"/>
    </i>
    <i>
      <x v="9563"/>
    </i>
    <i>
      <x v="15420"/>
    </i>
    <i>
      <x v="10660"/>
    </i>
    <i>
      <x v="5624"/>
    </i>
    <i>
      <x v="8126"/>
    </i>
    <i>
      <x v="7629"/>
    </i>
    <i>
      <x v="12231"/>
    </i>
    <i>
      <x v="13536"/>
    </i>
    <i>
      <x v="11754"/>
    </i>
    <i>
      <x v="15185"/>
    </i>
    <i>
      <x v="2592"/>
    </i>
    <i>
      <x v="6868"/>
    </i>
    <i>
      <x v="13370"/>
    </i>
    <i>
      <x v="10736"/>
    </i>
    <i>
      <x v="13781"/>
    </i>
    <i>
      <x v="7901"/>
    </i>
    <i>
      <x v="6447"/>
    </i>
    <i>
      <x v="3658"/>
    </i>
    <i>
      <x v="3275"/>
    </i>
    <i>
      <x v="650"/>
    </i>
    <i>
      <x v="2868"/>
    </i>
    <i>
      <x v="7824"/>
    </i>
    <i>
      <x v="16425"/>
    </i>
    <i>
      <x v="2766"/>
    </i>
    <i>
      <x v="14089"/>
    </i>
    <i>
      <x v="16002"/>
    </i>
    <i>
      <x v="10319"/>
    </i>
    <i>
      <x v="6088"/>
    </i>
    <i>
      <x v="2325"/>
    </i>
    <i>
      <x v="4290"/>
    </i>
    <i>
      <x v="4689"/>
    </i>
    <i>
      <x v="2800"/>
    </i>
    <i>
      <x v="7857"/>
    </i>
    <i>
      <x v="4234"/>
    </i>
    <i>
      <x v="4423"/>
    </i>
    <i>
      <x v="6427"/>
    </i>
    <i>
      <x v="4832"/>
    </i>
    <i>
      <x v="6000"/>
    </i>
    <i>
      <x v="16055"/>
    </i>
    <i>
      <x v="18302"/>
    </i>
    <i>
      <x v="9109"/>
    </i>
    <i>
      <x v="1817"/>
    </i>
    <i>
      <x v="16294"/>
    </i>
    <i>
      <x v="15055"/>
    </i>
    <i>
      <x v="12584"/>
    </i>
    <i>
      <x v="7790"/>
    </i>
    <i>
      <x v="5300"/>
    </i>
    <i>
      <x v="4898"/>
    </i>
    <i>
      <x v="15840"/>
    </i>
    <i>
      <x v="3144"/>
    </i>
    <i>
      <x v="13309"/>
    </i>
    <i>
      <x v="1517"/>
    </i>
    <i>
      <x v="12268"/>
    </i>
    <i>
      <x v="15498"/>
    </i>
    <i>
      <x v="7937"/>
    </i>
    <i>
      <x v="15711"/>
    </i>
    <i>
      <x v="14038"/>
    </i>
    <i>
      <x v="7993"/>
    </i>
    <i>
      <x v="4184"/>
    </i>
    <i>
      <x v="17844"/>
    </i>
    <i>
      <x v="3280"/>
    </i>
    <i>
      <x v="17259"/>
    </i>
    <i>
      <x v="611"/>
    </i>
    <i>
      <x v="8069"/>
    </i>
    <i>
      <x v="1424"/>
    </i>
    <i>
      <x v="3371"/>
    </i>
    <i>
      <x v="7243"/>
    </i>
    <i>
      <x v="5438"/>
    </i>
    <i>
      <x v="5522"/>
    </i>
    <i>
      <x v="14163"/>
    </i>
    <i>
      <x v="5691"/>
    </i>
    <i>
      <x v="2072"/>
    </i>
    <i>
      <x v="13512"/>
    </i>
    <i>
      <x v="16136"/>
    </i>
    <i>
      <x v="16431"/>
    </i>
    <i>
      <x v="15874"/>
    </i>
    <i>
      <x v="8363"/>
    </i>
    <i>
      <x v="15981"/>
    </i>
    <i>
      <x v="9880"/>
    </i>
    <i>
      <x v="2955"/>
    </i>
    <i>
      <x v="3152"/>
    </i>
    <i>
      <x v="4853"/>
    </i>
    <i>
      <x v="12643"/>
    </i>
    <i>
      <x v="10070"/>
    </i>
    <i>
      <x v="4262"/>
    </i>
    <i>
      <x v="9982"/>
    </i>
    <i>
      <x v="1527"/>
    </i>
    <i>
      <x v="3100"/>
    </i>
    <i>
      <x v="12471"/>
    </i>
    <i>
      <x v="17775"/>
    </i>
    <i>
      <x v="16886"/>
    </i>
    <i>
      <x v="14424"/>
    </i>
    <i>
      <x v="9953"/>
    </i>
    <i>
      <x v="7738"/>
    </i>
    <i>
      <x v="5842"/>
    </i>
    <i>
      <x v="15545"/>
    </i>
    <i>
      <x v="7873"/>
    </i>
    <i>
      <x v="14109"/>
    </i>
    <i>
      <x v="13920"/>
    </i>
    <i>
      <x v="1931"/>
    </i>
    <i>
      <x v="13487"/>
    </i>
    <i>
      <x v="7206"/>
    </i>
    <i>
      <x v="15221"/>
    </i>
    <i>
      <x v="4417"/>
    </i>
    <i>
      <x v="5854"/>
    </i>
    <i>
      <x v="1106"/>
    </i>
    <i>
      <x v="8599"/>
    </i>
    <i>
      <x v="15499"/>
    </i>
    <i>
      <x v="11909"/>
    </i>
    <i>
      <x v="14368"/>
    </i>
    <i>
      <x v="2154"/>
    </i>
    <i>
      <x v="6358"/>
    </i>
    <i>
      <x v="2362"/>
    </i>
    <i>
      <x v="12413"/>
    </i>
    <i>
      <x v="2430"/>
    </i>
    <i>
      <x v="5311"/>
    </i>
    <i>
      <x v="1666"/>
    </i>
    <i>
      <x v="9951"/>
    </i>
    <i>
      <x v="14675"/>
    </i>
    <i>
      <x v="5068"/>
    </i>
    <i>
      <x v="3205"/>
    </i>
    <i>
      <x v="3428"/>
    </i>
    <i>
      <x v="11751"/>
    </i>
    <i>
      <x v="13342"/>
    </i>
    <i>
      <x v="7792"/>
    </i>
    <i>
      <x v="8019"/>
    </i>
    <i>
      <x v="11089"/>
    </i>
    <i>
      <x v="9659"/>
    </i>
    <i>
      <x v="17112"/>
    </i>
    <i>
      <x v="10663"/>
    </i>
    <i>
      <x v="12445"/>
    </i>
    <i>
      <x v="836"/>
    </i>
    <i>
      <x v="17892"/>
    </i>
    <i>
      <x v="11433"/>
    </i>
    <i>
      <x v="115"/>
    </i>
    <i>
      <x v="9543"/>
    </i>
    <i>
      <x v="9594"/>
    </i>
    <i>
      <x v="13142"/>
    </i>
    <i>
      <x v="14554"/>
    </i>
    <i>
      <x v="14483"/>
    </i>
    <i>
      <x v="2561"/>
    </i>
    <i>
      <x v="316"/>
    </i>
    <i>
      <x v="12355"/>
    </i>
    <i>
      <x v="6102"/>
    </i>
    <i>
      <x v="11948"/>
    </i>
    <i>
      <x v="13624"/>
    </i>
    <i>
      <x v="5991"/>
    </i>
    <i>
      <x v="7939"/>
    </i>
    <i>
      <x v="14823"/>
    </i>
    <i>
      <x v="2480"/>
    </i>
    <i>
      <x v="1311"/>
    </i>
    <i>
      <x v="10269"/>
    </i>
    <i>
      <x v="17361"/>
    </i>
    <i>
      <x v="6231"/>
    </i>
    <i>
      <x v="1849"/>
    </i>
    <i>
      <x v="10985"/>
    </i>
    <i>
      <x v="3308"/>
    </i>
    <i>
      <x v="890"/>
    </i>
    <i>
      <x v="8682"/>
    </i>
    <i>
      <x v="10596"/>
    </i>
    <i>
      <x v="17135"/>
    </i>
    <i>
      <x v="2249"/>
    </i>
    <i>
      <x v="1335"/>
    </i>
    <i>
      <x v="218"/>
    </i>
    <i>
      <x v="1147"/>
    </i>
    <i>
      <x v="14416"/>
    </i>
    <i>
      <x v="8846"/>
    </i>
    <i>
      <x v="7813"/>
    </i>
    <i>
      <x v="2199"/>
    </i>
    <i>
      <x v="13694"/>
    </i>
    <i>
      <x v="5198"/>
    </i>
    <i>
      <x v="12621"/>
    </i>
    <i>
      <x v="3940"/>
    </i>
    <i>
      <x v="17569"/>
    </i>
    <i>
      <x v="12588"/>
    </i>
    <i>
      <x v="13759"/>
    </i>
    <i>
      <x v="13620"/>
    </i>
    <i>
      <x v="15862"/>
    </i>
    <i>
      <x v="8121"/>
    </i>
    <i>
      <x v="9640"/>
    </i>
    <i>
      <x v="2929"/>
    </i>
    <i>
      <x v="568"/>
    </i>
    <i>
      <x v="2589"/>
    </i>
    <i>
      <x v="5978"/>
    </i>
    <i>
      <x v="6044"/>
    </i>
    <i>
      <x v="10388"/>
    </i>
    <i>
      <x v="16563"/>
    </i>
    <i>
      <x v="7339"/>
    </i>
    <i>
      <x v="15267"/>
    </i>
    <i>
      <x v="18343"/>
    </i>
    <i>
      <x v="7124"/>
    </i>
    <i>
      <x v="6457"/>
    </i>
    <i>
      <x v="4522"/>
    </i>
    <i>
      <x v="6476"/>
    </i>
    <i>
      <x v="13972"/>
    </i>
    <i>
      <x v="13152"/>
    </i>
    <i>
      <x v="15629"/>
    </i>
    <i>
      <x v="1515"/>
    </i>
    <i>
      <x v="10056"/>
    </i>
    <i>
      <x v="12377"/>
    </i>
    <i>
      <x v="18440"/>
    </i>
    <i>
      <x v="17885"/>
    </i>
    <i>
      <x v="3642"/>
    </i>
    <i>
      <x v="11832"/>
    </i>
    <i>
      <x v="3591"/>
    </i>
    <i>
      <x v="17799"/>
    </i>
    <i>
      <x v="1503"/>
    </i>
    <i>
      <x v="15636"/>
    </i>
    <i>
      <x v="1479"/>
    </i>
    <i>
      <x v="16693"/>
    </i>
    <i>
      <x v="413"/>
    </i>
    <i>
      <x v="17919"/>
    </i>
    <i>
      <x v="16114"/>
    </i>
    <i>
      <x v="8815"/>
    </i>
    <i>
      <x v="6179"/>
    </i>
    <i>
      <x v="9446"/>
    </i>
    <i>
      <x v="4852"/>
    </i>
    <i>
      <x v="9012"/>
    </i>
    <i>
      <x v="9583"/>
    </i>
    <i>
      <x v="2820"/>
    </i>
    <i>
      <x v="13959"/>
    </i>
    <i>
      <x v="6464"/>
    </i>
    <i>
      <x v="12757"/>
    </i>
    <i>
      <x v="4099"/>
    </i>
    <i>
      <x v="12414"/>
    </i>
    <i>
      <x v="11986"/>
    </i>
    <i>
      <x v="13531"/>
    </i>
    <i>
      <x v="11322"/>
    </i>
    <i>
      <x v="8874"/>
    </i>
    <i>
      <x v="6321"/>
    </i>
    <i>
      <x v="5161"/>
    </i>
    <i>
      <x v="1228"/>
    </i>
    <i>
      <x v="10805"/>
    </i>
    <i>
      <x v="16191"/>
    </i>
    <i>
      <x v="16803"/>
    </i>
    <i>
      <x v="5169"/>
    </i>
    <i>
      <x v="13958"/>
    </i>
    <i>
      <x v="14046"/>
    </i>
    <i>
      <x v="443"/>
    </i>
    <i>
      <x v="2803"/>
    </i>
    <i>
      <x v="6841"/>
    </i>
    <i>
      <x v="10628"/>
    </i>
    <i>
      <x v="3713"/>
    </i>
    <i>
      <x v="13751"/>
    </i>
    <i>
      <x v="2537"/>
    </i>
    <i>
      <x v="11652"/>
    </i>
    <i>
      <x v="13354"/>
    </i>
    <i>
      <x v="15504"/>
    </i>
    <i>
      <x v="4765"/>
    </i>
    <i>
      <x v="15411"/>
    </i>
    <i>
      <x v="2568"/>
    </i>
    <i>
      <x v="17773"/>
    </i>
    <i>
      <x v="16502"/>
    </i>
    <i>
      <x v="12809"/>
    </i>
    <i>
      <x v="10504"/>
    </i>
    <i>
      <x v="8092"/>
    </i>
    <i>
      <x v="6084"/>
    </i>
    <i>
      <x v="4706"/>
    </i>
    <i>
      <x v="1785"/>
    </i>
    <i>
      <x v="1683"/>
    </i>
    <i>
      <x v="174"/>
    </i>
    <i>
      <x v="14232"/>
    </i>
    <i>
      <x v="3373"/>
    </i>
    <i>
      <x v="17496"/>
    </i>
    <i>
      <x v="3641"/>
    </i>
    <i>
      <x v="14284"/>
    </i>
    <i>
      <x v="929"/>
    </i>
    <i>
      <x v="7282"/>
    </i>
    <i>
      <x v="7718"/>
    </i>
    <i>
      <x v="8337"/>
    </i>
    <i>
      <x v="239"/>
    </i>
    <i>
      <x v="11876"/>
    </i>
    <i>
      <x v="10006"/>
    </i>
    <i>
      <x v="13634"/>
    </i>
    <i>
      <x v="12924"/>
    </i>
    <i>
      <x v="263"/>
    </i>
    <i>
      <x v="1799"/>
    </i>
    <i>
      <x v="5977"/>
    </i>
    <i>
      <x v="11174"/>
    </i>
    <i>
      <x v="9237"/>
    </i>
    <i>
      <x v="15288"/>
    </i>
    <i>
      <x v="5606"/>
    </i>
    <i>
      <x v="3779"/>
    </i>
    <i>
      <x v="7698"/>
    </i>
    <i>
      <x v="14385"/>
    </i>
    <i>
      <x v="11791"/>
    </i>
    <i>
      <x v="14056"/>
    </i>
    <i>
      <x v="2299"/>
    </i>
    <i>
      <x v="12589"/>
    </i>
    <i>
      <x v="12835"/>
    </i>
    <i>
      <x v="6700"/>
    </i>
    <i>
      <x v="22"/>
    </i>
    <i>
      <x v="15877"/>
    </i>
    <i>
      <x v="3364"/>
    </i>
    <i>
      <x v="6306"/>
    </i>
    <i>
      <x v="1031"/>
    </i>
    <i>
      <x v="5653"/>
    </i>
    <i>
      <x v="8895"/>
    </i>
    <i>
      <x v="6392"/>
    </i>
    <i>
      <x v="16936"/>
    </i>
    <i>
      <x v="12473"/>
    </i>
    <i>
      <x v="8916"/>
    </i>
    <i>
      <x v="18154"/>
    </i>
    <i>
      <x v="13686"/>
    </i>
    <i>
      <x v="15149"/>
    </i>
    <i>
      <x v="5636"/>
    </i>
    <i>
      <x v="3173"/>
    </i>
    <i>
      <x v="15673"/>
    </i>
    <i>
      <x v="14752"/>
    </i>
    <i>
      <x v="2320"/>
    </i>
    <i>
      <x v="1862"/>
    </i>
    <i>
      <x v="15424"/>
    </i>
    <i>
      <x v="13541"/>
    </i>
    <i>
      <x v="3742"/>
    </i>
    <i>
      <x v="7077"/>
    </i>
    <i>
      <x v="18130"/>
    </i>
    <i>
      <x v="14086"/>
    </i>
    <i>
      <x v="4201"/>
    </i>
    <i>
      <x v="13174"/>
    </i>
    <i>
      <x v="17523"/>
    </i>
    <i>
      <x v="7834"/>
    </i>
    <i>
      <x v="1958"/>
    </i>
    <i>
      <x v="18426"/>
    </i>
    <i>
      <x v="4595"/>
    </i>
    <i>
      <x v="4823"/>
    </i>
    <i>
      <x v="5751"/>
    </i>
    <i>
      <x v="12982"/>
    </i>
    <i>
      <x v="14562"/>
    </i>
    <i>
      <x v="6349"/>
    </i>
    <i>
      <x v="4541"/>
    </i>
    <i>
      <x v="4793"/>
    </i>
    <i>
      <x v="5676"/>
    </i>
    <i>
      <x v="15041"/>
    </i>
    <i>
      <x v="8917"/>
    </i>
    <i>
      <x v="42"/>
    </i>
    <i>
      <x v="7482"/>
    </i>
    <i>
      <x v="9488"/>
    </i>
    <i>
      <x v="112"/>
    </i>
    <i>
      <x v="10895"/>
    </i>
    <i>
      <x v="5178"/>
    </i>
    <i>
      <x v="8929"/>
    </i>
    <i>
      <x v="11290"/>
    </i>
    <i>
      <x v="401"/>
    </i>
    <i>
      <x v="10262"/>
    </i>
    <i>
      <x v="17080"/>
    </i>
    <i>
      <x v="7398"/>
    </i>
    <i>
      <x v="5348"/>
    </i>
    <i>
      <x v="8962"/>
    </i>
    <i>
      <x v="9067"/>
    </i>
    <i>
      <x v="11408"/>
    </i>
    <i>
      <x v="18086"/>
    </i>
    <i>
      <x v="9950"/>
    </i>
    <i>
      <x v="8793"/>
    </i>
    <i>
      <x v="15176"/>
    </i>
    <i>
      <x v="8704"/>
    </i>
    <i>
      <x v="12354"/>
    </i>
    <i>
      <x v="13036"/>
    </i>
    <i>
      <x v="14821"/>
    </i>
    <i>
      <x v="11284"/>
    </i>
    <i>
      <x v="16699"/>
    </i>
    <i>
      <x v="13374"/>
    </i>
    <i>
      <x v="8355"/>
    </i>
    <i>
      <x v="6746"/>
    </i>
    <i>
      <x v="812"/>
    </i>
    <i>
      <x v="762"/>
    </i>
    <i>
      <x v="2554"/>
    </i>
    <i>
      <x v="15421"/>
    </i>
    <i>
      <x v="2826"/>
    </i>
    <i>
      <x v="8865"/>
    </i>
    <i>
      <x v="14486"/>
    </i>
    <i>
      <x v="15385"/>
    </i>
    <i>
      <x v="18310"/>
    </i>
    <i>
      <x v="5675"/>
    </i>
    <i>
      <x v="11641"/>
    </i>
    <i>
      <x v="674"/>
    </i>
    <i>
      <x v="3846"/>
    </i>
    <i>
      <x v="15975"/>
    </i>
    <i>
      <x v="14820"/>
    </i>
    <i>
      <x v="13941"/>
    </i>
    <i>
      <x v="14597"/>
    </i>
    <i>
      <x v="13099"/>
    </i>
    <i>
      <x v="13753"/>
    </i>
    <i>
      <x v="13639"/>
    </i>
    <i>
      <x v="9955"/>
    </i>
    <i>
      <x v="10041"/>
    </i>
    <i>
      <x v="7884"/>
    </i>
    <i>
      <x v="8914"/>
    </i>
    <i>
      <x v="6550"/>
    </i>
    <i>
      <x v="5600"/>
    </i>
    <i>
      <x v="5375"/>
    </i>
    <i>
      <x v="5881"/>
    </i>
    <i>
      <x v="1304"/>
    </i>
    <i>
      <x v="405"/>
    </i>
    <i>
      <x v="3167"/>
    </i>
    <i>
      <x v="1790"/>
    </i>
    <i>
      <x v="4734"/>
    </i>
    <i>
      <x v="1876"/>
    </i>
    <i>
      <x v="2605"/>
    </i>
    <i>
      <x v="16877"/>
    </i>
    <i>
      <x v="7139"/>
    </i>
    <i>
      <x v="12900"/>
    </i>
    <i>
      <x v="2191"/>
    </i>
    <i>
      <x v="500"/>
    </i>
    <i>
      <x v="9789"/>
    </i>
    <i>
      <x v="3616"/>
    </i>
    <i>
      <x v="9730"/>
    </i>
    <i>
      <x v="7036"/>
    </i>
    <i>
      <x v="445"/>
    </i>
    <i>
      <x v="12791"/>
    </i>
    <i>
      <x v="18279"/>
    </i>
    <i>
      <x v="16041"/>
    </i>
    <i>
      <x v="4974"/>
    </i>
    <i>
      <x v="2952"/>
    </i>
    <i>
      <x v="1086"/>
    </i>
    <i>
      <x v="717"/>
    </i>
    <i>
      <x v="5734"/>
    </i>
    <i>
      <x v="3446"/>
    </i>
    <i>
      <x v="10957"/>
    </i>
    <i>
      <x v="13716"/>
    </i>
    <i>
      <x v="17755"/>
    </i>
    <i>
      <x v="7331"/>
    </i>
    <i>
      <x v="4368"/>
    </i>
    <i>
      <x v="5451"/>
    </i>
    <i>
      <x v="8733"/>
    </i>
    <i>
      <x v="5038"/>
    </i>
    <i>
      <x v="16852"/>
    </i>
    <i>
      <x v="8411"/>
    </i>
    <i>
      <x v="1711"/>
    </i>
    <i>
      <x v="2073"/>
    </i>
    <i>
      <x v="14369"/>
    </i>
    <i>
      <x v="1142"/>
    </i>
    <i>
      <x v="14157"/>
    </i>
    <i>
      <x v="11025"/>
    </i>
    <i>
      <x v="7687"/>
    </i>
    <i>
      <x v="10107"/>
    </i>
    <i>
      <x v="17151"/>
    </i>
    <i>
      <x v="13458"/>
    </i>
    <i>
      <x v="15947"/>
    </i>
    <i>
      <x v="12294"/>
    </i>
    <i>
      <x v="17549"/>
    </i>
    <i>
      <x v="6156"/>
    </i>
    <i>
      <x v="16656"/>
    </i>
    <i>
      <x v="17355"/>
    </i>
    <i>
      <x v="6077"/>
    </i>
    <i>
      <x v="17460"/>
    </i>
    <i>
      <x v="10376"/>
    </i>
    <i>
      <x v="9191"/>
    </i>
    <i>
      <x v="17164"/>
    </i>
    <i>
      <x v="8836"/>
    </i>
    <i>
      <x v="18436"/>
    </i>
    <i>
      <x v="6537"/>
    </i>
    <i>
      <x v="7524"/>
    </i>
    <i>
      <x v="15763"/>
    </i>
    <i>
      <x v="12066"/>
    </i>
    <i>
      <x v="14850"/>
    </i>
    <i>
      <x v="11753"/>
    </i>
    <i>
      <x v="12266"/>
    </i>
    <i>
      <x v="11660"/>
    </i>
    <i>
      <x v="7165"/>
    </i>
    <i>
      <x v="3520"/>
    </i>
    <i>
      <x v="114"/>
    </i>
    <i>
      <x v="11402"/>
    </i>
    <i>
      <x v="5444"/>
    </i>
    <i>
      <x v="12409"/>
    </i>
    <i>
      <x v="13816"/>
    </i>
    <i>
      <x v="6599"/>
    </i>
    <i>
      <x v="205"/>
    </i>
    <i>
      <x v="374"/>
    </i>
    <i>
      <x v="7173"/>
    </i>
    <i>
      <x v="659"/>
    </i>
    <i>
      <x v="3212"/>
    </i>
    <i>
      <x v="11915"/>
    </i>
    <i>
      <x v="7012"/>
    </i>
    <i>
      <x v="5961"/>
    </i>
    <i>
      <x v="14776"/>
    </i>
    <i>
      <x v="7221"/>
    </i>
    <i>
      <x v="4403"/>
    </i>
    <i>
      <x v="18172"/>
    </i>
    <i>
      <x v="13670"/>
    </i>
    <i>
      <x v="12225"/>
    </i>
    <i>
      <x v="17815"/>
    </i>
    <i>
      <x v="2013"/>
    </i>
    <i>
      <x v="13977"/>
    </i>
    <i>
      <x v="2181"/>
    </i>
    <i>
      <x v="6225"/>
    </i>
    <i>
      <x v="10689"/>
    </i>
    <i>
      <x v="4737"/>
    </i>
    <i>
      <x v="15359"/>
    </i>
    <i>
      <x v="12873"/>
    </i>
    <i>
      <x v="10323"/>
    </i>
    <i>
      <x v="9575"/>
    </i>
    <i>
      <x v="5101"/>
    </i>
    <i>
      <x v="17972"/>
    </i>
    <i>
      <x v="3399"/>
    </i>
    <i>
      <x v="15409"/>
    </i>
    <i>
      <x v="6790"/>
    </i>
    <i>
      <x v="5195"/>
    </i>
    <i>
      <x v="1982"/>
    </i>
    <i>
      <x v="12831"/>
    </i>
    <i>
      <x v="15605"/>
    </i>
    <i>
      <x v="9222"/>
    </i>
    <i>
      <x v="10686"/>
    </i>
    <i>
      <x v="14165"/>
    </i>
    <i>
      <x v="16479"/>
    </i>
    <i>
      <x v="3194"/>
    </i>
    <i>
      <x v="3441"/>
    </i>
    <i>
      <x v="14360"/>
    </i>
    <i>
      <x v="260"/>
    </i>
    <i>
      <x v="13692"/>
    </i>
    <i>
      <x v="13038"/>
    </i>
    <i>
      <x v="16178"/>
    </i>
    <i>
      <x v="10860"/>
    </i>
    <i>
      <x v="9350"/>
    </i>
    <i>
      <x v="13598"/>
    </i>
    <i>
      <x v="666"/>
    </i>
    <i>
      <x v="9417"/>
    </i>
    <i>
      <x v="1272"/>
    </i>
    <i>
      <x v="2631"/>
    </i>
    <i>
      <x v="9223"/>
    </i>
    <i>
      <x v="10189"/>
    </i>
    <i>
      <x v="16859"/>
    </i>
    <i>
      <x v="1993"/>
    </i>
    <i>
      <x v="6968"/>
    </i>
    <i>
      <x v="7840"/>
    </i>
    <i>
      <x v="13169"/>
    </i>
    <i>
      <x v="2749"/>
    </i>
    <i>
      <x v="4411"/>
    </i>
    <i>
      <x v="17060"/>
    </i>
    <i>
      <x v="2323"/>
    </i>
    <i>
      <x v="3117"/>
    </i>
    <i>
      <x v="15531"/>
    </i>
    <i>
      <x v="16092"/>
    </i>
    <i>
      <x v="12195"/>
    </i>
    <i>
      <x v="11213"/>
    </i>
    <i>
      <x v="12707"/>
    </i>
    <i>
      <x v="1561"/>
    </i>
    <i>
      <x v="11005"/>
    </i>
    <i>
      <x v="17810"/>
    </i>
    <i>
      <x v="14419"/>
    </i>
    <i>
      <x v="11535"/>
    </i>
    <i>
      <x v="7018"/>
    </i>
    <i>
      <x v="7658"/>
    </i>
    <i>
      <x v="7433"/>
    </i>
    <i>
      <x v="6312"/>
    </i>
    <i>
      <x v="7014"/>
    </i>
    <i>
      <x v="5496"/>
    </i>
    <i>
      <x v="3819"/>
    </i>
    <i>
      <x v="2171"/>
    </i>
    <i>
      <x v="11547"/>
    </i>
    <i>
      <x v="6792"/>
    </i>
    <i>
      <x v="12925"/>
    </i>
    <i>
      <x v="12096"/>
    </i>
    <i>
      <x v="10173"/>
    </i>
    <i>
      <x v="17262"/>
    </i>
    <i>
      <x v="682"/>
    </i>
    <i>
      <x v="1903"/>
    </i>
    <i>
      <x v="10390"/>
    </i>
    <i>
      <x v="12229"/>
    </i>
    <i>
      <x v="8400"/>
    </i>
    <i>
      <x v="14910"/>
    </i>
    <i>
      <x v="11397"/>
    </i>
    <i>
      <x v="12114"/>
    </i>
    <i>
      <x v="9057"/>
    </i>
    <i>
      <x v="123"/>
    </i>
    <i>
      <x v="134"/>
    </i>
    <i>
      <x v="5439"/>
    </i>
    <i>
      <x v="11508"/>
    </i>
    <i>
      <x v="7660"/>
    </i>
    <i>
      <x v="16684"/>
    </i>
    <i>
      <x v="2678"/>
    </i>
    <i>
      <x v="17316"/>
    </i>
    <i>
      <x v="4141"/>
    </i>
    <i>
      <x v="14390"/>
    </i>
    <i>
      <x v="910"/>
    </i>
    <i>
      <x v="13348"/>
    </i>
    <i>
      <x v="10163"/>
    </i>
    <i>
      <x v="7366"/>
    </i>
    <i>
      <x v="11173"/>
    </i>
    <i>
      <x v="8923"/>
    </i>
    <i>
      <x v="14462"/>
    </i>
    <i>
      <x v="16890"/>
    </i>
    <i>
      <x v="8128"/>
    </i>
    <i>
      <x v="1054"/>
    </i>
    <i>
      <x v="10797"/>
    </i>
    <i>
      <x v="2404"/>
    </i>
    <i>
      <x v="10527"/>
    </i>
    <i>
      <x v="607"/>
    </i>
    <i>
      <x v="2880"/>
    </i>
    <i>
      <x v="5590"/>
    </i>
    <i>
      <x v="15226"/>
    </i>
    <i>
      <x v="10538"/>
    </i>
    <i>
      <x v="6216"/>
    </i>
    <i>
      <x v="9597"/>
    </i>
    <i>
      <x v="9095"/>
    </i>
    <i>
      <x v="17001"/>
    </i>
    <i>
      <x v="2047"/>
    </i>
    <i>
      <x v="7347"/>
    </i>
    <i>
      <x v="2759"/>
    </i>
    <i>
      <x v="16992"/>
    </i>
    <i>
      <x v="6923"/>
    </i>
    <i>
      <x v="638"/>
    </i>
    <i>
      <x v="1485"/>
    </i>
    <i>
      <x v="4294"/>
    </i>
    <i>
      <x v="17005"/>
    </i>
    <i>
      <x v="4476"/>
    </i>
    <i>
      <x v="4263"/>
    </i>
    <i>
      <x v="9824"/>
    </i>
    <i>
      <x v="13976"/>
    </i>
    <i>
      <x v="2906"/>
    </i>
    <i>
      <x v="9111"/>
    </i>
    <i>
      <x v="16517"/>
    </i>
    <i>
      <x v="16220"/>
    </i>
    <i>
      <x v="15033"/>
    </i>
    <i>
      <x v="12559"/>
    </i>
    <i>
      <x v="17950"/>
    </i>
    <i>
      <x v="2213"/>
    </i>
    <i>
      <x v="15035"/>
    </i>
    <i>
      <x v="6410"/>
    </i>
    <i>
      <x v="739"/>
    </i>
    <i>
      <x v="10885"/>
    </i>
    <i>
      <x v="18329"/>
    </i>
    <i>
      <x v="328"/>
    </i>
    <i>
      <x v="5769"/>
    </i>
    <i>
      <x v="16745"/>
    </i>
    <i>
      <x v="8750"/>
    </i>
    <i>
      <x v="11319"/>
    </i>
    <i>
      <x v="2641"/>
    </i>
    <i>
      <x v="16622"/>
    </i>
    <i>
      <x v="6680"/>
    </i>
    <i>
      <x v="1601"/>
    </i>
    <i>
      <x v="2174"/>
    </i>
    <i>
      <x v="7720"/>
    </i>
    <i>
      <x v="6549"/>
    </i>
    <i>
      <x v="10171"/>
    </i>
    <i>
      <x v="17977"/>
    </i>
    <i>
      <x v="13064"/>
    </i>
    <i>
      <x v="12032"/>
    </i>
    <i>
      <x v="6711"/>
    </i>
    <i>
      <x v="12259"/>
    </i>
    <i>
      <x v="7647"/>
    </i>
    <i>
      <x v="6604"/>
    </i>
    <i>
      <x v="5601"/>
    </i>
    <i>
      <x v="145"/>
    </i>
    <i>
      <x v="3839"/>
    </i>
    <i>
      <x v="8082"/>
    </i>
    <i>
      <x v="3171"/>
    </i>
    <i>
      <x v="2688"/>
    </i>
    <i>
      <x v="7313"/>
    </i>
    <i>
      <x v="15912"/>
    </i>
    <i>
      <x v="4861"/>
    </i>
    <i>
      <x v="2130"/>
    </i>
    <i>
      <x v="11383"/>
    </i>
    <i>
      <x v="17035"/>
    </i>
    <i>
      <x v="16995"/>
    </i>
    <i>
      <x v="5673"/>
    </i>
    <i>
      <x v="3886"/>
    </i>
    <i>
      <x v="17034"/>
    </i>
    <i>
      <x v="1089"/>
    </i>
    <i>
      <x v="12387"/>
    </i>
    <i>
      <x v="3224"/>
    </i>
    <i>
      <x v="3528"/>
    </i>
    <i>
      <x v="5843"/>
    </i>
    <i>
      <x v="14254"/>
    </i>
    <i>
      <x v="11493"/>
    </i>
    <i>
      <x v="6958"/>
    </i>
    <i>
      <x v="9376"/>
    </i>
    <i>
      <x v="16135"/>
    </i>
    <i>
      <x v="9957"/>
    </i>
    <i>
      <x v="13245"/>
    </i>
    <i>
      <x v="7990"/>
    </i>
    <i>
      <x v="3467"/>
    </i>
    <i>
      <x v="5167"/>
    </i>
    <i>
      <x v="13965"/>
    </i>
    <i>
      <x v="3530"/>
    </i>
    <i>
      <x v="6883"/>
    </i>
    <i>
      <x v="11381"/>
    </i>
    <i>
      <x v="8395"/>
    </i>
    <i>
      <x v="17231"/>
    </i>
    <i>
      <x v="10868"/>
    </i>
    <i>
      <x v="7902"/>
    </i>
    <i>
      <x v="1440"/>
    </i>
    <i>
      <x v="14569"/>
    </i>
    <i>
      <x v="17328"/>
    </i>
    <i>
      <x v="12039"/>
    </i>
    <i>
      <x v="16551"/>
    </i>
    <i>
      <x v="16873"/>
    </i>
    <i>
      <x v="14726"/>
    </i>
    <i>
      <x v="15157"/>
    </i>
    <i>
      <x v="13030"/>
    </i>
    <i>
      <x v="8016"/>
    </i>
    <i>
      <x v="6079"/>
    </i>
    <i>
      <x v="3623"/>
    </i>
    <i>
      <x v="2719"/>
    </i>
    <i>
      <x v="16160"/>
    </i>
    <i>
      <x v="4321"/>
    </i>
    <i>
      <x v="14188"/>
    </i>
    <i>
      <x v="10503"/>
    </i>
    <i>
      <x v="1554"/>
    </i>
    <i>
      <x v="1176"/>
    </i>
    <i>
      <x v="976"/>
    </i>
    <i>
      <x v="13926"/>
    </i>
    <i>
      <x v="7449"/>
    </i>
    <i>
      <x v="18241"/>
    </i>
    <i>
      <x v="15906"/>
    </i>
    <i>
      <x v="11466"/>
    </i>
    <i>
      <x v="309"/>
    </i>
    <i>
      <x v="1467"/>
    </i>
    <i>
      <x v="4612"/>
    </i>
    <i>
      <x v="11238"/>
    </i>
    <i>
      <x v="5552"/>
    </i>
    <i>
      <x v="4345"/>
    </i>
    <i>
      <x v="7240"/>
    </i>
    <i>
      <x v="3999"/>
    </i>
    <i>
      <x v="17721"/>
    </i>
    <i>
      <x v="5832"/>
    </i>
    <i>
      <x v="12469"/>
    </i>
    <i>
      <x v="13807"/>
    </i>
    <i>
      <x v="7191"/>
    </i>
    <i>
      <x v="7415"/>
    </i>
    <i>
      <x v="15555"/>
    </i>
    <i>
      <x v="10853"/>
    </i>
    <i>
      <x v="8946"/>
    </i>
    <i>
      <x v="16364"/>
    </i>
    <i>
      <x v="5911"/>
    </i>
    <i>
      <x v="718"/>
    </i>
    <i>
      <x v="58"/>
    </i>
    <i>
      <x v="5663"/>
    </i>
    <i>
      <x v="2285"/>
    </i>
    <i>
      <x v="11325"/>
    </i>
    <i>
      <x v="8715"/>
    </i>
    <i>
      <x v="14881"/>
    </i>
    <i>
      <x v="11974"/>
    </i>
    <i>
      <x v="18122"/>
    </i>
    <i>
      <x v="13822"/>
    </i>
    <i>
      <x v="3856"/>
    </i>
    <i>
      <x v="17415"/>
    </i>
    <i>
      <x v="6823"/>
    </i>
    <i>
      <x v="12091"/>
    </i>
    <i>
      <x v="12715"/>
    </i>
    <i>
      <x v="15621"/>
    </i>
    <i>
      <x v="5353"/>
    </i>
    <i>
      <x v="2049"/>
    </i>
    <i>
      <x v="8472"/>
    </i>
    <i>
      <x v="1305"/>
    </i>
    <i>
      <x v="817"/>
    </i>
    <i>
      <x v="11145"/>
    </i>
    <i>
      <x v="5211"/>
    </i>
    <i>
      <x v="15391"/>
    </i>
    <i>
      <x v="2784"/>
    </i>
    <i>
      <x v="1328"/>
    </i>
    <i>
      <x v="17862"/>
    </i>
    <i>
      <x v="12796"/>
    </i>
    <i>
      <x v="6965"/>
    </i>
    <i>
      <x v="2611"/>
    </i>
    <i>
      <x v="4081"/>
    </i>
    <i>
      <x v="7536"/>
    </i>
    <i>
      <x v="9983"/>
    </i>
    <i>
      <x v="13210"/>
    </i>
    <i>
      <x v="11410"/>
    </i>
    <i>
      <x v="17602"/>
    </i>
    <i>
      <x v="8273"/>
    </i>
    <i>
      <x v="4347"/>
    </i>
    <i>
      <x v="6545"/>
    </i>
    <i>
      <x v="9053"/>
    </i>
    <i>
      <x v="536"/>
    </i>
    <i>
      <x v="506"/>
    </i>
    <i>
      <x v="12504"/>
    </i>
    <i>
      <x v="8678"/>
    </i>
    <i>
      <x v="7845"/>
    </i>
    <i>
      <x v="5674"/>
    </i>
    <i>
      <x v="1610"/>
    </i>
    <i>
      <x v="16637"/>
    </i>
    <i>
      <x v="5694"/>
    </i>
    <i>
      <x v="13461"/>
    </i>
    <i>
      <x v="9833"/>
    </i>
    <i>
      <x v="16211"/>
    </i>
    <i>
      <x v="4399"/>
    </i>
    <i>
      <x v="16304"/>
    </i>
    <i>
      <x v="15207"/>
    </i>
    <i>
      <x v="6335"/>
    </i>
    <i>
      <x v="5661"/>
    </i>
    <i>
      <x v="6806"/>
    </i>
    <i>
      <x v="15162"/>
    </i>
    <i>
      <x v="6096"/>
    </i>
    <i>
      <x v="14464"/>
    </i>
    <i>
      <x v="862"/>
    </i>
    <i>
      <x v="640"/>
    </i>
    <i>
      <x v="8260"/>
    </i>
    <i>
      <x v="8838"/>
    </i>
    <i>
      <x v="1269"/>
    </i>
    <i>
      <x v="2787"/>
    </i>
    <i>
      <x v="13404"/>
    </i>
    <i>
      <x v="2352"/>
    </i>
    <i>
      <x v="3299"/>
    </i>
    <i>
      <x v="13188"/>
    </i>
    <i>
      <x v="3865"/>
    </i>
    <i>
      <x v="7661"/>
    </i>
    <i>
      <x v="15072"/>
    </i>
    <i>
      <x v="1634"/>
    </i>
    <i>
      <x v="1825"/>
    </i>
    <i>
      <x v="424"/>
    </i>
    <i>
      <x v="5380"/>
    </i>
    <i>
      <x v="6265"/>
    </i>
    <i>
      <x v="5015"/>
    </i>
    <i>
      <x v="11309"/>
    </i>
    <i>
      <x v="16889"/>
    </i>
    <i>
      <x v="3211"/>
    </i>
    <i>
      <x v="1922"/>
    </i>
    <i>
      <x v="7150"/>
    </i>
    <i>
      <x v="7047"/>
    </i>
    <i>
      <x v="9638"/>
    </i>
    <i>
      <x v="10476"/>
    </i>
    <i>
      <x v="17205"/>
    </i>
    <i>
      <x v="15894"/>
    </i>
    <i>
      <x v="13731"/>
    </i>
    <i>
      <x v="16720"/>
    </i>
    <i>
      <x v="3430"/>
    </i>
    <i>
      <x v="14034"/>
    </i>
    <i>
      <x v="6364"/>
    </i>
    <i>
      <x v="1546"/>
    </i>
    <i>
      <x v="11336"/>
    </i>
    <i>
      <x v="2516"/>
    </i>
    <i>
      <x v="18158"/>
    </i>
    <i>
      <x v="1665"/>
    </i>
    <i>
      <x v="5341"/>
    </i>
    <i>
      <x v="11549"/>
    </i>
    <i>
      <x v="15680"/>
    </i>
    <i>
      <x v="10457"/>
    </i>
    <i>
      <x v="16839"/>
    </i>
    <i>
      <x v="8479"/>
    </i>
    <i>
      <x v="12910"/>
    </i>
    <i>
      <x v="9627"/>
    </i>
    <i>
      <x v="9119"/>
    </i>
    <i>
      <x v="16943"/>
    </i>
    <i>
      <x v="12817"/>
    </i>
    <i>
      <x v="15769"/>
    </i>
    <i>
      <x v="11036"/>
    </i>
    <i>
      <x v="17751"/>
    </i>
    <i>
      <x v="2726"/>
    </i>
    <i>
      <x v="13666"/>
    </i>
    <i>
      <x v="2044"/>
    </i>
    <i>
      <x v="15619"/>
    </i>
    <i>
      <x v="14654"/>
    </i>
    <i>
      <x v="7656"/>
    </i>
    <i>
      <x v="2245"/>
    </i>
    <i>
      <x v="4520"/>
    </i>
    <i>
      <x v="6935"/>
    </i>
    <i>
      <x v="16308"/>
    </i>
    <i>
      <x v="13914"/>
    </i>
    <i>
      <x v="6613"/>
    </i>
    <i>
      <x v="2790"/>
    </i>
    <i>
      <x v="12660"/>
    </i>
    <i>
      <x v="829"/>
    </i>
    <i>
      <x v="8306"/>
    </i>
    <i>
      <x v="16558"/>
    </i>
    <i>
      <x v="15909"/>
    </i>
    <i>
      <x v="13087"/>
    </i>
    <i>
      <x v="11230"/>
    </i>
    <i>
      <x v="9456"/>
    </i>
    <i>
      <x v="10530"/>
    </i>
    <i>
      <x v="9869"/>
    </i>
    <i>
      <x v="9009"/>
    </i>
    <i>
      <x v="8330"/>
    </i>
    <i>
      <x v="7609"/>
    </i>
    <i>
      <x v="4438"/>
    </i>
    <i>
      <x v="15350"/>
    </i>
    <i>
      <x v="1543"/>
    </i>
    <i>
      <x v="5205"/>
    </i>
    <i>
      <x v="12217"/>
    </i>
    <i>
      <x v="14627"/>
    </i>
    <i>
      <x v="14160"/>
    </i>
    <i>
      <x v="5079"/>
    </i>
    <i>
      <x v="16673"/>
    </i>
    <i>
      <x v="14226"/>
    </i>
    <i>
      <x v="11822"/>
    </i>
    <i>
      <x v="367"/>
    </i>
    <i>
      <x v="14959"/>
    </i>
    <i>
      <x v="9314"/>
    </i>
    <i>
      <x v="6459"/>
    </i>
    <i>
      <x v="962"/>
    </i>
    <i>
      <x v="13866"/>
    </i>
    <i>
      <x v="15285"/>
    </i>
    <i>
      <x v="4379"/>
    </i>
    <i>
      <x v="9530"/>
    </i>
    <i>
      <x v="11633"/>
    </i>
    <i>
      <x v="12684"/>
    </i>
    <i>
      <x v="13073"/>
    </i>
    <i>
      <x v="14"/>
    </i>
    <i>
      <x v="3452"/>
    </i>
    <i>
      <x v="14924"/>
    </i>
    <i>
      <x v="2250"/>
    </i>
    <i>
      <x v="17368"/>
    </i>
    <i>
      <x v="12539"/>
    </i>
    <i>
      <x v="2455"/>
    </i>
    <i>
      <x v="6954"/>
    </i>
    <i>
      <x v="16985"/>
    </i>
    <i>
      <x v="7992"/>
    </i>
    <i>
      <x v="13515"/>
    </i>
    <i>
      <x v="12317"/>
    </i>
    <i>
      <x v="6298"/>
    </i>
    <i>
      <x v="11438"/>
    </i>
    <i>
      <x v="11638"/>
    </i>
    <i>
      <x v="13112"/>
    </i>
    <i>
      <x v="3255"/>
    </i>
    <i>
      <x v="11146"/>
    </i>
    <i>
      <x v="14437"/>
    </i>
    <i>
      <x v="5509"/>
    </i>
    <i>
      <x v="4965"/>
    </i>
    <i>
      <x v="11825"/>
    </i>
    <i>
      <x v="17282"/>
    </i>
    <i>
      <x v="7607"/>
    </i>
    <i>
      <x v="5630"/>
    </i>
    <i>
      <x v="7494"/>
    </i>
    <i>
      <x v="1579"/>
    </i>
    <i>
      <x v="3142"/>
    </i>
    <i>
      <x v="9842"/>
    </i>
    <i>
      <x v="15488"/>
    </i>
    <i>
      <x v="11487"/>
    </i>
    <i>
      <x v="5905"/>
    </i>
    <i>
      <x v="3832"/>
    </i>
    <i>
      <x v="4344"/>
    </i>
    <i>
      <x v="9462"/>
    </i>
    <i>
      <x v="13433"/>
    </i>
    <i>
      <x v="16159"/>
    </i>
    <i>
      <x v="15388"/>
    </i>
    <i>
      <x v="10275"/>
    </i>
    <i>
      <x v="10690"/>
    </i>
    <i>
      <x v="16804"/>
    </i>
    <i>
      <x v="12898"/>
    </i>
    <i>
      <x v="10655"/>
    </i>
    <i>
      <x v="3605"/>
    </i>
    <i>
      <x v="14409"/>
    </i>
    <i>
      <x v="2309"/>
    </i>
    <i>
      <x v="13164"/>
    </i>
    <i>
      <x v="5791"/>
    </i>
    <i>
      <x v="10343"/>
    </i>
    <i>
      <x v="9076"/>
    </i>
    <i>
      <x v="4109"/>
    </i>
    <i>
      <x v="9701"/>
    </i>
    <i>
      <x v="11084"/>
    </i>
    <i>
      <x v="8764"/>
    </i>
    <i>
      <x v="14555"/>
    </i>
    <i>
      <x v="11356"/>
    </i>
    <i>
      <x v="13167"/>
    </i>
    <i>
      <x v="8176"/>
    </i>
    <i>
      <x v="8910"/>
    </i>
    <i>
      <x v="15187"/>
    </i>
    <i>
      <x v="18318"/>
    </i>
    <i>
      <x v="3947"/>
    </i>
    <i>
      <x v="10855"/>
    </i>
    <i>
      <x v="3394"/>
    </i>
    <i>
      <x v="12742"/>
    </i>
    <i>
      <x v="6623"/>
    </i>
    <i>
      <x v="1334"/>
    </i>
    <i>
      <x v="3907"/>
    </i>
    <i>
      <x v="14134"/>
    </i>
    <i>
      <x v="12512"/>
    </i>
    <i>
      <x v="5998"/>
    </i>
    <i>
      <x v="4447"/>
    </i>
    <i>
      <x v="9558"/>
    </i>
    <i>
      <x v="6059"/>
    </i>
    <i>
      <x v="6877"/>
    </i>
    <i>
      <x v="12405"/>
    </i>
    <i>
      <x v="7029"/>
    </i>
    <i>
      <x v="11407"/>
    </i>
    <i>
      <x v="6933"/>
    </i>
    <i>
      <x v="17732"/>
    </i>
    <i>
      <x v="14322"/>
    </i>
    <i>
      <x v="12030"/>
    </i>
    <i>
      <x v="7742"/>
    </i>
    <i>
      <x v="18419"/>
    </i>
    <i>
      <x v="6786"/>
    </i>
    <i>
      <x v="16237"/>
    </i>
    <i>
      <x v="16729"/>
    </i>
    <i>
      <x v="11490"/>
    </i>
    <i>
      <x v="3207"/>
    </i>
    <i>
      <x v="8997"/>
    </i>
    <i>
      <x v="4817"/>
    </i>
    <i>
      <x v="17265"/>
    </i>
    <i>
      <x v="584"/>
    </i>
    <i>
      <x v="13360"/>
    </i>
    <i>
      <x v="8039"/>
    </i>
    <i>
      <x v="12711"/>
    </i>
    <i>
      <x v="1229"/>
    </i>
    <i>
      <x v="4459"/>
    </i>
    <i>
      <x v="18313"/>
    </i>
    <i>
      <x v="17022"/>
    </i>
    <i>
      <x v="9326"/>
    </i>
    <i>
      <x v="8881"/>
    </i>
    <i>
      <x v="9002"/>
    </i>
    <i>
      <x v="14008"/>
    </i>
    <i>
      <x v="11777"/>
    </i>
    <i>
      <x v="9522"/>
    </i>
    <i>
      <x v="10998"/>
    </i>
    <i>
      <x v="247"/>
    </i>
    <i>
      <x v="8037"/>
    </i>
    <i>
      <x v="14063"/>
    </i>
    <i>
      <x v="7361"/>
    </i>
    <i>
      <x v="5934"/>
    </i>
    <i>
      <x v="11937"/>
    </i>
    <i>
      <x v="1536"/>
    </i>
    <i>
      <x v="14398"/>
    </i>
    <i>
      <x v="10335"/>
    </i>
    <i>
      <x v="7127"/>
    </i>
    <i>
      <x v="11591"/>
    </i>
    <i>
      <x v="1455"/>
    </i>
    <i>
      <x v="5830"/>
    </i>
    <i>
      <x v="3678"/>
    </i>
    <i>
      <x v="8334"/>
    </i>
    <i>
      <x v="14043"/>
    </i>
    <i>
      <x v="15423"/>
    </i>
    <i>
      <x v="10091"/>
    </i>
    <i>
      <x v="7106"/>
    </i>
    <i>
      <x v="12801"/>
    </i>
    <i>
      <x v="1494"/>
    </i>
    <i>
      <x v="9779"/>
    </i>
    <i>
      <x v="647"/>
    </i>
    <i>
      <x v="4650"/>
    </i>
    <i>
      <x v="7930"/>
    </i>
    <i>
      <x v="12989"/>
    </i>
    <i>
      <x v="9297"/>
    </i>
    <i>
      <x v="6304"/>
    </i>
    <i>
      <x v="10124"/>
    </i>
    <i>
      <x v="18144"/>
    </i>
    <i>
      <x v="9746"/>
    </i>
    <i>
      <x v="8308"/>
    </i>
    <i>
      <x v="6039"/>
    </i>
    <i>
      <x v="8954"/>
    </i>
    <i>
      <x v="11495"/>
    </i>
    <i>
      <x v="4371"/>
    </i>
    <i>
      <x v="17159"/>
    </i>
    <i>
      <x v="11772"/>
    </i>
    <i>
      <x v="16677"/>
    </i>
    <i>
      <x v="10103"/>
    </i>
    <i>
      <x v="10303"/>
    </i>
    <i>
      <x v="366"/>
    </i>
    <i>
      <x v="12265"/>
    </i>
    <i>
      <x v="1732"/>
    </i>
    <i>
      <x v="12242"/>
    </i>
    <i>
      <x v="1412"/>
    </i>
    <i>
      <x v="8464"/>
    </i>
    <i>
      <x v="4662"/>
    </i>
    <i>
      <x v="12698"/>
    </i>
    <i>
      <x v="1231"/>
    </i>
    <i>
      <x v="14050"/>
    </i>
    <i>
      <x v="17958"/>
    </i>
    <i>
      <x v="14191"/>
    </i>
    <i>
      <x v="14035"/>
    </i>
    <i>
      <x v="17684"/>
    </i>
    <i>
      <x v="18132"/>
    </i>
    <i>
      <x v="16796"/>
    </i>
    <i>
      <x v="11855"/>
    </i>
    <i>
      <x v="17882"/>
    </i>
    <i>
      <x v="11343"/>
    </i>
    <i>
      <x v="17310"/>
    </i>
    <i>
      <x v="279"/>
    </i>
    <i>
      <x v="16717"/>
    </i>
    <i>
      <x v="12627"/>
    </i>
    <i>
      <x v="16122"/>
    </i>
    <i>
      <x v="9626"/>
    </i>
    <i>
      <x v="921"/>
    </i>
    <i>
      <x v="3545"/>
    </i>
    <i>
      <x v="17633"/>
    </i>
    <i>
      <x v="13220"/>
    </i>
    <i>
      <x v="11481"/>
    </i>
    <i>
      <x v="9379"/>
    </i>
    <i>
      <x v="8317"/>
    </i>
    <i>
      <x v="7586"/>
    </i>
    <i>
      <x v="5962"/>
    </i>
    <i>
      <x v="6113"/>
    </i>
    <i>
      <x v="3567"/>
    </i>
    <i>
      <x v="3004"/>
    </i>
    <i>
      <x v="1163"/>
    </i>
    <i>
      <x v="651"/>
    </i>
    <i>
      <x v="6697"/>
    </i>
    <i>
      <x v="13324"/>
    </i>
    <i>
      <x v="13849"/>
    </i>
    <i>
      <x v="217"/>
    </i>
    <i>
      <x v="15259"/>
    </i>
    <i>
      <x v="8513"/>
    </i>
    <i>
      <x v="18125"/>
    </i>
    <i>
      <x v="12548"/>
    </i>
    <i>
      <x v="10201"/>
    </i>
    <i>
      <x v="5677"/>
    </i>
    <i>
      <x v="13684"/>
    </i>
    <i>
      <x v="15153"/>
    </i>
    <i>
      <x v="2923"/>
    </i>
    <i>
      <x v="15870"/>
    </i>
    <i>
      <x v="17604"/>
    </i>
    <i>
      <x v="10592"/>
    </i>
    <i>
      <x v="16513"/>
    </i>
    <i>
      <x v="13860"/>
    </i>
    <i>
      <x v="303"/>
    </i>
    <i>
      <x v="7156"/>
    </i>
    <i>
      <x v="7269"/>
    </i>
    <i>
      <x v="11828"/>
    </i>
    <i>
      <x v="17511"/>
    </i>
    <i>
      <x v="11598"/>
    </i>
    <i>
      <x v="31"/>
    </i>
    <i>
      <x v="11859"/>
    </i>
    <i>
      <x v="8294"/>
    </i>
    <i>
      <x v="17651"/>
    </i>
    <i>
      <x v="1912"/>
    </i>
    <i>
      <x v="6183"/>
    </i>
    <i>
      <x v="926"/>
    </i>
    <i>
      <x v="3262"/>
    </i>
    <i>
      <x v="17551"/>
    </i>
    <i>
      <x v="17223"/>
    </i>
    <i>
      <x v="9285"/>
    </i>
    <i>
      <x v="13862"/>
    </i>
    <i>
      <x v="16048"/>
    </i>
    <i>
      <x v="395"/>
    </i>
    <i>
      <x v="6702"/>
    </i>
    <i>
      <x v="5229"/>
    </i>
    <i>
      <x v="15919"/>
    </i>
    <i>
      <x v="2109"/>
    </i>
    <i>
      <x v="8955"/>
    </i>
    <i>
      <x v="1297"/>
    </i>
    <i>
      <x v="7778"/>
    </i>
    <i>
      <x v="2669"/>
    </i>
    <i>
      <x v="10356"/>
    </i>
    <i>
      <x v="7281"/>
    </i>
    <i>
      <x v="5359"/>
    </i>
    <i>
      <x v="4565"/>
    </i>
    <i>
      <x v="6751"/>
    </i>
    <i>
      <x v="10431"/>
    </i>
    <i>
      <x v="4690"/>
    </i>
    <i>
      <x v="18305"/>
    </i>
    <i>
      <x v="10492"/>
    </i>
    <i>
      <x v="3772"/>
    </i>
    <i>
      <x v="1374"/>
    </i>
    <i>
      <x v="13991"/>
    </i>
    <i>
      <x v="11265"/>
    </i>
    <i>
      <x v="15199"/>
    </i>
    <i>
      <x v="3378"/>
    </i>
    <i>
      <x v="2885"/>
    </i>
    <i>
      <x v="12608"/>
    </i>
    <i>
      <x v="14698"/>
    </i>
    <i>
      <x v="11042"/>
    </i>
    <i>
      <x v="17461"/>
    </i>
    <i>
      <x v="9365"/>
    </i>
    <i>
      <x v="1323"/>
    </i>
    <i>
      <x v="10011"/>
    </i>
    <i>
      <x v="7344"/>
    </i>
    <i>
      <x v="8607"/>
    </i>
    <i>
      <x v="4493"/>
    </i>
    <i>
      <x v="2706"/>
    </i>
    <i>
      <x v="7585"/>
    </i>
    <i>
      <x v="9447"/>
    </i>
    <i>
      <x v="13750"/>
    </i>
    <i>
      <x v="5618"/>
    </i>
    <i>
      <x v="12978"/>
    </i>
    <i>
      <x v="3723"/>
    </i>
    <i>
      <x v="3648"/>
    </i>
    <i>
      <x v="10933"/>
    </i>
    <i>
      <x v="17387"/>
    </i>
    <i>
      <x v="8568"/>
    </i>
    <i>
      <x v="1324"/>
    </i>
    <i>
      <x v="9778"/>
    </i>
    <i>
      <x v="1348"/>
    </i>
    <i>
      <x v="15641"/>
    </i>
    <i>
      <x v="11980"/>
    </i>
    <i>
      <x v="703"/>
    </i>
    <i>
      <x v="1606"/>
    </i>
    <i>
      <x v="1405"/>
    </i>
    <i>
      <x v="6672"/>
    </i>
    <i>
      <x v="5063"/>
    </i>
    <i>
      <x v="2711"/>
    </i>
    <i>
      <x v="16278"/>
    </i>
    <i>
      <x v="12721"/>
    </i>
    <i>
      <x v="14538"/>
    </i>
    <i>
      <x v="9069"/>
    </i>
    <i>
      <x v="6465"/>
    </i>
    <i>
      <x v="3754"/>
    </i>
    <i>
      <x v="18023"/>
    </i>
    <i>
      <x v="17553"/>
    </i>
    <i>
      <x v="2909"/>
    </i>
    <i>
      <x v="16767"/>
    </i>
    <i>
      <x v="10712"/>
    </i>
    <i>
      <x v="11085"/>
    </i>
    <i>
      <x v="2652"/>
    </i>
    <i>
      <x v="5026"/>
    </i>
    <i>
      <x v="5778"/>
    </i>
    <i>
      <x v="9197"/>
    </i>
    <i>
      <x v="10428"/>
    </i>
    <i>
      <x v="4936"/>
    </i>
    <i>
      <x v="14834"/>
    </i>
    <i>
      <x v="10152"/>
    </i>
    <i>
      <x v="6411"/>
    </i>
    <i>
      <x v="5475"/>
    </i>
    <i>
      <x v="2912"/>
    </i>
    <i>
      <x v="1505"/>
    </i>
    <i>
      <x v="6343"/>
    </i>
    <i>
      <x v="8008"/>
    </i>
    <i>
      <x v="12994"/>
    </i>
    <i>
      <x v="36"/>
    </i>
    <i>
      <x v="4375"/>
    </i>
    <i>
      <x v="14282"/>
    </i>
    <i>
      <x v="7863"/>
    </i>
    <i>
      <x v="6029"/>
    </i>
    <i>
      <x v="1124"/>
    </i>
    <i>
      <x v="12156"/>
    </i>
    <i>
      <x v="1302"/>
    </i>
    <i>
      <x v="14839"/>
    </i>
    <i>
      <x v="3970"/>
    </i>
    <i>
      <x v="15235"/>
    </i>
    <i>
      <x v="13951"/>
    </i>
    <i>
      <x v="7513"/>
    </i>
    <i>
      <x v="4637"/>
    </i>
    <i>
      <x v="12911"/>
    </i>
    <i>
      <x v="11593"/>
    </i>
    <i>
      <x v="11315"/>
    </i>
    <i>
      <x v="4570"/>
    </i>
    <i>
      <x v="9051"/>
    </i>
    <i>
      <x v="14067"/>
    </i>
    <i>
      <x v="9304"/>
    </i>
    <i>
      <x v="17759"/>
    </i>
    <i>
      <x v="5261"/>
    </i>
    <i>
      <x v="4010"/>
    </i>
    <i>
      <x v="10735"/>
    </i>
    <i>
      <x v="11275"/>
    </i>
    <i>
      <x v="3498"/>
    </i>
    <i>
      <x v="4005"/>
    </i>
    <i>
      <x v="3026"/>
    </i>
    <i>
      <x v="5466"/>
    </i>
    <i>
      <x v="14978"/>
    </i>
    <i>
      <x v="14938"/>
    </i>
    <i>
      <x v="1404"/>
    </i>
    <i>
      <x v="9283"/>
    </i>
    <i>
      <x v="11773"/>
    </i>
    <i>
      <x v="1914"/>
    </i>
    <i>
      <x v="5228"/>
    </i>
    <i>
      <x v="11643"/>
    </i>
    <i>
      <x v="11050"/>
    </i>
    <i>
      <x v="16784"/>
    </i>
    <i>
      <x v="7844"/>
    </i>
    <i>
      <x v="5829"/>
    </i>
    <i>
      <x v="2517"/>
    </i>
    <i>
      <x v="9688"/>
    </i>
    <i>
      <x v="1462"/>
    </i>
    <i>
      <x v="1749"/>
    </i>
    <i>
      <x v="3936"/>
    </i>
    <i>
      <x v="14423"/>
    </i>
    <i>
      <x v="7712"/>
    </i>
    <i>
      <x v="941"/>
    </i>
    <i>
      <x v="6045"/>
    </i>
    <i>
      <x v="16536"/>
    </i>
    <i>
      <x v="17716"/>
    </i>
    <i>
      <x v="14624"/>
    </i>
    <i>
      <x v="7299"/>
    </i>
    <i>
      <x v="16075"/>
    </i>
    <i>
      <x v="7111"/>
    </i>
    <i>
      <x v="1709"/>
    </i>
    <i>
      <x v="14422"/>
    </i>
    <i>
      <x v="7768"/>
    </i>
    <i>
      <x v="9893"/>
    </i>
    <i>
      <x v="7356"/>
    </i>
    <i>
      <x v="3243"/>
    </i>
    <i>
      <x v="15716"/>
    </i>
    <i>
      <x v="7915"/>
    </i>
    <i>
      <x v="5025"/>
    </i>
    <i>
      <x v="16217"/>
    </i>
    <i>
      <x v="722"/>
    </i>
    <i>
      <x v="11245"/>
    </i>
    <i>
      <x v="4018"/>
    </i>
    <i>
      <x v="5772"/>
    </i>
    <i>
      <x v="8858"/>
    </i>
    <i>
      <x v="3770"/>
    </i>
    <i>
      <x v="3509"/>
    </i>
    <i>
      <x v="7394"/>
    </i>
    <i>
      <x v="1512"/>
    </i>
    <i>
      <x v="15521"/>
    </i>
    <i>
      <x v="7133"/>
    </i>
    <i>
      <x v="6388"/>
    </i>
    <i>
      <x v="17752"/>
    </i>
    <i>
      <x v="16702"/>
    </i>
    <i>
      <x v="16285"/>
    </i>
    <i>
      <x v="15008"/>
    </i>
    <i>
      <x v="12420"/>
    </i>
    <i>
      <x v="11978"/>
    </i>
    <i>
      <x v="12190"/>
    </i>
    <i>
      <x v="10204"/>
    </i>
    <i>
      <x v="8430"/>
    </i>
    <i>
      <x v="8170"/>
    </i>
    <i>
      <x v="6624"/>
    </i>
    <i>
      <x v="7176"/>
    </i>
    <i>
      <x v="4328"/>
    </i>
    <i>
      <x v="4250"/>
    </i>
    <i>
      <x v="2289"/>
    </i>
    <i>
      <x v="17629"/>
    </i>
    <i>
      <x v="11592"/>
    </i>
    <i>
      <x v="3676"/>
    </i>
    <i>
      <x v="11536"/>
    </i>
    <i>
      <x v="13090"/>
    </i>
    <i>
      <x v="11694"/>
    </i>
    <i>
      <x v="16392"/>
    </i>
    <i>
      <x v="9796"/>
    </i>
    <i>
      <x v="7685"/>
    </i>
    <i>
      <x v="7300"/>
    </i>
    <i>
      <x v="9908"/>
    </i>
    <i>
      <x v="16977"/>
    </i>
    <i>
      <x v="1640"/>
    </i>
    <i>
      <x v="1024"/>
    </i>
    <i>
      <x v="15553"/>
    </i>
    <i>
      <x v="713"/>
    </i>
    <i>
      <x v="5655"/>
    </i>
    <i>
      <x v="2220"/>
    </i>
    <i>
      <x v="10639"/>
    </i>
    <i>
      <x v="13081"/>
    </i>
    <i>
      <x v="10030"/>
    </i>
    <i>
      <x v="13748"/>
    </i>
    <i>
      <x v="16100"/>
    </i>
    <i>
      <x v="989"/>
    </i>
    <i>
      <x v="10835"/>
    </i>
    <i>
      <x v="1041"/>
    </i>
    <i>
      <x v="15271"/>
    </i>
    <i>
      <x v="9802"/>
    </i>
    <i>
      <x v="4440"/>
    </i>
    <i>
      <x v="8463"/>
    </i>
    <i>
      <x v="7525"/>
    </i>
    <i>
      <x v="13131"/>
    </i>
    <i>
      <x v="12822"/>
    </i>
    <i>
      <x v="15034"/>
    </i>
    <i>
      <x v="6232"/>
    </i>
    <i>
      <x v="3820"/>
    </i>
    <i>
      <x v="15302"/>
    </i>
    <i>
      <x v="775"/>
    </i>
    <i>
      <x v="513"/>
    </i>
    <i>
      <x v="3958"/>
    </i>
    <i>
      <x v="15526"/>
    </i>
    <i>
      <x v="11226"/>
    </i>
    <i>
      <x v="15749"/>
    </i>
    <i>
      <x v="16456"/>
    </i>
    <i>
      <x v="6418"/>
    </i>
    <i>
      <x v="1838"/>
    </i>
    <i>
      <x v="5243"/>
    </i>
    <i>
      <x v="1044"/>
    </i>
    <i>
      <x v="1219"/>
    </i>
    <i>
      <x v="15945"/>
    </i>
    <i>
      <x v="11635"/>
    </i>
    <i>
      <x v="10754"/>
    </i>
    <i>
      <x v="8632"/>
    </i>
    <i>
      <x v="8014"/>
    </i>
    <i>
      <x v="11038"/>
    </i>
    <i>
      <x v="11511"/>
    </i>
    <i>
      <x v="1614"/>
    </i>
    <i>
      <x v="7038"/>
    </i>
    <i>
      <x v="15399"/>
    </i>
    <i>
      <x v="15903"/>
    </i>
    <i>
      <x v="9761"/>
    </i>
    <i>
      <x v="2680"/>
    </i>
    <i>
      <x v="16609"/>
    </i>
    <i>
      <x v="1"/>
    </i>
    <i>
      <x v="7657"/>
    </i>
    <i>
      <x v="12669"/>
    </i>
    <i>
      <x v="7903"/>
    </i>
    <i>
      <x v="13200"/>
    </i>
    <i>
      <x v="1204"/>
    </i>
    <i>
      <x v="5614"/>
    </i>
    <i>
      <x v="13597"/>
    </i>
    <i>
      <x v="16436"/>
    </i>
    <i>
      <x v="7588"/>
    </i>
    <i>
      <x v="6018"/>
    </i>
    <i>
      <x v="9695"/>
    </i>
    <i>
      <x v="225"/>
    </i>
    <i>
      <x v="12983"/>
    </i>
    <i>
      <x v="1630"/>
    </i>
    <i>
      <x v="17464"/>
    </i>
    <i>
      <x v="7250"/>
    </i>
    <i>
      <x v="9240"/>
    </i>
    <i>
      <x v="16203"/>
    </i>
    <i>
      <x v="9273"/>
    </i>
    <i>
      <x v="13486"/>
    </i>
    <i>
      <x v="5768"/>
    </i>
    <i>
      <x v="10568"/>
    </i>
    <i>
      <x v="17290"/>
    </i>
    <i>
      <x v="13445"/>
    </i>
    <i>
      <x v="9641"/>
    </i>
    <i>
      <x v="8763"/>
    </i>
    <i>
      <x v="893"/>
    </i>
    <i>
      <x v="6004"/>
    </i>
    <i>
      <x v="16337"/>
    </i>
    <i>
      <x v="12328"/>
    </i>
    <i>
      <x v="3649"/>
    </i>
    <i>
      <x v="13358"/>
    </i>
    <i>
      <x v="10473"/>
    </i>
    <i>
      <x v="5076"/>
    </i>
    <i>
      <x v="13454"/>
    </i>
    <i>
      <x v="11011"/>
    </i>
    <i>
      <x v="1523"/>
    </i>
    <i>
      <x v="1179"/>
    </i>
    <i>
      <x v="8288"/>
    </i>
    <i>
      <x v="12529"/>
    </i>
    <i>
      <x v="16156"/>
    </i>
    <i>
      <x v="16303"/>
    </i>
    <i>
      <x v="2869"/>
    </i>
    <i>
      <x v="5638"/>
    </i>
    <i>
      <x v="14445"/>
    </i>
    <i>
      <x v="1316"/>
    </i>
    <i>
      <x v="17363"/>
    </i>
    <i>
      <x v="10701"/>
    </i>
    <i>
      <x v="15980"/>
    </i>
    <i>
      <x v="6456"/>
    </i>
    <i>
      <x v="11544"/>
    </i>
    <i>
      <x v="12037"/>
    </i>
    <i>
      <x v="5871"/>
    </i>
    <i>
      <x v="12536"/>
    </i>
    <i>
      <x v="13055"/>
    </i>
    <i>
      <x v="9203"/>
    </i>
    <i>
      <x v="9331"/>
    </i>
    <i>
      <x v="15070"/>
    </i>
    <i>
      <x v="12276"/>
    </i>
    <i>
      <x v="16921"/>
    </i>
    <i>
      <x v="3885"/>
    </i>
    <i>
      <x v="9934"/>
    </i>
    <i>
      <x v="18346"/>
    </i>
    <i>
      <x v="3573"/>
    </i>
    <i>
      <x v="18265"/>
    </i>
    <i>
      <x v="636"/>
    </i>
    <i>
      <x v="9959"/>
    </i>
    <i>
      <x v="13080"/>
    </i>
    <i>
      <x v="7579"/>
    </i>
    <i>
      <x v="653"/>
    </i>
    <i>
      <x v="12335"/>
    </i>
    <i>
      <x v="9568"/>
    </i>
    <i>
      <x v="17937"/>
    </i>
    <i>
      <x v="3054"/>
    </i>
    <i>
      <x v="5852"/>
    </i>
    <i>
      <x v="8622"/>
    </i>
    <i>
      <x v="5555"/>
    </i>
    <i>
      <x v="9259"/>
    </i>
    <i>
      <x v="18308"/>
    </i>
    <i>
      <x v="13982"/>
    </i>
    <i>
      <x v="10177"/>
    </i>
    <i>
      <x v="13744"/>
    </i>
    <i>
      <x v="4424"/>
    </i>
    <i>
      <x v="16526"/>
    </i>
    <i>
      <x v="15805"/>
    </i>
    <i>
      <x v="15569"/>
    </i>
    <i>
      <x v="15378"/>
    </i>
    <i>
      <x v="3783"/>
    </i>
    <i>
      <x v="14807"/>
    </i>
    <i>
      <x v="6885"/>
    </i>
    <i>
      <x v="5620"/>
    </i>
    <i>
      <x v="17822"/>
    </i>
    <i>
      <x v="15968"/>
    </i>
    <i>
      <x v="13382"/>
    </i>
    <i>
      <x v="13117"/>
    </i>
    <i>
      <x v="7719"/>
    </i>
    <i>
      <x v="8212"/>
    </i>
    <i>
      <x v="2142"/>
    </i>
    <i>
      <x v="3728"/>
    </i>
    <i>
      <x v="14105"/>
    </i>
    <i>
      <x v="14525"/>
    </i>
    <i>
      <x v="1167"/>
    </i>
    <i>
      <x v="13528"/>
    </i>
    <i>
      <x v="17908"/>
    </i>
    <i>
      <x v="16021"/>
    </i>
    <i>
      <x v="17067"/>
    </i>
    <i>
      <x v="14681"/>
    </i>
    <i>
      <x v="2702"/>
    </i>
    <i>
      <x v="13098"/>
    </i>
    <i>
      <x v="14889"/>
    </i>
    <i>
      <x v="13109"/>
    </i>
    <i>
      <x v="13140"/>
    </i>
    <i>
      <x v="4739"/>
    </i>
    <i>
      <x v="441"/>
    </i>
    <i>
      <x v="16274"/>
    </i>
    <i>
      <x v="11994"/>
    </i>
    <i>
      <x v="1369"/>
    </i>
    <i>
      <x v="10807"/>
    </i>
    <i>
      <x v="3913"/>
    </i>
    <i>
      <x v="17846"/>
    </i>
    <i>
      <x v="14251"/>
    </i>
    <i>
      <x v="2650"/>
    </i>
    <i>
      <x v="10980"/>
    </i>
    <i>
      <x v="12603"/>
    </i>
    <i>
      <x v="11097"/>
    </i>
    <i>
      <x v="5220"/>
    </i>
    <i>
      <x v="10134"/>
    </i>
    <i>
      <x v="15214"/>
    </i>
    <i>
      <x v="16361"/>
    </i>
    <i>
      <x v="2913"/>
    </i>
    <i>
      <x v="241"/>
    </i>
    <i>
      <x v="502"/>
    </i>
    <i>
      <x v="12287"/>
    </i>
    <i>
      <x v="10393"/>
    </i>
    <i>
      <x v="13058"/>
    </i>
    <i>
      <x v="10394"/>
    </i>
    <i>
      <x v="1928"/>
    </i>
    <i>
      <x v="18095"/>
    </i>
    <i>
      <x v="14929"/>
    </i>
    <i>
      <x v="9321"/>
    </i>
    <i>
      <x v="2120"/>
    </i>
    <i>
      <x v="1021"/>
    </i>
    <i>
      <x v="4138"/>
    </i>
    <i>
      <x v="11076"/>
    </i>
    <i>
      <x v="9654"/>
    </i>
    <i>
      <x v="238"/>
    </i>
    <i>
      <x v="1760"/>
    </i>
    <i>
      <x v="15490"/>
    </i>
    <i>
      <x v="7690"/>
    </i>
    <i>
      <x v="13340"/>
    </i>
    <i>
      <x v="2866"/>
    </i>
    <i>
      <x v="10575"/>
    </i>
    <i>
      <x v="6155"/>
    </i>
    <i>
      <x v="9451"/>
    </i>
    <i>
      <x v="15283"/>
    </i>
    <i>
      <x v="15719"/>
    </i>
    <i>
      <x v="13623"/>
    </i>
    <i>
      <x v="1920"/>
    </i>
    <i>
      <x v="3458"/>
    </i>
    <i>
      <x v="187"/>
    </i>
    <i>
      <x v="2765"/>
    </i>
    <i>
      <x v="9556"/>
    </i>
    <i>
      <x v="11597"/>
    </i>
    <i>
      <x v="6012"/>
    </i>
    <i>
      <x v="11136"/>
    </i>
    <i>
      <x v="5595"/>
    </i>
    <i>
      <x v="15528"/>
    </i>
    <i>
      <x v="18322"/>
    </i>
    <i>
      <x v="13479"/>
    </i>
    <i>
      <x v="5539"/>
    </i>
    <i>
      <x v="2579"/>
    </i>
    <i>
      <x v="16686"/>
    </i>
    <i>
      <x v="5899"/>
    </i>
    <i>
      <x v="11814"/>
    </i>
    <i>
      <x v="15770"/>
    </i>
    <i>
      <x v="8870"/>
    </i>
    <i>
      <x v="2713"/>
    </i>
    <i>
      <x v="3777"/>
    </i>
    <i>
      <x v="1537"/>
    </i>
    <i>
      <x v="6937"/>
    </i>
    <i>
      <x v="15508"/>
    </i>
    <i>
      <x v="16031"/>
    </i>
    <i>
      <x v="4462"/>
    </i>
    <i>
      <x v="7632"/>
    </i>
    <i>
      <x v="7976"/>
    </i>
    <i>
      <x v="1769"/>
    </i>
    <i>
      <x v="9918"/>
    </i>
    <i>
      <x v="8979"/>
    </i>
    <i>
      <x v="7951"/>
    </i>
    <i>
      <x v="1884"/>
    </i>
    <i>
      <x v="7386"/>
    </i>
    <i>
      <x v="17249"/>
    </i>
    <i>
      <x v="16644"/>
    </i>
    <i>
      <x v="3216"/>
    </i>
    <i>
      <x v="10106"/>
    </i>
    <i>
      <x v="11693"/>
    </i>
    <i>
      <x v="15394"/>
    </i>
    <i>
      <x v="18202"/>
    </i>
    <i>
      <x v="15466"/>
    </i>
    <i>
      <x v="12235"/>
    </i>
    <i>
      <x v="13682"/>
    </i>
    <i>
      <x v="2160"/>
    </i>
    <i>
      <x v="6583"/>
    </i>
    <i>
      <x v="13574"/>
    </i>
    <i>
      <x v="1416"/>
    </i>
    <i>
      <x v="3218"/>
    </i>
    <i>
      <x v="2871"/>
    </i>
    <i>
      <x v="1063"/>
    </i>
    <i>
      <x v="3099"/>
    </i>
    <i>
      <x v="10187"/>
    </i>
    <i>
      <x v="13033"/>
    </i>
    <i>
      <x v="13783"/>
    </i>
    <i>
      <x v="7570"/>
    </i>
    <i>
      <x v="10948"/>
    </i>
    <i>
      <x v="8787"/>
    </i>
    <i>
      <x v="2951"/>
    </i>
    <i>
      <x v="4566"/>
    </i>
    <i>
      <x v="16027"/>
    </i>
    <i>
      <x v="16544"/>
    </i>
    <i>
      <x v="15389"/>
    </i>
    <i>
      <x v="14336"/>
    </i>
    <i>
      <x v="13444"/>
    </i>
    <i>
      <x v="13067"/>
    </i>
    <i>
      <x v="13012"/>
    </i>
    <i>
      <x v="10927"/>
    </i>
    <i>
      <x v="11055"/>
    </i>
    <i>
      <x v="9360"/>
    </i>
    <i>
      <x v="5728"/>
    </i>
    <i>
      <x v="5609"/>
    </i>
    <i>
      <x v="4555"/>
    </i>
    <i>
      <x v="1576"/>
    </i>
    <i>
      <x v="1355"/>
    </i>
    <i>
      <x v="1459"/>
    </i>
    <i>
      <x v="17762"/>
    </i>
    <i>
      <x v="6395"/>
    </i>
    <i>
      <x v="11037"/>
    </i>
    <i>
      <x v="15108"/>
    </i>
    <i>
      <x v="16506"/>
    </i>
    <i>
      <x v="14756"/>
    </i>
    <i>
      <x v="1129"/>
    </i>
    <i>
      <x v="11626"/>
    </i>
    <i>
      <x v="8894"/>
    </i>
    <i>
      <x v="5607"/>
    </i>
    <i>
      <x v="13934"/>
    </i>
    <i>
      <x v="14429"/>
    </i>
    <i>
      <x v="2599"/>
    </i>
    <i>
      <x v="9466"/>
    </i>
    <i>
      <x v="5888"/>
    </i>
    <i>
      <x v="3231"/>
    </i>
    <i>
      <x v="17099"/>
    </i>
    <i>
      <x v="4605"/>
    </i>
    <i>
      <x v="2901"/>
    </i>
    <i>
      <x v="14871"/>
    </i>
    <i>
      <x v="5612"/>
    </i>
    <i>
      <x v="6626"/>
    </i>
    <i>
      <x v="15658"/>
    </i>
    <i>
      <x v="5129"/>
    </i>
    <i>
      <x v="17803"/>
    </i>
    <i>
      <x v="11744"/>
    </i>
    <i>
      <x v="4603"/>
    </i>
    <i>
      <x v="307"/>
    </i>
    <i>
      <x v="4866"/>
    </i>
    <i>
      <x v="16222"/>
    </i>
    <i>
      <x v="17672"/>
    </i>
    <i>
      <x v="208"/>
    </i>
    <i>
      <x v="9859"/>
    </i>
    <i>
      <x v="4889"/>
    </i>
    <i>
      <x v="10823"/>
    </i>
    <i>
      <x v="1465"/>
    </i>
    <i>
      <x v="2231"/>
    </i>
    <i>
      <x v="7143"/>
    </i>
    <i>
      <x v="13258"/>
    </i>
    <i>
      <x v="9047"/>
    </i>
    <i>
      <x v="6408"/>
    </i>
    <i>
      <x v="1123"/>
    </i>
    <i>
      <x v="7730"/>
    </i>
    <i>
      <x v="11405"/>
    </i>
    <i>
      <x v="9624"/>
    </i>
    <i>
      <x v="384"/>
    </i>
    <i>
      <x v="16885"/>
    </i>
    <i>
      <x v="9015"/>
    </i>
    <i>
      <x v="8441"/>
    </i>
    <i>
      <x v="17611"/>
    </i>
    <i>
      <x v="8346"/>
    </i>
    <i>
      <x v="15522"/>
    </i>
    <i>
      <x v="5786"/>
    </i>
    <i>
      <x v="14830"/>
    </i>
    <i>
      <x v="4904"/>
    </i>
    <i>
      <x v="3802"/>
    </i>
    <i>
      <x v="8107"/>
    </i>
    <i>
      <x v="11775"/>
    </i>
    <i>
      <x v="6664"/>
    </i>
    <i>
      <x v="2238"/>
    </i>
    <i>
      <x v="1999"/>
    </i>
    <i>
      <x v="14401"/>
    </i>
    <i>
      <x v="13700"/>
    </i>
    <i>
      <x v="11720"/>
    </i>
    <i>
      <x v="5137"/>
    </i>
    <i>
      <x v="13040"/>
    </i>
    <i>
      <x v="15802"/>
    </i>
    <i>
      <x v="12243"/>
    </i>
    <i>
      <x v="10966"/>
    </i>
    <i>
      <x v="8932"/>
    </i>
    <i>
      <x v="1526"/>
    </i>
    <i>
      <x v="5278"/>
    </i>
    <i>
      <x v="7131"/>
    </i>
    <i>
      <x v="5755"/>
    </i>
    <i>
      <x v="13679"/>
    </i>
    <i>
      <x v="15352"/>
    </i>
    <i>
      <x v="4707"/>
    </i>
    <i>
      <x v="6642"/>
    </i>
    <i>
      <x v="13353"/>
    </i>
    <i>
      <x v="13966"/>
    </i>
    <i>
      <x v="6926"/>
    </i>
    <i>
      <x v="5761"/>
    </i>
    <i>
      <x v="4355"/>
    </i>
    <i>
      <x v="2255"/>
    </i>
    <i>
      <x v="15357"/>
    </i>
    <i>
      <x v="3534"/>
    </i>
    <i>
      <x v="18447"/>
    </i>
    <i>
      <x v="2451"/>
    </i>
    <i>
      <x v="14662"/>
    </i>
    <i>
      <x v="5534"/>
    </i>
    <i>
      <x v="10164"/>
    </i>
    <i>
      <x v="13755"/>
    </i>
    <i>
      <x v="17007"/>
    </i>
    <i>
      <x v="5545"/>
    </i>
    <i>
      <x v="7493"/>
    </i>
    <i>
      <x v="16954"/>
    </i>
    <i>
      <x v="13381"/>
    </i>
    <i>
      <x v="8680"/>
    </i>
    <i>
      <x v="17566"/>
    </i>
    <i>
      <x v="14228"/>
    </i>
    <i>
      <x v="7703"/>
    </i>
    <i>
      <x v="658"/>
    </i>
    <i>
      <x v="17102"/>
    </i>
    <i>
      <x v="10307"/>
    </i>
    <i>
      <x v="14171"/>
    </i>
    <i>
      <x v="8145"/>
    </i>
    <i>
      <x v="9901"/>
    </i>
    <i>
      <x v="17386"/>
    </i>
    <i>
      <x v="509"/>
    </i>
    <i>
      <x v="17347"/>
    </i>
    <i>
      <x v="15234"/>
    </i>
    <i>
      <x v="9341"/>
    </i>
    <i>
      <x v="2179"/>
    </i>
    <i>
      <x v="13345"/>
    </i>
    <i>
      <x v="1436"/>
    </i>
    <i>
      <x v="12215"/>
    </i>
    <i>
      <x v="16487"/>
    </i>
    <i>
      <x v="17886"/>
    </i>
    <i>
      <x v="7403"/>
    </i>
    <i>
      <x v="10635"/>
    </i>
    <i>
      <x v="2608"/>
    </i>
    <i>
      <x v="1267"/>
    </i>
    <i>
      <x v="1789"/>
    </i>
    <i>
      <x v="5984"/>
    </i>
    <i>
      <x v="14103"/>
    </i>
    <i>
      <x v="7729"/>
    </i>
    <i>
      <x v="14855"/>
    </i>
    <i>
      <x v="10206"/>
    </i>
    <i>
      <x v="2894"/>
    </i>
    <i>
      <x v="11498"/>
    </i>
    <i>
      <x v="14407"/>
    </i>
    <i>
      <x v="394"/>
    </i>
    <i>
      <x v="16110"/>
    </i>
    <i>
      <x v="13407"/>
    </i>
    <i>
      <x v="8818"/>
    </i>
    <i>
      <x v="599"/>
    </i>
    <i>
      <x v="12932"/>
    </i>
    <i>
      <x v="2308"/>
    </i>
    <i>
      <x v="9467"/>
    </i>
    <i>
      <x v="1940"/>
    </i>
    <i>
      <x v="5140"/>
    </i>
    <i>
      <x v="12001"/>
    </i>
    <i>
      <x v="7160"/>
    </i>
    <i>
      <x v="13637"/>
    </i>
    <i>
      <x v="17608"/>
    </i>
    <i>
      <x v="14279"/>
    </i>
    <i>
      <x v="10541"/>
    </i>
    <i>
      <x v="10514"/>
    </i>
    <i>
      <x v="4582"/>
    </i>
    <i>
      <x v="10675"/>
    </i>
    <i>
      <x v="9008"/>
    </i>
    <i>
      <x v="2482"/>
    </i>
    <i>
      <x v="4385"/>
    </i>
    <i>
      <x v="10018"/>
    </i>
    <i>
      <x v="6621"/>
    </i>
    <i>
      <x v="2528"/>
    </i>
    <i>
      <x v="2591"/>
    </i>
    <i>
      <x v="5477"/>
    </i>
    <i>
      <x v="661"/>
    </i>
    <i>
      <x v="15962"/>
    </i>
    <i>
      <x v="815"/>
    </i>
    <i>
      <x v="1113"/>
    </i>
    <i>
      <x v="2417"/>
    </i>
    <i>
      <x v="9992"/>
    </i>
    <i>
      <x v="13207"/>
    </i>
    <i>
      <x v="6543"/>
    </i>
    <i>
      <x v="2522"/>
    </i>
    <i>
      <x v="13190"/>
    </i>
    <i>
      <x v="8467"/>
    </i>
    <i>
      <x v="6434"/>
    </i>
    <i>
      <x v="12280"/>
    </i>
    <i>
      <x v="15854"/>
    </i>
    <i>
      <x v="9001"/>
    </i>
    <i>
      <x v="11680"/>
    </i>
    <i>
      <x v="458"/>
    </i>
    <i>
      <x v="7909"/>
    </i>
    <i>
      <x v="2189"/>
    </i>
    <i>
      <x v="16006"/>
    </i>
    <i>
      <x v="1739"/>
    </i>
    <i>
      <x v="84"/>
    </i>
    <i>
      <x v="17062"/>
    </i>
    <i>
      <x v="6820"/>
    </i>
    <i>
      <x v="6221"/>
    </i>
    <i>
      <x v="15833"/>
    </i>
    <i>
      <x v="10368"/>
    </i>
    <i>
      <x v="3183"/>
    </i>
    <i>
      <x v="13054"/>
    </i>
    <i>
      <x v="10738"/>
    </i>
    <i>
      <x v="9270"/>
    </i>
    <i>
      <x v="9570"/>
    </i>
    <i>
      <x v="13135"/>
    </i>
    <i>
      <x v="2429"/>
    </i>
    <i>
      <x v="6814"/>
    </i>
    <i>
      <x v="15783"/>
    </i>
    <i>
      <x v="11225"/>
    </i>
    <i>
      <x v="15759"/>
    </i>
    <i>
      <x v="7905"/>
    </i>
    <i>
      <x v="745"/>
    </i>
    <i>
      <x v="11157"/>
    </i>
    <i>
      <x v="8503"/>
    </i>
    <i>
      <x v="11755"/>
    </i>
    <i>
      <x v="4190"/>
    </i>
    <i>
      <x v="13889"/>
    </i>
    <i>
      <x v="9301"/>
    </i>
    <i>
      <x v="11795"/>
    </i>
    <i>
      <x v="2623"/>
    </i>
    <i>
      <x v="1243"/>
    </i>
    <i>
      <x v="6938"/>
    </i>
    <i>
      <x v="15934"/>
    </i>
    <i>
      <x v="2863"/>
    </i>
    <i>
      <x v="10277"/>
    </i>
    <i>
      <x v="5721"/>
    </i>
    <i>
      <x v="2843"/>
    </i>
    <i>
      <x v="11856"/>
    </i>
    <i>
      <x v="16575"/>
    </i>
    <i>
      <x v="9129"/>
    </i>
    <i>
      <x v="4694"/>
    </i>
    <i>
      <x v="14780"/>
    </i>
    <i>
      <x v="12604"/>
    </i>
    <i>
      <x v="3521"/>
    </i>
    <i>
      <x v="6339"/>
    </i>
    <i>
      <x v="13562"/>
    </i>
    <i>
      <x v="10703"/>
    </i>
    <i>
      <x v="16876"/>
    </i>
    <i>
      <x v="633"/>
    </i>
    <i>
      <x v="14475"/>
    </i>
    <i>
      <x v="8424"/>
    </i>
    <i>
      <x v="11525"/>
    </i>
    <i>
      <x v="2074"/>
    </i>
    <i>
      <x v="10252"/>
    </i>
    <i>
      <x v="15368"/>
    </i>
    <i>
      <x v="7320"/>
    </i>
    <i>
      <x v="8643"/>
    </i>
    <i>
      <x v="8773"/>
    </i>
    <i>
      <x v="17092"/>
    </i>
    <i>
      <x v="1411"/>
    </i>
    <i>
      <x v="7224"/>
    </i>
    <i>
      <x v="5090"/>
    </i>
    <i>
      <x v="11287"/>
    </i>
    <i>
      <x v="9058"/>
    </i>
    <i>
      <x v="9997"/>
    </i>
    <i>
      <x v="17671"/>
    </i>
    <i>
      <x v="15843"/>
    </i>
    <i>
      <x v="2876"/>
    </i>
    <i>
      <x v="16505"/>
    </i>
    <i>
      <x v="11534"/>
    </i>
    <i>
      <x v="1337"/>
    </i>
    <i>
      <x v="11227"/>
    </i>
    <i>
      <x v="15880"/>
    </i>
    <i>
      <x v="14428"/>
    </i>
    <i>
      <x v="6567"/>
    </i>
    <i>
      <x v="6042"/>
    </i>
    <i>
      <x v="13208"/>
    </i>
    <i>
      <x v="18219"/>
    </i>
    <i>
      <x v="1834"/>
    </i>
    <i>
      <x v="15258"/>
    </i>
    <i>
      <x v="15244"/>
    </i>
    <i>
      <x v="10824"/>
    </i>
    <i>
      <x v="7478"/>
    </i>
    <i>
      <x v="680"/>
    </i>
    <i>
      <x v="17481"/>
    </i>
    <i>
      <x v="11565"/>
    </i>
    <i>
      <x v="12514"/>
    </i>
    <i>
      <x v="14432"/>
    </i>
    <i>
      <x v="7444"/>
    </i>
    <i>
      <x v="9651"/>
    </i>
    <i>
      <x v="15494"/>
    </i>
    <i>
      <x v="87"/>
    </i>
    <i>
      <x v="15203"/>
    </i>
    <i>
      <x v="17876"/>
    </i>
    <i>
      <x v="18041"/>
    </i>
    <i>
      <x v="17649"/>
    </i>
    <i>
      <x v="16255"/>
    </i>
    <i>
      <x v="13922"/>
    </i>
    <i>
      <x v="14495"/>
    </i>
    <i>
      <x v="12496"/>
    </i>
    <i>
      <x v="11819"/>
    </i>
    <i>
      <x v="11760"/>
    </i>
    <i>
      <x v="9749"/>
    </i>
    <i>
      <x v="8093"/>
    </i>
    <i>
      <x v="8618"/>
    </i>
    <i>
      <x v="5246"/>
    </i>
    <i>
      <x v="5530"/>
    </i>
    <i>
      <x v="4143"/>
    </i>
    <i>
      <x v="2853"/>
    </i>
    <i>
      <x v="574"/>
    </i>
    <i>
      <x v="80"/>
    </i>
    <i>
      <x v="416"/>
    </i>
    <i>
      <x v="6052"/>
    </i>
    <i>
      <x v="12493"/>
    </i>
    <i>
      <x v="9089"/>
    </i>
    <i>
      <x v="78"/>
    </i>
    <i>
      <x v="8820"/>
    </i>
    <i>
      <x v="17336"/>
    </i>
    <i>
      <x v="10304"/>
    </i>
    <i>
      <x v="8964"/>
    </i>
    <i>
      <x v="12255"/>
    </i>
    <i>
      <x v="15263"/>
    </i>
    <i>
      <x v="3656"/>
    </i>
    <i>
      <x v="12358"/>
    </i>
    <i>
      <x v="2328"/>
    </i>
    <i>
      <x v="17452"/>
    </i>
    <i>
      <x v="9569"/>
    </i>
    <i>
      <x v="17144"/>
    </i>
    <i>
      <x v="16226"/>
    </i>
    <i>
      <x v="7556"/>
    </i>
    <i>
      <x v="7941"/>
    </i>
    <i>
      <x v="11831"/>
    </i>
    <i>
      <x v="16434"/>
    </i>
    <i>
      <x v="3423"/>
    </i>
    <i>
      <x v="6990"/>
    </i>
    <i>
      <x v="17843"/>
    </i>
    <i>
      <x v="14325"/>
    </i>
    <i>
      <x v="10837"/>
    </i>
    <i>
      <x v="1105"/>
    </i>
    <i>
      <x v="17424"/>
    </i>
    <i>
      <x v="2830"/>
    </i>
    <i>
      <x v="124"/>
    </i>
    <i>
      <x v="16368"/>
    </i>
    <i>
      <x v="1886"/>
    </i>
    <i>
      <x v="1441"/>
    </i>
    <i>
      <x v="16207"/>
    </i>
    <i>
      <x v="14831"/>
    </i>
    <i>
      <x v="14639"/>
    </i>
    <i>
      <x v="4757"/>
    </i>
    <i>
      <x v="3487"/>
    </i>
    <i>
      <x v="4125"/>
    </i>
    <i>
      <x v="6326"/>
    </i>
    <i>
      <x v="8739"/>
    </i>
    <i>
      <x v="3838"/>
    </i>
    <i>
      <x v="12181"/>
    </i>
    <i>
      <x v="5901"/>
    </i>
    <i>
      <x v="11575"/>
    </i>
    <i>
      <x v="9766"/>
    </i>
    <i>
      <x v="9745"/>
    </i>
    <i>
      <x v="18311"/>
    </i>
    <i>
      <x v="10209"/>
    </i>
    <i>
      <x v="8088"/>
    </i>
    <i>
      <x v="17437"/>
    </i>
    <i>
      <x v="8230"/>
    </i>
    <i>
      <x v="4333"/>
    </i>
    <i>
      <x v="16795"/>
    </i>
    <i>
      <x v="1680"/>
    </i>
    <i>
      <x v="8102"/>
    </i>
    <i>
      <x v="2685"/>
    </i>
    <i>
      <x v="13143"/>
    </i>
    <i>
      <x v="3151"/>
    </i>
    <i>
      <x v="6547"/>
    </i>
    <i>
      <x v="13602"/>
    </i>
    <i>
      <x v="13290"/>
    </i>
    <i>
      <x v="14650"/>
    </i>
    <i>
      <x v="10414"/>
    </i>
    <i>
      <x v="12068"/>
    </i>
    <i>
      <x v="17701"/>
    </i>
    <i>
      <x v="1419"/>
    </i>
    <i>
      <x v="8319"/>
    </i>
    <i>
      <x v="13244"/>
    </i>
    <i>
      <x v="14989"/>
    </i>
    <i>
      <x v="13709"/>
    </i>
    <i>
      <x v="1777"/>
    </i>
    <i>
      <x v="11517"/>
    </i>
    <i>
      <x v="12878"/>
    </i>
    <i>
      <x v="10186"/>
    </i>
    <i>
      <x v="12309"/>
    </i>
    <i>
      <x v="1783"/>
    </i>
    <i>
      <x v="18292"/>
    </i>
    <i>
      <x v="4511"/>
    </i>
    <i>
      <x v="18173"/>
    </i>
    <i>
      <x v="3603"/>
    </i>
    <i>
      <x v="1491"/>
    </i>
    <i>
      <x v="861"/>
    </i>
    <i>
      <x v="4971"/>
    </i>
    <i>
      <x v="10357"/>
    </i>
    <i>
      <x v="17909"/>
    </i>
    <i>
      <x v="7812"/>
    </i>
    <i>
      <x v="17230"/>
    </i>
    <i>
      <x v="13281"/>
    </i>
    <i>
      <x v="16354"/>
    </i>
    <i>
      <x v="8691"/>
    </i>
    <i>
      <x v="14496"/>
    </i>
    <i>
      <x v="15314"/>
    </i>
    <i>
      <x v="14119"/>
    </i>
    <i>
      <x v="10938"/>
    </i>
    <i>
      <x v="11899"/>
    </i>
    <i>
      <x v="4824"/>
    </i>
    <i>
      <x v="14748"/>
    </i>
    <i>
      <x v="1259"/>
    </i>
    <i>
      <x v="18357"/>
    </i>
    <i>
      <x v="3337"/>
    </i>
    <i>
      <x v="17826"/>
    </i>
    <i>
      <x v="2009"/>
    </i>
    <i>
      <x v="8192"/>
    </i>
    <i>
      <x v="6542"/>
    </i>
    <i>
      <x v="17966"/>
    </i>
    <i>
      <x v="17914"/>
    </i>
    <i>
      <x v="8880"/>
    </i>
    <i>
      <x v="11738"/>
    </i>
    <i>
      <x v="16941"/>
    </i>
    <i>
      <x v="12828"/>
    </i>
    <i>
      <x v="9769"/>
    </i>
    <i>
      <x v="12899"/>
    </i>
    <i>
      <x v="5520"/>
    </i>
    <i>
      <x v="12247"/>
    </i>
    <i>
      <x v="11604"/>
    </i>
    <i>
      <x v="18403"/>
    </i>
    <i>
      <x v="6763"/>
    </i>
    <i>
      <x v="9122"/>
    </i>
    <i>
      <x v="9518"/>
    </i>
    <i>
      <x v="8452"/>
    </i>
    <i>
      <x v="17192"/>
    </i>
    <i>
      <x v="6595"/>
    </i>
    <i>
      <x v="15129"/>
    </i>
    <i>
      <x v="14688"/>
    </i>
    <i>
      <x v="10679"/>
    </i>
    <i>
      <x v="5363"/>
    </i>
    <i>
      <x v="12843"/>
    </i>
    <i>
      <x v="9861"/>
    </i>
    <i>
      <x v="11032"/>
    </i>
    <i>
      <x v="4977"/>
    </i>
    <i>
      <x v="13506"/>
    </i>
    <i>
      <x v="7015"/>
    </i>
    <i>
      <x v="9694"/>
    </i>
    <i>
      <x v="11138"/>
    </i>
    <i>
      <x v="6872"/>
    </i>
    <i>
      <x v="7717"/>
    </i>
    <i>
      <x v="14455"/>
    </i>
    <i>
      <x v="3019"/>
    </i>
    <i>
      <x v="15775"/>
    </i>
    <i>
      <x v="6215"/>
    </i>
    <i>
      <x v="8837"/>
    </i>
    <i>
      <x v="16204"/>
    </i>
    <i>
      <x v="14930"/>
    </i>
    <i>
      <x v="12644"/>
    </i>
    <i>
      <x v="15291"/>
    </i>
    <i>
      <x v="4154"/>
    </i>
    <i>
      <x v="8808"/>
    </i>
    <i>
      <x v="15485"/>
    </i>
    <i>
      <x v="3363"/>
    </i>
    <i>
      <x v="1710"/>
    </i>
    <i>
      <x v="17665"/>
    </i>
    <i>
      <x v="5700"/>
    </i>
    <i>
      <x v="5371"/>
    </i>
    <i>
      <x v="4370"/>
    </i>
    <i>
      <x v="13704"/>
    </i>
    <i>
      <x v="14851"/>
    </i>
    <i>
      <x v="4278"/>
    </i>
    <i>
      <x v="4895"/>
    </i>
    <i>
      <x v="2964"/>
    </i>
    <i>
      <x v="7962"/>
    </i>
    <i>
      <x v="8034"/>
    </i>
    <i>
      <x v="6438"/>
    </i>
    <i>
      <x v="5159"/>
    </i>
    <i>
      <x v="16529"/>
    </i>
    <i>
      <x v="9377"/>
    </i>
    <i>
      <x v="5626"/>
    </i>
    <i>
      <x v="11351"/>
    </i>
    <i>
      <x v="13855"/>
    </i>
    <i>
      <x v="3018"/>
    </i>
    <i>
      <x v="11391"/>
    </i>
    <i>
      <x v="7772"/>
    </i>
    <i>
      <x v="17030"/>
    </i>
    <i>
      <x v="14660"/>
    </i>
    <i>
      <x v="9227"/>
    </i>
    <i>
      <x v="7825"/>
    </i>
    <i>
      <x v="8867"/>
    </i>
    <i>
      <x v="12965"/>
    </i>
    <i>
      <x v="6939"/>
    </i>
    <i>
      <x v="12564"/>
    </i>
    <i>
      <x v="14575"/>
    </i>
    <i>
      <x v="11039"/>
    </i>
    <i>
      <x v="13792"/>
    </i>
    <i>
      <x v="1967"/>
    </i>
    <i>
      <x v="17468"/>
    </i>
    <i>
      <x v="16124"/>
    </i>
    <i>
      <x v="12151"/>
    </i>
    <i>
      <x v="5569"/>
    </i>
    <i>
      <x v="471"/>
    </i>
    <i>
      <x v="7315"/>
    </i>
    <i>
      <x v="4052"/>
    </i>
    <i>
      <x v="18038"/>
    </i>
    <i>
      <x v="14962"/>
    </i>
    <i>
      <x v="8276"/>
    </i>
    <i>
      <x v="10037"/>
    </i>
    <i>
      <x v="11004"/>
    </i>
    <i>
      <x v="1759"/>
    </i>
    <i>
      <x v="8949"/>
    </i>
    <i>
      <x v="3310"/>
    </i>
    <i>
      <x v="15467"/>
    </i>
    <i>
      <x v="12301"/>
    </i>
    <i>
      <x v="8587"/>
    </i>
    <i>
      <x v="5262"/>
    </i>
    <i>
      <x v="17554"/>
    </i>
    <i>
      <x v="14454"/>
    </i>
    <i>
      <x v="6272"/>
    </i>
    <i>
      <x v="780"/>
    </i>
    <i>
      <x v="6466"/>
    </i>
    <i>
      <x v="590"/>
    </i>
    <i>
      <x v="17302"/>
    </i>
    <i>
      <x v="5787"/>
    </i>
    <i>
      <x v="12680"/>
    </i>
    <i>
      <x v="7640"/>
    </i>
    <i>
      <x v="9967"/>
    </i>
    <i>
      <x v="14628"/>
    </i>
    <i>
      <x v="9690"/>
    </i>
    <i>
      <x v="5414"/>
    </i>
    <i>
      <x v="11509"/>
    </i>
    <i>
      <x v="4723"/>
    </i>
    <i>
      <x v="17905"/>
    </i>
    <i>
      <x v="15811"/>
    </i>
    <i>
      <x v="8341"/>
    </i>
    <i>
      <x v="14678"/>
    </i>
    <i>
      <x v="12376"/>
    </i>
    <i>
      <x v="12804"/>
    </i>
    <i>
      <x v="8399"/>
    </i>
    <i>
      <x v="16822"/>
    </i>
    <i>
      <x v="14009"/>
    </i>
    <i>
      <x v="6168"/>
    </i>
    <i>
      <x v="12419"/>
    </i>
    <i>
      <x v="8340"/>
    </i>
    <i>
      <x v="1661"/>
    </i>
    <i>
      <x v="410"/>
    </i>
    <i>
      <x v="16129"/>
    </i>
    <i>
      <x v="11794"/>
    </i>
    <i>
      <x v="4928"/>
    </i>
    <i>
      <x v="17816"/>
    </i>
    <i>
      <x v="18004"/>
    </i>
    <i>
      <x v="9404"/>
    </i>
    <i>
      <x v="17915"/>
    </i>
    <i>
      <x v="14995"/>
    </i>
    <i>
      <x v="9040"/>
    </i>
    <i>
      <x v="2423"/>
    </i>
    <i>
      <x v="10453"/>
    </i>
    <i>
      <x v="17279"/>
    </i>
    <i>
      <x v="4685"/>
    </i>
    <i>
      <x v="6129"/>
    </i>
    <i>
      <x v="6772"/>
    </i>
    <i>
      <x v="12484"/>
    </i>
    <i>
      <x v="14062"/>
    </i>
    <i>
      <x v="9574"/>
    </i>
    <i>
      <x v="14321"/>
    </i>
    <i>
      <x v="944"/>
    </i>
    <i>
      <x v="6227"/>
    </i>
    <i>
      <x v="12160"/>
    </i>
    <i>
      <x v="9868"/>
    </i>
    <i>
      <x v="1559"/>
    </i>
    <i>
      <x v="6167"/>
    </i>
    <i>
      <x v="4390"/>
    </i>
    <i>
      <x v="2248"/>
    </i>
    <i>
      <x v="4811"/>
    </i>
    <i>
      <x v="13829"/>
    </i>
    <i>
      <x v="3554"/>
    </i>
    <i>
      <x v="7574"/>
    </i>
    <i>
      <x v="6377"/>
    </i>
    <i>
      <x v="14400"/>
    </i>
    <i>
      <x v="10441"/>
    </i>
    <i>
      <x v="14847"/>
    </i>
    <i>
      <x v="9717"/>
    </i>
    <i>
      <x v="13865"/>
    </i>
    <i>
      <x v="9266"/>
    </i>
    <i>
      <x v="12288"/>
    </i>
    <i>
      <x v="11355"/>
    </i>
    <i>
      <x v="7961"/>
    </i>
    <i>
      <x v="1504"/>
    </i>
    <i>
      <x v="1083"/>
    </i>
    <i>
      <x v="1894"/>
    </i>
    <i>
      <x v="13420"/>
    </i>
    <i>
      <x v="7329"/>
    </i>
    <i>
      <x v="9987"/>
    </i>
    <i>
      <x v="4270"/>
    </i>
    <i>
      <x v="4711"/>
    </i>
    <i>
      <x v="7272"/>
    </i>
    <i>
      <x v="1890"/>
    </i>
    <i>
      <x v="14292"/>
    </i>
    <i>
      <x v="10931"/>
    </i>
    <i>
      <x v="4088"/>
    </i>
    <i>
      <x v="16533"/>
    </i>
    <i>
      <x v="15276"/>
    </i>
    <i>
      <x v="5531"/>
    </i>
    <i>
      <x v="15353"/>
    </i>
    <i>
      <x v="11603"/>
    </i>
    <i>
      <x v="5814"/>
    </i>
    <i>
      <x v="14797"/>
    </i>
    <i>
      <x v="1933"/>
    </i>
    <i>
      <x v="15197"/>
    </i>
    <i>
      <x v="17910"/>
    </i>
    <i>
      <x v="15215"/>
    </i>
    <i>
      <x v="6161"/>
    </i>
    <i>
      <x v="10623"/>
    </i>
    <i>
      <x v="3191"/>
    </i>
    <i>
      <x v="12303"/>
    </i>
    <i>
      <x v="3755"/>
    </i>
    <i>
      <x v="8965"/>
    </i>
    <i>
      <x v="5846"/>
    </i>
    <i>
      <x v="12812"/>
    </i>
    <i>
      <x v="17388"/>
    </i>
    <i>
      <x v="13899"/>
    </i>
    <i>
      <x v="12783"/>
    </i>
    <i>
      <x v="13106"/>
    </i>
    <i>
      <x v="10451"/>
    </i>
    <i>
      <x v="8569"/>
    </i>
    <i>
      <x v="8387"/>
    </i>
    <i>
      <x v="7760"/>
    </i>
    <i>
      <x v="6095"/>
    </i>
    <i>
      <x v="5223"/>
    </i>
    <i>
      <x v="11740"/>
    </i>
    <i>
      <x v="15676"/>
    </i>
    <i>
      <x v="8518"/>
    </i>
    <i>
      <x v="8868"/>
    </i>
    <i>
      <x v="14814"/>
    </i>
    <i>
      <x v="4163"/>
    </i>
    <i>
      <x v="8073"/>
    </i>
    <i>
      <x v="8741"/>
    </i>
    <i>
      <x v="13237"/>
    </i>
    <i>
      <x v="8078"/>
    </i>
    <i>
      <x v="8792"/>
    </i>
    <i>
      <x v="16845"/>
    </i>
    <i>
      <x v="2261"/>
    </i>
    <i>
      <x v="12282"/>
    </i>
    <i>
      <x v="11345"/>
    </i>
    <i>
      <x v="8030"/>
    </i>
    <i>
      <x v="6485"/>
    </i>
    <i>
      <x v="8277"/>
    </i>
    <i>
      <x v="470"/>
    </i>
    <i>
      <x v="14427"/>
    </i>
    <i>
      <x v="15674"/>
    </i>
    <i>
      <x v="4097"/>
    </i>
    <i>
      <x v="11034"/>
    </i>
    <i>
      <x v="5"/>
    </i>
    <i>
      <x v="10870"/>
    </i>
    <i>
      <x v="5920"/>
    </i>
    <i>
      <x v="9364"/>
    </i>
    <i>
      <x v="15181"/>
    </i>
    <i>
      <x v="16629"/>
    </i>
    <i>
      <x v="3469"/>
    </i>
    <i>
      <x v="15829"/>
    </i>
    <i>
      <x v="8256"/>
    </i>
    <i>
      <x v="7979"/>
    </i>
    <i>
      <x v="3035"/>
    </i>
    <i>
      <x v="2388"/>
    </i>
    <i>
      <x v="8918"/>
    </i>
    <i>
      <x v="12735"/>
    </i>
    <i>
      <x v="16233"/>
    </i>
    <i>
      <x v="16744"/>
    </i>
    <i>
      <x v="7462"/>
    </i>
    <i>
      <x v="3878"/>
    </i>
    <i>
      <x v="4512"/>
    </i>
    <i>
      <x v="10460"/>
    </i>
    <i>
      <x v="7880"/>
    </i>
    <i>
      <x v="4656"/>
    </i>
    <i>
      <x v="17877"/>
    </i>
    <i>
      <x v="7002"/>
    </i>
    <i>
      <x v="10820"/>
    </i>
    <i>
      <x v="16005"/>
    </i>
    <i>
      <x v="11807"/>
    </i>
    <i>
      <x v="13214"/>
    </i>
    <i>
      <x v="8755"/>
    </i>
    <i>
      <x v="1067"/>
    </i>
    <i>
      <x v="5752"/>
    </i>
    <i>
      <x v="14007"/>
    </i>
    <i>
      <x v="3850"/>
    </i>
    <i>
      <x v="5948"/>
    </i>
    <i>
      <x v="1227"/>
    </i>
    <i>
      <x v="4464"/>
    </i>
    <i>
      <x v="17658"/>
    </i>
    <i>
      <x v="6066"/>
    </i>
    <i>
      <x v="17466"/>
    </i>
    <i>
      <x v="1317"/>
    </i>
    <i>
      <x v="12250"/>
    </i>
    <i>
      <x v="16390"/>
    </i>
    <i>
      <x v="14943"/>
    </i>
    <i>
      <x v="16888"/>
    </i>
    <i>
      <x v="13728"/>
    </i>
    <i>
      <x v="10496"/>
    </i>
    <i>
      <x v="5692"/>
    </i>
    <i>
      <x v="9322"/>
    </i>
    <i>
      <x v="2143"/>
    </i>
    <i>
      <x v="14274"/>
    </i>
    <i>
      <x v="2229"/>
    </i>
    <i>
      <x v="6735"/>
    </i>
    <i>
      <x v="810"/>
    </i>
    <i>
      <x v="3667"/>
    </i>
    <i>
      <x v="4483"/>
    </i>
    <i>
      <x v="12818"/>
    </i>
    <i>
      <x v="11933"/>
    </i>
    <i>
      <x v="4932"/>
    </i>
    <i>
      <x v="3823"/>
    </i>
    <i>
      <x v="5879"/>
    </i>
    <i>
      <x v="2814"/>
    </i>
    <i>
      <x v="5535"/>
    </i>
    <i>
      <x v="125"/>
    </i>
    <i>
      <x v="12423"/>
    </i>
    <i>
      <x v="6036"/>
    </i>
    <i>
      <x v="3387"/>
    </i>
    <i>
      <x v="4923"/>
    </i>
    <i>
      <x v="13890"/>
    </i>
    <i>
      <x v="6932"/>
    </i>
    <i>
      <x v="181"/>
    </i>
    <i>
      <x v="6193"/>
    </i>
    <i>
      <x v="16096"/>
    </i>
    <i>
      <x v="6561"/>
    </i>
    <i>
      <x v="3279"/>
    </i>
    <i>
      <x v="13907"/>
    </i>
    <i>
      <x v="9698"/>
    </i>
    <i>
      <x v="930"/>
    </i>
    <i>
      <x v="8429"/>
    </i>
    <i>
      <x v="2733"/>
    </i>
    <i>
      <x v="10322"/>
    </i>
    <i>
      <x v="14618"/>
    </i>
    <i>
      <x v="17584"/>
    </i>
    <i>
      <x v="15572"/>
    </i>
    <i>
      <x v="556"/>
    </i>
    <i>
      <x v="10172"/>
    </i>
    <i>
      <x v="10228"/>
    </i>
    <i>
      <x v="2237"/>
    </i>
    <i>
      <x v="12942"/>
    </i>
    <i>
      <x v="14202"/>
    </i>
    <i>
      <x v="4038"/>
    </i>
    <i>
      <x v="2915"/>
    </i>
    <i>
      <x v="15851"/>
    </i>
    <i>
      <x v="4225"/>
    </i>
    <i>
      <x v="11885"/>
    </i>
    <i>
      <x v="17812"/>
    </i>
    <i>
      <x v="35"/>
    </i>
    <i>
      <x v="8652"/>
    </i>
    <i>
      <x v="1556"/>
    </i>
    <i>
      <x v="13942"/>
    </i>
    <i>
      <x v="5244"/>
    </i>
    <i>
      <x v="12233"/>
    </i>
    <i>
      <x v="15709"/>
    </i>
    <i>
      <x v="2378"/>
    </i>
    <i>
      <x v="14000"/>
    </i>
    <i>
      <x v="8405"/>
    </i>
    <i>
      <x v="18053"/>
    </i>
    <i>
      <x v="15333"/>
    </i>
    <i>
      <x v="8953"/>
    </i>
    <i>
      <x v="7528"/>
    </i>
    <i>
      <x v="10340"/>
    </i>
    <i>
      <x v="11779"/>
    </i>
    <i>
      <x v="8828"/>
    </i>
    <i>
      <x v="10781"/>
    </i>
    <i>
      <x v="17708"/>
    </i>
    <i>
      <x v="6618"/>
    </i>
    <i>
      <x v="4354"/>
    </i>
    <i>
      <x v="14619"/>
    </i>
    <i>
      <x v="17868"/>
    </i>
    <i>
      <x v="18469"/>
    </i>
    <i>
      <x v="3076"/>
    </i>
    <i>
      <x v="1952"/>
    </i>
    <i>
      <x v="11504"/>
    </i>
    <i>
      <x v="12441"/>
    </i>
    <i>
      <x v="16478"/>
    </i>
    <i>
      <x v="18252"/>
    </i>
    <i>
      <x v="10065"/>
    </i>
    <i>
      <x v="10462"/>
    </i>
    <i>
      <x v="16012"/>
    </i>
    <i>
      <x v="8293"/>
    </i>
    <i>
      <x v="669"/>
    </i>
    <i>
      <x v="2305"/>
    </i>
    <i>
      <x v="2267"/>
    </i>
    <i>
      <x v="14741"/>
    </i>
    <i>
      <x v="3210"/>
    </i>
    <i>
      <x v="1310"/>
    </i>
    <i>
      <x v="7488"/>
    </i>
    <i>
      <x v="326"/>
    </i>
    <i>
      <x v="5997"/>
    </i>
    <i>
      <x v="265"/>
    </i>
    <i>
      <x v="12781"/>
    </i>
    <i>
      <x v="5336"/>
    </i>
    <i>
      <x v="9243"/>
    </i>
    <i>
      <x v="1090"/>
    </i>
    <i>
      <x v="10882"/>
    </i>
    <i>
      <x v="8550"/>
    </i>
    <i>
      <x v="2769"/>
    </i>
    <i>
      <x v="2754"/>
    </i>
    <i>
      <x v="9552"/>
    </i>
    <i>
      <x v="12681"/>
    </i>
    <i>
      <x v="9743"/>
    </i>
    <i>
      <x v="9817"/>
    </i>
    <i>
      <x v="6134"/>
    </i>
    <i>
      <x v="14584"/>
    </i>
    <i>
      <x v="1532"/>
    </i>
    <i>
      <x v="1810"/>
    </i>
    <i>
      <x v="15198"/>
    </i>
    <i>
      <x v="14492"/>
    </i>
    <i>
      <x v="5936"/>
    </i>
    <i>
      <x v="16611"/>
    </i>
    <i>
      <x v="5795"/>
    </i>
    <i>
      <x v="18200"/>
    </i>
    <i>
      <x v="6681"/>
    </i>
    <i>
      <x v="214"/>
    </i>
    <i>
      <x v="5342"/>
    </i>
    <i>
      <x v="5010"/>
    </i>
    <i>
      <x v="16243"/>
    </i>
    <i>
      <x v="693"/>
    </i>
    <i>
      <x v="8544"/>
    </i>
    <i>
      <x v="16051"/>
    </i>
    <i>
      <x v="12605"/>
    </i>
    <i>
      <x v="12557"/>
    </i>
    <i>
      <x v="7421"/>
    </i>
    <i>
      <x v="15589"/>
    </i>
    <i>
      <x v="2664"/>
    </i>
    <i>
      <x v="2427"/>
    </i>
    <i>
      <x v="5307"/>
    </i>
    <i>
      <x v="17674"/>
    </i>
    <i>
      <x v="16691"/>
    </i>
    <i>
      <x v="5951"/>
    </i>
    <i>
      <x v="3453"/>
    </i>
    <i>
      <x v="1197"/>
    </i>
    <i>
      <x v="16997"/>
    </i>
    <i>
      <x v="13495"/>
    </i>
    <i>
      <x v="17835"/>
    </i>
    <i>
      <x v="18262"/>
    </i>
    <i>
      <x v="984"/>
    </i>
    <i>
      <x v="13675"/>
    </i>
    <i>
      <x v="9793"/>
    </i>
    <i>
      <x v="10416"/>
    </i>
    <i>
      <x v="955"/>
    </i>
    <i>
      <x v="7474"/>
    </i>
    <i>
      <x v="15682"/>
    </i>
    <i>
      <x v="301"/>
    </i>
    <i>
      <x v="18415"/>
    </i>
    <i>
      <x v="17998"/>
    </i>
    <i>
      <x v="14974"/>
    </i>
    <i>
      <x v="10986"/>
    </i>
    <i>
      <x v="14014"/>
    </i>
    <i>
      <x v="12435"/>
    </i>
    <i>
      <x v="1364"/>
    </i>
    <i>
      <x v="7591"/>
    </i>
    <i>
      <x v="907"/>
    </i>
    <i>
      <x v="11064"/>
    </i>
    <i>
      <x v="8794"/>
    </i>
    <i>
      <x v="15224"/>
    </i>
    <i>
      <x v="3848"/>
    </i>
    <i>
      <x v="5430"/>
    </i>
    <i>
      <x v="297"/>
    </i>
    <i>
      <x v="14670"/>
    </i>
    <i>
      <x v="11041"/>
    </i>
    <i>
      <x v="12146"/>
    </i>
    <i>
      <x v="12491"/>
    </i>
    <i>
      <x v="10588"/>
    </i>
    <i>
      <x v="6880"/>
    </i>
    <i>
      <x v="18224"/>
    </i>
    <i>
      <x v="14395"/>
    </i>
    <i>
      <x v="14979"/>
    </i>
    <i>
      <x v="8445"/>
    </i>
    <i>
      <x v="12291"/>
    </i>
    <i>
      <x v="5095"/>
    </i>
    <i>
      <x v="770"/>
    </i>
    <i>
      <x v="1249"/>
    </i>
    <i>
      <x v="7688"/>
    </i>
    <i>
      <x v="14348"/>
    </i>
    <i>
      <x v="1872"/>
    </i>
    <i>
      <x v="3410"/>
    </i>
    <i>
      <x v="5767"/>
    </i>
    <i>
      <x v="8209"/>
    </i>
    <i>
      <x v="16824"/>
    </i>
    <i>
      <x v="1591"/>
    </i>
    <i>
      <x v="12631"/>
    </i>
    <i>
      <x v="6140"/>
    </i>
    <i>
      <x v="17365"/>
    </i>
    <i>
      <x v="13511"/>
    </i>
    <i>
      <x v="1555"/>
    </i>
    <i>
      <x v="18364"/>
    </i>
    <i>
      <x v="16371"/>
    </i>
    <i>
      <x v="15738"/>
    </i>
    <i>
      <x v="14869"/>
    </i>
    <i>
      <x v="2911"/>
    </i>
    <i>
      <x v="17026"/>
    </i>
    <i>
      <x v="3727"/>
    </i>
    <i>
      <x v="14173"/>
    </i>
    <i>
      <x v="4513"/>
    </i>
    <i>
      <x v="6421"/>
    </i>
    <i>
      <x v="3092"/>
    </i>
    <i>
      <x v="33"/>
    </i>
    <i>
      <x v="2210"/>
    </i>
    <i>
      <x v="9286"/>
    </i>
    <i>
      <x v="3411"/>
    </i>
    <i>
      <x v="15052"/>
    </i>
    <i>
      <x v="12015"/>
    </i>
    <i>
      <x v="7558"/>
    </i>
    <i>
      <x v="15497"/>
    </i>
    <i>
      <x v="16659"/>
    </i>
    <i>
      <x v="12132"/>
    </i>
    <i>
      <x v="5822"/>
    </i>
    <i>
      <x v="3959"/>
    </i>
    <i>
      <x v="496"/>
    </i>
    <i>
      <x v="6578"/>
    </i>
    <i>
      <x v="16004"/>
    </i>
    <i>
      <x v="5631"/>
    </i>
    <i>
      <x v="8674"/>
    </i>
    <i>
      <x v="10848"/>
    </i>
    <i>
      <x v="17448"/>
    </i>
    <i>
      <x v="6207"/>
    </i>
    <i>
      <x v="15869"/>
    </i>
    <i>
      <x v="9463"/>
    </i>
    <i>
      <x v="769"/>
    </i>
    <i>
      <x v="16928"/>
    </i>
    <i>
      <x v="13721"/>
    </i>
    <i>
      <x v="10467"/>
    </i>
    <i>
      <x v="4997"/>
    </i>
    <i>
      <x v="378"/>
    </i>
    <i>
      <x v="13362"/>
    </i>
    <i>
      <x v="11789"/>
    </i>
    <i>
      <x v="2627"/>
    </i>
    <i>
      <x v="6845"/>
    </i>
    <i>
      <x v="18378"/>
    </i>
    <i>
      <x v="643"/>
    </i>
    <i>
      <x v="14233"/>
    </i>
    <i>
      <x v="6813"/>
    </i>
    <i>
      <x v="5493"/>
    </i>
    <i>
      <x v="7949"/>
    </i>
    <i>
      <x v="13648"/>
    </i>
    <i>
      <x v="823"/>
    </i>
    <i>
      <x v="3249"/>
    </i>
    <i>
      <x v="1194"/>
    </i>
    <i>
      <x v="2383"/>
    </i>
    <i>
      <x v="14587"/>
    </i>
    <i>
      <x v="17383"/>
    </i>
    <i>
      <x v="18157"/>
    </i>
    <i>
      <x v="1762"/>
    </i>
    <i>
      <x v="4152"/>
    </i>
    <i>
      <x v="14735"/>
    </i>
    <i>
      <x v="11244"/>
    </i>
    <i>
      <x v="6650"/>
    </i>
    <i>
      <x v="12352"/>
    </i>
    <i>
      <x v="516"/>
    </i>
    <i>
      <x v="14896"/>
    </i>
    <i>
      <x v="12234"/>
    </i>
    <i>
      <x v="7477"/>
    </i>
    <i>
      <x v="4649"/>
    </i>
    <i>
      <x v="16755"/>
    </i>
    <i>
      <x v="8304"/>
    </i>
    <i>
      <x v="7197"/>
    </i>
    <i>
      <x v="16712"/>
    </i>
    <i>
      <x v="15048"/>
    </i>
    <i>
      <x v="1676"/>
    </i>
    <i>
      <x v="3051"/>
    </i>
    <i>
      <x v="8583"/>
    </i>
    <i>
      <x v="6646"/>
    </i>
    <i>
      <x v="8814"/>
    </i>
    <i>
      <x v="17351"/>
    </i>
    <i>
      <x v="11844"/>
    </i>
    <i>
      <x v="439"/>
    </i>
    <i>
      <x v="3044"/>
    </i>
    <i>
      <x v="4842"/>
    </i>
    <i>
      <x v="18327"/>
    </i>
    <i>
      <x v="7373"/>
    </i>
    <i>
      <x v="17501"/>
    </i>
    <i>
      <x v="11122"/>
    </i>
    <i>
      <x v="8417"/>
    </i>
    <i>
      <x v="5416"/>
    </i>
    <i>
      <x v="18167"/>
    </i>
    <i>
      <x v="18165"/>
    </i>
    <i>
      <x v="11649"/>
    </i>
    <i>
      <x v="10508"/>
    </i>
    <i>
      <x v="6361"/>
    </i>
    <i>
      <x v="6726"/>
    </i>
    <i>
      <x v="6842"/>
    </i>
    <i>
      <x v="5680"/>
    </i>
    <i>
      <x v="6076"/>
    </i>
    <i>
      <x v="1852"/>
    </i>
    <i>
      <x v="2600"/>
    </i>
    <i>
      <x v="93"/>
    </i>
    <i>
      <x v="6531"/>
    </i>
    <i>
      <x v="8208"/>
    </i>
    <i>
      <x v="11354"/>
    </i>
    <i>
      <x v="9218"/>
    </i>
    <i>
      <x v="3972"/>
    </i>
    <i>
      <x v="9448"/>
    </i>
    <i>
      <x v="17119"/>
    </i>
    <i>
      <x v="5297"/>
    </i>
    <i>
      <x v="11973"/>
    </i>
    <i>
      <x v="6601"/>
    </i>
    <i>
      <x v="4115"/>
    </i>
    <i>
      <x v="17441"/>
    </i>
    <i>
      <x v="615"/>
    </i>
    <i>
      <x v="17244"/>
    </i>
    <i>
      <x v="16840"/>
    </i>
    <i>
      <x v="13481"/>
    </i>
    <i>
      <x v="13184"/>
    </i>
    <i>
      <x v="7225"/>
    </i>
    <i>
      <x v="9829"/>
    </i>
    <i>
      <x v="17600"/>
    </i>
    <i>
      <x v="1265"/>
    </i>
    <i>
      <x v="5892"/>
    </i>
    <i>
      <x v="18370"/>
    </i>
    <i>
      <x v="14356"/>
    </i>
    <i>
      <x v="14144"/>
    </i>
    <i>
      <x v="10287"/>
    </i>
    <i>
      <x v="1091"/>
    </i>
    <i>
      <x v="3422"/>
    </i>
    <i>
      <x v="6978"/>
    </i>
    <i>
      <x v="10080"/>
    </i>
    <i>
      <x v="9421"/>
    </i>
    <i>
      <x v="7600"/>
    </i>
    <i>
      <x v="11384"/>
    </i>
    <i>
      <x v="9607"/>
    </i>
    <i>
      <x v="14412"/>
    </i>
    <i>
      <x v="18057"/>
    </i>
    <i>
      <x v="26"/>
    </i>
    <i>
      <x v="4074"/>
    </i>
    <i>
      <x v="18460"/>
    </i>
    <i>
      <x v="5333"/>
    </i>
    <i>
      <x v="17378"/>
    </i>
    <i>
      <x v="9937"/>
    </i>
    <i>
      <x v="12406"/>
    </i>
    <i>
      <x v="11533"/>
    </i>
    <i>
      <x v="4198"/>
    </i>
    <i>
      <x v="7814"/>
    </i>
    <i>
      <x v="1059"/>
    </i>
    <i>
      <x v="10140"/>
    </i>
    <i>
      <x v="6980"/>
    </i>
    <i>
      <x v="2807"/>
    </i>
    <i>
      <x v="9298"/>
    </i>
    <i>
      <x v="3774"/>
    </i>
    <i>
      <x v="12506"/>
    </i>
    <i>
      <x v="11702"/>
    </i>
    <i>
      <x v="14600"/>
    </i>
    <i>
      <x v="3508"/>
    </i>
    <i>
      <x v="18402"/>
    </i>
    <i>
      <x v="15371"/>
    </i>
    <i>
      <x v="719"/>
    </i>
    <i>
      <x v="1721"/>
    </i>
    <i>
      <x v="15384"/>
    </i>
    <i>
      <x v="13891"/>
    </i>
    <i>
      <x v="17019"/>
    </i>
    <i>
      <x v="7739"/>
    </i>
    <i>
      <x v="12210"/>
    </i>
    <i>
      <x v="772"/>
    </i>
    <i>
      <x v="6264"/>
    </i>
    <i>
      <x v="14846"/>
    </i>
    <i>
      <x v="6493"/>
    </i>
    <i>
      <x v="12734"/>
    </i>
    <i>
      <x v="4214"/>
    </i>
    <i>
      <x v="16792"/>
    </i>
    <i>
      <x v="3370"/>
    </i>
    <i>
      <x v="2053"/>
    </i>
    <i>
      <x v="3146"/>
    </i>
    <i>
      <x v="2122"/>
    </i>
    <i>
      <x v="4075"/>
    </i>
    <i>
      <x v="9490"/>
    </i>
    <i>
      <x v="55"/>
    </i>
    <i>
      <x v="14311"/>
    </i>
    <i>
      <x v="8832"/>
    </i>
    <i>
      <x v="5964"/>
    </i>
    <i>
      <x v="14079"/>
    </i>
    <i>
      <x v="14249"/>
    </i>
    <i>
      <x v="4783"/>
    </i>
    <i>
      <x v="314"/>
    </i>
    <i>
      <x v="13885"/>
    </i>
    <i>
      <x v="10814"/>
    </i>
    <i>
      <x v="4945"/>
    </i>
    <i>
      <x v="5764"/>
    </i>
    <i>
      <x v="1773"/>
    </i>
    <i>
      <x v="11816"/>
    </i>
    <i>
      <x v="16616"/>
    </i>
    <i>
      <x v="2192"/>
    </i>
    <i>
      <x v="8345"/>
    </i>
    <i>
      <x v="12359"/>
    </i>
    <i>
      <x v="15169"/>
    </i>
    <i>
      <x v="13385"/>
    </i>
    <i>
      <x v="8770"/>
    </i>
    <i>
      <x v="6368"/>
    </i>
    <i>
      <x v="9795"/>
    </i>
    <i>
      <x v="4086"/>
    </i>
    <i>
      <x v="17334"/>
    </i>
    <i>
      <x v="14882"/>
    </i>
    <i>
      <x v="11048"/>
    </i>
    <i>
      <x v="8375"/>
    </i>
    <i>
      <x v="8940"/>
    </i>
    <i>
      <x v="1743"/>
    </i>
    <i>
      <x v="11582"/>
    </i>
    <i>
      <x v="9963"/>
    </i>
    <i>
      <x v="14309"/>
    </i>
    <i>
      <x v="4871"/>
    </i>
    <i>
      <x v="18246"/>
    </i>
    <i>
      <x v="17260"/>
    </i>
    <i>
      <x v="2186"/>
    </i>
    <i>
      <x v="16523"/>
    </i>
    <i>
      <x v="13627"/>
    </i>
    <i>
      <x v="15610"/>
    </i>
    <i>
      <x v="4958"/>
    </i>
    <i>
      <x v="7353"/>
    </i>
    <i>
      <x v="7034"/>
    </i>
    <i>
      <x v="8216"/>
    </i>
    <i>
      <x v="1372"/>
    </i>
    <i>
      <x v="17946"/>
    </i>
    <i>
      <x v="16736"/>
    </i>
    <i>
      <x v="8185"/>
    </i>
    <i>
      <x v="275"/>
    </i>
    <i>
      <x v="5141"/>
    </i>
    <i>
      <x v="10621"/>
    </i>
    <i>
      <x v="11857"/>
    </i>
    <i>
      <x v="16833"/>
    </i>
    <i>
      <x v="142"/>
    </i>
    <i>
      <x v="7389"/>
    </i>
    <i>
      <x v="4893"/>
    </i>
    <i>
      <x v="5346"/>
    </i>
    <i>
      <x v="11768"/>
    </i>
    <i>
      <x v="3110"/>
    </i>
    <i>
      <x v="9863"/>
    </i>
    <i>
      <x v="16367"/>
    </i>
    <i>
      <x v="16491"/>
    </i>
    <i>
      <x v="5932"/>
    </i>
    <i>
      <x v="13644"/>
    </i>
    <i>
      <x v="13886"/>
    </i>
    <i>
      <x v="6709"/>
    </i>
    <i>
      <x v="16469"/>
    </i>
    <i>
      <x v="18336"/>
    </i>
    <i>
      <x v="6006"/>
    </i>
    <i>
      <x v="591"/>
    </i>
    <i>
      <x v="1402"/>
    </i>
    <i>
      <x v="4509"/>
    </i>
    <i>
      <x v="15194"/>
    </i>
    <i>
      <x v="17610"/>
    </i>
    <i>
      <x v="1363"/>
    </i>
    <i>
      <x v="17973"/>
    </i>
    <i>
      <x v="2391"/>
    </i>
    <i>
      <x v="16011"/>
    </i>
    <i>
      <x v="14084"/>
    </i>
    <i>
      <x v="8692"/>
    </i>
    <i>
      <x v="10038"/>
    </i>
    <i>
      <x v="18099"/>
    </i>
    <i>
      <x v="10729"/>
    </i>
    <i>
      <x v="2813"/>
    </i>
    <i>
      <x v="253"/>
    </i>
    <i>
      <x v="286"/>
    </i>
    <i>
      <x v="9200"/>
    </i>
    <i>
      <x v="16939"/>
    </i>
    <i>
      <x v="487"/>
    </i>
    <i>
      <x v="2849"/>
    </i>
    <i>
      <x v="14418"/>
    </i>
    <i>
      <x v="17411"/>
    </i>
    <i>
      <x v="10057"/>
    </i>
    <i>
      <x v="16078"/>
    </i>
    <i>
      <x v="14885"/>
    </i>
    <i>
      <x v="10144"/>
    </i>
    <i>
      <x v="7468"/>
    </i>
    <i>
      <x v="691"/>
    </i>
    <i>
      <x v="1445"/>
    </i>
    <i>
      <x v="14828"/>
    </i>
    <i>
      <x v="9588"/>
    </i>
    <i>
      <x v="9271"/>
    </i>
    <i>
      <x v="3048"/>
    </i>
    <i>
      <x v="7733"/>
    </i>
    <i>
      <x v="10932"/>
    </i>
    <i>
      <x v="16246"/>
    </i>
    <i>
      <x v="17490"/>
    </i>
    <i>
      <x v="10817"/>
    </i>
    <i>
      <x v="18467"/>
    </i>
    <i>
      <x v="13423"/>
    </i>
    <i>
      <x v="10351"/>
    </i>
    <i>
      <x v="2416"/>
    </i>
    <i>
      <x v="1482"/>
    </i>
    <i>
      <x v="11256"/>
    </i>
    <i>
      <x v="2318"/>
    </i>
    <i>
      <x v="11778"/>
    </i>
    <i>
      <x v="1980"/>
    </i>
    <i>
      <x v="14777"/>
    </i>
    <i>
      <x v="12221"/>
    </i>
    <i>
      <x v="14671"/>
    </i>
    <i>
      <x v="5124"/>
    </i>
    <i>
      <x v="13011"/>
    </i>
    <i>
      <x v="12826"/>
    </i>
    <i>
      <x v="10943"/>
    </i>
    <i>
      <x v="10055"/>
    </i>
    <i>
      <x v="2660"/>
    </i>
    <i>
      <x v="495"/>
    </i>
    <i>
      <x v="6929"/>
    </i>
    <i>
      <x v="2474"/>
    </i>
    <i>
      <x v="17115"/>
    </i>
    <i>
      <x v="11298"/>
    </i>
    <i>
      <x v="10766"/>
    </i>
    <i>
      <x v="6040"/>
    </i>
    <i>
      <x v="7858"/>
    </i>
    <i>
      <x v="2475"/>
    </i>
    <i>
      <x v="15861"/>
    </i>
    <i>
      <x v="14867"/>
    </i>
    <i>
      <x v="10863"/>
    </i>
    <i>
      <x v="12702"/>
    </i>
    <i>
      <x v="537"/>
    </i>
    <i>
      <x v="5265"/>
    </i>
    <i>
      <x v="12370"/>
    </i>
    <i>
      <x v="16567"/>
    </i>
    <i>
      <x v="11242"/>
    </i>
    <i>
      <x v="6308"/>
    </i>
    <i>
      <x v="15830"/>
    </i>
    <i>
      <x v="16991"/>
    </i>
    <i>
      <x v="4749"/>
    </i>
    <i>
      <x v="13817"/>
    </i>
    <i>
      <x v="12025"/>
    </i>
    <i>
      <x v="1146"/>
    </i>
    <i>
      <x v="13384"/>
    </i>
    <i>
      <x v="9390"/>
    </i>
    <i>
      <x v="565"/>
    </i>
    <i>
      <x v="8690"/>
    </i>
    <i>
      <x v="2356"/>
    </i>
    <i>
      <x v="16817"/>
    </i>
    <i>
      <x v="4145"/>
    </i>
    <i>
      <x v="8269"/>
    </i>
    <i>
      <x v="6071"/>
    </i>
    <i>
      <x v="10505"/>
    </i>
    <i>
      <x v="8485"/>
    </i>
    <i>
      <x v="6251"/>
    </i>
    <i>
      <x v="2444"/>
    </i>
    <i>
      <x v="12020"/>
    </i>
    <i>
      <x v="954"/>
    </i>
    <i>
      <x v="5726"/>
    </i>
    <i>
      <x v="1055"/>
    </i>
    <i>
      <x v="5508"/>
    </i>
    <i>
      <x v="17463"/>
    </i>
    <i>
      <x v="4276"/>
    </i>
    <i>
      <x v="8344"/>
    </i>
    <i>
      <x v="13969"/>
    </i>
    <i>
      <x v="13095"/>
    </i>
    <i>
      <x v="11841"/>
    </i>
    <i>
      <x v="18108"/>
    </i>
    <i>
      <x v="16860"/>
    </i>
    <i>
      <x v="15638"/>
    </i>
    <i>
      <x v="3818"/>
    </i>
    <i>
      <x v="10528"/>
    </i>
    <i>
      <x v="1655"/>
    </i>
    <i>
      <x v="552"/>
    </i>
    <i>
      <x v="15003"/>
    </i>
    <i>
      <x v="13542"/>
    </i>
    <i>
      <x v="4962"/>
    </i>
    <i>
      <x v="5009"/>
    </i>
    <i>
      <x v="9548"/>
    </i>
    <i>
      <x v="18090"/>
    </i>
    <i>
      <x v="17692"/>
    </i>
    <i>
      <x v="18098"/>
    </i>
    <i>
      <x v="12732"/>
    </i>
    <i>
      <x v="10658"/>
    </i>
    <i>
      <x v="17547"/>
    </i>
    <i>
      <x v="11135"/>
    </i>
    <i>
      <x v="3939"/>
    </i>
    <i>
      <x v="18094"/>
    </i>
    <i>
      <x v="14088"/>
    </i>
    <i>
      <x v="6348"/>
    </i>
    <i>
      <x v="4304"/>
    </i>
    <i>
      <x v="246"/>
    </i>
    <i>
      <x v="8233"/>
    </i>
    <i>
      <x v="10150"/>
    </i>
    <i>
      <x v="17426"/>
    </i>
    <i>
      <x v="2107"/>
    </i>
    <i>
      <x v="7770"/>
    </i>
    <i>
      <x v="10722"/>
    </i>
    <i>
      <x v="18269"/>
    </i>
    <i>
      <x v="17321"/>
    </i>
    <i>
      <x v="355"/>
    </i>
    <i>
      <x v="17982"/>
    </i>
    <i>
      <x v="16289"/>
    </i>
    <i>
      <x v="15904"/>
    </i>
    <i>
      <x v="5741"/>
    </i>
    <i>
      <x v="12315"/>
    </i>
    <i>
      <x v="12654"/>
    </i>
    <i>
      <x v="11725"/>
    </i>
    <i>
      <x v="2209"/>
    </i>
    <i>
      <x v="2503"/>
    </i>
    <i>
      <x v="9772"/>
    </i>
    <i>
      <x v="12211"/>
    </i>
    <i>
      <x v="18133"/>
    </i>
    <i>
      <x v="7330"/>
    </i>
    <i>
      <x v="11229"/>
    </i>
    <i>
      <x v="18215"/>
    </i>
    <i>
      <x v="9357"/>
    </i>
    <i>
      <x v="9459"/>
    </i>
    <i>
      <x v="15838"/>
    </i>
    <i>
      <x v="13480"/>
    </i>
    <i>
      <x v="11742"/>
    </i>
    <i>
      <x v="9023"/>
    </i>
    <i>
      <x v="6522"/>
    </i>
    <i>
      <x v="7388"/>
    </i>
    <i>
      <x v="1866"/>
    </i>
    <i>
      <x v="5057"/>
    </i>
    <i>
      <x v="13779"/>
    </i>
    <i>
      <x v="3227"/>
    </i>
    <i>
      <x v="13964"/>
    </i>
    <i>
      <x v="5305"/>
    </i>
    <i>
      <x v="4168"/>
    </i>
    <i>
      <x v="10849"/>
    </i>
    <i>
      <x v="3317"/>
    </i>
    <i>
      <x v="3515"/>
    </i>
    <i>
      <x v="8671"/>
    </i>
    <i>
      <x v="7291"/>
    </i>
    <i>
      <x v="17965"/>
    </i>
    <i>
      <x v="6825"/>
    </i>
    <i>
      <x v="2158"/>
    </i>
    <i>
      <x v="9409"/>
    </i>
    <i>
      <x v="9847"/>
    </i>
    <i>
      <x v="14630"/>
    </i>
    <i>
      <x v="15468"/>
    </i>
    <i>
      <x v="813"/>
    </i>
    <i>
      <x v="14021"/>
    </i>
    <i>
      <x v="10226"/>
    </i>
    <i>
      <x v="8111"/>
    </i>
    <i>
      <x v="245"/>
    </i>
    <i>
      <x v="13399"/>
    </i>
    <i>
      <x v="14417"/>
    </i>
    <i>
      <x v="17475"/>
    </i>
    <i>
      <x v="15844"/>
    </i>
    <i>
      <x v="2832"/>
    </i>
    <i>
      <x v="16910"/>
    </i>
    <i>
      <x v="18468"/>
    </i>
    <i>
      <x v="16380"/>
    </i>
    <i>
      <x v="5666"/>
    </i>
    <i>
      <x v="1125"/>
    </i>
    <i>
      <x v="4922"/>
    </i>
    <i>
      <x v="8156"/>
    </i>
    <i>
      <x v="14039"/>
    </i>
    <i>
      <x v="2837"/>
    </i>
    <i>
      <x v="494"/>
    </i>
    <i>
      <x v="596"/>
    </i>
    <i>
      <x v="6799"/>
    </i>
    <i>
      <x v="10493"/>
    </i>
    <i>
      <x v="15069"/>
    </i>
    <i>
      <x v="2887"/>
    </i>
    <i>
      <x v="9068"/>
    </i>
    <i>
      <x v="14870"/>
    </i>
    <i>
      <x v="17516"/>
    </i>
    <i>
      <x v="12286"/>
    </i>
    <i>
      <x v="7722"/>
    </i>
    <i>
      <x v="12679"/>
    </i>
    <i>
      <x v="5928"/>
    </i>
    <i>
      <x v="1450"/>
    </i>
    <i>
      <x v="4065"/>
    </i>
    <i>
      <x v="12347"/>
    </i>
    <i>
      <x v="12752"/>
    </i>
    <i>
      <x v="7643"/>
    </i>
    <i>
      <x v="13061"/>
    </i>
    <i>
      <x v="4271"/>
    </i>
    <i>
      <x v="9061"/>
    </i>
    <i>
      <x v="14326"/>
    </i>
    <i>
      <x v="4868"/>
    </i>
    <i>
      <x v="7054"/>
    </i>
    <i>
      <x v="9682"/>
    </i>
    <i>
      <x v="15056"/>
    </i>
    <i>
      <x v="5136"/>
    </i>
    <i>
      <x v="18430"/>
    </i>
    <i>
      <x v="4165"/>
    </i>
    <i>
      <x v="5048"/>
    </i>
    <i>
      <x v="2419"/>
    </i>
    <i>
      <x v="1519"/>
    </i>
    <i>
      <x v="17376"/>
    </i>
    <i>
      <x v="7242"/>
    </i>
    <i>
      <x v="14944"/>
    </i>
    <i>
      <x v="5703"/>
    </i>
    <i>
      <x v="15414"/>
    </i>
    <i>
      <x v="15361"/>
    </i>
    <i>
      <x v="9696"/>
    </i>
    <i>
      <x v="2557"/>
    </i>
    <i>
      <x v="5570"/>
    </i>
    <i>
      <x v="10733"/>
    </i>
    <i>
      <x v="5255"/>
    </i>
    <i>
      <x v="18268"/>
    </i>
    <i>
      <x v="14886"/>
    </i>
    <i>
      <x v="5956"/>
    </i>
    <i>
      <x v="1994"/>
    </i>
    <i>
      <x v="16168"/>
    </i>
    <i>
      <x v="9995"/>
    </i>
    <i>
      <x v="6996"/>
    </i>
    <i>
      <x v="10680"/>
    </i>
    <i>
      <x v="15933"/>
    </i>
    <i>
      <x v="12674"/>
    </i>
    <i>
      <x v="14711"/>
    </i>
    <i>
      <x v="12100"/>
    </i>
    <i>
      <x v="16418"/>
    </i>
    <i>
      <x v="15365"/>
    </i>
    <i>
      <x v="2023"/>
    </i>
    <i>
      <x v="8041"/>
    </i>
    <i>
      <x v="2457"/>
    </i>
    <i>
      <x v="12048"/>
    </i>
    <i>
      <x v="11012"/>
    </i>
    <i>
      <x v="16687"/>
    </i>
    <i>
      <x v="15515"/>
    </i>
    <i>
      <x v="15767"/>
    </i>
    <i>
      <x v="5688"/>
    </i>
    <i>
      <x v="4488"/>
    </i>
    <i>
      <x v="7137"/>
    </i>
    <i>
      <x v="11519"/>
    </i>
    <i>
      <x v="368"/>
    </i>
    <i>
      <x v="12134"/>
    </i>
    <i>
      <x v="13228"/>
    </i>
    <i>
      <x v="7207"/>
    </i>
    <i>
      <x v="5938"/>
    </i>
    <i>
      <x v="15728"/>
    </i>
    <i>
      <x v="3720"/>
    </i>
    <i>
      <x v="6101"/>
    </i>
    <i>
      <x v="14192"/>
    </i>
    <i>
      <x v="14731"/>
    </i>
    <i>
      <x v="9933"/>
    </i>
    <i>
      <x v="12992"/>
    </i>
    <i>
      <x v="2412"/>
    </i>
    <i>
      <x v="2461"/>
    </i>
    <i>
      <x v="9567"/>
    </i>
    <i>
      <x v="8945"/>
    </i>
    <i>
      <x v="12378"/>
    </i>
    <i>
      <x v="9090"/>
    </i>
    <i>
      <x v="17341"/>
    </i>
    <i>
      <x v="16929"/>
    </i>
    <i>
      <x v="11455"/>
    </i>
    <i>
      <x v="12690"/>
    </i>
    <i>
      <x v="16956"/>
    </i>
    <i>
      <x v="905"/>
    </i>
    <i>
      <x v="11159"/>
    </i>
    <i>
      <x v="418"/>
    </i>
    <i>
      <x v="15776"/>
    </i>
    <i>
      <x v="6673"/>
    </i>
    <i>
      <x v="1175"/>
    </i>
    <i>
      <x v="17041"/>
    </i>
    <i>
      <x v="1367"/>
    </i>
    <i>
      <x v="3927"/>
    </i>
    <i>
      <x v="3124"/>
    </i>
    <i>
      <x v="3697"/>
    </i>
    <i>
      <x v="10599"/>
    </i>
    <i>
      <x v="3287"/>
    </i>
    <i>
      <x v="17061"/>
    </i>
    <i>
      <x v="12784"/>
    </i>
    <i>
      <x v="7555"/>
    </i>
    <i>
      <x v="1111"/>
    </i>
    <i>
      <x v="3981"/>
    </i>
    <i>
      <x v="15608"/>
    </i>
    <i>
      <x v="15949"/>
    </i>
    <i>
      <x v="9415"/>
    </i>
    <i>
      <x v="13191"/>
    </i>
    <i>
      <x v="13329"/>
    </i>
    <i>
      <x v="4872"/>
    </i>
    <i>
      <x v="5426"/>
    </i>
    <i>
      <x v="17055"/>
    </i>
    <i>
      <x v="629"/>
    </i>
    <i>
      <x v="9481"/>
    </i>
    <i>
      <x v="17767"/>
    </i>
    <i>
      <x v="16280"/>
    </i>
    <i>
      <x v="15073"/>
    </i>
    <i>
      <x v="13499"/>
    </i>
    <i>
      <x v="11203"/>
    </i>
    <i>
      <x v="10629"/>
    </i>
    <i>
      <x v="9804"/>
    </i>
    <i>
      <x v="8204"/>
    </i>
    <i>
      <x v="6656"/>
    </i>
    <i>
      <x v="6333"/>
    </i>
    <i>
      <x v="6334"/>
    </i>
    <i>
      <x v="7453"/>
    </i>
    <i>
      <x v="7195"/>
    </i>
    <i>
      <x v="6733"/>
    </i>
    <i>
      <x v="6540"/>
    </i>
    <i>
      <x v="5501"/>
    </i>
    <i>
      <x v="2298"/>
    </i>
    <i>
      <x v="1689"/>
    </i>
    <i>
      <x v="798"/>
    </i>
    <i>
      <x v="153"/>
    </i>
    <i>
      <x v="15477"/>
    </i>
    <i>
      <x v="12619"/>
    </i>
    <i>
      <x v="12261"/>
    </i>
    <i>
      <x v="16697"/>
    </i>
    <i>
      <x v="11665"/>
    </i>
    <i>
      <x v="16519"/>
    </i>
    <i>
      <x v="15459"/>
    </i>
    <i>
      <x v="12819"/>
    </i>
    <i>
      <x v="16183"/>
    </i>
    <i>
      <x v="13079"/>
    </i>
    <i>
      <x v="2167"/>
    </i>
    <i>
      <x v="8927"/>
    </i>
    <i>
      <x v="15093"/>
    </i>
    <i>
      <x v="11215"/>
    </i>
    <i>
      <x v="13273"/>
    </i>
    <i>
      <x v="8843"/>
    </i>
    <i>
      <x v="3909"/>
    </i>
    <i>
      <x v="17726"/>
    </i>
    <i>
      <x v="15253"/>
    </i>
    <i>
      <x v="4113"/>
    </i>
    <i>
      <x v="18210"/>
    </i>
    <i>
      <x v="8532"/>
    </i>
    <i>
      <x v="17338"/>
    </i>
    <i>
      <x v="14704"/>
    </i>
    <i>
      <x v="14644"/>
    </i>
    <i>
      <x v="14937"/>
    </i>
    <i>
      <x v="12738"/>
    </i>
    <i>
      <x v="10972"/>
    </i>
    <i>
      <x v="12292"/>
    </i>
    <i>
      <x v="10297"/>
    </i>
    <i>
      <x v="9071"/>
    </i>
    <i>
      <x v="7562"/>
    </i>
    <i>
      <x v="5061"/>
    </i>
    <i>
      <x v="3766"/>
    </i>
    <i>
      <x v="4619"/>
    </i>
    <i>
      <x v="4869"/>
    </i>
    <i>
      <x v="10670"/>
    </i>
    <i>
      <x v="3426"/>
    </i>
    <i>
      <x v="7517"/>
    </i>
    <i>
      <x v="17710"/>
    </i>
    <i>
      <x v="2052"/>
    </i>
    <i>
      <x v="4067"/>
    </i>
    <i>
      <x v="13727"/>
    </i>
    <i>
      <x v="6616"/>
    </i>
    <i>
      <x v="10174"/>
    </i>
    <i>
      <x v="4953"/>
    </i>
    <i>
      <x v="17911"/>
    </i>
    <i>
      <x v="175"/>
    </i>
    <i>
      <x v="15943"/>
    </i>
    <i>
      <x v="5993"/>
    </i>
    <i>
      <x v="15080"/>
    </i>
    <i>
      <x v="10742"/>
    </i>
    <i>
      <x v="16336"/>
    </i>
    <i>
      <x v="10854"/>
    </i>
    <i>
      <x v="5042"/>
    </i>
    <i>
      <x v="8125"/>
    </i>
    <i>
      <x v="7093"/>
    </i>
    <i>
      <x v="13189"/>
    </i>
    <i>
      <x v="9468"/>
    </i>
    <i>
      <x v="17626"/>
    </i>
    <i>
      <x v="436"/>
    </i>
    <i>
      <x v="3025"/>
    </i>
    <i>
      <x v="7060"/>
    </i>
    <i>
      <x v="12334"/>
    </i>
    <i>
      <x v="11941"/>
    </i>
    <i>
      <x v="13715"/>
    </i>
    <i>
      <x v="12991"/>
    </i>
    <i>
      <x v="517"/>
    </i>
    <i>
      <x v="12612"/>
    </i>
    <i>
      <x v="14923"/>
    </i>
    <i>
      <x v="10609"/>
    </i>
    <i>
      <x v="15584"/>
    </i>
    <i>
      <x v="4192"/>
    </i>
    <i>
      <x v="17014"/>
    </i>
    <i>
      <x v="692"/>
    </i>
    <i>
      <x v="4874"/>
    </i>
    <i>
      <x v="13144"/>
    </i>
    <i>
      <x v="9819"/>
    </i>
    <i>
      <x v="10139"/>
    </i>
    <i>
      <x v="486"/>
    </i>
    <i>
      <x v="4180"/>
    </i>
    <i>
      <x v="3748"/>
    </i>
    <i>
      <x v="16397"/>
    </i>
    <i>
      <x v="15022"/>
    </i>
    <i>
      <x v="15911"/>
    </i>
    <i>
      <x v="690"/>
    </i>
    <i>
      <x v="15455"/>
    </i>
    <i>
      <x v="2446"/>
    </i>
    <i>
      <x v="571"/>
    </i>
    <i>
      <x v="9948"/>
    </i>
    <i>
      <x v="12290"/>
    </i>
    <i>
      <x v="11285"/>
    </i>
    <i>
      <x v="8928"/>
    </i>
    <i>
      <x v="7883"/>
    </i>
    <i>
      <x v="2164"/>
    </i>
    <i>
      <x v="6435"/>
    </i>
    <i>
      <x v="7499"/>
    </i>
    <i>
      <x v="15053"/>
    </i>
    <i>
      <x v="14112"/>
    </i>
    <i>
      <x v="9354"/>
    </i>
    <i>
      <x v="16007"/>
    </i>
    <i>
      <x v="13336"/>
    </i>
    <i>
      <x v="14487"/>
    </i>
    <i>
      <x v="13366"/>
    </i>
    <i>
      <x v="10127"/>
    </i>
    <i>
      <x v="6133"/>
    </i>
    <i>
      <x v="7205"/>
    </i>
    <i>
      <x v="3810"/>
    </i>
    <i>
      <x v="10294"/>
    </i>
    <i>
      <x v="11600"/>
    </i>
    <i>
      <x v="2984"/>
    </i>
    <i>
      <x v="11586"/>
    </i>
    <i>
      <x v="12494"/>
    </i>
    <i>
      <x v="5588"/>
    </i>
    <i>
      <x v="3472"/>
    </i>
    <i>
      <x v="4984"/>
    </i>
    <i>
      <x v="17917"/>
    </i>
    <i>
      <x v="8396"/>
    </i>
    <i>
      <x v="5515"/>
    </i>
    <i>
      <x v="16565"/>
    </i>
    <i>
      <x v="663"/>
    </i>
    <i>
      <x v="16667"/>
    </i>
    <i>
      <x v="8163"/>
    </i>
    <i>
      <x v="13718"/>
    </i>
    <i>
      <x v="2762"/>
    </i>
    <i>
      <x v="7665"/>
    </i>
    <i>
      <x v="16757"/>
    </i>
    <i>
      <x v="6946"/>
    </i>
    <i>
      <x v="7443"/>
    </i>
    <i>
      <x v="12061"/>
    </i>
    <i>
      <x v="12955"/>
    </i>
    <i>
      <x v="13837"/>
    </i>
    <i>
      <x v="4627"/>
    </i>
    <i>
      <x v="5561"/>
    </i>
    <i>
      <x v="11306"/>
    </i>
    <i>
      <x v="5730"/>
    </i>
    <i>
      <x v="13313"/>
    </i>
    <i>
      <x v="8362"/>
    </i>
    <i>
      <x v="3630"/>
    </i>
    <i>
      <x v="15472"/>
    </i>
    <i>
      <x v="5291"/>
    </i>
    <i>
      <x v="12544"/>
    </i>
    <i>
      <x v="6588"/>
    </i>
    <i>
      <x v="8474"/>
    </i>
    <i>
      <x v="9495"/>
    </i>
    <i>
      <x v="9943"/>
    </i>
    <i>
      <x v="11763"/>
    </i>
    <i>
      <x v="18150"/>
    </i>
    <i>
      <x v="11061"/>
    </i>
    <i>
      <x v="82"/>
    </i>
    <i>
      <x v="12404"/>
    </i>
    <i>
      <x v="10928"/>
    </i>
    <i>
      <x v="16155"/>
    </i>
    <i>
      <x v="8829"/>
    </i>
    <i>
      <x v="7793"/>
    </i>
    <i>
      <x v="10274"/>
    </i>
    <i>
      <x v="1803"/>
    </i>
    <i>
      <x v="15822"/>
    </i>
    <i>
      <x v="14094"/>
    </i>
    <i>
      <x v="14789"/>
    </i>
    <i>
      <x v="2347"/>
    </i>
    <i>
      <x v="9431"/>
    </i>
    <i>
      <x v="15037"/>
    </i>
    <i>
      <x v="6654"/>
    </i>
    <i>
      <x v="11726"/>
    </i>
    <i>
      <x v="3314"/>
    </i>
    <i>
      <x v="16595"/>
    </i>
    <i>
      <x v="14436"/>
    </i>
    <i>
      <x v="18355"/>
    </i>
    <i>
      <x v="7987"/>
    </i>
    <i>
      <x v="2850"/>
    </i>
    <i>
      <x v="10435"/>
    </i>
    <i>
      <x v="13482"/>
    </i>
    <i>
      <x v="10448"/>
    </i>
    <i>
      <x v="14868"/>
    </i>
    <i>
      <x v="15668"/>
    </i>
    <i>
      <x v="3703"/>
    </i>
    <i>
      <x v="7020"/>
    </i>
    <i>
      <x v="10598"/>
    </i>
    <i>
      <x v="3937"/>
    </i>
    <i>
      <x v="2792"/>
    </i>
    <i>
      <x v="6910"/>
    </i>
    <i>
      <x v="6191"/>
    </i>
    <i>
      <x v="16947"/>
    </i>
    <i>
      <x v="14906"/>
    </i>
    <i>
      <x v="9480"/>
    </i>
    <i>
      <x v="15741"/>
    </i>
    <i>
      <x v="15011"/>
    </i>
    <i>
      <x v="2342"/>
    </i>
    <i>
      <x v="2732"/>
    </i>
    <i>
      <x v="12432"/>
    </i>
    <i>
      <x v="9055"/>
    </i>
    <i>
      <x v="14121"/>
    </i>
    <i>
      <x v="10291"/>
    </i>
    <i>
      <x v="16076"/>
    </i>
    <i>
      <x v="7916"/>
    </i>
    <i>
      <x v="1373"/>
    </i>
    <i>
      <x v="10809"/>
    </i>
    <i>
      <x v="7284"/>
    </i>
    <i>
      <x v="10168"/>
    </i>
    <i>
      <x v="14161"/>
    </i>
    <i>
      <x v="2350"/>
    </i>
    <i>
      <x v="13968"/>
    </i>
    <i>
      <x v="1159"/>
    </i>
    <i>
      <x v="9643"/>
    </i>
    <i>
      <x v="9875"/>
    </i>
    <i>
      <x v="16291"/>
    </i>
    <i>
      <x v="8207"/>
    </i>
    <i>
      <x v="524"/>
    </i>
    <i>
      <x v="340"/>
    </i>
    <i>
      <x v="3032"/>
    </i>
    <i>
      <x v="16148"/>
    </i>
    <i>
      <x v="10827"/>
    </i>
    <i>
      <x v="8357"/>
    </i>
    <i>
      <x v="17900"/>
    </i>
    <i>
      <x v="4404"/>
    </i>
    <i>
      <x v="8106"/>
    </i>
    <i>
      <x v="6541"/>
    </i>
    <i>
      <x v="8458"/>
    </i>
    <i>
      <x v="15135"/>
    </i>
    <i>
      <x v="16363"/>
    </i>
    <i>
      <x v="6342"/>
    </i>
    <i>
      <x v="6017"/>
    </i>
    <i>
      <x v="13828"/>
    </i>
    <i>
      <x v="687"/>
    </i>
    <i>
      <x v="852"/>
    </i>
    <i>
      <x v="14795"/>
    </i>
    <i>
      <x v="9165"/>
    </i>
    <i>
      <x v="13425"/>
    </i>
    <i>
      <x v="13175"/>
    </i>
    <i>
      <x v="11223"/>
    </i>
    <i>
      <x v="11028"/>
    </i>
    <i>
      <x v="2983"/>
    </i>
    <i>
      <x v="2033"/>
    </i>
    <i>
      <x v="1444"/>
    </i>
    <i>
      <x v="4519"/>
    </i>
    <i>
      <x v="17901"/>
    </i>
    <i>
      <x v="15875"/>
    </i>
    <i>
      <x v="3702"/>
    </i>
    <i>
      <x v="17616"/>
    </i>
    <i>
      <x v="15410"/>
    </i>
    <i>
      <x v="6705"/>
    </i>
    <i>
      <x v="6839"/>
    </i>
    <i>
      <x v="15191"/>
    </i>
    <i>
      <x v="363"/>
    </i>
    <i>
      <x v="1357"/>
    </i>
    <i>
      <x v="3756"/>
    </i>
    <i>
      <x v="2051"/>
    </i>
    <i>
      <x v="14196"/>
    </i>
    <i>
      <x v="9922"/>
    </i>
    <i>
      <x v="1184"/>
    </i>
    <i>
      <x v="4239"/>
    </i>
    <i>
      <x v="16520"/>
    </i>
    <i>
      <x v="1443"/>
    </i>
    <i>
      <x v="2969"/>
    </i>
    <i>
      <x v="14622"/>
    </i>
    <i>
      <x v="4237"/>
    </i>
    <i>
      <x v="2361"/>
    </i>
    <i>
      <x v="14833"/>
    </i>
    <i>
      <x v="9118"/>
    </i>
    <i>
      <x v="13170"/>
    </i>
    <i>
      <x v="4768"/>
    </i>
    <i>
      <x v="13683"/>
    </i>
    <i>
      <x v="797"/>
    </i>
    <i>
      <x v="13197"/>
    </i>
    <i>
      <x v="11620"/>
    </i>
    <i>
      <x v="13375"/>
    </i>
    <i>
      <x v="15801"/>
    </i>
    <i>
      <x v="7118"/>
    </i>
    <i>
      <x v="4175"/>
    </i>
    <i>
      <x v="3322"/>
    </i>
    <i>
      <x v="4279"/>
    </i>
    <i>
      <x v="18221"/>
    </i>
    <i>
      <x v="17795"/>
    </i>
    <i>
      <x v="9306"/>
    </i>
    <i>
      <x v="6899"/>
    </i>
    <i>
      <x v="10570"/>
    </i>
    <i>
      <x v="6174"/>
    </i>
    <i>
      <x v="15703"/>
    </i>
    <i>
      <x v="4629"/>
    </i>
    <i>
      <x v="6222"/>
    </i>
    <i>
      <x v="1150"/>
    </i>
    <i>
      <x v="10263"/>
    </i>
    <i>
      <x v="1644"/>
    </i>
    <i>
      <x v="11329"/>
    </i>
    <i>
      <x v="2082"/>
    </i>
    <i>
      <x v="17423"/>
    </i>
    <i>
      <x v="2290"/>
    </i>
    <i>
      <x v="17850"/>
    </i>
    <i>
      <x v="9072"/>
    </i>
    <i>
      <x v="11110"/>
    </i>
    <i>
      <x v="3908"/>
    </i>
    <i>
      <x v="11083"/>
    </i>
    <i>
      <x v="8480"/>
    </i>
    <i>
      <x v="17400"/>
    </i>
    <i>
      <x v="11140"/>
    </i>
    <i>
      <x v="16728"/>
    </i>
    <i>
      <x v="9579"/>
    </i>
    <i>
      <x v="17771"/>
    </i>
    <i>
      <x v="10387"/>
    </i>
    <i>
      <x v="16564"/>
    </i>
    <i>
      <x v="17126"/>
    </i>
    <i>
      <x v="13145"/>
    </i>
    <i>
      <x v="13101"/>
    </i>
    <i>
      <x v="9554"/>
    </i>
    <i>
      <x v="6276"/>
    </i>
    <i>
      <x v="2854"/>
    </i>
    <i>
      <x v="9325"/>
    </i>
    <i>
      <x v="5644"/>
    </i>
    <i>
      <x v="7871"/>
    </i>
    <i>
      <x v="14522"/>
    </i>
    <i>
      <x v="2313"/>
    </i>
    <i>
      <x v="6668"/>
    </i>
    <i>
      <x v="17417"/>
    </i>
    <i>
      <x v="6389"/>
    </i>
    <i>
      <x v="7471"/>
    </i>
    <i>
      <x v="11532"/>
    </i>
    <i>
      <x v="12521"/>
    </i>
    <i>
      <x v="3291"/>
    </i>
    <i>
      <x v="5074"/>
    </i>
    <i>
      <x v="8103"/>
    </i>
    <i>
      <x v="867"/>
    </i>
    <i>
      <x v="14199"/>
    </i>
    <i>
      <x v="13652"/>
    </i>
    <i>
      <x v="7119"/>
    </i>
    <i>
      <x v="16299"/>
    </i>
    <i>
      <x v="16898"/>
    </i>
    <i>
      <x v="13383"/>
    </i>
    <i>
      <x v="7115"/>
    </i>
    <i>
      <x v="10941"/>
    </i>
    <i>
      <x v="10704"/>
    </i>
    <i>
      <x v="9020"/>
    </i>
    <i>
      <x v="8493"/>
    </i>
    <i>
      <x v="13024"/>
    </i>
    <i>
      <x v="13967"/>
    </i>
    <i>
      <x v="3625"/>
    </i>
    <i>
      <x v="1279"/>
    </i>
    <i>
      <x v="5049"/>
    </i>
    <i>
      <x v="3880"/>
    </i>
    <i>
      <x v="6284"/>
    </i>
    <i>
      <x v="10116"/>
    </i>
    <i>
      <x v="13483"/>
    </i>
    <i>
      <x v="2069"/>
    </i>
    <i>
      <x v="13735"/>
    </i>
    <i>
      <x v="6909"/>
    </i>
    <i>
      <x v="7055"/>
    </i>
    <i>
      <x v="2930"/>
    </i>
    <i>
      <x v="10959"/>
    </i>
    <i>
      <x v="4648"/>
    </i>
    <i>
      <x v="9801"/>
    </i>
    <i>
      <x v="2161"/>
    </i>
    <i>
      <x v="15081"/>
    </i>
    <i>
      <x v="8141"/>
    </i>
    <i>
      <x v="16819"/>
    </i>
    <i>
      <x v="15672"/>
    </i>
    <i>
      <x v="10200"/>
    </i>
    <i>
      <x v="5007"/>
    </i>
    <i>
      <x v="6007"/>
    </i>
    <i>
      <x v="9904"/>
    </i>
    <i>
      <x v="15705"/>
    </i>
    <i>
      <x v="9707"/>
    </i>
    <i>
      <x v="1153"/>
    </i>
    <i>
      <x v="16120"/>
    </i>
    <i>
      <x v="10788"/>
    </i>
    <i>
      <x v="12467"/>
    </i>
    <i>
      <x v="5987"/>
    </i>
    <i>
      <x v="14694"/>
    </i>
    <i>
      <x v="854"/>
    </i>
    <i>
      <x v="7683"/>
    </i>
    <i>
      <x v="10482"/>
    </i>
    <i>
      <x v="1344"/>
    </i>
    <i>
      <x v="2146"/>
    </i>
    <i>
      <x v="16531"/>
    </i>
    <i>
      <x v="3538"/>
    </i>
    <i>
      <x v="15855"/>
    </i>
    <i>
      <x v="3416"/>
    </i>
    <i>
      <x v="10929"/>
    </i>
    <i>
      <x v="4061"/>
    </i>
    <i>
      <x v="6722"/>
    </i>
    <i>
      <x v="11240"/>
    </i>
    <i>
      <x v="5239"/>
    </i>
    <i>
      <x v="17720"/>
    </i>
    <i>
      <x v="3073"/>
    </i>
    <i>
      <x v="13949"/>
    </i>
    <i>
      <x v="9910"/>
    </i>
    <i>
      <x v="1902"/>
    </i>
    <i>
      <x v="512"/>
    </i>
    <i>
      <x v="16455"/>
    </i>
    <i>
      <x v="10190"/>
    </i>
    <i>
      <x v="4815"/>
    </i>
    <i>
      <x v="14142"/>
    </i>
    <i>
      <x v="12903"/>
    </i>
    <i>
      <x v="9591"/>
    </i>
    <i>
      <x v="2345"/>
    </i>
    <i>
      <x v="18434"/>
    </i>
    <i>
      <x v="17457"/>
    </i>
    <i>
      <x v="8179"/>
    </i>
    <i>
      <x v="2593"/>
    </i>
    <i>
      <x v="8722"/>
    </i>
    <i>
      <x v="7365"/>
    </i>
    <i>
      <x v="15761"/>
    </i>
    <i>
      <x v="6259"/>
    </i>
    <i>
      <x v="2838"/>
    </i>
    <i>
      <x v="5711"/>
    </i>
    <i>
      <x v="5818"/>
    </i>
    <i>
      <x v="7321"/>
    </i>
    <i>
      <x v="8065"/>
    </i>
    <i>
      <x v="10058"/>
    </i>
    <i>
      <x v="5460"/>
    </i>
    <i>
      <x v="4132"/>
    </i>
    <i>
      <x v="11246"/>
    </i>
    <i>
      <x v="15725"/>
    </i>
    <i>
      <x v="12470"/>
    </i>
    <i>
      <x v="3176"/>
    </i>
    <i>
      <x v="199"/>
    </i>
    <i>
      <x v="10526"/>
    </i>
    <i>
      <x v="755"/>
    </i>
    <i>
      <x v="4804"/>
    </i>
    <i>
      <x v="10000"/>
    </i>
    <i>
      <x v="1641"/>
    </i>
    <i>
      <x v="8462"/>
    </i>
    <i>
      <x v="6440"/>
    </i>
    <i>
      <x v="1139"/>
    </i>
    <i>
      <x v="11086"/>
    </i>
    <i>
      <x v="11160"/>
    </i>
    <i>
      <x v="8759"/>
    </i>
    <i>
      <x v="11026"/>
    </i>
    <i>
      <x v="2950"/>
    </i>
    <i>
      <x v="2196"/>
    </i>
    <i>
      <x v="14153"/>
    </i>
    <i>
      <x v="11119"/>
    </i>
    <i>
      <x v="9392"/>
    </i>
    <i>
      <x v="8676"/>
    </i>
    <i>
      <x v="6889"/>
    </i>
    <i>
      <x v="6056"/>
    </i>
    <i>
      <x v="5866"/>
    </i>
    <i>
      <x v="209"/>
    </i>
    <i>
      <x v="1240"/>
    </i>
    <i>
      <x v="10692"/>
    </i>
    <i>
      <x v="2530"/>
    </i>
    <i>
      <x v="10095"/>
    </i>
    <i>
      <x v="11699"/>
    </i>
    <i>
      <x v="14016"/>
    </i>
    <i>
      <x v="15576"/>
    </i>
    <i>
      <x v="2240"/>
    </i>
    <i>
      <x v="8114"/>
    </i>
    <i>
      <x v="736"/>
    </i>
    <i>
      <x v="14666"/>
    </i>
    <i>
      <x v="8952"/>
    </i>
    <i>
      <x v="11454"/>
    </i>
    <i>
      <x v="12447"/>
    </i>
    <i>
      <x v="4901"/>
    </i>
    <i>
      <x v="7919"/>
    </i>
    <i>
      <x v="17898"/>
    </i>
    <i>
      <x v="10924"/>
    </i>
    <i>
      <x v="17668"/>
    </i>
    <i>
      <x v="404"/>
    </i>
    <i>
      <x v="5592"/>
    </i>
    <i>
      <x v="1495"/>
    </i>
    <i>
      <x v="7283"/>
    </i>
    <i>
      <x v="15727"/>
    </i>
    <i>
      <x v="1018"/>
    </i>
    <i>
      <x v="9969"/>
    </i>
    <i>
      <x v="16640"/>
    </i>
    <i>
      <x v="7648"/>
    </i>
    <i>
      <x v="7419"/>
    </i>
    <i>
      <x v="1360"/>
    </i>
    <i>
      <x v="4564"/>
    </i>
    <i>
      <x v="9077"/>
    </i>
    <i>
      <x v="1200"/>
    </i>
    <i>
      <x v="2736"/>
    </i>
    <i>
      <x v="2187"/>
    </i>
    <i>
      <x v="2544"/>
    </i>
    <i>
      <x v="8888"/>
    </i>
    <i>
      <x v="10360"/>
    </i>
    <i>
      <x v="10995"/>
    </i>
    <i>
      <x v="1081"/>
    </i>
    <i>
      <x v="9644"/>
    </i>
    <i>
      <x v="6143"/>
    </i>
    <i>
      <x v="5217"/>
    </i>
    <i>
      <x v="116"/>
    </i>
    <i>
      <x v="425"/>
    </i>
    <i>
      <x v="11946"/>
    </i>
    <i>
      <x v="17353"/>
    </i>
    <i>
      <x v="4947"/>
    </i>
    <i>
      <x v="2421"/>
    </i>
    <i>
      <x v="7260"/>
    </i>
    <i>
      <x v="465"/>
    </i>
    <i>
      <x v="4887"/>
    </i>
    <i>
      <x v="16097"/>
    </i>
    <i>
      <x v="5280"/>
    </i>
    <i>
      <x v="15159"/>
    </i>
    <i>
      <x v="7401"/>
    </i>
    <i>
      <x v="9261"/>
    </i>
    <i>
      <x v="2581"/>
    </i>
    <i>
      <x v="4748"/>
    </i>
    <i>
      <x v="9942"/>
    </i>
    <i>
      <x v="14541"/>
    </i>
    <i>
      <x v="8195"/>
    </i>
    <i>
      <x v="6833"/>
    </i>
    <i>
      <x v="12060"/>
    </i>
    <i>
      <x v="9267"/>
    </i>
    <i>
      <x v="16926"/>
    </i>
    <i>
      <x v="15646"/>
    </i>
    <i>
      <x v="14210"/>
    </i>
    <i>
      <x v="11548"/>
    </i>
    <i>
      <x v="7842"/>
    </i>
    <i>
      <x v="8499"/>
    </i>
    <i>
      <x v="7082"/>
    </i>
    <i>
      <x v="7625"/>
    </i>
    <i>
      <x v="6859"/>
    </i>
    <i>
      <x v="2967"/>
    </i>
    <i>
      <x v="14715"/>
    </i>
    <i>
      <x v="17704"/>
    </i>
    <i>
      <x v="8834"/>
    </i>
    <i>
      <x v="7096"/>
    </i>
    <i>
      <x v="6186"/>
    </i>
    <i>
      <x v="8767"/>
    </i>
    <i>
      <x v="2954"/>
    </i>
    <i>
      <x v="18035"/>
    </i>
    <i>
      <x v="6511"/>
    </i>
    <i>
      <x v="2572"/>
    </i>
    <i>
      <x v="2400"/>
    </i>
    <i>
      <x v="3415"/>
    </i>
    <i>
      <x v="2406"/>
    </i>
    <i>
      <x v="8378"/>
    </i>
    <i>
      <x v="8046"/>
    </i>
    <i>
      <x v="7822"/>
    </i>
    <i>
      <x v="3671"/>
    </i>
    <i>
      <x v="18363"/>
    </i>
    <i>
      <x v="12813"/>
    </i>
    <i>
      <x v="7819"/>
    </i>
    <i>
      <x v="9332"/>
    </i>
    <i>
      <x v="10328"/>
    </i>
    <i>
      <x v="3585"/>
    </i>
    <i>
      <x v="4735"/>
    </i>
    <i>
      <x v="9716"/>
    </i>
    <i>
      <x v="15559"/>
    </i>
    <i>
      <x v="10495"/>
    </i>
    <i>
      <x v="10081"/>
    </i>
    <i>
      <x v="4017"/>
    </i>
    <i>
      <x v="4583"/>
    </i>
    <i>
      <x v="7502"/>
    </i>
    <i>
      <x v="1141"/>
    </i>
    <i>
      <x v="15510"/>
    </i>
    <i>
      <x v="13160"/>
    </i>
    <i>
      <x v="3203"/>
    </i>
    <i>
      <x v="8219"/>
    </i>
    <i>
      <x v="13066"/>
    </i>
    <i>
      <x v="3241"/>
    </i>
    <i>
      <x v="157"/>
    </i>
    <i>
      <x v="15580"/>
    </i>
    <i>
      <x v="14174"/>
    </i>
    <i>
      <x v="6679"/>
    </i>
    <i>
      <x v="17955"/>
    </i>
    <i>
      <x v="8706"/>
    </i>
    <i>
      <x v="3060"/>
    </i>
    <i>
      <x v="9356"/>
    </i>
    <i>
      <x v="3108"/>
    </i>
    <i>
      <x v="13280"/>
    </i>
    <i>
      <x v="14900"/>
    </i>
    <i>
      <x v="5387"/>
    </i>
    <i>
      <x v="15524"/>
    </i>
    <i>
      <x v="13668"/>
    </i>
    <i>
      <x v="4837"/>
    </i>
    <i>
      <x v="12957"/>
    </i>
    <i>
      <x v="298"/>
    </i>
    <i>
      <x v="1904"/>
    </i>
    <i>
      <x v="2119"/>
    </i>
    <i>
      <x v="7337"/>
    </i>
    <i>
      <x v="17881"/>
    </i>
    <i>
      <x v="10519"/>
    </i>
    <i>
      <x v="6898"/>
    </i>
    <i>
      <x v="4826"/>
    </i>
    <i>
      <x v="15482"/>
    </i>
    <i>
      <x v="11979"/>
    </i>
    <i>
      <x v="6716"/>
    </i>
    <i>
      <x v="17861"/>
    </i>
    <i>
      <x v="4821"/>
    </i>
    <i>
      <x v="5157"/>
    </i>
    <i>
      <x v="13778"/>
    </i>
    <i>
      <x v="8095"/>
    </i>
    <i>
      <x v="10608"/>
    </i>
    <i>
      <x v="13525"/>
    </i>
    <i>
      <x v="15966"/>
    </i>
    <i>
      <x v="14296"/>
    </i>
    <i>
      <x v="10594"/>
    </i>
    <i>
      <x v="13625"/>
    </i>
    <i>
      <x v="2025"/>
    </i>
    <i>
      <x v="11300"/>
    </i>
    <i>
      <x v="9150"/>
    </i>
    <i>
      <x v="6762"/>
    </i>
    <i>
      <x v="3150"/>
    </i>
    <i>
      <x v="980"/>
    </i>
    <i>
      <x v="6286"/>
    </i>
    <i>
      <x v="17324"/>
    </i>
    <i>
      <x v="5181"/>
    </i>
    <i>
      <x v="3869"/>
    </i>
    <i>
      <x v="8724"/>
    </i>
    <i>
      <x v="19"/>
    </i>
    <i>
      <x v="3945"/>
    </i>
    <i>
      <x v="10951"/>
    </i>
    <i>
      <x v="12696"/>
    </i>
    <i>
      <x v="1882"/>
    </i>
    <i>
      <x v="16739"/>
    </i>
    <i>
      <x v="6257"/>
    </i>
    <i>
      <x v="8083"/>
    </i>
    <i>
      <x v="13578"/>
    </i>
    <i>
      <x v="7922"/>
    </i>
    <i>
      <x v="14607"/>
    </i>
    <i>
      <x v="10392"/>
    </i>
    <i>
      <x v="514"/>
    </i>
    <i>
      <x v="6146"/>
    </i>
    <i>
      <x v="15170"/>
    </i>
    <i>
      <x v="12687"/>
    </i>
    <i>
      <x v="15211"/>
    </i>
    <i>
      <x v="1944"/>
    </i>
    <i>
      <x v="16241"/>
    </i>
    <i>
      <x v="14071"/>
    </i>
    <i>
      <x v="10612"/>
    </i>
    <i>
      <x v="4698"/>
    </i>
    <i>
      <x v="14852"/>
    </i>
    <i>
      <x v="9507"/>
    </i>
    <i>
      <x v="4479"/>
    </i>
    <i>
      <x v="4859"/>
    </i>
    <i>
      <x v="9634"/>
    </i>
    <i>
      <x v="10278"/>
    </i>
    <i>
      <x v="14574"/>
    </i>
    <i>
      <x v="2365"/>
    </i>
    <i>
      <x v="4568"/>
    </i>
    <i>
      <x v="3250"/>
    </i>
    <i>
      <x v="1751"/>
    </i>
    <i>
      <x v="4031"/>
    </i>
    <i>
      <x v="10256"/>
    </i>
    <i>
      <x v="15804"/>
    </i>
    <i>
      <x v="13519"/>
    </i>
    <i>
      <x v="10613"/>
    </i>
    <i>
      <x v="8352"/>
    </i>
    <i>
      <x v="6351"/>
    </i>
    <i>
      <x v="6107"/>
    </i>
    <i>
      <x v="6011"/>
    </i>
    <i>
      <x v="5398"/>
    </i>
    <i>
      <x v="2845"/>
    </i>
    <i>
      <x v="4008"/>
    </i>
    <i>
      <x v="15075"/>
    </i>
    <i>
      <x v="541"/>
    </i>
    <i>
      <x v="17986"/>
    </i>
    <i>
      <x v="9450"/>
    </i>
    <i>
      <x v="13475"/>
    </i>
    <i>
      <x v="3130"/>
    </i>
    <i>
      <x v="7162"/>
    </i>
    <i>
      <x v="6224"/>
    </i>
    <i>
      <x v="3518"/>
    </i>
    <i>
      <x v="17239"/>
    </i>
    <i>
      <x v="3434"/>
    </i>
    <i>
      <x v="14481"/>
    </i>
    <i>
      <x v="13139"/>
    </i>
    <i>
      <x v="212"/>
    </i>
    <i>
      <x v="4380"/>
    </i>
    <i>
      <x v="10342"/>
    </i>
    <i>
      <x v="10547"/>
    </i>
    <i>
      <x v="18459"/>
    </i>
    <i>
      <x v="16582"/>
    </i>
    <i>
      <x v="3612"/>
    </i>
    <i>
      <x v="267"/>
    </i>
    <i>
      <x v="982"/>
    </i>
    <i>
      <x v="1293"/>
    </i>
    <i>
      <x v="6791"/>
    </i>
    <i>
      <x v="3338"/>
    </i>
    <i>
      <x v="382"/>
    </i>
    <i>
      <x v="390"/>
    </i>
    <i>
      <x v="9176"/>
    </i>
    <i>
      <x v="17195"/>
    </i>
    <i>
      <x v="9290"/>
    </i>
    <i>
      <x v="4421"/>
    </i>
    <i>
      <x v="1616"/>
    </i>
    <i>
      <x v="17785"/>
    </i>
    <i>
      <x v="3253"/>
    </i>
    <i>
      <x v="70"/>
    </i>
    <i>
      <x v="8349"/>
    </i>
    <i>
      <x v="18079"/>
    </i>
    <i>
      <x v="9070"/>
    </i>
    <i>
      <x v="17807"/>
    </i>
    <i>
      <x v="211"/>
    </i>
    <i>
      <x v="2346"/>
    </i>
    <i>
      <x v="5709"/>
    </i>
    <i>
      <x v="15300"/>
    </i>
    <i>
      <x v="1880"/>
    </i>
    <i>
      <x v="824"/>
    </i>
    <i>
      <x v="8943"/>
    </i>
    <i>
      <x v="3733"/>
    </i>
    <i>
      <x v="10963"/>
    </i>
    <i>
      <x v="13950"/>
    </i>
    <i>
      <x v="3431"/>
    </i>
    <i>
      <x v="18435"/>
    </i>
    <i>
      <x v="15817"/>
    </i>
    <i>
      <x v="452"/>
    </i>
    <i>
      <x v="3403"/>
    </i>
    <i>
      <x v="8522"/>
    </i>
    <i>
      <x v="9469"/>
    </i>
    <i>
      <x v="2747"/>
    </i>
    <i>
      <x v="9879"/>
    </i>
    <i>
      <x v="5500"/>
    </i>
    <i>
      <x v="7762"/>
    </i>
    <i>
      <x v="17280"/>
    </i>
    <i>
      <x v="16230"/>
    </i>
    <i>
      <x v="12871"/>
    </i>
    <i>
      <x v="7307"/>
    </i>
    <i>
      <x v="196"/>
    </i>
    <i>
      <x v="639"/>
    </i>
    <i>
      <x v="7843"/>
    </i>
    <i>
      <x v="1470"/>
    </i>
    <i>
      <x v="9756"/>
    </i>
    <i>
      <x v="4569"/>
    </i>
    <i>
      <x v="15236"/>
    </i>
    <i>
      <x v="814"/>
    </i>
    <i>
      <x v="9921"/>
    </i>
    <i>
      <x v="15626"/>
    </i>
    <i>
      <x v="13453"/>
    </i>
    <i>
      <x v="1278"/>
    </i>
    <i>
      <x v="2024"/>
    </i>
    <i>
      <x v="12717"/>
    </i>
    <i>
      <x v="3626"/>
    </i>
    <i>
      <x v="12361"/>
    </i>
    <i>
      <x v="14259"/>
    </i>
    <i>
      <x v="4236"/>
    </i>
    <i>
      <x v="16524"/>
    </i>
    <i>
      <x v="17727"/>
    </i>
    <i>
      <x v="6920"/>
    </i>
    <i>
      <x v="12101"/>
    </i>
    <i>
      <x v="13201"/>
    </i>
    <i>
      <x v="6610"/>
    </i>
    <i>
      <x v="7177"/>
    </i>
    <i>
      <x v="4151"/>
    </i>
    <i>
      <x v="13749"/>
    </i>
    <i>
      <x v="14890"/>
    </i>
    <i>
      <x v="5750"/>
    </i>
    <i>
      <x v="17970"/>
    </i>
    <i>
      <x v="5299"/>
    </i>
    <i>
      <x v="3344"/>
    </i>
    <i>
      <x v="17870"/>
    </i>
    <i>
      <x v="11424"/>
    </i>
    <i>
      <x v="6876"/>
    </i>
    <i>
      <x v="14892"/>
    </i>
    <i>
      <x v="16967"/>
    </i>
    <i>
      <x v="9533"/>
    </i>
    <i>
      <x v="973"/>
    </i>
    <i>
      <x v="11365"/>
    </i>
    <i>
      <x v="3058"/>
    </i>
    <i>
      <x v="8788"/>
    </i>
    <i>
      <x v="16439"/>
    </i>
    <i>
      <x v="16896"/>
    </i>
    <i>
      <x v="2470"/>
    </i>
    <i>
      <x v="12019"/>
    </i>
    <i>
      <x v="4700"/>
    </i>
    <i>
      <x v="11719"/>
    </i>
    <i>
      <x v="17070"/>
    </i>
    <i>
      <x v="6024"/>
    </i>
    <i>
      <x v="14147"/>
    </i>
    <i>
      <x v="3888"/>
    </i>
    <i>
      <x v="13276"/>
    </i>
    <i>
      <x v="13957"/>
    </i>
    <i>
      <x v="12044"/>
    </i>
    <i>
      <x v="2064"/>
    </i>
    <i>
      <x v="13048"/>
    </i>
    <i>
      <x v="1047"/>
    </i>
    <i>
      <x v="17865"/>
    </i>
    <i>
      <x v="5828"/>
    </i>
    <i>
      <x v="11388"/>
    </i>
    <i>
      <x v="6270"/>
    </i>
    <i>
      <x v="12345"/>
    </i>
    <i>
      <x v="14310"/>
    </i>
    <i>
      <x v="2116"/>
    </i>
    <i>
      <x v="15675"/>
    </i>
    <i>
      <x v="6758"/>
    </i>
    <i>
      <x v="560"/>
    </i>
    <i>
      <x v="8139"/>
    </i>
    <i>
      <x v="12800"/>
    </i>
    <i>
      <x v="12008"/>
    </i>
    <i>
      <x v="16163"/>
    </i>
    <i>
      <x v="12677"/>
    </i>
    <i>
      <x v="2776"/>
    </i>
    <i>
      <x v="14536"/>
    </i>
    <i>
      <x v="4892"/>
    </i>
    <i>
      <x v="4994"/>
    </i>
    <i>
      <x v="15603"/>
    </i>
    <i>
      <x v="16608"/>
    </i>
    <i>
      <x v="15438"/>
    </i>
    <i>
      <x v="13010"/>
    </i>
    <i>
      <x v="8004"/>
    </i>
    <i>
      <x v="13711"/>
    </i>
    <i>
      <x v="7017"/>
    </i>
    <i>
      <x v="4085"/>
    </i>
    <i>
      <x v="14439"/>
    </i>
    <i>
      <x v="6827"/>
    </i>
    <i>
      <x v="9094"/>
    </i>
    <i>
      <x v="11503"/>
    </i>
    <i>
      <x v="9037"/>
    </i>
    <i>
      <x v="878"/>
    </i>
    <i>
      <x v="7827"/>
    </i>
    <i>
      <x v="12607"/>
    </i>
    <i>
      <x v="2979"/>
    </i>
    <i>
      <x v="14500"/>
    </i>
    <i>
      <x v="2905"/>
    </i>
    <i>
      <x v="14856"/>
    </i>
    <i>
      <x v="11486"/>
    </i>
    <i>
      <x v="7696"/>
    </i>
    <i>
      <x v="4023"/>
    </i>
    <i>
      <x v="1832"/>
    </i>
    <i>
      <x v="10551"/>
    </i>
    <i>
      <x v="11737"/>
    </i>
    <i>
      <x v="17253"/>
    </i>
    <i>
      <x v="6176"/>
    </i>
    <i>
      <x v="13219"/>
    </i>
    <i>
      <x v="235"/>
    </i>
    <i>
      <x v="6451"/>
    </i>
    <i>
      <x v="4609"/>
    </i>
    <i>
      <x v="1500"/>
    </i>
    <i>
      <x v="8627"/>
    </i>
    <i>
      <x v="8922"/>
    </i>
    <i>
      <x v="15317"/>
    </i>
    <i>
      <x v="11837"/>
    </i>
    <i>
      <x v="3277"/>
    </i>
    <i>
      <x v="2303"/>
    </i>
    <i>
      <x v="12391"/>
    </i>
    <i>
      <x v="6471"/>
    </i>
    <i>
      <x v="15606"/>
    </i>
    <i>
      <x v="3392"/>
    </i>
    <i>
      <x v="11785"/>
    </i>
    <i>
      <x v="3319"/>
    </i>
    <i>
      <x v="6590"/>
    </i>
    <i>
      <x v="1883"/>
    </i>
    <i>
      <x v="3790"/>
    </i>
    <i>
      <x v="16171"/>
    </i>
    <i>
      <x v="10371"/>
    </i>
    <i>
      <x v="3866"/>
    </i>
    <i>
      <x v="1060"/>
    </i>
    <i>
      <x v="7132"/>
    </i>
    <i>
      <x v="2224"/>
    </i>
    <i>
      <x v="1438"/>
    </i>
    <i>
      <x v="12073"/>
    </i>
    <i>
      <x v="13222"/>
    </i>
    <i>
      <x v="6773"/>
    </i>
    <i>
      <x v="10880"/>
    </i>
    <i>
      <x v="3928"/>
    </i>
    <i>
      <x v="2233"/>
    </i>
    <i>
      <x v="2757"/>
    </i>
    <i>
      <x v="10714"/>
    </i>
    <i>
      <x v="1070"/>
    </i>
    <i>
      <x v="10191"/>
    </i>
    <i>
      <x v="1330"/>
    </i>
    <i>
      <x v="16485"/>
    </i>
    <i>
      <x v="17635"/>
    </i>
    <i>
      <x v="13809"/>
    </i>
    <i>
      <x v="7417"/>
    </i>
    <i>
      <x v="3673"/>
    </i>
    <i>
      <x v="3000"/>
    </i>
    <i>
      <x v="12476"/>
    </i>
    <i>
      <x v="14216"/>
    </i>
    <i>
      <x v="359"/>
    </i>
    <i>
      <x v="8778"/>
    </i>
    <i>
      <x v="937"/>
    </i>
    <i>
      <x v="5784"/>
    </i>
    <i>
      <x v="12464"/>
    </i>
    <i>
      <x v="17010"/>
    </i>
    <i>
      <x v="10313"/>
    </i>
    <i>
      <x v="351"/>
    </i>
    <i>
      <x v="4803"/>
    </i>
    <i>
      <x v="5266"/>
    </i>
    <i>
      <x v="18178"/>
    </i>
    <i>
      <x v="7233"/>
    </i>
    <i>
      <x v="6173"/>
    </i>
    <i>
      <x v="14217"/>
    </i>
    <i>
      <x v="12364"/>
    </i>
    <i>
      <x v="6090"/>
    </i>
    <i>
      <x v="15125"/>
    </i>
    <i>
      <x v="1593"/>
    </i>
    <i>
      <x v="347"/>
    </i>
    <i>
      <x v="9330"/>
    </i>
    <i>
      <x v="17780"/>
    </i>
    <i>
      <x v="6969"/>
    </i>
    <i>
      <x v="12510"/>
    </i>
    <i>
      <x v="11196"/>
    </i>
    <i>
      <x v="16492"/>
    </i>
    <i>
      <x v="11010"/>
    </i>
    <i>
      <x v="6525"/>
    </i>
    <i>
      <x v="12109"/>
    </i>
    <i>
      <x v="3353"/>
    </i>
    <i>
      <x v="9046"/>
    </i>
    <i>
      <x v="12953"/>
    </i>
    <i>
      <x v="14262"/>
    </i>
    <i>
      <x v="4313"/>
    </i>
    <i>
      <x v="11341"/>
    </i>
    <i>
      <x v="15778"/>
    </i>
    <i>
      <x v="3406"/>
    </i>
    <i>
      <x v="3033"/>
    </i>
    <i>
      <x v="4550"/>
    </i>
    <i>
      <x v="17599"/>
    </i>
    <i>
      <x v="15647"/>
    </i>
    <i>
      <x v="14466"/>
    </i>
    <i>
      <x v="10363"/>
    </i>
    <i>
      <x v="16290"/>
    </i>
    <i>
      <x v="15788"/>
    </i>
    <i>
      <x v="15714"/>
    </i>
    <i>
      <x v="8297"/>
    </i>
    <i>
      <x v="4633"/>
    </i>
    <i>
      <x v="10367"/>
    </i>
    <i>
      <x v="10425"/>
    </i>
    <i>
      <x v="18324"/>
    </i>
    <i>
      <x v="685"/>
    </i>
    <i>
      <x v="18008"/>
    </i>
    <i>
      <x v="12939"/>
    </i>
    <i>
      <x v="15724"/>
    </i>
    <i>
      <x v="11323"/>
    </i>
    <i>
      <x v="5622"/>
    </i>
    <i>
      <x v="12433"/>
    </i>
    <i>
      <x v="10843"/>
    </i>
    <i>
      <x v="1893"/>
    </i>
    <i>
      <x v="9252"/>
    </i>
    <i>
      <x v="13013"/>
    </i>
    <i>
      <x v="8301"/>
    </i>
    <i>
      <x v="14914"/>
    </i>
    <i>
      <x v="4599"/>
    </i>
    <i>
      <x v="13211"/>
    </i>
    <i>
      <x v="2846"/>
    </i>
    <i>
      <x v="12325"/>
    </i>
    <i>
      <x v="14722"/>
    </i>
    <i>
      <x v="13496"/>
    </i>
    <i>
      <x v="6256"/>
    </i>
    <i>
      <x v="2943"/>
    </i>
    <i>
      <x v="17643"/>
    </i>
    <i>
      <x v="15995"/>
    </i>
    <i>
      <x v="129"/>
    </i>
    <i>
      <x v="14842"/>
    </i>
    <i>
      <x v="16688"/>
    </i>
    <i>
      <x v="9402"/>
    </i>
    <i>
      <x v="4687"/>
    </i>
    <i>
      <x v="7757"/>
    </i>
    <i>
      <x v="12611"/>
    </i>
    <i>
      <x v="2676"/>
    </i>
    <i>
      <x v="2546"/>
    </i>
    <i>
      <x v="13584"/>
    </i>
    <i>
      <x v="7547"/>
    </i>
    <i>
      <x v="2274"/>
    </i>
    <i>
      <x v="8394"/>
    </i>
    <i>
      <x v="11561"/>
    </i>
    <i>
      <x v="5174"/>
    </i>
    <i>
      <x v="1170"/>
    </i>
    <i>
      <x v="998"/>
    </i>
    <i>
      <x v="3480"/>
    </i>
    <i>
      <x v="17531"/>
    </i>
    <i>
      <x v="7426"/>
    </i>
    <i>
      <x v="554"/>
    </i>
    <i>
      <x v="12596"/>
    </i>
    <i>
      <x v="15932"/>
    </i>
    <i>
      <x v="12012"/>
    </i>
    <i>
      <x v="1977"/>
    </i>
    <i>
      <x v="14224"/>
    </i>
    <i>
      <x v="5736"/>
    </i>
    <i>
      <x v="16196"/>
    </i>
    <i>
      <x v="2399"/>
    </i>
    <i>
      <x v="14594"/>
    </i>
    <i>
      <x v="8235"/>
    </i>
    <i>
      <x v="5135"/>
    </i>
    <i>
      <x v="2708"/>
    </i>
    <i>
      <x v="483"/>
    </i>
    <i>
      <x v="15998"/>
    </i>
    <i>
      <x v="16848"/>
    </i>
    <i>
      <x v="403"/>
    </i>
    <i>
      <x v="8645"/>
    </i>
    <i>
      <x v="5183"/>
    </i>
    <i>
      <x v="2198"/>
    </i>
    <i>
      <x v="18380"/>
    </i>
    <i>
      <x v="16870"/>
    </i>
    <i>
      <x v="8588"/>
    </i>
    <i>
      <x v="11801"/>
    </i>
    <i>
      <x v="12428"/>
    </i>
    <i>
      <x v="17238"/>
    </i>
    <i>
      <x v="8072"/>
    </i>
    <i>
      <x v="10669"/>
    </i>
    <i>
      <x v="9230"/>
    </i>
    <i>
      <x v="13153"/>
    </i>
    <i>
      <x v="1463"/>
    </i>
    <i>
      <x v="1703"/>
    </i>
    <i>
      <x v="11209"/>
    </i>
    <i>
      <x v="5182"/>
    </i>
    <i>
      <x v="17273"/>
    </i>
    <i>
      <x v="4220"/>
    </i>
    <i>
      <x v="2665"/>
    </i>
    <i>
      <x v="4870"/>
    </i>
    <i>
      <x v="9219"/>
    </i>
    <i>
      <x v="6851"/>
    </i>
    <i>
      <x v="12958"/>
    </i>
    <i>
      <x v="871"/>
    </i>
    <i>
      <x v="5488"/>
    </i>
    <i>
      <x v="2375"/>
    </i>
    <i>
      <x v="8423"/>
    </i>
    <i>
      <x v="1733"/>
    </i>
    <i>
      <x v="17669"/>
    </i>
    <i>
      <x v="16043"/>
    </i>
    <i>
      <x v="16295"/>
    </i>
    <i>
      <x v="12553"/>
    </i>
    <i>
      <x v="11264"/>
    </i>
    <i>
      <x v="10405"/>
    </i>
    <i>
      <x v="6523"/>
    </i>
    <i>
      <x v="6026"/>
    </i>
    <i>
      <x v="2163"/>
    </i>
    <i>
      <x v="2970"/>
    </i>
    <i>
      <x v="345"/>
    </i>
    <i>
      <x v="1833"/>
    </i>
    <i>
      <x v="7350"/>
    </i>
    <i>
      <x v="10953"/>
    </i>
    <i>
      <x v="7251"/>
    </i>
    <i>
      <x v="819"/>
    </i>
    <i>
      <x v="7290"/>
    </i>
    <i>
      <x v="12293"/>
    </i>
    <i>
      <x v="1189"/>
    </i>
    <i>
      <x v="2265"/>
    </i>
    <i>
      <x v="17991"/>
    </i>
    <i>
      <x v="11527"/>
    </i>
    <i>
      <x v="3315"/>
    </i>
    <i>
      <x v="16283"/>
    </i>
    <i>
      <x v="4281"/>
    </i>
    <i>
      <x v="12893"/>
    </i>
    <i>
      <x v="12699"/>
    </i>
    <i>
      <x v="1276"/>
    </i>
    <i>
      <x v="467"/>
    </i>
    <i>
      <x v="8511"/>
    </i>
    <i>
      <x v="3165"/>
    </i>
    <i>
      <x v="7509"/>
    </i>
    <i>
      <x v="10044"/>
    </i>
    <i>
      <x v="2712"/>
    </i>
    <i>
      <x v="16782"/>
    </i>
    <i>
      <x v="16731"/>
    </i>
    <i>
      <x v="16232"/>
    </i>
    <i>
      <x v="13746"/>
    </i>
    <i>
      <x v="11722"/>
    </i>
    <i>
      <x v="9307"/>
    </i>
    <i>
      <x v="15281"/>
    </i>
    <i>
      <x v="18296"/>
    </i>
    <i>
      <x v="16108"/>
    </i>
    <i>
      <x v="2045"/>
    </i>
    <i>
      <x v="966"/>
    </i>
    <i>
      <x v="323"/>
    </i>
    <i>
      <x v="13343"/>
    </i>
    <i>
      <x v="3890"/>
    </i>
    <i>
      <x v="3948"/>
    </i>
    <i>
      <x v="14740"/>
    </i>
    <i>
      <x v="16026"/>
    </i>
    <i>
      <x v="8856"/>
    </i>
    <i>
      <x v="4516"/>
    </i>
    <i>
      <x v="90"/>
    </i>
    <i>
      <x v="1891"/>
    </i>
    <i>
      <x v="4246"/>
    </i>
    <i>
      <x v="2696"/>
    </i>
    <i>
      <x v="13936"/>
    </i>
    <i>
      <x v="2705"/>
    </i>
    <i>
      <x v="8551"/>
    </i>
    <i>
      <x v="4229"/>
    </i>
    <i>
      <x v="1881"/>
    </i>
    <i>
      <x v="7061"/>
    </i>
    <i>
      <x v="9308"/>
    </i>
    <i>
      <x v="12382"/>
    </i>
    <i>
      <x v="14655"/>
    </i>
    <i>
      <x v="4669"/>
    </i>
    <i>
      <x v="14861"/>
    </i>
    <i>
      <x v="15602"/>
    </i>
    <i>
      <x v="8595"/>
    </i>
    <i>
      <x v="16457"/>
    </i>
    <i>
      <x v="13953"/>
    </i>
    <i>
      <x v="10100"/>
    </i>
    <i>
      <x v="7434"/>
    </i>
    <i>
      <x v="3039"/>
    </i>
    <i>
      <x v="6966"/>
    </i>
    <i>
      <x v="7376"/>
    </i>
    <i>
      <x v="5373"/>
    </i>
    <i>
      <x v="15439"/>
    </i>
    <i>
      <x v="18148"/>
    </i>
    <i>
      <x v="17754"/>
    </i>
    <i>
      <x v="14964"/>
    </i>
    <i>
      <x v="12275"/>
    </i>
    <i>
      <x v="3773"/>
    </i>
    <i>
      <x v="4591"/>
    </i>
    <i>
      <x v="2879"/>
    </i>
    <i>
      <x v="1391"/>
    </i>
    <i>
      <x/>
    </i>
    <i>
      <x v="13234"/>
    </i>
    <i>
      <x v="8638"/>
    </i>
    <i>
      <x v="6446"/>
    </i>
    <i>
      <x v="11462"/>
    </i>
    <i>
      <x v="10710"/>
    </i>
    <i>
      <x v="1642"/>
    </i>
    <i>
      <x v="6452"/>
    </i>
    <i>
      <x v="8299"/>
    </i>
    <i>
      <x v="17191"/>
    </i>
    <i>
      <x v="16197"/>
    </i>
    <i>
      <x v="8547"/>
    </i>
    <i>
      <x v="1694"/>
    </i>
    <i>
      <x v="16681"/>
    </i>
    <i>
      <x v="15038"/>
    </i>
    <i>
      <x v="14509"/>
    </i>
    <i>
      <x v="16633"/>
    </i>
    <i>
      <x v="6285"/>
    </i>
    <i>
      <x v="16089"/>
    </i>
    <i>
      <x v="9728"/>
    </i>
    <i>
      <x v="5774"/>
    </i>
    <i>
      <x v="1435"/>
    </i>
    <i>
      <x v="11688"/>
    </i>
    <i>
      <x v="1708"/>
    </i>
    <i>
      <x v="7200"/>
    </i>
    <i>
      <x v="2953"/>
    </i>
    <i>
      <x v="11962"/>
    </i>
    <i>
      <x v="8171"/>
    </i>
    <i>
      <x v="15212"/>
    </i>
    <i>
      <x v="6025"/>
    </i>
    <i>
      <x v="18029"/>
    </i>
    <i>
      <x v="12213"/>
    </i>
    <i>
      <x v="14887"/>
    </i>
    <i>
      <x v="2235"/>
    </i>
    <i>
      <x v="2935"/>
    </i>
    <i>
      <x v="7978"/>
    </i>
    <i>
      <x v="7613"/>
    </i>
    <i>
      <x v="14386"/>
    </i>
    <i>
      <x v="15620"/>
    </i>
    <i>
      <x v="4382"/>
    </i>
    <i>
      <x v="14702"/>
    </i>
    <i>
      <x v="7535"/>
    </i>
    <i>
      <x v="15310"/>
    </i>
    <i>
      <x v="12620"/>
    </i>
    <i>
      <x v="1140"/>
    </i>
    <i>
      <x v="2127"/>
    </i>
    <i>
      <x v="9489"/>
    </i>
    <i>
      <x v="7982"/>
    </i>
    <i>
      <x v="15560"/>
    </i>
    <i>
      <x v="4185"/>
    </i>
    <i>
      <x v="7370"/>
    </i>
    <i>
      <x v="4819"/>
    </i>
    <i>
      <x v="13442"/>
    </i>
    <i>
      <x v="4630"/>
    </i>
    <i>
      <x v="3675"/>
    </i>
    <i>
      <x v="14765"/>
    </i>
    <i>
      <x v="5130"/>
    </i>
    <i>
      <x v="172"/>
    </i>
    <i>
      <x v="6703"/>
    </i>
    <i>
      <x v="6268"/>
    </i>
    <i>
      <x v="995"/>
    </i>
    <i>
      <x v="4614"/>
    </i>
    <i>
      <x v="8168"/>
    </i>
    <i>
      <x v="13870"/>
    </i>
    <i>
      <x v="7359"/>
    </i>
    <i>
      <x v="7895"/>
    </i>
    <i>
      <x v="17381"/>
    </i>
    <i>
      <x v="6663"/>
    </i>
    <i>
      <x v="5865"/>
    </i>
    <i>
      <x v="15453"/>
    </i>
    <i>
      <x v="2925"/>
    </i>
    <i>
      <x v="12641"/>
    </i>
    <i>
      <x v="8634"/>
    </i>
    <i>
      <x v="13179"/>
    </i>
    <i>
      <x v="13176"/>
    </i>
    <i>
      <x v="17319"/>
    </i>
    <i>
      <x v="12762"/>
    </i>
    <i>
      <x v="11499"/>
    </i>
    <i>
      <x v="327"/>
    </i>
    <i>
      <x v="10364"/>
    </i>
    <i>
      <x v="7019"/>
    </i>
    <i>
      <x v="909"/>
    </i>
    <i>
      <x v="18457"/>
    </i>
    <i>
      <x v="1794"/>
    </i>
    <i>
      <x v="3043"/>
    </i>
    <i>
      <x v="7275"/>
    </i>
    <i>
      <x v="11872"/>
    </i>
    <i>
      <x v="184"/>
    </i>
    <i>
      <x v="4863"/>
    </i>
    <i>
      <x v="14490"/>
    </i>
    <i>
      <x v="3686"/>
    </i>
    <i>
      <x v="6562"/>
    </i>
    <i>
      <x v="12561"/>
    </i>
    <i>
      <x v="6109"/>
    </i>
    <i>
      <x v="1658"/>
    </i>
    <i>
      <x v="12083"/>
    </i>
    <i>
      <x v="7831"/>
    </i>
    <i>
      <x v="14280"/>
    </i>
    <i>
      <x v="6357"/>
    </i>
    <i>
      <x v="7896"/>
    </i>
    <i>
      <x v="15377"/>
    </i>
    <i>
      <x v="15383"/>
    </i>
    <i>
      <x v="2278"/>
    </i>
    <i>
      <x v="5776"/>
    </i>
    <i>
      <x v="13517"/>
    </i>
    <i>
      <x v="10402"/>
    </i>
    <i>
      <x v="12319"/>
    </i>
    <i>
      <x v="9774"/>
    </i>
    <i>
      <x v="4116"/>
    </i>
    <i>
      <x v="13892"/>
    </i>
    <i>
      <x v="4919"/>
    </i>
    <i>
      <x v="17864"/>
    </i>
    <i>
      <x v="11071"/>
    </i>
    <i>
      <x v="13171"/>
    </i>
    <i>
      <x v="18367"/>
    </i>
    <i>
      <x v="14064"/>
    </i>
    <i>
      <x v="10808"/>
    </i>
    <i>
      <x v="4205"/>
    </i>
    <i>
      <x v="17591"/>
    </i>
    <i>
      <x v="8936"/>
    </i>
    <i>
      <x v="11124"/>
    </i>
    <i>
      <x v="5020"/>
    </i>
    <i>
      <x v="6815"/>
    </i>
    <i>
      <x v="3157"/>
    </i>
    <i>
      <x v="16316"/>
    </i>
    <i>
      <x v="3098"/>
    </i>
    <i>
      <x v="17890"/>
    </i>
    <i>
      <x v="6087"/>
    </i>
    <i>
      <x v="11813"/>
    </i>
    <i>
      <x v="16091"/>
    </i>
    <i>
      <x v="2227"/>
    </i>
    <i>
      <x v="4189"/>
    </i>
    <i>
      <x v="12070"/>
    </i>
    <i>
      <x v="5395"/>
    </i>
    <i>
      <x v="17774"/>
    </i>
    <i>
      <x v="5388"/>
    </i>
    <i>
      <x v="1722"/>
    </i>
    <i>
      <x v="14476"/>
    </i>
    <i>
      <x v="7458"/>
    </i>
    <i>
      <x v="12555"/>
    </i>
    <i>
      <x v="4011"/>
    </i>
    <i>
      <x v="11441"/>
    </i>
    <i>
      <x v="16098"/>
    </i>
    <i>
      <x v="4849"/>
    </i>
    <i>
      <x v="10904"/>
    </i>
    <i>
      <x v="2373"/>
    </i>
    <i>
      <x v="18055"/>
    </i>
    <i>
      <x v="7947"/>
    </i>
    <i>
      <x v="9472"/>
    </i>
    <i>
      <x v="3300"/>
    </i>
    <i>
      <x v="5840"/>
    </i>
    <i>
      <x v="3523"/>
    </i>
    <i>
      <x v="9292"/>
    </i>
    <i>
      <x v="6346"/>
    </i>
    <i>
      <x v="567"/>
    </i>
    <i>
      <x v="12861"/>
    </i>
    <i>
      <x v="10857"/>
    </i>
    <i>
      <x v="8657"/>
    </i>
    <i>
      <x v="7702"/>
    </i>
    <i>
      <x v="5512"/>
    </i>
    <i>
      <x v="3624"/>
    </i>
    <i>
      <x v="4318"/>
    </i>
    <i>
      <x v="2760"/>
    </i>
    <i>
      <x v="10952"/>
    </i>
    <i>
      <x v="8487"/>
    </i>
    <i>
      <x v="6022"/>
    </i>
    <i>
      <x v="3351"/>
    </i>
    <i>
      <x v="14306"/>
    </i>
    <i>
      <x v="12363"/>
    </i>
    <i>
      <x v="4465"/>
    </i>
    <i>
      <x v="463"/>
    </i>
    <i>
      <x v="3900"/>
    </i>
    <i>
      <x v="15373"/>
    </i>
    <i>
      <x v="6322"/>
    </i>
    <i>
      <x v="18404"/>
    </i>
    <i>
      <x v="6949"/>
    </i>
    <i>
      <x v="13166"/>
    </i>
    <i>
      <x v="13333"/>
    </i>
    <i>
      <x v="5427"/>
    </i>
    <i>
      <x v="5498"/>
    </i>
    <i>
      <x v="2390"/>
    </i>
    <i>
      <x v="13367"/>
    </i>
    <i>
      <x v="13833"/>
    </i>
    <i>
      <x v="13236"/>
    </i>
    <i>
      <x v="1598"/>
    </i>
    <i>
      <x v="15039"/>
    </i>
    <i>
      <x v="16787"/>
    </i>
    <i>
      <x v="5328"/>
    </i>
    <i>
      <x v="14061"/>
    </i>
    <i>
      <x v="660"/>
    </i>
    <i>
      <x v="15161"/>
    </i>
    <i>
      <x v="13927"/>
    </i>
    <i>
      <x v="13882"/>
    </i>
    <i>
      <x v="7975"/>
    </i>
    <i>
      <x v="11369"/>
    </i>
    <i>
      <x v="400"/>
    </i>
    <i>
      <x v="7113"/>
    </i>
    <i>
      <x v="11201"/>
    </i>
    <i>
      <x v="6572"/>
    </i>
    <i>
      <x v="6124"/>
    </i>
    <i>
      <x v="1781"/>
    </i>
    <i>
      <x v="8190"/>
    </i>
    <i>
      <x v="17556"/>
    </i>
    <i>
      <x v="16210"/>
    </i>
    <i>
      <x v="2062"/>
    </i>
    <i>
      <x v="1617"/>
    </i>
    <i>
      <x v="11704"/>
    </i>
    <i>
      <x v="14912"/>
    </i>
    <i>
      <x v="17089"/>
    </i>
    <i>
      <x v="2858"/>
    </i>
    <i>
      <x v="9"/>
    </i>
    <i>
      <x v="10135"/>
    </i>
    <i>
      <x v="17141"/>
    </i>
    <i>
      <x v="4112"/>
    </i>
    <i>
      <x v="17132"/>
    </i>
    <i>
      <x v="11051"/>
    </i>
    <i>
      <x v="18450"/>
    </i>
    <i>
      <x v="10747"/>
    </i>
    <i>
      <x v="47"/>
    </i>
    <i>
      <x v="12770"/>
    </i>
    <i>
      <x v="16924"/>
    </i>
    <i>
      <x v="3942"/>
    </i>
    <i>
      <x v="14976"/>
    </i>
    <i>
      <x v="3400"/>
    </i>
    <i>
      <x v="17527"/>
    </i>
    <i>
      <x v="9391"/>
    </i>
    <i>
      <x v="4581"/>
    </i>
    <i>
      <x v="3292"/>
    </i>
    <i>
      <x v="569"/>
    </i>
    <i>
      <x v="14836"/>
    </i>
    <i>
      <x v="15542"/>
    </i>
    <i>
      <x v="7075"/>
    </i>
    <i>
      <x v="7539"/>
    </i>
    <i>
      <x v="579"/>
    </i>
    <i>
      <x v="16883"/>
    </i>
    <i>
      <x v="7179"/>
    </i>
    <i>
      <x v="5894"/>
    </i>
    <i>
      <x v="16984"/>
    </i>
    <i>
      <x v="17698"/>
    </i>
    <i>
      <x v="16625"/>
    </i>
    <i>
      <x v="16680"/>
    </i>
    <i>
      <x v="818"/>
    </i>
    <i>
      <x v="4054"/>
    </i>
    <i>
      <x v="3560"/>
    </i>
    <i>
      <x v="17165"/>
    </i>
    <i>
      <x v="4181"/>
    </i>
    <i>
      <x v="210"/>
    </i>
    <i>
      <x v="4885"/>
    </i>
    <i>
      <x v="17781"/>
    </i>
    <i>
      <x v="4395"/>
    </i>
    <i>
      <x v="433"/>
    </i>
    <i>
      <x v="9592"/>
    </i>
    <i>
      <x v="7305"/>
    </i>
    <i>
      <x v="12492"/>
    </i>
    <i>
      <x v="14518"/>
    </i>
    <i>
      <x v="2570"/>
    </i>
    <i>
      <x v="12"/>
    </i>
    <i>
      <x v="9295"/>
    </i>
    <i>
      <x v="5715"/>
    </i>
    <i>
      <x v="10481"/>
    </i>
    <i>
      <x v="13177"/>
    </i>
    <i>
      <x v="628"/>
    </i>
    <i>
      <x v="16874"/>
    </i>
    <i>
      <x v="9753"/>
    </i>
    <i>
      <x v="881"/>
    </i>
    <i>
      <x v="11523"/>
    </i>
    <i>
      <x v="6454"/>
    </i>
    <i>
      <x v="6660"/>
    </i>
    <i>
      <x v="3367"/>
    </i>
    <i>
      <x v="5959"/>
    </i>
    <i>
      <x v="4170"/>
    </i>
    <i>
      <x v="17293"/>
    </i>
    <i>
      <x v="11800"/>
    </i>
    <i>
      <x v="18124"/>
    </i>
    <i>
      <x v="16638"/>
    </i>
    <i>
      <x v="14346"/>
    </i>
    <i>
      <x v="15245"/>
    </i>
    <i>
      <x v="14158"/>
    </i>
    <i>
      <x v="7763"/>
    </i>
    <i>
      <x v="6205"/>
    </i>
    <i>
      <x v="15992"/>
    </i>
    <i>
      <x v="2893"/>
    </i>
    <i>
      <x v="1623"/>
    </i>
    <i>
      <x v="8247"/>
    </i>
    <i>
      <x v="17058"/>
    </i>
    <i>
      <x v="7737"/>
    </i>
    <i>
      <x v="6554"/>
    </i>
    <i>
      <x v="383"/>
    </i>
    <i>
      <x v="8282"/>
    </i>
    <i>
      <x v="14030"/>
    </i>
    <i>
      <x v="12142"/>
    </i>
    <i>
      <x v="6072"/>
    </i>
    <i>
      <x v="15922"/>
    </i>
    <i>
      <x v="4057"/>
    </i>
    <i>
      <x v="15937"/>
    </i>
    <i>
      <x v="17484"/>
    </i>
    <i>
      <x v="7754"/>
    </i>
    <i>
      <x v="10180"/>
    </i>
    <i>
      <x v="7256"/>
    </i>
    <i>
      <x v="3775"/>
    </i>
    <i>
      <x v="15110"/>
    </i>
    <i>
      <x v="6194"/>
    </i>
    <i>
      <x v="8391"/>
    </i>
    <i>
      <x v="9113"/>
    </i>
    <i>
      <x v="16945"/>
    </i>
    <i>
      <x v="15644"/>
    </i>
    <i>
      <x v="11936"/>
    </i>
    <i>
      <x v="6961"/>
    </i>
    <i>
      <x v="13557"/>
    </i>
    <i>
      <x v="949"/>
    </i>
    <i>
      <x v="178"/>
    </i>
    <i>
      <x v="15864"/>
    </i>
    <i>
      <x v="9477"/>
    </i>
    <i>
      <x v="7777"/>
    </i>
    <i>
      <x v="16525"/>
    </i>
    <i>
      <x v="16763"/>
    </i>
    <i>
      <x v="11021"/>
    </i>
    <i>
      <x v="4722"/>
    </i>
    <i>
      <x v="17154"/>
    </i>
    <i>
      <x v="15892"/>
    </i>
    <i>
      <x v="3824"/>
    </i>
    <i>
      <x v="17763"/>
    </i>
    <i>
      <x v="12490"/>
    </i>
    <i>
      <x v="4486"/>
    </i>
    <i>
      <x v="9851"/>
    </i>
    <i>
      <x v="14954"/>
    </i>
    <i>
      <x v="10876"/>
    </i>
    <i>
      <x v="16419"/>
    </i>
    <i>
      <x v="17724"/>
    </i>
    <i>
      <x v="14332"/>
    </i>
    <i>
      <x v="13643"/>
    </i>
    <i>
      <x v="8222"/>
    </i>
    <i>
      <x v="6429"/>
    </i>
    <i>
      <x v="13696"/>
    </i>
    <i>
      <x v="9825"/>
    </i>
    <i>
      <x v="6098"/>
    </i>
    <i>
      <x v="2683"/>
    </i>
    <i>
      <x v="7340"/>
    </i>
    <i>
      <x v="4691"/>
    </i>
    <i>
      <x v="17124"/>
    </i>
    <i>
      <x v="14953"/>
    </i>
    <i>
      <x v="1961"/>
    </i>
    <i>
      <x v="15979"/>
    </i>
    <i>
      <x v="9742"/>
    </i>
    <i>
      <x v="7409"/>
    </i>
    <i>
      <x v="11128"/>
    </i>
    <i>
      <x v="12956"/>
    </i>
    <i>
      <x v="17818"/>
    </i>
    <i>
      <x v="9668"/>
    </i>
    <i>
      <x v="4400"/>
    </i>
    <i>
      <x v="16131"/>
    </i>
    <i>
      <x v="13874"/>
    </i>
    <i>
      <x v="10667"/>
    </i>
    <i>
      <x v="13642"/>
    </i>
    <i>
      <x v="3139"/>
    </i>
    <i>
      <x v="9821"/>
    </i>
    <i>
      <x v="1379"/>
    </i>
    <i>
      <x v="2945"/>
    </i>
    <i>
      <x v="13045"/>
    </i>
    <i>
      <x v="15305"/>
    </i>
    <i>
      <x v="14349"/>
    </i>
    <i>
      <x v="4881"/>
    </i>
    <i>
      <x v="4435"/>
    </i>
    <i>
      <x v="17630"/>
    </i>
    <i>
      <x v="16909"/>
    </i>
    <i>
      <x v="8737"/>
    </i>
    <i>
      <x v="8633"/>
    </i>
    <i>
      <x v="7571"/>
    </i>
    <i>
      <x v="4993"/>
    </i>
    <i>
      <x v="4314"/>
    </i>
    <i>
      <x v="5410"/>
    </i>
    <i>
      <x v="4"/>
    </i>
    <i>
      <x v="5125"/>
    </i>
    <i>
      <x v="16015"/>
    </i>
    <i>
      <x v="10898"/>
    </i>
    <i>
      <x v="7694"/>
    </i>
    <i>
      <x v="17179"/>
    </i>
    <i>
      <x v="10240"/>
    </i>
    <i>
      <x v="4186"/>
    </i>
    <i>
      <x v="2578"/>
    </i>
    <i>
      <x v="4777"/>
    </i>
    <i>
      <x v="10687"/>
    </i>
    <i>
      <x v="16193"/>
    </i>
    <i>
      <x v="4575"/>
    </i>
    <i>
      <x v="3707"/>
    </i>
    <i>
      <x v="4760"/>
    </i>
    <i>
      <x v="5382"/>
    </i>
    <i>
      <x v="4301"/>
    </i>
    <i>
      <x v="3882"/>
    </i>
    <i>
      <x v="5524"/>
    </i>
    <i>
      <x v="7343"/>
    </i>
    <i>
      <x v="3125"/>
    </i>
    <i>
      <x v="2377"/>
    </i>
    <i>
      <x v="2031"/>
    </i>
    <i>
      <x v="10557"/>
    </i>
    <i>
      <x v="15837"/>
    </i>
    <i>
      <x v="9890"/>
    </i>
    <i>
      <x v="2018"/>
    </i>
    <i>
      <x v="11491"/>
    </i>
    <i>
      <x v="655"/>
    </i>
    <i>
      <x v="18301"/>
    </i>
    <i>
      <x v="14946"/>
    </i>
    <i>
      <x v="1429"/>
    </i>
    <i>
      <x v="16471"/>
    </i>
    <i>
      <x v="11070"/>
    </i>
    <i>
      <x v="3873"/>
    </i>
    <i>
      <x v="5016"/>
    </i>
    <i>
      <x v="17185"/>
    </i>
    <i>
      <x v="3439"/>
    </i>
    <i>
      <x v="13097"/>
    </i>
    <i>
      <x v="14980"/>
    </i>
    <i>
      <x v="805"/>
    </i>
    <i>
      <x v="8354"/>
    </i>
    <i>
      <x v="10494"/>
    </i>
    <i>
      <x v="17734"/>
    </i>
    <i>
      <x v="14642"/>
    </i>
    <i>
      <x v="6390"/>
    </i>
    <i>
      <x v="8370"/>
    </i>
    <i>
      <x v="5616"/>
    </i>
    <i>
      <x v="15781"/>
    </i>
    <i>
      <x v="2508"/>
    </i>
    <i>
      <x v="7484"/>
    </i>
    <i>
      <x v="10242"/>
    </i>
    <i>
      <x v="10864"/>
    </i>
    <i>
      <x v="1701"/>
    </i>
    <i>
      <x v="13521"/>
    </i>
    <i>
      <x v="14760"/>
    </i>
    <i>
      <x v="8161"/>
    </i>
    <i>
      <x v="936"/>
    </i>
    <i>
      <x v="5737"/>
    </i>
    <i>
      <x v="14265"/>
    </i>
    <i>
      <x v="11273"/>
    </i>
    <i>
      <x v="15726"/>
    </i>
    <i>
      <x v="1382"/>
    </i>
    <i>
      <x v="5022"/>
    </i>
    <i>
      <x v="5091"/>
    </i>
    <i>
      <x v="9805"/>
    </i>
    <i>
      <x v="1814"/>
    </i>
    <i>
      <x v="3257"/>
    </i>
    <i>
      <x v="14516"/>
    </i>
    <i>
      <x v="10989"/>
    </i>
    <i>
      <x v="10536"/>
    </i>
    <i>
      <x v="17040"/>
    </i>
    <i>
      <x v="11903"/>
    </i>
    <i>
      <x v="875"/>
    </i>
    <i>
      <x v="16218"/>
    </i>
    <i>
      <x v="17140"/>
    </i>
    <i>
      <x v="14471"/>
    </i>
    <i>
      <x v="16468"/>
    </i>
    <i>
      <x v="2055"/>
    </i>
    <i>
      <x v="1570"/>
    </i>
    <i>
      <x v="16430"/>
    </i>
    <i>
      <x v="8714"/>
    </i>
    <i>
      <x v="3640"/>
    </i>
    <i>
      <x v="12346"/>
    </i>
    <i>
      <x v="15132"/>
    </i>
    <i>
      <x v="7783"/>
    </i>
    <i>
      <x v="8101"/>
    </i>
    <i>
      <x v="7584"/>
    </i>
    <i>
      <x v="3432"/>
    </i>
    <i>
      <x v="12277"/>
    </i>
    <i>
      <x v="15527"/>
    </i>
    <i>
      <x v="6083"/>
    </i>
    <i>
      <x v="9428"/>
    </i>
    <i>
      <x v="4046"/>
    </i>
    <i>
      <x v="414"/>
    </i>
    <i>
      <x v="16194"/>
    </i>
    <i>
      <x v="10743"/>
    </i>
    <i>
      <x v="10147"/>
    </i>
    <i>
      <x v="1971"/>
    </i>
    <i>
      <x v="12392"/>
    </i>
    <i>
      <x v="5954"/>
    </i>
    <i>
      <x v="7149"/>
    </i>
    <i>
      <x v="5756"/>
    </i>
    <i>
      <x v="15665"/>
    </i>
    <i>
      <x v="381"/>
    </i>
    <i>
      <x v="17925"/>
    </i>
    <i>
      <x v="2407"/>
    </i>
    <i>
      <x v="17596"/>
    </i>
    <i>
      <x v="17961"/>
    </i>
    <i>
      <x v="6587"/>
    </i>
    <i>
      <x v="8915"/>
    </i>
    <i>
      <x v="10195"/>
    </i>
    <i>
      <x v="6311"/>
    </i>
    <i>
      <x v="18193"/>
    </i>
    <i>
      <x v="6785"/>
    </i>
    <i>
      <x v="1318"/>
    </i>
    <i>
      <x v="4273"/>
    </i>
    <i>
      <x v="5831"/>
    </i>
    <i>
      <x v="4293"/>
    </i>
    <i>
      <x v="14778"/>
    </i>
    <i>
      <x v="3121"/>
    </i>
    <i>
      <x v="4310"/>
    </i>
    <i>
      <x v="9433"/>
    </i>
    <i>
      <x v="4896"/>
    </i>
    <i>
      <x v="13082"/>
    </i>
    <i>
      <x v="5536"/>
    </i>
    <i>
      <x v="2756"/>
    </i>
    <i>
      <x v="234"/>
    </i>
    <i>
      <x v="3526"/>
    </i>
    <i>
      <x v="10535"/>
    </i>
    <i>
      <x v="13352"/>
    </i>
    <i>
      <x v="14047"/>
    </i>
    <i>
      <x v="7569"/>
    </i>
    <i>
      <x v="4559"/>
    </i>
    <i>
      <x v="14893"/>
    </i>
    <i>
      <x v="12078"/>
    </i>
    <i>
      <x v="17027"/>
    </i>
    <i>
      <x v="17802"/>
    </i>
    <i>
      <x v="6381"/>
    </i>
    <i>
      <x v="17784"/>
    </i>
    <i>
      <x v="6359"/>
    </i>
    <i>
      <x v="15307"/>
    </i>
    <i>
      <x v="15698"/>
    </i>
    <i>
      <x v="11289"/>
    </i>
    <i>
      <x v="16961"/>
    </i>
    <i>
      <x v="15242"/>
    </i>
    <i>
      <x v="14800"/>
    </i>
    <i>
      <x v="11887"/>
    </i>
    <i>
      <x v="14547"/>
    </i>
    <i>
      <x v="10760"/>
    </i>
    <i>
      <x v="13785"/>
    </i>
    <i>
      <x v="1972"/>
    </i>
    <i>
      <x v="16975"/>
    </i>
    <i>
      <x v="6945"/>
    </i>
    <i>
      <x v="13832"/>
    </i>
    <i>
      <x v="5133"/>
    </i>
    <i>
      <x v="12087"/>
    </i>
    <i>
      <x v="6431"/>
    </i>
    <i>
      <x v="1742"/>
    </i>
    <i>
      <x v="4860"/>
    </i>
    <i>
      <x v="6340"/>
    </i>
    <i>
      <x v="13754"/>
    </i>
    <i>
      <x v="21"/>
    </i>
    <i>
      <x v="7215"/>
    </i>
    <i>
      <x v="349"/>
    </i>
    <i>
      <x v="427"/>
    </i>
    <i>
      <x v="9691"/>
    </i>
    <i>
      <x v="15971"/>
    </i>
    <i>
      <x v="14767"/>
    </i>
    <i>
      <x v="8746"/>
    </i>
    <i>
      <x v="17031"/>
    </i>
    <i>
      <x v="11714"/>
    </i>
    <i>
      <x v="14994"/>
    </i>
    <i>
      <x v="5323"/>
    </i>
    <i>
      <x v="15579"/>
    </i>
    <i>
      <x v="14653"/>
    </i>
    <i>
      <x v="15065"/>
    </i>
    <i>
      <x v="14453"/>
    </i>
    <i>
      <x v="10978"/>
    </i>
    <i>
      <x v="6811"/>
    </i>
    <i>
      <x v="2786"/>
    </i>
    <i>
      <x v="2727"/>
    </i>
    <i>
      <x v="4761"/>
    </i>
    <i>
      <x v="14582"/>
    </i>
    <i>
      <x v="15400"/>
    </i>
    <i>
      <x v="11198"/>
    </i>
    <i>
      <x v="2942"/>
    </i>
    <i>
      <x v="11861"/>
    </i>
    <i>
      <x v="5385"/>
    </i>
    <i>
      <x v="18323"/>
    </i>
    <i>
      <x v="9296"/>
    </i>
    <i>
      <x v="17521"/>
    </i>
    <i>
      <x v="18226"/>
    </i>
    <i>
      <x v="837"/>
    </i>
    <i>
      <x v="10846"/>
    </i>
    <i>
      <x v="1000"/>
    </i>
    <i>
      <x v="14985"/>
    </i>
    <i>
      <x v="14260"/>
    </i>
    <i>
      <x v="9973"/>
    </i>
    <i>
      <x v="3238"/>
    </i>
    <i>
      <x v="15845"/>
    </i>
    <i>
      <x v="2211"/>
    </i>
    <i>
      <x v="12111"/>
    </i>
    <i>
      <x v="17508"/>
    </i>
    <i>
      <x v="11664"/>
    </i>
    <i>
      <x v="15939"/>
    </i>
    <i>
      <x v="14291"/>
    </i>
    <i>
      <x v="5649"/>
    </i>
    <i>
      <x v="1468"/>
    </i>
    <i>
      <x v="11463"/>
    </i>
    <i>
      <x v="1300"/>
    </i>
    <i>
      <x v="5503"/>
    </i>
    <i>
      <x v="3285"/>
    </i>
    <i>
      <x v="1414"/>
    </i>
    <i>
      <x v="5040"/>
    </i>
    <i>
      <x v="11515"/>
    </i>
    <i>
      <x v="16952"/>
    </i>
    <i>
      <x v="15653"/>
    </i>
    <i>
      <x v="1649"/>
    </i>
    <i>
      <x v="16227"/>
    </i>
    <i>
      <x v="15094"/>
    </i>
    <i>
      <x v="12780"/>
    </i>
    <i>
      <x v="6712"/>
    </i>
    <i>
      <x v="7245"/>
    </i>
    <i>
      <x v="15684"/>
    </i>
    <i>
      <x v="5123"/>
    </i>
    <i>
      <x v="4041"/>
    </i>
    <i>
      <x v="3835"/>
    </i>
    <i>
      <x v="3598"/>
    </i>
    <i>
      <x v="10261"/>
    </i>
    <i>
      <x v="2550"/>
    </i>
    <i>
      <x v="5950"/>
    </i>
    <i>
      <x v="73"/>
    </i>
    <i>
      <x v="15452"/>
    </i>
    <i>
      <x v="4596"/>
    </i>
    <i>
      <x v="15099"/>
    </i>
    <i>
      <x v="10883"/>
    </i>
    <i>
      <x v="10069"/>
    </i>
    <i>
      <x v="6131"/>
    </i>
    <i>
      <x v="15846"/>
    </i>
    <i>
      <x v="5189"/>
    </i>
    <i>
      <x v="18264"/>
    </i>
    <i>
      <x v="5682"/>
    </i>
    <i>
      <x v="846"/>
    </i>
    <i>
      <x v="5429"/>
    </i>
    <i>
      <x v="17648"/>
    </i>
    <i>
      <x v="13070"/>
    </i>
    <i>
      <x v="14961"/>
    </i>
    <i>
      <x v="16440"/>
    </i>
    <i>
      <x v="7031"/>
    </i>
    <i>
      <x v="11147"/>
    </i>
    <i>
      <x v="3080"/>
    </i>
    <i>
      <x v="3361"/>
    </i>
    <i>
      <x v="10279"/>
    </i>
    <i>
      <x v="14042"/>
    </i>
    <i>
      <x v="18374"/>
    </i>
    <i>
      <x v="14543"/>
    </i>
    <i>
      <x v="9110"/>
    </i>
    <i>
      <x v="7236"/>
    </i>
    <i>
      <x v="5594"/>
    </i>
    <i>
      <x v="15879"/>
    </i>
    <i>
      <x v="16766"/>
    </i>
    <i>
      <x v="12610"/>
    </i>
    <i>
      <x v="10640"/>
    </i>
    <i>
      <x v="9622"/>
    </i>
    <i>
      <x v="10032"/>
    </i>
    <i>
      <x v="6341"/>
    </i>
    <i>
      <x v="4365"/>
    </i>
    <i>
      <x v="11400"/>
    </i>
    <i>
      <x v="17323"/>
    </i>
    <i>
      <x v="16116"/>
    </i>
    <i>
      <x v="12934"/>
    </i>
    <i>
      <x v="10791"/>
    </i>
    <i>
      <x v="7924"/>
    </i>
    <i>
      <x v="2855"/>
    </i>
    <i>
      <x v="8619"/>
    </i>
    <i>
      <x v="9269"/>
    </i>
    <i>
      <x v="11679"/>
    </i>
    <i>
      <x v="11465"/>
    </i>
    <i>
      <x v="18373"/>
    </i>
    <i>
      <x v="3933"/>
    </i>
    <i>
      <x v="4004"/>
    </i>
    <i>
      <x v="9032"/>
    </i>
    <i>
      <x v="4742"/>
    </i>
    <i>
      <x v="16727"/>
    </i>
    <i>
      <x v="9366"/>
    </i>
    <i>
      <x v="1631"/>
    </i>
    <i>
      <x v="18452"/>
    </i>
    <i>
      <x v="5783"/>
    </i>
    <i>
      <x v="1158"/>
    </i>
    <i>
      <x v="16708"/>
    </i>
    <i>
      <x v="14354"/>
    </i>
    <i>
      <x v="2937"/>
    </i>
    <i>
      <x v="14019"/>
    </i>
    <i>
      <x v="4983"/>
    </i>
    <i>
      <x v="14060"/>
    </i>
    <i>
      <x v="883"/>
    </i>
    <i>
      <x v="16053"/>
    </i>
    <i>
      <x v="16901"/>
    </i>
    <i>
      <x v="11191"/>
    </i>
    <i>
      <x v="11130"/>
    </i>
    <i>
      <x v="8181"/>
    </i>
    <i>
      <x v="6495"/>
    </i>
    <i>
      <x v="6688"/>
    </i>
    <i>
      <x v="2971"/>
    </i>
    <i>
      <x v="2460"/>
    </i>
    <i>
      <x v="7406"/>
    </i>
    <i>
      <x v="9369"/>
    </i>
    <i>
      <x v="5887"/>
    </i>
    <i>
      <x v="7800"/>
    </i>
    <i>
      <x v="10048"/>
    </i>
    <i>
      <x v="689"/>
    </i>
    <i>
      <x v="16689"/>
    </i>
    <i>
      <x v="6180"/>
    </i>
    <i>
      <x v="11460"/>
    </i>
    <i>
      <x v="1797"/>
    </i>
    <i>
      <x v="11629"/>
    </i>
    <i>
      <x v="12038"/>
    </i>
    <i>
      <x v="13187"/>
    </i>
    <i>
      <x v="8381"/>
    </i>
    <i>
      <x v="14806"/>
    </i>
    <i>
      <x v="10543"/>
    </i>
    <i>
      <x v="9573"/>
    </i>
    <i>
      <x v="13107"/>
    </i>
    <i>
      <x v="10045"/>
    </i>
    <i>
      <x v="1932"/>
    </i>
    <i>
      <x v="3982"/>
    </i>
    <i>
      <x v="7721"/>
    </i>
    <i>
      <x v="2422"/>
    </i>
    <i>
      <x v="4034"/>
    </i>
    <i>
      <x v="13311"/>
    </i>
    <i>
      <x v="13497"/>
    </i>
    <i>
      <x v="10564"/>
    </i>
    <i>
      <x v="12618"/>
    </i>
    <i>
      <x v="13699"/>
    </i>
    <i>
      <x v="16090"/>
    </i>
    <i>
      <x v="15604"/>
    </i>
    <i>
      <x v="15343"/>
    </i>
    <i>
      <x v="2202"/>
    </i>
    <i>
      <x v="9024"/>
    </i>
    <i>
      <x v="16935"/>
    </i>
    <i>
      <x v="13215"/>
    </i>
    <i>
      <x v="11142"/>
    </i>
    <i>
      <x v="4056"/>
    </i>
    <i>
      <x v="13561"/>
    </i>
    <i>
      <x v="2908"/>
    </i>
    <i>
      <x v="16806"/>
    </i>
    <i>
      <x v="13819"/>
    </i>
    <i>
      <x v="11945"/>
    </i>
    <i>
      <x v="12212"/>
    </i>
    <i>
      <x v="9523"/>
    </i>
    <i>
      <x v="6635"/>
    </i>
    <i>
      <x v="17285"/>
    </i>
    <i>
      <x v="8559"/>
    </i>
    <i>
      <x v="15815"/>
    </i>
    <i>
      <x v="4703"/>
    </i>
    <i>
      <x v="14920"/>
    </i>
    <i>
      <x v="13632"/>
    </i>
    <i>
      <x v="12099"/>
    </i>
    <i>
      <x v="4679"/>
    </i>
    <i>
      <x v="1942"/>
    </i>
    <i>
      <x v="7341"/>
    </i>
    <i>
      <x v="16033"/>
    </i>
    <i>
      <x v="2438"/>
    </i>
    <i>
      <x v="13133"/>
    </i>
    <i>
      <x v="11100"/>
    </i>
    <i>
      <x v="7235"/>
    </i>
    <i>
      <x v="18091"/>
    </i>
    <i>
      <x v="13566"/>
    </i>
    <i>
      <x v="11378"/>
    </i>
    <i>
      <x v="5394"/>
    </i>
    <i>
      <x v="3202"/>
    </i>
    <i>
      <x v="3281"/>
    </i>
    <i>
      <x v="8108"/>
    </i>
    <i>
      <x v="16649"/>
    </i>
    <i>
      <x v="14656"/>
    </i>
    <i>
      <x v="7266"/>
    </i>
    <i>
      <x v="1162"/>
    </i>
    <i>
      <x v="12495"/>
    </i>
    <i>
      <x v="9882"/>
    </i>
    <i>
      <x v="3864"/>
    </i>
    <i>
      <x v="4537"/>
    </i>
    <i>
      <x v="1589"/>
    </i>
    <i>
      <x v="10915"/>
    </i>
    <i>
      <x v="8581"/>
    </i>
    <i>
      <x v="9123"/>
    </i>
    <i>
      <x v="8286"/>
    </i>
    <i>
      <x v="11177"/>
    </i>
    <i>
      <x v="10325"/>
    </i>
    <i>
      <x v="5114"/>
    </i>
    <i>
      <x v="1719"/>
    </i>
    <i>
      <x v="6800"/>
    </i>
    <i>
      <x v="5215"/>
    </i>
    <i>
      <x v="17974"/>
    </i>
    <i>
      <x v="13428"/>
    </i>
    <i>
      <x v="17051"/>
    </i>
    <i>
      <x v="18312"/>
    </i>
    <i>
      <x v="1385"/>
    </i>
    <i>
      <x v="406"/>
    </i>
    <i>
      <x v="2401"/>
    </i>
    <i>
      <x v="10074"/>
    </i>
    <i>
      <x v="14580"/>
    </i>
    <i>
      <x v="12026"/>
    </i>
    <i>
      <x v="1877"/>
    </i>
    <i>
      <x v="3812"/>
    </i>
    <i>
      <x v="4524"/>
    </i>
    <i>
      <x v="3177"/>
    </i>
    <i>
      <x v="14728"/>
    </i>
    <i>
      <x v="15232"/>
    </i>
    <i>
      <x v="7169"/>
    </i>
    <i>
      <x v="9460"/>
    </i>
    <i>
      <x v="14550"/>
    </i>
    <i>
      <x v="9088"/>
    </i>
    <i>
      <x v="15298"/>
    </i>
    <i>
      <x v="605"/>
    </i>
    <i>
      <x v="11568"/>
    </i>
    <i>
      <x v="781"/>
    </i>
    <i>
      <x v="7232"/>
    </i>
    <i>
      <x v="17276"/>
    </i>
    <i>
      <x v="6904"/>
    </i>
    <i>
      <x v="1989"/>
    </i>
    <i>
      <x v="5315"/>
    </i>
    <i>
      <x v="17705"/>
    </i>
    <i>
      <x v="2200"/>
    </i>
    <i>
      <x v="17605"/>
    </i>
    <i>
      <x v="6854"/>
    </i>
    <i>
      <x v="3071"/>
    </i>
    <i>
      <x v="9632"/>
    </i>
    <i>
      <x v="1250"/>
    </i>
    <i>
      <x v="11514"/>
    </i>
    <i>
      <x v="11566"/>
    </i>
    <i>
      <x v="6073"/>
    </i>
    <i>
      <x v="2976"/>
    </i>
    <i>
      <x v="10815"/>
    </i>
    <i>
      <x v="305"/>
    </i>
    <i>
      <x v="16054"/>
    </i>
    <i>
      <x v="12046"/>
    </i>
    <i>
      <x v="8015"/>
    </i>
    <i>
      <x v="1575"/>
    </i>
    <i>
      <x v="16442"/>
    </i>
    <i>
      <x v="14149"/>
    </i>
    <i>
      <x v="13155"/>
    </i>
    <i>
      <x v="4906"/>
    </i>
    <i>
      <x v="15633"/>
    </i>
    <i>
      <x v="7641"/>
    </i>
    <i>
      <x v="1916"/>
    </i>
    <i>
      <x v="1221"/>
    </i>
    <i>
      <x v="8892"/>
    </i>
    <i>
      <x v="10601"/>
    </i>
    <i>
      <x v="10345"/>
    </i>
    <i>
      <x v="15405"/>
    </i>
    <i>
      <x v="11818"/>
    </i>
    <i>
      <x v="7323"/>
    </i>
    <i>
      <x v="10114"/>
    </i>
    <i>
      <x v="1898"/>
    </i>
    <i>
      <x v="8031"/>
    </i>
    <i>
      <x v="14668"/>
    </i>
    <i>
      <x v="17583"/>
    </i>
    <i>
      <x v="17011"/>
    </i>
    <i>
      <x v="15848"/>
    </i>
    <i>
      <x v="6278"/>
    </i>
    <i>
      <x v="10050"/>
    </i>
    <i>
      <x v="11799"/>
    </i>
    <i>
      <x v="10022"/>
    </i>
    <i>
      <x v="11826"/>
    </i>
    <i>
      <x v="14919"/>
    </i>
    <i>
      <x v="13691"/>
    </i>
    <i>
      <x v="10845"/>
    </i>
    <i>
      <x v="7578"/>
    </i>
    <i>
      <x v="6114"/>
    </i>
    <i>
      <x v="10894"/>
    </i>
    <i>
      <x v="3734"/>
    </i>
    <i>
      <x v="9168"/>
    </i>
    <i>
      <x v="10415"/>
    </i>
    <i>
      <x v="7420"/>
    </i>
    <i>
      <x v="17294"/>
    </i>
    <i>
      <x v="4135"/>
    </i>
    <i>
      <x v="17923"/>
    </i>
    <i>
      <x v="5171"/>
    </i>
    <i>
      <x v="5047"/>
    </i>
    <i>
      <x v="8510"/>
    </i>
    <i>
      <x v="7026"/>
    </i>
    <i>
      <x v="2920"/>
    </i>
    <i>
      <x v="15265"/>
    </i>
    <i>
      <x v="2295"/>
    </i>
    <i>
      <x v="14687"/>
    </i>
    <i>
      <x v="14872"/>
    </i>
    <i>
      <x v="8590"/>
    </i>
    <i>
      <x v="6477"/>
    </i>
    <i>
      <x v="3116"/>
    </i>
    <i>
      <x v="3137"/>
    </i>
    <i>
      <x v="3119"/>
    </i>
    <i>
      <x v="2043"/>
    </i>
    <i>
      <x v="464"/>
    </i>
    <i>
      <x v="6924"/>
    </i>
    <i>
      <x v="11588"/>
    </i>
    <i>
      <x v="499"/>
    </i>
    <i>
      <x v="2499"/>
    </i>
    <i>
      <x v="10285"/>
    </i>
    <i>
      <x v="601"/>
    </i>
    <i>
      <x v="2960"/>
    </i>
    <i>
      <x v="4454"/>
    </i>
    <i>
      <x v="17342"/>
    </i>
    <i>
      <x v="16296"/>
    </i>
    <i>
      <x v="18072"/>
    </i>
    <i>
      <x v="17258"/>
    </i>
    <i>
      <x v="2948"/>
    </i>
    <i>
      <x v="699"/>
    </i>
    <i>
      <x v="1014"/>
    </i>
    <i>
      <x v="10982"/>
    </i>
    <i>
      <x v="4682"/>
    </i>
    <i>
      <x v="5790"/>
    </i>
    <i>
      <x v="2870"/>
    </i>
    <i>
      <x v="8826"/>
    </i>
    <i>
      <x v="10769"/>
    </i>
    <i>
      <x v="6247"/>
    </i>
    <i>
      <x v="6943"/>
    </i>
    <i>
      <x v="16225"/>
    </i>
    <i>
      <x v="10786"/>
    </i>
    <i>
      <x v="8167"/>
    </i>
    <i>
      <x v="13538"/>
    </i>
    <i>
      <x v="6900"/>
    </i>
    <i>
      <x v="8975"/>
    </i>
    <i>
      <x v="789"/>
    </i>
    <i>
      <x v="5627"/>
    </i>
    <i>
      <x v="9497"/>
    </i>
    <i>
      <x v="10983"/>
    </i>
    <i>
      <x v="11669"/>
    </i>
    <i>
      <x v="5853"/>
    </i>
    <i>
      <x v="17700"/>
    </i>
    <i>
      <x v="10452"/>
    </i>
    <i>
      <x v="16743"/>
    </i>
    <i>
      <x v="18126"/>
    </i>
    <i>
      <x v="12640"/>
    </i>
    <i>
      <x v="11541"/>
    </i>
    <i>
      <x v="9663"/>
    </i>
    <i>
      <x v="7563"/>
    </i>
    <i>
      <x v="4641"/>
    </i>
    <i>
      <x v="668"/>
    </i>
    <i>
      <x v="5633"/>
    </i>
    <i>
      <x v="3537"/>
    </i>
    <i>
      <x v="7147"/>
    </i>
    <i>
      <x v="1720"/>
    </i>
    <i>
      <x v="9848"/>
    </i>
    <i>
      <x v="16376"/>
    </i>
    <i>
      <x v="12875"/>
    </i>
    <i>
      <x v="5419"/>
    </i>
    <i>
      <x v="608"/>
    </i>
    <i>
      <x v="9635"/>
    </i>
    <i>
      <x v="10469"/>
    </i>
    <i>
      <x v="3590"/>
    </i>
    <i>
      <x v="2469"/>
    </i>
    <i>
      <x v="507"/>
    </i>
    <i>
      <x v="4349"/>
    </i>
    <i>
      <x v="3502"/>
    </i>
    <i>
      <x v="7086"/>
    </i>
    <i>
      <x v="13282"/>
    </i>
    <i>
      <x v="866"/>
    </i>
    <i>
      <x v="16067"/>
    </i>
    <i>
      <x v="14775"/>
    </i>
    <i>
      <x v="14458"/>
    </i>
    <i>
      <x v="2934"/>
    </i>
    <i>
      <x v="15737"/>
    </i>
    <i>
      <x v="13656"/>
    </i>
    <i>
      <x v="5860"/>
    </i>
    <i>
      <x v="15931"/>
    </i>
    <i>
      <x v="16748"/>
    </i>
    <i>
      <x v="9108"/>
    </i>
    <i>
      <x v="17719"/>
    </i>
    <i>
      <x v="4359"/>
    </i>
    <i>
      <x v="16897"/>
    </i>
    <i>
      <x v="15403"/>
    </i>
    <i>
      <x v="2514"/>
    </i>
    <i>
      <x v="1118"/>
    </i>
    <i>
      <x v="13645"/>
    </i>
    <i>
      <x v="18393"/>
    </i>
    <i>
      <x v="17565"/>
    </i>
    <i>
      <x v="12186"/>
    </i>
    <i>
      <x v="5559"/>
    </i>
    <i>
      <x v="5809"/>
    </i>
    <i>
      <x v="4639"/>
    </i>
    <i>
      <x v="1186"/>
    </i>
    <i>
      <x v="1584"/>
    </i>
    <i>
      <x v="11516"/>
    </i>
    <i>
      <x v="11278"/>
    </i>
    <i>
      <x v="13232"/>
    </i>
    <i>
      <x v="4255"/>
    </i>
    <i>
      <x v="6834"/>
    </i>
    <i>
      <x v="11192"/>
    </i>
    <i>
      <x v="9800"/>
    </i>
    <i>
      <x v="8425"/>
    </i>
    <i>
      <x v="14727"/>
    </i>
    <i>
      <x v="9958"/>
    </i>
    <i>
      <x v="14276"/>
    </i>
    <i>
      <x v="16807"/>
    </i>
    <i>
      <x v="4303"/>
    </i>
    <i>
      <x v="795"/>
    </i>
    <i>
      <x v="1299"/>
    </i>
    <i>
      <x v="15745"/>
    </i>
    <i>
      <x v="15196"/>
    </i>
    <i>
      <x v="5723"/>
    </i>
    <i>
      <x v="8502"/>
    </i>
    <i>
      <x v="8731"/>
    </i>
    <i>
      <x v="580"/>
    </i>
    <i>
      <x v="17530"/>
    </i>
    <i>
      <x v="17476"/>
    </i>
    <i>
      <x v="7487"/>
    </i>
    <i>
      <x v="11811"/>
    </i>
    <i>
      <x v="293"/>
    </i>
    <i>
      <x v="7510"/>
    </i>
    <i>
      <x v="7799"/>
    </i>
    <i>
      <x v="2520"/>
    </i>
    <i>
      <x v="4915"/>
    </i>
    <i>
      <x v="2194"/>
    </i>
    <i>
      <x v="6106"/>
    </i>
    <i>
      <x v="6576"/>
    </i>
    <i>
      <x v="3084"/>
    </i>
    <i>
      <x v="14545"/>
    </i>
    <i>
      <x v="10916"/>
    </i>
    <i>
      <x v="16326"/>
    </i>
    <i>
      <x v="5643"/>
    </i>
    <i>
      <x v="15316"/>
    </i>
    <i>
      <x v="8154"/>
    </i>
    <i>
      <x v="9517"/>
    </i>
    <i>
      <x v="7280"/>
    </i>
    <i>
      <x v="5779"/>
    </i>
    <i>
      <x v="959"/>
    </i>
    <i>
      <x v="2651"/>
    </i>
    <i>
      <x v="14510"/>
    </i>
    <i>
      <x v="8707"/>
    </i>
    <i>
      <x v="13240"/>
    </i>
    <i>
      <x v="14172"/>
    </i>
    <i>
      <x v="2428"/>
    </i>
    <i>
      <x v="12562"/>
    </i>
    <i>
      <x v="4613"/>
    </i>
    <i>
      <x v="15977"/>
    </i>
    <i>
      <x v="18349"/>
    </i>
    <i>
      <x v="13937"/>
    </i>
    <i>
      <x v="10556"/>
    </i>
    <i>
      <x v="1729"/>
    </i>
    <i>
      <x v="14759"/>
    </i>
    <i>
      <x v="7358"/>
    </i>
    <i>
      <x v="16321"/>
    </i>
    <i>
      <x v="10211"/>
    </i>
    <i>
      <x v="3077"/>
    </i>
    <i>
      <x v="18195"/>
    </i>
    <i>
      <x v="8747"/>
    </i>
    <i>
      <x v="271"/>
    </i>
    <i>
      <x v="5579"/>
    </i>
    <i>
      <x v="7302"/>
    </i>
    <i>
      <x v="1068"/>
    </i>
    <i>
      <x v="9345"/>
    </i>
    <i>
      <x v="5459"/>
    </i>
    <i>
      <x v="12913"/>
    </i>
    <i>
      <x v="8453"/>
    </i>
    <i>
      <x v="15200"/>
    </i>
    <i>
      <x v="1986"/>
    </i>
    <i>
      <x v="7614"/>
    </i>
    <i>
      <x v="5773"/>
    </i>
    <i>
      <x v="4027"/>
    </i>
    <i>
      <x v="3712"/>
    </i>
    <i>
      <x v="960"/>
    </i>
    <i>
      <x v="3089"/>
    </i>
    <i>
      <x v="9657"/>
    </i>
    <i>
      <x v="2216"/>
    </i>
    <i>
      <x v="581"/>
    </i>
    <i>
      <x v="13031"/>
    </i>
    <i>
      <x v="11074"/>
    </i>
    <i>
      <x v="5423"/>
    </i>
    <i>
      <x v="11488"/>
    </i>
    <i>
      <x v="10254"/>
    </i>
    <i>
      <x v="1697"/>
    </i>
    <i>
      <x v="11430"/>
    </i>
    <i>
      <x v="5146"/>
    </i>
    <i>
      <x v="7396"/>
    </i>
    <i>
      <x v="4643"/>
    </i>
    <i>
      <x v="18039"/>
    </i>
    <i>
      <x v="14511"/>
    </i>
    <i>
      <x v="9316"/>
    </i>
    <i>
      <x v="14090"/>
    </i>
    <i>
      <x v="2327"/>
    </i>
    <i>
      <x v="17065"/>
    </i>
    <i>
      <x v="1687"/>
    </i>
    <i>
      <x v="12110"/>
    </i>
    <i>
      <x v="17927"/>
    </i>
    <i>
      <x v="9606"/>
    </i>
    <i>
      <x v="3609"/>
    </i>
    <i>
      <x v="447"/>
    </i>
    <i>
      <x v="7164"/>
    </i>
    <i>
      <x v="7935"/>
    </i>
    <i>
      <x v="9902"/>
    </i>
    <i>
      <x v="870"/>
    </i>
    <i>
      <x v="5472"/>
    </i>
    <i>
      <x v="2408"/>
    </i>
    <i>
      <x v="18011"/>
    </i>
    <i>
      <x v="9279"/>
    </i>
    <i>
      <x v="5637"/>
    </i>
    <i>
      <x v="15670"/>
    </i>
    <i>
      <x v="16711"/>
    </i>
    <i>
      <x v="14771"/>
    </i>
    <i>
      <x v="14053"/>
    </i>
    <i>
      <x v="12343"/>
    </i>
    <i>
      <x v="5391"/>
    </i>
    <i>
      <x v="17872"/>
    </i>
    <i>
      <x v="13476"/>
    </i>
    <i>
      <x v="696"/>
    </i>
    <i>
      <x v="2153"/>
    </i>
    <i>
      <x v="16345"/>
    </i>
    <i>
      <x v="12075"/>
    </i>
    <i>
      <x v="8772"/>
    </i>
    <i>
      <x v="13786"/>
    </i>
    <i>
      <x v="6241"/>
    </i>
    <i>
      <x v="3814"/>
    </i>
    <i>
      <x v="1564"/>
    </i>
    <i>
      <x v="13970"/>
    </i>
    <i>
      <x v="5231"/>
    </i>
    <i>
      <x v="8026"/>
    </i>
    <i>
      <x v="5309"/>
    </i>
    <i>
      <x v="12498"/>
    </i>
    <i>
      <x v="4055"/>
    </i>
    <i>
      <x v="16028"/>
    </i>
    <i>
      <x v="9736"/>
    </i>
    <i>
      <x v="12338"/>
    </i>
    <i>
      <x v="7996"/>
    </i>
    <i>
      <x v="7252"/>
    </i>
    <i>
      <x v="8398"/>
    </i>
    <i>
      <x v="10459"/>
    </i>
    <i>
      <x v="16454"/>
    </i>
    <i>
      <x v="16863"/>
    </i>
    <i>
      <x v="14131"/>
    </i>
    <i>
      <x v="15689"/>
    </i>
    <i>
      <x v="15444"/>
    </i>
    <i>
      <x v="8985"/>
    </i>
    <i>
      <x v="15079"/>
    </i>
    <i>
      <x v="393"/>
    </i>
    <i>
      <x v="8608"/>
    </i>
    <i>
      <x v="18046"/>
    </i>
    <i>
      <x v="2897"/>
    </i>
    <i>
      <x v="15289"/>
    </i>
    <i>
      <x v="1233"/>
    </i>
    <i>
      <x v="10454"/>
    </i>
    <i>
      <x v="13462"/>
    </i>
    <i>
      <x v="11364"/>
    </i>
    <i>
      <x v="1870"/>
    </i>
    <i>
      <x v="1303"/>
    </i>
    <i>
      <x v="5599"/>
    </i>
    <i>
      <x v="14146"/>
    </i>
    <i>
      <x v="6830"/>
    </i>
    <i>
      <x v="5580"/>
    </i>
    <i>
      <x v="10840"/>
    </i>
    <i>
      <x v="12915"/>
    </i>
    <i>
      <x v="10276"/>
    </i>
    <i>
      <x v="9625"/>
    </i>
    <i>
      <x v="8701"/>
    </i>
    <i>
      <x v="4718"/>
    </i>
    <i>
      <x v="3473"/>
    </i>
    <i>
      <x v="9085"/>
    </i>
    <i>
      <x v="17709"/>
    </i>
    <i>
      <x v="17897"/>
    </i>
    <i>
      <x v="14783"/>
    </i>
    <i>
      <x v="7400"/>
    </i>
    <i>
      <x v="18455"/>
    </i>
    <i>
      <x v="16662"/>
    </i>
    <i>
      <x v="15104"/>
    </i>
    <i>
      <x v="9837"/>
    </i>
    <i>
      <x v="7682"/>
    </i>
    <i>
      <x v="7624"/>
    </i>
    <i>
      <x v="9426"/>
    </i>
    <i>
      <x v="12999"/>
    </i>
    <i>
      <x v="10782"/>
    </i>
    <i>
      <x v="3593"/>
    </i>
    <i>
      <x v="3181"/>
    </i>
    <i>
      <x v="13939"/>
    </i>
    <i>
      <x v="11676"/>
    </i>
    <i>
      <x v="12310"/>
    </i>
    <i>
      <x v="13582"/>
    </i>
    <i>
      <x v="5553"/>
    </i>
    <i>
      <x v="5549"/>
    </i>
    <i>
      <x v="7372"/>
    </i>
    <i>
      <x v="4187"/>
    </i>
    <i>
      <x v="17634"/>
    </i>
    <i>
      <x v="18307"/>
    </i>
    <i>
      <x v="2272"/>
    </i>
    <i>
      <x v="10"/>
    </i>
    <i>
      <x v="10720"/>
    </i>
    <i>
      <x v="18207"/>
    </i>
    <i>
      <x v="15632"/>
    </i>
    <i>
      <x v="8177"/>
    </i>
    <i>
      <x v="6147"/>
    </i>
    <i>
      <x v="17637"/>
    </i>
    <i>
      <x v="18306"/>
    </i>
    <i>
      <x v="14610"/>
    </i>
    <i>
      <x v="13195"/>
    </i>
    <i>
      <x v="11762"/>
    </i>
    <i>
      <x v="2536"/>
    </i>
    <i>
      <x v="13681"/>
    </i>
    <i>
      <x v="11893"/>
    </i>
    <i>
      <x v="4473"/>
    </i>
    <i>
      <x v="7612"/>
    </i>
    <i>
      <x v="12366"/>
    </i>
    <i>
      <x v="566"/>
    </i>
    <i>
      <x v="737"/>
    </i>
    <i>
      <x v="12226"/>
    </i>
    <i>
      <x v="8573"/>
    </i>
    <i>
      <x v="10780"/>
    </i>
    <i>
      <x v="5943"/>
    </i>
    <i>
      <x v="11733"/>
    </i>
    <i>
      <x v="7577"/>
    </i>
    <i>
      <x v="11581"/>
    </i>
    <i>
      <x v="2208"/>
    </i>
    <i>
      <x v="1824"/>
    </i>
    <i>
      <x v="17385"/>
    </i>
    <i>
      <x v="9562"/>
    </i>
    <i>
      <x v="9075"/>
    </i>
    <i>
      <x v="9323"/>
    </i>
    <i>
      <x v="1960"/>
    </i>
    <i>
      <x v="201"/>
    </i>
    <i>
      <x v="2965"/>
    </i>
    <i>
      <x v="14187"/>
    </i>
    <i>
      <x v="4124"/>
    </i>
    <i>
      <x v="12859"/>
    </i>
    <i>
      <x v="5313"/>
    </i>
    <i>
      <x v="4995"/>
    </i>
    <i>
      <x v="10884"/>
    </i>
    <i>
      <x v="5935"/>
    </i>
    <i>
      <x v="10316"/>
    </i>
    <i>
      <x v="16868"/>
    </i>
    <i>
      <x v="4171"/>
    </i>
    <i>
      <x v="3801"/>
    </i>
    <i>
      <x v="16540"/>
    </i>
    <i>
      <x v="11820"/>
    </i>
    <i>
      <x v="7677"/>
    </i>
    <i>
      <x v="16417"/>
    </i>
    <i>
      <x v="10685"/>
    </i>
    <i>
      <x v="18128"/>
    </i>
    <i>
      <x v="17904"/>
    </i>
    <i>
      <x v="14355"/>
    </i>
    <i>
      <x v="4818"/>
    </i>
    <i>
      <x v="274"/>
    </i>
    <i>
      <x v="1795"/>
    </i>
    <i>
      <x v="10008"/>
    </i>
    <i>
      <x v="4736"/>
    </i>
    <i>
      <x v="3049"/>
    </i>
    <i>
      <x v="2489"/>
    </i>
    <i>
      <x v="1854"/>
    </i>
    <i>
      <x v="16542"/>
    </i>
    <i>
      <x v="15509"/>
    </i>
    <i>
      <x v="13732"/>
    </i>
    <i>
      <x v="13268"/>
    </i>
    <i>
      <x v="1004"/>
    </i>
    <i>
      <x v="11542"/>
    </i>
    <i>
      <x v="544"/>
    </i>
    <i>
      <x v="3872"/>
    </i>
    <i>
      <x v="10678"/>
    </i>
    <i>
      <x v="8647"/>
    </i>
    <i>
      <x v="2603"/>
    </i>
    <i>
      <x v="17052"/>
    </i>
    <i>
      <x v="442"/>
    </i>
    <i>
      <x v="2382"/>
    </i>
    <i>
      <x v="7181"/>
    </i>
    <i>
      <x v="12761"/>
    </i>
    <i>
      <x v="16394"/>
    </i>
    <i>
      <x v="11304"/>
    </i>
    <i>
      <x v="9726"/>
    </i>
    <i>
      <x v="11181"/>
    </i>
    <i>
      <x v="5411"/>
    </i>
    <i>
      <x v="8303"/>
    </i>
    <i>
      <x v="1910"/>
    </i>
    <i>
      <x v="1699"/>
    </i>
    <i>
      <x v="62"/>
    </i>
    <i>
      <x v="700"/>
    </i>
    <i>
      <x v="18127"/>
    </i>
    <i>
      <x v="14902"/>
    </i>
    <i>
      <x v="3507"/>
    </i>
    <i>
      <x v="7695"/>
    </i>
    <i>
      <x v="16470"/>
    </i>
    <i>
      <x v="15965"/>
    </i>
    <i>
      <x v="2582"/>
    </i>
    <i>
      <x v="1409"/>
    </i>
    <i>
      <x v="7789"/>
    </i>
    <i>
      <x v="10031"/>
    </i>
    <i>
      <x v="14176"/>
    </i>
    <i>
      <x v="18463"/>
    </i>
    <i>
      <x v="13782"/>
    </i>
    <i>
      <x v="12624"/>
    </i>
    <i>
      <x v="11500"/>
    </i>
    <i>
      <x v="12049"/>
    </i>
    <i>
      <x v="11274"/>
    </i>
    <i>
      <x v="8325"/>
    </i>
    <i>
      <x v="6123"/>
    </i>
    <i>
      <x v="2372"/>
    </i>
    <i>
      <x v="147"/>
    </i>
    <i>
      <x v="6450"/>
    </i>
    <i>
      <x v="642"/>
    </i>
    <i>
      <x v="17935"/>
    </i>
    <i>
      <x v="15908"/>
    </i>
    <i>
      <x v="13576"/>
    </i>
    <i>
      <x v="10463"/>
    </i>
    <i>
      <x v="6972"/>
    </i>
    <i>
      <x v="5856"/>
    </i>
    <i>
      <x v="1873"/>
    </i>
    <i>
      <x v="6779"/>
    </i>
    <i>
      <x v="7728"/>
    </i>
    <i>
      <x v="9633"/>
    </i>
    <i>
      <x v="14477"/>
    </i>
    <i>
      <x v="12158"/>
    </i>
    <i>
      <x v="3396"/>
    </i>
    <i>
      <x v="3005"/>
    </i>
    <i>
      <x v="3903"/>
    </i>
    <i>
      <x v="7965"/>
    </i>
    <i>
      <x v="1287"/>
    </i>
    <i>
      <x v="2283"/>
    </i>
    <i>
      <x v="9898"/>
    </i>
    <i>
      <x v="2992"/>
    </i>
    <i>
      <x v="7248"/>
    </i>
    <i>
      <x v="14907"/>
    </i>
    <i>
      <x v="10668"/>
    </i>
    <i>
      <x v="7004"/>
    </i>
    <i>
      <x v="3796"/>
    </i>
    <i>
      <x v="17088"/>
    </i>
    <i>
      <x v="2842"/>
    </i>
    <i>
      <x v="10179"/>
    </i>
    <i>
      <x v="6768"/>
    </i>
    <i>
      <x v="15251"/>
    </i>
    <i>
      <x v="12872"/>
    </i>
    <i>
      <x v="10858"/>
    </i>
    <i>
      <x v="8392"/>
    </i>
    <i>
      <x v="10785"/>
    </i>
    <i>
      <x v="16658"/>
    </i>
    <i>
      <x v="1991"/>
    </i>
    <i>
      <x v="11873"/>
    </i>
    <i>
      <x v="6520"/>
    </i>
    <i>
      <x v="11133"/>
    </i>
    <i>
      <x v="6282"/>
    </i>
    <i>
      <x v="7592"/>
    </i>
    <i>
      <x v="5364"/>
    </i>
    <i>
      <x v="670"/>
    </i>
    <i>
      <x v="4078"/>
    </i>
    <i>
      <x v="5149"/>
    </i>
    <i>
      <x v="8802"/>
    </i>
    <i>
      <x v="10755"/>
    </i>
    <i>
      <x v="1746"/>
    </i>
    <i>
      <x v="2494"/>
    </i>
    <i>
      <x v="8052"/>
    </i>
    <i>
      <x v="1457"/>
    </i>
    <i>
      <x v="14643"/>
    </i>
    <i>
      <x v="3813"/>
    </i>
    <i>
      <x v="8798"/>
    </i>
    <i>
      <x v="12434"/>
    </i>
    <i>
      <x v="14542"/>
    </i>
    <i>
      <x v="13120"/>
    </i>
    <i>
      <x v="4510"/>
    </i>
    <i>
      <x v="2321"/>
    </i>
    <i>
      <x v="14304"/>
    </i>
    <i>
      <x v="9214"/>
    </i>
    <i>
      <x v="10039"/>
    </i>
    <i>
      <x v="4622"/>
    </i>
    <i>
      <x v="17943"/>
    </i>
    <i>
      <x v="5221"/>
    </i>
    <i>
      <x v="13185"/>
    </i>
    <i>
      <x v="13307"/>
    </i>
    <i>
      <x v="8100"/>
    </i>
    <i>
      <x v="2621"/>
    </i>
    <i>
      <x v="15225"/>
    </i>
    <i>
      <x v="18287"/>
    </i>
    <i>
      <x v="361"/>
    </i>
    <i>
      <x v="14286"/>
    </i>
    <i>
      <x v="5706"/>
    </i>
    <i>
      <x v="15415"/>
    </i>
    <i>
      <x v="10919"/>
    </i>
    <i>
      <x v="16389"/>
    </i>
    <i>
      <x v="10317"/>
    </i>
    <i>
      <x v="8450"/>
    </i>
    <i>
      <x v="13916"/>
    </i>
    <i>
      <x v="6602"/>
    </i>
    <i>
      <x v="9618"/>
    </i>
    <i>
      <x v="985"/>
    </i>
    <i>
      <x v="8743"/>
    </i>
    <i>
      <x v="12371"/>
    </i>
    <i>
      <x v="2084"/>
    </i>
    <i>
      <x v="12429"/>
    </i>
    <i>
      <x v="7583"/>
    </i>
    <i>
      <x v="17284"/>
    </i>
    <i>
      <x v="11348"/>
    </i>
    <i>
      <x v="10611"/>
    </i>
    <i>
      <x v="6255"/>
    </i>
    <i>
      <x v="4910"/>
    </i>
    <i>
      <x v="5083"/>
    </i>
    <i>
      <x v="12713"/>
    </i>
    <i>
      <x v="11467"/>
    </i>
    <i>
      <x v="4224"/>
    </i>
    <i>
      <x v="14011"/>
    </i>
    <i>
      <x v="15609"/>
    </i>
    <i>
      <x v="13262"/>
    </i>
    <i>
      <x v="3413"/>
    </i>
    <i>
      <x v="9979"/>
    </i>
    <i>
      <x v="12586"/>
    </i>
    <i>
      <x v="18235"/>
    </i>
    <i>
      <x v="4208"/>
    </i>
    <i>
      <x v="11361"/>
    </i>
    <i>
      <x v="7515"/>
    </i>
    <i>
      <x v="17619"/>
    </i>
    <i>
      <x v="13884"/>
    </i>
    <i>
      <x v="348"/>
    </i>
    <i>
      <x v="10391"/>
    </i>
    <i>
      <x v="740"/>
    </i>
    <i>
      <x v="5185"/>
    </i>
    <i>
      <x v="8574"/>
    </i>
    <i>
      <x v="3659"/>
    </i>
    <i>
      <x v="3266"/>
    </i>
    <i>
      <x v="17023"/>
    </i>
    <i>
      <x v="15643"/>
    </i>
    <i>
      <x v="11207"/>
    </i>
    <i>
      <x v="13359"/>
    </i>
    <i>
      <x v="1133"/>
    </i>
    <i>
      <x v="1985"/>
    </i>
    <i>
      <x v="16701"/>
    </i>
    <i>
      <x v="18427"/>
    </i>
    <i>
      <x v="14703"/>
    </i>
    <i>
      <x v="2902"/>
    </i>
    <i>
      <x v="3298"/>
    </i>
    <i>
      <x v="6951"/>
    </i>
    <i>
      <x v="711"/>
    </i>
    <i>
      <x v="14003"/>
    </i>
    <i>
      <x v="11210"/>
    </i>
    <i>
      <x v="3737"/>
    </i>
    <i>
      <x v="12505"/>
    </i>
    <i>
      <x v="2348"/>
    </i>
    <i>
      <x v="14616"/>
    </i>
    <i>
      <x v="10136"/>
    </i>
    <i>
      <x v="7210"/>
    </i>
    <i>
      <x v="3811"/>
    </i>
    <i>
      <x v="4118"/>
    </i>
    <i>
      <x v="8272"/>
    </i>
    <i>
      <x v="10731"/>
    </i>
    <i>
      <x v="6425"/>
    </i>
    <i>
      <x v="857"/>
    </i>
    <i>
      <x v="7100"/>
    </i>
    <i>
      <x v="2003"/>
    </i>
    <i>
      <x v="16725"/>
    </i>
    <i>
      <x v="15469"/>
    </i>
    <i>
      <x v="16881"/>
    </i>
    <i>
      <x v="1528"/>
    </i>
    <i>
      <x v="5356"/>
    </i>
    <i>
      <x v="16495"/>
    </i>
    <i>
      <x v="4661"/>
    </i>
    <i>
      <x v="17211"/>
    </i>
    <i>
      <x v="10571"/>
    </i>
    <i>
      <x v="7983"/>
    </i>
    <i>
      <x v="16413"/>
    </i>
    <i>
      <x v="11394"/>
    </i>
    <i>
      <x v="4701"/>
    </i>
    <i>
      <x v="16955"/>
    </i>
    <i>
      <x v="14085"/>
    </i>
    <i>
      <x v="7619"/>
    </i>
    <i>
      <x v="8444"/>
    </i>
    <i>
      <x v="13257"/>
    </i>
    <i>
      <x v="15160"/>
    </i>
    <i>
      <x v="12307"/>
    </i>
    <i>
      <x v="14104"/>
    </i>
    <i>
      <x v="12465"/>
    </i>
    <i>
      <x v="10544"/>
    </i>
    <i>
      <x v="10565"/>
    </i>
    <i>
      <x v="7886"/>
    </i>
    <i>
      <x v="5418"/>
    </i>
    <i>
      <x v="943"/>
    </i>
    <i>
      <x v="14139"/>
    </i>
    <i>
      <x v="1410"/>
    </i>
    <i>
      <x v="16846"/>
    </i>
    <i>
      <x v="7679"/>
    </i>
    <i>
      <x v="17478"/>
    </i>
    <i>
      <x v="10567"/>
    </i>
    <i>
      <x v="15443"/>
    </i>
    <i>
      <x v="13908"/>
    </i>
    <i>
      <x v="12444"/>
    </i>
    <i>
      <x v="7257"/>
    </i>
    <i>
      <x v="6538"/>
    </i>
    <i>
      <x v="4562"/>
    </i>
    <i>
      <x v="2085"/>
    </i>
    <i>
      <x v="1449"/>
    </i>
    <i>
      <x v="8318"/>
    </i>
    <i>
      <x v="6634"/>
    </i>
    <i>
      <x v="6330"/>
    </i>
    <i>
      <x v="6858"/>
    </i>
    <i>
      <x v="9135"/>
    </i>
    <i>
      <x v="11367"/>
    </i>
    <i>
      <x v="7820"/>
    </i>
    <i>
      <x v="9870"/>
    </i>
    <i>
      <x v="7815"/>
    </i>
    <i>
      <x v="14641"/>
    </i>
    <i>
      <x v="13856"/>
    </i>
    <i>
      <x v="12700"/>
    </i>
    <i>
      <x v="753"/>
    </i>
    <i>
      <x v="12161"/>
    </i>
    <i>
      <x v="18042"/>
    </i>
    <i>
      <x v="9999"/>
    </i>
    <i>
      <x v="13902"/>
    </i>
    <i>
      <x v="7893"/>
    </i>
    <i>
      <x v="9313"/>
    </i>
    <i>
      <x v="15295"/>
    </i>
    <i>
      <x v="15143"/>
    </i>
    <i>
      <x v="6074"/>
    </i>
    <i>
      <x v="13337"/>
    </i>
    <i>
      <x v="17123"/>
    </i>
    <i>
      <x v="7572"/>
    </i>
    <i>
      <x v="10576"/>
    </i>
    <i>
      <x v="17197"/>
    </i>
    <i>
      <x v="8021"/>
    </i>
    <i>
      <x v="15952"/>
    </i>
    <i>
      <x v="4050"/>
    </i>
    <i>
      <x v="17525"/>
    </i>
    <i>
      <x v="15587"/>
    </i>
    <i>
      <x v="10994"/>
    </i>
    <i>
      <x v="10155"/>
    </i>
    <i>
      <x v="5099"/>
    </i>
    <i>
      <x v="5944"/>
    </i>
    <i>
      <x v="4714"/>
    </i>
    <i>
      <x v="4410"/>
    </i>
    <i>
      <x v="504"/>
    </i>
    <i>
      <x v="18416"/>
    </i>
    <i>
      <x v="17505"/>
    </i>
    <i>
      <x v="1448"/>
    </i>
    <i>
      <x v="9436"/>
    </i>
    <i>
      <x v="8854"/>
    </i>
    <i>
      <x v="3259"/>
    </i>
    <i>
      <x v="2306"/>
    </i>
    <i>
      <x v="1525"/>
    </i>
    <i>
      <x v="17647"/>
    </i>
    <i>
      <x v="5542"/>
    </i>
    <i>
      <x v="1628"/>
    </i>
    <i>
      <x v="9327"/>
    </i>
    <i>
      <x v="10911"/>
    </i>
    <i>
      <x v="17133"/>
    </i>
    <i>
      <x v="16925"/>
    </i>
    <i>
      <x v="4022"/>
    </i>
    <i>
      <x v="4594"/>
    </i>
    <i>
      <x v="7526"/>
    </i>
    <i>
      <x v="16174"/>
    </i>
    <i>
      <x v="15661"/>
    </i>
    <i>
      <x v="16069"/>
    </i>
    <i>
      <x v="16765"/>
    </i>
    <i>
      <x v="10552"/>
    </i>
    <i>
      <x v="8806"/>
    </i>
    <i>
      <x v="7178"/>
    </i>
    <i>
      <x v="6170"/>
    </i>
    <i>
      <x v="6956"/>
    </i>
    <i>
      <x v="6855"/>
    </i>
    <i>
      <x v="832"/>
    </i>
    <i>
      <x v="4571"/>
    </i>
    <i>
      <x v="13503"/>
    </i>
    <i>
      <x v="9612"/>
    </i>
    <i>
      <x v="15250"/>
    </i>
    <i>
      <x v="16722"/>
    </i>
    <i>
      <x v="586"/>
    </i>
    <i>
      <x v="4494"/>
    </i>
    <i>
      <x v="10713"/>
    </i>
    <i>
      <x v="16242"/>
    </i>
    <i>
      <x v="6864"/>
    </i>
    <i>
      <x v="14154"/>
    </i>
    <i>
      <x v="10579"/>
    </i>
    <i>
      <x v="3384"/>
    </i>
    <i>
      <x v="10486"/>
    </i>
    <i>
      <x v="11611"/>
    </i>
    <i>
      <x v="229"/>
    </i>
    <i>
      <x v="12866"/>
    </i>
    <i>
      <x v="5660"/>
    </i>
    <i>
      <x v="11901"/>
    </i>
    <i>
      <x v="2751"/>
    </i>
    <i>
      <x v="4228"/>
    </i>
    <i>
      <x v="18464"/>
    </i>
    <i>
      <x v="16061"/>
    </i>
    <i>
      <x v="14557"/>
    </i>
    <i>
      <x v="5397"/>
    </i>
    <i>
      <x v="6047"/>
    </i>
    <i>
      <x v="594"/>
    </i>
    <i>
      <x v="17756"/>
    </i>
    <i>
      <x v="2165"/>
    </i>
    <i>
      <x v="16152"/>
    </i>
    <i>
      <x v="10783"/>
    </i>
    <i>
      <x v="6835"/>
    </i>
    <i>
      <x v="10115"/>
    </i>
    <i>
      <x v="7457"/>
    </i>
    <i>
      <x v="4131"/>
    </i>
    <i>
      <x v="8841"/>
    </i>
    <i>
      <x v="2989"/>
    </i>
    <i>
      <x v="18350"/>
    </i>
    <i>
      <x v="715"/>
    </i>
    <i>
      <x v="12629"/>
    </i>
    <i>
      <x v="15091"/>
    </i>
    <i>
      <x v="2580"/>
    </i>
    <i>
      <x v="11539"/>
    </i>
    <i>
      <x v="1116"/>
    </i>
    <i>
      <x v="12155"/>
    </i>
    <i>
      <x v="14754"/>
    </i>
    <i>
      <x v="13180"/>
    </i>
    <i>
      <x v="4485"/>
    </i>
    <i>
      <x v="17358"/>
    </i>
    <i>
      <x v="3197"/>
    </i>
    <i>
      <x v="12598"/>
    </i>
    <i>
      <x v="12799"/>
    </i>
    <i>
      <x v="7234"/>
    </i>
    <i>
      <x v="6593"/>
    </i>
    <i>
      <x v="2877"/>
    </i>
    <i>
      <x v="979"/>
    </i>
    <i>
      <x v="2510"/>
    </i>
    <i>
      <x v="6301"/>
    </i>
    <i>
      <x v="5008"/>
    </i>
    <i>
      <x v="1757"/>
    </i>
    <i>
      <x v="531"/>
    </i>
    <i>
      <x v="16481"/>
    </i>
    <i>
      <x v="3296"/>
    </i>
    <i>
      <x v="1346"/>
    </i>
    <i>
      <x v="8351"/>
    </i>
    <i>
      <x v="17395"/>
    </i>
    <i>
      <x v="18119"/>
    </i>
    <i>
      <x v="13116"/>
    </i>
    <i>
      <x v="11126"/>
    </i>
    <i>
      <x v="11715"/>
    </i>
    <i>
      <x v="5685"/>
    </i>
    <i>
      <x v="1452"/>
    </i>
    <i>
      <x v="11692"/>
    </i>
    <i>
      <x v="3690"/>
    </i>
    <i>
      <x v="2141"/>
    </i>
    <i>
      <x v="15290"/>
    </i>
    <i>
      <x v="8098"/>
    </i>
    <i>
      <x v="12651"/>
    </i>
    <i>
      <x v="4111"/>
    </i>
    <i>
      <x v="13086"/>
    </i>
    <i>
      <x v="11564"/>
    </i>
    <i>
      <x v="16319"/>
    </i>
    <i>
      <x v="18044"/>
    </i>
    <i>
      <x v="12198"/>
    </i>
    <i>
      <x v="2354"/>
    </i>
    <i>
      <x v="11308"/>
    </i>
    <i>
      <x v="14940"/>
    </i>
    <i>
      <x v="7559"/>
    </i>
    <i>
      <x v="10841"/>
    </i>
    <i>
      <x v="1765"/>
    </i>
    <i>
      <x v="17748"/>
    </i>
    <i>
      <x v="11896"/>
    </i>
    <i>
      <x v="17907"/>
    </i>
    <i>
      <x v="7867"/>
    </i>
    <i>
      <x v="269"/>
    </i>
    <i>
      <x v="12940"/>
    </i>
    <i>
      <x v="10381"/>
    </i>
    <i>
      <x v="220"/>
    </i>
    <i>
      <x v="2188"/>
    </i>
    <i>
      <x v="15511"/>
    </i>
    <i>
      <x v="17529"/>
    </i>
    <i>
      <x v="17190"/>
    </i>
    <i>
      <x v="2864"/>
    </i>
    <i>
      <x v="734"/>
    </i>
    <i>
      <x v="4753"/>
    </i>
    <i>
      <x v="15920"/>
    </i>
    <i>
      <x v="2511"/>
    </i>
    <i>
      <x v="15905"/>
    </i>
    <i>
      <x v="12095"/>
    </i>
    <i>
      <x v="13708"/>
    </i>
    <i>
      <x v="11959"/>
    </i>
    <i>
      <x v="14860"/>
    </i>
    <i>
      <x v="16734"/>
    </i>
    <i>
      <x v="3187"/>
    </i>
    <i>
      <x v="13590"/>
    </i>
    <i>
      <x v="6614"/>
    </i>
    <i>
      <x v="17975"/>
    </i>
    <i>
      <x v="11797"/>
    </i>
    <i>
      <x v="10674"/>
    </i>
    <i>
      <x v="8278"/>
    </i>
    <i>
      <x v="7540"/>
    </i>
    <i>
      <x v="1542"/>
    </i>
    <i>
      <x v="6314"/>
    </i>
    <i>
      <x v="4733"/>
    </i>
    <i>
      <x v="3199"/>
    </i>
    <i>
      <x v="3833"/>
    </i>
    <i>
      <x v="1143"/>
    </i>
    <i>
      <x v="14457"/>
    </i>
    <i>
      <x v="9276"/>
    </i>
    <i>
      <x v="1057"/>
    </i>
    <i>
      <x v="11636"/>
    </i>
    <i>
      <x v="3050"/>
    </i>
    <i>
      <x v="3020"/>
    </i>
    <i>
      <x v="10422"/>
    </i>
    <i>
      <x v="17311"/>
    </i>
    <i>
      <x v="3568"/>
    </i>
    <i>
      <x v="8438"/>
    </i>
    <i>
      <x v="9509"/>
    </i>
    <i>
      <x v="14108"/>
    </i>
    <i>
      <x v="15964"/>
    </i>
    <i>
      <x v="2294"/>
    </i>
    <i>
      <x v="14138"/>
    </i>
    <i>
      <x v="15398"/>
    </i>
    <i>
      <x v="13741"/>
    </i>
    <i>
      <x v="6866"/>
    </i>
    <i>
      <x v="15031"/>
    </i>
    <i>
      <x v="9566"/>
    </i>
    <i>
      <x v="2471"/>
    </i>
    <i>
      <x v="10436"/>
    </i>
    <i>
      <x v="14183"/>
    </i>
    <i>
      <x v="6336"/>
    </i>
    <i>
      <x v="9441"/>
    </i>
    <i>
      <x v="545"/>
    </i>
    <i>
      <x v="16911"/>
    </i>
    <i>
      <x v="1788"/>
    </i>
    <i>
      <x v="2079"/>
    </i>
    <i>
      <x v="8822"/>
    </i>
    <i>
      <x v="18453"/>
    </i>
    <i>
      <x v="3200"/>
    </i>
    <i>
      <x v="10289"/>
    </i>
    <i>
      <x v="1327"/>
    </i>
    <i>
      <x v="9929"/>
    </i>
    <i>
      <x v="17131"/>
    </i>
    <i>
      <x v="6370"/>
    </i>
    <i>
      <x v="18257"/>
    </i>
    <i>
      <x v="10559"/>
    </i>
    <i>
      <x v="15950"/>
    </i>
    <i>
      <x v="17170"/>
    </i>
    <i>
      <x v="11022"/>
    </i>
    <i>
      <x v="18159"/>
    </i>
    <i>
      <x v="15561"/>
    </i>
    <i>
      <x v="7523"/>
    </i>
    <i>
      <x v="2176"/>
    </i>
    <i>
      <x v="5066"/>
    </i>
    <i>
      <x v="2124"/>
    </i>
    <i>
      <x v="13827"/>
    </i>
    <i>
      <x v="12729"/>
    </i>
    <i>
      <x v="18390"/>
    </i>
    <i>
      <x v="11007"/>
    </i>
    <i>
      <x v="18110"/>
    </i>
    <i>
      <x v="898"/>
    </i>
    <i>
      <x v="17589"/>
    </i>
    <i>
      <x v="14695"/>
    </i>
    <i>
      <x v="12499"/>
    </i>
    <i>
      <x v="9734"/>
    </i>
    <i>
      <x v="7904"/>
    </i>
    <i>
      <x v="11655"/>
    </i>
    <i>
      <x v="5975"/>
    </i>
    <i>
      <x v="1953"/>
    </i>
    <i>
      <x v="14520"/>
    </i>
    <i>
      <x v="3456"/>
    </i>
    <i>
      <x v="3390"/>
    </i>
    <i>
      <x v="132"/>
    </i>
    <i>
      <x v="13412"/>
    </i>
    <i>
      <x v="12244"/>
    </i>
    <i>
      <x v="8270"/>
    </i>
    <i>
      <x v="6401"/>
    </i>
    <i>
      <x v="2924"/>
    </i>
    <i>
      <x v="2577"/>
    </i>
    <i>
      <x v="7135"/>
    </i>
    <i>
      <x v="13996"/>
    </i>
    <i>
      <x v="10617"/>
    </i>
    <i>
      <x v="417"/>
    </i>
    <i>
      <x v="17563"/>
    </i>
    <i>
      <x v="12746"/>
    </i>
    <i>
      <x v="9399"/>
    </i>
    <i>
      <x v="9940"/>
    </i>
    <i>
      <x v="17078"/>
    </i>
    <i>
      <x v="11684"/>
    </i>
    <i>
      <x v="5725"/>
    </i>
    <i>
      <x v="2077"/>
    </i>
    <i>
      <x v="7491"/>
    </i>
    <i>
      <x v="7950"/>
    </i>
    <i>
      <x v="11571"/>
    </i>
    <i>
      <x v="14563"/>
    </i>
    <i>
      <x v="10471"/>
    </i>
    <i>
      <x v="1905"/>
    </i>
    <i>
      <x v="63"/>
    </i>
    <i>
      <x v="6081"/>
    </i>
    <i>
      <x v="9540"/>
    </i>
    <i>
      <x v="18135"/>
    </i>
    <i>
      <x v="12308"/>
    </i>
    <i>
      <x v="17828"/>
    </i>
    <i>
      <x v="18358"/>
    </i>
    <i>
      <x v="11281"/>
    </i>
    <i>
      <x v="6497"/>
    </i>
    <i>
      <x v="6086"/>
    </i>
    <i>
      <x v="3680"/>
    </i>
    <i>
      <x v="2649"/>
    </i>
    <i>
      <x v="3362"/>
    </i>
    <i>
      <x v="9565"/>
    </i>
    <i>
      <x v="4317"/>
    </i>
    <i>
      <x v="5252"/>
    </i>
    <i>
      <x v="1704"/>
    </i>
    <i>
      <x v="6975"/>
    </i>
    <i>
      <x v="14373"/>
    </i>
    <i>
      <x v="5168"/>
    </i>
    <i>
      <x v="13466"/>
    </i>
    <i>
      <x v="5155"/>
    </i>
    <i>
      <x v="15951"/>
    </i>
    <i>
      <x v="2002"/>
    </i>
    <i>
      <x v="12203"/>
    </i>
    <i>
      <x v="3334"/>
    </i>
    <i>
      <x v="10905"/>
    </i>
    <i>
      <x v="1518"/>
    </i>
    <i>
      <x v="3849"/>
    </i>
    <i>
      <x v="5807"/>
    </i>
    <i>
      <x v="8749"/>
    </i>
    <i>
      <x v="3987"/>
    </i>
    <i>
      <x v="13260"/>
    </i>
    <i>
      <x v="1025"/>
    </i>
    <i>
      <x v="13797"/>
    </i>
    <i>
      <x v="15842"/>
    </i>
    <i>
      <x v="18294"/>
    </i>
    <i>
      <x v="5497"/>
    </i>
    <i>
      <x v="14909"/>
    </i>
    <i>
      <x v="12165"/>
    </i>
    <i>
      <x v="12348"/>
    </i>
    <i>
      <x v="8320"/>
    </i>
    <i>
      <x v="2742"/>
    </i>
    <i>
      <x v="4721"/>
    </i>
    <i>
      <x v="9097"/>
    </i>
    <i>
      <x v="1663"/>
    </i>
    <i>
      <x v="2329"/>
    </i>
    <i>
      <x v="16571"/>
    </i>
    <i>
      <x v="548"/>
    </i>
    <i>
      <x v="16508"/>
    </i>
    <i>
      <x v="5274"/>
    </i>
    <i>
      <x v="863"/>
    </i>
    <i>
      <x v="14442"/>
    </i>
    <i>
      <x v="1296"/>
    </i>
    <i>
      <x v="11169"/>
    </i>
    <i>
      <x v="18187"/>
    </i>
    <i>
      <x v="17009"/>
    </i>
    <i>
      <x v="16872"/>
    </i>
    <i>
      <x v="16669"/>
    </i>
    <i>
      <x v="11949"/>
    </i>
    <i>
      <x v="6677"/>
    </i>
    <i>
      <x v="11943"/>
    </i>
    <i>
      <x v="5275"/>
    </i>
    <i>
      <x v="11267"/>
    </i>
    <i>
      <x v="913"/>
    </i>
    <i>
      <x v="8529"/>
    </i>
    <i>
      <x v="9064"/>
    </i>
    <i>
      <x v="2753"/>
    </i>
    <i>
      <x v="14126"/>
    </i>
    <i>
      <x v="15730"/>
    </i>
    <i>
      <x v="12846"/>
    </i>
    <i>
      <x v="7399"/>
    </i>
    <i>
      <x v="17291"/>
    </i>
    <i>
      <x v="13346"/>
    </i>
    <i>
      <x v="2059"/>
    </i>
    <i>
      <x v="5733"/>
    </i>
    <i>
      <x v="11601"/>
    </i>
    <i>
      <x v="18047"/>
    </i>
    <i>
      <x v="3244"/>
    </i>
    <i>
      <x v="4254"/>
    </i>
    <i>
      <x v="16332"/>
    </i>
    <i>
      <x v="518"/>
    </i>
    <i>
      <x v="11327"/>
    </i>
    <i>
      <x v="10437"/>
    </i>
    <i>
      <x v="9160"/>
    </i>
    <i>
      <x v="15018"/>
    </i>
    <i>
      <x v="15976"/>
    </i>
    <i>
      <x v="15735"/>
    </i>
    <i>
      <x v="12202"/>
    </i>
    <i>
      <x v="12071"/>
    </i>
    <i>
      <x v="10212"/>
    </i>
    <i>
      <x v="6609"/>
    </i>
    <i>
      <x v="2462"/>
    </i>
    <i>
      <x v="4350"/>
    </i>
    <i>
      <x v="8920"/>
    </i>
    <i>
      <x v="389"/>
    </i>
    <i>
      <x v="9516"/>
    </i>
    <i>
      <x v="2207"/>
    </i>
    <i>
      <x v="16307"/>
    </i>
    <i>
      <x v="17116"/>
    </i>
    <i>
      <x v="6629"/>
    </i>
    <i>
      <x v="12256"/>
    </i>
    <i>
      <x v="1148"/>
    </i>
    <i>
      <x v="15060"/>
    </i>
    <i>
      <x v="16528"/>
    </i>
    <i>
      <x v="6468"/>
    </i>
    <i>
      <x v="10724"/>
    </i>
    <i>
      <x v="10404"/>
    </i>
    <i>
      <x v="14696"/>
    </i>
    <i>
      <x v="14862"/>
    </i>
    <i>
      <x v="6484"/>
    </i>
    <i>
      <x v="11781"/>
    </i>
    <i>
      <x v="14905"/>
    </i>
    <i>
      <x v="8649"/>
    </i>
    <i>
      <x v="11166"/>
    </i>
    <i>
      <x v="6794"/>
    </i>
    <i>
      <x v="5804"/>
    </i>
    <i>
      <x v="11087"/>
    </i>
    <i>
      <x v="2875"/>
    </i>
    <i>
      <x v="1262"/>
    </i>
    <i>
      <x v="1836"/>
    </i>
    <i>
      <x v="3596"/>
    </i>
    <i>
      <x v="17050"/>
    </i>
    <i>
      <x v="5665"/>
    </i>
    <i>
      <x v="6690"/>
    </i>
    <i>
      <x v="15096"/>
    </i>
    <i>
      <x v="4129"/>
    </i>
    <i>
      <x v="11202"/>
    </i>
    <i>
      <x v="3009"/>
    </i>
    <i>
      <x v="13008"/>
    </i>
    <i>
      <x v="6633"/>
    </i>
    <i>
      <x v="14513"/>
    </i>
    <i>
      <x v="13424"/>
    </i>
    <i>
      <x v="5312"/>
    </i>
    <i>
      <x v="6925"/>
    </i>
    <i>
      <x v="12416"/>
    </i>
    <i>
      <x v="2183"/>
    </i>
    <i>
      <x v="946"/>
    </i>
    <i>
      <x v="1727"/>
    </i>
    <i>
      <x v="8831"/>
    </i>
    <i>
      <x v="1654"/>
    </i>
    <i>
      <x v="18289"/>
    </i>
    <i>
      <x v="16772"/>
    </i>
    <i>
      <x v="13431"/>
    </i>
    <i>
      <x v="13299"/>
    </i>
    <i>
      <x v="7532"/>
    </i>
    <i>
      <x v="5481"/>
    </i>
    <i>
      <x v="4743"/>
    </i>
    <i>
      <x v="3114"/>
    </i>
    <i>
      <x v="3103"/>
    </i>
    <i>
      <x v="2473"/>
    </i>
    <i>
      <x v="2801"/>
    </i>
    <i>
      <x v="189"/>
    </i>
    <i>
      <x v="5019"/>
    </i>
    <i>
      <x v="6652"/>
    </i>
    <i>
      <x v="13490"/>
    </i>
    <i>
      <x v="3405"/>
    </i>
    <i>
      <x v="12169"/>
    </i>
    <i>
      <x v="13533"/>
    </i>
    <i>
      <x v="9642"/>
    </i>
    <i>
      <x v="16959"/>
    </i>
    <i>
      <x v="6934"/>
    </i>
    <i>
      <x v="14096"/>
    </i>
    <i>
      <x v="14792"/>
    </i>
    <i>
      <x v="12966"/>
    </i>
    <i>
      <x v="13265"/>
    </i>
    <i>
      <x v="11666"/>
    </i>
    <i>
      <x v="1266"/>
    </i>
    <i>
      <x v="9539"/>
    </i>
    <i>
      <x v="7920"/>
    </i>
    <i>
      <x v="12739"/>
    </i>
    <i>
      <x v="5745"/>
    </i>
    <i>
      <x v="16331"/>
    </i>
    <i>
      <x v="11301"/>
    </i>
    <i>
      <x v="3524"/>
    </i>
    <i>
      <x v="2396"/>
    </i>
    <i>
      <x v="1511"/>
    </i>
    <i>
      <x v="13505"/>
    </i>
    <i>
      <x v="8725"/>
    </i>
    <i>
      <x v="13501"/>
    </i>
    <i>
      <x v="10909"/>
    </i>
    <i>
      <x v="3946"/>
    </i>
    <i>
      <x v="10183"/>
    </i>
    <i>
      <x v="12386"/>
    </i>
    <i>
      <x v="7485"/>
    </i>
    <i>
      <x v="3079"/>
    </i>
    <i>
      <x v="14992"/>
    </i>
    <i>
      <x v="3425"/>
    </i>
    <i>
      <x v="15634"/>
    </i>
    <i>
      <x v="18153"/>
    </i>
    <i>
      <x v="3725"/>
    </i>
    <i>
      <x v="8592"/>
    </i>
    <i>
      <x v="8603"/>
    </i>
    <i>
      <x v="17467"/>
    </i>
    <i>
      <x v="15323"/>
    </i>
    <i>
      <x v="10337"/>
    </i>
    <i>
      <x v="10352"/>
    </i>
    <i>
      <x v="8597"/>
    </i>
    <i>
      <x v="2061"/>
    </i>
    <i>
      <x v="3797"/>
    </i>
    <i>
      <x v="2615"/>
    </i>
    <i>
      <x v="17456"/>
    </i>
    <i>
      <x v="14926"/>
    </i>
    <i>
      <x v="3853"/>
    </i>
    <i>
      <x v="11299"/>
    </i>
    <i>
      <x v="3112"/>
    </i>
    <i>
      <x v="1183"/>
    </i>
    <i>
      <x v="951"/>
    </i>
    <i>
      <x v="1397"/>
    </i>
    <i>
      <x v="17217"/>
    </i>
    <i>
      <x v="8561"/>
    </i>
    <i>
      <x v="2232"/>
    </i>
    <i>
      <x v="13678"/>
    </i>
    <i>
      <x v="9767"/>
    </i>
    <i>
      <x v="8251"/>
    </i>
    <i>
      <x v="2315"/>
    </i>
    <i>
      <x v="12240"/>
    </i>
    <i>
      <x v="12318"/>
    </i>
    <i>
      <x v="8505"/>
    </i>
    <i>
      <x v="6732"/>
    </i>
    <i>
      <x v="13361"/>
    </i>
    <i>
      <x v="10752"/>
    </i>
    <i>
      <x v="2498"/>
    </i>
    <i>
      <x v="12881"/>
    </i>
    <i>
      <x v="9504"/>
    </i>
    <i>
      <x v="5479"/>
    </i>
    <i>
      <x v="7759"/>
    </i>
    <i>
      <x v="6921"/>
    </i>
    <i>
      <x v="13872"/>
    </i>
    <i>
      <x v="5121"/>
    </i>
    <i>
      <x v="1188"/>
    </i>
    <i>
      <x v="11798"/>
    </i>
    <i>
      <x v="7802"/>
    </i>
    <i>
      <x v="12397"/>
    </i>
    <i>
      <x v="8217"/>
    </i>
    <i>
      <x v="3350"/>
    </i>
    <i>
      <x v="12863"/>
    </i>
    <i>
      <x v="12882"/>
    </i>
    <i>
      <x v="11823"/>
    </i>
    <i>
      <x v="8372"/>
    </i>
    <i>
      <x v="434"/>
    </i>
    <i>
      <x v="3429"/>
    </i>
    <i>
      <x v="14075"/>
    </i>
    <i>
      <x v="10246"/>
    </i>
    <i>
      <x v="10302"/>
    </i>
    <i>
      <x v="9060"/>
    </i>
    <i>
      <x v="4695"/>
    </i>
    <i>
      <x v="4847"/>
    </i>
    <i>
      <x v="5165"/>
    </i>
    <i>
      <x v="3632"/>
    </i>
    <i>
      <x v="1432"/>
    </i>
    <i>
      <x v="5456"/>
    </i>
    <i>
      <x v="4194"/>
    </i>
    <i>
      <x v="14686"/>
    </i>
    <i>
      <x v="6356"/>
    </i>
    <i>
      <x v="10165"/>
    </i>
    <i>
      <x v="10475"/>
    </i>
    <i>
      <x v="7645"/>
    </i>
    <i>
      <x v="12867"/>
    </i>
    <i>
      <x v="10033"/>
    </i>
    <i>
      <x v="10774"/>
    </i>
    <i>
      <x v="5349"/>
    </i>
    <i>
      <x v="16594"/>
    </i>
    <i>
      <x v="9723"/>
    </i>
    <i>
      <x v="14805"/>
    </i>
    <i>
      <x v="68"/>
    </i>
    <i>
      <x v="13601"/>
    </i>
    <i>
      <x v="2958"/>
    </i>
    <i>
      <x v="6707"/>
    </i>
    <i>
      <x v="7651"/>
    </i>
    <i>
      <x v="12239"/>
    </i>
    <i>
      <x v="15182"/>
    </i>
    <i>
      <x v="9590"/>
    </i>
    <i>
      <x v="7796"/>
    </i>
    <i>
      <x v="2881"/>
    </i>
    <i>
      <x v="11716"/>
    </i>
    <i>
      <x v="9438"/>
    </i>
    <i>
      <x v="14182"/>
    </i>
    <i>
      <x v="5967"/>
    </i>
    <i>
      <x v="15001"/>
    </i>
    <i>
      <x v="14136"/>
    </i>
    <i>
      <x v="8623"/>
    </i>
    <i>
      <x v="731"/>
    </i>
    <i>
      <x v="18169"/>
    </i>
    <i>
      <x v="9511"/>
    </i>
    <i>
      <x v="9206"/>
    </i>
    <i>
      <x v="5696"/>
    </i>
    <i>
      <x v="11545"/>
    </i>
    <i>
      <x v="5422"/>
    </i>
    <i>
      <x v="12180"/>
    </i>
    <i>
      <x v="13585"/>
    </i>
    <i>
      <x v="3008"/>
    </i>
    <i>
      <x v="5012"/>
    </i>
    <i>
      <x v="5330"/>
    </i>
    <i>
      <x v="12184"/>
    </i>
    <i>
      <x v="13468"/>
    </i>
    <i>
      <x v="549"/>
    </i>
    <i>
      <x v="10035"/>
    </i>
    <i>
      <x v="14444"/>
    </i>
    <i>
      <x v="8343"/>
    </i>
    <i>
      <x v="11628"/>
    </i>
    <i>
      <x v="15040"/>
    </i>
    <i>
      <x v="15857"/>
    </i>
    <i>
      <x v="14293"/>
    </i>
    <i>
      <x v="10073"/>
    </i>
    <i>
      <x v="8113"/>
    </i>
    <i>
      <x v="5421"/>
    </i>
    <i>
      <x v="18280"/>
    </i>
    <i>
      <x v="15346"/>
    </i>
    <i>
      <x v="11827"/>
    </i>
    <i>
      <x v="9033"/>
    </i>
    <i>
      <x v="9183"/>
    </i>
    <i>
      <x v="8432"/>
    </i>
    <i>
      <x v="11243"/>
    </i>
    <i>
      <x v="1428"/>
    </i>
    <i>
      <x v="5206"/>
    </i>
    <i>
      <x v="7548"/>
    </i>
    <i>
      <x v="1010"/>
    </i>
    <i>
      <x v="17550"/>
    </i>
    <i>
      <x v="10397"/>
    </i>
    <i>
      <x v="173"/>
    </i>
    <i>
      <x v="18366"/>
    </i>
    <i>
      <x v="3276"/>
    </i>
    <i>
      <x v="4470"/>
    </i>
    <i>
      <x v="7009"/>
    </i>
    <i>
      <x v="10871"/>
    </i>
    <i>
      <x v="4666"/>
    </i>
    <i>
      <x v="16842"/>
    </i>
    <i>
      <x v="18106"/>
    </i>
    <i>
      <x v="13835"/>
    </i>
    <i>
      <x v="15142"/>
    </i>
    <i>
      <x v="12668"/>
    </i>
    <i>
      <x v="8225"/>
    </i>
    <i>
      <x v="7885"/>
    </i>
    <i>
      <x v="1558"/>
    </i>
    <i>
      <x v="10818"/>
    </i>
    <i>
      <x v="15662"/>
    </i>
    <i>
      <x v="10222"/>
    </i>
    <i>
      <x v="9841"/>
    </i>
    <i>
      <x v="11929"/>
    </i>
    <i>
      <x v="14725"/>
    </i>
    <i>
      <x v="430"/>
    </i>
    <i>
      <x v="8925"/>
    </i>
    <i>
      <x v="796"/>
    </i>
    <i>
      <x v="1521"/>
    </i>
    <i>
      <x v="1230"/>
    </i>
    <i>
      <x v="3787"/>
    </i>
    <i>
      <x v="2504"/>
    </i>
    <i>
      <x v="13773"/>
    </i>
    <i>
      <x v="11759"/>
    </i>
    <i>
      <x v="5789"/>
    </i>
    <i>
      <x v="17418"/>
    </i>
    <i>
      <x v="18362"/>
    </i>
    <i>
      <x v="14507"/>
    </i>
    <i>
      <x v="1126"/>
    </i>
    <i>
      <x v="16652"/>
    </i>
    <i>
      <x v="14706"/>
    </i>
    <i>
      <x v="11765"/>
    </i>
    <i>
      <x v="14774"/>
    </i>
    <i>
      <x v="15296"/>
    </i>
    <i>
      <x v="11357"/>
    </i>
    <i>
      <x v="15640"/>
    </i>
    <i>
      <x v="12575"/>
    </i>
    <i>
      <x v="16940"/>
    </i>
    <i>
      <x v="2891"/>
    </i>
    <i>
      <x v="18028"/>
    </i>
    <i>
      <x v="10813"/>
    </i>
    <i>
      <x v="7872"/>
    </i>
    <i>
      <x v="3884"/>
    </i>
    <i>
      <x v="17770"/>
    </i>
    <i>
      <x v="422"/>
    </i>
    <i>
      <x v="10531"/>
    </i>
    <i>
      <x v="12776"/>
    </i>
    <i>
      <x v="627"/>
    </i>
    <i>
      <x v="927"/>
    </i>
    <i>
      <x v="5441"/>
    </i>
    <i>
      <x v="7193"/>
    </i>
    <i>
      <x v="9818"/>
    </i>
    <i>
      <x v="7724"/>
    </i>
    <i>
      <x v="15067"/>
    </i>
    <i>
      <x v="3961"/>
    </i>
    <i>
      <x v="5431"/>
    </i>
    <i>
      <x v="8298"/>
    </i>
    <i>
      <x v="14826"/>
    </i>
    <i>
      <x v="18010"/>
    </i>
    <i>
      <x v="7182"/>
    </i>
    <i>
      <x v="408"/>
    </i>
    <i>
      <x v="3731"/>
    </i>
    <i>
      <x v="12884"/>
    </i>
    <i>
      <x v="11710"/>
    </i>
    <i>
      <x v="11998"/>
    </i>
    <i>
      <x v="5458"/>
    </i>
    <i>
      <x v="5506"/>
    </i>
    <i>
      <x v="4173"/>
    </i>
    <i>
      <x v="3147"/>
    </i>
    <i>
      <x v="8287"/>
    </i>
    <i>
      <x v="18449"/>
    </i>
    <i>
      <x v="16980"/>
    </i>
    <i>
      <x v="15799"/>
    </i>
    <i>
      <x v="16823"/>
    </i>
    <i>
      <x v="2630"/>
    </i>
    <i>
      <x v="13502"/>
    </i>
    <i>
      <x v="15534"/>
    </i>
    <i>
      <x v="11016"/>
    </i>
    <i>
      <x v="1117"/>
    </i>
    <i>
      <x v="11608"/>
    </i>
    <i>
      <x v="14652"/>
    </i>
    <i>
      <x v="15106"/>
    </i>
    <i>
      <x v="11963"/>
    </i>
    <i>
      <x v="11318"/>
    </i>
    <i>
      <x v="9256"/>
    </i>
    <i>
      <x v="15256"/>
    </i>
    <i>
      <x v="17122"/>
    </i>
    <i>
      <x v="10487"/>
    </i>
    <i>
      <x v="4917"/>
    </i>
    <i>
      <x v="13126"/>
    </i>
    <i>
      <x v="11483"/>
    </i>
    <i>
      <x v="3094"/>
    </i>
    <i>
      <x v="1897"/>
    </i>
    <i>
      <x v="10665"/>
    </i>
    <i>
      <x v="17046"/>
    </i>
    <i>
      <x v="4652"/>
    </i>
    <i>
      <x v="1486"/>
    </i>
    <i>
      <x v="13910"/>
    </i>
    <i>
      <x v="491"/>
    </i>
    <i>
      <x v="11114"/>
    </i>
    <i>
      <x v="7948"/>
    </i>
    <i>
      <x v="13540"/>
    </i>
    <i>
      <x v="9212"/>
    </i>
    <i>
      <x v="501"/>
    </i>
    <i>
      <x v="6991"/>
    </i>
    <i>
      <x v="12754"/>
    </i>
    <i>
      <x v="11875"/>
    </i>
    <i>
      <x v="13289"/>
    </i>
    <i>
      <x v="10399"/>
    </i>
    <i>
      <x v="6416"/>
    </i>
    <i>
      <x v="3975"/>
    </i>
    <i>
      <x v="14040"/>
    </i>
    <i>
      <x v="1037"/>
    </i>
    <i>
      <x v="14459"/>
    </i>
    <i>
      <x v="7511"/>
    </i>
    <i>
      <x v="530"/>
    </i>
    <i>
      <x v="4139"/>
    </i>
    <i>
      <x v="91"/>
    </i>
    <i>
      <x v="11047"/>
    </i>
    <i>
      <x v="4780"/>
    </i>
    <i>
      <x v="8426"/>
    </i>
    <i>
      <x v="7429"/>
    </i>
    <i>
      <x v="16215"/>
    </i>
    <i>
      <x v="2744"/>
    </i>
    <i>
      <x v="14901"/>
    </i>
    <i>
      <x v="3622"/>
    </i>
    <i>
      <x v="11554"/>
    </i>
    <i>
      <x v="10648"/>
    </i>
    <i>
      <x v="5241"/>
    </i>
    <i>
      <x v="17340"/>
    </i>
    <i>
      <x v="8781"/>
    </i>
    <i>
      <x v="17100"/>
    </i>
    <i>
      <x v="8799"/>
    </i>
    <i>
      <x v="5448"/>
    </i>
    <i>
      <x v="4335"/>
    </i>
    <i>
      <x v="2222"/>
    </i>
    <i>
      <x v="1336"/>
    </i>
    <i>
      <x v="672"/>
    </i>
    <i>
      <x v="15729"/>
    </i>
    <i>
      <x v="1138"/>
    </i>
    <i>
      <x v="8324"/>
    </i>
    <i>
      <x v="6296"/>
    </i>
    <i>
      <x v="11913"/>
    </i>
    <i>
      <x v="6905"/>
    </i>
    <i>
      <x v="13596"/>
    </i>
    <i>
      <x v="7758"/>
    </i>
    <i>
      <x v="13441"/>
    </i>
    <i>
      <x v="8693"/>
    </i>
    <i>
      <x v="7542"/>
    </i>
    <i>
      <x v="6644"/>
    </i>
    <i>
      <x v="5463"/>
    </i>
    <i>
      <x v="13580"/>
    </i>
    <i>
      <x v="7271"/>
    </i>
    <i>
      <x v="17562"/>
    </i>
    <i>
      <x v="11982"/>
    </i>
    <i>
      <x v="3245"/>
    </i>
    <i>
      <x v="2221"/>
    </i>
    <i>
      <x v="14389"/>
    </i>
    <i>
      <x v="4156"/>
    </i>
    <i>
      <x v="8149"/>
    </i>
    <i>
      <x v="12103"/>
    </i>
    <i>
      <x v="13339"/>
    </i>
    <i>
      <x v="4094"/>
    </i>
    <i>
      <x v="17215"/>
    </i>
    <i>
      <x v="11705"/>
    </i>
    <i>
      <x v="9850"/>
    </i>
    <i>
      <x v="14927"/>
    </i>
    <i>
      <x v="369"/>
    </i>
    <i>
      <x v="18331"/>
    </i>
    <i>
      <x v="7435"/>
    </i>
    <i>
      <x v="3857"/>
    </i>
    <i>
      <x v="17921"/>
    </i>
    <i>
      <x v="2737"/>
    </i>
    <i>
      <x v="999"/>
    </i>
    <i>
      <x v="11605"/>
    </i>
    <i>
      <x v="1509"/>
    </i>
    <i>
      <x v="11920"/>
    </i>
    <i>
      <x v="8686"/>
    </i>
    <i>
      <x v="13397"/>
    </i>
    <i>
      <x v="18369"/>
    </i>
    <i>
      <x v="5525"/>
    </i>
    <i>
      <x v="12065"/>
    </i>
    <i>
      <x v="1290"/>
    </i>
    <i>
      <x v="1156"/>
    </i>
    <i>
      <x v="15539"/>
    </i>
    <i>
      <x v="15028"/>
    </i>
    <i>
      <x v="4120"/>
    </i>
    <i>
      <x v="12692"/>
    </i>
    <i>
      <x v="12914"/>
    </i>
    <i>
      <x v="4674"/>
    </i>
    <i>
      <x v="12227"/>
    </i>
    <i>
      <x v="18184"/>
    </i>
    <i>
      <x v="7715"/>
    </i>
    <i>
      <x v="2371"/>
    </i>
    <i>
      <x v="17160"/>
    </i>
    <i>
      <x v="2724"/>
    </i>
    <i>
      <x v="4877"/>
    </i>
    <i>
      <x v="11902"/>
    </i>
    <i>
      <x v="4295"/>
    </i>
    <i>
      <x v="6529"/>
    </i>
    <i>
      <x v="7944"/>
    </i>
    <i>
      <x v="15164"/>
    </i>
    <i>
      <x v="49"/>
    </i>
    <i>
      <x v="2686"/>
    </i>
    <i>
      <x v="7360"/>
    </i>
    <i>
      <x v="4636"/>
    </i>
    <i>
      <x v="9763"/>
    </i>
    <i>
      <x v="1434"/>
    </i>
    <i>
      <x v="16762"/>
    </i>
    <i>
      <x v="15063"/>
    </i>
    <i>
      <x v="6479"/>
    </i>
    <i>
      <x v="13530"/>
    </i>
    <i>
      <x v="4222"/>
    </i>
    <i>
      <x v="11439"/>
    </i>
    <i>
      <x v="7044"/>
    </i>
    <i>
      <x v="1381"/>
    </i>
    <i>
      <x v="5226"/>
    </i>
    <i>
      <x v="14447"/>
    </i>
    <i>
      <x v="16264"/>
    </i>
    <i>
      <x v="5573"/>
    </i>
    <i>
      <x v="9336"/>
    </i>
    <i>
      <x v="10010"/>
    </i>
    <i>
      <x v="37"/>
    </i>
    <i>
      <x v="12106"/>
    </i>
    <i>
      <x v="10779"/>
    </i>
    <i>
      <x v="3055"/>
    </i>
    <i>
      <x v="16504"/>
    </i>
    <i>
      <x v="12253"/>
    </i>
    <i>
      <x v="5213"/>
    </i>
    <i>
      <x v="1860"/>
    </i>
    <i>
      <x v="18413"/>
    </i>
    <i>
      <x v="10891"/>
    </i>
    <i>
      <x v="10934"/>
    </i>
    <i>
      <x v="15872"/>
    </i>
    <i>
      <x v="16410"/>
    </i>
    <i>
      <x v="9382"/>
    </i>
    <i>
      <x v="17235"/>
    </i>
    <i>
      <x v="5402"/>
    </i>
    <i>
      <x v="7918"/>
    </i>
    <i>
      <x v="9154"/>
    </i>
    <i>
      <x v="6502"/>
    </i>
    <i>
      <x v="17356"/>
    </i>
    <i>
      <x v="13470"/>
    </i>
    <i>
      <x v="89"/>
    </i>
    <i>
      <x v="17178"/>
    </i>
    <i>
      <x v="3493"/>
    </i>
    <i>
      <x v="16325"/>
    </i>
    <i>
      <x v="7253"/>
    </i>
    <i>
      <x v="2115"/>
    </i>
    <i>
      <x v="17153"/>
    </i>
    <i>
      <x v="5982"/>
    </i>
    <i>
      <x v="254"/>
    </i>
    <i>
      <x v="858"/>
    </i>
    <i>
      <x v="1415"/>
    </i>
    <i>
      <x v="3074"/>
    </i>
    <i>
      <x v="6947"/>
    </i>
    <i>
      <x v="598"/>
    </i>
    <i>
      <x v="6886"/>
    </i>
    <i>
      <x v="15825"/>
    </i>
    <i>
      <x v="4110"/>
    </i>
    <i>
      <x v="277"/>
    </i>
    <i>
      <x v="4857"/>
    </i>
    <i>
      <x v="16184"/>
    </i>
    <i>
      <x v="10245"/>
    </i>
    <i>
      <x v="6893"/>
    </i>
    <i>
      <x v="5974"/>
    </i>
    <i>
      <x v="9208"/>
    </i>
    <i>
      <x v="6149"/>
    </i>
    <i>
      <x v="8457"/>
    </i>
    <i>
      <x v="4969"/>
    </i>
    <i>
      <x v="6627"/>
    </i>
    <i>
      <x v="8642"/>
    </i>
    <i>
      <x v="16400"/>
    </i>
    <i>
      <x v="14853"/>
    </i>
    <i>
      <x v="11303"/>
    </i>
    <i>
      <x v="13277"/>
    </i>
    <i>
      <x v="16281"/>
    </i>
    <i>
      <x v="16902"/>
    </i>
    <i>
      <x v="12969"/>
    </i>
    <i>
      <x v="13765"/>
    </i>
    <i>
      <x v="10997"/>
    </i>
    <i>
      <x v="11667"/>
    </i>
    <i>
      <x v="6829"/>
    </i>
    <i>
      <x v="3580"/>
    </i>
    <i>
      <x v="3201"/>
    </i>
    <i>
      <x v="1724"/>
    </i>
    <i>
      <x v="15558"/>
    </i>
    <i>
      <x v="1013"/>
    </i>
    <i>
      <x v="12047"/>
    </i>
    <i>
      <x v="14303"/>
    </i>
    <i>
      <x v="12941"/>
    </i>
    <i>
      <x v="15014"/>
    </i>
    <i>
      <x v="12321"/>
    </i>
    <i>
      <x v="5986"/>
    </i>
    <i>
      <x v="8742"/>
    </i>
    <i>
      <x v="2687"/>
    </i>
    <i>
      <x v="13270"/>
    </i>
    <i>
      <x v="16146"/>
    </i>
    <i>
      <x v="12177"/>
    </i>
    <i>
      <x v="12766"/>
    </i>
    <i>
      <x v="14840"/>
    </i>
    <i>
      <x v="17375"/>
    </i>
    <i>
      <x v="16322"/>
    </i>
    <i>
      <x v="16118"/>
    </i>
    <i>
      <x v="18018"/>
    </i>
    <i>
      <x v="6164"/>
    </i>
    <i>
      <x v="2168"/>
    </i>
    <i>
      <x v="11513"/>
    </i>
    <i>
      <x v="6478"/>
    </i>
    <i>
      <x v="13447"/>
    </i>
    <i>
      <x v="8451"/>
    </i>
    <i>
      <x v="6289"/>
    </i>
    <i>
      <x v="5702"/>
    </i>
    <i>
      <x v="15819"/>
    </i>
    <i>
      <x v="13474"/>
    </i>
    <i>
      <x v="6213"/>
    </i>
    <i>
      <x v="4986"/>
    </i>
    <i>
      <x v="1084"/>
    </i>
    <i>
      <x v="16880"/>
    </i>
    <i>
      <x v="15944"/>
    </i>
    <i>
      <x v="14415"/>
    </i>
    <i>
      <x v="4810"/>
    </i>
    <i>
      <x v="9499"/>
    </i>
    <i>
      <x v="10987"/>
    </i>
    <i>
      <x v="4504"/>
    </i>
    <i>
      <x v="6560"/>
    </i>
    <i>
      <x v="15336"/>
    </i>
    <i>
      <x v="13569"/>
    </i>
    <i>
      <x v="459"/>
    </i>
    <i>
      <x v="5193"/>
    </i>
    <i>
      <x v="12430"/>
    </i>
    <i>
      <x v="3160"/>
    </i>
    <i>
      <x v="6748"/>
    </i>
    <i>
      <x v="16496"/>
    </i>
    <i>
      <x v="5208"/>
    </i>
    <i>
      <x v="14810"/>
    </i>
    <i>
      <x v="4357"/>
    </i>
    <i>
      <x v="5043"/>
    </i>
    <i>
      <x v="13006"/>
    </i>
    <i>
      <x v="13000"/>
    </i>
    <i>
      <x v="4087"/>
    </i>
    <i>
      <x v="12018"/>
    </i>
    <i>
      <x v="9498"/>
    </i>
    <i>
      <x v="528"/>
    </i>
    <i>
      <x v="8541"/>
    </i>
    <i>
      <x v="8249"/>
    </i>
    <i>
      <x v="1713"/>
    </i>
    <i>
      <x v="11607"/>
    </i>
    <i>
      <x v="7870"/>
    </i>
    <i>
      <x v="4481"/>
    </i>
    <i>
      <x v="11610"/>
    </i>
    <i>
      <x v="8335"/>
    </i>
    <i>
      <x v="1647"/>
    </i>
    <i>
      <x v="9048"/>
    </i>
    <i>
      <x v="6103"/>
    </i>
    <i>
      <x v="14275"/>
    </i>
    <i>
      <x v="16190"/>
    </i>
    <i>
      <x v="13961"/>
    </i>
    <i>
      <x v="11382"/>
    </i>
    <i>
      <x v="13608"/>
    </i>
    <i>
      <x v="6037"/>
    </i>
    <i>
      <x v="12851"/>
    </i>
    <i>
      <x v="12652"/>
    </i>
    <i>
      <x v="8708"/>
    </i>
    <i>
      <x v="5080"/>
    </i>
    <i>
      <x v="4903"/>
    </i>
    <i>
      <x v="3651"/>
    </i>
    <i>
      <x v="13529"/>
    </i>
    <i>
      <x v="16592"/>
    </i>
    <i>
      <x v="14124"/>
    </i>
    <i>
      <x v="1970"/>
    </i>
    <i>
      <x v="17085"/>
    </i>
    <i>
      <x v="16516"/>
    </i>
    <i>
      <x v="1048"/>
    </i>
    <i>
      <x v="11419"/>
    </i>
    <i>
      <x v="842"/>
    </i>
    <i>
      <x v="1624"/>
    </i>
    <i>
      <x v="2"/>
    </i>
    <i>
      <x v="1988"/>
    </i>
    <i>
      <x v="1270"/>
    </i>
    <i>
      <x v="9045"/>
    </i>
    <i>
      <x v="5462"/>
    </i>
    <i>
      <x v="17377"/>
    </i>
    <i>
      <x v="3007"/>
    </i>
    <i>
      <x v="18002"/>
    </i>
    <i>
      <x v="13507"/>
    </i>
    <i>
      <x v="14319"/>
    </i>
    <i>
      <x v="8520"/>
    </i>
    <i>
      <x v="4848"/>
    </i>
    <i>
      <x v="17"/>
    </i>
    <i>
      <x v="7249"/>
    </i>
    <i>
      <x v="7838"/>
    </i>
    <i>
      <x v="17677"/>
    </i>
    <i>
      <x v="11792"/>
    </i>
    <i>
      <x v="2977"/>
    </i>
    <i>
      <x v="12938"/>
    </i>
    <i>
      <x v="5343"/>
    </i>
    <i>
      <x v="3570"/>
    </i>
    <i>
      <x v="2835"/>
    </i>
    <i>
      <x v="16311"/>
    </i>
    <i>
      <x v="11750"/>
    </i>
    <i>
      <x v="13523"/>
    </i>
    <i>
      <x v="10597"/>
    </i>
    <i>
      <x v="2922"/>
    </i>
    <i>
      <x v="3111"/>
    </i>
    <i>
      <x v="14968"/>
    </i>
    <i>
      <x v="1214"/>
    </i>
    <i>
      <x v="16125"/>
    </i>
    <i>
      <x v="1926"/>
    </i>
    <i>
      <x v="10798"/>
    </i>
    <i>
      <x v="17396"/>
    </i>
    <i>
      <x v="15651"/>
    </i>
    <i>
      <x v="15889"/>
    </i>
    <i>
      <x v="16548"/>
    </i>
    <i>
      <x v="11700"/>
    </i>
    <i>
      <x v="6704"/>
    </i>
    <i>
      <x v="4623"/>
    </i>
    <i>
      <x v="2017"/>
    </i>
    <i>
      <x v="2367"/>
    </i>
    <i>
      <x v="1119"/>
    </i>
    <i>
      <x v="16175"/>
    </i>
    <i>
      <x v="14327"/>
    </i>
    <i>
      <x v="14461"/>
    </i>
    <i>
      <x v="17833"/>
    </i>
    <i>
      <x v="3522"/>
    </i>
    <i>
      <x v="3957"/>
    </i>
    <i>
      <x v="17722"/>
    </i>
    <i>
      <x v="17412"/>
    </i>
    <i>
      <x v="17650"/>
    </i>
    <i>
      <x v="7910"/>
    </i>
    <i>
      <x v="892"/>
    </i>
    <i>
      <x v="4938"/>
    </i>
    <i>
      <x v="13713"/>
    </i>
    <i>
      <x v="5785"/>
    </i>
    <i>
      <x v="12418"/>
    </i>
    <i>
      <x v="3575"/>
    </i>
    <i>
      <x v="440"/>
    </i>
    <i>
      <x v="17522"/>
    </i>
    <i>
      <x v="16593"/>
    </i>
    <i>
      <x v="7686"/>
    </i>
    <i>
      <x v="12507"/>
    </i>
    <i>
      <x v="14351"/>
    </i>
    <i>
      <x v="4851"/>
    </i>
    <i>
      <x v="5187"/>
    </i>
    <i>
      <x v="6494"/>
    </i>
    <i>
      <x v="848"/>
    </i>
    <i>
      <x v="8089"/>
    </i>
    <i>
      <x v="1365"/>
    </i>
    <i>
      <x v="16379"/>
    </i>
    <i>
      <x v="10314"/>
    </i>
    <i>
      <x v="1656"/>
    </i>
    <i>
      <x v="150"/>
    </i>
    <i>
      <x v="8283"/>
    </i>
    <i>
      <x v="8494"/>
    </i>
    <i>
      <x v="8762"/>
    </i>
    <i>
      <x v="16919"/>
    </i>
    <i>
      <x v="3615"/>
    </i>
    <i>
      <x v="2394"/>
    </i>
    <i>
      <x v="2975"/>
    </i>
    <i>
      <x v="7942"/>
    </i>
    <i>
      <x v="2078"/>
    </i>
    <i>
      <x v="7537"/>
    </i>
    <i>
      <x v="5176"/>
    </i>
    <i>
      <x v="7364"/>
    </i>
    <i>
      <x v="4458"/>
    </i>
    <i>
      <x v="16813"/>
    </i>
    <i>
      <x v="15865"/>
    </i>
    <i>
      <x v="4492"/>
    </i>
    <i>
      <x v="3732"/>
    </i>
    <i>
      <x v="2834"/>
    </i>
    <i>
      <x v="9253"/>
    </i>
    <i>
      <x v="16423"/>
    </i>
    <i>
      <x v="6384"/>
    </i>
    <i>
      <x v="873"/>
    </i>
    <i>
      <x v="17068"/>
    </i>
    <i>
      <x v="10580"/>
    </i>
    <i>
      <x v="7811"/>
    </i>
    <i>
      <x v="510"/>
    </i>
    <i>
      <x v="7631"/>
    </i>
    <i>
      <x v="5200"/>
    </i>
    <i>
      <x v="2532"/>
    </i>
    <i>
      <x v="1253"/>
    </i>
    <i>
      <x v="12556"/>
    </i>
    <i>
      <x v="1839"/>
    </i>
    <i>
      <x v="10104"/>
    </i>
    <i>
      <x v="1132"/>
    </i>
    <i>
      <x v="15270"/>
    </i>
    <i>
      <x v="18140"/>
    </i>
    <i>
      <x v="3753"/>
    </i>
    <i>
      <x v="8376"/>
    </i>
    <i>
      <x v="10445"/>
    </i>
    <i>
      <x v="17435"/>
    </i>
    <i>
      <x v="8710"/>
    </i>
    <i>
      <x v="11392"/>
    </i>
    <i>
      <x v="5150"/>
    </i>
    <i>
      <x v="18085"/>
    </i>
    <i>
      <x v="15821"/>
    </i>
    <i>
      <x v="14724"/>
    </i>
    <i>
      <x v="934"/>
    </i>
    <i>
      <x v="8963"/>
    </i>
    <i>
      <x v="3804"/>
    </i>
    <i>
      <x v="177"/>
    </i>
    <i>
      <x v="12500"/>
    </i>
    <i>
      <x v="6724"/>
    </i>
    <i>
      <x v="5089"/>
    </i>
    <i>
      <x v="3854"/>
    </i>
    <i>
      <x v="1943"/>
    </i>
    <i>
      <x v="2338"/>
    </i>
    <i>
      <x v="7016"/>
    </i>
    <i>
      <x v="5393"/>
    </i>
    <i>
      <x v="8572"/>
    </i>
    <i>
      <x v="1896"/>
    </i>
    <i>
      <x v="7065"/>
    </i>
    <i>
      <x v="6649"/>
    </i>
    <i>
      <x v="5218"/>
    </i>
    <i>
      <x v="8973"/>
    </i>
    <i>
      <x v="6605"/>
    </i>
    <i>
      <x v="9862"/>
    </i>
    <i>
      <x v="7352"/>
    </i>
    <i>
      <x v="9042"/>
    </i>
    <i>
      <x v="950"/>
    </i>
    <i>
      <x v="6019"/>
    </i>
    <i>
      <x v="14529"/>
    </i>
    <i>
      <x v="51"/>
    </i>
    <i>
      <x v="16265"/>
    </i>
    <i>
      <x v="2137"/>
    </i>
    <i>
      <x v="18063"/>
    </i>
    <i>
      <x v="6473"/>
    </i>
    <i>
      <x v="13719"/>
    </i>
    <i>
      <x v="12372"/>
    </i>
    <i>
      <x v="5258"/>
    </i>
    <i>
      <x v="18388"/>
    </i>
    <i>
      <x v="17194"/>
    </i>
    <i>
      <x v="3438"/>
    </i>
    <i>
      <x v="17465"/>
    </i>
    <i>
      <x v="17450"/>
    </i>
    <i>
      <x v="13821"/>
    </i>
    <i>
      <x v="4275"/>
    </i>
    <i>
      <x v="1996"/>
    </i>
    <i>
      <x v="9537"/>
    </i>
    <i>
      <x v="16335"/>
    </i>
    <i>
      <x v="17622"/>
    </i>
    <i>
      <x v="6091"/>
    </i>
    <i>
      <x v="7289"/>
    </i>
    <i>
      <x v="9408"/>
    </i>
    <i>
      <x v="4496"/>
    </i>
    <i>
      <x v="13588"/>
    </i>
    <i>
      <x v="14603"/>
    </i>
    <i>
      <x v="12722"/>
    </i>
    <i>
      <x v="3309"/>
    </i>
    <i>
      <x v="11883"/>
    </i>
    <i>
      <x v="9274"/>
    </i>
    <i>
      <x v="14271"/>
    </i>
    <i>
      <x v="11713"/>
    </i>
    <i>
      <x v="2847"/>
    </i>
    <i>
      <x v="774"/>
    </i>
    <i>
      <x v="12365"/>
    </i>
    <i>
      <x v="17987"/>
    </i>
    <i>
      <x v="17473"/>
    </i>
    <i>
      <x v="993"/>
    </i>
    <i>
      <x v="13918"/>
    </i>
    <i>
      <x v="16847"/>
    </i>
    <i>
      <x v="12194"/>
    </i>
    <i>
      <x v="12042"/>
    </i>
    <i>
      <x v="18341"/>
    </i>
    <i>
      <x v="13105"/>
    </i>
    <i>
      <x v="1586"/>
    </i>
    <i>
      <x v="6669"/>
    </i>
    <i>
      <x v="1853"/>
    </i>
    <i>
      <x v="9284"/>
    </i>
    <i>
      <x v="8751"/>
    </i>
    <i>
      <x v="16049"/>
    </i>
    <i>
      <x v="17077"/>
    </i>
    <i>
      <x v="9141"/>
    </i>
    <i>
      <x v="14583"/>
    </i>
    <i>
      <x v="9257"/>
    </i>
    <i>
      <x v="18121"/>
    </i>
    <i>
      <x v="15315"/>
    </i>
    <i>
      <x v="13471"/>
    </i>
    <i>
      <x v="7073"/>
    </i>
    <i>
      <x v="7503"/>
    </i>
    <i>
      <x v="4164"/>
    </i>
    <i>
      <x v="14663"/>
    </i>
    <i>
      <x v="15814"/>
    </i>
    <i>
      <x v="1664"/>
    </i>
    <i>
      <x v="6723"/>
    </i>
    <i>
      <x v="11257"/>
    </i>
    <i>
      <x v="9828"/>
    </i>
    <i>
      <x v="16206"/>
    </i>
    <i>
      <x v="1626"/>
    </i>
    <i>
      <x v="9946"/>
    </i>
    <i>
      <x v="11617"/>
    </i>
    <i>
      <x v="8939"/>
    </i>
    <i>
      <x v="9678"/>
    </i>
    <i>
      <x v="17309"/>
    </i>
    <i>
      <x v="1177"/>
    </i>
    <i>
      <x v="6261"/>
    </i>
    <i>
      <x v="8616"/>
    </i>
    <i>
      <x v="9173"/>
    </i>
    <i>
      <x v="15941"/>
    </i>
    <i>
      <x v="15552"/>
    </i>
    <i>
      <x v="14201"/>
    </i>
    <i>
      <x v="2878"/>
    </i>
    <i>
      <x v="8144"/>
    </i>
    <i>
      <x v="6694"/>
    </i>
    <i>
      <x v="16501"/>
    </i>
    <i>
      <x v="13085"/>
    </i>
    <i>
      <x v="15987"/>
    </i>
    <i>
      <x v="2440"/>
    </i>
    <i>
      <x v="15007"/>
    </i>
    <i>
      <x v="10865"/>
    </i>
    <i>
      <x v="12403"/>
    </i>
    <i>
      <x v="9864"/>
    </i>
    <i>
      <x v="8758"/>
    </i>
    <i>
      <x v="7171"/>
    </i>
    <i>
      <x v="7649"/>
    </i>
    <i>
      <x v="5105"/>
    </i>
    <i>
      <x v="3127"/>
    </i>
    <i>
      <x v="4203"/>
    </i>
    <i>
      <x v="13551"/>
    </i>
    <i>
      <x v="18185"/>
    </i>
    <i>
      <x v="4592"/>
    </i>
    <i>
      <x v="1109"/>
    </i>
    <i>
      <x v="9432"/>
    </i>
    <i>
      <x v="446"/>
    </i>
    <i>
      <x v="7881"/>
    </i>
    <i>
      <x v="1659"/>
    </i>
    <i>
      <x v="7765"/>
    </i>
    <i>
      <x v="9163"/>
    </i>
    <i>
      <x v="728"/>
    </i>
    <i>
      <x v="7868"/>
    </i>
    <i>
      <x v="17813"/>
    </i>
    <i>
      <x v="12031"/>
    </i>
    <i>
      <x v="11520"/>
    </i>
    <i>
      <x v="188"/>
    </i>
    <i>
      <x v="6731"/>
    </i>
    <i>
      <x v="965"/>
    </i>
    <i>
      <x v="18015"/>
    </i>
    <i>
      <x v="3463"/>
    </i>
    <i>
      <x v="10464"/>
    </i>
    <i>
      <x v="56"/>
    </i>
    <i>
      <x v="9759"/>
    </i>
    <i>
      <x v="8517"/>
    </i>
    <i>
      <x v="6994"/>
    </i>
    <i>
      <x v="6706"/>
    </i>
    <i>
      <x v="7129"/>
    </i>
    <i>
      <x v="4846"/>
    </i>
    <i>
      <x v="16113"/>
    </i>
    <i>
      <x v="17429"/>
    </i>
    <i>
      <x v="17518"/>
    </i>
    <i>
      <x v="2103"/>
    </i>
    <i>
      <x v="12921"/>
    </i>
    <i>
      <x v="1051"/>
    </i>
    <i>
      <x v="7848"/>
    </i>
    <i>
      <x v="4364"/>
    </i>
    <i>
      <x v="5989"/>
    </i>
    <i>
      <x v="3388"/>
    </i>
    <i>
      <x v="17683"/>
    </i>
    <i>
      <x v="14396"/>
    </i>
    <i>
      <x v="12782"/>
    </i>
    <i>
      <x v="14579"/>
    </i>
    <i>
      <x v="14503"/>
    </i>
    <i>
      <x v="6890"/>
    </i>
    <i>
      <x v="337"/>
    </i>
    <i>
      <x v="17394"/>
    </i>
    <i>
      <x v="17487"/>
    </i>
    <i>
      <x v="17997"/>
    </i>
    <i>
      <x v="15015"/>
    </i>
    <i>
      <x v="8990"/>
    </i>
    <i>
      <x v="4740"/>
    </i>
    <i>
      <x v="16095"/>
    </i>
    <i>
      <x v="72"/>
    </i>
    <i>
      <x v="1001"/>
    </i>
    <i>
      <x v="13182"/>
    </i>
    <i>
      <x v="10908"/>
    </i>
    <i>
      <x v="16008"/>
    </i>
    <i>
      <x v="16257"/>
    </i>
    <i>
      <x v="16133"/>
    </i>
    <i>
      <x v="10832"/>
    </i>
    <i>
      <x v="18421"/>
    </i>
    <i>
      <x v="15637"/>
    </i>
    <i>
      <x v="12626"/>
    </i>
    <i>
      <x v="939"/>
    </i>
    <i>
      <x v="17182"/>
    </i>
    <i>
      <x v="9035"/>
    </i>
    <i>
      <x v="8353"/>
    </i>
    <i>
      <x v="5233"/>
    </i>
    <i>
      <x v="2095"/>
    </i>
    <i>
      <x v="1609"/>
    </i>
    <i>
      <x v="2861"/>
    </i>
    <i>
      <x v="15501"/>
    </i>
    <i>
      <x v="18139"/>
    </i>
    <i>
      <x v="4406"/>
    </i>
    <i>
      <x v="16904"/>
    </i>
    <i>
      <x v="13998"/>
    </i>
    <i>
      <x v="12758"/>
    </i>
    <i>
      <x v="9751"/>
    </i>
    <i>
      <x v="8819"/>
    </i>
    <i>
      <x v="7590"/>
    </i>
    <i>
      <x v="4044"/>
    </i>
    <i>
      <x v="299"/>
    </i>
    <i>
      <x v="11518"/>
    </i>
    <i>
      <x v="16590"/>
    </i>
    <i>
      <x v="14966"/>
    </i>
    <i>
      <x v="6053"/>
    </i>
    <i>
      <x v="1574"/>
    </i>
    <i>
      <x v="18069"/>
    </i>
    <i>
      <x v="15984"/>
    </i>
    <i>
      <x v="10912"/>
    </i>
    <i>
      <x v="8797"/>
    </i>
    <i>
      <x v="18417"/>
    </i>
    <i>
      <x v="3066"/>
    </i>
    <i>
      <x v="13734"/>
    </i>
    <i>
      <x v="609"/>
    </i>
    <i>
      <x v="1791"/>
    </i>
    <i>
      <x v="221"/>
    </i>
    <i>
      <x v="5859"/>
    </i>
    <i>
      <x v="8470"/>
    </i>
    <i>
      <x v="372"/>
    </i>
    <i>
      <x v="3496"/>
    </i>
    <i>
      <x v="5716"/>
    </i>
    <i>
      <x v="12538"/>
    </i>
    <i>
      <x v="1792"/>
    </i>
    <i>
      <x v="1645"/>
    </i>
    <i>
      <x v="16056"/>
    </i>
    <i>
      <x v="5360"/>
    </i>
    <i>
      <x v="5302"/>
    </i>
    <i>
      <x v="2331"/>
    </i>
    <i>
      <x v="1277"/>
    </i>
    <i>
      <x v="2819"/>
    </i>
    <i>
      <x v="12869"/>
    </i>
    <i>
      <x v="13563"/>
    </i>
    <i>
      <x v="3065"/>
    </i>
    <i>
      <x v="3379"/>
    </i>
    <i>
      <x v="15209"/>
    </i>
    <i>
      <x v="15000"/>
    </i>
    <i>
      <x v="12964"/>
    </i>
    <i>
      <x v="6178"/>
    </i>
    <i>
      <x v="6352"/>
    </i>
    <i>
      <x v="9846"/>
    </i>
    <i>
      <x v="18074"/>
    </i>
    <i>
      <x v="16832"/>
    </i>
    <i>
      <x v="13118"/>
    </i>
    <i>
      <x v="13378"/>
    </i>
    <i>
      <x v="9126"/>
    </i>
    <i>
      <x v="9209"/>
    </i>
    <i>
      <x v="3442"/>
    </i>
    <i>
      <x v="3548"/>
    </i>
    <i>
      <x v="9906"/>
    </i>
    <i>
      <x v="16441"/>
    </i>
    <i>
      <x v="4989"/>
    </i>
    <i>
      <x v="5648"/>
    </i>
    <i>
      <x v="1472"/>
    </i>
    <i>
      <x v="18387"/>
    </i>
    <i>
      <x v="3123"/>
    </i>
    <i>
      <x v="10432"/>
    </i>
    <i>
      <x v="834"/>
    </i>
    <i>
      <x v="16535"/>
    </i>
    <i>
      <x v="15873"/>
    </i>
    <i>
      <x v="8879"/>
    </i>
    <i>
      <x v="3588"/>
    </i>
    <i>
      <x v="15806"/>
    </i>
    <i>
      <x v="9944"/>
    </i>
    <i>
      <x v="8374"/>
    </i>
    <i>
      <x v="9739"/>
    </i>
    <i>
      <x v="4990"/>
    </i>
    <i>
      <x v="3566"/>
    </i>
    <i>
      <x v="15193"/>
    </i>
    <i>
      <x v="13988"/>
    </i>
    <i>
      <x v="12153"/>
    </i>
    <i>
      <x v="3339"/>
    </i>
    <i>
      <x v="2360"/>
    </i>
    <i>
      <x v="14625"/>
    </i>
    <i>
      <x v="7554"/>
    </i>
    <i>
      <x v="7267"/>
    </i>
    <i>
      <x v="18043"/>
    </i>
    <i>
      <x v="11976"/>
    </i>
    <i>
      <x v="6444"/>
    </i>
    <i>
      <x v="6023"/>
    </i>
    <i>
      <x v="4286"/>
    </i>
    <i>
      <x v="3093"/>
    </i>
    <i>
      <x v="10232"/>
    </i>
    <i>
      <x v="5495"/>
    </i>
    <i>
      <x v="7311"/>
    </i>
    <i>
      <x v="2357"/>
    </i>
    <i>
      <x v="1848"/>
    </i>
    <i>
      <x v="8420"/>
    </i>
    <i>
      <x v="610"/>
    </i>
    <i>
      <x v="2549"/>
    </i>
    <i>
      <x v="2257"/>
    </i>
    <i>
      <x v="714"/>
    </i>
    <i>
      <x v="523"/>
    </i>
    <i>
      <x v="16099"/>
    </i>
    <i>
      <x v="14673"/>
    </i>
    <i>
      <x v="11387"/>
    </i>
    <i>
      <x v="5835"/>
    </i>
    <i>
      <x v="1927"/>
    </i>
    <i>
      <x v="54"/>
    </i>
    <i>
      <x v="3402"/>
    </i>
    <i>
      <x v="3687"/>
    </i>
    <i>
      <x v="9586"/>
    </i>
    <i>
      <x v="5681"/>
    </i>
    <i>
      <x v="18080"/>
    </i>
    <i>
      <x v="12080"/>
    </i>
    <i>
      <x v="5103"/>
    </i>
    <i>
      <x v="9117"/>
    </i>
    <i>
      <x v="1819"/>
    </i>
    <i>
      <x v="2479"/>
    </i>
    <i>
      <x v="15926"/>
    </i>
    <i>
      <x v="2110"/>
    </i>
    <i>
      <x v="16747"/>
    </i>
    <i>
      <x v="8258"/>
    </i>
    <i>
      <x v="14166"/>
    </i>
    <i>
      <x v="14879"/>
    </i>
    <i>
      <x v="9794"/>
    </i>
    <i>
      <x v="11727"/>
    </i>
    <i>
      <x v="3821"/>
    </i>
    <i>
      <x v="16403"/>
    </i>
    <i>
      <x v="12102"/>
    </i>
    <i>
      <x v="8576"/>
    </i>
    <i>
      <x v="5808"/>
    </i>
    <i>
      <x v="1998"/>
    </i>
    <i>
      <x v="17676"/>
    </i>
    <i>
      <x v="16467"/>
    </i>
    <i>
      <x v="11377"/>
    </i>
    <i>
      <x v="9781"/>
    </i>
    <i>
      <x v="14312"/>
    </i>
    <i>
      <x v="7097"/>
    </i>
    <i>
      <x v="15496"/>
    </i>
    <i>
      <x v="7832"/>
    </i>
    <i>
      <x v="2583"/>
    </i>
    <i>
      <x v="4805"/>
    </i>
    <i>
      <x v="12906"/>
    </i>
    <i>
      <x v="4079"/>
    </i>
    <i>
      <x v="10501"/>
    </i>
    <i>
      <x v="10694"/>
    </i>
    <i>
      <x v="17660"/>
    </i>
    <i>
      <x v="16545"/>
    </i>
    <i>
      <x v="4474"/>
    </i>
    <i>
      <x v="3307"/>
    </i>
    <i>
      <x v="6483"/>
    </i>
    <i>
      <x v="16185"/>
    </i>
    <i>
      <x v="10555"/>
    </i>
    <i>
      <x v="17442"/>
    </i>
    <i>
      <x v="7067"/>
    </i>
    <i>
      <x v="12971"/>
    </i>
    <i>
      <x v="9669"/>
    </i>
    <i>
      <x v="8947"/>
    </i>
    <i>
      <x v="4975"/>
    </i>
    <i>
      <x v="4160"/>
    </i>
    <i>
      <x v="1110"/>
    </i>
    <i>
      <x v="11988"/>
    </i>
    <i>
      <x v="3336"/>
    </i>
    <i>
      <x v="7203"/>
    </i>
    <i>
      <x v="9487"/>
    </i>
    <i>
      <x v="16212"/>
    </i>
    <i>
      <x v="75"/>
    </i>
    <i>
      <x v="15612"/>
    </i>
    <i>
      <x v="9652"/>
    </i>
    <i>
      <x v="3531"/>
    </i>
    <i>
      <x v="9965"/>
    </i>
    <i>
      <x v="16707"/>
    </i>
    <i>
      <x v="16835"/>
    </i>
    <i>
      <x v="3967"/>
    </i>
    <i>
      <x v="8009"/>
    </i>
    <i>
      <x v="4076"/>
    </i>
    <i>
      <x v="8769"/>
    </i>
    <i>
      <x v="12141"/>
    </i>
    <i>
      <x v="16022"/>
    </i>
    <i>
      <x v="13347"/>
    </i>
    <i>
      <x v="3470"/>
    </i>
    <i>
      <x v="10208"/>
    </i>
    <i>
      <x v="14027"/>
    </i>
    <i>
      <x v="15627"/>
    </i>
    <i>
      <x v="4949"/>
    </i>
    <i>
      <x v="9605"/>
    </i>
    <i>
      <x v="637"/>
    </i>
    <i>
      <x v="2205"/>
    </i>
    <i>
      <x v="13600"/>
    </i>
    <i>
      <x v="9899"/>
    </i>
    <i>
      <x v="1925"/>
    </i>
    <i>
      <x v="14717"/>
    </i>
    <i>
      <x v="13020"/>
    </i>
    <i>
      <x v="9830"/>
    </i>
    <i>
      <x v="4096"/>
    </i>
    <i>
      <x v="16348"/>
    </i>
    <i>
      <x v="15654"/>
    </i>
    <i>
      <x v="1484"/>
    </i>
    <i>
      <x v="16790"/>
    </i>
    <i>
      <x v="9182"/>
    </i>
    <i>
      <x v="11650"/>
    </i>
    <i>
      <x v="13141"/>
    </i>
    <i>
      <x v="3562"/>
    </i>
    <i>
      <x v="14087"/>
    </i>
    <i>
      <x v="17853"/>
    </i>
    <i>
      <x v="8833"/>
    </i>
    <i>
      <x v="804"/>
    </i>
    <i>
      <x v="13864"/>
    </i>
    <i>
      <x v="18222"/>
    </i>
    <i>
      <x v="18102"/>
    </i>
    <i>
      <x v="8601"/>
    </i>
    <i>
      <x v="14504"/>
    </i>
    <i>
      <x v="3135"/>
    </i>
    <i>
      <x v="13056"/>
    </i>
    <i>
      <x v="4429"/>
    </i>
    <i>
      <x v="14195"/>
    </i>
    <i>
      <x v="13122"/>
    </i>
    <i>
      <x v="15334"/>
    </i>
    <i>
      <x v="13492"/>
    </i>
    <i>
      <x v="9931"/>
    </i>
    <i>
      <x v="12005"/>
    </i>
    <i>
      <x v="3806"/>
    </i>
    <i>
      <x v="6565"/>
    </i>
    <i>
      <x v="18225"/>
    </i>
    <i>
      <x v="16001"/>
    </i>
    <i>
      <x v="3318"/>
    </i>
    <i>
      <x v="15473"/>
    </i>
    <i>
      <x v="7056"/>
    </i>
    <i>
      <x v="18213"/>
    </i>
    <i>
      <x v="16742"/>
    </i>
    <i>
      <x v="12468"/>
    </i>
    <i>
      <x v="11950"/>
    </i>
    <i>
      <x v="8902"/>
    </i>
    <i>
      <x v="8614"/>
    </i>
    <i>
      <x v="8887"/>
    </i>
    <i>
      <x v="5511"/>
    </i>
    <i>
      <x v="5059"/>
    </i>
    <i>
      <x v="15395"/>
    </i>
    <i>
      <x v="17624"/>
    </i>
    <i>
      <x v="14970"/>
    </i>
    <i>
      <x v="14685"/>
    </i>
    <i>
      <x v="15530"/>
    </i>
    <i>
      <x v="1918"/>
    </i>
    <i>
      <x v="13960"/>
    </i>
    <i>
      <x v="2393"/>
    </i>
    <i>
      <x v="4640"/>
    </i>
    <i>
      <x v="10935"/>
    </i>
    <i>
      <x v="3011"/>
    </i>
    <i>
      <x v="16483"/>
    </i>
    <i>
      <x v="3782"/>
    </i>
    <i>
      <x v="1863"/>
    </i>
    <i>
      <x v="5861"/>
    </i>
    <i>
      <x v="3803"/>
    </i>
    <i>
      <x v="18171"/>
    </i>
    <i>
      <x v="5823"/>
    </i>
    <i>
      <x v="5727"/>
    </i>
    <i>
      <x v="4834"/>
    </i>
    <i>
      <x v="13752"/>
    </i>
    <i>
      <x v="30"/>
    </i>
    <i>
      <x v="6812"/>
    </i>
    <i>
      <x v="4546"/>
    </i>
    <i>
      <x v="17453"/>
    </i>
    <i>
      <x v="17675"/>
    </i>
    <i>
      <x v="12709"/>
    </i>
    <i>
      <x v="11551"/>
    </i>
    <i>
      <x v="8723"/>
    </i>
    <i>
      <x v="9156"/>
    </i>
    <i>
      <x v="5565"/>
    </i>
    <i>
      <x v="876"/>
    </i>
    <i>
      <x v="9666"/>
    </i>
    <i>
      <x v="7342"/>
    </i>
    <i>
      <x v="977"/>
    </i>
    <i>
      <x v="5918"/>
    </i>
    <i>
      <x v="2166"/>
    </i>
    <i>
      <x v="1190"/>
    </i>
    <i>
      <x v="4968"/>
    </i>
    <i>
      <x v="15924"/>
    </i>
    <i>
      <x v="12108"/>
    </i>
    <i>
      <x v="10137"/>
    </i>
    <i>
      <x v="16754"/>
    </i>
    <i>
      <x v="4607"/>
    </i>
    <i>
      <x v="10540"/>
    </i>
    <i>
      <x v="9521"/>
    </i>
    <i>
      <x v="9470"/>
    </i>
    <i>
      <x v="9616"/>
    </i>
    <i>
      <x v="6740"/>
    </i>
    <i>
      <x v="5190"/>
    </i>
    <i>
      <x v="7151"/>
    </i>
    <i>
      <x v="17592"/>
    </i>
    <i>
      <x v="15898"/>
    </i>
    <i>
      <x v="11590"/>
    </i>
    <i>
      <x v="520"/>
    </i>
    <i>
      <x v="15148"/>
    </i>
    <i>
      <x v="10023"/>
    </i>
    <i>
      <x v="8699"/>
    </i>
    <i>
      <x v="11372"/>
    </i>
    <i>
      <x v="7051"/>
    </i>
    <i>
      <x v="11189"/>
    </i>
    <i>
      <x v="11478"/>
    </i>
    <i>
      <x v="16427"/>
    </i>
    <i>
      <x v="13986"/>
    </i>
    <i>
      <x v="10647"/>
    </i>
    <i>
      <x v="17201"/>
    </i>
    <i>
      <x v="14393"/>
    </i>
    <i>
      <x v="12794"/>
    </i>
    <i>
      <x v="1260"/>
    </i>
    <i>
      <x v="379"/>
    </i>
    <i>
      <x v="5659"/>
    </i>
    <i>
      <x v="11555"/>
    </i>
    <i>
      <x v="4934"/>
    </i>
    <i>
      <x v="11161"/>
    </i>
    <i>
      <x v="17493"/>
    </i>
    <i>
      <x v="12115"/>
    </i>
    <i>
      <x v="8476"/>
    </i>
    <i>
      <x v="8906"/>
    </i>
    <i>
      <x v="6619"/>
    </i>
    <i>
      <x v="3"/>
    </i>
    <i>
      <x v="3355"/>
    </i>
    <i>
      <x v="6852"/>
    </i>
    <i>
      <x v="8726"/>
    </i>
    <i>
      <x v="15068"/>
    </i>
    <i>
      <x v="15907"/>
    </i>
    <i>
      <x v="3057"/>
    </i>
    <i>
      <x v="10833"/>
    </i>
    <i>
      <x v="3365"/>
    </i>
    <i>
      <x v="4902"/>
    </i>
    <i>
      <x v="11510"/>
    </i>
    <i>
      <x v="9894"/>
    </i>
    <i>
      <x v="10653"/>
    </i>
    <i>
      <x v="10003"/>
    </i>
    <i>
      <x v="3260"/>
    </i>
    <i>
      <x v="833"/>
    </i>
    <i>
      <x v="10146"/>
    </i>
    <i>
      <x v="6693"/>
    </i>
    <i>
      <x v="14371"/>
    </i>
    <i>
      <x v="16703"/>
    </i>
    <i>
      <x v="12079"/>
    </i>
    <i>
      <x v="6551"/>
    </i>
    <i>
      <x v="14479"/>
    </i>
    <i>
      <x v="16805"/>
    </i>
    <i>
      <x v="3868"/>
    </i>
    <i>
      <x v="11907"/>
    </i>
    <i>
      <x v="1093"/>
    </i>
    <i>
      <x v="10589"/>
    </i>
    <i>
      <x v="11501"/>
    </i>
    <i>
      <x v="12888"/>
    </i>
    <i>
      <x v="2197"/>
    </i>
    <i>
      <x v="120"/>
    </i>
    <i>
      <x v="1464"/>
    </i>
    <i>
      <x v="17985"/>
    </i>
    <i>
      <x v="14468"/>
    </i>
    <i>
      <x v="14721"/>
    </i>
    <i>
      <x v="14818"/>
    </i>
    <i>
      <x v="11572"/>
    </i>
    <i>
      <x v="7776"/>
    </i>
    <i>
      <x v="7921"/>
    </i>
    <i>
      <x v="5941"/>
    </i>
    <i>
      <x v="3477"/>
    </i>
    <i>
      <x v="2808"/>
    </i>
    <i>
      <x v="847"/>
    </i>
    <i>
      <x v="10649"/>
    </i>
    <i>
      <x v="1580"/>
    </i>
    <i>
      <x v="18016"/>
    </i>
    <i>
      <x v="6509"/>
    </i>
    <i>
      <x v="3148"/>
    </i>
    <i>
      <x v="15201"/>
    </i>
    <i>
      <x v="15613"/>
    </i>
    <i>
      <x v="14116"/>
    </i>
    <i>
      <x v="11879"/>
    </i>
    <i>
      <x v="2620"/>
    </i>
    <i>
      <x v="8930"/>
    </i>
    <i>
      <x v="2125"/>
    </i>
    <i>
      <x v="2155"/>
    </i>
    <i>
      <x v="12497"/>
    </i>
    <i>
      <x v="7107"/>
    </i>
    <i>
      <x v="9232"/>
    </i>
    <i>
      <x v="6661"/>
    </i>
    <i>
      <x v="9705"/>
    </i>
    <i>
      <x v="1307"/>
    </i>
    <i>
      <x v="8022"/>
    </i>
    <i>
      <x v="15532"/>
    </i>
    <i>
      <x v="15412"/>
    </i>
    <i>
      <x v="2671"/>
    </i>
    <i>
      <x v="6878"/>
    </i>
    <i>
      <x v="16891"/>
    </i>
    <i>
      <x v="11729"/>
    </i>
    <i>
      <x v="6766"/>
    </i>
    <i>
      <x v="13380"/>
    </i>
    <i>
      <x v="7552"/>
    </i>
    <i>
      <x v="6517"/>
    </i>
    <i>
      <x v="10776"/>
    </i>
    <i>
      <x v="16275"/>
    </i>
    <i>
      <x v="16809"/>
    </i>
    <i>
      <x v="15891"/>
    </i>
    <i>
      <x v="10728"/>
    </i>
    <i>
      <x v="4692"/>
    </i>
    <i>
      <x v="10329"/>
    </i>
    <i>
      <x v="9492"/>
    </i>
    <i>
      <x v="7521"/>
    </i>
    <i>
      <x v="6158"/>
    </i>
    <i>
      <x v="7296"/>
    </i>
    <i>
      <x v="2707"/>
    </i>
    <i>
      <x v="7043"/>
    </i>
    <i>
      <x v="14266"/>
    </i>
    <i>
      <x v="18432"/>
    </i>
    <i>
      <x v="14065"/>
    </i>
    <i>
      <x v="11468"/>
    </i>
    <i>
      <x v="6182"/>
    </i>
    <i>
      <x v="5748"/>
    </i>
    <i>
      <x v="6636"/>
    </i>
    <i>
      <x v="2476"/>
    </i>
    <i>
      <x v="18198"/>
    </i>
    <i>
      <x v="16547"/>
    </i>
    <i>
      <x v="4391"/>
    </i>
    <i>
      <x v="16916"/>
    </i>
    <i>
      <x v="18386"/>
    </i>
    <i>
      <x v="9738"/>
    </i>
    <i>
      <x v="15369"/>
    </i>
    <i>
      <x v="12374"/>
    </i>
    <i>
      <x v="15077"/>
    </i>
    <i>
      <x v="13084"/>
    </i>
    <i>
      <x v="17337"/>
    </i>
    <i>
      <x v="13672"/>
    </i>
    <i>
      <x v="9790"/>
    </i>
    <i>
      <x v="8246"/>
    </i>
    <i>
      <x v="8558"/>
    </i>
    <i>
      <x v="7673"/>
    </i>
    <i>
      <x v="2982"/>
    </i>
    <i>
      <x v="6687"/>
    </i>
    <i>
      <x v="16675"/>
    </i>
    <i>
      <x v="992"/>
    </i>
    <i>
      <x v="12864"/>
    </i>
    <i>
      <x v="10659"/>
    </i>
    <i>
      <x v="2286"/>
    </i>
    <i>
      <x v="255"/>
    </i>
    <i>
      <x v="8075"/>
    </i>
    <i>
      <x v="5625"/>
    </i>
    <i>
      <x v="968"/>
    </i>
    <i>
      <x v="1846"/>
    </i>
    <i>
      <x v="924"/>
    </i>
    <i>
      <x v="18462"/>
    </i>
    <i>
      <x v="13041"/>
    </i>
    <i>
      <x v="12207"/>
    </i>
    <i>
      <x v="710"/>
    </i>
    <i>
      <x v="10595"/>
    </i>
    <i>
      <x v="1923"/>
    </i>
    <i>
      <x v="18408"/>
    </i>
    <i>
      <x v="14808"/>
    </i>
    <i>
      <x v="8079"/>
    </i>
    <i>
      <x v="15960"/>
    </i>
    <i>
      <x v="16884"/>
    </i>
    <i>
      <x v="17558"/>
    </i>
    <i>
      <x v="4233"/>
    </i>
    <i>
      <x v="613"/>
    </i>
    <i>
      <x v="9709"/>
    </i>
    <i>
      <x v="777"/>
    </i>
    <i>
      <x v="14278"/>
    </i>
    <i>
      <x v="9602"/>
    </i>
    <i>
      <x v="7689"/>
    </i>
    <i>
      <x v="8191"/>
    </i>
    <i>
      <x v="12865"/>
    </i>
    <i>
      <x v="4676"/>
    </i>
    <i>
      <x v="16568"/>
    </i>
    <i>
      <x v="8982"/>
    </i>
    <i>
      <x v="4632"/>
    </i>
    <i>
      <x v="14101"/>
    </i>
    <i>
      <x v="9810"/>
    </i>
    <i>
      <x v="525"/>
    </i>
    <i>
      <x v="11406"/>
    </i>
    <i>
      <x v="11952"/>
    </i>
    <i>
      <x v="9349"/>
    </i>
    <i>
      <x v="8869"/>
    </i>
    <i>
      <x v="2096"/>
    </i>
    <i>
      <x v="1987"/>
    </i>
    <i>
      <x v="2131"/>
    </i>
    <i>
      <x v="5317"/>
    </i>
    <i>
      <x v="4117"/>
    </i>
    <i>
      <x v="1766"/>
    </i>
    <i>
      <x v="945"/>
    </i>
    <i>
      <x v="10353"/>
    </i>
    <i>
      <x v="4981"/>
    </i>
    <i>
      <x v="10763"/>
    </i>
    <i>
      <x v="9964"/>
    </i>
    <i>
      <x v="10223"/>
    </i>
    <i>
      <x v="14467"/>
    </i>
    <i>
      <x v="9442"/>
    </i>
    <i>
      <x v="8496"/>
    </i>
    <i>
      <x v="8630"/>
    </i>
    <i>
      <x v="4758"/>
    </i>
    <i>
      <x v="13510"/>
    </i>
    <i>
      <x v="11540"/>
    </i>
    <i>
      <x v="8323"/>
    </i>
    <i>
      <x v="5212"/>
    </i>
    <i>
      <x v="3765"/>
    </i>
    <i>
      <x v="14494"/>
    </i>
    <i>
      <x v="3133"/>
    </i>
    <i>
      <x v="11854"/>
    </i>
    <i>
      <x v="4487"/>
    </i>
    <i>
      <x v="4790"/>
    </i>
    <i>
      <x v="1740"/>
    </i>
    <i>
      <x v="8281"/>
    </i>
    <i>
      <x v="9553"/>
    </i>
    <i>
      <x v="6875"/>
    </i>
    <i>
      <x v="16780"/>
    </i>
    <i>
      <x v="1370"/>
    </i>
    <i>
      <x v="8127"/>
    </i>
    <i>
      <x v="2997"/>
    </i>
    <i>
      <x v="11882"/>
    </i>
    <i>
      <x v="14357"/>
    </i>
    <i>
      <x v="14127"/>
    </i>
    <i>
      <x v="12912"/>
    </i>
    <i>
      <x v="11849"/>
    </i>
    <i>
      <x v="6671"/>
    </i>
    <i>
      <x v="7456"/>
    </i>
    <i>
      <x v="5276"/>
    </i>
    <i>
      <x v="807"/>
    </i>
    <i>
      <x v="10216"/>
    </i>
    <i>
      <x v="830"/>
    </i>
    <i>
      <x v="3807"/>
    </i>
    <i>
      <x v="2587"/>
    </i>
    <i>
      <x v="9649"/>
    </i>
    <i>
      <x v="3746"/>
    </i>
    <i>
      <x v="2159"/>
    </i>
    <i>
      <x v="18398"/>
    </i>
    <i>
      <x v="15507"/>
    </i>
    <i>
      <x v="13485"/>
    </i>
    <i>
      <x v="12022"/>
    </i>
    <i>
      <x v="13296"/>
    </i>
    <i>
      <x v="3433"/>
    </i>
    <i>
      <x v="17472"/>
    </i>
    <i>
      <x v="12573"/>
    </i>
    <i>
      <x v="11448"/>
    </i>
    <i>
      <x v="8025"/>
    </i>
    <i>
      <x v="16192"/>
    </i>
    <i>
      <x v="3136"/>
    </i>
    <i>
      <x v="14316"/>
    </i>
    <i>
      <x v="16723"/>
    </i>
    <i>
      <x v="9255"/>
    </i>
    <i>
      <x v="16761"/>
    </i>
    <i>
      <x v="6148"/>
    </i>
    <i>
      <x v="11730"/>
    </i>
    <i>
      <x v="8912"/>
    </i>
    <i>
      <x v="3440"/>
    </i>
    <i>
      <x v="13659"/>
    </i>
    <i>
      <x v="3608"/>
    </i>
    <i>
      <x v="16268"/>
    </i>
    <i>
      <x v="14931"/>
    </i>
    <i>
      <x v="11154"/>
    </i>
    <i>
      <x v="2437"/>
    </i>
    <i>
      <x v="2066"/>
    </i>
    <i>
      <x v="17218"/>
    </i>
    <i>
      <x v="9437"/>
    </i>
    <i>
      <x v="18405"/>
    </i>
    <i>
      <x v="16518"/>
    </i>
    <i>
      <x v="14209"/>
    </i>
    <i>
      <x v="11379"/>
    </i>
    <i>
      <x v="9809"/>
    </i>
    <i>
      <x v="3827"/>
    </i>
    <i>
      <x v="13369"/>
    </i>
    <i>
      <x v="17757"/>
    </i>
    <i>
      <x v="15601"/>
    </i>
    <i>
      <x v="13330"/>
    </i>
    <i>
      <x v="2443"/>
    </i>
    <i>
      <x v="5256"/>
    </i>
    <i>
      <x v="3138"/>
    </i>
    <i>
      <x v="14564"/>
    </i>
    <i>
      <x v="4284"/>
    </i>
    <i>
      <x v="10634"/>
    </i>
    <i>
      <x v="11082"/>
    </i>
    <i>
      <x v="8382"/>
    </i>
    <i>
      <x v="16284"/>
    </i>
    <i>
      <x v="6873"/>
    </i>
    <i>
      <x v="12302"/>
    </i>
    <i>
      <x v="10333"/>
    </i>
    <i>
      <x v="12883"/>
    </i>
    <i>
      <x v="2892"/>
    </i>
    <i>
      <x v="2694"/>
    </i>
    <i>
      <x v="2994"/>
    </i>
    <i>
      <x v="16507"/>
    </i>
    <i>
      <x v="16461"/>
    </i>
    <i>
      <x v="2258"/>
    </i>
    <i>
      <x v="1700"/>
    </i>
    <i>
      <x v="9839"/>
    </i>
    <i>
      <x v="9941"/>
    </i>
    <i>
      <x v="13146"/>
    </i>
    <i>
      <x v="3576"/>
    </i>
    <i>
      <x v="17839"/>
    </i>
    <i>
      <x v="335"/>
    </i>
    <i>
      <x v="5683"/>
    </i>
    <i>
      <x v="6506"/>
    </i>
    <i>
      <x v="5891"/>
    </i>
    <i>
      <x v="13293"/>
    </i>
    <i>
      <x v="12788"/>
    </i>
    <i>
      <x v="6944"/>
    </i>
    <i>
      <x v="5821"/>
    </i>
    <i>
      <x v="1082"/>
    </i>
    <i>
      <x v="5916"/>
    </i>
    <i>
      <x v="11653"/>
    </i>
    <i>
      <x v="9646"/>
    </i>
    <i>
      <x v="95"/>
    </i>
    <i>
      <x v="10897"/>
    </i>
    <i>
      <x v="6530"/>
    </i>
    <i>
      <x v="7785"/>
    </i>
    <i>
      <x v="6235"/>
    </i>
    <i>
      <x v="18078"/>
    </i>
    <i>
      <x v="10881"/>
    </i>
    <i>
      <x v="16606"/>
    </i>
    <i>
      <x v="11018"/>
    </i>
    <i>
      <x v="16198"/>
    </i>
    <i>
      <x v="11930"/>
    </i>
    <i>
      <x v="8525"/>
    </i>
    <i>
      <x v="17916"/>
    </i>
    <i>
      <x v="15946"/>
    </i>
    <i>
      <x v="13230"/>
    </i>
    <i>
      <x v="1095"/>
    </i>
    <i>
      <x v="12224"/>
    </i>
    <i>
      <x v="1007"/>
    </i>
    <i>
      <x v="3984"/>
    </i>
    <i>
      <x v="9704"/>
    </i>
    <i>
      <x v="916"/>
    </i>
    <i>
      <x v="7153"/>
    </i>
    <i>
      <x v="17967"/>
    </i>
    <i>
      <x v="7145"/>
    </i>
    <i>
      <x v="6423"/>
    </i>
    <i>
      <x v="4188"/>
    </i>
    <i>
      <x v="6682"/>
    </i>
    <i>
      <x v="9798"/>
    </i>
    <i>
      <x v="5554"/>
    </i>
    <i>
      <x v="14990"/>
    </i>
    <i>
      <x v="8051"/>
    </i>
    <i>
      <x v="5849"/>
    </i>
    <i>
      <x v="10283"/>
    </i>
    <i>
      <x v="9174"/>
    </i>
    <i>
      <x v="14617"/>
    </i>
    <i>
      <x v="11721"/>
    </i>
    <i>
      <x v="18066"/>
    </i>
    <i>
      <x v="10153"/>
    </i>
    <i>
      <x v="17138"/>
    </i>
    <i>
      <x v="18142"/>
    </i>
    <i>
      <x v="6386"/>
    </i>
    <i>
      <x v="5281"/>
    </i>
    <i>
      <x v="192"/>
    </i>
    <i>
      <x v="18156"/>
    </i>
    <i>
      <x v="5806"/>
    </i>
    <i>
      <x v="826"/>
    </i>
    <i>
      <x v="17631"/>
    </i>
    <i>
      <x v="1076"/>
    </i>
    <i>
      <x v="18448"/>
    </i>
    <i>
      <x v="7691"/>
    </i>
    <i>
      <x v="1887"/>
    </i>
    <i>
      <x v="8203"/>
    </i>
    <i>
      <x v="7512"/>
    </i>
    <i>
      <x v="3578"/>
    </i>
    <i>
      <x v="1983"/>
    </i>
    <i>
      <x v="12802"/>
    </i>
    <i>
      <x v="6533"/>
    </i>
    <i>
      <x v="6818"/>
    </i>
    <i>
      <x v="17883"/>
    </i>
    <i>
      <x v="17824"/>
    </i>
    <i>
      <x v="14288"/>
    </i>
    <i>
      <x v="9814"/>
    </i>
    <i>
      <x v="10525"/>
    </i>
    <i>
      <x v="5523"/>
    </i>
    <i>
      <x v="16412"/>
    </i>
    <i>
      <x v="6111"/>
    </i>
    <i>
      <x v="5927"/>
    </i>
    <i>
      <x v="13987"/>
    </i>
    <i>
      <x v="11033"/>
    </i>
    <i>
      <x v="13018"/>
    </i>
    <i>
      <x v="8413"/>
    </i>
    <i>
      <x v="7543"/>
    </i>
    <i>
      <x v="3871"/>
    </i>
    <i>
      <x v="4560"/>
    </i>
    <i>
      <x v="1033"/>
    </i>
    <i>
      <x v="10029"/>
    </i>
    <i>
      <x v="16044"/>
    </i>
    <i>
      <x v="8254"/>
    </i>
    <i>
      <x v="4576"/>
    </i>
    <i>
      <x v="654"/>
    </i>
    <i>
      <x v="16286"/>
    </i>
    <i>
      <x v="12976"/>
    </i>
    <i>
      <x v="16117"/>
    </i>
    <i>
      <x v="16464"/>
    </i>
    <i>
      <x v="4702"/>
    </i>
    <i>
      <x v="10491"/>
    </i>
    <i>
      <x v="3381"/>
    </i>
    <i>
      <x v="4552"/>
    </i>
    <i>
      <x v="15349"/>
    </i>
    <i>
      <x v="17542"/>
    </i>
    <i>
      <x v="8366"/>
    </i>
    <i>
      <x v="11997"/>
    </i>
    <i>
      <x v="4616"/>
    </i>
    <i>
      <x v="4191"/>
    </i>
    <i>
      <x v="16250"/>
    </i>
    <i>
      <x v="7705"/>
    </i>
    <i>
      <x v="11960"/>
    </i>
    <i>
      <x v="7092"/>
    </i>
    <i>
      <x v="9244"/>
    </i>
    <i>
      <x v="6837"/>
    </i>
    <i>
      <x v="17703"/>
    </i>
    <i>
      <x v="8162"/>
    </i>
    <i>
      <x v="15464"/>
    </i>
    <i>
      <x v="7213"/>
    </i>
    <i>
      <x v="5837"/>
    </i>
    <i>
      <x v="6237"/>
    </i>
    <i>
      <x v="11505"/>
    </i>
    <i>
      <x v="13606"/>
    </i>
    <i>
      <x v="7889"/>
    </i>
    <i>
      <x v="7297"/>
    </i>
    <i>
      <x v="18111"/>
    </i>
    <i>
      <x v="15974"/>
    </i>
    <i>
      <x v="8481"/>
    </i>
    <i>
      <x v="6838"/>
    </i>
    <i>
      <x v="6068"/>
    </i>
    <i>
      <x v="4320"/>
    </i>
    <i>
      <x v="2067"/>
    </i>
    <i>
      <x v="12602"/>
    </i>
    <i>
      <x v="12104"/>
    </i>
    <i>
      <x v="5867"/>
    </i>
    <i>
      <x v="10650"/>
    </i>
    <i>
      <x v="4814"/>
    </i>
    <i>
      <x v="1442"/>
    </i>
    <i>
      <x v="761"/>
    </i>
    <i>
      <x v="5915"/>
    </i>
    <i>
      <x v="7104"/>
    </i>
    <i>
      <x v="12748"/>
    </i>
    <i>
      <x v="13793"/>
    </i>
    <i>
      <x v="9788"/>
    </i>
    <i>
      <x v="16642"/>
    </i>
    <i>
      <x v="7148"/>
    </i>
    <i>
      <x v="3708"/>
    </i>
    <i>
      <x v="1164"/>
    </i>
    <i>
      <x v="16900"/>
    </i>
    <i>
      <x v="16913"/>
    </i>
    <i>
      <x v="8262"/>
    </i>
    <i>
      <x v="3501"/>
    </i>
    <i>
      <x v="10424"/>
    </i>
    <i>
      <x v="9665"/>
    </i>
    <i>
      <x v="15678"/>
    </i>
    <i>
      <x v="7063"/>
    </i>
    <i>
      <x v="17717"/>
    </i>
    <i>
      <x v="6467"/>
    </i>
    <i>
      <x v="1611"/>
    </i>
    <i>
      <x v="15325"/>
    </i>
    <i>
      <x v="577"/>
    </i>
    <i>
      <x v="4677"/>
    </i>
    <i>
      <x v="10059"/>
    </i>
    <i>
      <x v="9585"/>
    </i>
    <i>
      <x v="15927"/>
    </i>
    <i>
      <x v="13448"/>
    </i>
    <i>
      <x v="7966"/>
    </i>
    <i>
      <x v="5566"/>
    </i>
    <i>
      <x v="5507"/>
    </i>
    <i>
      <x v="16032"/>
    </i>
    <i>
      <x v="5131"/>
    </i>
    <i>
      <x v="11838"/>
    </i>
    <i>
      <x v="4183"/>
    </i>
    <i>
      <x v="14240"/>
    </i>
    <i>
      <x v="9512"/>
    </i>
    <i>
      <x v="8311"/>
    </i>
    <i>
      <x v="12488"/>
    </i>
    <i>
      <x v="5386"/>
    </i>
    <i>
      <x v="7576"/>
    </i>
    <i>
      <x v="14197"/>
    </i>
    <i>
      <x v="7436"/>
    </i>
    <i>
      <x v="10716"/>
    </i>
    <i>
      <x v="17333"/>
    </i>
    <i>
      <x v="17536"/>
    </i>
    <i>
      <x v="17940"/>
    </i>
    <i>
      <x v="6743"/>
    </i>
    <i>
      <x v="16147"/>
    </i>
    <i>
      <x v="10449"/>
    </i>
    <i>
      <x v="6729"/>
    </i>
    <i>
      <x v="6689"/>
    </i>
    <i>
      <x v="12777"/>
    </i>
    <i>
      <x v="1625"/>
    </i>
    <i>
      <x v="18161"/>
    </i>
    <i>
      <x v="6288"/>
    </i>
    <i>
      <x v="1218"/>
    </i>
    <i>
      <x v="15550"/>
    </i>
    <i>
      <x v="13325"/>
    </i>
    <i>
      <x v="15231"/>
    </i>
    <i>
      <x v="16618"/>
    </i>
    <i>
      <x v="14234"/>
    </i>
    <i>
      <x v="15115"/>
    </i>
    <i>
      <x v="6258"/>
    </i>
    <i>
      <x v="13948"/>
    </i>
    <i>
      <x v="13300"/>
    </i>
    <i>
      <x v="4478"/>
    </i>
    <i>
      <x v="13616"/>
    </i>
    <i>
      <x v="10816"/>
    </i>
    <i>
      <x v="9041"/>
    </i>
    <i>
      <x v="8668"/>
    </i>
    <i>
      <x v="7333"/>
    </i>
    <i>
      <x v="2729"/>
    </i>
    <i>
      <x v="2738"/>
    </i>
    <i>
      <x v="8565"/>
    </i>
    <i>
      <x v="11103"/>
    </i>
    <i>
      <x v="15029"/>
    </i>
    <i>
      <x v="14876"/>
    </i>
    <i>
      <x v="8768"/>
    </i>
    <i>
      <x v="5671"/>
    </i>
    <i>
      <x v="3102"/>
    </i>
    <i>
      <x v="3193"/>
    </i>
    <i>
      <x v="2750"/>
    </i>
    <i>
      <x v="16276"/>
    </i>
    <i>
      <x v="5082"/>
    </i>
    <i>
      <x v="1726"/>
    </i>
    <i>
      <x v="10693"/>
    </i>
    <i>
      <x v="2715"/>
    </i>
    <i>
      <x v="18409"/>
    </i>
    <i>
      <x v="17064"/>
    </i>
    <i>
      <x v="16063"/>
    </i>
    <i>
      <x v="16157"/>
    </i>
    <i>
      <x v="15483"/>
    </i>
    <i>
      <x v="16103"/>
    </i>
    <i>
      <x v="15186"/>
    </i>
    <i>
      <x v="11685"/>
    </i>
    <i>
      <x v="12043"/>
    </i>
    <i>
      <x v="11249"/>
    </i>
    <i>
      <x v="11098"/>
    </i>
    <i>
      <x v="9294"/>
    </i>
    <i>
      <x v="8059"/>
    </i>
    <i>
      <x v="7856"/>
    </i>
    <i>
      <x v="7011"/>
    </i>
    <i>
      <x v="6640"/>
    </i>
    <i>
      <x v="7068"/>
    </i>
    <i>
      <x v="6824"/>
    </i>
    <i>
      <x v="4786"/>
    </i>
    <i>
      <x v="6094"/>
    </i>
    <i>
      <x v="5757"/>
    </i>
    <i>
      <x v="3489"/>
    </i>
    <i>
      <x v="4307"/>
    </i>
    <i>
      <x v="2500"/>
    </i>
    <i>
      <x v="2944"/>
    </i>
    <i>
      <x v="396"/>
    </i>
    <i>
      <x v="300"/>
    </i>
    <i>
      <x v="4991"/>
    </i>
    <i>
      <x v="10446"/>
    </i>
    <i>
      <x v="17292"/>
    </i>
    <i>
      <x v="7642"/>
    </i>
    <i>
      <x v="18400"/>
    </i>
    <i>
      <x v="14758"/>
    </i>
    <i>
      <x v="13979"/>
    </i>
    <i>
      <x v="15116"/>
    </i>
    <i>
      <x v="12658"/>
    </i>
    <i>
      <x v="4617"/>
    </i>
    <i>
      <x v="13638"/>
    </i>
    <i>
      <x v="9989"/>
    </i>
    <i>
      <x v="4299"/>
    </i>
    <i>
      <x v="8333"/>
    </i>
    <i>
      <x v="1568"/>
    </i>
    <i>
      <x v="14185"/>
    </i>
    <i>
      <x v="12285"/>
    </i>
    <i>
      <x v="14590"/>
    </i>
    <i>
      <x v="13183"/>
    </i>
    <i>
      <x v="9355"/>
    </i>
    <i>
      <x v="10047"/>
    </i>
    <i>
      <x v="10632"/>
    </i>
    <i>
      <x v="4697"/>
    </i>
    <i>
      <x v="12389"/>
    </i>
    <i>
      <x v="15358"/>
    </i>
    <i>
      <x v="13001"/>
    </i>
    <i>
      <x v="8160"/>
    </i>
    <i>
      <x v="6684"/>
    </i>
    <i>
      <x v="2657"/>
    </i>
    <i>
      <x v="10382"/>
    </i>
    <i>
      <x v="7338"/>
    </i>
    <i>
      <x v="14308"/>
    </i>
    <i>
      <x v="9158"/>
    </i>
    <i>
      <x v="10474"/>
    </i>
    <i>
      <x v="11182"/>
    </i>
    <i>
      <x v="4578"/>
    </i>
    <i>
      <x v="4535"/>
    </i>
    <i>
      <x v="1804"/>
    </i>
    <i>
      <x v="9702"/>
    </i>
    <i>
      <x v="6021"/>
    </i>
    <i>
      <x v="17942"/>
    </i>
    <i>
      <x v="14796"/>
    </i>
    <i>
      <x v="3589"/>
    </i>
    <i>
      <x v="1615"/>
    </i>
    <i>
      <x v="2812"/>
    </i>
    <i>
      <x v="6229"/>
    </i>
    <i>
      <x v="1361"/>
    </i>
    <i>
      <x v="6181"/>
    </i>
    <i>
      <x v="6888"/>
    </i>
    <i>
      <x v="13944"/>
    </i>
    <i>
      <x v="1592"/>
    </i>
    <i>
      <x v="17618"/>
    </i>
    <i>
      <x v="13076"/>
    </i>
    <i>
      <x v="5597"/>
    </i>
    <i>
      <x v="14620"/>
    </i>
    <i>
      <x v="11995"/>
    </i>
    <i>
      <x v="8342"/>
    </i>
    <i>
      <x v="1257"/>
    </i>
    <i>
      <x v="18270"/>
    </i>
    <i>
      <x v="15787"/>
    </i>
    <i>
      <x v="16509"/>
    </i>
    <i>
      <x v="16855"/>
    </i>
    <i>
      <x v="16601"/>
    </i>
    <i>
      <x v="13363"/>
    </i>
    <i>
      <x v="10546"/>
    </i>
    <i>
      <x v="8646"/>
    </i>
    <i>
      <x v="7974"/>
    </i>
    <i>
      <x v="8356"/>
    </i>
    <i>
      <x v="8536"/>
    </i>
    <i>
      <x v="6930"/>
    </i>
    <i>
      <x v="5180"/>
    </i>
    <i>
      <x v="4588"/>
    </i>
    <i>
      <x v="3809"/>
    </i>
    <i>
      <x v="498"/>
    </i>
    <i>
      <x v="10542"/>
    </i>
    <i>
      <x v="9143"/>
    </i>
    <i>
      <x v="13252"/>
    </i>
    <i>
      <x v="15798"/>
    </i>
    <i>
      <x v="10958"/>
    </i>
    <i>
      <x v="12616"/>
    </i>
    <i>
      <x v="4174"/>
    </i>
    <i>
      <x v="9016"/>
    </i>
    <i>
      <x v="3451"/>
    </i>
    <i>
      <x v="17125"/>
    </i>
    <i>
      <x v="14092"/>
    </i>
    <i>
      <x v="9131"/>
    </i>
    <i>
      <x v="7355"/>
    </i>
    <i>
      <x v="695"/>
    </i>
    <i>
      <x v="6513"/>
    </i>
    <i>
      <x v="906"/>
    </i>
    <i>
      <x v="3293"/>
    </i>
    <i>
      <x v="7618"/>
    </i>
    <i>
      <x v="15935"/>
    </i>
    <i>
      <x v="5308"/>
    </i>
    <i>
      <x v="17189"/>
    </i>
    <i>
      <x v="12827"/>
    </i>
    <i>
      <x v="10234"/>
    </i>
    <i>
      <x v="3186"/>
    </i>
    <i>
      <x v="1608"/>
    </i>
    <i>
      <x v="12527"/>
    </i>
    <i>
      <x v="3631"/>
    </i>
    <i>
      <x v="4577"/>
    </i>
    <i>
      <x v="12270"/>
    </i>
    <i>
      <x v="250"/>
    </i>
    <i>
      <x v="13002"/>
    </i>
    <i>
      <x v="2638"/>
    </i>
    <i>
      <x v="14359"/>
    </i>
    <i>
      <x v="9919"/>
    </i>
    <i>
      <x v="17281"/>
    </i>
    <i>
      <x v="7684"/>
    </i>
    <i>
      <x v="3730"/>
    </i>
    <i>
      <x v="2495"/>
    </i>
    <i>
      <x v="10096"/>
    </i>
    <i>
      <x v="12571"/>
    </i>
    <i>
      <x v="1657"/>
    </i>
    <i>
      <x v="792"/>
    </i>
    <i>
      <x v="18424"/>
    </i>
    <i>
      <x v="12117"/>
    </i>
    <i>
      <x v="14114"/>
    </i>
    <i>
      <x v="3550"/>
    </i>
    <i>
      <x v="11767"/>
    </i>
    <i>
      <x v="3752"/>
    </i>
    <i>
      <x v="7378"/>
    </i>
    <i>
      <x v="3906"/>
    </i>
    <i>
      <x v="17072"/>
    </i>
    <i>
      <x v="16798"/>
    </i>
    <i>
      <x v="16143"/>
    </i>
    <i>
      <x v="12805"/>
    </i>
    <i>
      <x v="12779"/>
    </i>
    <i>
      <x v="11096"/>
    </i>
    <i>
      <x v="7741"/>
    </i>
    <i>
      <x v="967"/>
    </i>
    <i>
      <x v="13071"/>
    </i>
    <i>
      <x v="17167"/>
    </i>
    <i>
      <x v="18203"/>
    </i>
    <i>
      <x v="13846"/>
    </i>
    <i>
      <x v="4844"/>
    </i>
    <i>
      <x v="17577"/>
    </i>
    <i>
      <x v="11889"/>
    </i>
    <i>
      <x v="5886"/>
    </i>
    <i>
      <x v="4030"/>
    </i>
    <i>
      <x v="7888"/>
    </i>
    <i>
      <x v="3665"/>
    </i>
    <i>
      <x v="17740"/>
    </i>
    <i>
      <x v="15910"/>
    </i>
    <i>
      <x v="15082"/>
    </i>
    <i>
      <x v="14156"/>
    </i>
    <i>
      <x v="12535"/>
    </i>
    <i>
      <x v="11911"/>
    </i>
    <i>
      <x v="11761"/>
    </i>
    <i>
      <x v="10676"/>
    </i>
    <i>
      <x v="10230"/>
    </i>
    <i>
      <x v="8575"/>
    </i>
    <i>
      <x v="7826"/>
    </i>
    <i>
      <x v="8291"/>
    </i>
    <i>
      <x v="8461"/>
    </i>
    <i>
      <x v="7438"/>
    </i>
    <i>
      <x v="5596"/>
    </i>
    <i>
      <x v="5923"/>
    </i>
    <i>
      <x v="4688"/>
    </i>
    <i>
      <x v="5096"/>
    </i>
    <i>
      <x v="4021"/>
    </i>
    <i>
      <x v="3395"/>
    </i>
    <i>
      <x v="3404"/>
    </i>
    <i>
      <x v="3097"/>
    </i>
    <i>
      <x v="2466"/>
    </i>
    <i>
      <x v="2616"/>
    </i>
    <i>
      <x v="1571"/>
    </i>
    <i>
      <x v="2932"/>
    </i>
    <i>
      <x v="2355"/>
    </i>
    <i>
      <x v="2034"/>
    </i>
    <i>
      <x v="2585"/>
    </i>
    <i>
      <x v="168"/>
    </i>
    <i>
      <x v="803"/>
    </i>
    <i>
      <x v="469"/>
    </i>
    <i>
      <x v="808"/>
    </i>
    <i>
      <x v="2478"/>
    </i>
    <i>
      <x v="14987"/>
    </i>
    <i>
      <x v="3988"/>
    </i>
    <i>
      <x v="1319"/>
    </i>
    <i>
      <x v="9328"/>
    </i>
    <i>
      <x v="3610"/>
    </i>
    <i>
      <x v="6218"/>
    </i>
    <i>
      <x v="16740"/>
    </i>
    <i>
      <x v="2667"/>
    </i>
    <i>
      <x v="13440"/>
    </i>
    <i>
      <x v="592"/>
    </i>
    <i>
      <x v="16269"/>
    </i>
    <i>
      <x v="3437"/>
    </i>
    <i>
      <x v="2032"/>
    </i>
    <i>
      <x v="9683"/>
    </i>
    <i>
      <x v="11845"/>
    </i>
    <i>
      <x v="1522"/>
    </i>
    <i>
      <x v="10500"/>
    </i>
    <i>
      <x v="4536"/>
    </i>
    <i>
      <x v="1383"/>
    </i>
    <i>
      <x v="7495"/>
    </i>
    <i>
      <x v="5406"/>
    </i>
    <i>
      <x v="6783"/>
    </i>
    <i>
      <x v="17586"/>
    </i>
    <i>
      <x v="9832"/>
    </i>
    <i>
      <x v="8873"/>
    </i>
    <i>
      <x v="8897"/>
    </i>
    <i>
      <x v="11878"/>
    </i>
    <i>
      <x v="1529"/>
    </i>
    <i>
      <x v="13544"/>
    </i>
    <i>
      <x v="8546"/>
    </i>
    <i>
      <x v="5540"/>
    </i>
    <i>
      <x v="11470"/>
    </i>
    <i>
      <x v="3842"/>
    </i>
    <i>
      <x v="7662"/>
    </i>
    <i>
      <x v="17104"/>
    </i>
    <i>
      <x v="8084"/>
    </i>
    <i>
      <x v="5108"/>
    </i>
    <i>
      <x v="18117"/>
    </i>
    <i>
      <x v="18361"/>
    </i>
    <i>
      <x v="17538"/>
    </i>
    <i>
      <x v="16408"/>
    </i>
    <i>
      <x v="686"/>
    </i>
    <i>
      <x v="14712"/>
    </i>
    <i>
      <x v="9564"/>
    </i>
    <i>
      <x v="11904"/>
    </i>
    <i>
      <x v="18058"/>
    </i>
    <i>
      <x v="8157"/>
    </i>
    <i>
      <x v="11027"/>
    </i>
    <i>
      <x v="1947"/>
    </i>
    <i>
      <x v="10964"/>
    </i>
    <i>
      <x v="635"/>
    </i>
    <i>
      <x v="10330"/>
    </i>
    <i>
      <x v="3289"/>
    </i>
    <i>
      <x v="18365"/>
    </i>
    <i>
      <x v="11928"/>
    </i>
    <i>
      <x v="9960"/>
    </i>
    <i>
      <x v="2833"/>
    </i>
    <i>
      <x v="5931"/>
    </i>
    <i>
      <x v="17764"/>
    </i>
    <i>
      <x v="16903"/>
    </i>
    <i>
      <x v="14080"/>
    </i>
    <i>
      <x v="14613"/>
    </i>
    <i>
      <x v="12833"/>
    </i>
    <i>
      <x v="13047"/>
    </i>
    <i>
      <x v="11869"/>
    </i>
    <i>
      <x v="11398"/>
    </i>
    <i>
      <x v="9773"/>
    </i>
    <i>
      <x v="9112"/>
    </i>
    <i>
      <x v="8526"/>
    </i>
    <i>
      <x v="7114"/>
    </i>
    <i>
      <x v="7549"/>
    </i>
    <i>
      <x v="6787"/>
    </i>
    <i>
      <x v="6948"/>
    </i>
    <i>
      <x v="5955"/>
    </i>
    <i>
      <x v="5945"/>
    </i>
    <i>
      <x v="5138"/>
    </i>
    <i>
      <x v="5587"/>
    </i>
    <i>
      <x v="3326"/>
    </i>
    <i>
      <x v="3333"/>
    </i>
    <i>
      <x v="3101"/>
    </i>
    <i>
      <x v="4467"/>
    </i>
    <i>
      <x v="2533"/>
    </i>
    <i>
      <x v="2617"/>
    </i>
    <i>
      <x v="456"/>
    </i>
    <i>
      <x v="16569"/>
    </i>
    <i>
      <x v="160"/>
    </i>
    <i>
      <x v="15736"/>
    </i>
    <i>
      <x v="5966"/>
    </i>
    <i>
      <x v="7369"/>
    </i>
    <i>
      <x v="15192"/>
    </i>
    <i>
      <x v="5898"/>
    </i>
    <i>
      <x v="12807"/>
    </i>
    <i>
      <x v="16791"/>
    </i>
    <i>
      <x v="10511"/>
    </i>
    <i>
      <x v="2349"/>
    </i>
    <i>
      <x v="17214"/>
    </i>
    <i>
      <x v="3738"/>
    </i>
    <i>
      <x v="12891"/>
    </i>
    <i>
      <x v="14791"/>
    </i>
    <i>
      <x v="15210"/>
    </i>
    <i>
      <x v="13049"/>
    </i>
    <i>
      <x v="3393"/>
    </i>
    <i>
      <x v="6667"/>
    </i>
    <i>
      <x v="12442"/>
    </i>
    <i>
      <x v="4855"/>
    </i>
    <i>
      <x v="13868"/>
    </i>
    <i>
      <x v="88"/>
    </i>
    <i>
      <x v="16473"/>
    </i>
    <i>
      <x v="9250"/>
    </i>
    <i>
      <x v="12775"/>
    </i>
    <i>
      <x v="6210"/>
    </i>
    <i>
      <x v="18339"/>
    </i>
    <i>
      <x v="7404"/>
    </i>
    <i>
      <x v="17275"/>
    </i>
    <i>
      <x v="572"/>
    </i>
    <i>
      <x v="1388"/>
    </i>
    <i>
      <x v="7270"/>
    </i>
    <i>
      <x v="1939"/>
    </i>
    <i>
      <x v="15402"/>
    </i>
    <i>
      <x v="9401"/>
    </i>
    <i>
      <x v="7804"/>
    </i>
    <i>
      <x v="1483"/>
    </i>
    <i>
      <x v="14672"/>
    </i>
    <i>
      <x v="15156"/>
    </i>
    <i>
      <x v="308"/>
    </i>
    <i>
      <x v="16180"/>
    </i>
    <i>
      <x v="6138"/>
    </i>
    <i>
      <x v="5145"/>
    </i>
    <i>
      <x v="621"/>
    </i>
    <i>
      <x v="18113"/>
    </i>
    <i>
      <x v="9916"/>
    </i>
    <i>
      <x v="7891"/>
    </i>
    <i>
      <x v="1244"/>
    </i>
    <i>
      <x v="16914"/>
    </i>
    <i>
      <x v="13850"/>
    </i>
    <i>
      <x v="10654"/>
    </i>
    <i>
      <x v="2102"/>
    </i>
    <i>
      <x v="10790"/>
    </i>
    <i>
      <x v="17874"/>
    </i>
    <i>
      <x v="13938"/>
    </i>
    <i>
      <x v="14815"/>
    </i>
    <i>
      <x v="11787"/>
    </i>
    <i>
      <x v="7933"/>
    </i>
    <i>
      <x v="16151"/>
    </i>
    <i>
      <x v="11374"/>
    </i>
    <i>
      <x v="11914"/>
    </i>
    <i>
      <x v="7308"/>
    </i>
    <i>
      <x v="2029"/>
    </i>
    <i>
      <x v="10264"/>
    </i>
    <i>
      <x v="7041"/>
    </i>
    <i>
      <x v="15095"/>
    </i>
    <i>
      <x v="13415"/>
    </i>
    <i>
      <x v="9988"/>
    </i>
    <i>
      <x v="17251"/>
    </i>
    <i>
      <x v="18217"/>
    </i>
    <i>
      <x v="15779"/>
    </i>
    <i>
      <x v="16814"/>
    </i>
    <i>
      <x v="14434"/>
    </i>
    <i>
      <x v="12935"/>
    </i>
    <i>
      <x v="11724"/>
    </i>
    <i>
      <x v="11776"/>
    </i>
    <i>
      <x v="11627"/>
    </i>
    <i>
      <x v="11646"/>
    </i>
    <i>
      <x v="10847"/>
    </i>
    <i>
      <x v="10633"/>
    </i>
    <i>
      <x v="8183"/>
    </i>
    <i>
      <x v="9011"/>
    </i>
    <i>
      <x v="8594"/>
    </i>
    <i>
      <x v="7021"/>
    </i>
    <i>
      <x v="5267"/>
    </i>
    <i>
      <x v="6015"/>
    </i>
    <i>
      <x v="5292"/>
    </i>
    <i>
      <x v="3825"/>
    </i>
    <i>
      <x v="4515"/>
    </i>
    <i>
      <x v="3953"/>
    </i>
    <i>
      <x v="2058"/>
    </i>
    <i>
      <x v="585"/>
    </i>
    <i>
      <x v="741"/>
    </i>
    <i>
      <x v="994"/>
    </i>
    <i>
      <x v="169"/>
    </i>
    <i>
      <x v="8248"/>
    </i>
    <i>
      <x v="14676"/>
    </i>
    <i>
      <x v="8809"/>
    </i>
    <i>
      <x v="338"/>
    </i>
    <i>
      <x v="12806"/>
    </i>
    <i>
      <x v="17667"/>
    </i>
    <i>
      <x v="14514"/>
    </i>
    <i>
      <x v="16411"/>
    </i>
    <i>
      <x v="8237"/>
    </i>
    <i>
      <x v="3278"/>
    </i>
    <i>
      <x v="1957"/>
    </i>
    <i>
      <x v="10784"/>
    </i>
    <i>
      <x v="11977"/>
    </i>
    <i>
      <x v="10852"/>
    </i>
    <i>
      <x v="760"/>
    </i>
    <i>
      <x v="8419"/>
    </i>
    <i>
      <x v="10666"/>
    </i>
    <i>
      <x v="16014"/>
    </i>
    <i>
      <x v="12560"/>
    </i>
    <i>
      <x v="5201"/>
    </i>
    <i>
      <x v="15100"/>
    </i>
    <i>
      <x v="16186"/>
    </i>
    <i>
      <x v="8042"/>
    </i>
    <i>
      <x v="2889"/>
    </i>
    <i>
      <x v="4598"/>
    </i>
    <i>
      <x v="10756"/>
    </i>
    <i>
      <x v="8178"/>
    </i>
    <i>
      <x v="7519"/>
    </i>
    <i>
      <x v="1216"/>
    </i>
    <i>
      <x v="13673"/>
    </i>
    <i>
      <x v="5510"/>
    </i>
    <i>
      <x v="3867"/>
    </i>
    <i>
      <x v="4040"/>
    </i>
    <i>
      <x v="12552"/>
    </i>
    <i>
      <x v="9080"/>
    </i>
    <i>
      <x v="5564"/>
    </i>
    <i>
      <x v="17228"/>
    </i>
    <i>
      <x v="11728"/>
    </i>
    <i>
      <x v="6460"/>
    </i>
    <i>
      <x v="5746"/>
    </i>
    <i>
      <x v="7168"/>
    </i>
    <i>
      <x v="5753"/>
    </i>
    <i>
      <x v="7805"/>
    </i>
    <i>
      <x v="14615"/>
    </i>
    <i>
      <x v="15278"/>
    </i>
    <i>
      <x v="13387"/>
    </i>
    <i>
      <x v="6248"/>
    </i>
    <i>
      <x v="4979"/>
    </i>
    <i>
      <x v="3705"/>
    </i>
    <i>
      <x v="13074"/>
    </i>
    <i>
      <x v="10946"/>
    </i>
    <i>
      <x v="3447"/>
    </i>
    <i>
      <x v="12637"/>
    </i>
    <i>
      <x v="7158"/>
    </i>
    <i>
      <x v="5293"/>
    </i>
    <i>
      <x v="14247"/>
    </i>
    <i>
      <x v="5548"/>
    </i>
    <i>
      <x v="3242"/>
    </i>
    <i>
      <x v="2491"/>
    </i>
    <i>
      <x v="557"/>
    </i>
    <i>
      <x v="13943"/>
    </i>
    <i>
      <x v="12300"/>
    </i>
    <i>
      <x v="11150"/>
    </i>
    <i>
      <x v="6412"/>
    </i>
    <i>
      <x v="13923"/>
    </i>
    <i>
      <x v="17229"/>
    </i>
    <i>
      <x v="16785"/>
    </i>
    <i>
      <x v="15408"/>
    </i>
    <i>
      <x v="14626"/>
    </i>
    <i>
      <x v="14410"/>
    </i>
    <i>
      <x v="12342"/>
    </i>
    <i>
      <x v="11347"/>
    </i>
    <i>
      <x v="12094"/>
    </i>
    <i>
      <x v="8112"/>
    </i>
    <i>
      <x v="7693"/>
    </i>
    <i>
      <x v="6798"/>
    </i>
    <i>
      <x v="6976"/>
    </i>
    <i>
      <x v="5617"/>
    </i>
    <i>
      <x v="5483"/>
    </i>
    <i>
      <x v="4631"/>
    </i>
    <i>
      <x v="4288"/>
    </i>
    <i>
      <x v="2126"/>
    </i>
    <i>
      <x v="2988"/>
    </i>
    <i>
      <x v="1619"/>
    </i>
    <i>
      <x v="2467"/>
    </i>
    <i>
      <x v="1087"/>
    </i>
    <i>
      <x v="5502"/>
    </i>
    <i>
      <x v="4384"/>
    </i>
    <i>
      <x v="11197"/>
    </i>
    <i>
      <x v="1451"/>
    </i>
    <i>
      <x v="9645"/>
    </i>
    <i>
      <x v="12054"/>
    </i>
    <i>
      <x v="1421"/>
    </i>
    <i>
      <x v="15327"/>
    </i>
    <i>
      <x v="6632"/>
    </i>
    <i>
      <x v="4285"/>
    </i>
    <i>
      <x v="17095"/>
    </i>
    <i>
      <x v="12412"/>
    </i>
    <i>
      <x v="5318"/>
    </i>
    <i>
      <x v="17739"/>
    </i>
    <i>
      <x v="7955"/>
    </i>
    <i>
      <x v="16841"/>
    </i>
    <i>
      <x v="10346"/>
    </i>
    <i>
      <x v="8365"/>
    </i>
    <i>
      <x v="10383"/>
    </i>
    <i>
      <x v="9984"/>
    </i>
    <i>
      <x v="8196"/>
    </i>
    <i>
      <x v="1252"/>
    </i>
    <i>
      <x v="1745"/>
    </i>
    <i>
      <x v="17084"/>
    </i>
    <i>
      <x v="13416"/>
    </i>
    <i>
      <x v="7545"/>
    </i>
    <i>
      <x v="9120"/>
    </i>
    <i>
      <x v="1209"/>
    </i>
    <i>
      <x v="11900"/>
    </i>
    <i>
      <x v="9857"/>
    </i>
    <i>
      <x v="10758"/>
    </i>
    <i>
      <x v="13973"/>
    </i>
    <i>
      <x v="16490"/>
    </i>
    <i>
      <x v="6678"/>
    </i>
    <i>
      <x v="2484"/>
    </i>
    <i>
      <x v="5270"/>
    </i>
    <i>
      <x v="8921"/>
    </i>
    <i>
      <x v="7551"/>
    </i>
    <i>
      <x v="15364"/>
    </i>
    <i>
      <x v="588"/>
    </i>
    <i>
      <x v="10517"/>
    </i>
    <i>
      <x v="4888"/>
    </i>
    <i>
      <x v="7960"/>
    </i>
    <i>
      <x v="3791"/>
    </i>
    <i>
      <x v="17513"/>
    </i>
    <i>
      <x v="16386"/>
    </i>
    <i>
      <x v="14125"/>
    </i>
    <i>
      <x v="11812"/>
    </i>
    <i>
      <x v="10940"/>
    </i>
    <i>
      <x v="12143"/>
    </i>
    <i>
      <x v="12082"/>
    </i>
    <i>
      <x v="7755"/>
    </i>
    <i>
      <x v="7706"/>
    </i>
    <i>
      <x v="8908"/>
    </i>
    <i>
      <x v="8416"/>
    </i>
    <i>
      <x v="7463"/>
    </i>
    <i>
      <x v="6014"/>
    </i>
    <i>
      <x v="3126"/>
    </i>
    <i>
      <x v="2057"/>
    </i>
    <i>
      <x v="2505"/>
    </i>
    <i>
      <x v="9021"/>
    </i>
    <i>
      <x v="10282"/>
    </i>
    <i>
      <x v="5377"/>
    </i>
    <i>
      <x v="336"/>
    </i>
    <i>
      <x v="8142"/>
    </i>
    <i>
      <x v="4787"/>
    </i>
    <i>
      <x v="2333"/>
    </i>
    <i>
      <x v="86"/>
    </i>
    <i>
      <x v="10128"/>
    </i>
    <i>
      <x v="17184"/>
    </i>
    <i>
      <x v="17640"/>
    </i>
    <i>
      <x v="18003"/>
    </i>
    <i>
      <x v="17713"/>
    </i>
    <i>
      <x v="16802"/>
    </i>
    <i>
      <x v="16484"/>
    </i>
    <i>
      <x v="15958"/>
    </i>
    <i>
      <x v="14324"/>
    </i>
    <i>
      <x v="11186"/>
    </i>
    <i>
      <x v="11531"/>
    </i>
    <i>
      <x v="9834"/>
    </i>
    <i>
      <x v="10715"/>
    </i>
    <i>
      <x v="8586"/>
    </i>
    <i>
      <x v="6472"/>
    </i>
    <i>
      <x v="6941"/>
    </i>
    <i>
      <x v="4831"/>
    </i>
    <i>
      <x v="5868"/>
    </i>
    <i>
      <x v="3360"/>
    </i>
    <i>
      <x v="3184"/>
    </i>
    <i>
      <x v="1620"/>
    </i>
    <i>
      <x v="2946"/>
    </i>
    <i>
      <x v="697"/>
    </i>
    <i>
      <x v="543"/>
    </i>
    <i>
      <x v="226"/>
    </i>
    <i>
      <x v="10111"/>
    </i>
    <i>
      <x v="11659"/>
    </i>
    <i>
      <x v="15105"/>
    </i>
    <i>
      <x v="14179"/>
    </i>
    <i>
      <x v="14915"/>
    </i>
    <i>
      <x v="8422"/>
    </i>
    <i>
      <x v="9465"/>
    </i>
    <i>
      <x v="6914"/>
    </i>
    <i>
      <x v="17499"/>
    </i>
    <i>
      <x v="8169"/>
    </i>
    <i>
      <x v="9617"/>
    </i>
    <i>
      <x v="16378"/>
    </i>
    <i>
      <x v="5468"/>
    </i>
    <i>
      <x v="18048"/>
    </i>
    <i>
      <x v="12024"/>
    </i>
    <i>
      <x v="179"/>
    </i>
    <i>
      <x v="13798"/>
    </i>
    <i>
      <x v="9444"/>
    </i>
    <i>
      <x v="7745"/>
    </i>
    <i>
      <x v="7497"/>
    </i>
    <i>
      <x v="7936"/>
    </i>
    <i>
      <x v="13931"/>
    </i>
    <i>
      <x v="7928"/>
    </i>
    <i>
      <x v="5788"/>
    </i>
    <i>
      <x v="7605"/>
    </i>
    <i>
      <x v="5115"/>
    </i>
    <i>
      <x v="18231"/>
    </i>
    <i>
      <x v="10819"/>
    </i>
    <i>
      <x v="1394"/>
    </i>
    <i>
      <x v="13129"/>
    </i>
    <i>
      <x v="9513"/>
    </i>
    <i>
      <x v="1127"/>
    </i>
    <i>
      <x v="10671"/>
    </i>
    <i>
      <x v="1308"/>
    </i>
    <i>
      <x v="13604"/>
    </i>
    <i>
      <x v="13432"/>
    </i>
    <i>
      <x v="12133"/>
    </i>
    <i>
      <x v="12230"/>
    </i>
    <i>
      <x v="10235"/>
    </i>
    <i>
      <x v="6297"/>
    </i>
    <i>
      <x v="5134"/>
    </i>
    <i>
      <x v="1169"/>
    </i>
    <i>
      <x v="9928"/>
    </i>
    <i>
      <x v="13609"/>
    </i>
    <i>
      <x v="9238"/>
    </i>
    <i>
      <x v="3436"/>
    </i>
    <i>
      <x v="14338"/>
    </i>
    <i>
      <x v="12069"/>
    </i>
    <i>
      <x v="2087"/>
    </i>
    <i>
      <x v="971"/>
    </i>
    <i>
      <x v="17206"/>
    </i>
    <i>
      <x v="5885"/>
    </i>
    <i>
      <x v="8606"/>
    </i>
    <i>
      <x v="15205"/>
    </i>
    <i>
      <x v="12862"/>
    </i>
    <i>
      <x v="2099"/>
    </i>
    <i>
      <x v="12298"/>
    </i>
    <i>
      <x v="10194"/>
    </i>
    <i>
      <x v="14365"/>
    </i>
    <i>
      <x v="12879"/>
    </i>
    <i>
      <x v="17712"/>
    </i>
    <i>
      <x v="16082"/>
    </i>
    <i>
      <x v="16088"/>
    </i>
    <i>
      <x v="15616"/>
    </i>
    <i>
      <x v="15575"/>
    </i>
    <i>
      <x v="15687"/>
    </i>
    <i>
      <x v="14633"/>
    </i>
    <i>
      <x v="15097"/>
    </i>
    <i>
      <x v="14918"/>
    </i>
    <i>
      <x v="13459"/>
    </i>
    <i>
      <x v="12820"/>
    </i>
    <i>
      <x v="13844"/>
    </i>
    <i>
      <x v="12576"/>
    </i>
    <i>
      <x v="12148"/>
    </i>
    <i>
      <x v="11024"/>
    </i>
    <i>
      <x v="11286"/>
    </i>
    <i>
      <x v="11507"/>
    </i>
    <i>
      <x v="10498"/>
    </i>
    <i>
      <x v="9587"/>
    </i>
    <i>
      <x v="8956"/>
    </i>
    <i>
      <x v="3830"/>
    </i>
    <i>
      <x v="3762"/>
    </i>
    <i>
      <x v="4415"/>
    </i>
    <i>
      <x v="2734"/>
    </i>
    <i>
      <x v="519"/>
    </i>
    <i>
      <x v="259"/>
    </i>
    <i>
      <x v="40"/>
    </i>
    <i>
      <x v="18"/>
    </i>
    <i>
      <x v="8275"/>
    </i>
    <i>
      <x v="8289"/>
    </i>
    <i>
      <x v="8155"/>
    </i>
    <i>
      <x v="15562"/>
    </i>
    <i>
      <x v="14573"/>
    </i>
    <i>
      <x v="18232"/>
    </i>
    <i>
      <x v="7134"/>
    </i>
    <i>
      <x v="3149"/>
    </i>
    <i>
      <x v="14535"/>
    </i>
    <i>
      <x v="11053"/>
    </i>
    <i>
      <x v="15190"/>
    </i>
    <i>
      <x v="3178"/>
    </i>
    <i>
      <x v="11934"/>
    </i>
    <i>
      <x v="12475"/>
    </i>
    <i>
      <x v="8644"/>
    </i>
    <i>
      <x v="7580"/>
    </i>
    <i>
      <x v="2743"/>
    </i>
    <i>
      <x v="7354"/>
    </i>
    <i>
      <x v="8698"/>
    </i>
    <i>
      <x v="16648"/>
    </i>
    <i>
      <x v="3977"/>
    </i>
    <i>
      <x v="13395"/>
    </i>
    <i>
      <x v="13595"/>
    </i>
    <i>
      <x v="14301"/>
    </i>
    <i>
      <x v="8775"/>
    </i>
    <i>
      <x v="5237"/>
    </i>
    <i>
      <x v="5087"/>
    </i>
    <i>
      <x v="15681"/>
    </i>
    <i>
      <x v="8816"/>
    </i>
    <i>
      <x v="3638"/>
    </i>
    <i>
      <x v="12745"/>
    </i>
    <i>
      <x v="10926"/>
    </i>
    <i>
      <x v="11153"/>
    </i>
    <i>
      <x v="10271"/>
    </i>
    <i>
      <x v="630"/>
    </i>
    <i>
      <x v="10872"/>
    </i>
    <i>
      <x v="2670"/>
    </i>
    <i>
      <x v="9547"/>
    </i>
    <i>
      <x v="2368"/>
    </i>
    <i>
      <x v="479"/>
    </i>
    <i>
      <x v="273"/>
    </i>
    <i>
      <x v="4884"/>
    </i>
    <i>
      <x v="16963"/>
    </i>
    <i>
      <x v="15796"/>
    </i>
    <i>
      <x v="9886"/>
    </i>
    <i>
      <x v="3455"/>
    </i>
    <i>
      <x v="6499"/>
    </i>
    <i>
      <x v="5838"/>
    </i>
    <i>
      <x v="18141"/>
    </i>
    <i>
      <x v="17118"/>
    </i>
    <i>
      <x v="14973"/>
    </i>
    <i>
      <x v="12672"/>
    </i>
    <i>
      <x v="13725"/>
    </i>
    <i>
      <x v="11078"/>
    </i>
    <i>
      <x v="9503"/>
    </i>
    <i>
      <x v="7803"/>
    </i>
    <i>
      <x v="6244"/>
    </i>
    <i>
      <x v="7091"/>
    </i>
    <i>
      <x v="6962"/>
    </i>
    <i>
      <x v="5742"/>
    </i>
    <i>
      <x v="5973"/>
    </i>
    <i>
      <x v="5610"/>
    </i>
    <i>
      <x v="5576"/>
    </i>
    <i>
      <x v="3358"/>
    </i>
    <i>
      <x v="4517"/>
    </i>
    <i>
      <x v="2117"/>
    </i>
    <i>
      <x v="2543"/>
    </i>
    <i>
      <x v="2150"/>
    </i>
    <i>
      <x v="1510"/>
    </i>
    <i>
      <x v="1237"/>
    </i>
    <i>
      <x v="15625"/>
    </i>
    <i>
      <x v="13422"/>
    </i>
    <i>
      <x v="4781"/>
    </i>
    <i>
      <x v="4361"/>
    </i>
    <i>
      <x v="820"/>
    </i>
    <i>
      <x v="16797"/>
    </i>
    <i>
      <x v="17439"/>
    </i>
    <i>
      <x v="3666"/>
    </i>
    <i>
      <x v="1027"/>
    </i>
    <i>
      <x v="11695"/>
    </i>
    <i>
      <x v="827"/>
    </i>
    <i>
      <x v="4242"/>
    </i>
    <i>
      <x v="17878"/>
    </i>
    <i>
      <x v="11349"/>
    </i>
    <i>
      <x v="2089"/>
    </i>
    <i>
      <x v="17096"/>
    </i>
    <i>
      <x v="15078"/>
    </i>
    <i>
      <x v="13239"/>
    </i>
    <i>
      <x v="2806"/>
    </i>
    <i>
      <x v="2339"/>
    </i>
    <i>
      <x v="1009"/>
    </i>
    <i>
      <x v="12388"/>
    </i>
    <i>
      <x v="12312"/>
    </i>
    <i>
      <x v="508"/>
    </i>
    <i>
      <x v="864"/>
    </i>
    <i>
      <x v="9177"/>
    </i>
    <i>
      <x v="7538"/>
    </i>
    <i>
      <x v="14768"/>
    </i>
    <i>
      <x v="7033"/>
    </i>
    <i>
      <x v="7877"/>
    </i>
    <i>
      <x v="8811"/>
    </i>
    <i>
      <x v="8523"/>
    </i>
    <i>
      <x v="11094"/>
    </i>
    <i>
      <x v="17617"/>
    </i>
    <i>
      <x v="15656"/>
    </i>
    <i>
      <x v="6548"/>
    </i>
    <i>
      <x v="11578"/>
    </i>
    <i>
      <x v="6407"/>
    </i>
    <i>
      <x v="10176"/>
    </i>
    <i>
      <x v="10019"/>
    </i>
    <i>
      <x v="16843"/>
    </i>
    <i>
      <x v="14059"/>
    </i>
    <i>
      <x v="12150"/>
    </i>
    <i>
      <x v="7319"/>
    </i>
    <i>
      <x v="2534"/>
    </i>
    <i>
      <x v="14798"/>
    </i>
    <i>
      <x v="17002"/>
    </i>
    <i>
      <x v="16333"/>
    </i>
    <i>
      <x v="18458"/>
    </i>
    <i>
      <x v="15330"/>
    </i>
    <i>
      <x v="17318"/>
    </i>
    <i>
      <x v="18220"/>
    </i>
    <i>
      <x v="16013"/>
    </i>
    <i>
      <x v="16223"/>
    </i>
    <i>
      <x v="16771"/>
    </i>
    <i>
      <x v="15792"/>
    </i>
    <i>
      <x v="16647"/>
    </i>
    <i>
      <x v="13875"/>
    </i>
    <i>
      <x v="12858"/>
    </i>
    <i>
      <x v="9768"/>
    </i>
    <i>
      <x v="9867"/>
    </i>
    <i>
      <x v="10657"/>
    </i>
    <i>
      <x v="9765"/>
    </i>
    <i>
      <x v="8403"/>
    </i>
    <i>
      <x v="8244"/>
    </i>
    <i>
      <x v="6223"/>
    </i>
    <i>
      <x v="6774"/>
    </i>
    <i>
      <x v="7265"/>
    </i>
    <i>
      <x v="5797"/>
    </i>
    <i>
      <x v="3917"/>
    </i>
    <i>
      <x v="4452"/>
    </i>
    <i>
      <x v="2392"/>
    </i>
    <i>
      <x v="1843"/>
    </i>
    <i>
      <x v="2180"/>
    </i>
    <i>
      <x v="2266"/>
    </i>
    <i>
      <x v="100"/>
    </i>
    <i>
      <x v="997"/>
    </i>
    <i>
      <x v="1380"/>
    </i>
    <i>
      <x v="16065"/>
    </i>
    <i>
      <x v="13522"/>
    </i>
    <i>
      <x v="10700"/>
    </i>
    <i>
      <x v="7146"/>
    </i>
    <i>
      <x v="8974"/>
    </i>
    <i>
      <x v="10113"/>
    </i>
    <i>
      <x v="7094"/>
    </i>
    <i>
      <x v="13294"/>
    </i>
    <i>
      <x v="4128"/>
    </i>
    <i>
      <x v="16414"/>
    </i>
    <i>
      <x v="16654"/>
    </i>
    <i>
      <x v="8688"/>
    </i>
    <i>
      <x v="16971"/>
    </i>
    <i>
      <x v="3122"/>
    </i>
    <i>
      <x v="2816"/>
    </i>
    <i>
      <x v="7212"/>
    </i>
    <i>
      <x v="3195"/>
    </i>
    <i>
      <x v="2353"/>
    </i>
    <i>
      <x v="2811"/>
    </i>
    <i>
      <x v="2343"/>
    </i>
    <i>
      <x v="12528"/>
    </i>
    <i>
      <x v="10145"/>
    </i>
    <i>
      <x v="9757"/>
    </i>
    <i>
      <x v="5906"/>
    </i>
    <i>
      <x v="698"/>
    </i>
    <i>
      <x v="133"/>
    </i>
    <i>
      <x v="9368"/>
    </i>
    <i>
      <x v="17606"/>
    </i>
    <i>
      <x v="8961"/>
    </i>
    <i>
      <x v="6638"/>
    </i>
    <i>
      <x v="1941"/>
    </i>
    <i>
      <x v="14734"/>
    </i>
    <i>
      <x v="1660"/>
    </i>
    <i>
      <x v="438"/>
    </i>
    <i>
      <x v="667"/>
    </i>
    <i>
      <x v="646"/>
    </i>
    <i>
      <x v="14331"/>
    </i>
    <i>
      <x v="13985"/>
    </i>
    <i>
      <x v="9831"/>
    </i>
    <i>
      <x v="8516"/>
    </i>
    <i>
      <x v="3719"/>
    </i>
    <i>
      <x v="4091"/>
    </i>
    <i>
      <x v="18299"/>
    </i>
    <i>
      <x v="17956"/>
    </i>
    <i>
      <x v="17357"/>
    </i>
    <i>
      <x v="16664"/>
    </i>
    <i>
      <x v="15915"/>
    </i>
    <i>
      <x v="13983"/>
    </i>
    <i>
      <x v="13264"/>
    </i>
    <i>
      <x v="9289"/>
    </i>
    <i>
      <x v="9593"/>
    </i>
    <i>
      <x v="8521"/>
    </i>
    <i>
      <x v="8006"/>
    </i>
    <i>
      <x v="8440"/>
    </i>
    <i>
      <x v="8229"/>
    </i>
    <i>
      <x v="6061"/>
    </i>
    <i>
      <x v="4875"/>
    </i>
    <i>
      <x v="4843"/>
    </i>
    <i>
      <x v="3761"/>
    </i>
    <i>
      <x v="3128"/>
    </i>
    <i>
      <x v="3161"/>
    </i>
    <i>
      <x v="2899"/>
    </i>
    <i>
      <x v="816"/>
    </i>
    <i>
      <x v="1471"/>
    </i>
    <i>
      <x v="16465"/>
    </i>
    <i>
      <x v="9598"/>
    </i>
    <i>
      <x v="14736"/>
    </i>
    <i>
      <x v="17003"/>
    </i>
    <i>
      <x v="2691"/>
    </i>
    <i>
      <x v="18315"/>
    </i>
    <i>
      <x v="6169"/>
    </i>
    <i>
      <x v="13587"/>
    </i>
    <i>
      <x v="8664"/>
    </i>
    <i>
      <x v="16964"/>
    </i>
    <i>
      <x v="12546"/>
    </i>
    <i>
      <x v="5287"/>
    </i>
    <i>
      <x v="1730"/>
    </i>
    <i>
      <x v="7247"/>
    </i>
    <i>
      <x v="9333"/>
    </i>
    <i>
      <x v="7917"/>
    </i>
    <i>
      <x v="1384"/>
    </i>
    <i>
      <x v="11788"/>
    </i>
    <i>
      <x v="2565"/>
    </i>
    <i>
      <x v="9871"/>
    </i>
    <i>
      <x v="8535"/>
    </i>
    <i>
      <x v="6501"/>
    </i>
    <i>
      <x v="3726"/>
    </i>
    <i>
      <x v="2595"/>
    </i>
    <i>
      <x v="6568"/>
    </i>
    <i>
      <x v="11922"/>
    </i>
    <i>
      <x v="5347"/>
    </i>
    <i>
      <x v="3922"/>
    </i>
    <i>
      <x v="10336"/>
    </i>
    <i>
      <x v="2442"/>
    </i>
    <i>
      <x v="17250"/>
    </i>
    <i>
      <x v="5340"/>
    </i>
    <i>
      <x v="3247"/>
    </i>
    <i>
      <x v="3784"/>
    </i>
    <i>
      <x v="16512"/>
    </i>
    <i>
      <x v="5383"/>
    </i>
    <i>
      <x v="3785"/>
    </i>
    <i>
      <x v="13390"/>
    </i>
    <i>
      <x v="12474"/>
    </i>
    <i>
      <x v="4741"/>
    </i>
    <i>
      <x v="7972"/>
    </i>
    <i>
      <x v="15773"/>
    </i>
    <i>
      <x v="18131"/>
    </i>
    <i>
      <x v="17382"/>
    </i>
    <i>
      <x v="15793"/>
    </i>
    <i>
      <x v="14858"/>
    </i>
    <i>
      <x v="14095"/>
    </i>
    <i>
      <x v="12823"/>
    </i>
    <i>
      <x v="13403"/>
    </i>
    <i>
      <x v="10950"/>
    </i>
    <i>
      <x v="10560"/>
    </i>
    <i>
      <x v="10548"/>
    </i>
    <i>
      <x v="6486"/>
    </i>
    <i>
      <x v="6419"/>
    </i>
    <i>
      <x v="5678"/>
    </i>
    <i>
      <x v="6141"/>
    </i>
    <i>
      <x v="3694"/>
    </i>
    <i>
      <x v="3628"/>
    </i>
    <i>
      <x v="4020"/>
    </i>
    <i>
      <x v="2622"/>
    </i>
    <i>
      <x v="542"/>
    </i>
    <i>
      <x v="1386"/>
    </i>
    <i>
      <x v="17419"/>
    </i>
    <i>
      <x v="7208"/>
    </i>
    <i>
      <x v="14180"/>
    </i>
    <i>
      <x v="931"/>
    </i>
    <i>
      <x v="15771"/>
    </i>
    <i>
      <x v="2076"/>
    </i>
    <i>
      <x v="10917"/>
    </i>
    <i>
      <x v="15639"/>
    </i>
    <i>
      <x v="15367"/>
    </i>
    <i>
      <x v="14508"/>
    </i>
    <i>
      <x v="10087"/>
    </i>
    <i>
      <x v="4950"/>
    </i>
    <i>
      <x v="2486"/>
    </i>
    <i>
      <x v="1502"/>
    </i>
    <i>
      <x v="4755"/>
    </i>
    <i>
      <x v="17644"/>
    </i>
    <i>
      <x v="4816"/>
    </i>
    <i>
      <x v="895"/>
    </i>
    <i>
      <x v="6579"/>
    </i>
    <i>
      <x v="17694"/>
    </i>
    <i>
      <x v="15087"/>
    </i>
    <i>
      <x v="13149"/>
    </i>
    <i>
      <x v="8410"/>
    </i>
    <i>
      <x v="5366"/>
    </i>
    <i>
      <x v="5222"/>
    </i>
    <i>
      <x v="1831"/>
    </i>
    <i>
      <x v="1182"/>
    </i>
    <i>
      <x v="7163"/>
    </i>
    <i>
      <x v="9166"/>
    </i>
    <i>
      <x v="1191"/>
    </i>
    <i>
      <x v="9961"/>
    </i>
    <i>
      <x v="4343"/>
    </i>
    <i>
      <x v="17236"/>
    </i>
    <i>
      <x v="17541"/>
    </i>
    <i>
      <x v="4127"/>
    </i>
    <i>
      <x v="6060"/>
    </i>
    <i>
      <x v="673"/>
    </i>
    <i>
      <x v="5541"/>
    </i>
    <i>
      <x v="8109"/>
    </i>
    <i>
      <x v="11266"/>
    </i>
    <i>
      <x v="15230"/>
    </i>
    <i>
      <x v="14802"/>
    </i>
    <i>
      <x v="9398"/>
    </i>
    <i>
      <x v="13610"/>
    </i>
    <i>
      <x v="13599"/>
    </i>
    <i>
      <x v="1648"/>
    </i>
    <i>
      <x v="8033"/>
    </i>
    <i>
      <x v="17474"/>
    </i>
    <i>
      <x v="18026"/>
    </i>
    <i>
      <x v="17134"/>
    </i>
    <i>
      <x v="17840"/>
    </i>
    <i>
      <x v="17845"/>
    </i>
    <i>
      <x v="16369"/>
    </i>
    <i>
      <x v="15628"/>
    </i>
    <i>
      <x v="12937"/>
    </i>
    <i>
      <x v="13206"/>
    </i>
    <i>
      <x v="12128"/>
    </i>
    <i>
      <x v="10862"/>
    </i>
    <i>
      <x v="11035"/>
    </i>
    <i>
      <x v="10673"/>
    </i>
    <i>
      <x v="9985"/>
    </i>
    <i>
      <x v="10217"/>
    </i>
    <i>
      <x v="9086"/>
    </i>
    <i>
      <x v="8475"/>
    </i>
    <i>
      <x v="7328"/>
    </i>
    <i>
      <x v="7101"/>
    </i>
    <i>
      <x v="7653"/>
    </i>
    <i>
      <x v="5420"/>
    </i>
    <i>
      <x v="5713"/>
    </i>
    <i>
      <x v="3636"/>
    </i>
    <i>
      <x v="4282"/>
    </i>
    <i>
      <x v="2526"/>
    </i>
    <i>
      <x v="742"/>
    </i>
    <i>
      <x v="17603"/>
    </i>
    <i>
      <x v="17567"/>
    </i>
    <i>
      <x v="6062"/>
    </i>
    <i>
      <x v="1672"/>
    </i>
    <i>
      <x v="12173"/>
    </i>
    <i>
      <x v="4032"/>
    </i>
    <i>
      <x v="18446"/>
    </i>
    <i>
      <x v="8388"/>
    </i>
    <i>
      <x v="4717"/>
    </i>
    <i>
      <x v="914"/>
    </i>
    <i>
      <x v="10410"/>
    </i>
    <i>
      <x v="9620"/>
    </i>
    <i>
      <x v="8087"/>
    </i>
    <i>
      <x v="354"/>
    </i>
    <i>
      <x v="16587"/>
    </i>
    <i>
      <x v="5657"/>
    </i>
    <i>
      <x v="3759"/>
    </i>
    <i>
      <x v="13004"/>
    </i>
    <i>
      <x v="11326"/>
    </i>
    <i>
      <x v="8628"/>
    </i>
    <i>
      <x v="17733"/>
    </i>
    <i>
      <x v="15635"/>
    </i>
    <i>
      <x v="6097"/>
    </i>
    <i>
      <x v="15002"/>
    </i>
    <i>
      <x v="15304"/>
    </i>
    <i>
      <x v="16942"/>
    </i>
    <i>
      <x v="2559"/>
    </i>
    <i>
      <x v="8205"/>
    </i>
    <i>
      <x v="6757"/>
    </i>
    <i>
      <x v="15090"/>
    </i>
    <i>
      <x v="9604"/>
    </i>
    <i>
      <x v="10614"/>
    </i>
    <i>
      <x v="12916"/>
    </i>
    <i>
      <x v="13283"/>
    </i>
    <i>
      <x v="11220"/>
    </i>
    <i>
      <x v="13221"/>
    </i>
    <i>
      <x v="4063"/>
    </i>
    <i>
      <x v="14664"/>
    </i>
    <i>
      <x v="14225"/>
    </i>
    <i>
      <x v="3860"/>
    </i>
    <i>
      <x v="11701"/>
    </i>
    <i>
      <x v="5603"/>
    </i>
    <i>
      <x v="12522"/>
    </i>
    <i>
      <x v="2226"/>
    </i>
    <i>
      <x v="17446"/>
    </i>
    <i>
      <x v="17896"/>
    </i>
    <i>
      <x v="17389"/>
    </i>
    <i>
      <x v="17526"/>
    </i>
    <i>
      <x v="17790"/>
    </i>
    <i>
      <x v="16851"/>
    </i>
    <i>
      <x v="16352"/>
    </i>
    <i>
      <x v="14100"/>
    </i>
    <i>
      <x v="13491"/>
    </i>
    <i>
      <x v="13392"/>
    </i>
    <i>
      <x v="13593"/>
    </i>
    <i>
      <x v="12460"/>
    </i>
    <i>
      <x v="10899"/>
    </i>
    <i>
      <x v="12017"/>
    </i>
    <i>
      <x v="11947"/>
    </i>
    <i>
      <x v="9505"/>
    </i>
    <i>
      <x v="9968"/>
    </i>
    <i>
      <x v="9550"/>
    </i>
    <i>
      <x v="10309"/>
    </i>
    <i>
      <x v="8137"/>
    </i>
    <i>
      <x v="6843"/>
    </i>
    <i>
      <x v="7072"/>
    </i>
    <i>
      <x v="4053"/>
    </i>
    <i>
      <x v="3304"/>
    </i>
    <i>
      <x v="3223"/>
    </i>
    <i>
      <x v="3645"/>
    </i>
    <i>
      <x v="2459"/>
    </i>
    <i>
      <x v="2985"/>
    </i>
    <i>
      <x v="694"/>
    </i>
    <i>
      <x v="206"/>
    </i>
    <i>
      <x v="1425"/>
    </i>
    <i>
      <x v="11194"/>
    </i>
    <i>
      <x v="8200"/>
    </i>
    <i>
      <x v="7078"/>
    </i>
    <i>
      <x v="3273"/>
    </i>
    <i>
      <x v="13111"/>
    </i>
    <i>
      <x v="3558"/>
    </i>
    <i>
      <x v="897"/>
    </i>
    <i>
      <x v="18425"/>
    </i>
    <i>
      <x v="12262"/>
    </i>
    <i>
      <x v="13814"/>
    </i>
    <i>
      <x v="5489"/>
    </i>
    <i>
      <x v="9764"/>
    </i>
    <i>
      <x v="5249"/>
    </i>
    <i>
      <x v="4025"/>
    </i>
    <i>
      <x v="3305"/>
    </i>
    <i>
      <x v="3236"/>
    </i>
    <i>
      <x v="5102"/>
    </i>
    <i>
      <x v="17825"/>
    </i>
    <i>
      <x v="16214"/>
    </i>
    <i>
      <x v="1901"/>
    </i>
    <i>
      <x v="14895"/>
    </i>
    <i>
      <x v="6230"/>
    </i>
    <i>
      <x v="14649"/>
    </i>
    <i>
      <x v="15173"/>
    </i>
    <i>
      <x v="2016"/>
    </i>
    <i>
      <x v="6445"/>
    </i>
    <i>
      <x v="7853"/>
    </i>
    <i>
      <x v="15206"/>
    </i>
    <i>
      <x v="8885"/>
    </i>
    <i>
      <x v="1322"/>
    </i>
    <i>
      <x v="9435"/>
    </i>
    <i>
      <x v="896"/>
    </i>
    <i>
      <x v="16561"/>
    </i>
    <i>
      <x v="17854"/>
    </i>
    <i>
      <x v="18155"/>
    </i>
    <i>
      <x v="17054"/>
    </i>
    <i>
      <x v="16530"/>
    </i>
    <i>
      <x v="16632"/>
    </i>
    <i>
      <x v="16918"/>
    </i>
    <i>
      <x v="16776"/>
    </i>
    <i>
      <x v="14025"/>
    </i>
    <i>
      <x v="14203"/>
    </i>
    <i>
      <x v="12889"/>
    </i>
    <i>
      <x v="12481"/>
    </i>
    <i>
      <x v="12380"/>
    </i>
    <i>
      <x v="13641"/>
    </i>
    <i>
      <x v="13769"/>
    </i>
    <i>
      <x v="11656"/>
    </i>
    <i>
      <x v="11747"/>
    </i>
    <i>
      <x v="11706"/>
    </i>
    <i>
      <x v="9684"/>
    </i>
    <i>
      <x v="9672"/>
    </i>
    <i>
      <x v="8602"/>
    </i>
    <i>
      <x v="8845"/>
    </i>
    <i>
      <x v="8937"/>
    </i>
    <i>
      <x v="8812"/>
    </i>
    <i>
      <x v="6802"/>
    </i>
    <i>
      <x v="7125"/>
    </i>
    <i>
      <x v="5963"/>
    </i>
    <i>
      <x v="5164"/>
    </i>
    <i>
      <x v="4670"/>
    </i>
    <i>
      <x v="5876"/>
    </i>
    <i>
      <x v="4413"/>
    </i>
    <i>
      <x v="3992"/>
    </i>
    <i>
      <x v="1889"/>
    </i>
    <i>
      <x v="2251"/>
    </i>
    <i>
      <x v="1345"/>
    </i>
    <i>
      <x v="130"/>
    </i>
    <i>
      <x v="8313"/>
    </i>
    <i>
      <x v="4058"/>
    </i>
    <i>
      <x v="11236"/>
    </i>
    <i>
      <x v="16208"/>
    </i>
    <i>
      <x v="5474"/>
    </i>
    <i>
      <x v="16064"/>
    </i>
    <i>
      <x v="14456"/>
    </i>
    <i>
      <x v="9639"/>
    </i>
    <i>
      <x v="6657"/>
    </i>
    <i>
      <x v="2262"/>
    </i>
    <i>
      <x v="12204"/>
    </i>
    <i>
      <x v="18073"/>
    </i>
    <i>
      <x v="7083"/>
    </i>
    <i>
      <x v="17689"/>
    </i>
    <i>
      <x v="12149"/>
    </i>
    <i>
      <x v="12112"/>
    </i>
    <i>
      <x v="4490"/>
    </i>
    <i>
      <x v="3248"/>
    </i>
    <i>
      <x v="1685"/>
    </i>
    <i>
      <x v="12792"/>
    </i>
    <i>
      <x v="16262"/>
    </i>
    <i>
      <x v="18320"/>
    </i>
    <i>
      <x v="5023"/>
    </i>
    <i>
      <x v="4729"/>
    </i>
    <i>
      <x v="15683"/>
    </i>
    <i>
      <x v="11458"/>
    </i>
    <i>
      <x v="9263"/>
    </i>
    <i>
      <x v="15354"/>
    </i>
    <i>
      <x v="6552"/>
    </i>
    <i>
      <x v="1173"/>
    </i>
    <i>
      <x v="7533"/>
    </i>
    <i>
      <x v="17320"/>
    </i>
    <i>
      <x v="16552"/>
    </i>
    <i>
      <x v="14294"/>
    </i>
    <i>
      <x v="14382"/>
    </i>
    <i>
      <x v="9394"/>
    </i>
    <i>
      <x v="6065"/>
    </i>
    <i>
      <x v="4873"/>
    </i>
    <i>
      <x v="18465"/>
    </i>
    <i>
      <x v="15692"/>
    </i>
    <i>
      <x v="15780"/>
    </i>
    <i>
      <x v="14488"/>
    </i>
    <i>
      <x v="14827"/>
    </i>
    <i>
      <x v="15175"/>
    </i>
    <i>
      <x v="14113"/>
    </i>
    <i>
      <x v="11277"/>
    </i>
    <i>
      <x v="11782"/>
    </i>
    <i>
      <x v="11115"/>
    </i>
    <i>
      <x v="11389"/>
    </i>
    <i>
      <x v="9056"/>
    </i>
    <i>
      <x v="8711"/>
    </i>
    <i>
      <x v="6566"/>
    </i>
    <i>
      <x v="5762"/>
    </i>
    <i>
      <x v="5399"/>
    </i>
    <i>
      <x v="5230"/>
    </i>
    <i>
      <x v="5396"/>
    </i>
    <i>
      <x v="4300"/>
    </i>
    <i>
      <x v="2781"/>
    </i>
    <i>
      <x v="18352"/>
    </i>
    <i>
      <x v="11877"/>
    </i>
    <i>
      <x v="16778"/>
    </i>
    <i>
      <x v="4610"/>
    </i>
    <i>
      <x v="17579"/>
    </i>
    <i>
      <x v="15551"/>
    </i>
    <i>
      <x v="16328"/>
    </i>
    <i>
      <x v="13023"/>
    </i>
    <i>
      <x v="10185"/>
    </i>
    <i>
      <x v="13198"/>
    </i>
    <i>
      <x v="18283"/>
    </i>
    <i>
      <x v="16907"/>
    </i>
    <i>
      <x v="14031"/>
    </i>
    <i>
      <x v="16503"/>
    </i>
    <i>
      <x v="15691"/>
    </i>
    <i>
      <x v="12373"/>
    </i>
    <i>
      <x v="12537"/>
    </i>
    <i>
      <x v="6974"/>
    </i>
    <i>
      <x v="15442"/>
    </i>
    <i>
      <x v="7581"/>
    </i>
    <i>
      <x v="7697"/>
    </i>
    <i>
      <x v="7675"/>
    </i>
    <i>
      <x v="16384"/>
    </i>
    <i>
      <x v="15491"/>
    </i>
    <i>
      <x v="7560"/>
    </i>
    <i>
      <x v="6320"/>
    </i>
    <i>
      <x v="8060"/>
    </i>
    <i>
      <x v="6177"/>
    </i>
    <i>
      <x v="1375"/>
    </i>
    <i>
      <x v="460"/>
    </i>
    <i>
      <x v="1507"/>
    </i>
    <i>
      <x v="17477"/>
    </i>
    <i>
      <x v="17492"/>
    </i>
    <i>
      <x v="11200"/>
    </i>
    <i>
      <x v="12245"/>
    </i>
    <i>
      <x v="11250"/>
    </i>
    <i>
      <x v="11144"/>
    </i>
    <i>
      <x v="10308"/>
    </i>
    <i>
      <x v="10001"/>
    </i>
    <i>
      <x v="9980"/>
    </i>
    <i>
      <x v="7726"/>
    </i>
    <i>
      <x v="7861"/>
    </i>
    <i>
      <x v="8596"/>
    </i>
    <i>
      <x v="8663"/>
    </i>
    <i>
      <x v="7699"/>
    </i>
    <i>
      <x v="6847"/>
    </i>
    <i>
      <x v="6371"/>
    </i>
    <i>
      <x v="7432"/>
    </i>
    <i>
      <x v="5712"/>
    </i>
    <i>
      <x v="5800"/>
    </i>
    <i>
      <x v="4668"/>
    </i>
    <i>
      <x v="3935"/>
    </i>
    <i>
      <x v="4545"/>
    </i>
    <i>
      <x v="1737"/>
    </i>
    <i>
      <x v="1069"/>
    </i>
    <i>
      <x v="767"/>
    </i>
    <i>
      <x v="891"/>
    </i>
    <i>
      <x v="13029"/>
    </i>
    <i>
      <x v="11091"/>
    </i>
    <i>
      <x v="6038"/>
    </i>
    <i>
      <x v="11432"/>
    </i>
    <i>
      <x v="6206"/>
    </i>
    <i>
      <x v="2661"/>
    </i>
    <i>
      <x v="14593"/>
    </i>
    <i>
      <x v="14425"/>
    </i>
    <i>
      <x v="12763"/>
    </i>
    <i>
      <x v="9099"/>
    </i>
    <i>
      <x v="8136"/>
    </i>
    <i>
      <x v="8302"/>
    </i>
    <i>
      <x v="14884"/>
    </i>
    <i>
      <x v="15363"/>
    </i>
    <i>
      <x v="1539"/>
    </i>
    <i>
      <x v="17851"/>
    </i>
    <i>
      <x v="743"/>
    </i>
    <i>
      <x v="1778"/>
    </i>
    <i>
      <x v="15902"/>
    </i>
    <i>
      <x v="10450"/>
    </i>
    <i>
      <x v="2284"/>
    </i>
    <i>
      <x v="17130"/>
    </i>
    <i>
      <x v="15723"/>
    </i>
    <i>
      <x v="3081"/>
    </i>
    <i>
      <x v="9874"/>
    </i>
    <i>
      <x v="886"/>
    </i>
    <i>
      <x v="4779"/>
    </i>
    <i>
      <x v="6964"/>
    </i>
    <i>
      <x v="16960"/>
    </i>
    <i>
      <x v="17510"/>
    </i>
    <i>
      <x v="16165"/>
    </i>
    <i>
      <x v="14132"/>
    </i>
    <i>
      <x v="14781"/>
    </i>
    <i>
      <x v="13321"/>
    </i>
    <i>
      <x v="13554"/>
    </i>
    <i>
      <x v="13460"/>
    </i>
    <i>
      <x v="13044"/>
    </i>
    <i>
      <x v="11991"/>
    </i>
    <i>
      <x v="12004"/>
    </i>
    <i>
      <x v="9703"/>
    </i>
    <i>
      <x v="9386"/>
    </i>
    <i>
      <x v="10281"/>
    </i>
    <i>
      <x v="8992"/>
    </i>
    <i>
      <x v="8011"/>
    </i>
    <i>
      <x v="8863"/>
    </i>
    <i>
      <x v="7678"/>
    </i>
    <i>
      <x v="7659"/>
    </i>
    <i>
      <x v="6963"/>
    </i>
    <i>
      <x v="7220"/>
    </i>
    <i>
      <x v="5288"/>
    </i>
    <i>
      <x v="4432"/>
    </i>
    <i>
      <x v="3340"/>
    </i>
    <i>
      <x v="2679"/>
    </i>
    <i>
      <x v="1398"/>
    </i>
    <i>
      <x v="778"/>
    </i>
    <i>
      <x v="14993"/>
    </i>
    <i>
      <x v="15020"/>
    </i>
    <i>
      <x v="12040"/>
    </i>
    <i>
      <x v="6701"/>
    </i>
    <i>
      <x v="2735"/>
    </i>
    <i>
      <x v="16981"/>
    </i>
    <i>
      <x v="8459"/>
    </i>
    <i>
      <x v="17737"/>
    </i>
    <i>
      <x v="14404"/>
    </i>
    <i>
      <x v="11437"/>
    </i>
    <i>
      <x v="2723"/>
    </i>
    <i>
      <x v="13893"/>
    </i>
    <i>
      <x v="14975"/>
    </i>
    <i>
      <x v="16749"/>
    </i>
    <i>
      <x v="13655"/>
    </i>
    <i>
      <x v="492"/>
    </i>
    <i>
      <x v="16342"/>
    </i>
    <i>
      <x v="16405"/>
    </i>
    <i>
      <x v="14523"/>
    </i>
    <i>
      <x v="14205"/>
    </i>
    <i>
      <x v="11040"/>
    </i>
    <i>
      <x v="9317"/>
    </i>
    <i>
      <x v="7833"/>
    </i>
    <i>
      <x v="7925"/>
    </i>
    <i>
      <x v="8872"/>
    </i>
    <i>
      <x v="8068"/>
    </i>
    <i>
      <x v="7654"/>
    </i>
    <i>
      <x v="6366"/>
    </i>
    <i>
      <x v="6347"/>
    </i>
    <i>
      <x v="4976"/>
    </i>
    <i>
      <x v="5760"/>
    </i>
    <i>
      <x v="3541"/>
    </i>
    <i>
      <x v="482"/>
    </i>
    <i>
      <x v="236"/>
    </i>
    <i>
      <x v="12330"/>
    </i>
    <i>
      <x v="2195"/>
    </i>
    <i>
      <x v="477"/>
    </i>
    <i>
      <x v="13355"/>
    </i>
    <i>
      <x v="13658"/>
    </i>
    <i>
      <x v="8377"/>
    </i>
    <i>
      <x v="13516"/>
    </i>
    <i>
      <x v="13900"/>
    </i>
    <i>
      <x v="4108"/>
    </i>
    <i>
      <x v="18196"/>
    </i>
    <i>
      <x v="16449"/>
    </i>
    <i>
      <x v="12351"/>
    </i>
    <i>
      <x v="8625"/>
    </i>
    <i>
      <x v="17203"/>
    </i>
    <i>
      <x v="16774"/>
    </i>
    <i>
      <x v="15866"/>
    </i>
    <i>
      <x v="14022"/>
    </i>
    <i>
      <x v="13274"/>
    </i>
    <i>
      <x v="13615"/>
    </i>
    <i>
      <x v="11757"/>
    </i>
    <i>
      <x v="12182"/>
    </i>
    <i>
      <x v="9885"/>
    </i>
    <i>
      <x v="10026"/>
    </i>
    <i>
      <x v="10777"/>
    </i>
    <i>
      <x v="8166"/>
    </i>
    <i>
      <x v="9059"/>
    </i>
    <i>
      <x v="5268"/>
    </i>
    <i>
      <x v="4671"/>
    </i>
    <i>
      <x v="3644"/>
    </i>
    <i>
      <x v="4529"/>
    </i>
    <i>
      <x v="4155"/>
    </i>
    <i>
      <x v="2741"/>
    </i>
    <i>
      <x v="1417"/>
    </i>
    <i>
      <x v="110"/>
    </i>
    <i>
      <x v="18321"/>
    </i>
    <i>
      <x v="14130"/>
    </i>
    <i>
      <x v="14049"/>
    </i>
    <i>
      <x v="4850"/>
    </i>
    <i>
      <x v="12029"/>
    </i>
    <i>
      <x v="5224"/>
    </i>
  </rowItems>
  <colItems count="1">
    <i/>
  </colItems>
  <dataFields count="1">
    <dataField name="Total Profit" fld="0" baseField="1" baseItem="34" numFmtId="165"/>
  </dataFields>
  <formats count="5">
    <format dxfId="4">
      <pivotArea outline="0" collapsedLevelsAreSubtotals="1" fieldPosition="0">
        <references count="1">
          <reference field="4294967294" count="1" selected="0">
            <x v="0"/>
          </reference>
        </references>
      </pivotArea>
    </format>
    <format dxfId="3">
      <pivotArea type="all" dataOnly="0" outline="0" fieldPosition="0"/>
    </format>
    <format dxfId="2">
      <pivotArea outline="0" collapsedLevelsAreSubtotals="1" fieldPosition="0"/>
    </format>
    <format dxfId="1">
      <pivotArea dataOnly="0" labelOnly="1" outline="0" fieldPosition="0">
        <references count="1">
          <reference field="4294967294" count="1">
            <x v="0"/>
          </reference>
        </references>
      </pivotArea>
    </format>
    <format dxfId="0">
      <pivotArea outline="0" collapsedLevelsAreSubtotals="1" fieldPosition="0"/>
    </format>
  </formats>
  <chartFormats count="2">
    <chartFormat chart="3" format="2" series="1">
      <pivotArea type="data" outline="0" fieldPosition="0">
        <references count="1">
          <reference field="4294967294" count="1" selected="0">
            <x v="0"/>
          </reference>
        </references>
      </pivotArea>
    </chartFormat>
    <chartFormat chart="5" format="8"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Total Profit"/>
    <pivotHierarchy dragToData="1" caption="COGS"/>
    <pivotHierarchy dragToData="1" caption="Total Revenue"/>
    <pivotHierarchy dragToData="1" caption="Quantity"/>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808B8AE2-6234-4AD4-8859-8F64B765CA0C}" name="PivotTable6" cacheId="16" applyNumberFormats="0" applyBorderFormats="0" applyFontFormats="0" applyPatternFormats="0" applyAlignmentFormats="0" applyWidthHeightFormats="1" dataCaption="Values" missingCaption="0" tag="d6412ff2-cd3d-4dc5-b086-371fe9993c6f" updatedVersion="8" minRefreshableVersion="3" useAutoFormatting="1" subtotalHiddenItems="1" rowGrandTotals="0" colGrandTotals="0" itemPrintTitles="1" createdVersion="8" indent="0" showEmptyRow="1" showEmptyCol="1" compact="0" compactData="0" multipleFieldFilters="0" chartFormat="6">
  <location ref="Z4:AA10" firstHeaderRow="1" firstDataRow="1" firstDataCol="1"/>
  <pivotFields count="3">
    <pivotField axis="axisRow" compact="0" allDrilled="1" outline="0" subtotalTop="0" showAll="0" dataSourceSort="1" defaultSubtotal="0" defaultAttributeDrillState="1">
      <items count="6">
        <item x="0"/>
        <item x="1"/>
        <item x="2"/>
        <item x="3"/>
        <item x="4"/>
        <item x="5"/>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6">
    <i>
      <x/>
    </i>
    <i>
      <x v="1"/>
    </i>
    <i>
      <x v="2"/>
    </i>
    <i>
      <x v="3"/>
    </i>
    <i>
      <x v="4"/>
    </i>
    <i>
      <x v="5"/>
    </i>
  </rowItems>
  <colItems count="1">
    <i/>
  </colItems>
  <dataFields count="1">
    <dataField name="Sum of Total Profit" fld="1" baseField="0" baseItem="0"/>
  </dataFields>
  <formats count="3">
    <format dxfId="7">
      <pivotArea type="all" dataOnly="0" outline="0" fieldPosition="0"/>
    </format>
    <format dxfId="6">
      <pivotArea outline="0" collapsedLevelsAreSubtotals="1" fieldPosition="0"/>
    </format>
    <format dxfId="5">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Total Profit"/>
    <pivotHierarchy dragToData="1" caption="COGS"/>
    <pivotHierarchy dragToData="1" caption="Total Revenue"/>
    <pivotHierarchy dragToData="1" caption="Quantity"/>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DimProduct]"/>
        <x15:activeTabTopLevelEntity name="[DimCustomer]"/>
        <x15:activeTabTopLevelEntity name="[DimSalesTerri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6E4FCD3D-E2AE-4BEF-A9DD-80C767FC48E5}" name="PivotTable5" cacheId="15" applyNumberFormats="0" applyBorderFormats="0" applyFontFormats="0" applyPatternFormats="0" applyAlignmentFormats="0" applyWidthHeightFormats="1" dataCaption="Values" missingCaption="0" tag="5b6bdb97-1358-4862-bfbe-27e33272eaf5" updatedVersion="8" minRefreshableVersion="3" useAutoFormatting="1" subtotalHiddenItems="1" rowGrandTotals="0" colGrandTotals="0" itemPrintTitles="1" createdVersion="8" indent="0" showEmptyRow="1" showEmptyCol="1" compact="0" compactData="0" multipleFieldFilters="0" chartFormat="6">
  <location ref="Q4:R10" firstHeaderRow="1" firstDataRow="1" firstDataCol="1"/>
  <pivotFields count="3">
    <pivotField axis="axisRow" compact="0" allDrilled="1" outline="0" subtotalTop="0" showAll="0" dataSourceSort="1" defaultSubtotal="0" defaultAttributeDrillState="1">
      <items count="6">
        <item x="0"/>
        <item x="1"/>
        <item x="2"/>
        <item x="3"/>
        <item x="4"/>
        <item x="5"/>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6">
    <i>
      <x/>
    </i>
    <i>
      <x v="1"/>
    </i>
    <i>
      <x v="2"/>
    </i>
    <i>
      <x v="3"/>
    </i>
    <i>
      <x v="4"/>
    </i>
    <i>
      <x v="5"/>
    </i>
  </rowItems>
  <colItems count="1">
    <i/>
  </colItems>
  <dataFields count="1">
    <dataField name="Total Profit" fld="1" baseField="0" baseItem="0" numFmtId="166"/>
  </dataFields>
  <formats count="3">
    <format dxfId="10">
      <pivotArea type="all" dataOnly="0" outline="0" fieldPosition="0"/>
    </format>
    <format dxfId="9">
      <pivotArea outline="0" collapsedLevelsAreSubtotals="1" fieldPosition="0"/>
    </format>
    <format dxfId="8">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Total Profit"/>
    <pivotHierarchy dragToData="1" caption="COGS"/>
    <pivotHierarchy dragToData="1" caption="Total Revenue"/>
    <pivotHierarchy dragToData="1" caption="Quantity"/>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8A63D821-47DF-40D9-AE3E-8167656CB39D}" name="PivotTable2" cacheId="14" applyNumberFormats="0" applyBorderFormats="0" applyFontFormats="0" applyPatternFormats="0" applyAlignmentFormats="0" applyWidthHeightFormats="1" dataCaption="Values" missingCaption="0" tag="cd0faf72-68ff-4bee-ba51-f69c95deb5ae" updatedVersion="8" minRefreshableVersion="3" useAutoFormatting="1" subtotalHiddenItems="1" rowGrandTotals="0" colGrandTotals="0" itemPrintTitles="1" createdVersion="8" indent="0" showEmptyRow="1" showEmptyCol="1" compact="0" compactData="0" multipleFieldFilters="0" chartFormat="6">
  <location ref="K11:L13"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1"/>
  </rowFields>
  <rowItems count="2">
    <i>
      <x/>
    </i>
    <i>
      <x v="1"/>
    </i>
  </rowItems>
  <colItems count="1">
    <i/>
  </colItems>
  <dataFields count="1">
    <dataField name="Sum of Total Profit" fld="0" baseField="0" baseItem="0"/>
  </dataFields>
  <formats count="3">
    <format dxfId="13">
      <pivotArea type="all" dataOnly="0" outline="0" fieldPosition="0"/>
    </format>
    <format dxfId="12">
      <pivotArea outline="0" collapsedLevelsAreSubtotals="1" fieldPosition="0"/>
    </format>
    <format dxfId="11">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Total Profit"/>
    <pivotHierarchy dragToData="1" caption="COGS"/>
    <pivotHierarchy dragToData="1" caption="Total Revenue"/>
    <pivotHierarchy dragToData="1" caption="Quantity"/>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FE95FC2-4D5E-44D2-B34D-71EA8BFF6C18}" name="PivotTable15" cacheId="13" applyNumberFormats="0" applyBorderFormats="0" applyFontFormats="0" applyPatternFormats="0" applyAlignmentFormats="0" applyWidthHeightFormats="1" dataCaption="Values" missingCaption="0" tag="ca572e8c-bc97-488d-a0a1-59fe7a48617c" updatedVersion="8" minRefreshableVersion="3" useAutoFormatting="1" subtotalHiddenItems="1" rowGrandTotals="0" colGrandTotals="0" itemPrintTitles="1" createdVersion="8" indent="0" showEmptyRow="1" showEmptyCol="1" compact="0" compactData="0" multipleFieldFilters="0" chartFormat="6">
  <location ref="K4:L5"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numFmtId="3"/>
    <dataField fld="1" subtotal="count" baseField="0" baseItem="0"/>
  </dataFields>
  <formats count="3">
    <format dxfId="16">
      <pivotArea type="all" dataOnly="0" outline="0" fieldPosition="0"/>
    </format>
    <format dxfId="15">
      <pivotArea outline="0" collapsedLevelsAreSubtotals="1" fieldPosition="0"/>
    </format>
    <format dxfId="14">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Total Profit"/>
    <pivotHierarchy dragToData="1" caption="COGS"/>
    <pivotHierarchy dragToData="1" caption="Total Revenue"/>
    <pivotHierarchy dragToData="1" caption="Quantity"/>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8302E39-7DDF-4531-BDBB-EF22BD04D56B}" sourceName="[DimDate].[Year]">
  <pivotTables>
    <pivotTable tabId="2" name="PivotTable1"/>
    <pivotTable tabId="2" name="PivotTable4"/>
    <pivotTable tabId="2" name="PivotTable2"/>
    <pivotTable tabId="3" name="PivotTable1"/>
    <pivotTable tabId="3" name="PivotTable2"/>
    <pivotTable tabId="3" name="PivotTable4"/>
    <pivotTable tabId="3" name="PivotTable5"/>
    <pivotTable tabId="3" name="PivotTable3"/>
    <pivotTable tabId="8" name="PivotTable1"/>
    <pivotTable tabId="8" name="PivotTable10"/>
    <pivotTable tabId="8" name="PivotTable11"/>
    <pivotTable tabId="8" name="PivotTable14"/>
    <pivotTable tabId="11" name="PivotTable1"/>
    <pivotTable tabId="11" name="PivotTable15"/>
    <pivotTable tabId="11" name="PivotTable2"/>
    <pivotTable tabId="11" name="PivotTable5"/>
    <pivotTable tabId="11" name="PivotTable6"/>
  </pivotTables>
  <data>
    <olap pivotCacheId="1690146330">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AA23A9D6-5D1C-4D6B-BF5A-47BCBDFAC958}" sourceName="[DimDate].[Month Name]">
  <pivotTables>
    <pivotTable tabId="2" name="PivotTable5"/>
    <pivotTable tabId="3" name="PivotTable4"/>
  </pivotTables>
  <data>
    <olap pivotCacheId="1690146330">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642F3AE4-DAFC-4B0D-8EDF-A182EE42DD07}" sourceName="[DimGeography].[Country]">
  <pivotTables>
    <pivotTable tabId="3" name="PivotTable3"/>
    <pivotTable tabId="3" name="PivotTable1"/>
    <pivotTable tabId="3" name="PivotTable2"/>
    <pivotTable tabId="3" name="PivotTable5"/>
    <pivotTable tabId="2" name="PivotTable3"/>
    <pivotTable tabId="2" name="PivotTable1"/>
    <pivotTable tabId="2" name="PivotTable4"/>
    <pivotTable tabId="2" name="PivotTable5"/>
    <pivotTable tabId="8" name="PivotTable1"/>
    <pivotTable tabId="8" name="PivotTable10"/>
    <pivotTable tabId="8" name="PivotTable11"/>
    <pivotTable tabId="8" name="PivotTable14"/>
    <pivotTable tabId="11" name="PivotTable1"/>
    <pivotTable tabId="11" name="PivotTable15"/>
    <pivotTable tabId="11" name="PivotTable2"/>
    <pivotTable tabId="11" name="PivotTable5"/>
  </pivotTables>
  <data>
    <olap pivotCacheId="1690146330">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CF800118-147F-4760-82D3-5DA2A41E24D4}" cache="Slicer_Year" caption="Year" columnCount="4" showCaption="0" level="1" style="SlicerStyleLight1 2" rowHeight="234950"/>
  <slicer name="Month Name" xr10:uid="{636C06C8-29F0-4BA6-9618-2E5529A8D8A4}" cache="Slicer_Month_Name" caption="Month Name" columnCount="3" showCaption="0" level="1" style="SlicerStyleLight1 2" rowHeight="288000"/>
  <slicer name="Country" xr10:uid="{4D4DFABC-FFD5-48BF-A2E6-2AFC6EBE74F2}" cache="Slicer_Country" caption="Country" columnCount="3" showCaption="0" level="1" style="SlicerStyleLight1 2" rowHeight="75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8180FCDA-D6F8-4974-AA95-BA36C2330AB9}" cache="Slicer_Year" caption="Year" columnCount="2" showCaption="0" level="1" style="SlicerStyleLight1 2" rowHeight="252000"/>
  <slicer name="Country 1" xr10:uid="{A672DCAA-3A79-427B-A867-D342D3FC29EB}" cache="Slicer_Country" caption="Country" columnCount="3" showCaption="0" level="1" style="SlicerStyleLight1 2 2" rowHeight="16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rinterSettings" Target="../printerSettings/printerSettings2.bin"/><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 Id="rId5" Type="http://schemas.openxmlformats.org/officeDocument/2006/relationships/printerSettings" Target="../printerSettings/printerSettings3.bin"/><Relationship Id="rId4" Type="http://schemas.openxmlformats.org/officeDocument/2006/relationships/pivotTable" Target="../pivotTables/pivotTable1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7.xml"/><Relationship Id="rId7" Type="http://schemas.openxmlformats.org/officeDocument/2006/relationships/drawing" Target="../drawings/drawing4.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rinterSettings" Target="../printerSettings/printerSettings4.bin"/><Relationship Id="rId5" Type="http://schemas.openxmlformats.org/officeDocument/2006/relationships/pivotTable" Target="../pivotTables/pivotTable19.xml"/><Relationship Id="rId4" Type="http://schemas.openxmlformats.org/officeDocument/2006/relationships/pivotTable" Target="../pivotTables/pivotTable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8DBD3F-77A9-4B8A-B50F-A9C9E0FDAF68}">
  <dimension ref="B1:T58"/>
  <sheetViews>
    <sheetView showGridLines="0" zoomScale="81" workbookViewId="0"/>
  </sheetViews>
  <sheetFormatPr defaultRowHeight="14.4" x14ac:dyDescent="0.3"/>
  <cols>
    <col min="1" max="1" width="13" bestFit="1" customWidth="1"/>
    <col min="2" max="2" width="11.5546875" bestFit="1" customWidth="1"/>
    <col min="3" max="3" width="13.33203125" bestFit="1" customWidth="1"/>
    <col min="4" max="4" width="9.6640625" bestFit="1" customWidth="1"/>
    <col min="5" max="5" width="14.21875" bestFit="1" customWidth="1"/>
    <col min="6" max="6" width="10.44140625" bestFit="1" customWidth="1"/>
    <col min="7" max="7" width="8.33203125" bestFit="1" customWidth="1"/>
    <col min="8" max="8" width="14.21875" bestFit="1" customWidth="1"/>
    <col min="9" max="9" width="12.5546875" bestFit="1" customWidth="1"/>
    <col min="10" max="10" width="14.88671875" bestFit="1" customWidth="1"/>
    <col min="11" max="11" width="10.44140625" bestFit="1" customWidth="1"/>
    <col min="12" max="12" width="5.77734375" customWidth="1"/>
    <col min="13" max="13" width="7.5546875" bestFit="1" customWidth="1"/>
    <col min="14" max="14" width="11.5546875" bestFit="1" customWidth="1"/>
    <col min="15" max="15" width="13.33203125" bestFit="1" customWidth="1"/>
    <col min="16" max="16" width="8.6640625" bestFit="1" customWidth="1"/>
    <col min="17" max="17" width="14.21875" bestFit="1" customWidth="1"/>
    <col min="18" max="18" width="10.44140625" bestFit="1" customWidth="1"/>
    <col min="19" max="24" width="8.33203125" bestFit="1" customWidth="1"/>
    <col min="25" max="33" width="80.88671875" bestFit="1" customWidth="1"/>
    <col min="34" max="34" width="11.109375" bestFit="1" customWidth="1"/>
    <col min="35" max="35" width="10.33203125" bestFit="1" customWidth="1"/>
    <col min="36" max="36" width="8.44140625" bestFit="1" customWidth="1"/>
  </cols>
  <sheetData>
    <row r="1" spans="2:19" x14ac:dyDescent="0.3">
      <c r="L1" s="12"/>
    </row>
    <row r="2" spans="2:19" x14ac:dyDescent="0.3">
      <c r="L2" s="12"/>
    </row>
    <row r="3" spans="2:19" x14ac:dyDescent="0.3">
      <c r="L3" s="12"/>
    </row>
    <row r="4" spans="2:19" x14ac:dyDescent="0.3">
      <c r="B4" s="3" t="s">
        <v>19</v>
      </c>
      <c r="C4" s="3" t="s">
        <v>2</v>
      </c>
      <c r="D4" s="3" t="s">
        <v>3</v>
      </c>
      <c r="E4" s="3" t="s">
        <v>7</v>
      </c>
      <c r="F4" s="3" t="s">
        <v>4</v>
      </c>
      <c r="G4" s="3" t="s">
        <v>1</v>
      </c>
      <c r="H4" s="3" t="s">
        <v>5</v>
      </c>
      <c r="I4" s="3" t="s">
        <v>6</v>
      </c>
      <c r="J4" s="3" t="s">
        <v>8</v>
      </c>
      <c r="L4" s="12"/>
      <c r="N4" s="3" t="s">
        <v>0</v>
      </c>
      <c r="O4" s="3" t="s">
        <v>2</v>
      </c>
      <c r="P4" s="3" t="s">
        <v>3</v>
      </c>
      <c r="Q4" s="3" t="s">
        <v>7</v>
      </c>
      <c r="R4" s="3" t="s">
        <v>4</v>
      </c>
      <c r="S4" s="3" t="s">
        <v>1</v>
      </c>
    </row>
    <row r="5" spans="2:19" x14ac:dyDescent="0.3">
      <c r="B5" s="4">
        <v>60398</v>
      </c>
      <c r="C5" s="5">
        <v>307092945.19809812</v>
      </c>
      <c r="D5" s="5">
        <v>180802367.55209872</v>
      </c>
      <c r="E5" s="7">
        <v>0.41124545392774692</v>
      </c>
      <c r="F5" s="5">
        <v>126290577.64600056</v>
      </c>
      <c r="G5" s="4">
        <v>631920</v>
      </c>
      <c r="H5" s="6">
        <v>606</v>
      </c>
      <c r="I5" s="6">
        <v>158</v>
      </c>
      <c r="J5" s="6">
        <v>448</v>
      </c>
      <c r="L5" s="12"/>
      <c r="N5" s="4">
        <v>60398</v>
      </c>
      <c r="O5" s="5">
        <v>307092945.19809812</v>
      </c>
      <c r="P5" s="5">
        <v>180802367.55209872</v>
      </c>
      <c r="Q5" s="7">
        <v>0.41124545392774692</v>
      </c>
      <c r="R5" s="5">
        <v>126290577.64600056</v>
      </c>
      <c r="S5" s="4">
        <v>631920</v>
      </c>
    </row>
    <row r="6" spans="2:19" x14ac:dyDescent="0.3">
      <c r="L6" s="12"/>
    </row>
    <row r="7" spans="2:19" x14ac:dyDescent="0.3">
      <c r="L7" s="12"/>
    </row>
    <row r="8" spans="2:19" x14ac:dyDescent="0.3">
      <c r="L8" s="12"/>
    </row>
    <row r="9" spans="2:19" x14ac:dyDescent="0.3">
      <c r="C9" s="8" t="s">
        <v>11</v>
      </c>
      <c r="D9" s="9">
        <v>1</v>
      </c>
      <c r="L9" s="12"/>
    </row>
    <row r="10" spans="2:19" x14ac:dyDescent="0.3">
      <c r="L10" s="12"/>
      <c r="M10" s="2" t="s">
        <v>10</v>
      </c>
      <c r="N10" s="3" t="s">
        <v>19</v>
      </c>
      <c r="O10" s="3" t="s">
        <v>2</v>
      </c>
      <c r="P10" s="3" t="s">
        <v>3</v>
      </c>
      <c r="Q10" s="3" t="s">
        <v>7</v>
      </c>
      <c r="R10" s="3" t="s">
        <v>4</v>
      </c>
      <c r="S10" s="3" t="s">
        <v>1</v>
      </c>
    </row>
    <row r="11" spans="2:19" x14ac:dyDescent="0.3">
      <c r="B11" s="2" t="s">
        <v>10</v>
      </c>
      <c r="C11" s="3" t="s">
        <v>19</v>
      </c>
      <c r="D11" s="3" t="s">
        <v>17</v>
      </c>
      <c r="E11" s="3" t="s">
        <v>18</v>
      </c>
      <c r="L11" s="12"/>
      <c r="M11" s="3">
        <v>2005</v>
      </c>
      <c r="N11" s="4">
        <v>1013</v>
      </c>
      <c r="O11" s="5">
        <v>33370192.17119991</v>
      </c>
      <c r="P11" s="5">
        <v>19966565.611399993</v>
      </c>
      <c r="Q11" s="7">
        <v>0.40166465002763824</v>
      </c>
      <c r="R11" s="5">
        <v>13403626.559800046</v>
      </c>
      <c r="S11" s="4">
        <v>10400</v>
      </c>
    </row>
    <row r="12" spans="2:19" x14ac:dyDescent="0.3">
      <c r="B12" s="3">
        <v>2005</v>
      </c>
      <c r="C12" s="4">
        <v>1013</v>
      </c>
      <c r="D12" s="5">
        <v>33370192.17119991</v>
      </c>
      <c r="E12" s="5">
        <v>13403626.559800046</v>
      </c>
      <c r="L12" s="12"/>
      <c r="M12" s="3">
        <v>2006</v>
      </c>
      <c r="N12" s="4">
        <v>2677</v>
      </c>
      <c r="O12" s="5">
        <v>69484523.200599894</v>
      </c>
      <c r="P12" s="5">
        <v>41306746.774300024</v>
      </c>
      <c r="Q12" s="7">
        <v>0.40552593769624762</v>
      </c>
      <c r="R12" s="5">
        <v>28177776.426299945</v>
      </c>
      <c r="S12" s="4">
        <v>28413</v>
      </c>
    </row>
    <row r="13" spans="2:19" x14ac:dyDescent="0.3">
      <c r="B13" s="3">
        <v>2006</v>
      </c>
      <c r="C13" s="4">
        <v>2677</v>
      </c>
      <c r="D13" s="5">
        <v>69484523.200599894</v>
      </c>
      <c r="E13" s="5">
        <v>28177776.426299945</v>
      </c>
      <c r="L13" s="12"/>
      <c r="M13" s="3">
        <v>2007</v>
      </c>
      <c r="N13" s="4">
        <v>24443</v>
      </c>
      <c r="O13" s="5">
        <v>102379613.11630037</v>
      </c>
      <c r="P13" s="5">
        <v>59832502.452100351</v>
      </c>
      <c r="Q13" s="7">
        <v>0.41558186604854297</v>
      </c>
      <c r="R13" s="5">
        <v>42547110.664199993</v>
      </c>
      <c r="S13" s="4">
        <v>255715</v>
      </c>
    </row>
    <row r="14" spans="2:19" x14ac:dyDescent="0.3">
      <c r="B14" s="3">
        <v>2007</v>
      </c>
      <c r="C14" s="4">
        <v>24443</v>
      </c>
      <c r="D14" s="5">
        <v>102379613.11630037</v>
      </c>
      <c r="E14" s="5">
        <v>42547110.664199993</v>
      </c>
      <c r="L14" s="12"/>
      <c r="M14" s="3">
        <v>2008</v>
      </c>
      <c r="N14" s="4">
        <v>32265</v>
      </c>
      <c r="O14" s="5">
        <v>101858616.71000028</v>
      </c>
      <c r="P14" s="5">
        <v>59696552.714300424</v>
      </c>
      <c r="Q14" s="7">
        <v>0.41392731766364776</v>
      </c>
      <c r="R14" s="5">
        <v>42162063.995700024</v>
      </c>
      <c r="S14" s="4">
        <v>337392</v>
      </c>
    </row>
    <row r="15" spans="2:19" x14ac:dyDescent="0.3">
      <c r="B15" s="3">
        <v>2008</v>
      </c>
      <c r="C15" s="4">
        <v>32265</v>
      </c>
      <c r="D15" s="5">
        <v>101858616.71000028</v>
      </c>
      <c r="E15" s="5">
        <v>42162063.995700024</v>
      </c>
      <c r="L15" s="12"/>
    </row>
    <row r="16" spans="2:19" x14ac:dyDescent="0.3">
      <c r="L16" s="12"/>
    </row>
    <row r="17" spans="2:20" x14ac:dyDescent="0.3">
      <c r="L17" s="12"/>
    </row>
    <row r="18" spans="2:20" x14ac:dyDescent="0.3">
      <c r="B18" s="3" t="str">
        <f>B11</f>
        <v>Year</v>
      </c>
      <c r="C18" s="3" t="str" cm="1">
        <f t="array" ref="C18">_xlfn.IFS($D$9=1,D11,$D$9=2,E11,$D$9=3,C11)</f>
        <v xml:space="preserve"> Revenue</v>
      </c>
      <c r="D18" s="3" t="str">
        <f>"Average"&amp;C18</f>
        <v>Average Revenue</v>
      </c>
      <c r="E18" s="3" t="s">
        <v>12</v>
      </c>
      <c r="L18" s="12"/>
      <c r="O18" s="2" t="s">
        <v>10</v>
      </c>
      <c r="Q18" s="13" t="s">
        <v>20</v>
      </c>
    </row>
    <row r="19" spans="2:20" x14ac:dyDescent="0.3">
      <c r="B19" s="3">
        <f t="shared" ref="B19:B22" si="0">B12</f>
        <v>2005</v>
      </c>
      <c r="C19" s="11" cm="1">
        <f t="array" ref="C19">_xlfn.IFS($D$9=1,D12,$D$9=2,E12,$D$9=3,C12)</f>
        <v>33370192.17119991</v>
      </c>
      <c r="D19" s="6">
        <f>AVERAGE($C$19:$C$22)</f>
        <v>76773236.299525112</v>
      </c>
      <c r="E19" s="6" t="str">
        <f>IF(C19&gt;D19,C19,"")</f>
        <v/>
      </c>
      <c r="L19" s="12"/>
      <c r="O19" s="3">
        <v>2005</v>
      </c>
      <c r="Q19" s="13">
        <f>COUNTA(O19:O24)</f>
        <v>4</v>
      </c>
    </row>
    <row r="20" spans="2:20" x14ac:dyDescent="0.3">
      <c r="B20" s="3">
        <f t="shared" si="0"/>
        <v>2006</v>
      </c>
      <c r="C20" s="11" cm="1">
        <f t="array" ref="C20">_xlfn.IFS($D$9=1,D13,$D$9=2,E13,$D$9=3,C13)</f>
        <v>69484523.200599894</v>
      </c>
      <c r="D20" s="6">
        <f t="shared" ref="D20:D22" si="1">AVERAGE($C$19:$C$22)</f>
        <v>76773236.299525112</v>
      </c>
      <c r="E20" s="6" t="str">
        <f t="shared" ref="E20:E22" si="2">IF(C20&gt;D20,C20,"")</f>
        <v/>
      </c>
      <c r="L20" s="12"/>
      <c r="O20" s="3">
        <v>2006</v>
      </c>
    </row>
    <row r="21" spans="2:20" x14ac:dyDescent="0.3">
      <c r="B21" s="3">
        <f t="shared" si="0"/>
        <v>2007</v>
      </c>
      <c r="C21" s="11" cm="1">
        <f t="array" ref="C21">_xlfn.IFS($D$9=1,D14,$D$9=2,E14,$D$9=3,C14)</f>
        <v>102379613.11630037</v>
      </c>
      <c r="D21" s="6">
        <f t="shared" si="1"/>
        <v>76773236.299525112</v>
      </c>
      <c r="E21" s="6">
        <f t="shared" si="2"/>
        <v>102379613.11630037</v>
      </c>
      <c r="L21" s="12"/>
      <c r="O21" s="3">
        <v>2007</v>
      </c>
    </row>
    <row r="22" spans="2:20" x14ac:dyDescent="0.3">
      <c r="B22" s="3">
        <f t="shared" si="0"/>
        <v>2008</v>
      </c>
      <c r="C22" s="11" cm="1">
        <f t="array" ref="C22">_xlfn.IFS($D$9=1,D15,$D$9=2,E15,$D$9=3,C15)</f>
        <v>101858616.71000028</v>
      </c>
      <c r="D22" s="6">
        <f t="shared" si="1"/>
        <v>76773236.299525112</v>
      </c>
      <c r="E22" s="6">
        <f t="shared" si="2"/>
        <v>101858616.71000028</v>
      </c>
      <c r="L22" s="12"/>
      <c r="O22" s="3">
        <v>2008</v>
      </c>
    </row>
    <row r="23" spans="2:20" x14ac:dyDescent="0.3">
      <c r="L23" s="12"/>
    </row>
    <row r="24" spans="2:20" x14ac:dyDescent="0.3">
      <c r="L24" s="12"/>
      <c r="Q24" s="14" t="s">
        <v>4</v>
      </c>
      <c r="R24" s="14" t="s">
        <v>10</v>
      </c>
      <c r="S24" s="14" t="s">
        <v>23</v>
      </c>
      <c r="T24" s="14" t="s">
        <v>15</v>
      </c>
    </row>
    <row r="25" spans="2:20" x14ac:dyDescent="0.3">
      <c r="C25" t="s">
        <v>13</v>
      </c>
      <c r="E25" t="s">
        <v>16</v>
      </c>
      <c r="L25" s="12"/>
      <c r="Q25" s="3" t="s">
        <v>21</v>
      </c>
      <c r="R25" s="3">
        <f>IF(Q19=1,O19,0)</f>
        <v>0</v>
      </c>
      <c r="S25" s="5">
        <f>IFERROR(VLOOKUP(R25,looktable,6,0),0)</f>
        <v>0</v>
      </c>
      <c r="T25" s="16">
        <f>IFERROR(S25/SUM($S$25:$S$26),0)</f>
        <v>0</v>
      </c>
    </row>
    <row r="26" spans="2:20" x14ac:dyDescent="0.3">
      <c r="B26" t="s">
        <v>14</v>
      </c>
      <c r="C26" s="1">
        <f>SUM(E19:E22)</f>
        <v>204238229.82630065</v>
      </c>
      <c r="E26" t="str">
        <f>"of "&amp;C18&amp;" came from the highlighted years"</f>
        <v>of  Revenue came from the highlighted years</v>
      </c>
      <c r="L26" s="12"/>
      <c r="Q26" s="3" t="s">
        <v>22</v>
      </c>
      <c r="R26" s="3">
        <f>O19-1</f>
        <v>2004</v>
      </c>
      <c r="S26" s="5">
        <f>IFERROR(VLOOKUP(R26,looktable,6,0),0)</f>
        <v>0</v>
      </c>
      <c r="T26" s="16">
        <f>IFERROR(S26/SUM($S$25:$S$26),0)</f>
        <v>0</v>
      </c>
    </row>
    <row r="27" spans="2:20" x14ac:dyDescent="0.3">
      <c r="B27" t="s">
        <v>15</v>
      </c>
      <c r="C27" s="10">
        <f>C26/SUM(C19:C22)</f>
        <v>0.66506975500381504</v>
      </c>
      <c r="L27" s="12"/>
    </row>
    <row r="28" spans="2:20" x14ac:dyDescent="0.3">
      <c r="L28" s="12"/>
      <c r="Q28" s="17" t="s">
        <v>24</v>
      </c>
      <c r="R28" s="19">
        <f>IFERROR(T25-T26,"")</f>
        <v>0</v>
      </c>
    </row>
    <row r="29" spans="2:20" x14ac:dyDescent="0.3">
      <c r="L29" s="12"/>
      <c r="Q29" s="18"/>
    </row>
    <row r="30" spans="2:20" x14ac:dyDescent="0.3">
      <c r="L30" s="12"/>
      <c r="Q30" s="14" t="s">
        <v>2</v>
      </c>
      <c r="R30" s="14" t="s">
        <v>10</v>
      </c>
      <c r="S30" s="14" t="s">
        <v>29</v>
      </c>
      <c r="T30" s="14" t="s">
        <v>15</v>
      </c>
    </row>
    <row r="31" spans="2:20" x14ac:dyDescent="0.3">
      <c r="L31" s="12"/>
      <c r="Q31" s="3" t="s">
        <v>21</v>
      </c>
      <c r="R31" s="3">
        <f>IF(Q19=1,O19,0)</f>
        <v>0</v>
      </c>
      <c r="S31" s="5">
        <f>IFERROR(VLOOKUP(R31,looktable,3,0),0)</f>
        <v>0</v>
      </c>
      <c r="T31" s="16">
        <f>IFERROR(S31/SUM($S$31:$S$32),0)</f>
        <v>0</v>
      </c>
    </row>
    <row r="32" spans="2:20" x14ac:dyDescent="0.3">
      <c r="L32" s="12"/>
      <c r="Q32" s="3" t="s">
        <v>22</v>
      </c>
      <c r="R32" s="3">
        <f>O19-1</f>
        <v>2004</v>
      </c>
      <c r="S32" s="5">
        <f>IFERROR(VLOOKUP(R32,looktable,3,0),0)</f>
        <v>0</v>
      </c>
      <c r="T32" s="16">
        <f>IFERROR(S32/SUM($S$31:$S$32),0)</f>
        <v>0</v>
      </c>
    </row>
    <row r="33" spans="12:20" x14ac:dyDescent="0.3">
      <c r="L33" s="12"/>
    </row>
    <row r="34" spans="12:20" x14ac:dyDescent="0.3">
      <c r="L34" s="12"/>
      <c r="Q34" s="17" t="s">
        <v>24</v>
      </c>
      <c r="R34" s="19">
        <f>IFERROR(T31-T32,"")</f>
        <v>0</v>
      </c>
    </row>
    <row r="35" spans="12:20" x14ac:dyDescent="0.3">
      <c r="L35" s="12"/>
    </row>
    <row r="36" spans="12:20" x14ac:dyDescent="0.3">
      <c r="L36" s="12"/>
      <c r="Q36" s="14" t="s">
        <v>25</v>
      </c>
      <c r="R36" s="14" t="s">
        <v>10</v>
      </c>
      <c r="S36" s="14" t="s">
        <v>30</v>
      </c>
      <c r="T36" s="14" t="s">
        <v>15</v>
      </c>
    </row>
    <row r="37" spans="12:20" x14ac:dyDescent="0.3">
      <c r="L37" s="12"/>
      <c r="Q37" s="3" t="s">
        <v>21</v>
      </c>
      <c r="R37" s="3">
        <f>IF(Q19=1,O19,0)</f>
        <v>0</v>
      </c>
      <c r="S37" s="5">
        <f>IFERROR(VLOOKUP(R37,looktable,4,0),0)</f>
        <v>0</v>
      </c>
      <c r="T37" s="16">
        <f>IFERROR(S37/SUM($S$37:$S$38),0)</f>
        <v>0</v>
      </c>
    </row>
    <row r="38" spans="12:20" x14ac:dyDescent="0.3">
      <c r="L38" s="12"/>
      <c r="Q38" s="3" t="s">
        <v>22</v>
      </c>
      <c r="R38" s="3">
        <f>O19-1</f>
        <v>2004</v>
      </c>
      <c r="S38" s="5">
        <f>IFERROR(VLOOKUP(R38,looktable,4,0),0)</f>
        <v>0</v>
      </c>
      <c r="T38" s="16">
        <f>IFERROR(S38/SUM($S$37:$S$38),0)</f>
        <v>0</v>
      </c>
    </row>
    <row r="39" spans="12:20" x14ac:dyDescent="0.3">
      <c r="L39" s="12"/>
    </row>
    <row r="40" spans="12:20" x14ac:dyDescent="0.3">
      <c r="L40" s="12"/>
      <c r="Q40" s="17" t="s">
        <v>24</v>
      </c>
      <c r="R40" s="19">
        <f>IFERROR(T37-T38,"")</f>
        <v>0</v>
      </c>
    </row>
    <row r="41" spans="12:20" x14ac:dyDescent="0.3">
      <c r="L41" s="12"/>
    </row>
    <row r="42" spans="12:20" x14ac:dyDescent="0.3">
      <c r="L42" s="12"/>
      <c r="Q42" s="14" t="s">
        <v>26</v>
      </c>
      <c r="R42" s="14" t="s">
        <v>10</v>
      </c>
      <c r="S42" s="14" t="s">
        <v>31</v>
      </c>
      <c r="T42" s="14" t="s">
        <v>15</v>
      </c>
    </row>
    <row r="43" spans="12:20" x14ac:dyDescent="0.3">
      <c r="L43" s="12"/>
      <c r="Q43" s="3" t="s">
        <v>21</v>
      </c>
      <c r="R43" s="3">
        <f>IF(Q19=1,O19,0)</f>
        <v>0</v>
      </c>
      <c r="S43" s="15">
        <f>IFERROR(VLOOKUP(R43,looktable,5,0),0)</f>
        <v>0</v>
      </c>
      <c r="T43" s="16">
        <f>IFERROR(S43/SUM($S$43:$S$44),0)</f>
        <v>0</v>
      </c>
    </row>
    <row r="44" spans="12:20" x14ac:dyDescent="0.3">
      <c r="L44" s="12"/>
      <c r="Q44" s="3" t="s">
        <v>22</v>
      </c>
      <c r="R44" s="3">
        <f>O19-1</f>
        <v>2004</v>
      </c>
      <c r="S44" s="15">
        <f>IFERROR(VLOOKUP(R44,looktable,5,0),0)</f>
        <v>0</v>
      </c>
      <c r="T44" s="16">
        <f>IFERROR(S44/SUM($S$43:$S$44),0)</f>
        <v>0</v>
      </c>
    </row>
    <row r="45" spans="12:20" x14ac:dyDescent="0.3">
      <c r="L45" s="12"/>
    </row>
    <row r="46" spans="12:20" x14ac:dyDescent="0.3">
      <c r="Q46" s="17" t="s">
        <v>24</v>
      </c>
      <c r="R46" s="19">
        <f>IFERROR(T43-T44,"")</f>
        <v>0</v>
      </c>
    </row>
    <row r="48" spans="12:20" x14ac:dyDescent="0.3">
      <c r="Q48" s="14" t="s">
        <v>27</v>
      </c>
      <c r="R48" s="14" t="s">
        <v>10</v>
      </c>
      <c r="S48" s="14" t="s">
        <v>32</v>
      </c>
      <c r="T48" s="14" t="s">
        <v>15</v>
      </c>
    </row>
    <row r="49" spans="17:20" x14ac:dyDescent="0.3">
      <c r="Q49" s="3" t="s">
        <v>21</v>
      </c>
      <c r="R49" s="3">
        <f>IF(Q19=1,O19,0)</f>
        <v>0</v>
      </c>
      <c r="S49" s="5">
        <f>IFERROR(VLOOKUP(R49,looktable,2,0),0)</f>
        <v>0</v>
      </c>
      <c r="T49" s="16">
        <f>IFERROR(S49/SUM($S$49:$S$50),0)</f>
        <v>0</v>
      </c>
    </row>
    <row r="50" spans="17:20" x14ac:dyDescent="0.3">
      <c r="Q50" s="3" t="s">
        <v>22</v>
      </c>
      <c r="R50" s="3">
        <f>O19-1</f>
        <v>2004</v>
      </c>
      <c r="S50" s="5">
        <f>IFERROR(VLOOKUP(R50,looktable,2,0),0)</f>
        <v>0</v>
      </c>
      <c r="T50" s="16">
        <f>IFERROR(S50/SUM($S$49:$S$50),0)</f>
        <v>0</v>
      </c>
    </row>
    <row r="52" spans="17:20" x14ac:dyDescent="0.3">
      <c r="Q52" s="17" t="s">
        <v>24</v>
      </c>
      <c r="R52" s="19">
        <f>IFERROR(T49-T50,"")</f>
        <v>0</v>
      </c>
    </row>
    <row r="54" spans="17:20" x14ac:dyDescent="0.3">
      <c r="Q54" s="14" t="s">
        <v>28</v>
      </c>
      <c r="R54" s="14" t="s">
        <v>10</v>
      </c>
      <c r="S54" s="14" t="s">
        <v>1</v>
      </c>
      <c r="T54" s="14" t="s">
        <v>15</v>
      </c>
    </row>
    <row r="55" spans="17:20" x14ac:dyDescent="0.3">
      <c r="Q55" s="3" t="s">
        <v>21</v>
      </c>
      <c r="R55" s="3">
        <f>IF(Q19=1,O19,0)</f>
        <v>0</v>
      </c>
      <c r="S55" s="5">
        <f>IFERROR(VLOOKUP(R55,looktable,7,0),0)</f>
        <v>0</v>
      </c>
      <c r="T55" s="16">
        <f>IFERROR(S55/SUM($S$55:$S$56),0)</f>
        <v>0</v>
      </c>
    </row>
    <row r="56" spans="17:20" x14ac:dyDescent="0.3">
      <c r="Q56" s="3" t="s">
        <v>22</v>
      </c>
      <c r="R56" s="3">
        <f>O19-1</f>
        <v>2004</v>
      </c>
      <c r="S56" s="5">
        <f>IFERROR(VLOOKUP(R56,looktable,7,0),0)</f>
        <v>0</v>
      </c>
      <c r="T56" s="16">
        <f>IFERROR(S56/SUM($S$55:$S$56),0)</f>
        <v>0</v>
      </c>
    </row>
    <row r="58" spans="17:20" x14ac:dyDescent="0.3">
      <c r="Q58" s="17" t="s">
        <v>24</v>
      </c>
      <c r="R58" s="19">
        <f>IFERROR(T55-T56,"")</f>
        <v>0</v>
      </c>
    </row>
  </sheetData>
  <conditionalFormatting sqref="R28">
    <cfRule type="cellIs" dxfId="120" priority="19" operator="greaterThan">
      <formula>0</formula>
    </cfRule>
    <cfRule type="cellIs" dxfId="119" priority="20" operator="lessThan">
      <formula>0</formula>
    </cfRule>
    <cfRule type="cellIs" dxfId="118" priority="21" operator="greaterThan">
      <formula>0</formula>
    </cfRule>
  </conditionalFormatting>
  <conditionalFormatting sqref="R34">
    <cfRule type="cellIs" dxfId="117" priority="13" operator="greaterThan">
      <formula>0</formula>
    </cfRule>
    <cfRule type="cellIs" dxfId="116" priority="14" operator="lessThan">
      <formula>0</formula>
    </cfRule>
    <cfRule type="cellIs" dxfId="115" priority="15" operator="greaterThan">
      <formula>0</formula>
    </cfRule>
  </conditionalFormatting>
  <conditionalFormatting sqref="R40">
    <cfRule type="cellIs" dxfId="114" priority="10" operator="greaterThan">
      <formula>0</formula>
    </cfRule>
    <cfRule type="cellIs" dxfId="113" priority="11" operator="lessThan">
      <formula>0</formula>
    </cfRule>
    <cfRule type="cellIs" dxfId="112" priority="12" operator="greaterThan">
      <formula>0</formula>
    </cfRule>
  </conditionalFormatting>
  <conditionalFormatting sqref="R46">
    <cfRule type="cellIs" dxfId="111" priority="7" operator="greaterThan">
      <formula>0</formula>
    </cfRule>
    <cfRule type="cellIs" dxfId="110" priority="8" operator="lessThan">
      <formula>0</formula>
    </cfRule>
    <cfRule type="cellIs" dxfId="109" priority="9" operator="greaterThan">
      <formula>0</formula>
    </cfRule>
  </conditionalFormatting>
  <conditionalFormatting sqref="R52">
    <cfRule type="cellIs" dxfId="108" priority="4" operator="greaterThan">
      <formula>0</formula>
    </cfRule>
    <cfRule type="cellIs" dxfId="107" priority="5" operator="lessThan">
      <formula>0</formula>
    </cfRule>
    <cfRule type="cellIs" dxfId="106" priority="6" operator="greaterThan">
      <formula>0</formula>
    </cfRule>
  </conditionalFormatting>
  <conditionalFormatting sqref="R58">
    <cfRule type="cellIs" dxfId="105" priority="1" operator="greaterThan">
      <formula>0</formula>
    </cfRule>
    <cfRule type="cellIs" dxfId="104" priority="2" operator="lessThan">
      <formula>0</formula>
    </cfRule>
    <cfRule type="cellIs" dxfId="103" priority="3" operator="greaterThan">
      <formula>0</formula>
    </cfRule>
  </conditionalFormatting>
  <pageMargins left="0.7" right="0.7" top="0.75" bottom="0.75" header="0.3" footer="0.3"/>
  <pageSetup orientation="portrait" r:id="rId6"/>
  <drawing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B8091-8EF0-4933-87F1-36144493696D}">
  <dimension ref="N29:O37"/>
  <sheetViews>
    <sheetView showGridLines="0" showRowColHeaders="0" tabSelected="1" zoomScaleNormal="100" workbookViewId="0">
      <selection activeCell="P2" sqref="P2"/>
    </sheetView>
  </sheetViews>
  <sheetFormatPr defaultRowHeight="14.4" x14ac:dyDescent="0.3"/>
  <sheetData>
    <row r="29" spans="14:14" x14ac:dyDescent="0.3">
      <c r="N29" t="s">
        <v>9</v>
      </c>
    </row>
    <row r="37" spans="15:15" x14ac:dyDescent="0.3">
      <c r="O37" s="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Option Button 1">
              <controlPr defaultSize="0" autoFill="0" autoLine="0" autoPict="0">
                <anchor moveWithCells="1">
                  <from>
                    <xdr:col>15</xdr:col>
                    <xdr:colOff>548640</xdr:colOff>
                    <xdr:row>3</xdr:row>
                    <xdr:rowOff>129540</xdr:rowOff>
                  </from>
                  <to>
                    <xdr:col>17</xdr:col>
                    <xdr:colOff>91440</xdr:colOff>
                    <xdr:row>4</xdr:row>
                    <xdr:rowOff>160020</xdr:rowOff>
                  </to>
                </anchor>
              </controlPr>
            </control>
          </mc:Choice>
        </mc:AlternateContent>
        <mc:AlternateContent xmlns:mc="http://schemas.openxmlformats.org/markup-compatibility/2006">
          <mc:Choice Requires="x14">
            <control shapeId="1028" r:id="rId4" name="Option Button 4">
              <controlPr defaultSize="0" autoFill="0" autoLine="0" autoPict="0">
                <anchor moveWithCells="1">
                  <from>
                    <xdr:col>17</xdr:col>
                    <xdr:colOff>342900</xdr:colOff>
                    <xdr:row>3</xdr:row>
                    <xdr:rowOff>129540</xdr:rowOff>
                  </from>
                  <to>
                    <xdr:col>18</xdr:col>
                    <xdr:colOff>495300</xdr:colOff>
                    <xdr:row>4</xdr:row>
                    <xdr:rowOff>160020</xdr:rowOff>
                  </to>
                </anchor>
              </controlPr>
            </control>
          </mc:Choice>
        </mc:AlternateContent>
        <mc:AlternateContent xmlns:mc="http://schemas.openxmlformats.org/markup-compatibility/2006">
          <mc:Choice Requires="x14">
            <control shapeId="1029" r:id="rId5" name="Option Button 5">
              <controlPr defaultSize="0" autoFill="0" autoLine="0" autoPict="0">
                <anchor moveWithCells="1">
                  <from>
                    <xdr:col>19</xdr:col>
                    <xdr:colOff>45720</xdr:colOff>
                    <xdr:row>3</xdr:row>
                    <xdr:rowOff>129540</xdr:rowOff>
                  </from>
                  <to>
                    <xdr:col>20</xdr:col>
                    <xdr:colOff>198120</xdr:colOff>
                    <xdr:row>4</xdr:row>
                    <xdr:rowOff>160020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CB944-BA76-4F5B-93C4-2C338A5FB198}">
  <dimension ref="B4:AC16"/>
  <sheetViews>
    <sheetView showGridLines="0" topLeftCell="T1" workbookViewId="0">
      <selection activeCell="N2" sqref="N2"/>
    </sheetView>
  </sheetViews>
  <sheetFormatPr defaultRowHeight="14.4" x14ac:dyDescent="0.3"/>
  <cols>
    <col min="1" max="1" width="13" bestFit="1" customWidth="1"/>
    <col min="2" max="2" width="14.44140625" bestFit="1" customWidth="1"/>
    <col min="3" max="4" width="10.33203125" bestFit="1" customWidth="1"/>
    <col min="5" max="8" width="14.88671875" bestFit="1" customWidth="1"/>
    <col min="9" max="9" width="4.21875" style="12" customWidth="1"/>
    <col min="10" max="10" width="15" bestFit="1" customWidth="1"/>
    <col min="11" max="11" width="11.88671875" bestFit="1" customWidth="1"/>
    <col min="12" max="12" width="10.33203125" bestFit="1" customWidth="1"/>
    <col min="13" max="13" width="8.33203125" bestFit="1" customWidth="1"/>
    <col min="14" max="14" width="11.88671875" bestFit="1" customWidth="1"/>
    <col min="15" max="15" width="10.33203125" bestFit="1" customWidth="1"/>
    <col min="16" max="16" width="15.88671875" customWidth="1"/>
    <col min="17" max="17" width="9.5546875" customWidth="1"/>
    <col min="18" max="18" width="12.5546875" customWidth="1"/>
    <col min="19" max="19" width="10.5546875" customWidth="1"/>
    <col min="20" max="20" width="8.77734375" customWidth="1"/>
    <col min="21" max="21" width="10.109375" customWidth="1"/>
    <col min="22" max="22" width="12.5546875" bestFit="1" customWidth="1"/>
    <col min="23" max="23" width="10.33203125" bestFit="1" customWidth="1"/>
    <col min="24" max="24" width="11.109375" bestFit="1" customWidth="1"/>
    <col min="25" max="25" width="10.33203125" bestFit="1" customWidth="1"/>
    <col min="26" max="26" width="8.44140625" bestFit="1" customWidth="1"/>
    <col min="27" max="27" width="9.6640625" bestFit="1" customWidth="1"/>
    <col min="28" max="28" width="10.33203125" bestFit="1" customWidth="1"/>
    <col min="29" max="29" width="16.88671875" bestFit="1" customWidth="1"/>
  </cols>
  <sheetData>
    <row r="4" spans="2:29" x14ac:dyDescent="0.3">
      <c r="B4" s="2" t="s">
        <v>33</v>
      </c>
      <c r="C4" s="3" t="s">
        <v>4</v>
      </c>
      <c r="K4" s="2" t="s">
        <v>41</v>
      </c>
      <c r="L4" s="3" t="s">
        <v>4</v>
      </c>
      <c r="N4" s="2" t="s">
        <v>41</v>
      </c>
      <c r="O4" s="3" t="s">
        <v>4</v>
      </c>
      <c r="P4" s="21" t="s">
        <v>49</v>
      </c>
    </row>
    <row r="5" spans="2:29" x14ac:dyDescent="0.3">
      <c r="B5" s="3" t="s">
        <v>35</v>
      </c>
      <c r="C5" s="4">
        <v>10223845.849199999</v>
      </c>
      <c r="F5">
        <v>1</v>
      </c>
      <c r="G5" s="20">
        <f>LARGE($C$5:$C$16,F5)</f>
        <v>13733395.004400026</v>
      </c>
      <c r="H5" t="str">
        <f>_xlfn.XLOOKUP(G5,$C$5:$C$16,$B$5:$B$16)</f>
        <v>May</v>
      </c>
      <c r="K5" s="3" t="s">
        <v>45</v>
      </c>
      <c r="L5" s="4">
        <v>17623309.849899948</v>
      </c>
      <c r="N5" s="3" t="s">
        <v>45</v>
      </c>
      <c r="O5" s="4">
        <v>17623309.849899948</v>
      </c>
      <c r="P5" s="3" t="str" cm="1">
        <f t="array" ref="P5">IFERROR(_xlfn.IFS(O5=$S$5,O5,O5=$S$6,O5,O5=$S$7,O5),"")</f>
        <v/>
      </c>
      <c r="R5">
        <v>1</v>
      </c>
      <c r="S5">
        <f>IFERROR(LARGE($O$5:$O$11,R5),"")</f>
        <v>18810561.906700056</v>
      </c>
      <c r="V5" s="2" t="s">
        <v>52</v>
      </c>
      <c r="W5" s="3" t="s">
        <v>4</v>
      </c>
      <c r="X5" s="23" t="s">
        <v>53</v>
      </c>
      <c r="AA5" s="2" t="s">
        <v>55</v>
      </c>
      <c r="AB5" s="3" t="s">
        <v>4</v>
      </c>
      <c r="AC5" s="3" t="s">
        <v>60</v>
      </c>
    </row>
    <row r="6" spans="2:29" x14ac:dyDescent="0.3">
      <c r="B6" s="3" t="s">
        <v>37</v>
      </c>
      <c r="C6" s="4">
        <v>10792830.00300001</v>
      </c>
      <c r="F6">
        <v>2</v>
      </c>
      <c r="G6" s="20">
        <f t="shared" ref="G6:G7" si="0">LARGE($C$5:$C$16,F6)</f>
        <v>13445658.304500017</v>
      </c>
      <c r="H6" t="str">
        <f t="shared" ref="H6:H7" si="1">_xlfn.XLOOKUP(G6,$C$5:$C$16,$B$5:$B$16)</f>
        <v>Jun</v>
      </c>
      <c r="K6" s="3" t="s">
        <v>43</v>
      </c>
      <c r="L6" s="4">
        <v>17943295.256499968</v>
      </c>
      <c r="N6" s="3" t="s">
        <v>43</v>
      </c>
      <c r="O6" s="4">
        <v>17943295.256499968</v>
      </c>
      <c r="P6" s="3" t="str" cm="1">
        <f t="array" ref="P6">IFERROR(_xlfn.IFS(O6=$S$5,O6,O6=$S$6,O6,O6=$S$7,O6),"")</f>
        <v/>
      </c>
      <c r="R6">
        <v>2</v>
      </c>
      <c r="S6">
        <f t="shared" ref="S6:S7" si="2">IFERROR(LARGE($O$5:$O$11,R6),"")</f>
        <v>18279687.762300044</v>
      </c>
      <c r="V6" s="3" t="s">
        <v>50</v>
      </c>
      <c r="W6" s="5">
        <v>90937627.354499564</v>
      </c>
      <c r="X6" s="15">
        <f>W6/SUM($W$6:$W$7)</f>
        <v>0.72006660393464172</v>
      </c>
      <c r="AA6" s="3" t="s">
        <v>56</v>
      </c>
      <c r="AB6" s="5">
        <v>32300639.021000266</v>
      </c>
      <c r="AC6" s="24">
        <v>0.25576444120432112</v>
      </c>
    </row>
    <row r="7" spans="2:29" x14ac:dyDescent="0.3">
      <c r="B7" s="3" t="s">
        <v>39</v>
      </c>
      <c r="C7" s="4">
        <v>11283963.168800028</v>
      </c>
      <c r="F7">
        <v>3</v>
      </c>
      <c r="G7" s="20">
        <f t="shared" si="0"/>
        <v>13143417.374300033</v>
      </c>
      <c r="H7" t="str">
        <f t="shared" si="1"/>
        <v>Dec</v>
      </c>
      <c r="K7" s="3" t="s">
        <v>47</v>
      </c>
      <c r="L7" s="4">
        <v>17685312.633800022</v>
      </c>
      <c r="N7" s="3" t="s">
        <v>47</v>
      </c>
      <c r="O7" s="4">
        <v>17685312.633800022</v>
      </c>
      <c r="P7" s="4" t="str" cm="1">
        <f t="array" ref="P7">IFERROR(_xlfn.IFS(O7=$S$5,O7,O7=$S$6,O7,O7=$S$7,O7),"")</f>
        <v/>
      </c>
      <c r="R7">
        <v>3</v>
      </c>
      <c r="S7">
        <f t="shared" si="2"/>
        <v>18218769.795200072</v>
      </c>
      <c r="V7" s="3" t="s">
        <v>51</v>
      </c>
      <c r="W7" s="5">
        <v>35352950.291500658</v>
      </c>
      <c r="X7" s="15">
        <f>W7/SUM($W$6:$W$7)</f>
        <v>0.27993339606535822</v>
      </c>
      <c r="AA7" s="3" t="s">
        <v>57</v>
      </c>
      <c r="AB7" s="5">
        <v>39018891.404200457</v>
      </c>
      <c r="AC7" s="24">
        <v>0.30896122364387751</v>
      </c>
    </row>
    <row r="8" spans="2:29" x14ac:dyDescent="0.3">
      <c r="B8" s="3" t="s">
        <v>36</v>
      </c>
      <c r="C8" s="4">
        <v>11839838.095300019</v>
      </c>
      <c r="K8" s="3" t="s">
        <v>48</v>
      </c>
      <c r="L8" s="4">
        <v>18218769.795200072</v>
      </c>
      <c r="N8" s="3" t="s">
        <v>48</v>
      </c>
      <c r="O8" s="4">
        <v>18218769.795200072</v>
      </c>
      <c r="P8" s="4" cm="1">
        <f t="array" ref="P8">IFERROR(_xlfn.IFS(O8=$S$5,O8,O8=$S$6,O8,O8=$S$7,O8),"")</f>
        <v>18218769.795200072</v>
      </c>
      <c r="AA8" s="3" t="s">
        <v>58</v>
      </c>
      <c r="AB8" s="5">
        <v>24189760.556800112</v>
      </c>
      <c r="AC8" s="24">
        <v>0.19154050133973843</v>
      </c>
    </row>
    <row r="9" spans="2:29" x14ac:dyDescent="0.3">
      <c r="B9" s="3" t="s">
        <v>40</v>
      </c>
      <c r="C9" s="4">
        <v>13733395.004400026</v>
      </c>
      <c r="K9" s="3" t="s">
        <v>46</v>
      </c>
      <c r="L9" s="4">
        <v>18810561.906700056</v>
      </c>
      <c r="N9" s="3" t="s">
        <v>46</v>
      </c>
      <c r="O9" s="4">
        <v>18810561.906700056</v>
      </c>
      <c r="P9" s="4" cm="1">
        <f t="array" ref="P9">IFERROR(_xlfn.IFS(O9=$S$5,O9,O9=$S$6,O9,O9=$S$7,O9),"")</f>
        <v>18810561.906700056</v>
      </c>
      <c r="AA9" s="3" t="s">
        <v>59</v>
      </c>
      <c r="AB9" s="5">
        <v>30781286.664000157</v>
      </c>
      <c r="AC9" s="24">
        <v>0.24373383381206631</v>
      </c>
    </row>
    <row r="10" spans="2:29" x14ac:dyDescent="0.3">
      <c r="B10" s="3" t="s">
        <v>38</v>
      </c>
      <c r="C10" s="4">
        <v>13445658.304500017</v>
      </c>
      <c r="F10" t="str">
        <f>"In "&amp;'Analysis 1'!O19</f>
        <v>In 2005</v>
      </c>
      <c r="G10" s="10" cm="1">
        <f t="array" ref="G10">SUM($G$5:$G$7/SUM($C$5:$C$16))</f>
        <v>0.3192832864873445</v>
      </c>
      <c r="K10" s="3" t="s">
        <v>42</v>
      </c>
      <c r="L10" s="4">
        <v>18279687.762300044</v>
      </c>
      <c r="N10" s="3" t="s">
        <v>42</v>
      </c>
      <c r="O10" s="4">
        <v>18279687.762300044</v>
      </c>
      <c r="P10" s="3" cm="1">
        <f t="array" ref="P10">IFERROR(_xlfn.IFS(O10=$S$5,O10,O10=$S$6,O10,O10=$S$7,O10),"")</f>
        <v>18279687.762300044</v>
      </c>
    </row>
    <row r="11" spans="2:29" x14ac:dyDescent="0.3">
      <c r="B11" s="3" t="s">
        <v>34</v>
      </c>
      <c r="C11" s="4">
        <v>8108100.7478999756</v>
      </c>
      <c r="K11" s="3" t="s">
        <v>44</v>
      </c>
      <c r="L11" s="4">
        <v>17729640.441599965</v>
      </c>
      <c r="N11" s="3" t="s">
        <v>44</v>
      </c>
      <c r="O11" s="4">
        <v>17729640.441599965</v>
      </c>
      <c r="P11" s="3" t="str" cm="1">
        <f t="array" ref="P11">IFERROR(_xlfn.IFS(O11=$S$5,O11,O11=$S$6,O11,O11=$S$7,O11),"")</f>
        <v/>
      </c>
      <c r="W11" t="s">
        <v>54</v>
      </c>
    </row>
    <row r="12" spans="2:29" x14ac:dyDescent="0.3">
      <c r="B12" s="3" t="s">
        <v>19083</v>
      </c>
      <c r="C12" s="4">
        <v>8035078.6151000168</v>
      </c>
      <c r="W12" s="22">
        <f>MAX(X6:X7)</f>
        <v>0.72006660393464172</v>
      </c>
    </row>
    <row r="13" spans="2:29" x14ac:dyDescent="0.3">
      <c r="B13" s="3" t="s">
        <v>19084</v>
      </c>
      <c r="C13" s="4">
        <v>8046581.1938000126</v>
      </c>
      <c r="P13" s="22">
        <f>IFERROR(SUM($P$5:$P$11)/SUM($O$5:$O$11),"")</f>
        <v>0.43795048288744554</v>
      </c>
      <c r="W13" t="str">
        <f>UPPER(_xlfn.XLOOKUP(W12,$X$6:$X$7,$V$6:$V$7))&amp;" makes up"</f>
        <v>WEEKDAY makes up</v>
      </c>
    </row>
    <row r="14" spans="2:29" x14ac:dyDescent="0.3">
      <c r="B14" s="3" t="s">
        <v>19085</v>
      </c>
      <c r="C14" s="4">
        <v>8675444.4087999649</v>
      </c>
    </row>
    <row r="15" spans="2:29" x14ac:dyDescent="0.3">
      <c r="B15" s="3" t="s">
        <v>19086</v>
      </c>
      <c r="C15" s="4">
        <v>8962424.8809000179</v>
      </c>
    </row>
    <row r="16" spans="2:29" x14ac:dyDescent="0.3">
      <c r="B16" s="3" t="s">
        <v>19087</v>
      </c>
      <c r="C16" s="4">
        <v>13143417.374300033</v>
      </c>
    </row>
  </sheetData>
  <sortState xmlns:xlrd2="http://schemas.microsoft.com/office/spreadsheetml/2017/richdata2" ref="N5:P11">
    <sortCondition descending="1" ref="O11"/>
  </sortState>
  <pageMargins left="0.7" right="0.7" top="0.75" bottom="0.75" header="0.3" footer="0.3"/>
  <pageSetup orientation="portrait"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F2A9B-B8C2-4587-807F-150250B4E914}">
  <dimension ref="N27:O37"/>
  <sheetViews>
    <sheetView showGridLines="0" showRowColHeaders="0" zoomScaleNormal="100" workbookViewId="0">
      <selection activeCell="X20" sqref="X20"/>
    </sheetView>
  </sheetViews>
  <sheetFormatPr defaultRowHeight="14.4" x14ac:dyDescent="0.3"/>
  <sheetData>
    <row r="27" spans="14:15" x14ac:dyDescent="0.3">
      <c r="O27" t="s">
        <v>9</v>
      </c>
    </row>
    <row r="29" spans="14:15" x14ac:dyDescent="0.3">
      <c r="N29" t="s">
        <v>9</v>
      </c>
    </row>
    <row r="37" spans="15:15" x14ac:dyDescent="0.3">
      <c r="O37" s="25"/>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9E97F-002E-48BA-9DF0-5568776584D5}">
  <dimension ref="B4:AE512"/>
  <sheetViews>
    <sheetView showGridLines="0" topLeftCell="D1" zoomScale="97" workbookViewId="0">
      <selection activeCell="K5" sqref="K5"/>
    </sheetView>
  </sheetViews>
  <sheetFormatPr defaultRowHeight="14.4" x14ac:dyDescent="0.3"/>
  <cols>
    <col min="1" max="1" width="13" bestFit="1" customWidth="1"/>
    <col min="2" max="2" width="30" bestFit="1" customWidth="1"/>
    <col min="3" max="3" width="10.6640625" bestFit="1" customWidth="1"/>
    <col min="4" max="4" width="10.33203125" bestFit="1" customWidth="1"/>
    <col min="5" max="5" width="21.109375" bestFit="1" customWidth="1"/>
    <col min="6" max="6" width="12.33203125" bestFit="1" customWidth="1"/>
    <col min="10" max="10" width="10.44140625" bestFit="1" customWidth="1"/>
    <col min="11" max="11" width="10.77734375" bestFit="1" customWidth="1"/>
    <col min="14" max="14" width="14.6640625" bestFit="1" customWidth="1"/>
    <col min="15" max="15" width="12.88671875" bestFit="1" customWidth="1"/>
    <col min="16" max="16" width="15.33203125" bestFit="1" customWidth="1"/>
    <col min="19" max="19" width="10.88671875" bestFit="1" customWidth="1"/>
    <col min="20" max="20" width="10.6640625" bestFit="1" customWidth="1"/>
    <col min="22" max="22" width="10.88671875" bestFit="1" customWidth="1"/>
    <col min="23" max="23" width="17" bestFit="1" customWidth="1"/>
    <col min="27" max="27" width="19.33203125" bestFit="1" customWidth="1"/>
    <col min="28" max="28" width="10.6640625" bestFit="1" customWidth="1"/>
    <col min="29" max="29" width="10.77734375" bestFit="1" customWidth="1"/>
    <col min="30" max="30" width="9.88671875" bestFit="1" customWidth="1"/>
    <col min="31" max="31" width="12.88671875" bestFit="1" customWidth="1"/>
  </cols>
  <sheetData>
    <row r="4" spans="2:31" x14ac:dyDescent="0.3">
      <c r="B4" s="2" t="s">
        <v>61</v>
      </c>
      <c r="C4" s="3" t="s">
        <v>4</v>
      </c>
      <c r="E4" s="21" t="str">
        <f>B4</f>
        <v>EnglishProductName</v>
      </c>
      <c r="F4" s="21" t="str">
        <f>C4</f>
        <v>Total Profit</v>
      </c>
      <c r="G4" s="21" t="s">
        <v>569</v>
      </c>
      <c r="I4" s="21" t="s">
        <v>568</v>
      </c>
      <c r="J4" s="21" t="s">
        <v>23</v>
      </c>
      <c r="K4" s="21" t="s">
        <v>15</v>
      </c>
      <c r="N4" s="3" t="s">
        <v>5</v>
      </c>
      <c r="O4" s="3" t="s">
        <v>6</v>
      </c>
      <c r="P4" s="3" t="s">
        <v>8</v>
      </c>
      <c r="S4" s="2" t="s">
        <v>570</v>
      </c>
      <c r="T4" s="3" t="s">
        <v>4</v>
      </c>
      <c r="V4" s="21" t="str">
        <f>S4</f>
        <v>Color</v>
      </c>
      <c r="W4" s="21" t="str">
        <f>T4</f>
        <v>Total Profit</v>
      </c>
      <c r="X4" s="21" t="s">
        <v>49</v>
      </c>
      <c r="AA4" s="2" t="s">
        <v>581</v>
      </c>
      <c r="AB4" s="3" t="s">
        <v>4</v>
      </c>
    </row>
    <row r="5" spans="2:31" x14ac:dyDescent="0.3">
      <c r="B5" s="3" t="s">
        <v>72</v>
      </c>
      <c r="C5" s="4">
        <v>6607699.9263000106</v>
      </c>
      <c r="E5" s="3" t="str">
        <f t="shared" ref="E5:E9" si="0">B5</f>
        <v>Mountain-200 Black, 46</v>
      </c>
      <c r="F5" s="5">
        <f t="shared" ref="F5:F9" si="1">C5</f>
        <v>6607699.9263000106</v>
      </c>
      <c r="G5" s="5">
        <f>F5</f>
        <v>6607699.9263000106</v>
      </c>
      <c r="I5" s="21" t="s">
        <v>193</v>
      </c>
      <c r="J5" s="4">
        <f>SUM(F5:F9)</f>
        <v>31270387.546300028</v>
      </c>
      <c r="K5" s="16">
        <f>J5/SUM($J$5:$J$6)</f>
        <v>0.24760665545416044</v>
      </c>
      <c r="N5" s="6">
        <v>606</v>
      </c>
      <c r="O5" s="6">
        <v>158</v>
      </c>
      <c r="P5" s="6">
        <v>448</v>
      </c>
      <c r="S5" s="3" t="s">
        <v>571</v>
      </c>
      <c r="T5" s="4">
        <v>39160816.923399791</v>
      </c>
      <c r="V5" s="3" t="str">
        <f t="shared" ref="V5:V14" si="2">S5</f>
        <v>Black</v>
      </c>
      <c r="W5" s="5">
        <f t="shared" ref="W5:W14" si="3">T5</f>
        <v>39160816.923399791</v>
      </c>
      <c r="X5" s="4">
        <f>W5</f>
        <v>39160816.923399791</v>
      </c>
      <c r="AA5" s="3" t="s">
        <v>582</v>
      </c>
      <c r="AB5" s="5">
        <v>120521313.13080034</v>
      </c>
    </row>
    <row r="6" spans="2:31" x14ac:dyDescent="0.3">
      <c r="B6" s="3" t="s">
        <v>71</v>
      </c>
      <c r="C6" s="4">
        <v>6413590.111200002</v>
      </c>
      <c r="E6" s="3" t="str">
        <f t="shared" si="0"/>
        <v>Mountain-200 Black, 42</v>
      </c>
      <c r="F6" s="5">
        <f t="shared" si="1"/>
        <v>6413590.111200002</v>
      </c>
      <c r="G6" s="5">
        <f t="shared" ref="G6:G9" si="4">F6</f>
        <v>6413590.111200002</v>
      </c>
      <c r="I6" s="21" t="s">
        <v>192</v>
      </c>
      <c r="J6" s="4">
        <f>SUM(F12:F510)</f>
        <v>95020190.099700019</v>
      </c>
      <c r="K6" s="16">
        <f>J6/SUM($J$5:$J$6)</f>
        <v>0.75239334454583962</v>
      </c>
      <c r="S6" s="3" t="s">
        <v>575</v>
      </c>
      <c r="T6" s="4">
        <v>31594381.553200137</v>
      </c>
      <c r="V6" s="3" t="str">
        <f>S6</f>
        <v>Red</v>
      </c>
      <c r="W6" s="5">
        <f t="shared" si="3"/>
        <v>31594381.553200137</v>
      </c>
      <c r="X6" s="4">
        <f t="shared" ref="X6:X7" si="5">W6</f>
        <v>31594381.553200137</v>
      </c>
      <c r="AA6" s="3" t="s">
        <v>583</v>
      </c>
      <c r="AB6" s="4">
        <v>5769264.515200126</v>
      </c>
    </row>
    <row r="7" spans="2:31" x14ac:dyDescent="0.3">
      <c r="B7" s="3" t="s">
        <v>75</v>
      </c>
      <c r="C7" s="4">
        <v>6142629.2118000062</v>
      </c>
      <c r="E7" s="3" t="str">
        <f t="shared" si="0"/>
        <v>Mountain-200 Silver, 46</v>
      </c>
      <c r="F7" s="5">
        <f t="shared" si="1"/>
        <v>6142629.2118000062</v>
      </c>
      <c r="G7" s="5">
        <f t="shared" si="4"/>
        <v>6142629.2118000062</v>
      </c>
      <c r="S7" s="3" t="s">
        <v>576</v>
      </c>
      <c r="T7" s="4">
        <v>23916414.181299996</v>
      </c>
      <c r="V7" s="3" t="str">
        <f t="shared" si="2"/>
        <v>Silver</v>
      </c>
      <c r="W7" s="5">
        <f t="shared" si="3"/>
        <v>23916414.181299996</v>
      </c>
      <c r="X7" s="4">
        <f t="shared" si="5"/>
        <v>23916414.181299996</v>
      </c>
    </row>
    <row r="8" spans="2:31" x14ac:dyDescent="0.3">
      <c r="B8" s="3" t="s">
        <v>70</v>
      </c>
      <c r="C8" s="4">
        <v>6071041.446800001</v>
      </c>
      <c r="E8" s="3" t="str">
        <f t="shared" si="0"/>
        <v>Mountain-200 Black, 38</v>
      </c>
      <c r="F8" s="5">
        <f t="shared" si="1"/>
        <v>6071041.446800001</v>
      </c>
      <c r="G8" s="5">
        <f t="shared" si="4"/>
        <v>6071041.446800001</v>
      </c>
      <c r="S8" s="3" t="s">
        <v>580</v>
      </c>
      <c r="T8" s="4">
        <v>19035074.116200175</v>
      </c>
      <c r="V8" s="3" t="str">
        <f t="shared" si="2"/>
        <v>Yellow</v>
      </c>
      <c r="W8" s="5">
        <f t="shared" si="3"/>
        <v>19035074.116200175</v>
      </c>
      <c r="X8" s="4"/>
    </row>
    <row r="9" spans="2:31" x14ac:dyDescent="0.3">
      <c r="B9" s="3" t="s">
        <v>74</v>
      </c>
      <c r="C9" s="4">
        <v>6035426.8502000086</v>
      </c>
      <c r="E9" s="3" t="str">
        <f t="shared" si="0"/>
        <v>Mountain-200 Silver, 42</v>
      </c>
      <c r="F9" s="5">
        <f t="shared" si="1"/>
        <v>6035426.8502000086</v>
      </c>
      <c r="G9" s="5">
        <f t="shared" si="4"/>
        <v>6035426.8502000086</v>
      </c>
      <c r="S9" s="3" t="s">
        <v>572</v>
      </c>
      <c r="T9" s="4">
        <v>9425341.0249999985</v>
      </c>
      <c r="V9" s="3" t="str">
        <f t="shared" si="2"/>
        <v>Blue</v>
      </c>
      <c r="W9" s="5">
        <f t="shared" si="3"/>
        <v>9425341.0249999985</v>
      </c>
      <c r="X9" s="4"/>
      <c r="AA9" s="21" t="str">
        <f>AA4</f>
        <v>Product price type</v>
      </c>
      <c r="AB9" s="21" t="str">
        <f>AB4</f>
        <v>Total Profit</v>
      </c>
      <c r="AC9" s="21" t="s">
        <v>15</v>
      </c>
      <c r="AD9" s="21" t="s">
        <v>584</v>
      </c>
      <c r="AE9" s="21" t="s">
        <v>585</v>
      </c>
    </row>
    <row r="10" spans="2:31" x14ac:dyDescent="0.3">
      <c r="B10" s="3" t="s">
        <v>73</v>
      </c>
      <c r="C10" s="4">
        <v>6033397.2189000119</v>
      </c>
      <c r="S10" s="3" t="s">
        <v>578</v>
      </c>
      <c r="T10" s="4">
        <v>2864789.5867000055</v>
      </c>
      <c r="V10" s="3" t="str">
        <f t="shared" si="2"/>
        <v>Unspecified</v>
      </c>
      <c r="W10" s="5">
        <f t="shared" si="3"/>
        <v>2864789.5867000055</v>
      </c>
      <c r="X10" s="4"/>
      <c r="AA10" s="3" t="str">
        <f t="shared" ref="AA10:AB10" si="6">AA5</f>
        <v>Expensive</v>
      </c>
      <c r="AB10" s="5">
        <f t="shared" si="6"/>
        <v>120521313.13080034</v>
      </c>
      <c r="AC10" s="16">
        <f>AB10/SUM($AB$10:$AB$11)</f>
        <v>0.95431753799264663</v>
      </c>
      <c r="AD10" s="3">
        <v>1</v>
      </c>
      <c r="AE10" s="3">
        <v>0.7</v>
      </c>
    </row>
    <row r="11" spans="2:31" x14ac:dyDescent="0.3">
      <c r="B11" s="3" t="s">
        <v>80</v>
      </c>
      <c r="C11" s="4">
        <v>5022903.6059999978</v>
      </c>
      <c r="E11" s="21" t="s">
        <v>192</v>
      </c>
      <c r="F11" s="21" t="str">
        <f>F4</f>
        <v>Total Profit</v>
      </c>
      <c r="S11" s="3" t="s">
        <v>574</v>
      </c>
      <c r="T11" s="4">
        <v>260179.77430000145</v>
      </c>
      <c r="V11" s="3" t="str">
        <f t="shared" si="2"/>
        <v>Multi</v>
      </c>
      <c r="W11" s="5">
        <f t="shared" si="3"/>
        <v>260179.77430000145</v>
      </c>
      <c r="X11" s="4"/>
      <c r="AA11" s="3" t="str">
        <f t="shared" ref="AA11:AB11" si="7">AA6</f>
        <v>Less Expensive</v>
      </c>
      <c r="AB11" s="5">
        <f t="shared" si="7"/>
        <v>5769264.515200126</v>
      </c>
      <c r="AC11" s="16">
        <f>AB11/SUM($AB$10:$AB$11)</f>
        <v>4.5682462007353361E-2</v>
      </c>
      <c r="AD11" s="3">
        <v>1</v>
      </c>
      <c r="AE11" s="3">
        <v>0.7</v>
      </c>
    </row>
    <row r="12" spans="2:31" x14ac:dyDescent="0.3">
      <c r="B12" s="3" t="s">
        <v>77</v>
      </c>
      <c r="C12" s="4">
        <v>4638799.2125999965</v>
      </c>
      <c r="E12" s="3" t="str">
        <f>B10</f>
        <v>Mountain-200 Silver, 38</v>
      </c>
      <c r="F12" s="4">
        <f>C10</f>
        <v>6033397.2189000119</v>
      </c>
      <c r="S12" s="3" t="s">
        <v>579</v>
      </c>
      <c r="T12" s="4">
        <v>33580.48589999984</v>
      </c>
      <c r="V12" s="3" t="str">
        <f t="shared" si="2"/>
        <v>White</v>
      </c>
      <c r="W12" s="5">
        <f t="shared" si="3"/>
        <v>33580.48589999984</v>
      </c>
      <c r="X12" s="4"/>
    </row>
    <row r="13" spans="2:31" x14ac:dyDescent="0.3">
      <c r="B13" s="3" t="s">
        <v>78</v>
      </c>
      <c r="C13" s="4">
        <v>4558601.5919999974</v>
      </c>
      <c r="E13" s="3" t="str">
        <f t="shared" ref="E13:F13" si="8">B11</f>
        <v>Road-150 Red, 62</v>
      </c>
      <c r="F13" s="4">
        <f t="shared" si="8"/>
        <v>5022903.6059999978</v>
      </c>
      <c r="S13" s="3" t="s">
        <v>573</v>
      </c>
      <c r="T13" s="4">
        <v>0</v>
      </c>
      <c r="V13" s="3" t="str">
        <f t="shared" si="2"/>
        <v>Grey</v>
      </c>
      <c r="W13" s="5">
        <f t="shared" si="3"/>
        <v>0</v>
      </c>
      <c r="X13" s="4"/>
    </row>
    <row r="14" spans="2:31" x14ac:dyDescent="0.3">
      <c r="B14" s="3" t="s">
        <v>79</v>
      </c>
      <c r="C14" s="4">
        <v>4399613.3265999956</v>
      </c>
      <c r="E14" s="3" t="str">
        <f t="shared" ref="E14:F14" si="9">B12</f>
        <v>Road-150 Red, 48</v>
      </c>
      <c r="F14" s="4">
        <f t="shared" si="9"/>
        <v>4638799.2125999965</v>
      </c>
      <c r="S14" s="3" t="s">
        <v>577</v>
      </c>
      <c r="T14" s="4">
        <v>0</v>
      </c>
      <c r="V14" s="3" t="str">
        <f t="shared" si="2"/>
        <v>Silver/Black</v>
      </c>
      <c r="W14" s="5">
        <f t="shared" si="3"/>
        <v>0</v>
      </c>
      <c r="X14" s="4"/>
    </row>
    <row r="15" spans="2:31" x14ac:dyDescent="0.3">
      <c r="B15" s="3" t="s">
        <v>76</v>
      </c>
      <c r="C15" s="4">
        <v>4154799.5373999975</v>
      </c>
      <c r="E15" s="3" t="str">
        <f t="shared" ref="E15:F15" si="10">B13</f>
        <v>Road-150 Red, 52</v>
      </c>
      <c r="F15" s="4">
        <f t="shared" si="10"/>
        <v>4558601.5919999974</v>
      </c>
    </row>
    <row r="16" spans="2:31" x14ac:dyDescent="0.3">
      <c r="B16" s="3" t="s">
        <v>83</v>
      </c>
      <c r="C16" s="4">
        <v>2931267.1126999944</v>
      </c>
      <c r="E16" s="3" t="str">
        <f t="shared" ref="E16:F16" si="11">B14</f>
        <v>Road-150 Red, 56</v>
      </c>
      <c r="F16" s="4">
        <f t="shared" si="11"/>
        <v>4399613.3265999956</v>
      </c>
    </row>
    <row r="17" spans="2:6" x14ac:dyDescent="0.3">
      <c r="B17" s="3" t="s">
        <v>88</v>
      </c>
      <c r="C17" s="4">
        <v>2837717.3114999956</v>
      </c>
      <c r="E17" s="3" t="str">
        <f t="shared" ref="E17:F17" si="12">B15</f>
        <v>Road-150 Red, 44</v>
      </c>
      <c r="F17" s="4">
        <f t="shared" si="12"/>
        <v>4154799.5373999975</v>
      </c>
    </row>
    <row r="18" spans="2:6" x14ac:dyDescent="0.3">
      <c r="B18" s="3" t="s">
        <v>82</v>
      </c>
      <c r="C18" s="4">
        <v>2622907.3976999978</v>
      </c>
      <c r="E18" s="3" t="str">
        <f t="shared" ref="E18:F18" si="13">B16</f>
        <v>Road-250 Black, 52</v>
      </c>
      <c r="F18" s="4">
        <f t="shared" si="13"/>
        <v>2931267.1126999944</v>
      </c>
    </row>
    <row r="19" spans="2:6" x14ac:dyDescent="0.3">
      <c r="B19" s="3" t="s">
        <v>84</v>
      </c>
      <c r="C19" s="4">
        <v>2535296.6136999978</v>
      </c>
      <c r="E19" s="3" t="str">
        <f t="shared" ref="E19:F19" si="14">B17</f>
        <v>Road-250 Red, 58</v>
      </c>
      <c r="F19" s="4">
        <f t="shared" si="14"/>
        <v>2837717.3114999956</v>
      </c>
    </row>
    <row r="20" spans="2:6" x14ac:dyDescent="0.3">
      <c r="B20" s="3" t="s">
        <v>81</v>
      </c>
      <c r="C20" s="4">
        <v>2442271.2307999986</v>
      </c>
      <c r="E20" s="3" t="str">
        <f t="shared" ref="E20:F20" si="15">B18</f>
        <v>Road-250 Black, 48</v>
      </c>
      <c r="F20" s="4">
        <f t="shared" si="15"/>
        <v>2622907.3976999978</v>
      </c>
    </row>
    <row r="21" spans="2:6" x14ac:dyDescent="0.3">
      <c r="B21" s="3" t="s">
        <v>108</v>
      </c>
      <c r="C21" s="4">
        <v>1752842.670299999</v>
      </c>
      <c r="E21" s="3" t="str">
        <f t="shared" ref="E21:F21" si="16">B19</f>
        <v>Road-250 Black, 58</v>
      </c>
      <c r="F21" s="4">
        <f t="shared" si="16"/>
        <v>2535296.6136999978</v>
      </c>
    </row>
    <row r="22" spans="2:6" x14ac:dyDescent="0.3">
      <c r="B22" s="3" t="s">
        <v>111</v>
      </c>
      <c r="C22" s="4">
        <v>1621654.5599999989</v>
      </c>
      <c r="E22" s="3" t="str">
        <f t="shared" ref="E22:F22" si="17">B20</f>
        <v>Road-250 Black, 44</v>
      </c>
      <c r="F22" s="4">
        <f t="shared" si="17"/>
        <v>2442271.2307999986</v>
      </c>
    </row>
    <row r="23" spans="2:6" x14ac:dyDescent="0.3">
      <c r="B23" s="3" t="s">
        <v>113</v>
      </c>
      <c r="C23" s="4">
        <v>1589556.7601999999</v>
      </c>
      <c r="E23" s="3" t="str">
        <f t="shared" ref="E23:F23" si="18">B21</f>
        <v>Touring-1000 Blue, 46</v>
      </c>
      <c r="F23" s="4">
        <f t="shared" si="18"/>
        <v>1752842.670299999</v>
      </c>
    </row>
    <row r="24" spans="2:6" x14ac:dyDescent="0.3">
      <c r="B24" s="3" t="s">
        <v>109</v>
      </c>
      <c r="C24" s="4">
        <v>1569083.7599999981</v>
      </c>
      <c r="E24" s="3" t="str">
        <f t="shared" ref="E24:F24" si="19">B22</f>
        <v>Road-350-W Yellow, 40</v>
      </c>
      <c r="F24" s="4">
        <f t="shared" si="19"/>
        <v>1621654.5599999989</v>
      </c>
    </row>
    <row r="25" spans="2:6" x14ac:dyDescent="0.3">
      <c r="B25" s="3" t="s">
        <v>117</v>
      </c>
      <c r="C25" s="4">
        <v>1564754.399999999</v>
      </c>
      <c r="E25" s="3" t="str">
        <f t="shared" ref="E25:F25" si="20">B23</f>
        <v>Touring-1000 Yellow, 46</v>
      </c>
      <c r="F25" s="4">
        <f t="shared" si="20"/>
        <v>1589556.7601999999</v>
      </c>
    </row>
    <row r="26" spans="2:6" x14ac:dyDescent="0.3">
      <c r="B26" s="3" t="s">
        <v>107</v>
      </c>
      <c r="C26" s="4">
        <v>1554373.6082999993</v>
      </c>
      <c r="E26" s="3" t="str">
        <f t="shared" ref="E26:F26" si="21">B24</f>
        <v>Road-350-W Yellow, 42</v>
      </c>
      <c r="F26" s="4">
        <f t="shared" si="21"/>
        <v>1569083.7599999981</v>
      </c>
    </row>
    <row r="27" spans="2:6" x14ac:dyDescent="0.3">
      <c r="B27" s="3" t="s">
        <v>106</v>
      </c>
      <c r="C27" s="4">
        <v>1551667.2119999991</v>
      </c>
      <c r="E27" s="3" t="str">
        <f t="shared" ref="E27:F27" si="22">B25</f>
        <v>Road-350-W Yellow, 48</v>
      </c>
      <c r="F27" s="4">
        <f t="shared" si="22"/>
        <v>1564754.399999999</v>
      </c>
    </row>
    <row r="28" spans="2:6" x14ac:dyDescent="0.3">
      <c r="B28" s="3" t="s">
        <v>86</v>
      </c>
      <c r="C28" s="4">
        <v>1528303.6307999969</v>
      </c>
      <c r="E28" s="3" t="str">
        <f t="shared" ref="E28:F28" si="23">B26</f>
        <v>Touring-1000 Blue, 54</v>
      </c>
      <c r="F28" s="4">
        <f t="shared" si="23"/>
        <v>1554373.6082999993</v>
      </c>
    </row>
    <row r="29" spans="2:6" x14ac:dyDescent="0.3">
      <c r="B29" s="3" t="s">
        <v>115</v>
      </c>
      <c r="C29" s="4">
        <v>1489420.0970999985</v>
      </c>
      <c r="E29" s="3" t="str">
        <f t="shared" ref="E29:F29" si="24">B27</f>
        <v>Touring-1000 Yellow, 54</v>
      </c>
      <c r="F29" s="4">
        <f t="shared" si="24"/>
        <v>1551667.2119999991</v>
      </c>
    </row>
    <row r="30" spans="2:6" x14ac:dyDescent="0.3">
      <c r="B30" s="3" t="s">
        <v>114</v>
      </c>
      <c r="C30" s="4">
        <v>1424977.9199999995</v>
      </c>
      <c r="E30" s="3" t="str">
        <f t="shared" ref="E30:F30" si="25">B28</f>
        <v>Road-250 Red, 48</v>
      </c>
      <c r="F30" s="4">
        <f t="shared" si="25"/>
        <v>1528303.6307999969</v>
      </c>
    </row>
    <row r="31" spans="2:6" x14ac:dyDescent="0.3">
      <c r="B31" s="3" t="s">
        <v>112</v>
      </c>
      <c r="C31" s="4">
        <v>1419955.9253999991</v>
      </c>
      <c r="E31" s="3" t="str">
        <f t="shared" ref="E31:F31" si="26">B29</f>
        <v>Touring-1000 Yellow, 50</v>
      </c>
      <c r="F31" s="4">
        <f t="shared" si="26"/>
        <v>1489420.0970999985</v>
      </c>
    </row>
    <row r="32" spans="2:6" x14ac:dyDescent="0.3">
      <c r="B32" s="3" t="s">
        <v>110</v>
      </c>
      <c r="C32" s="4">
        <v>1389283.4339999994</v>
      </c>
      <c r="E32" s="3" t="str">
        <f t="shared" ref="E32:F32" si="27">B30</f>
        <v>Road-350-W Yellow, 44</v>
      </c>
      <c r="F32" s="4">
        <f t="shared" si="27"/>
        <v>1424977.9199999995</v>
      </c>
    </row>
    <row r="33" spans="2:6" x14ac:dyDescent="0.3">
      <c r="B33" s="3" t="s">
        <v>116</v>
      </c>
      <c r="C33" s="4">
        <v>1381164.2451000002</v>
      </c>
      <c r="E33" s="3" t="str">
        <f t="shared" ref="E33:F33" si="28">B31</f>
        <v>Touring-1000 Blue, 50</v>
      </c>
      <c r="F33" s="4">
        <f t="shared" si="28"/>
        <v>1419955.9253999991</v>
      </c>
    </row>
    <row r="34" spans="2:6" x14ac:dyDescent="0.3">
      <c r="B34" s="3" t="s">
        <v>85</v>
      </c>
      <c r="C34" s="4">
        <v>1357259.3647999985</v>
      </c>
      <c r="E34" s="3" t="str">
        <f t="shared" ref="E34:F34" si="29">B32</f>
        <v>Touring-1000 Blue, 60</v>
      </c>
      <c r="F34" s="4">
        <f t="shared" si="29"/>
        <v>1389283.4339999994</v>
      </c>
    </row>
    <row r="35" spans="2:6" x14ac:dyDescent="0.3">
      <c r="B35" s="3" t="s">
        <v>87</v>
      </c>
      <c r="C35" s="4">
        <v>1270350.3863999993</v>
      </c>
      <c r="E35" s="3" t="str">
        <f t="shared" ref="E35:F35" si="30">B33</f>
        <v>Touring-1000 Yellow, 60</v>
      </c>
      <c r="F35" s="4">
        <f t="shared" si="30"/>
        <v>1381164.2451000002</v>
      </c>
    </row>
    <row r="36" spans="2:6" x14ac:dyDescent="0.3">
      <c r="B36" s="3" t="s">
        <v>91</v>
      </c>
      <c r="C36" s="4">
        <v>1223209.5647999998</v>
      </c>
      <c r="E36" s="3" t="str">
        <f t="shared" ref="E36:F36" si="31">B34</f>
        <v>Road-250 Red, 44</v>
      </c>
      <c r="F36" s="4">
        <f t="shared" si="31"/>
        <v>1357259.3647999985</v>
      </c>
    </row>
    <row r="37" spans="2:6" x14ac:dyDescent="0.3">
      <c r="B37" s="3" t="s">
        <v>92</v>
      </c>
      <c r="C37" s="4">
        <v>1214653.2725999998</v>
      </c>
      <c r="E37" s="3" t="str">
        <f t="shared" ref="E37:F37" si="32">B35</f>
        <v>Road-250 Red, 52</v>
      </c>
      <c r="F37" s="4">
        <f t="shared" si="32"/>
        <v>1270350.3863999993</v>
      </c>
    </row>
    <row r="38" spans="2:6" x14ac:dyDescent="0.3">
      <c r="B38" s="3" t="s">
        <v>93</v>
      </c>
      <c r="C38" s="4">
        <v>1186046.2052999989</v>
      </c>
      <c r="E38" s="3" t="str">
        <f t="shared" ref="E38:F38" si="33">B36</f>
        <v>Road-550-W Yellow, 42</v>
      </c>
      <c r="F38" s="4">
        <f t="shared" si="33"/>
        <v>1223209.5647999998</v>
      </c>
    </row>
    <row r="39" spans="2:6" x14ac:dyDescent="0.3">
      <c r="B39" s="3" t="s">
        <v>89</v>
      </c>
      <c r="C39" s="4">
        <v>1122748.2551999995</v>
      </c>
      <c r="E39" s="3" t="str">
        <f t="shared" ref="E39:F39" si="34">B37</f>
        <v>Road-550-W Yellow, 44</v>
      </c>
      <c r="F39" s="4">
        <f t="shared" si="34"/>
        <v>1214653.2725999998</v>
      </c>
    </row>
    <row r="40" spans="2:6" x14ac:dyDescent="0.3">
      <c r="B40" s="3" t="s">
        <v>90</v>
      </c>
      <c r="C40" s="4">
        <v>1089403.7283000005</v>
      </c>
      <c r="E40" s="3" t="str">
        <f t="shared" ref="E40:F40" si="35">B38</f>
        <v>Road-550-W Yellow, 48</v>
      </c>
      <c r="F40" s="4">
        <f t="shared" si="35"/>
        <v>1186046.2052999989</v>
      </c>
    </row>
    <row r="41" spans="2:6" x14ac:dyDescent="0.3">
      <c r="B41" s="3" t="s">
        <v>64</v>
      </c>
      <c r="C41" s="4">
        <v>977704.88720000058</v>
      </c>
      <c r="E41" s="3" t="str">
        <f t="shared" ref="E41:F41" si="36">B39</f>
        <v>Road-550-W Yellow, 38</v>
      </c>
      <c r="F41" s="4">
        <f t="shared" si="36"/>
        <v>1122748.2551999995</v>
      </c>
    </row>
    <row r="42" spans="2:6" x14ac:dyDescent="0.3">
      <c r="B42" s="3" t="s">
        <v>65</v>
      </c>
      <c r="C42" s="4">
        <v>976227.99160000018</v>
      </c>
      <c r="E42" s="3" t="str">
        <f t="shared" ref="E42:F42" si="37">B40</f>
        <v>Road-550-W Yellow, 40</v>
      </c>
      <c r="F42" s="4">
        <f t="shared" si="37"/>
        <v>1089403.7283000005</v>
      </c>
    </row>
    <row r="43" spans="2:6" x14ac:dyDescent="0.3">
      <c r="B43" s="3" t="s">
        <v>66</v>
      </c>
      <c r="C43" s="4">
        <v>901628.37359999993</v>
      </c>
      <c r="E43" s="3" t="str">
        <f t="shared" ref="E43:F43" si="38">B41</f>
        <v>Mountain-100 Black, 44</v>
      </c>
      <c r="F43" s="4">
        <f t="shared" si="38"/>
        <v>977704.88720000058</v>
      </c>
    </row>
    <row r="44" spans="2:6" x14ac:dyDescent="0.3">
      <c r="B44" s="3" t="s">
        <v>62</v>
      </c>
      <c r="C44" s="4">
        <v>837399.80520000006</v>
      </c>
      <c r="E44" s="3" t="str">
        <f t="shared" ref="E44:F44" si="39">B42</f>
        <v>Mountain-100 Black, 48</v>
      </c>
      <c r="F44" s="4">
        <f t="shared" si="39"/>
        <v>976227.99160000018</v>
      </c>
    </row>
    <row r="45" spans="2:6" x14ac:dyDescent="0.3">
      <c r="B45" s="3" t="s">
        <v>121</v>
      </c>
      <c r="C45" s="4">
        <v>783201.85559999966</v>
      </c>
      <c r="E45" s="3" t="str">
        <f t="shared" ref="E45:F45" si="40">B43</f>
        <v>Mountain-100 Silver, 38</v>
      </c>
      <c r="F45" s="4">
        <f t="shared" si="40"/>
        <v>901628.37359999993</v>
      </c>
    </row>
    <row r="46" spans="2:6" x14ac:dyDescent="0.3">
      <c r="B46" s="3" t="s">
        <v>68</v>
      </c>
      <c r="C46" s="4">
        <v>778138.01879999996</v>
      </c>
      <c r="E46" s="3" t="str">
        <f t="shared" ref="E46:F46" si="41">B44</f>
        <v>Mountain-100 Black, 38</v>
      </c>
      <c r="F46" s="4">
        <f t="shared" si="41"/>
        <v>837399.80520000006</v>
      </c>
    </row>
    <row r="47" spans="2:6" x14ac:dyDescent="0.3">
      <c r="B47" s="3" t="s">
        <v>118</v>
      </c>
      <c r="C47" s="4">
        <v>772010.45279999962</v>
      </c>
      <c r="E47" s="3" t="str">
        <f t="shared" ref="E47:F47" si="42">B45</f>
        <v>Road-750 Black, 52</v>
      </c>
      <c r="F47" s="4">
        <f t="shared" si="42"/>
        <v>783201.85559999966</v>
      </c>
    </row>
    <row r="48" spans="2:6" x14ac:dyDescent="0.3">
      <c r="B48" s="3" t="s">
        <v>119</v>
      </c>
      <c r="C48" s="4">
        <v>726263.13959999999</v>
      </c>
      <c r="E48" s="3" t="str">
        <f t="shared" ref="E48:F48" si="43">B46</f>
        <v>Mountain-100 Silver, 44</v>
      </c>
      <c r="F48" s="4">
        <f t="shared" si="43"/>
        <v>778138.01879999996</v>
      </c>
    </row>
    <row r="49" spans="2:6" x14ac:dyDescent="0.3">
      <c r="B49" s="3" t="s">
        <v>125</v>
      </c>
      <c r="C49" s="4">
        <v>677767.0607999994</v>
      </c>
      <c r="E49" s="3" t="str">
        <f t="shared" ref="E49:F49" si="44">B47</f>
        <v>Road-750 Black, 44</v>
      </c>
      <c r="F49" s="4">
        <f t="shared" si="44"/>
        <v>772010.45279999962</v>
      </c>
    </row>
    <row r="50" spans="2:6" x14ac:dyDescent="0.3">
      <c r="B50" s="3" t="s">
        <v>67</v>
      </c>
      <c r="C50" s="4">
        <v>624890.95200000016</v>
      </c>
      <c r="E50" s="3" t="str">
        <f t="shared" ref="E50:F50" si="45">B48</f>
        <v>Road-750 Black, 48</v>
      </c>
      <c r="F50" s="4">
        <f t="shared" si="45"/>
        <v>726263.13959999999</v>
      </c>
    </row>
    <row r="51" spans="2:6" x14ac:dyDescent="0.3">
      <c r="B51" s="3" t="s">
        <v>63</v>
      </c>
      <c r="C51" s="4">
        <v>617342.36080000014</v>
      </c>
      <c r="E51" s="3" t="str">
        <f t="shared" ref="E51:F51" si="46">B49</f>
        <v>Road-750 Black, 58</v>
      </c>
      <c r="F51" s="4">
        <f t="shared" si="46"/>
        <v>677767.0607999994</v>
      </c>
    </row>
    <row r="52" spans="2:6" x14ac:dyDescent="0.3">
      <c r="B52" s="3" t="s">
        <v>120</v>
      </c>
      <c r="C52" s="4">
        <v>564434.52240000002</v>
      </c>
      <c r="E52" s="3" t="str">
        <f t="shared" ref="E52:F52" si="47">B50</f>
        <v>Mountain-100 Silver, 42</v>
      </c>
      <c r="F52" s="4">
        <f t="shared" si="47"/>
        <v>624890.95200000016</v>
      </c>
    </row>
    <row r="53" spans="2:6" x14ac:dyDescent="0.3">
      <c r="B53" s="3" t="s">
        <v>69</v>
      </c>
      <c r="C53" s="4">
        <v>523718.13119999995</v>
      </c>
      <c r="E53" s="3" t="str">
        <f t="shared" ref="E53:F53" si="48">B51</f>
        <v>Mountain-100 Black, 42</v>
      </c>
      <c r="F53" s="4">
        <f t="shared" si="48"/>
        <v>617342.36080000014</v>
      </c>
    </row>
    <row r="54" spans="2:6" x14ac:dyDescent="0.3">
      <c r="B54" s="3" t="s">
        <v>128</v>
      </c>
      <c r="C54" s="4">
        <v>500346.21910000022</v>
      </c>
      <c r="E54" s="3" t="str">
        <f t="shared" ref="E54:F54" si="49">B52</f>
        <v>Mountain-400-W Silver, 38</v>
      </c>
      <c r="F54" s="4">
        <f t="shared" si="49"/>
        <v>564434.52240000002</v>
      </c>
    </row>
    <row r="55" spans="2:6" x14ac:dyDescent="0.3">
      <c r="B55" s="3" t="s">
        <v>123</v>
      </c>
      <c r="C55" s="4">
        <v>493792.77919999993</v>
      </c>
      <c r="E55" s="3" t="str">
        <f t="shared" ref="E55:F55" si="50">B53</f>
        <v>Mountain-100 Silver, 48</v>
      </c>
      <c r="F55" s="4">
        <f t="shared" si="50"/>
        <v>523718.13119999995</v>
      </c>
    </row>
    <row r="56" spans="2:6" x14ac:dyDescent="0.3">
      <c r="B56" s="3" t="s">
        <v>122</v>
      </c>
      <c r="C56" s="4">
        <v>484522.95679999981</v>
      </c>
      <c r="E56" s="3" t="str">
        <f t="shared" ref="E56:F56" si="51">B54</f>
        <v>Sport-100 Helmet, Red</v>
      </c>
      <c r="F56" s="4">
        <f t="shared" si="51"/>
        <v>500346.21910000022</v>
      </c>
    </row>
    <row r="57" spans="2:6" x14ac:dyDescent="0.3">
      <c r="B57" s="3" t="s">
        <v>131</v>
      </c>
      <c r="C57" s="4">
        <v>484350.5659999997</v>
      </c>
      <c r="E57" s="3" t="str">
        <f t="shared" ref="E57:F57" si="52">B55</f>
        <v>Mountain-400-W Silver, 42</v>
      </c>
      <c r="F57" s="4">
        <f t="shared" si="52"/>
        <v>493792.77919999993</v>
      </c>
    </row>
    <row r="58" spans="2:6" x14ac:dyDescent="0.3">
      <c r="B58" s="3" t="s">
        <v>127</v>
      </c>
      <c r="C58" s="4">
        <v>483414.65900000022</v>
      </c>
      <c r="E58" s="3" t="str">
        <f t="shared" ref="E58:F58" si="53">B56</f>
        <v>Touring-2000 Blue, 50</v>
      </c>
      <c r="F58" s="4">
        <f t="shared" si="53"/>
        <v>484522.95679999981</v>
      </c>
    </row>
    <row r="59" spans="2:6" x14ac:dyDescent="0.3">
      <c r="B59" s="3" t="s">
        <v>130</v>
      </c>
      <c r="C59" s="4">
        <v>475788.67199999996</v>
      </c>
      <c r="E59" s="3" t="str">
        <f t="shared" ref="E59:F59" si="54">B57</f>
        <v>Mountain-400-W Silver, 46</v>
      </c>
      <c r="F59" s="4">
        <f t="shared" si="54"/>
        <v>484350.5659999997</v>
      </c>
    </row>
    <row r="60" spans="2:6" x14ac:dyDescent="0.3">
      <c r="B60" s="3" t="s">
        <v>126</v>
      </c>
      <c r="C60" s="4">
        <v>475638.8455</v>
      </c>
      <c r="E60" s="3" t="str">
        <f t="shared" ref="E60:F60" si="55">B58</f>
        <v>Sport-100 Helmet, Blue</v>
      </c>
      <c r="F60" s="4">
        <f t="shared" si="55"/>
        <v>483414.65900000022</v>
      </c>
    </row>
    <row r="61" spans="2:6" x14ac:dyDescent="0.3">
      <c r="B61" s="3" t="s">
        <v>124</v>
      </c>
      <c r="C61" s="4">
        <v>471760.94839999994</v>
      </c>
      <c r="E61" s="3" t="str">
        <f t="shared" ref="E61:F61" si="56">B59</f>
        <v>Touring-2000 Blue, 46</v>
      </c>
      <c r="F61" s="4">
        <f t="shared" si="56"/>
        <v>475788.67199999996</v>
      </c>
    </row>
    <row r="62" spans="2:6" x14ac:dyDescent="0.3">
      <c r="B62" s="3" t="s">
        <v>133</v>
      </c>
      <c r="C62" s="4">
        <v>431657.54879999999</v>
      </c>
      <c r="E62" s="3" t="str">
        <f t="shared" ref="E62:F62" si="57">B60</f>
        <v>Sport-100 Helmet, Black</v>
      </c>
      <c r="F62" s="4">
        <f t="shared" si="57"/>
        <v>475638.8455</v>
      </c>
    </row>
    <row r="63" spans="2:6" x14ac:dyDescent="0.3">
      <c r="B63" s="3" t="s">
        <v>134</v>
      </c>
      <c r="C63" s="4">
        <v>413729.28000000003</v>
      </c>
      <c r="E63" s="3" t="str">
        <f t="shared" ref="E63:F63" si="58">B61</f>
        <v>Mountain-400-W Silver, 40</v>
      </c>
      <c r="F63" s="4">
        <f t="shared" si="58"/>
        <v>471760.94839999994</v>
      </c>
    </row>
    <row r="64" spans="2:6" x14ac:dyDescent="0.3">
      <c r="B64" s="3" t="s">
        <v>129</v>
      </c>
      <c r="C64" s="4">
        <v>323654.52000000019</v>
      </c>
      <c r="E64" s="3" t="str">
        <f t="shared" ref="E64:F64" si="59">B62</f>
        <v>Touring-2000 Blue, 54</v>
      </c>
      <c r="F64" s="4">
        <f t="shared" si="59"/>
        <v>431657.54879999999</v>
      </c>
    </row>
    <row r="65" spans="2:6" x14ac:dyDescent="0.3">
      <c r="B65" s="3" t="s">
        <v>132</v>
      </c>
      <c r="C65" s="4">
        <v>303383.21550000104</v>
      </c>
      <c r="E65" s="3" t="str">
        <f t="shared" ref="E65:F65" si="60">B63</f>
        <v>Touring-2000 Blue, 60</v>
      </c>
      <c r="F65" s="4">
        <f t="shared" si="60"/>
        <v>413729.28000000003</v>
      </c>
    </row>
    <row r="66" spans="2:6" x14ac:dyDescent="0.3">
      <c r="B66" s="3" t="s">
        <v>96</v>
      </c>
      <c r="C66" s="4">
        <v>293256.61169999983</v>
      </c>
      <c r="E66" s="3" t="str">
        <f t="shared" ref="E66:F66" si="61">B64</f>
        <v>HL Mountain Tire</v>
      </c>
      <c r="F66" s="4">
        <f t="shared" si="61"/>
        <v>323654.52000000019</v>
      </c>
    </row>
    <row r="67" spans="2:6" x14ac:dyDescent="0.3">
      <c r="B67" s="3" t="s">
        <v>103</v>
      </c>
      <c r="C67" s="4">
        <v>277311.95449999988</v>
      </c>
      <c r="E67" s="3" t="str">
        <f t="shared" ref="E67:F67" si="62">B65</f>
        <v>Fender Set - Mountain</v>
      </c>
      <c r="F67" s="4">
        <f t="shared" si="62"/>
        <v>303383.21550000104</v>
      </c>
    </row>
    <row r="68" spans="2:6" x14ac:dyDescent="0.3">
      <c r="B68" s="3" t="s">
        <v>136</v>
      </c>
      <c r="C68" s="4">
        <v>268332.74149999977</v>
      </c>
      <c r="E68" s="3" t="str">
        <f t="shared" ref="E68:F68" si="63">B66</f>
        <v>Road-650 Black, 52</v>
      </c>
      <c r="F68" s="4">
        <f t="shared" si="63"/>
        <v>293256.61169999983</v>
      </c>
    </row>
    <row r="69" spans="2:6" x14ac:dyDescent="0.3">
      <c r="B69" s="3" t="s">
        <v>138</v>
      </c>
      <c r="C69" s="4">
        <v>266651.58600000036</v>
      </c>
      <c r="E69" s="3" t="str">
        <f t="shared" ref="E69:F69" si="64">B67</f>
        <v>Road-650 Red, 58</v>
      </c>
      <c r="F69" s="4">
        <f t="shared" si="64"/>
        <v>277311.95449999988</v>
      </c>
    </row>
    <row r="70" spans="2:6" x14ac:dyDescent="0.3">
      <c r="B70" s="3" t="s">
        <v>101</v>
      </c>
      <c r="C70" s="4">
        <v>261925.88069999975</v>
      </c>
      <c r="E70" s="3" t="str">
        <f t="shared" ref="E70:F70" si="65">B68</f>
        <v>Hydration Pack - 70 oz.</v>
      </c>
      <c r="F70" s="4">
        <f t="shared" si="65"/>
        <v>268332.74149999977</v>
      </c>
    </row>
    <row r="71" spans="2:6" x14ac:dyDescent="0.3">
      <c r="B71" s="3" t="s">
        <v>135</v>
      </c>
      <c r="C71" s="4">
        <v>260516.15999999977</v>
      </c>
      <c r="E71" s="3" t="str">
        <f t="shared" ref="E71:F71" si="66">B69</f>
        <v>All-Purpose Bike Stand</v>
      </c>
      <c r="F71" s="4">
        <f t="shared" si="66"/>
        <v>266651.58600000036</v>
      </c>
    </row>
    <row r="72" spans="2:6" x14ac:dyDescent="0.3">
      <c r="B72" s="3" t="s">
        <v>97</v>
      </c>
      <c r="C72" s="4">
        <v>241554.64659999989</v>
      </c>
      <c r="E72" s="3" t="str">
        <f t="shared" ref="E72:F72" si="67">B70</f>
        <v>Road-650 Red, 48</v>
      </c>
      <c r="F72" s="4">
        <f t="shared" si="67"/>
        <v>261925.88069999975</v>
      </c>
    </row>
    <row r="73" spans="2:6" x14ac:dyDescent="0.3">
      <c r="B73" s="3" t="s">
        <v>98</v>
      </c>
      <c r="C73" s="4">
        <v>230757.4647999999</v>
      </c>
      <c r="E73" s="3" t="str">
        <f t="shared" ref="E73:F73" si="68">B71</f>
        <v>Hitch Rack - 4-Bike</v>
      </c>
      <c r="F73" s="4">
        <f t="shared" si="68"/>
        <v>260516.15999999977</v>
      </c>
    </row>
    <row r="74" spans="2:6" x14ac:dyDescent="0.3">
      <c r="B74" s="3" t="s">
        <v>105</v>
      </c>
      <c r="C74" s="4">
        <v>227842.61699999994</v>
      </c>
      <c r="E74" s="3" t="str">
        <f t="shared" ref="E74:F74" si="69">B72</f>
        <v>Road-650 Black, 58</v>
      </c>
      <c r="F74" s="4">
        <f t="shared" si="69"/>
        <v>241554.64659999989</v>
      </c>
    </row>
    <row r="75" spans="2:6" x14ac:dyDescent="0.3">
      <c r="B75" s="3" t="s">
        <v>139</v>
      </c>
      <c r="C75" s="4">
        <v>226805.06969999996</v>
      </c>
      <c r="E75" s="3" t="str">
        <f t="shared" ref="E75:F75" si="70">B73</f>
        <v>Road-650 Black, 60</v>
      </c>
      <c r="F75" s="4">
        <f t="shared" si="70"/>
        <v>230757.4647999999</v>
      </c>
    </row>
    <row r="76" spans="2:6" x14ac:dyDescent="0.3">
      <c r="B76" s="3" t="s">
        <v>95</v>
      </c>
      <c r="C76" s="4">
        <v>212239.58169999989</v>
      </c>
      <c r="E76" s="3" t="str">
        <f t="shared" ref="E76:F76" si="71">B74</f>
        <v>Road-650 Red, 62</v>
      </c>
      <c r="F76" s="4">
        <f t="shared" si="71"/>
        <v>227842.61699999994</v>
      </c>
    </row>
    <row r="77" spans="2:6" x14ac:dyDescent="0.3">
      <c r="B77" s="3" t="s">
        <v>100</v>
      </c>
      <c r="C77" s="4">
        <v>204756.84609999994</v>
      </c>
      <c r="E77" s="3" t="str">
        <f t="shared" ref="E77:F77" si="72">B75</f>
        <v>ML Mountain Tire</v>
      </c>
      <c r="F77" s="4">
        <f t="shared" si="72"/>
        <v>226805.06969999996</v>
      </c>
    </row>
    <row r="78" spans="2:6" x14ac:dyDescent="0.3">
      <c r="B78" s="3" t="s">
        <v>94</v>
      </c>
      <c r="C78" s="4">
        <v>196061.31249999997</v>
      </c>
      <c r="E78" s="3" t="str">
        <f t="shared" ref="E78:F78" si="73">B76</f>
        <v>Road-650 Black, 48</v>
      </c>
      <c r="F78" s="4">
        <f t="shared" si="73"/>
        <v>212239.58169999989</v>
      </c>
    </row>
    <row r="79" spans="2:6" x14ac:dyDescent="0.3">
      <c r="B79" s="3" t="s">
        <v>102</v>
      </c>
      <c r="C79" s="4">
        <v>195172.46229999993</v>
      </c>
      <c r="E79" s="3" t="str">
        <f t="shared" ref="E79:F79" si="74">B77</f>
        <v>Road-650 Red, 44</v>
      </c>
      <c r="F79" s="4">
        <f t="shared" si="74"/>
        <v>204756.84609999994</v>
      </c>
    </row>
    <row r="80" spans="2:6" x14ac:dyDescent="0.3">
      <c r="B80" s="3" t="s">
        <v>140</v>
      </c>
      <c r="C80" s="4">
        <v>186933.61600000004</v>
      </c>
      <c r="E80" s="3" t="str">
        <f t="shared" ref="E80:F80" si="75">B78</f>
        <v>Road-650 Black, 44</v>
      </c>
      <c r="F80" s="4">
        <f t="shared" si="75"/>
        <v>196061.31249999997</v>
      </c>
    </row>
    <row r="81" spans="2:6" x14ac:dyDescent="0.3">
      <c r="B81" s="3" t="s">
        <v>159</v>
      </c>
      <c r="C81" s="4">
        <v>186801.95799999998</v>
      </c>
      <c r="E81" s="3" t="str">
        <f t="shared" ref="E81:F81" si="76">B79</f>
        <v>Road-650 Red, 52</v>
      </c>
      <c r="F81" s="4">
        <f t="shared" si="76"/>
        <v>195172.46229999993</v>
      </c>
    </row>
    <row r="82" spans="2:6" x14ac:dyDescent="0.3">
      <c r="B82" s="3" t="s">
        <v>99</v>
      </c>
      <c r="C82" s="4">
        <v>186552.57929999998</v>
      </c>
      <c r="E82" s="3" t="str">
        <f t="shared" ref="E82:F82" si="77">B80</f>
        <v>HL Road Tire</v>
      </c>
      <c r="F82" s="4">
        <f t="shared" si="77"/>
        <v>186933.61600000004</v>
      </c>
    </row>
    <row r="83" spans="2:6" x14ac:dyDescent="0.3">
      <c r="B83" s="3" t="s">
        <v>143</v>
      </c>
      <c r="C83" s="4">
        <v>182588.37999999995</v>
      </c>
      <c r="E83" s="3" t="str">
        <f t="shared" ref="E83:F83" si="78">B81</f>
        <v>Touring-3000 Blue, 62</v>
      </c>
      <c r="F83" s="4">
        <f t="shared" si="78"/>
        <v>186801.95799999998</v>
      </c>
    </row>
    <row r="84" spans="2:6" x14ac:dyDescent="0.3">
      <c r="B84" s="3" t="s">
        <v>153</v>
      </c>
      <c r="C84" s="4">
        <v>178047.08470000006</v>
      </c>
      <c r="E84" s="3" t="str">
        <f t="shared" ref="E84:F84" si="79">B82</f>
        <v>Road-650 Black, 62</v>
      </c>
      <c r="F84" s="4">
        <f t="shared" si="79"/>
        <v>186552.57929999998</v>
      </c>
    </row>
    <row r="85" spans="2:6" x14ac:dyDescent="0.3">
      <c r="B85" s="3" t="s">
        <v>141</v>
      </c>
      <c r="C85" s="4">
        <v>168200.79430000007</v>
      </c>
      <c r="E85" s="3" t="str">
        <f t="shared" ref="E85:F85" si="80">B83</f>
        <v>Touring-3000 Yellow, 50</v>
      </c>
      <c r="F85" s="4">
        <f t="shared" si="80"/>
        <v>182588.37999999995</v>
      </c>
    </row>
    <row r="86" spans="2:6" x14ac:dyDescent="0.3">
      <c r="B86" s="3" t="s">
        <v>137</v>
      </c>
      <c r="C86" s="4">
        <v>168069.35320000001</v>
      </c>
      <c r="E86" s="3" t="str">
        <f t="shared" ref="E86:F86" si="81">B84</f>
        <v>Touring Tire</v>
      </c>
      <c r="F86" s="4">
        <f t="shared" si="81"/>
        <v>178047.08470000006</v>
      </c>
    </row>
    <row r="87" spans="2:6" x14ac:dyDescent="0.3">
      <c r="B87" s="3" t="s">
        <v>150</v>
      </c>
      <c r="C87" s="4">
        <v>164610.44719999997</v>
      </c>
      <c r="E87" s="3" t="str">
        <f t="shared" ref="E87:F87" si="82">B85</f>
        <v>Women's Mountain Shorts, L</v>
      </c>
      <c r="F87" s="4">
        <f t="shared" si="82"/>
        <v>168200.79430000007</v>
      </c>
    </row>
    <row r="88" spans="2:6" x14ac:dyDescent="0.3">
      <c r="B88" s="3" t="s">
        <v>145</v>
      </c>
      <c r="C88" s="4">
        <v>164048.63680000007</v>
      </c>
      <c r="E88" s="3" t="str">
        <f t="shared" ref="E88:F88" si="83">B86</f>
        <v>Women's Mountain Shorts, M</v>
      </c>
      <c r="F88" s="4">
        <f t="shared" si="83"/>
        <v>168069.35320000001</v>
      </c>
    </row>
    <row r="89" spans="2:6" x14ac:dyDescent="0.3">
      <c r="B89" s="3" t="s">
        <v>104</v>
      </c>
      <c r="C89" s="4">
        <v>158677.60539999997</v>
      </c>
      <c r="E89" s="3" t="str">
        <f t="shared" ref="E89:F89" si="84">B87</f>
        <v>Touring-3000 Blue, 54</v>
      </c>
      <c r="F89" s="4">
        <f t="shared" si="84"/>
        <v>164610.44719999997</v>
      </c>
    </row>
    <row r="90" spans="2:6" x14ac:dyDescent="0.3">
      <c r="B90" s="3" t="s">
        <v>162</v>
      </c>
      <c r="C90" s="4">
        <v>156464.19639999999</v>
      </c>
      <c r="E90" s="3" t="str">
        <f t="shared" ref="E90:F90" si="85">B88</f>
        <v>Touring-3000 Yellow, 44</v>
      </c>
      <c r="F90" s="4">
        <f t="shared" si="85"/>
        <v>164048.63680000007</v>
      </c>
    </row>
    <row r="91" spans="2:6" x14ac:dyDescent="0.3">
      <c r="B91" s="3" t="s">
        <v>151</v>
      </c>
      <c r="C91" s="4">
        <v>153374.23920000001</v>
      </c>
      <c r="E91" s="3" t="str">
        <f t="shared" ref="E91:F91" si="86">B89</f>
        <v>Road-650 Red, 60</v>
      </c>
      <c r="F91" s="4">
        <f t="shared" si="86"/>
        <v>158677.60539999997</v>
      </c>
    </row>
    <row r="92" spans="2:6" x14ac:dyDescent="0.3">
      <c r="B92" s="3" t="s">
        <v>164</v>
      </c>
      <c r="C92" s="4">
        <v>152134.98250000007</v>
      </c>
      <c r="E92" s="3" t="str">
        <f t="shared" ref="E92:F92" si="87">B90</f>
        <v>Touring-3000 Yellow, 62</v>
      </c>
      <c r="F92" s="4">
        <f t="shared" si="87"/>
        <v>156464.19639999999</v>
      </c>
    </row>
    <row r="93" spans="2:6" x14ac:dyDescent="0.3">
      <c r="B93" s="3" t="s">
        <v>149</v>
      </c>
      <c r="C93" s="4">
        <v>146632.51439999999</v>
      </c>
      <c r="E93" s="3" t="str">
        <f t="shared" ref="E93:F93" si="88">B91</f>
        <v>Touring-3000 Yellow, 58</v>
      </c>
      <c r="F93" s="4">
        <f t="shared" si="88"/>
        <v>153374.23920000001</v>
      </c>
    </row>
    <row r="94" spans="2:6" x14ac:dyDescent="0.3">
      <c r="B94" s="3" t="s">
        <v>160</v>
      </c>
      <c r="C94" s="4">
        <v>146271.2071</v>
      </c>
      <c r="E94" s="3" t="str">
        <f t="shared" ref="E94:F94" si="89">B92</f>
        <v>ML Road Tire</v>
      </c>
      <c r="F94" s="4">
        <f t="shared" si="89"/>
        <v>152134.98250000007</v>
      </c>
    </row>
    <row r="95" spans="2:6" x14ac:dyDescent="0.3">
      <c r="B95" s="3" t="s">
        <v>144</v>
      </c>
      <c r="C95" s="4">
        <v>145333.0086</v>
      </c>
      <c r="E95" s="3" t="str">
        <f t="shared" ref="E95:F95" si="90">B93</f>
        <v>Touring-3000 Blue, 58</v>
      </c>
      <c r="F95" s="4">
        <f t="shared" si="90"/>
        <v>146632.51439999999</v>
      </c>
    </row>
    <row r="96" spans="2:6" x14ac:dyDescent="0.3">
      <c r="B96" s="3" t="s">
        <v>156</v>
      </c>
      <c r="C96" s="4">
        <v>145037.48730000001</v>
      </c>
      <c r="E96" s="3" t="str">
        <f t="shared" ref="E96:F96" si="91">B94</f>
        <v>LL Road Tire</v>
      </c>
      <c r="F96" s="4">
        <f t="shared" si="91"/>
        <v>146271.2071</v>
      </c>
    </row>
    <row r="97" spans="2:6" x14ac:dyDescent="0.3">
      <c r="B97" s="3" t="s">
        <v>157</v>
      </c>
      <c r="C97" s="4">
        <v>143792.37599999996</v>
      </c>
      <c r="E97" s="3" t="str">
        <f t="shared" ref="E97:F97" si="92">B95</f>
        <v>Mountain-500 Silver, 48</v>
      </c>
      <c r="F97" s="4">
        <f t="shared" si="92"/>
        <v>145333.0086</v>
      </c>
    </row>
    <row r="98" spans="2:6" x14ac:dyDescent="0.3">
      <c r="B98" s="3" t="s">
        <v>148</v>
      </c>
      <c r="C98" s="4">
        <v>142858.26839999977</v>
      </c>
      <c r="E98" s="3" t="str">
        <f t="shared" ref="E98:F98" si="93">B96</f>
        <v>Mountain-500 Black, 48</v>
      </c>
      <c r="F98" s="4">
        <f t="shared" si="93"/>
        <v>145037.48730000001</v>
      </c>
    </row>
    <row r="99" spans="2:6" x14ac:dyDescent="0.3">
      <c r="B99" s="3" t="s">
        <v>171</v>
      </c>
      <c r="C99" s="4">
        <v>142138.0312</v>
      </c>
      <c r="E99" s="3" t="str">
        <f t="shared" ref="E99:F99" si="94">B97</f>
        <v>Mountain-500 Silver, 52</v>
      </c>
      <c r="F99" s="4">
        <f t="shared" si="94"/>
        <v>143792.37599999996</v>
      </c>
    </row>
    <row r="100" spans="2:6" x14ac:dyDescent="0.3">
      <c r="B100" s="3" t="s">
        <v>165</v>
      </c>
      <c r="C100" s="4">
        <v>141014.41040000005</v>
      </c>
      <c r="E100" s="3" t="str">
        <f t="shared" ref="E100:F100" si="95">B98</f>
        <v>LL Mountain Tire</v>
      </c>
      <c r="F100" s="4">
        <f t="shared" si="95"/>
        <v>142858.26839999977</v>
      </c>
    </row>
    <row r="101" spans="2:6" x14ac:dyDescent="0.3">
      <c r="B101" s="3" t="s">
        <v>172</v>
      </c>
      <c r="C101" s="4">
        <v>141014.41039999999</v>
      </c>
      <c r="E101" s="3" t="str">
        <f t="shared" ref="E101:F101" si="96">B99</f>
        <v>Touring-3000 Yellow, 54</v>
      </c>
      <c r="F101" s="4">
        <f t="shared" si="96"/>
        <v>142138.0312</v>
      </c>
    </row>
    <row r="102" spans="2:6" x14ac:dyDescent="0.3">
      <c r="B102" s="3" t="s">
        <v>147</v>
      </c>
      <c r="C102" s="4">
        <v>139701.23510000019</v>
      </c>
      <c r="E102" s="3" t="str">
        <f t="shared" ref="E102:F102" si="97">B100</f>
        <v>Touring-3000 Blue, 44</v>
      </c>
      <c r="F102" s="4">
        <f t="shared" si="97"/>
        <v>141014.41040000005</v>
      </c>
    </row>
    <row r="103" spans="2:6" x14ac:dyDescent="0.3">
      <c r="B103" s="3" t="s">
        <v>142</v>
      </c>
      <c r="C103" s="4">
        <v>136611.11659999995</v>
      </c>
      <c r="E103" s="3" t="str">
        <f t="shared" ref="E103:F103" si="98">B101</f>
        <v>Touring-3000 Blue, 50</v>
      </c>
      <c r="F103" s="4">
        <f t="shared" si="98"/>
        <v>141014.41039999999</v>
      </c>
    </row>
    <row r="104" spans="2:6" x14ac:dyDescent="0.3">
      <c r="B104" s="3" t="s">
        <v>154</v>
      </c>
      <c r="C104" s="4">
        <v>134975.66500000001</v>
      </c>
      <c r="E104" s="3" t="str">
        <f t="shared" ref="E104:F104" si="99">B102</f>
        <v>Water Bottle - 30 oz.</v>
      </c>
      <c r="F104" s="4">
        <f t="shared" si="99"/>
        <v>139701.23510000019</v>
      </c>
    </row>
    <row r="105" spans="2:6" x14ac:dyDescent="0.3">
      <c r="B105" s="3" t="s">
        <v>146</v>
      </c>
      <c r="C105" s="4">
        <v>133266.34699999995</v>
      </c>
      <c r="E105" s="3" t="str">
        <f t="shared" ref="E105:F105" si="100">B103</f>
        <v>Women's Mountain Shorts, S</v>
      </c>
      <c r="F105" s="4">
        <f t="shared" si="100"/>
        <v>136611.11659999995</v>
      </c>
    </row>
    <row r="106" spans="2:6" x14ac:dyDescent="0.3">
      <c r="B106" s="3" t="s">
        <v>152</v>
      </c>
      <c r="C106" s="4">
        <v>126386.30450000004</v>
      </c>
      <c r="E106" s="3" t="str">
        <f t="shared" ref="E106:F106" si="101">B104</f>
        <v>Mountain-500 Black, 44</v>
      </c>
      <c r="F106" s="4">
        <f t="shared" si="101"/>
        <v>134975.66500000001</v>
      </c>
    </row>
    <row r="107" spans="2:6" x14ac:dyDescent="0.3">
      <c r="B107" s="3" t="s">
        <v>155</v>
      </c>
      <c r="C107" s="4">
        <v>123441.38089999999</v>
      </c>
      <c r="E107" s="3" t="str">
        <f t="shared" ref="E107:F107" si="102">B105</f>
        <v>Mountain Bottle Cage</v>
      </c>
      <c r="F107" s="4">
        <f t="shared" si="102"/>
        <v>133266.34699999995</v>
      </c>
    </row>
    <row r="108" spans="2:6" x14ac:dyDescent="0.3">
      <c r="B108" s="3" t="s">
        <v>161</v>
      </c>
      <c r="C108" s="4">
        <v>106046.87729999998</v>
      </c>
      <c r="E108" s="3" t="str">
        <f t="shared" ref="E108:F108" si="103">B106</f>
        <v>Mountain-500 Black, 42</v>
      </c>
      <c r="F108" s="4">
        <f t="shared" si="103"/>
        <v>126386.30450000004</v>
      </c>
    </row>
    <row r="109" spans="2:6" x14ac:dyDescent="0.3">
      <c r="B109" s="3" t="s">
        <v>167</v>
      </c>
      <c r="C109" s="4">
        <v>101109.0436</v>
      </c>
      <c r="E109" s="3" t="str">
        <f t="shared" ref="E109:F109" si="104">B107</f>
        <v>Mountain-500 Black, 40</v>
      </c>
      <c r="F109" s="4">
        <f t="shared" si="104"/>
        <v>123441.38089999999</v>
      </c>
    </row>
    <row r="110" spans="2:6" x14ac:dyDescent="0.3">
      <c r="B110" s="3" t="s">
        <v>158</v>
      </c>
      <c r="C110" s="4">
        <v>100979.84990000032</v>
      </c>
      <c r="E110" s="3" t="str">
        <f t="shared" ref="E110:F110" si="105">B108</f>
        <v>Mountain-500 Silver, 40</v>
      </c>
      <c r="F110" s="4">
        <f t="shared" si="105"/>
        <v>106046.87729999998</v>
      </c>
    </row>
    <row r="111" spans="2:6" x14ac:dyDescent="0.3">
      <c r="B111" s="3" t="s">
        <v>166</v>
      </c>
      <c r="C111" s="4">
        <v>100141.11900000001</v>
      </c>
      <c r="E111" s="3" t="str">
        <f t="shared" ref="E111:F111" si="106">B109</f>
        <v>Mountain-500 Black, 52</v>
      </c>
      <c r="F111" s="4">
        <f t="shared" si="106"/>
        <v>101109.0436</v>
      </c>
    </row>
    <row r="112" spans="2:6" x14ac:dyDescent="0.3">
      <c r="B112" s="3" t="s">
        <v>174</v>
      </c>
      <c r="C112" s="4">
        <v>98600.486400000009</v>
      </c>
      <c r="E112" s="3" t="str">
        <f t="shared" ref="E112:F112" si="107">B110</f>
        <v>Mountain Tire Tube</v>
      </c>
      <c r="F112" s="4">
        <f t="shared" si="107"/>
        <v>100979.84990000032</v>
      </c>
    </row>
    <row r="113" spans="2:6" x14ac:dyDescent="0.3">
      <c r="B113" s="3" t="s">
        <v>175</v>
      </c>
      <c r="C113" s="4">
        <v>98422.84529999971</v>
      </c>
      <c r="E113" s="3" t="str">
        <f t="shared" ref="E113:F113" si="108">B111</f>
        <v>Mountain-500 Silver, 44</v>
      </c>
      <c r="F113" s="4">
        <f t="shared" si="108"/>
        <v>100141.11900000001</v>
      </c>
    </row>
    <row r="114" spans="2:6" x14ac:dyDescent="0.3">
      <c r="B114" s="3" t="s">
        <v>170</v>
      </c>
      <c r="C114" s="4">
        <v>84908.136000000028</v>
      </c>
      <c r="E114" s="3" t="str">
        <f t="shared" ref="E114:F114" si="109">B112</f>
        <v>Mountain-500 Silver, 42</v>
      </c>
      <c r="F114" s="4">
        <f t="shared" si="109"/>
        <v>98600.486400000009</v>
      </c>
    </row>
    <row r="115" spans="2:6" x14ac:dyDescent="0.3">
      <c r="B115" s="3" t="s">
        <v>163</v>
      </c>
      <c r="C115" s="4">
        <v>84788.883000000031</v>
      </c>
      <c r="E115" s="3" t="str">
        <f t="shared" ref="E115:F115" si="110">B113</f>
        <v>Road Bottle Cage</v>
      </c>
      <c r="F115" s="4">
        <f t="shared" si="110"/>
        <v>98422.84529999971</v>
      </c>
    </row>
    <row r="116" spans="2:6" x14ac:dyDescent="0.3">
      <c r="B116" s="3" t="s">
        <v>169</v>
      </c>
      <c r="C116" s="4">
        <v>81452.009100000054</v>
      </c>
      <c r="E116" s="3" t="str">
        <f t="shared" ref="E116:F116" si="111">B114</f>
        <v>Classic Vest, M</v>
      </c>
      <c r="F116" s="4">
        <f t="shared" si="111"/>
        <v>84908.136000000028</v>
      </c>
    </row>
    <row r="117" spans="2:6" x14ac:dyDescent="0.3">
      <c r="B117" s="3" t="s">
        <v>173</v>
      </c>
      <c r="C117" s="4">
        <v>78232.562100000112</v>
      </c>
      <c r="E117" s="3" t="str">
        <f t="shared" ref="E117:F117" si="112">B115</f>
        <v>Classic Vest, L</v>
      </c>
      <c r="F117" s="4">
        <f t="shared" si="112"/>
        <v>84788.883000000031</v>
      </c>
    </row>
    <row r="118" spans="2:6" x14ac:dyDescent="0.3">
      <c r="B118" s="3" t="s">
        <v>168</v>
      </c>
      <c r="C118" s="4">
        <v>70001.510999999969</v>
      </c>
      <c r="E118" s="3" t="str">
        <f t="shared" ref="E118:F118" si="113">B116</f>
        <v>Half-Finger Gloves, M</v>
      </c>
      <c r="F118" s="4">
        <f t="shared" si="113"/>
        <v>81452.009100000054</v>
      </c>
    </row>
    <row r="119" spans="2:6" x14ac:dyDescent="0.3">
      <c r="B119" s="3" t="s">
        <v>176</v>
      </c>
      <c r="C119" s="4">
        <v>69248.771900000007</v>
      </c>
      <c r="E119" s="3" t="str">
        <f t="shared" ref="E119:F119" si="114">B117</f>
        <v>Half-Finger Gloves, S</v>
      </c>
      <c r="F119" s="4">
        <f t="shared" si="114"/>
        <v>78232.562100000112</v>
      </c>
    </row>
    <row r="120" spans="2:6" x14ac:dyDescent="0.3">
      <c r="B120" s="3" t="s">
        <v>182</v>
      </c>
      <c r="C120" s="4">
        <v>61733.153199999964</v>
      </c>
      <c r="E120" s="3" t="str">
        <f t="shared" ref="E120:F120" si="115">B118</f>
        <v>Classic Vest, S</v>
      </c>
      <c r="F120" s="4">
        <f t="shared" si="115"/>
        <v>70001.510999999969</v>
      </c>
    </row>
    <row r="121" spans="2:6" x14ac:dyDescent="0.3">
      <c r="B121" s="3" t="s">
        <v>180</v>
      </c>
      <c r="C121" s="4">
        <v>54579.581899999837</v>
      </c>
      <c r="E121" s="3" t="str">
        <f t="shared" ref="E121:F121" si="116">B119</f>
        <v>Half-Finger Gloves, L</v>
      </c>
      <c r="F121" s="4">
        <f t="shared" si="116"/>
        <v>69248.771900000007</v>
      </c>
    </row>
    <row r="122" spans="2:6" x14ac:dyDescent="0.3">
      <c r="B122" s="3" t="s">
        <v>177</v>
      </c>
      <c r="C122" s="4">
        <v>54177.162399999783</v>
      </c>
      <c r="E122" s="3" t="str">
        <f t="shared" ref="E122:F122" si="117">B120</f>
        <v>Road Tire Tube</v>
      </c>
      <c r="F122" s="4">
        <f t="shared" si="117"/>
        <v>61733.153199999964</v>
      </c>
    </row>
    <row r="123" spans="2:6" x14ac:dyDescent="0.3">
      <c r="B123" s="3" t="s">
        <v>185</v>
      </c>
      <c r="C123" s="4">
        <v>53855.564900000143</v>
      </c>
      <c r="E123" s="3" t="str">
        <f t="shared" ref="E123:F123" si="118">B121</f>
        <v>Long-Sleeve Logo Jersey, M</v>
      </c>
      <c r="F123" s="4">
        <f t="shared" si="118"/>
        <v>54579.581899999837</v>
      </c>
    </row>
    <row r="124" spans="2:6" x14ac:dyDescent="0.3">
      <c r="B124" s="3" t="s">
        <v>178</v>
      </c>
      <c r="C124" s="4">
        <v>53199.857899999843</v>
      </c>
      <c r="E124" s="3" t="str">
        <f t="shared" ref="E124:F124" si="119">B122</f>
        <v>Long-Sleeve Logo Jersey, L</v>
      </c>
      <c r="F124" s="4">
        <f t="shared" si="119"/>
        <v>54177.162399999783</v>
      </c>
    </row>
    <row r="125" spans="2:6" x14ac:dyDescent="0.3">
      <c r="B125" s="3" t="s">
        <v>188</v>
      </c>
      <c r="C125" s="4">
        <v>52700.718800000155</v>
      </c>
      <c r="E125" s="3" t="str">
        <f t="shared" ref="E125:F125" si="120">B123</f>
        <v>Short-Sleeve Classic Jersey, XL</v>
      </c>
      <c r="F125" s="4">
        <f t="shared" si="120"/>
        <v>53855.564900000143</v>
      </c>
    </row>
    <row r="126" spans="2:6" x14ac:dyDescent="0.3">
      <c r="B126" s="3" t="s">
        <v>183</v>
      </c>
      <c r="C126" s="4">
        <v>52601.377200000024</v>
      </c>
      <c r="E126" s="3" t="str">
        <f t="shared" ref="E126:F126" si="121">B124</f>
        <v>Long-Sleeve Logo Jersey, S</v>
      </c>
      <c r="F126" s="4">
        <f t="shared" si="121"/>
        <v>53199.857899999843</v>
      </c>
    </row>
    <row r="127" spans="2:6" x14ac:dyDescent="0.3">
      <c r="B127" s="3" t="s">
        <v>179</v>
      </c>
      <c r="C127" s="4">
        <v>50750.847799999872</v>
      </c>
      <c r="E127" s="3" t="str">
        <f t="shared" ref="E127:F127" si="122">B125</f>
        <v>Short-Sleeve Classic Jersey, M</v>
      </c>
      <c r="F127" s="4">
        <f t="shared" si="122"/>
        <v>52700.718800000155</v>
      </c>
    </row>
    <row r="128" spans="2:6" x14ac:dyDescent="0.3">
      <c r="B128" s="3" t="s">
        <v>189</v>
      </c>
      <c r="C128" s="4">
        <v>49354.460000000021</v>
      </c>
      <c r="E128" s="3" t="str">
        <f t="shared" ref="E128:F128" si="123">B126</f>
        <v>Short-Sleeve Classic Jersey, S</v>
      </c>
      <c r="F128" s="4">
        <f t="shared" si="123"/>
        <v>52601.377200000024</v>
      </c>
    </row>
    <row r="129" spans="2:6" x14ac:dyDescent="0.3">
      <c r="B129" s="3" t="s">
        <v>186</v>
      </c>
      <c r="C129" s="4">
        <v>48962.991100000138</v>
      </c>
      <c r="E129" s="3" t="str">
        <f t="shared" ref="E129:F129" si="124">B127</f>
        <v>Long-Sleeve Logo Jersey, XL</v>
      </c>
      <c r="F129" s="4">
        <f t="shared" si="124"/>
        <v>50750.847799999872</v>
      </c>
    </row>
    <row r="130" spans="2:6" x14ac:dyDescent="0.3">
      <c r="B130" s="3" t="s">
        <v>187</v>
      </c>
      <c r="C130" s="4">
        <v>47472.324299999971</v>
      </c>
      <c r="E130" s="3" t="str">
        <f t="shared" ref="E130:F130" si="125">B128</f>
        <v>Touring Tire Tube</v>
      </c>
      <c r="F130" s="4">
        <f t="shared" si="125"/>
        <v>49354.460000000021</v>
      </c>
    </row>
    <row r="131" spans="2:6" x14ac:dyDescent="0.3">
      <c r="B131" s="3" t="s">
        <v>184</v>
      </c>
      <c r="C131" s="4">
        <v>47150.681999999993</v>
      </c>
      <c r="E131" s="3" t="str">
        <f t="shared" ref="E131:F131" si="126">B129</f>
        <v>Short-Sleeve Classic Jersey, L</v>
      </c>
      <c r="F131" s="4">
        <f t="shared" si="126"/>
        <v>48962.991100000138</v>
      </c>
    </row>
    <row r="132" spans="2:6" x14ac:dyDescent="0.3">
      <c r="B132" s="3" t="s">
        <v>181</v>
      </c>
      <c r="C132" s="4">
        <v>46925.304299999982</v>
      </c>
      <c r="E132" s="3" t="str">
        <f t="shared" ref="E132:F132" si="127">B130</f>
        <v>AWC Logo Cap</v>
      </c>
      <c r="F132" s="4">
        <f t="shared" si="127"/>
        <v>47472.324299999971</v>
      </c>
    </row>
    <row r="133" spans="2:6" x14ac:dyDescent="0.3">
      <c r="B133" s="3" t="s">
        <v>190</v>
      </c>
      <c r="C133" s="4">
        <v>17625.956399999937</v>
      </c>
      <c r="E133" s="3" t="str">
        <f t="shared" ref="E133:F133" si="128">B131</f>
        <v>Patch Kit/8 Patches</v>
      </c>
      <c r="F133" s="4">
        <f t="shared" si="128"/>
        <v>47150.681999999993</v>
      </c>
    </row>
    <row r="134" spans="2:6" x14ac:dyDescent="0.3">
      <c r="B134" s="3" t="s">
        <v>191</v>
      </c>
      <c r="C134" s="4">
        <v>15954.529499999951</v>
      </c>
      <c r="E134" s="3" t="str">
        <f t="shared" ref="E134:F134" si="129">B132</f>
        <v>Bike Wash - Dissolver</v>
      </c>
      <c r="F134" s="4">
        <f t="shared" si="129"/>
        <v>46925.304299999982</v>
      </c>
    </row>
    <row r="135" spans="2:6" x14ac:dyDescent="0.3">
      <c r="B135" s="3" t="s">
        <v>194</v>
      </c>
      <c r="C135" s="4">
        <v>0</v>
      </c>
      <c r="E135" s="3" t="str">
        <f t="shared" ref="E135:F135" si="130">B133</f>
        <v>Racing Socks, M</v>
      </c>
      <c r="F135" s="4">
        <f t="shared" si="130"/>
        <v>17625.956399999937</v>
      </c>
    </row>
    <row r="136" spans="2:6" x14ac:dyDescent="0.3">
      <c r="B136" s="3" t="s">
        <v>195</v>
      </c>
      <c r="C136" s="4">
        <v>0</v>
      </c>
      <c r="E136" s="3" t="str">
        <f t="shared" ref="E136:F136" si="131">B134</f>
        <v>Racing Socks, L</v>
      </c>
      <c r="F136" s="4">
        <f t="shared" si="131"/>
        <v>15954.529499999951</v>
      </c>
    </row>
    <row r="137" spans="2:6" x14ac:dyDescent="0.3">
      <c r="B137" s="3" t="s">
        <v>196</v>
      </c>
      <c r="C137" s="4">
        <v>0</v>
      </c>
      <c r="E137" s="3" t="str">
        <f t="shared" ref="E137:E200" si="132">B135</f>
        <v>Full-Finger Gloves, L</v>
      </c>
      <c r="F137" s="4">
        <f t="shared" ref="F137:F200" si="133">C135</f>
        <v>0</v>
      </c>
    </row>
    <row r="138" spans="2:6" x14ac:dyDescent="0.3">
      <c r="B138" s="3" t="s">
        <v>197</v>
      </c>
      <c r="C138" s="4">
        <v>0</v>
      </c>
      <c r="E138" s="3" t="str">
        <f t="shared" si="132"/>
        <v>Mountain Bike Socks, L</v>
      </c>
      <c r="F138" s="4">
        <f t="shared" si="133"/>
        <v>0</v>
      </c>
    </row>
    <row r="139" spans="2:6" x14ac:dyDescent="0.3">
      <c r="B139" s="3" t="s">
        <v>198</v>
      </c>
      <c r="C139" s="4">
        <v>0</v>
      </c>
      <c r="E139" s="3" t="str">
        <f t="shared" si="132"/>
        <v>Thin-Jam Lock Nut 14</v>
      </c>
      <c r="F139" s="4">
        <f t="shared" si="133"/>
        <v>0</v>
      </c>
    </row>
    <row r="140" spans="2:6" x14ac:dyDescent="0.3">
      <c r="B140" s="3" t="s">
        <v>199</v>
      </c>
      <c r="C140" s="4">
        <v>0</v>
      </c>
      <c r="E140" s="3" t="str">
        <f t="shared" si="132"/>
        <v>HL Touring Frame - Blue, 46</v>
      </c>
      <c r="F140" s="4">
        <f t="shared" si="133"/>
        <v>0</v>
      </c>
    </row>
    <row r="141" spans="2:6" x14ac:dyDescent="0.3">
      <c r="B141" s="3" t="s">
        <v>200</v>
      </c>
      <c r="C141" s="4">
        <v>0</v>
      </c>
      <c r="E141" s="3" t="str">
        <f t="shared" si="132"/>
        <v>HL Road Frame - Black, 52</v>
      </c>
      <c r="F141" s="4">
        <f t="shared" si="133"/>
        <v>0</v>
      </c>
    </row>
    <row r="142" spans="2:6" x14ac:dyDescent="0.3">
      <c r="B142" s="3" t="s">
        <v>201</v>
      </c>
      <c r="C142" s="4">
        <v>0</v>
      </c>
      <c r="E142" s="3" t="str">
        <f t="shared" si="132"/>
        <v>HL Touring Frame - Blue, 50</v>
      </c>
      <c r="F142" s="4">
        <f t="shared" si="133"/>
        <v>0</v>
      </c>
    </row>
    <row r="143" spans="2:6" x14ac:dyDescent="0.3">
      <c r="B143" s="3" t="s">
        <v>202</v>
      </c>
      <c r="C143" s="4">
        <v>0</v>
      </c>
      <c r="E143" s="3" t="str">
        <f t="shared" si="132"/>
        <v>HL Road Front Wheel</v>
      </c>
      <c r="F143" s="4">
        <f t="shared" si="133"/>
        <v>0</v>
      </c>
    </row>
    <row r="144" spans="2:6" x14ac:dyDescent="0.3">
      <c r="B144" s="3" t="s">
        <v>203</v>
      </c>
      <c r="C144" s="4">
        <v>0</v>
      </c>
      <c r="E144" s="3" t="str">
        <f t="shared" si="132"/>
        <v>HL Touring Frame - Blue, 54</v>
      </c>
      <c r="F144" s="4">
        <f t="shared" si="133"/>
        <v>0</v>
      </c>
    </row>
    <row r="145" spans="2:6" x14ac:dyDescent="0.3">
      <c r="B145" s="3" t="s">
        <v>204</v>
      </c>
      <c r="C145" s="4">
        <v>0</v>
      </c>
      <c r="E145" s="3" t="str">
        <f t="shared" si="132"/>
        <v>ML Road Frame - Red, 60</v>
      </c>
      <c r="F145" s="4">
        <f t="shared" si="133"/>
        <v>0</v>
      </c>
    </row>
    <row r="146" spans="2:6" x14ac:dyDescent="0.3">
      <c r="B146" s="3" t="s">
        <v>205</v>
      </c>
      <c r="C146" s="4">
        <v>0</v>
      </c>
      <c r="E146" s="3" t="str">
        <f t="shared" si="132"/>
        <v>HL Touring Frame - Blue, 60</v>
      </c>
      <c r="F146" s="4">
        <f t="shared" si="133"/>
        <v>0</v>
      </c>
    </row>
    <row r="147" spans="2:6" x14ac:dyDescent="0.3">
      <c r="B147" s="3" t="s">
        <v>206</v>
      </c>
      <c r="C147" s="4">
        <v>0</v>
      </c>
      <c r="E147" s="3" t="str">
        <f t="shared" si="132"/>
        <v>External Lock Washer 1</v>
      </c>
      <c r="F147" s="4">
        <f t="shared" si="133"/>
        <v>0</v>
      </c>
    </row>
    <row r="148" spans="2:6" x14ac:dyDescent="0.3">
      <c r="B148" s="3" t="s">
        <v>207</v>
      </c>
      <c r="C148" s="4">
        <v>0</v>
      </c>
      <c r="E148" s="3" t="str">
        <f t="shared" si="132"/>
        <v>HL Touring Frame - Yellow, 46</v>
      </c>
      <c r="F148" s="4">
        <f t="shared" si="133"/>
        <v>0</v>
      </c>
    </row>
    <row r="149" spans="2:6" x14ac:dyDescent="0.3">
      <c r="B149" s="3" t="s">
        <v>208</v>
      </c>
      <c r="C149" s="4">
        <v>0</v>
      </c>
      <c r="E149" s="3" t="str">
        <f t="shared" si="132"/>
        <v>HL Road Frame - Red, 52</v>
      </c>
      <c r="F149" s="4">
        <f t="shared" si="133"/>
        <v>0</v>
      </c>
    </row>
    <row r="150" spans="2:6" x14ac:dyDescent="0.3">
      <c r="B150" s="3" t="s">
        <v>209</v>
      </c>
      <c r="C150" s="4">
        <v>0</v>
      </c>
      <c r="E150" s="3" t="str">
        <f t="shared" si="132"/>
        <v>HL Touring Frame - Yellow, 50</v>
      </c>
      <c r="F150" s="4">
        <f t="shared" si="133"/>
        <v>0</v>
      </c>
    </row>
    <row r="151" spans="2:6" x14ac:dyDescent="0.3">
      <c r="B151" s="3" t="s">
        <v>210</v>
      </c>
      <c r="C151" s="4">
        <v>0</v>
      </c>
      <c r="E151" s="3" t="str">
        <f t="shared" si="132"/>
        <v>Headset Ball Bearings</v>
      </c>
      <c r="F151" s="4">
        <f t="shared" si="133"/>
        <v>0</v>
      </c>
    </row>
    <row r="152" spans="2:6" x14ac:dyDescent="0.3">
      <c r="B152" s="3" t="s">
        <v>211</v>
      </c>
      <c r="C152" s="4">
        <v>0</v>
      </c>
      <c r="E152" s="3" t="str">
        <f t="shared" si="132"/>
        <v>HL Touring Frame - Yellow, 54</v>
      </c>
      <c r="F152" s="4">
        <f t="shared" si="133"/>
        <v>0</v>
      </c>
    </row>
    <row r="153" spans="2:6" x14ac:dyDescent="0.3">
      <c r="B153" s="3" t="s">
        <v>212</v>
      </c>
      <c r="C153" s="4">
        <v>0</v>
      </c>
      <c r="E153" s="3" t="str">
        <f t="shared" si="132"/>
        <v>Thin-Jam Hex Nut 14</v>
      </c>
      <c r="F153" s="4">
        <f t="shared" si="133"/>
        <v>0</v>
      </c>
    </row>
    <row r="154" spans="2:6" x14ac:dyDescent="0.3">
      <c r="B154" s="3" t="s">
        <v>213</v>
      </c>
      <c r="C154" s="4">
        <v>0</v>
      </c>
      <c r="E154" s="3" t="str">
        <f t="shared" si="132"/>
        <v>HL Touring Frame - Yellow, 60</v>
      </c>
      <c r="F154" s="4">
        <f t="shared" si="133"/>
        <v>0</v>
      </c>
    </row>
    <row r="155" spans="2:6" x14ac:dyDescent="0.3">
      <c r="B155" s="3" t="s">
        <v>214</v>
      </c>
      <c r="C155" s="4">
        <v>0</v>
      </c>
      <c r="E155" s="3" t="str">
        <f t="shared" si="132"/>
        <v>Touring Rim</v>
      </c>
      <c r="F155" s="4">
        <f t="shared" si="133"/>
        <v>0</v>
      </c>
    </row>
    <row r="156" spans="2:6" x14ac:dyDescent="0.3">
      <c r="B156" s="3" t="s">
        <v>215</v>
      </c>
      <c r="C156" s="4">
        <v>0</v>
      </c>
      <c r="E156" s="3" t="str">
        <f t="shared" si="132"/>
        <v>HL Touring Handlebars</v>
      </c>
      <c r="F156" s="4">
        <f t="shared" si="133"/>
        <v>0</v>
      </c>
    </row>
    <row r="157" spans="2:6" x14ac:dyDescent="0.3">
      <c r="B157" s="3" t="s">
        <v>216</v>
      </c>
      <c r="C157" s="4">
        <v>0</v>
      </c>
      <c r="E157" s="3" t="str">
        <f t="shared" si="132"/>
        <v>ML Road Pedal</v>
      </c>
      <c r="F157" s="4">
        <f t="shared" si="133"/>
        <v>0</v>
      </c>
    </row>
    <row r="158" spans="2:6" x14ac:dyDescent="0.3">
      <c r="B158" s="3" t="s">
        <v>217</v>
      </c>
      <c r="C158" s="4">
        <v>0</v>
      </c>
      <c r="E158" s="3" t="str">
        <f t="shared" si="132"/>
        <v>HL Touring Seat Assembly</v>
      </c>
      <c r="F158" s="4">
        <f t="shared" si="133"/>
        <v>0</v>
      </c>
    </row>
    <row r="159" spans="2:6" x14ac:dyDescent="0.3">
      <c r="B159" s="3" t="s">
        <v>218</v>
      </c>
      <c r="C159" s="4">
        <v>0</v>
      </c>
      <c r="E159" s="3" t="str">
        <f t="shared" si="132"/>
        <v>HL Mountain Seat/Saddle</v>
      </c>
      <c r="F159" s="4">
        <f t="shared" si="133"/>
        <v>0</v>
      </c>
    </row>
    <row r="160" spans="2:6" x14ac:dyDescent="0.3">
      <c r="B160" s="3" t="s">
        <v>219</v>
      </c>
      <c r="C160" s="4">
        <v>0</v>
      </c>
      <c r="E160" s="3" t="str">
        <f t="shared" si="132"/>
        <v>HL Touring Seat/Saddle</v>
      </c>
      <c r="F160" s="4">
        <f t="shared" si="133"/>
        <v>0</v>
      </c>
    </row>
    <row r="161" spans="2:6" x14ac:dyDescent="0.3">
      <c r="B161" s="3" t="s">
        <v>220</v>
      </c>
      <c r="C161" s="4">
        <v>0</v>
      </c>
      <c r="E161" s="3" t="str">
        <f t="shared" si="132"/>
        <v>External Lock Washer 5</v>
      </c>
      <c r="F161" s="4">
        <f t="shared" si="133"/>
        <v>0</v>
      </c>
    </row>
    <row r="162" spans="2:6" x14ac:dyDescent="0.3">
      <c r="B162" s="3" t="s">
        <v>221</v>
      </c>
      <c r="C162" s="4">
        <v>0</v>
      </c>
      <c r="E162" s="3" t="str">
        <f t="shared" si="132"/>
        <v>Blade</v>
      </c>
      <c r="F162" s="4">
        <f t="shared" si="133"/>
        <v>0</v>
      </c>
    </row>
    <row r="163" spans="2:6" x14ac:dyDescent="0.3">
      <c r="B163" s="3" t="s">
        <v>222</v>
      </c>
      <c r="C163" s="4">
        <v>0</v>
      </c>
      <c r="E163" s="3" t="str">
        <f t="shared" si="132"/>
        <v>Paint - Red</v>
      </c>
      <c r="F163" s="4">
        <f t="shared" si="133"/>
        <v>0</v>
      </c>
    </row>
    <row r="164" spans="2:6" x14ac:dyDescent="0.3">
      <c r="B164" s="3" t="s">
        <v>223</v>
      </c>
      <c r="C164" s="4">
        <v>0</v>
      </c>
      <c r="E164" s="3" t="str">
        <f t="shared" si="132"/>
        <v>Internal Lock Washer 1</v>
      </c>
      <c r="F164" s="4">
        <f t="shared" si="133"/>
        <v>0</v>
      </c>
    </row>
    <row r="165" spans="2:6" x14ac:dyDescent="0.3">
      <c r="B165" s="3" t="s">
        <v>224</v>
      </c>
      <c r="C165" s="4">
        <v>0</v>
      </c>
      <c r="E165" s="3" t="str">
        <f t="shared" si="132"/>
        <v>Flat Washer 9</v>
      </c>
      <c r="F165" s="4">
        <f t="shared" si="133"/>
        <v>0</v>
      </c>
    </row>
    <row r="166" spans="2:6" x14ac:dyDescent="0.3">
      <c r="B166" s="3" t="s">
        <v>225</v>
      </c>
      <c r="C166" s="4">
        <v>0</v>
      </c>
      <c r="E166" s="3" t="str">
        <f t="shared" si="132"/>
        <v>Internal Lock Washer 10</v>
      </c>
      <c r="F166" s="4">
        <f t="shared" si="133"/>
        <v>0</v>
      </c>
    </row>
    <row r="167" spans="2:6" x14ac:dyDescent="0.3">
      <c r="B167" s="3" t="s">
        <v>226</v>
      </c>
      <c r="C167" s="4">
        <v>0</v>
      </c>
      <c r="E167" s="3" t="str">
        <f t="shared" si="132"/>
        <v>Guide Pulley</v>
      </c>
      <c r="F167" s="4">
        <f t="shared" si="133"/>
        <v>0</v>
      </c>
    </row>
    <row r="168" spans="2:6" x14ac:dyDescent="0.3">
      <c r="B168" s="3" t="s">
        <v>227</v>
      </c>
      <c r="C168" s="4">
        <v>0</v>
      </c>
      <c r="E168" s="3" t="str">
        <f t="shared" si="132"/>
        <v>Internal Lock Washer 2</v>
      </c>
      <c r="F168" s="4">
        <f t="shared" si="133"/>
        <v>0</v>
      </c>
    </row>
    <row r="169" spans="2:6" x14ac:dyDescent="0.3">
      <c r="B169" s="3" t="s">
        <v>228</v>
      </c>
      <c r="C169" s="4">
        <v>0</v>
      </c>
      <c r="E169" s="3" t="str">
        <f t="shared" si="132"/>
        <v>Hex Nut 16</v>
      </c>
      <c r="F169" s="4">
        <f t="shared" si="133"/>
        <v>0</v>
      </c>
    </row>
    <row r="170" spans="2:6" x14ac:dyDescent="0.3">
      <c r="B170" s="3" t="s">
        <v>229</v>
      </c>
      <c r="C170" s="4">
        <v>0</v>
      </c>
      <c r="E170" s="3" t="str">
        <f t="shared" si="132"/>
        <v>Internal Lock Washer 3</v>
      </c>
      <c r="F170" s="4">
        <f t="shared" si="133"/>
        <v>0</v>
      </c>
    </row>
    <row r="171" spans="2:6" x14ac:dyDescent="0.3">
      <c r="B171" s="3" t="s">
        <v>230</v>
      </c>
      <c r="C171" s="4">
        <v>0</v>
      </c>
      <c r="E171" s="3" t="str">
        <f t="shared" si="132"/>
        <v>Stem</v>
      </c>
      <c r="F171" s="4">
        <f t="shared" si="133"/>
        <v>0</v>
      </c>
    </row>
    <row r="172" spans="2:6" x14ac:dyDescent="0.3">
      <c r="B172" s="3" t="s">
        <v>231</v>
      </c>
      <c r="C172" s="4">
        <v>0</v>
      </c>
      <c r="E172" s="3" t="str">
        <f t="shared" si="132"/>
        <v>Internal Lock Washer 4</v>
      </c>
      <c r="F172" s="4">
        <f t="shared" si="133"/>
        <v>0</v>
      </c>
    </row>
    <row r="173" spans="2:6" x14ac:dyDescent="0.3">
      <c r="B173" s="3" t="s">
        <v>232</v>
      </c>
      <c r="C173" s="4">
        <v>0</v>
      </c>
      <c r="E173" s="3" t="str">
        <f t="shared" si="132"/>
        <v>Thin-Jam Hex Nut 7</v>
      </c>
      <c r="F173" s="4">
        <f t="shared" si="133"/>
        <v>0</v>
      </c>
    </row>
    <row r="174" spans="2:6" x14ac:dyDescent="0.3">
      <c r="B174" s="3" t="s">
        <v>233</v>
      </c>
      <c r="C174" s="4">
        <v>0</v>
      </c>
      <c r="E174" s="3" t="str">
        <f t="shared" si="132"/>
        <v>Internal Lock Washer 5</v>
      </c>
      <c r="F174" s="4">
        <f t="shared" si="133"/>
        <v>0</v>
      </c>
    </row>
    <row r="175" spans="2:6" x14ac:dyDescent="0.3">
      <c r="B175" s="3" t="s">
        <v>234</v>
      </c>
      <c r="C175" s="4">
        <v>0</v>
      </c>
      <c r="E175" s="3" t="str">
        <f t="shared" si="132"/>
        <v>Thin-Jam Lock Nut 7</v>
      </c>
      <c r="F175" s="4">
        <f t="shared" si="133"/>
        <v>0</v>
      </c>
    </row>
    <row r="176" spans="2:6" x14ac:dyDescent="0.3">
      <c r="B176" s="3" t="s">
        <v>235</v>
      </c>
      <c r="C176" s="4">
        <v>0</v>
      </c>
      <c r="E176" s="3" t="str">
        <f t="shared" si="132"/>
        <v>Internal Lock Washer 6</v>
      </c>
      <c r="F176" s="4">
        <f t="shared" si="133"/>
        <v>0</v>
      </c>
    </row>
    <row r="177" spans="2:6" x14ac:dyDescent="0.3">
      <c r="B177" s="3" t="s">
        <v>236</v>
      </c>
      <c r="C177" s="4">
        <v>0</v>
      </c>
      <c r="E177" s="3" t="str">
        <f t="shared" si="132"/>
        <v>ML Road Frame - Red, 44</v>
      </c>
      <c r="F177" s="4">
        <f t="shared" si="133"/>
        <v>0</v>
      </c>
    </row>
    <row r="178" spans="2:6" x14ac:dyDescent="0.3">
      <c r="B178" s="3" t="s">
        <v>237</v>
      </c>
      <c r="C178" s="4">
        <v>0</v>
      </c>
      <c r="E178" s="3" t="str">
        <f t="shared" si="132"/>
        <v>Internal Lock Washer 7</v>
      </c>
      <c r="F178" s="4">
        <f t="shared" si="133"/>
        <v>0</v>
      </c>
    </row>
    <row r="179" spans="2:6" x14ac:dyDescent="0.3">
      <c r="B179" s="3" t="s">
        <v>238</v>
      </c>
      <c r="C179" s="4">
        <v>0</v>
      </c>
      <c r="E179" s="3" t="str">
        <f t="shared" si="132"/>
        <v>ML Road Frame-W - Yellow, 44</v>
      </c>
      <c r="F179" s="4">
        <f t="shared" si="133"/>
        <v>0</v>
      </c>
    </row>
    <row r="180" spans="2:6" x14ac:dyDescent="0.3">
      <c r="B180" s="3" t="s">
        <v>239</v>
      </c>
      <c r="C180" s="4">
        <v>0</v>
      </c>
      <c r="E180" s="3" t="str">
        <f t="shared" si="132"/>
        <v>Internal Lock Washer 8</v>
      </c>
      <c r="F180" s="4">
        <f t="shared" si="133"/>
        <v>0</v>
      </c>
    </row>
    <row r="181" spans="2:6" x14ac:dyDescent="0.3">
      <c r="B181" s="3" t="s">
        <v>240</v>
      </c>
      <c r="C181" s="4">
        <v>0</v>
      </c>
      <c r="E181" s="3" t="str">
        <f t="shared" si="132"/>
        <v>ML Road Seat/Saddle</v>
      </c>
      <c r="F181" s="4">
        <f t="shared" si="133"/>
        <v>0</v>
      </c>
    </row>
    <row r="182" spans="2:6" x14ac:dyDescent="0.3">
      <c r="B182" s="3" t="s">
        <v>241</v>
      </c>
      <c r="C182" s="4">
        <v>0</v>
      </c>
      <c r="E182" s="3" t="str">
        <f t="shared" si="132"/>
        <v>Internal Lock Washer 9</v>
      </c>
      <c r="F182" s="4">
        <f t="shared" si="133"/>
        <v>0</v>
      </c>
    </row>
    <row r="183" spans="2:6" x14ac:dyDescent="0.3">
      <c r="B183" s="3" t="s">
        <v>242</v>
      </c>
      <c r="C183" s="4">
        <v>0</v>
      </c>
      <c r="E183" s="3" t="str">
        <f t="shared" si="132"/>
        <v>Mountain Pump</v>
      </c>
      <c r="F183" s="4">
        <f t="shared" si="133"/>
        <v>0</v>
      </c>
    </row>
    <row r="184" spans="2:6" x14ac:dyDescent="0.3">
      <c r="B184" s="3" t="s">
        <v>243</v>
      </c>
      <c r="C184" s="4">
        <v>0</v>
      </c>
      <c r="E184" s="3" t="str">
        <f t="shared" si="132"/>
        <v>Keyed Washer</v>
      </c>
      <c r="F184" s="4">
        <f t="shared" si="133"/>
        <v>0</v>
      </c>
    </row>
    <row r="185" spans="2:6" x14ac:dyDescent="0.3">
      <c r="B185" s="3" t="s">
        <v>244</v>
      </c>
      <c r="C185" s="4">
        <v>0</v>
      </c>
      <c r="E185" s="3" t="str">
        <f t="shared" si="132"/>
        <v>Cup-Shaped Race</v>
      </c>
      <c r="F185" s="4">
        <f t="shared" si="133"/>
        <v>0</v>
      </c>
    </row>
    <row r="186" spans="2:6" x14ac:dyDescent="0.3">
      <c r="B186" s="3" t="s">
        <v>245</v>
      </c>
      <c r="C186" s="4">
        <v>0</v>
      </c>
      <c r="E186" s="3" t="str">
        <f t="shared" si="132"/>
        <v>LL Bottom Bracket</v>
      </c>
      <c r="F186" s="4">
        <f t="shared" si="133"/>
        <v>0</v>
      </c>
    </row>
    <row r="187" spans="2:6" x14ac:dyDescent="0.3">
      <c r="B187" s="3" t="s">
        <v>246</v>
      </c>
      <c r="C187" s="4">
        <v>0</v>
      </c>
      <c r="E187" s="3" t="str">
        <f t="shared" si="132"/>
        <v>Mountain-300 Black, 38</v>
      </c>
      <c r="F187" s="4">
        <f t="shared" si="133"/>
        <v>0</v>
      </c>
    </row>
    <row r="188" spans="2:6" x14ac:dyDescent="0.3">
      <c r="B188" s="3" t="s">
        <v>247</v>
      </c>
      <c r="C188" s="4">
        <v>0</v>
      </c>
      <c r="E188" s="3" t="str">
        <f t="shared" si="132"/>
        <v>LL Crankarm</v>
      </c>
      <c r="F188" s="4">
        <f t="shared" si="133"/>
        <v>0</v>
      </c>
    </row>
    <row r="189" spans="2:6" x14ac:dyDescent="0.3">
      <c r="B189" s="3" t="s">
        <v>248</v>
      </c>
      <c r="C189" s="4">
        <v>0</v>
      </c>
      <c r="E189" s="3" t="str">
        <f t="shared" si="132"/>
        <v>HL Nipple</v>
      </c>
      <c r="F189" s="4">
        <f t="shared" si="133"/>
        <v>0</v>
      </c>
    </row>
    <row r="190" spans="2:6" x14ac:dyDescent="0.3">
      <c r="B190" s="3" t="s">
        <v>249</v>
      </c>
      <c r="C190" s="4">
        <v>0</v>
      </c>
      <c r="E190" s="3" t="str">
        <f t="shared" si="132"/>
        <v>LL Crankset</v>
      </c>
      <c r="F190" s="4">
        <f t="shared" si="133"/>
        <v>0</v>
      </c>
    </row>
    <row r="191" spans="2:6" x14ac:dyDescent="0.3">
      <c r="B191" s="3" t="s">
        <v>250</v>
      </c>
      <c r="C191" s="4">
        <v>0</v>
      </c>
      <c r="E191" s="3" t="str">
        <f t="shared" si="132"/>
        <v>HL Road Seat/Saddle</v>
      </c>
      <c r="F191" s="4">
        <f t="shared" si="133"/>
        <v>0</v>
      </c>
    </row>
    <row r="192" spans="2:6" x14ac:dyDescent="0.3">
      <c r="B192" s="3" t="s">
        <v>251</v>
      </c>
      <c r="C192" s="4">
        <v>0</v>
      </c>
      <c r="E192" s="3" t="str">
        <f t="shared" si="132"/>
        <v>LL Fork</v>
      </c>
      <c r="F192" s="4">
        <f t="shared" si="133"/>
        <v>0</v>
      </c>
    </row>
    <row r="193" spans="2:6" x14ac:dyDescent="0.3">
      <c r="B193" s="3" t="s">
        <v>252</v>
      </c>
      <c r="C193" s="4">
        <v>0</v>
      </c>
      <c r="E193" s="3" t="str">
        <f t="shared" si="132"/>
        <v>HL Shell</v>
      </c>
      <c r="F193" s="4">
        <f t="shared" si="133"/>
        <v>0</v>
      </c>
    </row>
    <row r="194" spans="2:6" x14ac:dyDescent="0.3">
      <c r="B194" s="3" t="s">
        <v>253</v>
      </c>
      <c r="C194" s="4">
        <v>0</v>
      </c>
      <c r="E194" s="3" t="str">
        <f t="shared" si="132"/>
        <v>LL Grip Tape</v>
      </c>
      <c r="F194" s="4">
        <f t="shared" si="133"/>
        <v>0</v>
      </c>
    </row>
    <row r="195" spans="2:6" x14ac:dyDescent="0.3">
      <c r="B195" s="3" t="s">
        <v>254</v>
      </c>
      <c r="C195" s="4">
        <v>0</v>
      </c>
      <c r="E195" s="3" t="str">
        <f t="shared" si="132"/>
        <v>Flat Washer 5</v>
      </c>
      <c r="F195" s="4">
        <f t="shared" si="133"/>
        <v>0</v>
      </c>
    </row>
    <row r="196" spans="2:6" x14ac:dyDescent="0.3">
      <c r="B196" s="3" t="s">
        <v>255</v>
      </c>
      <c r="C196" s="4">
        <v>0</v>
      </c>
      <c r="E196" s="3" t="str">
        <f t="shared" si="132"/>
        <v>LL Headset</v>
      </c>
      <c r="F196" s="4">
        <f t="shared" si="133"/>
        <v>0</v>
      </c>
    </row>
    <row r="197" spans="2:6" x14ac:dyDescent="0.3">
      <c r="B197" s="3" t="s">
        <v>256</v>
      </c>
      <c r="C197" s="4">
        <v>0</v>
      </c>
      <c r="E197" s="3" t="str">
        <f t="shared" si="132"/>
        <v>Front Brakes</v>
      </c>
      <c r="F197" s="4">
        <f t="shared" si="133"/>
        <v>0</v>
      </c>
    </row>
    <row r="198" spans="2:6" x14ac:dyDescent="0.3">
      <c r="B198" s="3" t="s">
        <v>257</v>
      </c>
      <c r="C198" s="4">
        <v>0</v>
      </c>
      <c r="E198" s="3" t="str">
        <f t="shared" si="132"/>
        <v>LL Hub</v>
      </c>
      <c r="F198" s="4">
        <f t="shared" si="133"/>
        <v>0</v>
      </c>
    </row>
    <row r="199" spans="2:6" x14ac:dyDescent="0.3">
      <c r="B199" s="3" t="s">
        <v>258</v>
      </c>
      <c r="C199" s="4">
        <v>0</v>
      </c>
      <c r="E199" s="3" t="str">
        <f t="shared" si="132"/>
        <v>Road-450 Red, 52</v>
      </c>
      <c r="F199" s="4">
        <f t="shared" si="133"/>
        <v>0</v>
      </c>
    </row>
    <row r="200" spans="2:6" x14ac:dyDescent="0.3">
      <c r="B200" s="3" t="s">
        <v>259</v>
      </c>
      <c r="C200" s="4">
        <v>0</v>
      </c>
      <c r="E200" s="3" t="str">
        <f t="shared" si="132"/>
        <v>LL Mountain Frame - Black, 40</v>
      </c>
      <c r="F200" s="4">
        <f t="shared" si="133"/>
        <v>0</v>
      </c>
    </row>
    <row r="201" spans="2:6" x14ac:dyDescent="0.3">
      <c r="B201" s="3" t="s">
        <v>260</v>
      </c>
      <c r="C201" s="4">
        <v>0</v>
      </c>
      <c r="E201" s="3" t="str">
        <f t="shared" ref="E201:E264" si="134">B199</f>
        <v>Handlebar Tube</v>
      </c>
      <c r="F201" s="4">
        <f t="shared" ref="F201:F264" si="135">C199</f>
        <v>0</v>
      </c>
    </row>
    <row r="202" spans="2:6" x14ac:dyDescent="0.3">
      <c r="B202" s="3" t="s">
        <v>261</v>
      </c>
      <c r="C202" s="4">
        <v>0</v>
      </c>
      <c r="E202" s="3" t="str">
        <f t="shared" si="134"/>
        <v>LL Mountain Frame - Black, 42</v>
      </c>
      <c r="F202" s="4">
        <f t="shared" si="135"/>
        <v>0</v>
      </c>
    </row>
    <row r="203" spans="2:6" x14ac:dyDescent="0.3">
      <c r="B203" s="3" t="s">
        <v>262</v>
      </c>
      <c r="C203" s="4">
        <v>0</v>
      </c>
      <c r="E203" s="3" t="str">
        <f t="shared" si="134"/>
        <v>Hex Nut 12</v>
      </c>
      <c r="F203" s="4">
        <f t="shared" si="135"/>
        <v>0</v>
      </c>
    </row>
    <row r="204" spans="2:6" x14ac:dyDescent="0.3">
      <c r="B204" s="3" t="s">
        <v>263</v>
      </c>
      <c r="C204" s="4">
        <v>0</v>
      </c>
      <c r="E204" s="3" t="str">
        <f t="shared" si="134"/>
        <v>LL Mountain Frame - Black, 44</v>
      </c>
      <c r="F204" s="4">
        <f t="shared" si="135"/>
        <v>0</v>
      </c>
    </row>
    <row r="205" spans="2:6" x14ac:dyDescent="0.3">
      <c r="B205" s="3" t="s">
        <v>264</v>
      </c>
      <c r="C205" s="4">
        <v>0</v>
      </c>
      <c r="E205" s="3" t="str">
        <f t="shared" si="134"/>
        <v>Seat Lug</v>
      </c>
      <c r="F205" s="4">
        <f t="shared" si="135"/>
        <v>0</v>
      </c>
    </row>
    <row r="206" spans="2:6" x14ac:dyDescent="0.3">
      <c r="B206" s="3" t="s">
        <v>265</v>
      </c>
      <c r="C206" s="4">
        <v>0</v>
      </c>
      <c r="E206" s="3" t="str">
        <f t="shared" si="134"/>
        <v>LL Mountain Frame - Black, 48</v>
      </c>
      <c r="F206" s="4">
        <f t="shared" si="135"/>
        <v>0</v>
      </c>
    </row>
    <row r="207" spans="2:6" x14ac:dyDescent="0.3">
      <c r="B207" s="3" t="s">
        <v>266</v>
      </c>
      <c r="C207" s="4">
        <v>0</v>
      </c>
      <c r="E207" s="3" t="str">
        <f t="shared" si="134"/>
        <v>Hex Nut 2</v>
      </c>
      <c r="F207" s="4">
        <f t="shared" si="135"/>
        <v>0</v>
      </c>
    </row>
    <row r="208" spans="2:6" x14ac:dyDescent="0.3">
      <c r="B208" s="3" t="s">
        <v>267</v>
      </c>
      <c r="C208" s="4">
        <v>0</v>
      </c>
      <c r="E208" s="3" t="str">
        <f t="shared" si="134"/>
        <v>LL Mountain Frame - Black, 52</v>
      </c>
      <c r="F208" s="4">
        <f t="shared" si="135"/>
        <v>0</v>
      </c>
    </row>
    <row r="209" spans="2:6" x14ac:dyDescent="0.3">
      <c r="B209" s="3" t="s">
        <v>268</v>
      </c>
      <c r="C209" s="4">
        <v>0</v>
      </c>
      <c r="E209" s="3" t="str">
        <f t="shared" si="134"/>
        <v>Thin-Jam Hex Nut 10</v>
      </c>
      <c r="F209" s="4">
        <f t="shared" si="135"/>
        <v>0</v>
      </c>
    </row>
    <row r="210" spans="2:6" x14ac:dyDescent="0.3">
      <c r="B210" s="3" t="s">
        <v>269</v>
      </c>
      <c r="C210" s="4">
        <v>0</v>
      </c>
      <c r="E210" s="3" t="str">
        <f t="shared" si="134"/>
        <v>LL Mountain Frame - Silver, 40</v>
      </c>
      <c r="F210" s="4">
        <f t="shared" si="135"/>
        <v>0</v>
      </c>
    </row>
    <row r="211" spans="2:6" x14ac:dyDescent="0.3">
      <c r="B211" s="3" t="s">
        <v>270</v>
      </c>
      <c r="C211" s="4">
        <v>0</v>
      </c>
      <c r="E211" s="3" t="str">
        <f t="shared" si="134"/>
        <v>Thin-Jam Hex Nut 3</v>
      </c>
      <c r="F211" s="4">
        <f t="shared" si="135"/>
        <v>0</v>
      </c>
    </row>
    <row r="212" spans="2:6" x14ac:dyDescent="0.3">
      <c r="B212" s="3" t="s">
        <v>271</v>
      </c>
      <c r="C212" s="4">
        <v>0</v>
      </c>
      <c r="E212" s="3" t="str">
        <f t="shared" si="134"/>
        <v>LL Mountain Frame - Silver, 42</v>
      </c>
      <c r="F212" s="4">
        <f t="shared" si="135"/>
        <v>0</v>
      </c>
    </row>
    <row r="213" spans="2:6" x14ac:dyDescent="0.3">
      <c r="B213" s="3" t="s">
        <v>272</v>
      </c>
      <c r="C213" s="4">
        <v>0</v>
      </c>
      <c r="E213" s="3" t="str">
        <f t="shared" si="134"/>
        <v>Thin-Jam Lock Nut 10</v>
      </c>
      <c r="F213" s="4">
        <f t="shared" si="135"/>
        <v>0</v>
      </c>
    </row>
    <row r="214" spans="2:6" x14ac:dyDescent="0.3">
      <c r="B214" s="3" t="s">
        <v>273</v>
      </c>
      <c r="C214" s="4">
        <v>0</v>
      </c>
      <c r="E214" s="3" t="str">
        <f t="shared" si="134"/>
        <v>LL Mountain Frame - Silver, 44</v>
      </c>
      <c r="F214" s="4">
        <f t="shared" si="135"/>
        <v>0</v>
      </c>
    </row>
    <row r="215" spans="2:6" x14ac:dyDescent="0.3">
      <c r="B215" s="3" t="s">
        <v>274</v>
      </c>
      <c r="C215" s="4">
        <v>0</v>
      </c>
      <c r="E215" s="3" t="str">
        <f t="shared" si="134"/>
        <v>Thin-Jam Lock Nut 3</v>
      </c>
      <c r="F215" s="4">
        <f t="shared" si="135"/>
        <v>0</v>
      </c>
    </row>
    <row r="216" spans="2:6" x14ac:dyDescent="0.3">
      <c r="B216" s="3" t="s">
        <v>275</v>
      </c>
      <c r="C216" s="4">
        <v>0</v>
      </c>
      <c r="E216" s="3" t="str">
        <f t="shared" si="134"/>
        <v>LL Mountain Frame - Silver, 48</v>
      </c>
      <c r="F216" s="4">
        <f t="shared" si="135"/>
        <v>0</v>
      </c>
    </row>
    <row r="217" spans="2:6" x14ac:dyDescent="0.3">
      <c r="B217" s="3" t="s">
        <v>276</v>
      </c>
      <c r="C217" s="4">
        <v>0</v>
      </c>
      <c r="E217" s="3" t="str">
        <f t="shared" si="134"/>
        <v>Touring End Caps</v>
      </c>
      <c r="F217" s="4">
        <f t="shared" si="135"/>
        <v>0</v>
      </c>
    </row>
    <row r="218" spans="2:6" x14ac:dyDescent="0.3">
      <c r="B218" s="3" t="s">
        <v>277</v>
      </c>
      <c r="C218" s="4">
        <v>0</v>
      </c>
      <c r="E218" s="3" t="str">
        <f t="shared" si="134"/>
        <v>LL Mountain Frame - Silver, 52</v>
      </c>
      <c r="F218" s="4">
        <f t="shared" si="135"/>
        <v>0</v>
      </c>
    </row>
    <row r="219" spans="2:6" x14ac:dyDescent="0.3">
      <c r="B219" s="3" t="s">
        <v>278</v>
      </c>
      <c r="C219" s="4">
        <v>0</v>
      </c>
      <c r="E219" s="3" t="str">
        <f t="shared" si="134"/>
        <v>ML Mountain Seat/Saddle</v>
      </c>
      <c r="F219" s="4">
        <f t="shared" si="135"/>
        <v>0</v>
      </c>
    </row>
    <row r="220" spans="2:6" x14ac:dyDescent="0.3">
      <c r="B220" s="3" t="s">
        <v>279</v>
      </c>
      <c r="C220" s="4">
        <v>0</v>
      </c>
      <c r="E220" s="3" t="str">
        <f t="shared" si="134"/>
        <v>LL Mountain Front Wheel</v>
      </c>
      <c r="F220" s="4">
        <f t="shared" si="135"/>
        <v>0</v>
      </c>
    </row>
    <row r="221" spans="2:6" x14ac:dyDescent="0.3">
      <c r="B221" s="3" t="s">
        <v>280</v>
      </c>
      <c r="C221" s="4">
        <v>0</v>
      </c>
      <c r="E221" s="3" t="str">
        <f t="shared" si="134"/>
        <v>ML Road Frame - Red, 52</v>
      </c>
      <c r="F221" s="4">
        <f t="shared" si="135"/>
        <v>0</v>
      </c>
    </row>
    <row r="222" spans="2:6" x14ac:dyDescent="0.3">
      <c r="B222" s="3" t="s">
        <v>281</v>
      </c>
      <c r="C222" s="4">
        <v>0</v>
      </c>
      <c r="E222" s="3" t="str">
        <f t="shared" si="134"/>
        <v>LL Mountain Handlebars</v>
      </c>
      <c r="F222" s="4">
        <f t="shared" si="135"/>
        <v>0</v>
      </c>
    </row>
    <row r="223" spans="2:6" x14ac:dyDescent="0.3">
      <c r="B223" s="3" t="s">
        <v>282</v>
      </c>
      <c r="C223" s="4">
        <v>0</v>
      </c>
      <c r="E223" s="3" t="str">
        <f t="shared" si="134"/>
        <v>ML Road Frame-W - Yellow, 40</v>
      </c>
      <c r="F223" s="4">
        <f t="shared" si="135"/>
        <v>0</v>
      </c>
    </row>
    <row r="224" spans="2:6" x14ac:dyDescent="0.3">
      <c r="B224" s="3" t="s">
        <v>283</v>
      </c>
      <c r="C224" s="4">
        <v>0</v>
      </c>
      <c r="E224" s="3" t="str">
        <f t="shared" si="134"/>
        <v>LL Mountain Pedal</v>
      </c>
      <c r="F224" s="4">
        <f t="shared" si="135"/>
        <v>0</v>
      </c>
    </row>
    <row r="225" spans="2:6" x14ac:dyDescent="0.3">
      <c r="B225" s="3" t="s">
        <v>284</v>
      </c>
      <c r="C225" s="4">
        <v>0</v>
      </c>
      <c r="E225" s="3" t="str">
        <f t="shared" si="134"/>
        <v>ML Road Front Wheel</v>
      </c>
      <c r="F225" s="4">
        <f t="shared" si="135"/>
        <v>0</v>
      </c>
    </row>
    <row r="226" spans="2:6" x14ac:dyDescent="0.3">
      <c r="B226" s="3" t="s">
        <v>285</v>
      </c>
      <c r="C226" s="4">
        <v>0</v>
      </c>
      <c r="E226" s="3" t="str">
        <f t="shared" si="134"/>
        <v>LL Mountain Rear Wheel</v>
      </c>
      <c r="F226" s="4">
        <f t="shared" si="135"/>
        <v>0</v>
      </c>
    </row>
    <row r="227" spans="2:6" x14ac:dyDescent="0.3">
      <c r="B227" s="3" t="s">
        <v>286</v>
      </c>
      <c r="C227" s="4">
        <v>0</v>
      </c>
      <c r="E227" s="3" t="str">
        <f t="shared" si="134"/>
        <v>ML Road Rim</v>
      </c>
      <c r="F227" s="4">
        <f t="shared" si="135"/>
        <v>0</v>
      </c>
    </row>
    <row r="228" spans="2:6" x14ac:dyDescent="0.3">
      <c r="B228" s="3" t="s">
        <v>287</v>
      </c>
      <c r="C228" s="4">
        <v>0</v>
      </c>
      <c r="E228" s="3" t="str">
        <f t="shared" si="134"/>
        <v>LL Mountain Rim</v>
      </c>
      <c r="F228" s="4">
        <f t="shared" si="135"/>
        <v>0</v>
      </c>
    </row>
    <row r="229" spans="2:6" x14ac:dyDescent="0.3">
      <c r="B229" s="3" t="s">
        <v>288</v>
      </c>
      <c r="C229" s="4">
        <v>0</v>
      </c>
      <c r="E229" s="3" t="str">
        <f t="shared" si="134"/>
        <v>ML Touring Seat Assembly</v>
      </c>
      <c r="F229" s="4">
        <f t="shared" si="135"/>
        <v>0</v>
      </c>
    </row>
    <row r="230" spans="2:6" x14ac:dyDescent="0.3">
      <c r="B230" s="3" t="s">
        <v>289</v>
      </c>
      <c r="C230" s="4">
        <v>0</v>
      </c>
      <c r="E230" s="3" t="str">
        <f t="shared" si="134"/>
        <v>LL Mountain Seat Assembly</v>
      </c>
      <c r="F230" s="4">
        <f t="shared" si="135"/>
        <v>0</v>
      </c>
    </row>
    <row r="231" spans="2:6" x14ac:dyDescent="0.3">
      <c r="B231" s="3" t="s">
        <v>290</v>
      </c>
      <c r="C231" s="4">
        <v>0</v>
      </c>
      <c r="E231" s="3" t="str">
        <f t="shared" si="134"/>
        <v>HL Mountain Rear Wheel</v>
      </c>
      <c r="F231" s="4">
        <f t="shared" si="135"/>
        <v>0</v>
      </c>
    </row>
    <row r="232" spans="2:6" x14ac:dyDescent="0.3">
      <c r="B232" s="3" t="s">
        <v>291</v>
      </c>
      <c r="C232" s="4">
        <v>0</v>
      </c>
      <c r="E232" s="3" t="str">
        <f t="shared" si="134"/>
        <v>LL Mountain Seat/Saddle</v>
      </c>
      <c r="F232" s="4">
        <f t="shared" si="135"/>
        <v>0</v>
      </c>
    </row>
    <row r="233" spans="2:6" x14ac:dyDescent="0.3">
      <c r="B233" s="3" t="s">
        <v>292</v>
      </c>
      <c r="C233" s="4">
        <v>0</v>
      </c>
      <c r="E233" s="3" t="str">
        <f t="shared" si="134"/>
        <v>Chainring Nut</v>
      </c>
      <c r="F233" s="4">
        <f t="shared" si="135"/>
        <v>0</v>
      </c>
    </row>
    <row r="234" spans="2:6" x14ac:dyDescent="0.3">
      <c r="B234" s="3" t="s">
        <v>293</v>
      </c>
      <c r="C234" s="4">
        <v>0</v>
      </c>
      <c r="E234" s="3" t="str">
        <f t="shared" si="134"/>
        <v>Cable Lock</v>
      </c>
      <c r="F234" s="4">
        <f t="shared" si="135"/>
        <v>0</v>
      </c>
    </row>
    <row r="235" spans="2:6" x14ac:dyDescent="0.3">
      <c r="B235" s="3" t="s">
        <v>294</v>
      </c>
      <c r="C235" s="4">
        <v>0</v>
      </c>
      <c r="E235" s="3" t="str">
        <f t="shared" si="134"/>
        <v>Cone-Shaped Race</v>
      </c>
      <c r="F235" s="4">
        <f t="shared" si="135"/>
        <v>0</v>
      </c>
    </row>
    <row r="236" spans="2:6" x14ac:dyDescent="0.3">
      <c r="B236" s="3" t="s">
        <v>295</v>
      </c>
      <c r="C236" s="4">
        <v>0</v>
      </c>
      <c r="E236" s="3" t="str">
        <f t="shared" si="134"/>
        <v>LL Nipple</v>
      </c>
      <c r="F236" s="4">
        <f t="shared" si="135"/>
        <v>0</v>
      </c>
    </row>
    <row r="237" spans="2:6" x14ac:dyDescent="0.3">
      <c r="B237" s="3" t="s">
        <v>296</v>
      </c>
      <c r="C237" s="4">
        <v>0</v>
      </c>
      <c r="E237" s="3" t="str">
        <f t="shared" si="134"/>
        <v>Decal 2</v>
      </c>
      <c r="F237" s="4">
        <f t="shared" si="135"/>
        <v>0</v>
      </c>
    </row>
    <row r="238" spans="2:6" x14ac:dyDescent="0.3">
      <c r="B238" s="3" t="s">
        <v>297</v>
      </c>
      <c r="C238" s="4">
        <v>0</v>
      </c>
      <c r="E238" s="3" t="str">
        <f t="shared" si="134"/>
        <v>LL Road Frame - Black, 44</v>
      </c>
      <c r="F238" s="4">
        <f t="shared" si="135"/>
        <v>0</v>
      </c>
    </row>
    <row r="239" spans="2:6" x14ac:dyDescent="0.3">
      <c r="B239" s="3" t="s">
        <v>298</v>
      </c>
      <c r="C239" s="4">
        <v>0</v>
      </c>
      <c r="E239" s="3" t="str">
        <f t="shared" si="134"/>
        <v>External Lock Washer 3</v>
      </c>
      <c r="F239" s="4">
        <f t="shared" si="135"/>
        <v>0</v>
      </c>
    </row>
    <row r="240" spans="2:6" x14ac:dyDescent="0.3">
      <c r="B240" s="3" t="s">
        <v>299</v>
      </c>
      <c r="C240" s="4">
        <v>0</v>
      </c>
      <c r="E240" s="3" t="str">
        <f t="shared" si="134"/>
        <v>LL Road Frame - Black, 48</v>
      </c>
      <c r="F240" s="4">
        <f t="shared" si="135"/>
        <v>0</v>
      </c>
    </row>
    <row r="241" spans="2:6" x14ac:dyDescent="0.3">
      <c r="B241" s="3" t="s">
        <v>300</v>
      </c>
      <c r="C241" s="4">
        <v>0</v>
      </c>
      <c r="E241" s="3" t="str">
        <f t="shared" si="134"/>
        <v>Mountain-300 Black, 44</v>
      </c>
      <c r="F241" s="4">
        <f t="shared" si="135"/>
        <v>0</v>
      </c>
    </row>
    <row r="242" spans="2:6" x14ac:dyDescent="0.3">
      <c r="B242" s="3" t="s">
        <v>301</v>
      </c>
      <c r="C242" s="4">
        <v>0</v>
      </c>
      <c r="E242" s="3" t="str">
        <f t="shared" si="134"/>
        <v>LL Road Frame - Black, 52</v>
      </c>
      <c r="F242" s="4">
        <f t="shared" si="135"/>
        <v>0</v>
      </c>
    </row>
    <row r="243" spans="2:6" x14ac:dyDescent="0.3">
      <c r="B243" s="3" t="s">
        <v>302</v>
      </c>
      <c r="C243" s="4">
        <v>0</v>
      </c>
      <c r="E243" s="3" t="str">
        <f t="shared" si="134"/>
        <v>External Lock Washer 7</v>
      </c>
      <c r="F243" s="4">
        <f t="shared" si="135"/>
        <v>0</v>
      </c>
    </row>
    <row r="244" spans="2:6" x14ac:dyDescent="0.3">
      <c r="B244" s="3" t="s">
        <v>303</v>
      </c>
      <c r="C244" s="4">
        <v>0</v>
      </c>
      <c r="E244" s="3" t="str">
        <f t="shared" si="134"/>
        <v>LL Road Frame - Black, 58</v>
      </c>
      <c r="F244" s="4">
        <f t="shared" si="135"/>
        <v>0</v>
      </c>
    </row>
    <row r="245" spans="2:6" x14ac:dyDescent="0.3">
      <c r="B245" s="3" t="s">
        <v>304</v>
      </c>
      <c r="C245" s="4">
        <v>0</v>
      </c>
      <c r="E245" s="3" t="str">
        <f t="shared" si="134"/>
        <v>HL Road Frame - Black, 48</v>
      </c>
      <c r="F245" s="4">
        <f t="shared" si="135"/>
        <v>0</v>
      </c>
    </row>
    <row r="246" spans="2:6" x14ac:dyDescent="0.3">
      <c r="B246" s="3" t="s">
        <v>305</v>
      </c>
      <c r="C246" s="4">
        <v>0</v>
      </c>
      <c r="E246" s="3" t="str">
        <f t="shared" si="134"/>
        <v>LL Road Frame - Black, 60</v>
      </c>
      <c r="F246" s="4">
        <f t="shared" si="135"/>
        <v>0</v>
      </c>
    </row>
    <row r="247" spans="2:6" x14ac:dyDescent="0.3">
      <c r="B247" s="3" t="s">
        <v>306</v>
      </c>
      <c r="C247" s="4">
        <v>0</v>
      </c>
      <c r="E247" s="3" t="str">
        <f t="shared" si="134"/>
        <v>HL Road Frame - Black, 62</v>
      </c>
      <c r="F247" s="4">
        <f t="shared" si="135"/>
        <v>0</v>
      </c>
    </row>
    <row r="248" spans="2:6" x14ac:dyDescent="0.3">
      <c r="B248" s="3" t="s">
        <v>307</v>
      </c>
      <c r="C248" s="4">
        <v>0</v>
      </c>
      <c r="E248" s="3" t="str">
        <f t="shared" si="134"/>
        <v>LL Road Frame - Black, 62</v>
      </c>
      <c r="F248" s="4">
        <f t="shared" si="135"/>
        <v>0</v>
      </c>
    </row>
    <row r="249" spans="2:6" x14ac:dyDescent="0.3">
      <c r="B249" s="3" t="s">
        <v>308</v>
      </c>
      <c r="C249" s="4">
        <v>0</v>
      </c>
      <c r="E249" s="3" t="str">
        <f t="shared" si="134"/>
        <v>Paint - Black</v>
      </c>
      <c r="F249" s="4">
        <f t="shared" si="135"/>
        <v>0</v>
      </c>
    </row>
    <row r="250" spans="2:6" x14ac:dyDescent="0.3">
      <c r="B250" s="3" t="s">
        <v>309</v>
      </c>
      <c r="C250" s="4">
        <v>0</v>
      </c>
      <c r="E250" s="3" t="str">
        <f t="shared" si="134"/>
        <v>LL Road Frame - Red, 44</v>
      </c>
      <c r="F250" s="4">
        <f t="shared" si="135"/>
        <v>0</v>
      </c>
    </row>
    <row r="251" spans="2:6" x14ac:dyDescent="0.3">
      <c r="B251" s="3" t="s">
        <v>310</v>
      </c>
      <c r="C251" s="4">
        <v>0</v>
      </c>
      <c r="E251" s="3" t="str">
        <f t="shared" si="134"/>
        <v>HL Spindle/Axle</v>
      </c>
      <c r="F251" s="4">
        <f t="shared" si="135"/>
        <v>0</v>
      </c>
    </row>
    <row r="252" spans="2:6" x14ac:dyDescent="0.3">
      <c r="B252" s="3" t="s">
        <v>311</v>
      </c>
      <c r="C252" s="4">
        <v>0</v>
      </c>
      <c r="E252" s="3" t="str">
        <f t="shared" si="134"/>
        <v>LL Road Frame - Red, 48</v>
      </c>
      <c r="F252" s="4">
        <f t="shared" si="135"/>
        <v>0</v>
      </c>
    </row>
    <row r="253" spans="2:6" x14ac:dyDescent="0.3">
      <c r="B253" s="3" t="s">
        <v>312</v>
      </c>
      <c r="C253" s="4">
        <v>0</v>
      </c>
      <c r="E253" s="3" t="str">
        <f t="shared" si="134"/>
        <v>HL Road Frame - Red, 48</v>
      </c>
      <c r="F253" s="4">
        <f t="shared" si="135"/>
        <v>0</v>
      </c>
    </row>
    <row r="254" spans="2:6" x14ac:dyDescent="0.3">
      <c r="B254" s="3" t="s">
        <v>313</v>
      </c>
      <c r="C254" s="4">
        <v>0</v>
      </c>
      <c r="E254" s="3" t="str">
        <f t="shared" si="134"/>
        <v>LL Road Frame - Red, 52</v>
      </c>
      <c r="F254" s="4">
        <f t="shared" si="135"/>
        <v>0</v>
      </c>
    </row>
    <row r="255" spans="2:6" x14ac:dyDescent="0.3">
      <c r="B255" s="3" t="s">
        <v>314</v>
      </c>
      <c r="C255" s="4">
        <v>0</v>
      </c>
      <c r="E255" s="3" t="str">
        <f t="shared" si="134"/>
        <v>Flat Washer 3</v>
      </c>
      <c r="F255" s="4">
        <f t="shared" si="135"/>
        <v>0</v>
      </c>
    </row>
    <row r="256" spans="2:6" x14ac:dyDescent="0.3">
      <c r="B256" s="3" t="s">
        <v>315</v>
      </c>
      <c r="C256" s="4">
        <v>0</v>
      </c>
      <c r="E256" s="3" t="str">
        <f t="shared" si="134"/>
        <v>LL Road Frame - Red, 58</v>
      </c>
      <c r="F256" s="4">
        <f t="shared" si="135"/>
        <v>0</v>
      </c>
    </row>
    <row r="257" spans="2:6" x14ac:dyDescent="0.3">
      <c r="B257" s="3" t="s">
        <v>316</v>
      </c>
      <c r="C257" s="4">
        <v>0</v>
      </c>
      <c r="E257" s="3" t="str">
        <f t="shared" si="134"/>
        <v>Flat Washer 7</v>
      </c>
      <c r="F257" s="4">
        <f t="shared" si="135"/>
        <v>0</v>
      </c>
    </row>
    <row r="258" spans="2:6" x14ac:dyDescent="0.3">
      <c r="B258" s="3" t="s">
        <v>317</v>
      </c>
      <c r="C258" s="4">
        <v>0</v>
      </c>
      <c r="E258" s="3" t="str">
        <f t="shared" si="134"/>
        <v>LL Road Frame - Red, 60</v>
      </c>
      <c r="F258" s="4">
        <f t="shared" si="135"/>
        <v>0</v>
      </c>
    </row>
    <row r="259" spans="2:6" x14ac:dyDescent="0.3">
      <c r="B259" s="3" t="s">
        <v>318</v>
      </c>
      <c r="C259" s="4">
        <v>0</v>
      </c>
      <c r="E259" s="3" t="str">
        <f t="shared" si="134"/>
        <v>Fork End</v>
      </c>
      <c r="F259" s="4">
        <f t="shared" si="135"/>
        <v>0</v>
      </c>
    </row>
    <row r="260" spans="2:6" x14ac:dyDescent="0.3">
      <c r="B260" s="3" t="s">
        <v>319</v>
      </c>
      <c r="C260" s="4">
        <v>0</v>
      </c>
      <c r="E260" s="3" t="str">
        <f t="shared" si="134"/>
        <v>LL Road Frame - Red, 62</v>
      </c>
      <c r="F260" s="4">
        <f t="shared" si="135"/>
        <v>0</v>
      </c>
    </row>
    <row r="261" spans="2:6" x14ac:dyDescent="0.3">
      <c r="B261" s="3" t="s">
        <v>320</v>
      </c>
      <c r="C261" s="4">
        <v>0</v>
      </c>
      <c r="E261" s="3" t="str">
        <f t="shared" si="134"/>
        <v>Front Derailleur Cage</v>
      </c>
      <c r="F261" s="4">
        <f t="shared" si="135"/>
        <v>0</v>
      </c>
    </row>
    <row r="262" spans="2:6" x14ac:dyDescent="0.3">
      <c r="B262" s="3" t="s">
        <v>321</v>
      </c>
      <c r="C262" s="4">
        <v>0</v>
      </c>
      <c r="E262" s="3" t="str">
        <f t="shared" si="134"/>
        <v>LL Road Front Wheel</v>
      </c>
      <c r="F262" s="4">
        <f t="shared" si="135"/>
        <v>0</v>
      </c>
    </row>
    <row r="263" spans="2:6" x14ac:dyDescent="0.3">
      <c r="B263" s="3" t="s">
        <v>322</v>
      </c>
      <c r="C263" s="4">
        <v>0</v>
      </c>
      <c r="E263" s="3" t="str">
        <f t="shared" si="134"/>
        <v>Road-450 Red, 44</v>
      </c>
      <c r="F263" s="4">
        <f t="shared" si="135"/>
        <v>0</v>
      </c>
    </row>
    <row r="264" spans="2:6" x14ac:dyDescent="0.3">
      <c r="B264" s="3" t="s">
        <v>323</v>
      </c>
      <c r="C264" s="4">
        <v>0</v>
      </c>
      <c r="E264" s="3" t="str">
        <f t="shared" si="134"/>
        <v>LL Road Handlebars</v>
      </c>
      <c r="F264" s="4">
        <f t="shared" si="135"/>
        <v>0</v>
      </c>
    </row>
    <row r="265" spans="2:6" x14ac:dyDescent="0.3">
      <c r="B265" s="3" t="s">
        <v>324</v>
      </c>
      <c r="C265" s="4">
        <v>0</v>
      </c>
      <c r="E265" s="3" t="str">
        <f t="shared" ref="E265:E328" si="136">B263</f>
        <v>Road-450 Red, 60</v>
      </c>
      <c r="F265" s="4">
        <f t="shared" ref="F265:F328" si="137">C263</f>
        <v>0</v>
      </c>
    </row>
    <row r="266" spans="2:6" x14ac:dyDescent="0.3">
      <c r="B266" s="3" t="s">
        <v>325</v>
      </c>
      <c r="C266" s="4">
        <v>0</v>
      </c>
      <c r="E266" s="3" t="str">
        <f t="shared" si="136"/>
        <v>LL Road Pedal</v>
      </c>
      <c r="F266" s="4">
        <f t="shared" si="137"/>
        <v>0</v>
      </c>
    </row>
    <row r="267" spans="2:6" x14ac:dyDescent="0.3">
      <c r="B267" s="3" t="s">
        <v>326</v>
      </c>
      <c r="C267" s="4">
        <v>0</v>
      </c>
      <c r="E267" s="3" t="str">
        <f t="shared" si="136"/>
        <v>HL Road Frame - Red, 58</v>
      </c>
      <c r="F267" s="4">
        <f t="shared" si="137"/>
        <v>0</v>
      </c>
    </row>
    <row r="268" spans="2:6" x14ac:dyDescent="0.3">
      <c r="B268" s="3" t="s">
        <v>327</v>
      </c>
      <c r="C268" s="4">
        <v>0</v>
      </c>
      <c r="E268" s="3" t="str">
        <f t="shared" si="136"/>
        <v>LL Road Rear Wheel</v>
      </c>
      <c r="F268" s="4">
        <f t="shared" si="137"/>
        <v>0</v>
      </c>
    </row>
    <row r="269" spans="2:6" x14ac:dyDescent="0.3">
      <c r="B269" s="3" t="s">
        <v>328</v>
      </c>
      <c r="C269" s="4">
        <v>0</v>
      </c>
      <c r="E269" s="3" t="str">
        <f t="shared" si="136"/>
        <v>Headlights - Dual-Beam</v>
      </c>
      <c r="F269" s="4">
        <f t="shared" si="137"/>
        <v>0</v>
      </c>
    </row>
    <row r="270" spans="2:6" x14ac:dyDescent="0.3">
      <c r="B270" s="3" t="s">
        <v>329</v>
      </c>
      <c r="C270" s="4">
        <v>0</v>
      </c>
      <c r="E270" s="3" t="str">
        <f t="shared" si="136"/>
        <v>LL Road Rim</v>
      </c>
      <c r="F270" s="4">
        <f t="shared" si="137"/>
        <v>0</v>
      </c>
    </row>
    <row r="271" spans="2:6" x14ac:dyDescent="0.3">
      <c r="B271" s="3" t="s">
        <v>330</v>
      </c>
      <c r="C271" s="4">
        <v>0</v>
      </c>
      <c r="E271" s="3" t="str">
        <f t="shared" si="136"/>
        <v>Hex Nut 10</v>
      </c>
      <c r="F271" s="4">
        <f t="shared" si="137"/>
        <v>0</v>
      </c>
    </row>
    <row r="272" spans="2:6" x14ac:dyDescent="0.3">
      <c r="B272" s="3" t="s">
        <v>331</v>
      </c>
      <c r="C272" s="4">
        <v>0</v>
      </c>
      <c r="E272" s="3" t="str">
        <f t="shared" si="136"/>
        <v>LL Road Seat Assembly</v>
      </c>
      <c r="F272" s="4">
        <f t="shared" si="137"/>
        <v>0</v>
      </c>
    </row>
    <row r="273" spans="2:6" x14ac:dyDescent="0.3">
      <c r="B273" s="3" t="s">
        <v>332</v>
      </c>
      <c r="C273" s="4">
        <v>0</v>
      </c>
      <c r="E273" s="3" t="str">
        <f t="shared" si="136"/>
        <v>Hex Nut 14</v>
      </c>
      <c r="F273" s="4">
        <f t="shared" si="137"/>
        <v>0</v>
      </c>
    </row>
    <row r="274" spans="2:6" x14ac:dyDescent="0.3">
      <c r="B274" s="3" t="s">
        <v>333</v>
      </c>
      <c r="C274" s="4">
        <v>0</v>
      </c>
      <c r="E274" s="3" t="str">
        <f t="shared" si="136"/>
        <v>LL Road Seat/Saddle</v>
      </c>
      <c r="F274" s="4">
        <f t="shared" si="137"/>
        <v>0</v>
      </c>
    </row>
    <row r="275" spans="2:6" x14ac:dyDescent="0.3">
      <c r="B275" s="3" t="s">
        <v>334</v>
      </c>
      <c r="C275" s="4">
        <v>0</v>
      </c>
      <c r="E275" s="3" t="str">
        <f t="shared" si="136"/>
        <v>Hex Nut 18</v>
      </c>
      <c r="F275" s="4">
        <f t="shared" si="137"/>
        <v>0</v>
      </c>
    </row>
    <row r="276" spans="2:6" x14ac:dyDescent="0.3">
      <c r="B276" s="3" t="s">
        <v>335</v>
      </c>
      <c r="C276" s="4">
        <v>0</v>
      </c>
      <c r="E276" s="3" t="str">
        <f t="shared" si="136"/>
        <v>Chain</v>
      </c>
      <c r="F276" s="4">
        <f t="shared" si="137"/>
        <v>0</v>
      </c>
    </row>
    <row r="277" spans="2:6" x14ac:dyDescent="0.3">
      <c r="B277" s="3" t="s">
        <v>336</v>
      </c>
      <c r="C277" s="4">
        <v>0</v>
      </c>
      <c r="E277" s="3" t="str">
        <f t="shared" si="136"/>
        <v>Seat Stays</v>
      </c>
      <c r="F277" s="4">
        <f t="shared" si="137"/>
        <v>0</v>
      </c>
    </row>
    <row r="278" spans="2:6" x14ac:dyDescent="0.3">
      <c r="B278" s="3" t="s">
        <v>337</v>
      </c>
      <c r="C278" s="4">
        <v>0</v>
      </c>
      <c r="E278" s="3" t="str">
        <f t="shared" si="136"/>
        <v>LL Shell</v>
      </c>
      <c r="F278" s="4">
        <f t="shared" si="137"/>
        <v>0</v>
      </c>
    </row>
    <row r="279" spans="2:6" x14ac:dyDescent="0.3">
      <c r="B279" s="3" t="s">
        <v>338</v>
      </c>
      <c r="C279" s="4">
        <v>0</v>
      </c>
      <c r="E279" s="3" t="str">
        <f t="shared" si="136"/>
        <v>HL Road Pedal</v>
      </c>
      <c r="F279" s="4">
        <f t="shared" si="137"/>
        <v>0</v>
      </c>
    </row>
    <row r="280" spans="2:6" x14ac:dyDescent="0.3">
      <c r="B280" s="3" t="s">
        <v>339</v>
      </c>
      <c r="C280" s="4">
        <v>0</v>
      </c>
      <c r="E280" s="3" t="str">
        <f t="shared" si="136"/>
        <v>LL Spindle/Axle</v>
      </c>
      <c r="F280" s="4">
        <f t="shared" si="137"/>
        <v>0</v>
      </c>
    </row>
    <row r="281" spans="2:6" x14ac:dyDescent="0.3">
      <c r="B281" s="3" t="s">
        <v>340</v>
      </c>
      <c r="C281" s="4">
        <v>0</v>
      </c>
      <c r="E281" s="3" t="str">
        <f t="shared" si="136"/>
        <v>Hex Nut 21</v>
      </c>
      <c r="F281" s="4">
        <f t="shared" si="137"/>
        <v>0</v>
      </c>
    </row>
    <row r="282" spans="2:6" x14ac:dyDescent="0.3">
      <c r="B282" s="3" t="s">
        <v>341</v>
      </c>
      <c r="C282" s="4">
        <v>0</v>
      </c>
      <c r="E282" s="3" t="str">
        <f t="shared" si="136"/>
        <v>LL Touring Frame - Blue, 44</v>
      </c>
      <c r="F282" s="4">
        <f t="shared" si="137"/>
        <v>0</v>
      </c>
    </row>
    <row r="283" spans="2:6" x14ac:dyDescent="0.3">
      <c r="B283" s="3" t="s">
        <v>342</v>
      </c>
      <c r="C283" s="4">
        <v>0</v>
      </c>
      <c r="E283" s="3" t="str">
        <f t="shared" si="136"/>
        <v>Tension Pulley</v>
      </c>
      <c r="F283" s="4">
        <f t="shared" si="137"/>
        <v>0</v>
      </c>
    </row>
    <row r="284" spans="2:6" x14ac:dyDescent="0.3">
      <c r="B284" s="3" t="s">
        <v>343</v>
      </c>
      <c r="C284" s="4">
        <v>0</v>
      </c>
      <c r="E284" s="3" t="str">
        <f t="shared" si="136"/>
        <v>LL Touring Frame - Blue, 50</v>
      </c>
      <c r="F284" s="4">
        <f t="shared" si="137"/>
        <v>0</v>
      </c>
    </row>
    <row r="285" spans="2:6" x14ac:dyDescent="0.3">
      <c r="B285" s="3" t="s">
        <v>344</v>
      </c>
      <c r="C285" s="4">
        <v>0</v>
      </c>
      <c r="E285" s="3" t="str">
        <f t="shared" si="136"/>
        <v>Thin-Jam Hex Nut 12</v>
      </c>
      <c r="F285" s="4">
        <f t="shared" si="137"/>
        <v>0</v>
      </c>
    </row>
    <row r="286" spans="2:6" x14ac:dyDescent="0.3">
      <c r="B286" s="3" t="s">
        <v>345</v>
      </c>
      <c r="C286" s="4">
        <v>0</v>
      </c>
      <c r="E286" s="3" t="str">
        <f t="shared" si="136"/>
        <v>LL Touring Frame - Blue, 54</v>
      </c>
      <c r="F286" s="4">
        <f t="shared" si="137"/>
        <v>0</v>
      </c>
    </row>
    <row r="287" spans="2:6" x14ac:dyDescent="0.3">
      <c r="B287" s="3" t="s">
        <v>346</v>
      </c>
      <c r="C287" s="4">
        <v>0</v>
      </c>
      <c r="E287" s="3" t="str">
        <f t="shared" si="136"/>
        <v>Thin-Jam Hex Nut 16</v>
      </c>
      <c r="F287" s="4">
        <f t="shared" si="137"/>
        <v>0</v>
      </c>
    </row>
    <row r="288" spans="2:6" x14ac:dyDescent="0.3">
      <c r="B288" s="3" t="s">
        <v>347</v>
      </c>
      <c r="C288" s="4">
        <v>0</v>
      </c>
      <c r="E288" s="3" t="str">
        <f t="shared" si="136"/>
        <v>LL Touring Frame - Blue, 58</v>
      </c>
      <c r="F288" s="4">
        <f t="shared" si="137"/>
        <v>0</v>
      </c>
    </row>
    <row r="289" spans="2:6" x14ac:dyDescent="0.3">
      <c r="B289" s="3" t="s">
        <v>348</v>
      </c>
      <c r="C289" s="4">
        <v>0</v>
      </c>
      <c r="E289" s="3" t="str">
        <f t="shared" si="136"/>
        <v>Thin-Jam Hex Nut 5</v>
      </c>
      <c r="F289" s="4">
        <f t="shared" si="137"/>
        <v>0</v>
      </c>
    </row>
    <row r="290" spans="2:6" x14ac:dyDescent="0.3">
      <c r="B290" s="3" t="s">
        <v>349</v>
      </c>
      <c r="C290" s="4">
        <v>0</v>
      </c>
      <c r="E290" s="3" t="str">
        <f t="shared" si="136"/>
        <v>LL Touring Frame - Blue, 62</v>
      </c>
      <c r="F290" s="4">
        <f t="shared" si="137"/>
        <v>0</v>
      </c>
    </row>
    <row r="291" spans="2:6" x14ac:dyDescent="0.3">
      <c r="B291" s="3" t="s">
        <v>350</v>
      </c>
      <c r="C291" s="4">
        <v>0</v>
      </c>
      <c r="E291" s="3" t="str">
        <f t="shared" si="136"/>
        <v>Thin-Jam Hex Nut 9</v>
      </c>
      <c r="F291" s="4">
        <f t="shared" si="137"/>
        <v>0</v>
      </c>
    </row>
    <row r="292" spans="2:6" x14ac:dyDescent="0.3">
      <c r="B292" s="3" t="s">
        <v>351</v>
      </c>
      <c r="C292" s="4">
        <v>0</v>
      </c>
      <c r="E292" s="3" t="str">
        <f t="shared" si="136"/>
        <v>LL Touring Frame - Yellow, 44</v>
      </c>
      <c r="F292" s="4">
        <f t="shared" si="137"/>
        <v>0</v>
      </c>
    </row>
    <row r="293" spans="2:6" x14ac:dyDescent="0.3">
      <c r="B293" s="3" t="s">
        <v>352</v>
      </c>
      <c r="C293" s="4">
        <v>0</v>
      </c>
      <c r="E293" s="3" t="str">
        <f t="shared" si="136"/>
        <v>Thin-Jam Lock Nut 12</v>
      </c>
      <c r="F293" s="4">
        <f t="shared" si="137"/>
        <v>0</v>
      </c>
    </row>
    <row r="294" spans="2:6" x14ac:dyDescent="0.3">
      <c r="B294" s="3" t="s">
        <v>353</v>
      </c>
      <c r="C294" s="4">
        <v>0</v>
      </c>
      <c r="E294" s="3" t="str">
        <f t="shared" si="136"/>
        <v>LL Touring Frame - Yellow, 50</v>
      </c>
      <c r="F294" s="4">
        <f t="shared" si="137"/>
        <v>0</v>
      </c>
    </row>
    <row r="295" spans="2:6" x14ac:dyDescent="0.3">
      <c r="B295" s="3" t="s">
        <v>354</v>
      </c>
      <c r="C295" s="4">
        <v>0</v>
      </c>
      <c r="E295" s="3" t="str">
        <f t="shared" si="136"/>
        <v>Thin-Jam Lock Nut 16</v>
      </c>
      <c r="F295" s="4">
        <f t="shared" si="137"/>
        <v>0</v>
      </c>
    </row>
    <row r="296" spans="2:6" x14ac:dyDescent="0.3">
      <c r="B296" s="3" t="s">
        <v>355</v>
      </c>
      <c r="C296" s="4">
        <v>0</v>
      </c>
      <c r="E296" s="3" t="str">
        <f t="shared" si="136"/>
        <v>LL Touring Frame - Yellow, 54</v>
      </c>
      <c r="F296" s="4">
        <f t="shared" si="137"/>
        <v>0</v>
      </c>
    </row>
    <row r="297" spans="2:6" x14ac:dyDescent="0.3">
      <c r="B297" s="3" t="s">
        <v>356</v>
      </c>
      <c r="C297" s="4">
        <v>0</v>
      </c>
      <c r="E297" s="3" t="str">
        <f t="shared" si="136"/>
        <v>Thin-Jam Lock Nut 5</v>
      </c>
      <c r="F297" s="4">
        <f t="shared" si="137"/>
        <v>0</v>
      </c>
    </row>
    <row r="298" spans="2:6" x14ac:dyDescent="0.3">
      <c r="B298" s="3" t="s">
        <v>357</v>
      </c>
      <c r="C298" s="4">
        <v>0</v>
      </c>
      <c r="E298" s="3" t="str">
        <f t="shared" si="136"/>
        <v>LL Touring Frame - Yellow, 58</v>
      </c>
      <c r="F298" s="4">
        <f t="shared" si="137"/>
        <v>0</v>
      </c>
    </row>
    <row r="299" spans="2:6" x14ac:dyDescent="0.3">
      <c r="B299" s="3" t="s">
        <v>358</v>
      </c>
      <c r="C299" s="4">
        <v>0</v>
      </c>
      <c r="E299" s="3" t="str">
        <f t="shared" si="136"/>
        <v>Thin-Jam Lock Nut 9</v>
      </c>
      <c r="F299" s="4">
        <f t="shared" si="137"/>
        <v>0</v>
      </c>
    </row>
    <row r="300" spans="2:6" x14ac:dyDescent="0.3">
      <c r="B300" s="3" t="s">
        <v>359</v>
      </c>
      <c r="C300" s="4">
        <v>0</v>
      </c>
      <c r="E300" s="3" t="str">
        <f t="shared" si="136"/>
        <v>LL Touring Frame - Yellow, 62</v>
      </c>
      <c r="F300" s="4">
        <f t="shared" si="137"/>
        <v>0</v>
      </c>
    </row>
    <row r="301" spans="2:6" x14ac:dyDescent="0.3">
      <c r="B301" s="3" t="s">
        <v>360</v>
      </c>
      <c r="C301" s="4">
        <v>0</v>
      </c>
      <c r="E301" s="3" t="str">
        <f t="shared" si="136"/>
        <v>Touring Pedal</v>
      </c>
      <c r="F301" s="4">
        <f t="shared" si="137"/>
        <v>0</v>
      </c>
    </row>
    <row r="302" spans="2:6" x14ac:dyDescent="0.3">
      <c r="B302" s="3" t="s">
        <v>361</v>
      </c>
      <c r="C302" s="4">
        <v>0</v>
      </c>
      <c r="E302" s="3" t="str">
        <f t="shared" si="136"/>
        <v>LL Touring Handlebars</v>
      </c>
      <c r="F302" s="4">
        <f t="shared" si="137"/>
        <v>0</v>
      </c>
    </row>
    <row r="303" spans="2:6" x14ac:dyDescent="0.3">
      <c r="B303" s="3" t="s">
        <v>362</v>
      </c>
      <c r="C303" s="4">
        <v>0</v>
      </c>
      <c r="E303" s="3" t="str">
        <f t="shared" si="136"/>
        <v>HL Mountain Frame - Silver, 44</v>
      </c>
      <c r="F303" s="4">
        <f t="shared" si="137"/>
        <v>0</v>
      </c>
    </row>
    <row r="304" spans="2:6" x14ac:dyDescent="0.3">
      <c r="B304" s="3" t="s">
        <v>363</v>
      </c>
      <c r="C304" s="4">
        <v>0</v>
      </c>
      <c r="E304" s="3" t="str">
        <f t="shared" si="136"/>
        <v>LL Touring Seat Assembly</v>
      </c>
      <c r="F304" s="4">
        <f t="shared" si="137"/>
        <v>0</v>
      </c>
    </row>
    <row r="305" spans="2:6" x14ac:dyDescent="0.3">
      <c r="B305" s="3" t="s">
        <v>364</v>
      </c>
      <c r="C305" s="4">
        <v>0</v>
      </c>
      <c r="E305" s="3" t="str">
        <f t="shared" si="136"/>
        <v>Chainring</v>
      </c>
      <c r="F305" s="4">
        <f t="shared" si="137"/>
        <v>0</v>
      </c>
    </row>
    <row r="306" spans="2:6" x14ac:dyDescent="0.3">
      <c r="B306" s="3" t="s">
        <v>365</v>
      </c>
      <c r="C306" s="4">
        <v>0</v>
      </c>
      <c r="E306" s="3" t="str">
        <f t="shared" si="136"/>
        <v>LL Touring Seat/Saddle</v>
      </c>
      <c r="F306" s="4">
        <f t="shared" si="137"/>
        <v>0</v>
      </c>
    </row>
    <row r="307" spans="2:6" x14ac:dyDescent="0.3">
      <c r="B307" s="3" t="s">
        <v>366</v>
      </c>
      <c r="C307" s="4">
        <v>0</v>
      </c>
      <c r="E307" s="3" t="str">
        <f t="shared" si="136"/>
        <v>ML Road Frame - Red, 48</v>
      </c>
      <c r="F307" s="4">
        <f t="shared" si="137"/>
        <v>0</v>
      </c>
    </row>
    <row r="308" spans="2:6" x14ac:dyDescent="0.3">
      <c r="B308" s="3" t="s">
        <v>367</v>
      </c>
      <c r="C308" s="4">
        <v>0</v>
      </c>
      <c r="E308" s="3" t="str">
        <f t="shared" si="136"/>
        <v>Lock Nut 1</v>
      </c>
      <c r="F308" s="4">
        <f t="shared" si="137"/>
        <v>0</v>
      </c>
    </row>
    <row r="309" spans="2:6" x14ac:dyDescent="0.3">
      <c r="B309" s="3" t="s">
        <v>368</v>
      </c>
      <c r="C309" s="4">
        <v>0</v>
      </c>
      <c r="E309" s="3" t="str">
        <f t="shared" si="136"/>
        <v>ML Road Frame - Red, 58</v>
      </c>
      <c r="F309" s="4">
        <f t="shared" si="137"/>
        <v>0</v>
      </c>
    </row>
    <row r="310" spans="2:6" x14ac:dyDescent="0.3">
      <c r="B310" s="3" t="s">
        <v>369</v>
      </c>
      <c r="C310" s="4">
        <v>0</v>
      </c>
      <c r="E310" s="3" t="str">
        <f t="shared" si="136"/>
        <v>Lock Nut 10</v>
      </c>
      <c r="F310" s="4">
        <f t="shared" si="137"/>
        <v>0</v>
      </c>
    </row>
    <row r="311" spans="2:6" x14ac:dyDescent="0.3">
      <c r="B311" s="3" t="s">
        <v>370</v>
      </c>
      <c r="C311" s="4">
        <v>0</v>
      </c>
      <c r="E311" s="3" t="str">
        <f t="shared" si="136"/>
        <v>ML Road Frame-W - Yellow, 38</v>
      </c>
      <c r="F311" s="4">
        <f t="shared" si="137"/>
        <v>0</v>
      </c>
    </row>
    <row r="312" spans="2:6" x14ac:dyDescent="0.3">
      <c r="B312" s="3" t="s">
        <v>371</v>
      </c>
      <c r="C312" s="4">
        <v>0</v>
      </c>
      <c r="E312" s="3" t="str">
        <f t="shared" si="136"/>
        <v>Lock Nut 11</v>
      </c>
      <c r="F312" s="4">
        <f t="shared" si="137"/>
        <v>0</v>
      </c>
    </row>
    <row r="313" spans="2:6" x14ac:dyDescent="0.3">
      <c r="B313" s="3" t="s">
        <v>372</v>
      </c>
      <c r="C313" s="4">
        <v>0</v>
      </c>
      <c r="E313" s="3" t="str">
        <f t="shared" si="136"/>
        <v>ML Road Frame-W - Yellow, 42</v>
      </c>
      <c r="F313" s="4">
        <f t="shared" si="137"/>
        <v>0</v>
      </c>
    </row>
    <row r="314" spans="2:6" x14ac:dyDescent="0.3">
      <c r="B314" s="3" t="s">
        <v>373</v>
      </c>
      <c r="C314" s="4">
        <v>0</v>
      </c>
      <c r="E314" s="3" t="str">
        <f t="shared" si="136"/>
        <v>Lock Nut 12</v>
      </c>
      <c r="F314" s="4">
        <f t="shared" si="137"/>
        <v>0</v>
      </c>
    </row>
    <row r="315" spans="2:6" x14ac:dyDescent="0.3">
      <c r="B315" s="3" t="s">
        <v>374</v>
      </c>
      <c r="C315" s="4">
        <v>0</v>
      </c>
      <c r="E315" s="3" t="str">
        <f t="shared" si="136"/>
        <v>ML Road Frame-W - Yellow, 48</v>
      </c>
      <c r="F315" s="4">
        <f t="shared" si="137"/>
        <v>0</v>
      </c>
    </row>
    <row r="316" spans="2:6" x14ac:dyDescent="0.3">
      <c r="B316" s="3" t="s">
        <v>375</v>
      </c>
      <c r="C316" s="4">
        <v>0</v>
      </c>
      <c r="E316" s="3" t="str">
        <f t="shared" si="136"/>
        <v>Lock Nut 13</v>
      </c>
      <c r="F316" s="4">
        <f t="shared" si="137"/>
        <v>0</v>
      </c>
    </row>
    <row r="317" spans="2:6" x14ac:dyDescent="0.3">
      <c r="B317" s="3" t="s">
        <v>376</v>
      </c>
      <c r="C317" s="4">
        <v>0</v>
      </c>
      <c r="E317" s="3" t="str">
        <f t="shared" si="136"/>
        <v>ML Road Handlebars</v>
      </c>
      <c r="F317" s="4">
        <f t="shared" si="137"/>
        <v>0</v>
      </c>
    </row>
    <row r="318" spans="2:6" x14ac:dyDescent="0.3">
      <c r="B318" s="3" t="s">
        <v>377</v>
      </c>
      <c r="C318" s="4">
        <v>0</v>
      </c>
      <c r="E318" s="3" t="str">
        <f t="shared" si="136"/>
        <v>Lock Nut 14</v>
      </c>
      <c r="F318" s="4">
        <f t="shared" si="137"/>
        <v>0</v>
      </c>
    </row>
    <row r="319" spans="2:6" x14ac:dyDescent="0.3">
      <c r="B319" s="3" t="s">
        <v>378</v>
      </c>
      <c r="C319" s="4">
        <v>0</v>
      </c>
      <c r="E319" s="3" t="str">
        <f t="shared" si="136"/>
        <v>ML Road Rear Wheel</v>
      </c>
      <c r="F319" s="4">
        <f t="shared" si="137"/>
        <v>0</v>
      </c>
    </row>
    <row r="320" spans="2:6" x14ac:dyDescent="0.3">
      <c r="B320" s="3" t="s">
        <v>379</v>
      </c>
      <c r="C320" s="4">
        <v>0</v>
      </c>
      <c r="E320" s="3" t="str">
        <f t="shared" si="136"/>
        <v>Lock Nut 15</v>
      </c>
      <c r="F320" s="4">
        <f t="shared" si="137"/>
        <v>0</v>
      </c>
    </row>
    <row r="321" spans="2:6" x14ac:dyDescent="0.3">
      <c r="B321" s="3" t="s">
        <v>380</v>
      </c>
      <c r="C321" s="4">
        <v>0</v>
      </c>
      <c r="E321" s="3" t="str">
        <f t="shared" si="136"/>
        <v>ML Road Seat Assembly</v>
      </c>
      <c r="F321" s="4">
        <f t="shared" si="137"/>
        <v>0</v>
      </c>
    </row>
    <row r="322" spans="2:6" x14ac:dyDescent="0.3">
      <c r="B322" s="3" t="s">
        <v>381</v>
      </c>
      <c r="C322" s="4">
        <v>0</v>
      </c>
      <c r="E322" s="3" t="str">
        <f t="shared" si="136"/>
        <v>Lock Nut 16</v>
      </c>
      <c r="F322" s="4">
        <f t="shared" si="137"/>
        <v>0</v>
      </c>
    </row>
    <row r="323" spans="2:6" x14ac:dyDescent="0.3">
      <c r="B323" s="3" t="s">
        <v>382</v>
      </c>
      <c r="C323" s="4">
        <v>0</v>
      </c>
      <c r="E323" s="3" t="str">
        <f t="shared" si="136"/>
        <v>Chainring Bolts</v>
      </c>
      <c r="F323" s="4">
        <f t="shared" si="137"/>
        <v>0</v>
      </c>
    </row>
    <row r="324" spans="2:6" x14ac:dyDescent="0.3">
      <c r="B324" s="3" t="s">
        <v>383</v>
      </c>
      <c r="C324" s="4">
        <v>0</v>
      </c>
      <c r="E324" s="3" t="str">
        <f t="shared" si="136"/>
        <v>Lock Nut 17</v>
      </c>
      <c r="F324" s="4">
        <f t="shared" si="137"/>
        <v>0</v>
      </c>
    </row>
    <row r="325" spans="2:6" x14ac:dyDescent="0.3">
      <c r="B325" s="3" t="s">
        <v>384</v>
      </c>
      <c r="C325" s="4">
        <v>0</v>
      </c>
      <c r="E325" s="3" t="str">
        <f t="shared" si="136"/>
        <v>ML Touring Seat/Saddle</v>
      </c>
      <c r="F325" s="4">
        <f t="shared" si="137"/>
        <v>0</v>
      </c>
    </row>
    <row r="326" spans="2:6" x14ac:dyDescent="0.3">
      <c r="B326" s="3" t="s">
        <v>385</v>
      </c>
      <c r="C326" s="4">
        <v>0</v>
      </c>
      <c r="E326" s="3" t="str">
        <f t="shared" si="136"/>
        <v>Lock Nut 18</v>
      </c>
      <c r="F326" s="4">
        <f t="shared" si="137"/>
        <v>0</v>
      </c>
    </row>
    <row r="327" spans="2:6" x14ac:dyDescent="0.3">
      <c r="B327" s="3" t="s">
        <v>386</v>
      </c>
      <c r="C327" s="4">
        <v>0</v>
      </c>
      <c r="E327" s="3" t="str">
        <f t="shared" si="136"/>
        <v>Mountain Bike Socks, M</v>
      </c>
      <c r="F327" s="4">
        <f t="shared" si="137"/>
        <v>0</v>
      </c>
    </row>
    <row r="328" spans="2:6" x14ac:dyDescent="0.3">
      <c r="B328" s="3" t="s">
        <v>387</v>
      </c>
      <c r="C328" s="4">
        <v>0</v>
      </c>
      <c r="E328" s="3" t="str">
        <f t="shared" si="136"/>
        <v>Lock Nut 19</v>
      </c>
      <c r="F328" s="4">
        <f t="shared" si="137"/>
        <v>0</v>
      </c>
    </row>
    <row r="329" spans="2:6" x14ac:dyDescent="0.3">
      <c r="B329" s="3" t="s">
        <v>388</v>
      </c>
      <c r="C329" s="4">
        <v>0</v>
      </c>
      <c r="E329" s="3" t="str">
        <f t="shared" ref="E329:E392" si="138">B327</f>
        <v>Mountain End Caps</v>
      </c>
      <c r="F329" s="4">
        <f t="shared" ref="F329:F392" si="139">C327</f>
        <v>0</v>
      </c>
    </row>
    <row r="330" spans="2:6" x14ac:dyDescent="0.3">
      <c r="B330" s="3" t="s">
        <v>389</v>
      </c>
      <c r="C330" s="4">
        <v>0</v>
      </c>
      <c r="E330" s="3" t="str">
        <f t="shared" si="138"/>
        <v>Lock Nut 2</v>
      </c>
      <c r="F330" s="4">
        <f t="shared" si="139"/>
        <v>0</v>
      </c>
    </row>
    <row r="331" spans="2:6" x14ac:dyDescent="0.3">
      <c r="B331" s="3" t="s">
        <v>390</v>
      </c>
      <c r="C331" s="4">
        <v>0</v>
      </c>
      <c r="E331" s="3" t="str">
        <f t="shared" si="138"/>
        <v>HL Mountain Rim</v>
      </c>
      <c r="F331" s="4">
        <f t="shared" si="139"/>
        <v>0</v>
      </c>
    </row>
    <row r="332" spans="2:6" x14ac:dyDescent="0.3">
      <c r="B332" s="3" t="s">
        <v>391</v>
      </c>
      <c r="C332" s="4">
        <v>0</v>
      </c>
      <c r="E332" s="3" t="str">
        <f t="shared" si="138"/>
        <v>Lock Nut 20</v>
      </c>
      <c r="F332" s="4">
        <f t="shared" si="139"/>
        <v>0</v>
      </c>
    </row>
    <row r="333" spans="2:6" x14ac:dyDescent="0.3">
      <c r="B333" s="3" t="s">
        <v>392</v>
      </c>
      <c r="C333" s="4">
        <v>0</v>
      </c>
      <c r="E333" s="3" t="str">
        <f t="shared" si="138"/>
        <v>HL Mountain Seat Assembly</v>
      </c>
      <c r="F333" s="4">
        <f t="shared" si="139"/>
        <v>0</v>
      </c>
    </row>
    <row r="334" spans="2:6" x14ac:dyDescent="0.3">
      <c r="B334" s="3" t="s">
        <v>393</v>
      </c>
      <c r="C334" s="4">
        <v>0</v>
      </c>
      <c r="E334" s="3" t="str">
        <f t="shared" si="138"/>
        <v>Lock Nut 21</v>
      </c>
      <c r="F334" s="4">
        <f t="shared" si="139"/>
        <v>0</v>
      </c>
    </row>
    <row r="335" spans="2:6" x14ac:dyDescent="0.3">
      <c r="B335" s="3" t="s">
        <v>394</v>
      </c>
      <c r="C335" s="4">
        <v>0</v>
      </c>
      <c r="E335" s="3" t="str">
        <f t="shared" si="138"/>
        <v>Bearing Ball</v>
      </c>
      <c r="F335" s="4">
        <f t="shared" si="139"/>
        <v>0</v>
      </c>
    </row>
    <row r="336" spans="2:6" x14ac:dyDescent="0.3">
      <c r="B336" s="3" t="s">
        <v>395</v>
      </c>
      <c r="C336" s="4">
        <v>0</v>
      </c>
      <c r="E336" s="3" t="str">
        <f t="shared" si="138"/>
        <v>Lock Nut 22</v>
      </c>
      <c r="F336" s="4">
        <f t="shared" si="139"/>
        <v>0</v>
      </c>
    </row>
    <row r="337" spans="2:6" x14ac:dyDescent="0.3">
      <c r="B337" s="3" t="s">
        <v>396</v>
      </c>
      <c r="C337" s="4">
        <v>0</v>
      </c>
      <c r="E337" s="3" t="str">
        <f t="shared" si="138"/>
        <v>Crown Race</v>
      </c>
      <c r="F337" s="4">
        <f t="shared" si="139"/>
        <v>0</v>
      </c>
    </row>
    <row r="338" spans="2:6" x14ac:dyDescent="0.3">
      <c r="B338" s="3" t="s">
        <v>397</v>
      </c>
      <c r="C338" s="4">
        <v>0</v>
      </c>
      <c r="E338" s="3" t="str">
        <f t="shared" si="138"/>
        <v>Lock Nut 23</v>
      </c>
      <c r="F338" s="4">
        <f t="shared" si="139"/>
        <v>0</v>
      </c>
    </row>
    <row r="339" spans="2:6" x14ac:dyDescent="0.3">
      <c r="B339" s="3" t="s">
        <v>398</v>
      </c>
      <c r="C339" s="4">
        <v>0</v>
      </c>
      <c r="E339" s="3" t="str">
        <f t="shared" si="138"/>
        <v>Decal 1</v>
      </c>
      <c r="F339" s="4">
        <f t="shared" si="139"/>
        <v>0</v>
      </c>
    </row>
    <row r="340" spans="2:6" x14ac:dyDescent="0.3">
      <c r="B340" s="3" t="s">
        <v>399</v>
      </c>
      <c r="C340" s="4">
        <v>0</v>
      </c>
      <c r="E340" s="3" t="str">
        <f t="shared" si="138"/>
        <v>Lock Nut 3</v>
      </c>
      <c r="F340" s="4">
        <f t="shared" si="139"/>
        <v>0</v>
      </c>
    </row>
    <row r="341" spans="2:6" x14ac:dyDescent="0.3">
      <c r="B341" s="3" t="s">
        <v>400</v>
      </c>
      <c r="C341" s="4">
        <v>0</v>
      </c>
      <c r="E341" s="3" t="str">
        <f t="shared" si="138"/>
        <v>Down Tube</v>
      </c>
      <c r="F341" s="4">
        <f t="shared" si="139"/>
        <v>0</v>
      </c>
    </row>
    <row r="342" spans="2:6" x14ac:dyDescent="0.3">
      <c r="B342" s="3" t="s">
        <v>401</v>
      </c>
      <c r="C342" s="4">
        <v>0</v>
      </c>
      <c r="E342" s="3" t="str">
        <f t="shared" si="138"/>
        <v>Lock Nut 4</v>
      </c>
      <c r="F342" s="4">
        <f t="shared" si="139"/>
        <v>0</v>
      </c>
    </row>
    <row r="343" spans="2:6" x14ac:dyDescent="0.3">
      <c r="B343" s="3" t="s">
        <v>402</v>
      </c>
      <c r="C343" s="4">
        <v>0</v>
      </c>
      <c r="E343" s="3" t="str">
        <f t="shared" si="138"/>
        <v>External Lock Washer 2</v>
      </c>
      <c r="F343" s="4">
        <f t="shared" si="139"/>
        <v>0</v>
      </c>
    </row>
    <row r="344" spans="2:6" x14ac:dyDescent="0.3">
      <c r="B344" s="3" t="s">
        <v>403</v>
      </c>
      <c r="C344" s="4">
        <v>0</v>
      </c>
      <c r="E344" s="3" t="str">
        <f t="shared" si="138"/>
        <v>Lock Nut 5</v>
      </c>
      <c r="F344" s="4">
        <f t="shared" si="139"/>
        <v>0</v>
      </c>
    </row>
    <row r="345" spans="2:6" x14ac:dyDescent="0.3">
      <c r="B345" s="3" t="s">
        <v>404</v>
      </c>
      <c r="C345" s="4">
        <v>0</v>
      </c>
      <c r="E345" s="3" t="str">
        <f t="shared" si="138"/>
        <v>External Lock Washer 4</v>
      </c>
      <c r="F345" s="4">
        <f t="shared" si="139"/>
        <v>0</v>
      </c>
    </row>
    <row r="346" spans="2:6" x14ac:dyDescent="0.3">
      <c r="B346" s="3" t="s">
        <v>405</v>
      </c>
      <c r="C346" s="4">
        <v>0</v>
      </c>
      <c r="E346" s="3" t="str">
        <f t="shared" si="138"/>
        <v>Lock Nut 6</v>
      </c>
      <c r="F346" s="4">
        <f t="shared" si="139"/>
        <v>0</v>
      </c>
    </row>
    <row r="347" spans="2:6" x14ac:dyDescent="0.3">
      <c r="B347" s="3" t="s">
        <v>406</v>
      </c>
      <c r="C347" s="4">
        <v>0</v>
      </c>
      <c r="E347" s="3" t="str">
        <f t="shared" si="138"/>
        <v>Mountain-300 Black, 40</v>
      </c>
      <c r="F347" s="4">
        <f t="shared" si="139"/>
        <v>0</v>
      </c>
    </row>
    <row r="348" spans="2:6" x14ac:dyDescent="0.3">
      <c r="B348" s="3" t="s">
        <v>407</v>
      </c>
      <c r="C348" s="4">
        <v>0</v>
      </c>
      <c r="E348" s="3" t="str">
        <f t="shared" si="138"/>
        <v>Lock Nut 7</v>
      </c>
      <c r="F348" s="4">
        <f t="shared" si="139"/>
        <v>0</v>
      </c>
    </row>
    <row r="349" spans="2:6" x14ac:dyDescent="0.3">
      <c r="B349" s="3" t="s">
        <v>408</v>
      </c>
      <c r="C349" s="4">
        <v>0</v>
      </c>
      <c r="E349" s="3" t="str">
        <f t="shared" si="138"/>
        <v>Mountain-300 Black, 48</v>
      </c>
      <c r="F349" s="4">
        <f t="shared" si="139"/>
        <v>0</v>
      </c>
    </row>
    <row r="350" spans="2:6" x14ac:dyDescent="0.3">
      <c r="B350" s="3" t="s">
        <v>409</v>
      </c>
      <c r="C350" s="4">
        <v>0</v>
      </c>
      <c r="E350" s="3" t="str">
        <f t="shared" si="138"/>
        <v>Lock Nut 8</v>
      </c>
      <c r="F350" s="4">
        <f t="shared" si="139"/>
        <v>0</v>
      </c>
    </row>
    <row r="351" spans="2:6" x14ac:dyDescent="0.3">
      <c r="B351" s="3" t="s">
        <v>410</v>
      </c>
      <c r="C351" s="4">
        <v>0</v>
      </c>
      <c r="E351" s="3" t="str">
        <f t="shared" si="138"/>
        <v>External Lock Washer 6</v>
      </c>
      <c r="F351" s="4">
        <f t="shared" si="139"/>
        <v>0</v>
      </c>
    </row>
    <row r="352" spans="2:6" x14ac:dyDescent="0.3">
      <c r="B352" s="3" t="s">
        <v>411</v>
      </c>
      <c r="C352" s="4">
        <v>0</v>
      </c>
      <c r="E352" s="3" t="str">
        <f t="shared" si="138"/>
        <v>Lock Nut 9</v>
      </c>
      <c r="F352" s="4">
        <f t="shared" si="139"/>
        <v>0</v>
      </c>
    </row>
    <row r="353" spans="2:6" x14ac:dyDescent="0.3">
      <c r="B353" s="3" t="s">
        <v>412</v>
      </c>
      <c r="C353" s="4">
        <v>0</v>
      </c>
      <c r="E353" s="3" t="str">
        <f t="shared" si="138"/>
        <v>External Lock Washer 8</v>
      </c>
      <c r="F353" s="4">
        <f t="shared" si="139"/>
        <v>0</v>
      </c>
    </row>
    <row r="354" spans="2:6" x14ac:dyDescent="0.3">
      <c r="B354" s="3" t="s">
        <v>413</v>
      </c>
      <c r="C354" s="4">
        <v>0</v>
      </c>
      <c r="E354" s="3" t="str">
        <f t="shared" si="138"/>
        <v>Lock Ring</v>
      </c>
      <c r="F354" s="4">
        <f t="shared" si="139"/>
        <v>0</v>
      </c>
    </row>
    <row r="355" spans="2:6" x14ac:dyDescent="0.3">
      <c r="B355" s="3" t="s">
        <v>414</v>
      </c>
      <c r="C355" s="4">
        <v>0</v>
      </c>
      <c r="E355" s="3" t="str">
        <f t="shared" si="138"/>
        <v>HL Road Frame - Black, 44</v>
      </c>
      <c r="F355" s="4">
        <f t="shared" si="139"/>
        <v>0</v>
      </c>
    </row>
    <row r="356" spans="2:6" x14ac:dyDescent="0.3">
      <c r="B356" s="3" t="s">
        <v>415</v>
      </c>
      <c r="C356" s="4">
        <v>0</v>
      </c>
      <c r="E356" s="3" t="str">
        <f t="shared" si="138"/>
        <v>Lock Washer 1</v>
      </c>
      <c r="F356" s="4">
        <f t="shared" si="139"/>
        <v>0</v>
      </c>
    </row>
    <row r="357" spans="2:6" x14ac:dyDescent="0.3">
      <c r="B357" s="3" t="s">
        <v>416</v>
      </c>
      <c r="C357" s="4">
        <v>0</v>
      </c>
      <c r="E357" s="3" t="str">
        <f t="shared" si="138"/>
        <v>External Lock Washer 9</v>
      </c>
      <c r="F357" s="4">
        <f t="shared" si="139"/>
        <v>0</v>
      </c>
    </row>
    <row r="358" spans="2:6" x14ac:dyDescent="0.3">
      <c r="B358" s="3" t="s">
        <v>417</v>
      </c>
      <c r="C358" s="4">
        <v>0</v>
      </c>
      <c r="E358" s="3" t="str">
        <f t="shared" si="138"/>
        <v>Lock Washer 10</v>
      </c>
      <c r="F358" s="4">
        <f t="shared" si="139"/>
        <v>0</v>
      </c>
    </row>
    <row r="359" spans="2:6" x14ac:dyDescent="0.3">
      <c r="B359" s="3" t="s">
        <v>418</v>
      </c>
      <c r="C359" s="4">
        <v>0</v>
      </c>
      <c r="E359" s="3" t="str">
        <f t="shared" si="138"/>
        <v>HL Road Frame - Black, 58</v>
      </c>
      <c r="F359" s="4">
        <f t="shared" si="139"/>
        <v>0</v>
      </c>
    </row>
    <row r="360" spans="2:6" x14ac:dyDescent="0.3">
      <c r="B360" s="3" t="s">
        <v>419</v>
      </c>
      <c r="C360" s="4">
        <v>0</v>
      </c>
      <c r="E360" s="3" t="str">
        <f t="shared" si="138"/>
        <v>Lock Washer 11</v>
      </c>
      <c r="F360" s="4">
        <f t="shared" si="139"/>
        <v>0</v>
      </c>
    </row>
    <row r="361" spans="2:6" x14ac:dyDescent="0.3">
      <c r="B361" s="3" t="s">
        <v>420</v>
      </c>
      <c r="C361" s="4">
        <v>0</v>
      </c>
      <c r="E361" s="3" t="str">
        <f t="shared" si="138"/>
        <v>HL Road Frame - Red, 44</v>
      </c>
      <c r="F361" s="4">
        <f t="shared" si="139"/>
        <v>0</v>
      </c>
    </row>
    <row r="362" spans="2:6" x14ac:dyDescent="0.3">
      <c r="B362" s="3" t="s">
        <v>421</v>
      </c>
      <c r="C362" s="4">
        <v>0</v>
      </c>
      <c r="E362" s="3" t="str">
        <f t="shared" si="138"/>
        <v>Lock Washer 12</v>
      </c>
      <c r="F362" s="4">
        <f t="shared" si="139"/>
        <v>0</v>
      </c>
    </row>
    <row r="363" spans="2:6" x14ac:dyDescent="0.3">
      <c r="B363" s="3" t="s">
        <v>422</v>
      </c>
      <c r="C363" s="4">
        <v>0</v>
      </c>
      <c r="E363" s="3" t="str">
        <f t="shared" si="138"/>
        <v>Flat Washer 1</v>
      </c>
      <c r="F363" s="4">
        <f t="shared" si="139"/>
        <v>0</v>
      </c>
    </row>
    <row r="364" spans="2:6" x14ac:dyDescent="0.3">
      <c r="B364" s="3" t="s">
        <v>423</v>
      </c>
      <c r="C364" s="4">
        <v>0</v>
      </c>
      <c r="E364" s="3" t="str">
        <f t="shared" si="138"/>
        <v>Lock Washer 13</v>
      </c>
      <c r="F364" s="4">
        <f t="shared" si="139"/>
        <v>0</v>
      </c>
    </row>
    <row r="365" spans="2:6" x14ac:dyDescent="0.3">
      <c r="B365" s="3" t="s">
        <v>424</v>
      </c>
      <c r="C365" s="4">
        <v>0</v>
      </c>
      <c r="E365" s="3" t="str">
        <f t="shared" si="138"/>
        <v>Paint - Blue</v>
      </c>
      <c r="F365" s="4">
        <f t="shared" si="139"/>
        <v>0</v>
      </c>
    </row>
    <row r="366" spans="2:6" x14ac:dyDescent="0.3">
      <c r="B366" s="3" t="s">
        <v>425</v>
      </c>
      <c r="C366" s="4">
        <v>0</v>
      </c>
      <c r="E366" s="3" t="str">
        <f t="shared" si="138"/>
        <v>Lock Washer 2</v>
      </c>
      <c r="F366" s="4">
        <f t="shared" si="139"/>
        <v>0</v>
      </c>
    </row>
    <row r="367" spans="2:6" x14ac:dyDescent="0.3">
      <c r="B367" s="3" t="s">
        <v>426</v>
      </c>
      <c r="C367" s="4">
        <v>0</v>
      </c>
      <c r="E367" s="3" t="str">
        <f t="shared" si="138"/>
        <v>Paint - Silver</v>
      </c>
      <c r="F367" s="4">
        <f t="shared" si="139"/>
        <v>0</v>
      </c>
    </row>
    <row r="368" spans="2:6" x14ac:dyDescent="0.3">
      <c r="B368" s="3" t="s">
        <v>427</v>
      </c>
      <c r="C368" s="4">
        <v>0</v>
      </c>
      <c r="E368" s="3" t="str">
        <f t="shared" si="138"/>
        <v>Paint - Yellow</v>
      </c>
      <c r="F368" s="4">
        <f t="shared" si="139"/>
        <v>0</v>
      </c>
    </row>
    <row r="369" spans="2:6" x14ac:dyDescent="0.3">
      <c r="B369" s="3" t="s">
        <v>428</v>
      </c>
      <c r="C369" s="4">
        <v>0</v>
      </c>
      <c r="E369" s="3" t="str">
        <f t="shared" si="138"/>
        <v>HL Road Seat Assembly</v>
      </c>
      <c r="F369" s="4">
        <f t="shared" si="139"/>
        <v>0</v>
      </c>
    </row>
    <row r="370" spans="2:6" x14ac:dyDescent="0.3">
      <c r="B370" s="3" t="s">
        <v>429</v>
      </c>
      <c r="C370" s="4">
        <v>0</v>
      </c>
      <c r="E370" s="3" t="str">
        <f t="shared" si="138"/>
        <v>Pinch Bolt</v>
      </c>
      <c r="F370" s="4">
        <f t="shared" si="139"/>
        <v>0</v>
      </c>
    </row>
    <row r="371" spans="2:6" x14ac:dyDescent="0.3">
      <c r="B371" s="3" t="s">
        <v>430</v>
      </c>
      <c r="C371" s="4">
        <v>0</v>
      </c>
      <c r="E371" s="3" t="str">
        <f t="shared" si="138"/>
        <v>Rear Brakes</v>
      </c>
      <c r="F371" s="4">
        <f t="shared" si="139"/>
        <v>0</v>
      </c>
    </row>
    <row r="372" spans="2:6" x14ac:dyDescent="0.3">
      <c r="B372" s="3" t="s">
        <v>431</v>
      </c>
      <c r="C372" s="4">
        <v>0</v>
      </c>
      <c r="E372" s="3" t="str">
        <f t="shared" si="138"/>
        <v>Rear Derailleur Cage</v>
      </c>
      <c r="F372" s="4">
        <f t="shared" si="139"/>
        <v>0</v>
      </c>
    </row>
    <row r="373" spans="2:6" x14ac:dyDescent="0.3">
      <c r="B373" s="3" t="s">
        <v>432</v>
      </c>
      <c r="C373" s="4">
        <v>0</v>
      </c>
      <c r="E373" s="3" t="str">
        <f t="shared" si="138"/>
        <v>Lock Washer 3</v>
      </c>
      <c r="F373" s="4">
        <f t="shared" si="139"/>
        <v>0</v>
      </c>
    </row>
    <row r="374" spans="2:6" x14ac:dyDescent="0.3">
      <c r="B374" s="3" t="s">
        <v>433</v>
      </c>
      <c r="C374" s="4">
        <v>0</v>
      </c>
      <c r="E374" s="3" t="str">
        <f t="shared" si="138"/>
        <v>Rear Derailleur</v>
      </c>
      <c r="F374" s="4">
        <f t="shared" si="139"/>
        <v>0</v>
      </c>
    </row>
    <row r="375" spans="2:6" x14ac:dyDescent="0.3">
      <c r="B375" s="3" t="s">
        <v>434</v>
      </c>
      <c r="C375" s="4">
        <v>0</v>
      </c>
      <c r="E375" s="3" t="str">
        <f t="shared" si="138"/>
        <v>Lock Washer 4</v>
      </c>
      <c r="F375" s="4">
        <f t="shared" si="139"/>
        <v>0</v>
      </c>
    </row>
    <row r="376" spans="2:6" x14ac:dyDescent="0.3">
      <c r="B376" s="3" t="s">
        <v>435</v>
      </c>
      <c r="C376" s="4">
        <v>0</v>
      </c>
      <c r="E376" s="3" t="str">
        <f t="shared" si="138"/>
        <v>Reflector</v>
      </c>
      <c r="F376" s="4">
        <f t="shared" si="139"/>
        <v>0</v>
      </c>
    </row>
    <row r="377" spans="2:6" x14ac:dyDescent="0.3">
      <c r="B377" s="3" t="s">
        <v>436</v>
      </c>
      <c r="C377" s="4">
        <v>0</v>
      </c>
      <c r="E377" s="3" t="str">
        <f t="shared" si="138"/>
        <v>Lock Washer 5</v>
      </c>
      <c r="F377" s="4">
        <f t="shared" si="139"/>
        <v>0</v>
      </c>
    </row>
    <row r="378" spans="2:6" x14ac:dyDescent="0.3">
      <c r="B378" s="3" t="s">
        <v>437</v>
      </c>
      <c r="C378" s="4">
        <v>0</v>
      </c>
      <c r="E378" s="3" t="str">
        <f t="shared" si="138"/>
        <v>Road End Caps</v>
      </c>
      <c r="F378" s="4">
        <f t="shared" si="139"/>
        <v>0</v>
      </c>
    </row>
    <row r="379" spans="2:6" x14ac:dyDescent="0.3">
      <c r="B379" s="3" t="s">
        <v>438</v>
      </c>
      <c r="C379" s="4">
        <v>0</v>
      </c>
      <c r="E379" s="3" t="str">
        <f t="shared" si="138"/>
        <v>Lock Washer 6</v>
      </c>
      <c r="F379" s="4">
        <f t="shared" si="139"/>
        <v>0</v>
      </c>
    </row>
    <row r="380" spans="2:6" x14ac:dyDescent="0.3">
      <c r="B380" s="3" t="s">
        <v>439</v>
      </c>
      <c r="C380" s="4">
        <v>0</v>
      </c>
      <c r="E380" s="3" t="str">
        <f t="shared" si="138"/>
        <v>Flat Washer 2</v>
      </c>
      <c r="F380" s="4">
        <f t="shared" si="139"/>
        <v>0</v>
      </c>
    </row>
    <row r="381" spans="2:6" x14ac:dyDescent="0.3">
      <c r="B381" s="3" t="s">
        <v>440</v>
      </c>
      <c r="C381" s="4">
        <v>0</v>
      </c>
      <c r="E381" s="3" t="str">
        <f t="shared" si="138"/>
        <v>Chain Stays</v>
      </c>
      <c r="F381" s="4">
        <f t="shared" si="139"/>
        <v>0</v>
      </c>
    </row>
    <row r="382" spans="2:6" x14ac:dyDescent="0.3">
      <c r="B382" s="3" t="s">
        <v>441</v>
      </c>
      <c r="C382" s="4">
        <v>0</v>
      </c>
      <c r="E382" s="3" t="str">
        <f t="shared" si="138"/>
        <v>Flat Washer 4</v>
      </c>
      <c r="F382" s="4">
        <f t="shared" si="139"/>
        <v>0</v>
      </c>
    </row>
    <row r="383" spans="2:6" x14ac:dyDescent="0.3">
      <c r="B383" s="3" t="s">
        <v>442</v>
      </c>
      <c r="C383" s="4">
        <v>0</v>
      </c>
      <c r="E383" s="3" t="str">
        <f t="shared" si="138"/>
        <v>Women's Tights, L</v>
      </c>
      <c r="F383" s="4">
        <f t="shared" si="139"/>
        <v>0</v>
      </c>
    </row>
    <row r="384" spans="2:6" x14ac:dyDescent="0.3">
      <c r="B384" s="3" t="s">
        <v>443</v>
      </c>
      <c r="C384" s="4">
        <v>0</v>
      </c>
      <c r="E384" s="3" t="str">
        <f t="shared" si="138"/>
        <v>Flat Washer 6</v>
      </c>
      <c r="F384" s="4">
        <f t="shared" si="139"/>
        <v>0</v>
      </c>
    </row>
    <row r="385" spans="2:6" x14ac:dyDescent="0.3">
      <c r="B385" s="3" t="s">
        <v>444</v>
      </c>
      <c r="C385" s="4">
        <v>0</v>
      </c>
      <c r="E385" s="3" t="str">
        <f t="shared" si="138"/>
        <v>Women's Tights, S</v>
      </c>
      <c r="F385" s="4">
        <f t="shared" si="139"/>
        <v>0</v>
      </c>
    </row>
    <row r="386" spans="2:6" x14ac:dyDescent="0.3">
      <c r="B386" s="3" t="s">
        <v>445</v>
      </c>
      <c r="C386" s="4">
        <v>0</v>
      </c>
      <c r="E386" s="3" t="str">
        <f t="shared" si="138"/>
        <v>Flat Washer 8</v>
      </c>
      <c r="F386" s="4">
        <f t="shared" si="139"/>
        <v>0</v>
      </c>
    </row>
    <row r="387" spans="2:6" x14ac:dyDescent="0.3">
      <c r="B387" s="3" t="s">
        <v>446</v>
      </c>
      <c r="C387" s="4">
        <v>0</v>
      </c>
      <c r="E387" s="3" t="str">
        <f t="shared" si="138"/>
        <v>HL Mountain Frame - Silver, 48</v>
      </c>
      <c r="F387" s="4">
        <f t="shared" si="139"/>
        <v>0</v>
      </c>
    </row>
    <row r="388" spans="2:6" x14ac:dyDescent="0.3">
      <c r="B388" s="3" t="s">
        <v>447</v>
      </c>
      <c r="C388" s="4">
        <v>0</v>
      </c>
      <c r="E388" s="3" t="str">
        <f t="shared" si="138"/>
        <v>Fork Crown</v>
      </c>
      <c r="F388" s="4">
        <f t="shared" si="139"/>
        <v>0</v>
      </c>
    </row>
    <row r="389" spans="2:6" x14ac:dyDescent="0.3">
      <c r="B389" s="3" t="s">
        <v>448</v>
      </c>
      <c r="C389" s="4">
        <v>0</v>
      </c>
      <c r="E389" s="3" t="str">
        <f t="shared" si="138"/>
        <v>HL Mountain Front Wheel</v>
      </c>
      <c r="F389" s="4">
        <f t="shared" si="139"/>
        <v>0</v>
      </c>
    </row>
    <row r="390" spans="2:6" x14ac:dyDescent="0.3">
      <c r="B390" s="3" t="s">
        <v>449</v>
      </c>
      <c r="C390" s="4">
        <v>0</v>
      </c>
      <c r="E390" s="3" t="str">
        <f t="shared" si="138"/>
        <v>Freewheel</v>
      </c>
      <c r="F390" s="4">
        <f t="shared" si="139"/>
        <v>0</v>
      </c>
    </row>
    <row r="391" spans="2:6" x14ac:dyDescent="0.3">
      <c r="B391" s="3" t="s">
        <v>450</v>
      </c>
      <c r="C391" s="4">
        <v>0</v>
      </c>
      <c r="E391" s="3" t="str">
        <f t="shared" si="138"/>
        <v>HL Mountain Handlebars</v>
      </c>
      <c r="F391" s="4">
        <f t="shared" si="139"/>
        <v>0</v>
      </c>
    </row>
    <row r="392" spans="2:6" x14ac:dyDescent="0.3">
      <c r="B392" s="3" t="s">
        <v>451</v>
      </c>
      <c r="C392" s="4">
        <v>0</v>
      </c>
      <c r="E392" s="3" t="str">
        <f t="shared" si="138"/>
        <v>Front Derailleur</v>
      </c>
      <c r="F392" s="4">
        <f t="shared" si="139"/>
        <v>0</v>
      </c>
    </row>
    <row r="393" spans="2:6" x14ac:dyDescent="0.3">
      <c r="B393" s="3" t="s">
        <v>452</v>
      </c>
      <c r="C393" s="4">
        <v>0</v>
      </c>
      <c r="E393" s="3" t="str">
        <f t="shared" ref="E393:E456" si="140">B391</f>
        <v>HL Mountain Pedal</v>
      </c>
      <c r="F393" s="4">
        <f t="shared" ref="F393:F456" si="141">C391</f>
        <v>0</v>
      </c>
    </row>
    <row r="394" spans="2:6" x14ac:dyDescent="0.3">
      <c r="B394" s="3" t="s">
        <v>453</v>
      </c>
      <c r="C394" s="4">
        <v>0</v>
      </c>
      <c r="E394" s="3" t="str">
        <f t="shared" si="140"/>
        <v>Front Derailleur Linkage</v>
      </c>
      <c r="F394" s="4">
        <f t="shared" si="141"/>
        <v>0</v>
      </c>
    </row>
    <row r="395" spans="2:6" x14ac:dyDescent="0.3">
      <c r="B395" s="3" t="s">
        <v>454</v>
      </c>
      <c r="C395" s="4">
        <v>0</v>
      </c>
      <c r="E395" s="3" t="str">
        <f t="shared" si="140"/>
        <v>Lower Head Race</v>
      </c>
      <c r="F395" s="4">
        <f t="shared" si="141"/>
        <v>0</v>
      </c>
    </row>
    <row r="396" spans="2:6" x14ac:dyDescent="0.3">
      <c r="B396" s="3" t="s">
        <v>455</v>
      </c>
      <c r="C396" s="4">
        <v>0</v>
      </c>
      <c r="E396" s="3" t="str">
        <f t="shared" si="140"/>
        <v>Full-Finger Gloves, M</v>
      </c>
      <c r="F396" s="4">
        <f t="shared" si="141"/>
        <v>0</v>
      </c>
    </row>
    <row r="397" spans="2:6" x14ac:dyDescent="0.3">
      <c r="B397" s="3" t="s">
        <v>456</v>
      </c>
      <c r="C397" s="4">
        <v>0</v>
      </c>
      <c r="E397" s="3" t="str">
        <f t="shared" si="140"/>
        <v>Men's Bib-Shorts, L</v>
      </c>
      <c r="F397" s="4">
        <f t="shared" si="141"/>
        <v>0</v>
      </c>
    </row>
    <row r="398" spans="2:6" x14ac:dyDescent="0.3">
      <c r="B398" s="3" t="s">
        <v>457</v>
      </c>
      <c r="C398" s="4">
        <v>0</v>
      </c>
      <c r="E398" s="3" t="str">
        <f t="shared" si="140"/>
        <v>Road-450 Red, 48</v>
      </c>
      <c r="F398" s="4">
        <f t="shared" si="141"/>
        <v>0</v>
      </c>
    </row>
    <row r="399" spans="2:6" x14ac:dyDescent="0.3">
      <c r="B399" s="3" t="s">
        <v>458</v>
      </c>
      <c r="C399" s="4">
        <v>0</v>
      </c>
      <c r="E399" s="3" t="str">
        <f t="shared" si="140"/>
        <v>Men's Bib-Shorts, M</v>
      </c>
      <c r="F399" s="4">
        <f t="shared" si="141"/>
        <v>0</v>
      </c>
    </row>
    <row r="400" spans="2:6" x14ac:dyDescent="0.3">
      <c r="B400" s="3" t="s">
        <v>459</v>
      </c>
      <c r="C400" s="4">
        <v>0</v>
      </c>
      <c r="E400" s="3" t="str">
        <f t="shared" si="140"/>
        <v>Road-450 Red, 58</v>
      </c>
      <c r="F400" s="4">
        <f t="shared" si="141"/>
        <v>0</v>
      </c>
    </row>
    <row r="401" spans="2:6" x14ac:dyDescent="0.3">
      <c r="B401" s="3" t="s">
        <v>460</v>
      </c>
      <c r="C401" s="4">
        <v>0</v>
      </c>
      <c r="E401" s="3" t="str">
        <f t="shared" si="140"/>
        <v>Men's Bib-Shorts, S</v>
      </c>
      <c r="F401" s="4">
        <f t="shared" si="141"/>
        <v>0</v>
      </c>
    </row>
    <row r="402" spans="2:6" x14ac:dyDescent="0.3">
      <c r="B402" s="3" t="s">
        <v>461</v>
      </c>
      <c r="C402" s="4">
        <v>0</v>
      </c>
      <c r="E402" s="3" t="str">
        <f t="shared" si="140"/>
        <v>Full-Finger Gloves, S</v>
      </c>
      <c r="F402" s="4">
        <f t="shared" si="141"/>
        <v>0</v>
      </c>
    </row>
    <row r="403" spans="2:6" x14ac:dyDescent="0.3">
      <c r="B403" s="3" t="s">
        <v>462</v>
      </c>
      <c r="C403" s="4">
        <v>0</v>
      </c>
      <c r="E403" s="3" t="str">
        <f t="shared" si="140"/>
        <v>Men's Sports Shorts, L</v>
      </c>
      <c r="F403" s="4">
        <f t="shared" si="141"/>
        <v>0</v>
      </c>
    </row>
    <row r="404" spans="2:6" x14ac:dyDescent="0.3">
      <c r="B404" s="3" t="s">
        <v>463</v>
      </c>
      <c r="C404" s="4">
        <v>0</v>
      </c>
      <c r="E404" s="3" t="str">
        <f t="shared" si="140"/>
        <v>HL Road Frame - Red, 56</v>
      </c>
      <c r="F404" s="4">
        <f t="shared" si="141"/>
        <v>0</v>
      </c>
    </row>
    <row r="405" spans="2:6" x14ac:dyDescent="0.3">
      <c r="B405" s="3" t="s">
        <v>464</v>
      </c>
      <c r="C405" s="4">
        <v>0</v>
      </c>
      <c r="E405" s="3" t="str">
        <f t="shared" si="140"/>
        <v>Men's Sports Shorts, M</v>
      </c>
      <c r="F405" s="4">
        <f t="shared" si="141"/>
        <v>0</v>
      </c>
    </row>
    <row r="406" spans="2:6" x14ac:dyDescent="0.3">
      <c r="B406" s="3" t="s">
        <v>465</v>
      </c>
      <c r="C406" s="4">
        <v>0</v>
      </c>
      <c r="E406" s="3" t="str">
        <f t="shared" si="140"/>
        <v>HL Road Frame - Red, 62</v>
      </c>
      <c r="F406" s="4">
        <f t="shared" si="141"/>
        <v>0</v>
      </c>
    </row>
    <row r="407" spans="2:6" x14ac:dyDescent="0.3">
      <c r="B407" s="3" t="s">
        <v>466</v>
      </c>
      <c r="C407" s="4">
        <v>0</v>
      </c>
      <c r="E407" s="3" t="str">
        <f t="shared" si="140"/>
        <v>Men's Sports Shorts, S</v>
      </c>
      <c r="F407" s="4">
        <f t="shared" si="141"/>
        <v>0</v>
      </c>
    </row>
    <row r="408" spans="2:6" x14ac:dyDescent="0.3">
      <c r="B408" s="3" t="s">
        <v>467</v>
      </c>
      <c r="C408" s="4">
        <v>0</v>
      </c>
      <c r="E408" s="3" t="str">
        <f t="shared" si="140"/>
        <v>Head Tube</v>
      </c>
      <c r="F408" s="4">
        <f t="shared" si="141"/>
        <v>0</v>
      </c>
    </row>
    <row r="409" spans="2:6" x14ac:dyDescent="0.3">
      <c r="B409" s="3" t="s">
        <v>468</v>
      </c>
      <c r="C409" s="4">
        <v>0</v>
      </c>
      <c r="E409" s="3" t="str">
        <f t="shared" si="140"/>
        <v>Men's Sports Shorts, XL</v>
      </c>
      <c r="F409" s="4">
        <f t="shared" si="141"/>
        <v>0</v>
      </c>
    </row>
    <row r="410" spans="2:6" x14ac:dyDescent="0.3">
      <c r="B410" s="3" t="s">
        <v>469</v>
      </c>
      <c r="C410" s="4">
        <v>0</v>
      </c>
      <c r="E410" s="3" t="str">
        <f t="shared" si="140"/>
        <v>Headlights - Weatherproof</v>
      </c>
      <c r="F410" s="4">
        <f t="shared" si="141"/>
        <v>0</v>
      </c>
    </row>
    <row r="411" spans="2:6" x14ac:dyDescent="0.3">
      <c r="B411" s="3" t="s">
        <v>470</v>
      </c>
      <c r="C411" s="4">
        <v>0</v>
      </c>
      <c r="E411" s="3" t="str">
        <f t="shared" si="140"/>
        <v>Metal Angle</v>
      </c>
      <c r="F411" s="4">
        <f t="shared" si="141"/>
        <v>0</v>
      </c>
    </row>
    <row r="412" spans="2:6" x14ac:dyDescent="0.3">
      <c r="B412" s="3" t="s">
        <v>471</v>
      </c>
      <c r="C412" s="4">
        <v>0</v>
      </c>
      <c r="E412" s="3" t="str">
        <f t="shared" si="140"/>
        <v>Hex Nut 1</v>
      </c>
      <c r="F412" s="4">
        <f t="shared" si="141"/>
        <v>0</v>
      </c>
    </row>
    <row r="413" spans="2:6" x14ac:dyDescent="0.3">
      <c r="B413" s="3" t="s">
        <v>472</v>
      </c>
      <c r="C413" s="4">
        <v>0</v>
      </c>
      <c r="E413" s="3" t="str">
        <f t="shared" si="140"/>
        <v>Metal Bar 1</v>
      </c>
      <c r="F413" s="4">
        <f t="shared" si="141"/>
        <v>0</v>
      </c>
    </row>
    <row r="414" spans="2:6" x14ac:dyDescent="0.3">
      <c r="B414" s="3" t="s">
        <v>473</v>
      </c>
      <c r="C414" s="4">
        <v>0</v>
      </c>
      <c r="E414" s="3" t="str">
        <f t="shared" si="140"/>
        <v>Hex Nut 11</v>
      </c>
      <c r="F414" s="4">
        <f t="shared" si="141"/>
        <v>0</v>
      </c>
    </row>
    <row r="415" spans="2:6" x14ac:dyDescent="0.3">
      <c r="B415" s="3" t="s">
        <v>474</v>
      </c>
      <c r="C415" s="4">
        <v>0</v>
      </c>
      <c r="E415" s="3" t="str">
        <f t="shared" si="140"/>
        <v>Metal Bar 2</v>
      </c>
      <c r="F415" s="4">
        <f t="shared" si="141"/>
        <v>0</v>
      </c>
    </row>
    <row r="416" spans="2:6" x14ac:dyDescent="0.3">
      <c r="B416" s="3" t="s">
        <v>475</v>
      </c>
      <c r="C416" s="4">
        <v>0</v>
      </c>
      <c r="E416" s="3" t="str">
        <f t="shared" si="140"/>
        <v>Hex Nut 13</v>
      </c>
      <c r="F416" s="4">
        <f t="shared" si="141"/>
        <v>0</v>
      </c>
    </row>
    <row r="417" spans="2:6" x14ac:dyDescent="0.3">
      <c r="B417" s="3" t="s">
        <v>476</v>
      </c>
      <c r="C417" s="4">
        <v>0</v>
      </c>
      <c r="E417" s="3" t="str">
        <f t="shared" si="140"/>
        <v>Metal Plate 1</v>
      </c>
      <c r="F417" s="4">
        <f t="shared" si="141"/>
        <v>0</v>
      </c>
    </row>
    <row r="418" spans="2:6" x14ac:dyDescent="0.3">
      <c r="B418" s="3" t="s">
        <v>477</v>
      </c>
      <c r="C418" s="4">
        <v>0</v>
      </c>
      <c r="E418" s="3" t="str">
        <f t="shared" si="140"/>
        <v>Hex Nut 15</v>
      </c>
      <c r="F418" s="4">
        <f t="shared" si="141"/>
        <v>0</v>
      </c>
    </row>
    <row r="419" spans="2:6" x14ac:dyDescent="0.3">
      <c r="B419" s="3" t="s">
        <v>478</v>
      </c>
      <c r="C419" s="4">
        <v>0</v>
      </c>
      <c r="E419" s="3" t="str">
        <f t="shared" si="140"/>
        <v>Metal Plate 2</v>
      </c>
      <c r="F419" s="4">
        <f t="shared" si="141"/>
        <v>0</v>
      </c>
    </row>
    <row r="420" spans="2:6" x14ac:dyDescent="0.3">
      <c r="B420" s="3" t="s">
        <v>479</v>
      </c>
      <c r="C420" s="4">
        <v>0</v>
      </c>
      <c r="E420" s="3" t="str">
        <f t="shared" si="140"/>
        <v>Hex Nut 17</v>
      </c>
      <c r="F420" s="4">
        <f t="shared" si="141"/>
        <v>0</v>
      </c>
    </row>
    <row r="421" spans="2:6" x14ac:dyDescent="0.3">
      <c r="B421" s="3" t="s">
        <v>480</v>
      </c>
      <c r="C421" s="4">
        <v>0</v>
      </c>
      <c r="E421" s="3" t="str">
        <f t="shared" si="140"/>
        <v>Metal Plate 3</v>
      </c>
      <c r="F421" s="4">
        <f t="shared" si="141"/>
        <v>0</v>
      </c>
    </row>
    <row r="422" spans="2:6" x14ac:dyDescent="0.3">
      <c r="B422" s="3" t="s">
        <v>481</v>
      </c>
      <c r="C422" s="4">
        <v>0</v>
      </c>
      <c r="E422" s="3" t="str">
        <f t="shared" si="140"/>
        <v>Hex Nut 19</v>
      </c>
      <c r="F422" s="4">
        <f t="shared" si="141"/>
        <v>0</v>
      </c>
    </row>
    <row r="423" spans="2:6" x14ac:dyDescent="0.3">
      <c r="B423" s="3" t="s">
        <v>482</v>
      </c>
      <c r="C423" s="4">
        <v>0</v>
      </c>
      <c r="E423" s="3" t="str">
        <f t="shared" si="140"/>
        <v>Metal Sheet 1</v>
      </c>
      <c r="F423" s="4">
        <f t="shared" si="141"/>
        <v>0</v>
      </c>
    </row>
    <row r="424" spans="2:6" x14ac:dyDescent="0.3">
      <c r="B424" s="3" t="s">
        <v>483</v>
      </c>
      <c r="C424" s="4">
        <v>0</v>
      </c>
      <c r="E424" s="3" t="str">
        <f t="shared" si="140"/>
        <v>Seat Post</v>
      </c>
      <c r="F424" s="4">
        <f t="shared" si="141"/>
        <v>0</v>
      </c>
    </row>
    <row r="425" spans="2:6" x14ac:dyDescent="0.3">
      <c r="B425" s="3" t="s">
        <v>484</v>
      </c>
      <c r="C425" s="4">
        <v>0</v>
      </c>
      <c r="E425" s="3" t="str">
        <f t="shared" si="140"/>
        <v>Metal Sheet 2</v>
      </c>
      <c r="F425" s="4">
        <f t="shared" si="141"/>
        <v>0</v>
      </c>
    </row>
    <row r="426" spans="2:6" x14ac:dyDescent="0.3">
      <c r="B426" s="3" t="s">
        <v>485</v>
      </c>
      <c r="C426" s="4">
        <v>0</v>
      </c>
      <c r="E426" s="3" t="str">
        <f t="shared" si="140"/>
        <v>HL Road Rim</v>
      </c>
      <c r="F426" s="4">
        <f t="shared" si="141"/>
        <v>0</v>
      </c>
    </row>
    <row r="427" spans="2:6" x14ac:dyDescent="0.3">
      <c r="B427" s="3" t="s">
        <v>486</v>
      </c>
      <c r="C427" s="4">
        <v>0</v>
      </c>
      <c r="E427" s="3" t="str">
        <f t="shared" si="140"/>
        <v>Seat Tube</v>
      </c>
      <c r="F427" s="4">
        <f t="shared" si="141"/>
        <v>0</v>
      </c>
    </row>
    <row r="428" spans="2:6" x14ac:dyDescent="0.3">
      <c r="B428" s="3" t="s">
        <v>487</v>
      </c>
      <c r="C428" s="4">
        <v>0</v>
      </c>
      <c r="E428" s="3" t="str">
        <f t="shared" si="140"/>
        <v>Metal Sheet 3</v>
      </c>
      <c r="F428" s="4">
        <f t="shared" si="141"/>
        <v>0</v>
      </c>
    </row>
    <row r="429" spans="2:6" x14ac:dyDescent="0.3">
      <c r="B429" s="3" t="s">
        <v>488</v>
      </c>
      <c r="C429" s="4">
        <v>0</v>
      </c>
      <c r="E429" s="3" t="str">
        <f t="shared" si="140"/>
        <v>HL Road Handlebars</v>
      </c>
      <c r="F429" s="4">
        <f t="shared" si="141"/>
        <v>0</v>
      </c>
    </row>
    <row r="430" spans="2:6" x14ac:dyDescent="0.3">
      <c r="B430" s="3" t="s">
        <v>489</v>
      </c>
      <c r="C430" s="4">
        <v>0</v>
      </c>
      <c r="E430" s="3" t="str">
        <f t="shared" si="140"/>
        <v>Metal Sheet 4</v>
      </c>
      <c r="F430" s="4">
        <f t="shared" si="141"/>
        <v>0</v>
      </c>
    </row>
    <row r="431" spans="2:6" x14ac:dyDescent="0.3">
      <c r="B431" s="3" t="s">
        <v>490</v>
      </c>
      <c r="C431" s="4">
        <v>0</v>
      </c>
      <c r="E431" s="3" t="str">
        <f t="shared" si="140"/>
        <v>Spokes</v>
      </c>
      <c r="F431" s="4">
        <f t="shared" si="141"/>
        <v>0</v>
      </c>
    </row>
    <row r="432" spans="2:6" x14ac:dyDescent="0.3">
      <c r="B432" s="3" t="s">
        <v>491</v>
      </c>
      <c r="C432" s="4">
        <v>0</v>
      </c>
      <c r="E432" s="3" t="str">
        <f t="shared" si="140"/>
        <v>Metal Sheet 5</v>
      </c>
      <c r="F432" s="4">
        <f t="shared" si="141"/>
        <v>0</v>
      </c>
    </row>
    <row r="433" spans="2:6" x14ac:dyDescent="0.3">
      <c r="B433" s="3" t="s">
        <v>492</v>
      </c>
      <c r="C433" s="4">
        <v>0</v>
      </c>
      <c r="E433" s="3" t="str">
        <f t="shared" si="140"/>
        <v>Hex Nut 20</v>
      </c>
      <c r="F433" s="4">
        <f t="shared" si="141"/>
        <v>0</v>
      </c>
    </row>
    <row r="434" spans="2:6" x14ac:dyDescent="0.3">
      <c r="B434" s="3" t="s">
        <v>493</v>
      </c>
      <c r="C434" s="4">
        <v>0</v>
      </c>
      <c r="E434" s="3" t="str">
        <f t="shared" si="140"/>
        <v>Metal Sheet 6</v>
      </c>
      <c r="F434" s="4">
        <f t="shared" si="141"/>
        <v>0</v>
      </c>
    </row>
    <row r="435" spans="2:6" x14ac:dyDescent="0.3">
      <c r="B435" s="3" t="s">
        <v>494</v>
      </c>
      <c r="C435" s="4">
        <v>0</v>
      </c>
      <c r="E435" s="3" t="str">
        <f t="shared" si="140"/>
        <v>Steerer</v>
      </c>
      <c r="F435" s="4">
        <f t="shared" si="141"/>
        <v>0</v>
      </c>
    </row>
    <row r="436" spans="2:6" x14ac:dyDescent="0.3">
      <c r="B436" s="3" t="s">
        <v>495</v>
      </c>
      <c r="C436" s="4">
        <v>0</v>
      </c>
      <c r="E436" s="3" t="str">
        <f t="shared" si="140"/>
        <v>Metal Sheet 7</v>
      </c>
      <c r="F436" s="4">
        <f t="shared" si="141"/>
        <v>0</v>
      </c>
    </row>
    <row r="437" spans="2:6" x14ac:dyDescent="0.3">
      <c r="B437" s="3" t="s">
        <v>496</v>
      </c>
      <c r="C437" s="4">
        <v>0</v>
      </c>
      <c r="E437" s="3" t="str">
        <f t="shared" si="140"/>
        <v>Taillights - Battery-Powered</v>
      </c>
      <c r="F437" s="4">
        <f t="shared" si="141"/>
        <v>0</v>
      </c>
    </row>
    <row r="438" spans="2:6" x14ac:dyDescent="0.3">
      <c r="B438" s="3" t="s">
        <v>497</v>
      </c>
      <c r="C438" s="4">
        <v>0</v>
      </c>
      <c r="E438" s="3" t="str">
        <f t="shared" si="140"/>
        <v>Metal Tread Plate</v>
      </c>
      <c r="F438" s="4">
        <f t="shared" si="141"/>
        <v>0</v>
      </c>
    </row>
    <row r="439" spans="2:6" x14ac:dyDescent="0.3">
      <c r="B439" s="3" t="s">
        <v>498</v>
      </c>
      <c r="C439" s="4">
        <v>0</v>
      </c>
      <c r="E439" s="3" t="str">
        <f t="shared" si="140"/>
        <v>Thin-Jam Hex Nut 1</v>
      </c>
      <c r="F439" s="4">
        <f t="shared" si="141"/>
        <v>0</v>
      </c>
    </row>
    <row r="440" spans="2:6" x14ac:dyDescent="0.3">
      <c r="B440" s="3" t="s">
        <v>499</v>
      </c>
      <c r="C440" s="4">
        <v>0</v>
      </c>
      <c r="E440" s="3" t="str">
        <f t="shared" si="140"/>
        <v>Minipump</v>
      </c>
      <c r="F440" s="4">
        <f t="shared" si="141"/>
        <v>0</v>
      </c>
    </row>
    <row r="441" spans="2:6" x14ac:dyDescent="0.3">
      <c r="B441" s="3" t="s">
        <v>500</v>
      </c>
      <c r="C441" s="4">
        <v>0</v>
      </c>
      <c r="E441" s="3" t="str">
        <f t="shared" si="140"/>
        <v>Thin-Jam Hex Nut 11</v>
      </c>
      <c r="F441" s="4">
        <f t="shared" si="141"/>
        <v>0</v>
      </c>
    </row>
    <row r="442" spans="2:6" x14ac:dyDescent="0.3">
      <c r="B442" s="3" t="s">
        <v>501</v>
      </c>
      <c r="C442" s="4">
        <v>0</v>
      </c>
      <c r="E442" s="3" t="str">
        <f t="shared" si="140"/>
        <v>ML Bottom Bracket</v>
      </c>
      <c r="F442" s="4">
        <f t="shared" si="141"/>
        <v>0</v>
      </c>
    </row>
    <row r="443" spans="2:6" x14ac:dyDescent="0.3">
      <c r="B443" s="3" t="s">
        <v>502</v>
      </c>
      <c r="C443" s="4">
        <v>0</v>
      </c>
      <c r="E443" s="3" t="str">
        <f t="shared" si="140"/>
        <v>Thin-Jam Hex Nut 13</v>
      </c>
      <c r="F443" s="4">
        <f t="shared" si="141"/>
        <v>0</v>
      </c>
    </row>
    <row r="444" spans="2:6" x14ac:dyDescent="0.3">
      <c r="B444" s="3" t="s">
        <v>503</v>
      </c>
      <c r="C444" s="4">
        <v>0</v>
      </c>
      <c r="E444" s="3" t="str">
        <f t="shared" si="140"/>
        <v>ML Crankarm</v>
      </c>
      <c r="F444" s="4">
        <f t="shared" si="141"/>
        <v>0</v>
      </c>
    </row>
    <row r="445" spans="2:6" x14ac:dyDescent="0.3">
      <c r="B445" s="3" t="s">
        <v>504</v>
      </c>
      <c r="C445" s="4">
        <v>0</v>
      </c>
      <c r="E445" s="3" t="str">
        <f t="shared" si="140"/>
        <v>Thin-Jam Hex Nut 15</v>
      </c>
      <c r="F445" s="4">
        <f t="shared" si="141"/>
        <v>0</v>
      </c>
    </row>
    <row r="446" spans="2:6" x14ac:dyDescent="0.3">
      <c r="B446" s="3" t="s">
        <v>505</v>
      </c>
      <c r="C446" s="4">
        <v>0</v>
      </c>
      <c r="E446" s="3" t="str">
        <f t="shared" si="140"/>
        <v>ML Crankset</v>
      </c>
      <c r="F446" s="4">
        <f t="shared" si="141"/>
        <v>0</v>
      </c>
    </row>
    <row r="447" spans="2:6" x14ac:dyDescent="0.3">
      <c r="B447" s="3" t="s">
        <v>506</v>
      </c>
      <c r="C447" s="4">
        <v>0</v>
      </c>
      <c r="E447" s="3" t="str">
        <f t="shared" si="140"/>
        <v>Thin-Jam Hex Nut 2</v>
      </c>
      <c r="F447" s="4">
        <f t="shared" si="141"/>
        <v>0</v>
      </c>
    </row>
    <row r="448" spans="2:6" x14ac:dyDescent="0.3">
      <c r="B448" s="3" t="s">
        <v>507</v>
      </c>
      <c r="C448" s="4">
        <v>0</v>
      </c>
      <c r="E448" s="3" t="str">
        <f t="shared" si="140"/>
        <v>ML Fork</v>
      </c>
      <c r="F448" s="4">
        <f t="shared" si="141"/>
        <v>0</v>
      </c>
    </row>
    <row r="449" spans="2:6" x14ac:dyDescent="0.3">
      <c r="B449" s="3" t="s">
        <v>508</v>
      </c>
      <c r="C449" s="4">
        <v>0</v>
      </c>
      <c r="E449" s="3" t="str">
        <f t="shared" si="140"/>
        <v>Thin-Jam Hex Nut 4</v>
      </c>
      <c r="F449" s="4">
        <f t="shared" si="141"/>
        <v>0</v>
      </c>
    </row>
    <row r="450" spans="2:6" x14ac:dyDescent="0.3">
      <c r="B450" s="3" t="s">
        <v>509</v>
      </c>
      <c r="C450" s="4">
        <v>0</v>
      </c>
      <c r="E450" s="3" t="str">
        <f t="shared" si="140"/>
        <v>ML Grip Tape</v>
      </c>
      <c r="F450" s="4">
        <f t="shared" si="141"/>
        <v>0</v>
      </c>
    </row>
    <row r="451" spans="2:6" x14ac:dyDescent="0.3">
      <c r="B451" s="3" t="s">
        <v>510</v>
      </c>
      <c r="C451" s="4">
        <v>0</v>
      </c>
      <c r="E451" s="3" t="str">
        <f t="shared" si="140"/>
        <v>Thin-Jam Hex Nut 6</v>
      </c>
      <c r="F451" s="4">
        <f t="shared" si="141"/>
        <v>0</v>
      </c>
    </row>
    <row r="452" spans="2:6" x14ac:dyDescent="0.3">
      <c r="B452" s="3" t="s">
        <v>511</v>
      </c>
      <c r="C452" s="4">
        <v>0</v>
      </c>
      <c r="E452" s="3" t="str">
        <f t="shared" si="140"/>
        <v>ML Headset</v>
      </c>
      <c r="F452" s="4">
        <f t="shared" si="141"/>
        <v>0</v>
      </c>
    </row>
    <row r="453" spans="2:6" x14ac:dyDescent="0.3">
      <c r="B453" s="3" t="s">
        <v>512</v>
      </c>
      <c r="C453" s="4">
        <v>0</v>
      </c>
      <c r="E453" s="3" t="str">
        <f t="shared" si="140"/>
        <v>Thin-Jam Hex Nut 8</v>
      </c>
      <c r="F453" s="4">
        <f t="shared" si="141"/>
        <v>0</v>
      </c>
    </row>
    <row r="454" spans="2:6" x14ac:dyDescent="0.3">
      <c r="B454" s="3" t="s">
        <v>513</v>
      </c>
      <c r="C454" s="4">
        <v>0</v>
      </c>
      <c r="E454" s="3" t="str">
        <f t="shared" si="140"/>
        <v>Hex Nut 22</v>
      </c>
      <c r="F454" s="4">
        <f t="shared" si="141"/>
        <v>0</v>
      </c>
    </row>
    <row r="455" spans="2:6" x14ac:dyDescent="0.3">
      <c r="B455" s="3" t="s">
        <v>514</v>
      </c>
      <c r="C455" s="4">
        <v>0</v>
      </c>
      <c r="E455" s="3" t="str">
        <f t="shared" si="140"/>
        <v>Thin-Jam Lock Nut 1</v>
      </c>
      <c r="F455" s="4">
        <f t="shared" si="141"/>
        <v>0</v>
      </c>
    </row>
    <row r="456" spans="2:6" x14ac:dyDescent="0.3">
      <c r="B456" s="3" t="s">
        <v>515</v>
      </c>
      <c r="C456" s="4">
        <v>0</v>
      </c>
      <c r="E456" s="3" t="str">
        <f t="shared" si="140"/>
        <v>Hex Nut 23</v>
      </c>
      <c r="F456" s="4">
        <f t="shared" si="141"/>
        <v>0</v>
      </c>
    </row>
    <row r="457" spans="2:6" x14ac:dyDescent="0.3">
      <c r="B457" s="3" t="s">
        <v>516</v>
      </c>
      <c r="C457" s="4">
        <v>0</v>
      </c>
      <c r="E457" s="3" t="str">
        <f t="shared" ref="E457:E510" si="142">B455</f>
        <v>Thin-Jam Lock Nut 11</v>
      </c>
      <c r="F457" s="4">
        <f t="shared" ref="F457:F510" si="143">C455</f>
        <v>0</v>
      </c>
    </row>
    <row r="458" spans="2:6" x14ac:dyDescent="0.3">
      <c r="B458" s="3" t="s">
        <v>517</v>
      </c>
      <c r="C458" s="4">
        <v>0</v>
      </c>
      <c r="E458" s="3" t="str">
        <f t="shared" si="142"/>
        <v>Hex Nut 4</v>
      </c>
      <c r="F458" s="4">
        <f t="shared" si="143"/>
        <v>0</v>
      </c>
    </row>
    <row r="459" spans="2:6" x14ac:dyDescent="0.3">
      <c r="B459" s="3" t="s">
        <v>518</v>
      </c>
      <c r="C459" s="4">
        <v>0</v>
      </c>
      <c r="E459" s="3" t="str">
        <f t="shared" si="142"/>
        <v>Thin-Jam Lock Nut 13</v>
      </c>
      <c r="F459" s="4">
        <f t="shared" si="143"/>
        <v>0</v>
      </c>
    </row>
    <row r="460" spans="2:6" x14ac:dyDescent="0.3">
      <c r="B460" s="3" t="s">
        <v>519</v>
      </c>
      <c r="C460" s="4">
        <v>0</v>
      </c>
      <c r="E460" s="3" t="str">
        <f t="shared" si="142"/>
        <v>Hex Nut 6</v>
      </c>
      <c r="F460" s="4">
        <f t="shared" si="143"/>
        <v>0</v>
      </c>
    </row>
    <row r="461" spans="2:6" x14ac:dyDescent="0.3">
      <c r="B461" s="3" t="s">
        <v>520</v>
      </c>
      <c r="C461" s="4">
        <v>0</v>
      </c>
      <c r="E461" s="3" t="str">
        <f t="shared" si="142"/>
        <v>Thin-Jam Lock Nut 15</v>
      </c>
      <c r="F461" s="4">
        <f t="shared" si="143"/>
        <v>0</v>
      </c>
    </row>
    <row r="462" spans="2:6" x14ac:dyDescent="0.3">
      <c r="B462" s="3" t="s">
        <v>521</v>
      </c>
      <c r="C462" s="4">
        <v>0</v>
      </c>
      <c r="E462" s="3" t="str">
        <f t="shared" si="142"/>
        <v>Hex Nut 8</v>
      </c>
      <c r="F462" s="4">
        <f t="shared" si="143"/>
        <v>0</v>
      </c>
    </row>
    <row r="463" spans="2:6" x14ac:dyDescent="0.3">
      <c r="B463" s="3" t="s">
        <v>522</v>
      </c>
      <c r="C463" s="4">
        <v>0</v>
      </c>
      <c r="E463" s="3" t="str">
        <f t="shared" si="142"/>
        <v>Thin-Jam Lock Nut 2</v>
      </c>
      <c r="F463" s="4">
        <f t="shared" si="143"/>
        <v>0</v>
      </c>
    </row>
    <row r="464" spans="2:6" x14ac:dyDescent="0.3">
      <c r="B464" s="3" t="s">
        <v>523</v>
      </c>
      <c r="C464" s="4">
        <v>0</v>
      </c>
      <c r="E464" s="3" t="str">
        <f t="shared" si="142"/>
        <v>BB Ball Bearing</v>
      </c>
      <c r="F464" s="4">
        <f t="shared" si="143"/>
        <v>0</v>
      </c>
    </row>
    <row r="465" spans="2:6" x14ac:dyDescent="0.3">
      <c r="B465" s="3" t="s">
        <v>524</v>
      </c>
      <c r="C465" s="4">
        <v>0</v>
      </c>
      <c r="E465" s="3" t="str">
        <f t="shared" si="142"/>
        <v>Thin-Jam Lock Nut 4</v>
      </c>
      <c r="F465" s="4">
        <f t="shared" si="143"/>
        <v>0</v>
      </c>
    </row>
    <row r="466" spans="2:6" x14ac:dyDescent="0.3">
      <c r="B466" s="3" t="s">
        <v>525</v>
      </c>
      <c r="C466" s="4">
        <v>0</v>
      </c>
      <c r="E466" s="3" t="str">
        <f t="shared" si="142"/>
        <v>HL Crankarm</v>
      </c>
      <c r="F466" s="4">
        <f t="shared" si="143"/>
        <v>0</v>
      </c>
    </row>
    <row r="467" spans="2:6" x14ac:dyDescent="0.3">
      <c r="B467" s="3" t="s">
        <v>526</v>
      </c>
      <c r="C467" s="4">
        <v>0</v>
      </c>
      <c r="E467" s="3" t="str">
        <f t="shared" si="142"/>
        <v>Thin-Jam Lock Nut 6</v>
      </c>
      <c r="F467" s="4">
        <f t="shared" si="143"/>
        <v>0</v>
      </c>
    </row>
    <row r="468" spans="2:6" x14ac:dyDescent="0.3">
      <c r="B468" s="3" t="s">
        <v>527</v>
      </c>
      <c r="C468" s="4">
        <v>0</v>
      </c>
      <c r="E468" s="3" t="str">
        <f t="shared" si="142"/>
        <v>HL Fork</v>
      </c>
      <c r="F468" s="4">
        <f t="shared" si="143"/>
        <v>0</v>
      </c>
    </row>
    <row r="469" spans="2:6" x14ac:dyDescent="0.3">
      <c r="B469" s="3" t="s">
        <v>528</v>
      </c>
      <c r="C469" s="4">
        <v>0</v>
      </c>
      <c r="E469" s="3" t="str">
        <f t="shared" si="142"/>
        <v>Thin-Jam Lock Nut 8</v>
      </c>
      <c r="F469" s="4">
        <f t="shared" si="143"/>
        <v>0</v>
      </c>
    </row>
    <row r="470" spans="2:6" x14ac:dyDescent="0.3">
      <c r="B470" s="3" t="s">
        <v>529</v>
      </c>
      <c r="C470" s="4">
        <v>0</v>
      </c>
      <c r="E470" s="3" t="str">
        <f t="shared" si="142"/>
        <v>HL Headset</v>
      </c>
      <c r="F470" s="4">
        <f t="shared" si="143"/>
        <v>0</v>
      </c>
    </row>
    <row r="471" spans="2:6" x14ac:dyDescent="0.3">
      <c r="B471" s="3" t="s">
        <v>530</v>
      </c>
      <c r="C471" s="4">
        <v>0</v>
      </c>
      <c r="E471" s="3" t="str">
        <f t="shared" si="142"/>
        <v>Top Tube</v>
      </c>
      <c r="F471" s="4">
        <f t="shared" si="143"/>
        <v>0</v>
      </c>
    </row>
    <row r="472" spans="2:6" x14ac:dyDescent="0.3">
      <c r="B472" s="3" t="s">
        <v>531</v>
      </c>
      <c r="C472" s="4">
        <v>0</v>
      </c>
      <c r="E472" s="3" t="str">
        <f t="shared" si="142"/>
        <v>HL Mountain Frame - Black, 38</v>
      </c>
      <c r="F472" s="4">
        <f t="shared" si="143"/>
        <v>0</v>
      </c>
    </row>
    <row r="473" spans="2:6" x14ac:dyDescent="0.3">
      <c r="B473" s="3" t="s">
        <v>532</v>
      </c>
      <c r="C473" s="4">
        <v>0</v>
      </c>
      <c r="E473" s="3" t="str">
        <f t="shared" si="142"/>
        <v>Touring Front Wheel</v>
      </c>
      <c r="F473" s="4">
        <f t="shared" si="143"/>
        <v>0</v>
      </c>
    </row>
    <row r="474" spans="2:6" x14ac:dyDescent="0.3">
      <c r="B474" s="3" t="s">
        <v>533</v>
      </c>
      <c r="C474" s="4">
        <v>0</v>
      </c>
      <c r="E474" s="3" t="str">
        <f t="shared" si="142"/>
        <v>HL Mountain Frame - Black, 44</v>
      </c>
      <c r="F474" s="4">
        <f t="shared" si="143"/>
        <v>0</v>
      </c>
    </row>
    <row r="475" spans="2:6" x14ac:dyDescent="0.3">
      <c r="B475" s="3" t="s">
        <v>534</v>
      </c>
      <c r="C475" s="4">
        <v>0</v>
      </c>
      <c r="E475" s="3" t="str">
        <f t="shared" si="142"/>
        <v>Touring Rear Wheel</v>
      </c>
      <c r="F475" s="4">
        <f t="shared" si="143"/>
        <v>0</v>
      </c>
    </row>
    <row r="476" spans="2:6" x14ac:dyDescent="0.3">
      <c r="B476" s="3" t="s">
        <v>535</v>
      </c>
      <c r="C476" s="4">
        <v>0</v>
      </c>
      <c r="E476" s="3" t="str">
        <f t="shared" si="142"/>
        <v>HL Mountain Frame - Black, 48</v>
      </c>
      <c r="F476" s="4">
        <f t="shared" si="143"/>
        <v>0</v>
      </c>
    </row>
    <row r="477" spans="2:6" x14ac:dyDescent="0.3">
      <c r="B477" s="3" t="s">
        <v>536</v>
      </c>
      <c r="C477" s="4">
        <v>0</v>
      </c>
      <c r="E477" s="3" t="str">
        <f t="shared" si="142"/>
        <v>HL Road Rear Wheel</v>
      </c>
      <c r="F477" s="4">
        <f t="shared" si="143"/>
        <v>0</v>
      </c>
    </row>
    <row r="478" spans="2:6" x14ac:dyDescent="0.3">
      <c r="B478" s="3" t="s">
        <v>537</v>
      </c>
      <c r="C478" s="4">
        <v>0</v>
      </c>
      <c r="E478" s="3" t="str">
        <f t="shared" si="142"/>
        <v>Touring-Panniers, Large</v>
      </c>
      <c r="F478" s="4">
        <f t="shared" si="143"/>
        <v>0</v>
      </c>
    </row>
    <row r="479" spans="2:6" x14ac:dyDescent="0.3">
      <c r="B479" s="3" t="s">
        <v>538</v>
      </c>
      <c r="C479" s="4">
        <v>0</v>
      </c>
      <c r="E479" s="3" t="str">
        <f t="shared" si="142"/>
        <v>ML Mountain Frame - Black, 38</v>
      </c>
      <c r="F479" s="4">
        <f t="shared" si="143"/>
        <v>0</v>
      </c>
    </row>
    <row r="480" spans="2:6" x14ac:dyDescent="0.3">
      <c r="B480" s="3" t="s">
        <v>539</v>
      </c>
      <c r="C480" s="4">
        <v>0</v>
      </c>
      <c r="E480" s="3" t="str">
        <f t="shared" si="142"/>
        <v>Hex Nut 3</v>
      </c>
      <c r="F480" s="4">
        <f t="shared" si="143"/>
        <v>0</v>
      </c>
    </row>
    <row r="481" spans="2:6" x14ac:dyDescent="0.3">
      <c r="B481" s="3" t="s">
        <v>540</v>
      </c>
      <c r="C481" s="4">
        <v>0</v>
      </c>
      <c r="E481" s="3" t="str">
        <f t="shared" si="142"/>
        <v>ML Mountain Frame - Black, 40</v>
      </c>
      <c r="F481" s="4">
        <f t="shared" si="143"/>
        <v>0</v>
      </c>
    </row>
    <row r="482" spans="2:6" x14ac:dyDescent="0.3">
      <c r="B482" s="3" t="s">
        <v>541</v>
      </c>
      <c r="C482" s="4">
        <v>0</v>
      </c>
      <c r="E482" s="3" t="str">
        <f t="shared" si="142"/>
        <v>Hex Nut 5</v>
      </c>
      <c r="F482" s="4">
        <f t="shared" si="143"/>
        <v>0</v>
      </c>
    </row>
    <row r="483" spans="2:6" x14ac:dyDescent="0.3">
      <c r="B483" s="3" t="s">
        <v>542</v>
      </c>
      <c r="C483" s="4">
        <v>0</v>
      </c>
      <c r="E483" s="3" t="str">
        <f t="shared" si="142"/>
        <v>ML Mountain Frame - Black, 44</v>
      </c>
      <c r="F483" s="4">
        <f t="shared" si="143"/>
        <v>0</v>
      </c>
    </row>
    <row r="484" spans="2:6" x14ac:dyDescent="0.3">
      <c r="B484" s="3" t="s">
        <v>543</v>
      </c>
      <c r="C484" s="4">
        <v>0</v>
      </c>
      <c r="E484" s="3" t="str">
        <f t="shared" si="142"/>
        <v>Hex Nut 7</v>
      </c>
      <c r="F484" s="4">
        <f t="shared" si="143"/>
        <v>0</v>
      </c>
    </row>
    <row r="485" spans="2:6" x14ac:dyDescent="0.3">
      <c r="B485" s="3" t="s">
        <v>544</v>
      </c>
      <c r="C485" s="4">
        <v>0</v>
      </c>
      <c r="E485" s="3" t="str">
        <f t="shared" si="142"/>
        <v>ML Mountain Frame - Black, 48</v>
      </c>
      <c r="F485" s="4">
        <f t="shared" si="143"/>
        <v>0</v>
      </c>
    </row>
    <row r="486" spans="2:6" x14ac:dyDescent="0.3">
      <c r="B486" s="3" t="s">
        <v>545</v>
      </c>
      <c r="C486" s="4">
        <v>0</v>
      </c>
      <c r="E486" s="3" t="str">
        <f t="shared" si="142"/>
        <v>Hex Nut 9</v>
      </c>
      <c r="F486" s="4">
        <f t="shared" si="143"/>
        <v>0</v>
      </c>
    </row>
    <row r="487" spans="2:6" x14ac:dyDescent="0.3">
      <c r="B487" s="3" t="s">
        <v>546</v>
      </c>
      <c r="C487" s="4">
        <v>0</v>
      </c>
      <c r="E487" s="3" t="str">
        <f t="shared" si="142"/>
        <v>ML Mountain Frame-W - Silver, 38</v>
      </c>
      <c r="F487" s="4">
        <f t="shared" si="143"/>
        <v>0</v>
      </c>
    </row>
    <row r="488" spans="2:6" x14ac:dyDescent="0.3">
      <c r="B488" s="3" t="s">
        <v>547</v>
      </c>
      <c r="C488" s="4">
        <v>0</v>
      </c>
      <c r="E488" s="3" t="str">
        <f t="shared" si="142"/>
        <v>HL Bottom Bracket</v>
      </c>
      <c r="F488" s="4">
        <f t="shared" si="143"/>
        <v>0</v>
      </c>
    </row>
    <row r="489" spans="2:6" x14ac:dyDescent="0.3">
      <c r="B489" s="3" t="s">
        <v>548</v>
      </c>
      <c r="C489" s="4">
        <v>0</v>
      </c>
      <c r="E489" s="3" t="str">
        <f t="shared" si="142"/>
        <v>ML Mountain Frame-W - Silver, 40</v>
      </c>
      <c r="F489" s="4">
        <f t="shared" si="143"/>
        <v>0</v>
      </c>
    </row>
    <row r="490" spans="2:6" x14ac:dyDescent="0.3">
      <c r="B490" s="3" t="s">
        <v>549</v>
      </c>
      <c r="C490" s="4">
        <v>0</v>
      </c>
      <c r="E490" s="3" t="str">
        <f t="shared" si="142"/>
        <v>HL Crankset</v>
      </c>
      <c r="F490" s="4">
        <f t="shared" si="143"/>
        <v>0</v>
      </c>
    </row>
    <row r="491" spans="2:6" x14ac:dyDescent="0.3">
      <c r="B491" s="3" t="s">
        <v>550</v>
      </c>
      <c r="C491" s="4">
        <v>0</v>
      </c>
      <c r="E491" s="3" t="str">
        <f t="shared" si="142"/>
        <v>ML Mountain Frame-W - Silver, 42</v>
      </c>
      <c r="F491" s="4">
        <f t="shared" si="143"/>
        <v>0</v>
      </c>
    </row>
    <row r="492" spans="2:6" x14ac:dyDescent="0.3">
      <c r="B492" s="3" t="s">
        <v>551</v>
      </c>
      <c r="C492" s="4">
        <v>0</v>
      </c>
      <c r="E492" s="3" t="str">
        <f t="shared" si="142"/>
        <v>HL Grip Tape</v>
      </c>
      <c r="F492" s="4">
        <f t="shared" si="143"/>
        <v>0</v>
      </c>
    </row>
    <row r="493" spans="2:6" x14ac:dyDescent="0.3">
      <c r="B493" s="3" t="s">
        <v>552</v>
      </c>
      <c r="C493" s="4">
        <v>0</v>
      </c>
      <c r="E493" s="3" t="str">
        <f t="shared" si="142"/>
        <v>ML Mountain Frame-W - Silver, 46</v>
      </c>
      <c r="F493" s="4">
        <f t="shared" si="143"/>
        <v>0</v>
      </c>
    </row>
    <row r="494" spans="2:6" x14ac:dyDescent="0.3">
      <c r="B494" s="3" t="s">
        <v>553</v>
      </c>
      <c r="C494" s="4">
        <v>0</v>
      </c>
      <c r="E494" s="3" t="str">
        <f t="shared" si="142"/>
        <v>HL Hub</v>
      </c>
      <c r="F494" s="4">
        <f t="shared" si="143"/>
        <v>0</v>
      </c>
    </row>
    <row r="495" spans="2:6" x14ac:dyDescent="0.3">
      <c r="B495" s="3" t="s">
        <v>554</v>
      </c>
      <c r="C495" s="4">
        <v>0</v>
      </c>
      <c r="E495" s="3" t="str">
        <f t="shared" si="142"/>
        <v>ML Mountain Front Wheel</v>
      </c>
      <c r="F495" s="4">
        <f t="shared" si="143"/>
        <v>0</v>
      </c>
    </row>
    <row r="496" spans="2:6" x14ac:dyDescent="0.3">
      <c r="B496" s="3" t="s">
        <v>555</v>
      </c>
      <c r="C496" s="4">
        <v>0</v>
      </c>
      <c r="E496" s="3" t="str">
        <f t="shared" si="142"/>
        <v>HL Mountain Frame - Black, 42</v>
      </c>
      <c r="F496" s="4">
        <f t="shared" si="143"/>
        <v>0</v>
      </c>
    </row>
    <row r="497" spans="2:6" x14ac:dyDescent="0.3">
      <c r="B497" s="3" t="s">
        <v>556</v>
      </c>
      <c r="C497" s="4">
        <v>0</v>
      </c>
      <c r="E497" s="3" t="str">
        <f t="shared" si="142"/>
        <v>ML Mountain Handlebars</v>
      </c>
      <c r="F497" s="4">
        <f t="shared" si="143"/>
        <v>0</v>
      </c>
    </row>
    <row r="498" spans="2:6" x14ac:dyDescent="0.3">
      <c r="B498" s="3" t="s">
        <v>557</v>
      </c>
      <c r="C498" s="4">
        <v>0</v>
      </c>
      <c r="E498" s="3" t="str">
        <f t="shared" si="142"/>
        <v>HL Mountain Frame - Black, 46</v>
      </c>
      <c r="F498" s="4">
        <f t="shared" si="143"/>
        <v>0</v>
      </c>
    </row>
    <row r="499" spans="2:6" x14ac:dyDescent="0.3">
      <c r="B499" s="3" t="s">
        <v>558</v>
      </c>
      <c r="C499" s="4">
        <v>0</v>
      </c>
      <c r="E499" s="3" t="str">
        <f t="shared" si="142"/>
        <v>ML Mountain Pedal</v>
      </c>
      <c r="F499" s="4">
        <f t="shared" si="143"/>
        <v>0</v>
      </c>
    </row>
    <row r="500" spans="2:6" x14ac:dyDescent="0.3">
      <c r="B500" s="3" t="s">
        <v>559</v>
      </c>
      <c r="C500" s="4">
        <v>0</v>
      </c>
      <c r="E500" s="3" t="str">
        <f t="shared" si="142"/>
        <v>HL Mountain Frame - Silver, 38</v>
      </c>
      <c r="F500" s="4">
        <f t="shared" si="143"/>
        <v>0</v>
      </c>
    </row>
    <row r="501" spans="2:6" x14ac:dyDescent="0.3">
      <c r="B501" s="3" t="s">
        <v>560</v>
      </c>
      <c r="C501" s="4">
        <v>0</v>
      </c>
      <c r="E501" s="3" t="str">
        <f t="shared" si="142"/>
        <v>ML Mountain Rear Wheel</v>
      </c>
      <c r="F501" s="4">
        <f t="shared" si="143"/>
        <v>0</v>
      </c>
    </row>
    <row r="502" spans="2:6" x14ac:dyDescent="0.3">
      <c r="B502" s="3" t="s">
        <v>561</v>
      </c>
      <c r="C502" s="4">
        <v>0</v>
      </c>
      <c r="E502" s="3" t="str">
        <f t="shared" si="142"/>
        <v>HL Mountain Frame - Silver, 42</v>
      </c>
      <c r="F502" s="4">
        <f t="shared" si="143"/>
        <v>0</v>
      </c>
    </row>
    <row r="503" spans="2:6" x14ac:dyDescent="0.3">
      <c r="B503" s="3" t="s">
        <v>562</v>
      </c>
      <c r="C503" s="4">
        <v>0</v>
      </c>
      <c r="E503" s="3" t="str">
        <f t="shared" si="142"/>
        <v>ML Mountain Rim</v>
      </c>
      <c r="F503" s="4">
        <f t="shared" si="143"/>
        <v>0</v>
      </c>
    </row>
    <row r="504" spans="2:6" x14ac:dyDescent="0.3">
      <c r="B504" s="3" t="s">
        <v>563</v>
      </c>
      <c r="C504" s="4">
        <v>0</v>
      </c>
      <c r="E504" s="3" t="str">
        <f t="shared" si="142"/>
        <v>HL Mountain Frame - Silver, 46</v>
      </c>
      <c r="F504" s="4">
        <f t="shared" si="143"/>
        <v>0</v>
      </c>
    </row>
    <row r="505" spans="2:6" x14ac:dyDescent="0.3">
      <c r="B505" s="3" t="s">
        <v>564</v>
      </c>
      <c r="C505" s="4">
        <v>0</v>
      </c>
      <c r="E505" s="3" t="str">
        <f t="shared" si="142"/>
        <v>ML Mountain Seat Assembly</v>
      </c>
      <c r="F505" s="4">
        <f t="shared" si="143"/>
        <v>0</v>
      </c>
    </row>
    <row r="506" spans="2:6" x14ac:dyDescent="0.3">
      <c r="B506" s="3" t="s">
        <v>565</v>
      </c>
      <c r="C506" s="4">
        <v>0</v>
      </c>
      <c r="E506" s="3" t="str">
        <f t="shared" si="142"/>
        <v>Lock Washer 7</v>
      </c>
      <c r="F506" s="4">
        <f t="shared" si="143"/>
        <v>0</v>
      </c>
    </row>
    <row r="507" spans="2:6" x14ac:dyDescent="0.3">
      <c r="B507" s="3" t="s">
        <v>566</v>
      </c>
      <c r="C507" s="4">
        <v>0</v>
      </c>
      <c r="E507" s="3" t="str">
        <f t="shared" si="142"/>
        <v>Women's Tights, M</v>
      </c>
      <c r="F507" s="4">
        <f t="shared" si="143"/>
        <v>0</v>
      </c>
    </row>
    <row r="508" spans="2:6" x14ac:dyDescent="0.3">
      <c r="B508" s="3" t="s">
        <v>567</v>
      </c>
      <c r="C508" s="4">
        <v>0</v>
      </c>
      <c r="E508" s="3" t="str">
        <f t="shared" si="142"/>
        <v>Lock Washer 8</v>
      </c>
      <c r="F508" s="4">
        <f t="shared" si="143"/>
        <v>0</v>
      </c>
    </row>
    <row r="509" spans="2:6" x14ac:dyDescent="0.3">
      <c r="E509" s="3" t="str">
        <f t="shared" si="142"/>
        <v>Adjustable Race</v>
      </c>
      <c r="F509" s="4">
        <f t="shared" si="143"/>
        <v>0</v>
      </c>
    </row>
    <row r="510" spans="2:6" x14ac:dyDescent="0.3">
      <c r="E510" s="3" t="str">
        <f t="shared" si="142"/>
        <v>Lock Washer 9</v>
      </c>
      <c r="F510" s="4">
        <f t="shared" si="143"/>
        <v>0</v>
      </c>
    </row>
    <row r="511" spans="2:6" x14ac:dyDescent="0.3">
      <c r="F511" s="20"/>
    </row>
    <row r="512" spans="2:6" x14ac:dyDescent="0.3">
      <c r="F512" s="20"/>
    </row>
  </sheetData>
  <pageMargins left="0.7" right="0.7" top="0.75" bottom="0.75" header="0.3" footer="0.3"/>
  <pageSetup orientation="portrait"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BB8C2-1276-4452-AC4F-2E14F629EE0A}">
  <dimension ref="B4:AJ21853"/>
  <sheetViews>
    <sheetView showGridLines="0" topLeftCell="P1" zoomScale="94" zoomScaleNormal="154" workbookViewId="0">
      <selection activeCell="U5" sqref="U5:U10"/>
    </sheetView>
  </sheetViews>
  <sheetFormatPr defaultRowHeight="14.4" x14ac:dyDescent="0.3"/>
  <cols>
    <col min="1" max="1" width="13" bestFit="1" customWidth="1"/>
    <col min="2" max="2" width="30.77734375" bestFit="1" customWidth="1"/>
    <col min="3" max="4" width="10.33203125" bestFit="1" customWidth="1"/>
    <col min="5" max="5" width="35.109375" bestFit="1" customWidth="1"/>
    <col min="6" max="6" width="16.109375" bestFit="1" customWidth="1"/>
    <col min="7" max="7" width="13.109375" bestFit="1" customWidth="1"/>
    <col min="9" max="9" width="4.88671875" style="12" customWidth="1"/>
    <col min="10" max="10" width="8.88671875" customWidth="1"/>
    <col min="11" max="11" width="9.6640625" bestFit="1" customWidth="1"/>
    <col min="12" max="12" width="16.88671875" bestFit="1" customWidth="1"/>
    <col min="15" max="15" width="4.21875" style="12" customWidth="1"/>
    <col min="17" max="17" width="12.33203125" bestFit="1" customWidth="1"/>
    <col min="18" max="18" width="10.33203125" bestFit="1" customWidth="1"/>
    <col min="20" max="20" width="9.5546875" bestFit="1" customWidth="1"/>
    <col min="21" max="21" width="28.88671875" bestFit="1" customWidth="1"/>
    <col min="22" max="22" width="9.109375" bestFit="1" customWidth="1"/>
    <col min="24" max="24" width="4.88671875" style="12" customWidth="1"/>
    <col min="26" max="26" width="14.5546875" bestFit="1" customWidth="1"/>
    <col min="27" max="27" width="16.88671875" bestFit="1" customWidth="1"/>
    <col min="28" max="28" width="12.77734375" bestFit="1" customWidth="1"/>
    <col min="30" max="30" width="14" bestFit="1" customWidth="1"/>
    <col min="32" max="32" width="14.5546875" bestFit="1" customWidth="1"/>
    <col min="34" max="34" width="12.21875" bestFit="1" customWidth="1"/>
    <col min="35" max="35" width="11.6640625" bestFit="1" customWidth="1"/>
  </cols>
  <sheetData>
    <row r="4" spans="2:36" x14ac:dyDescent="0.3">
      <c r="B4" s="2" t="s">
        <v>586</v>
      </c>
      <c r="C4" s="3" t="s">
        <v>4</v>
      </c>
      <c r="E4" s="21" t="str">
        <f>B4</f>
        <v>Full Name</v>
      </c>
      <c r="F4" s="21" t="str">
        <f>C4</f>
        <v>Total Profit</v>
      </c>
      <c r="G4" s="21" t="s">
        <v>569</v>
      </c>
      <c r="K4" s="3" t="s">
        <v>19059</v>
      </c>
      <c r="L4" s="3" t="s">
        <v>19060</v>
      </c>
      <c r="Q4" s="2" t="s">
        <v>19064</v>
      </c>
      <c r="R4" s="3" t="s">
        <v>4</v>
      </c>
      <c r="T4" s="21" t="str">
        <f>Q4</f>
        <v>Age Group</v>
      </c>
      <c r="U4" s="21" t="str">
        <f>R4</f>
        <v>Total Profit</v>
      </c>
      <c r="V4" s="21" t="s">
        <v>49</v>
      </c>
      <c r="Z4" s="2" t="s">
        <v>19079</v>
      </c>
      <c r="AA4" s="3" t="s">
        <v>60</v>
      </c>
      <c r="AB4" s="21" t="s">
        <v>19082</v>
      </c>
      <c r="AD4" s="21" t="s">
        <v>19080</v>
      </c>
      <c r="AE4" s="21" t="s">
        <v>19081</v>
      </c>
      <c r="AF4" s="21" t="str">
        <f t="shared" ref="AF4:AF10" si="0">Z4</f>
        <v>Country</v>
      </c>
    </row>
    <row r="5" spans="2:36" x14ac:dyDescent="0.3">
      <c r="B5" s="3" t="s">
        <v>13065</v>
      </c>
      <c r="C5" s="4">
        <v>66024.873400000011</v>
      </c>
      <c r="E5" s="3" t="str">
        <f t="shared" ref="E5:F9" si="1">B5</f>
        <v>Margaret  He</v>
      </c>
      <c r="F5" s="5">
        <f t="shared" si="1"/>
        <v>66024.873400000011</v>
      </c>
      <c r="G5" s="5">
        <f>F5</f>
        <v>66024.873400000011</v>
      </c>
      <c r="K5" s="6">
        <v>18484</v>
      </c>
      <c r="L5" s="6">
        <v>46.137362042847869</v>
      </c>
      <c r="Q5" s="3" t="s">
        <v>19065</v>
      </c>
      <c r="R5" s="5">
        <v>9861055.7549999915</v>
      </c>
      <c r="T5" s="3" t="str">
        <f t="shared" ref="T5:T10" si="2">Q5</f>
        <v>25-29</v>
      </c>
      <c r="U5" s="26">
        <f t="shared" ref="U5:U10" si="3">R5</f>
        <v>9861055.7549999915</v>
      </c>
      <c r="V5" s="5" t="str">
        <f>IF(U5=MAX($U$5:$U$10),U5,"")</f>
        <v/>
      </c>
      <c r="Z5" s="3" t="s">
        <v>19073</v>
      </c>
      <c r="AA5" s="5">
        <v>38700142.209600322</v>
      </c>
      <c r="AB5" s="5" cm="1">
        <f t="array" ref="AB5">IFERROR(_xlfn.IFS(AA5=$AJ$5,AA5,AA5=$AJ$6,AA5),"")</f>
        <v>38700142.209600322</v>
      </c>
      <c r="AD5" s="3">
        <v>8.1999999999999993</v>
      </c>
      <c r="AE5" s="3">
        <v>2</v>
      </c>
      <c r="AF5" s="3" t="str">
        <f t="shared" si="0"/>
        <v>Australia</v>
      </c>
      <c r="AH5" t="str">
        <f>_xlfn.XLOOKUP($AJ$5,$AA$5:$AA$10,$Z$5:$Z$10,"",0)</f>
        <v>United States</v>
      </c>
      <c r="AI5">
        <v>1</v>
      </c>
      <c r="AJ5" s="5">
        <f>LARGE($AA$5:$AA$10,AI5)</f>
        <v>40537131.178400628</v>
      </c>
    </row>
    <row r="6" spans="2:36" x14ac:dyDescent="0.3">
      <c r="B6" s="3" t="s">
        <v>14702</v>
      </c>
      <c r="C6" s="4">
        <v>64046.154300000009</v>
      </c>
      <c r="E6" s="3" t="str">
        <f t="shared" si="1"/>
        <v>Nichole  Nara</v>
      </c>
      <c r="F6" s="5">
        <f t="shared" si="1"/>
        <v>64046.154300000009</v>
      </c>
      <c r="G6" s="5">
        <f t="shared" ref="G6:G9" si="4">F6</f>
        <v>64046.154300000009</v>
      </c>
      <c r="Q6" s="3" t="s">
        <v>19066</v>
      </c>
      <c r="R6" s="5">
        <v>16406336.571900016</v>
      </c>
      <c r="T6" s="3" t="str">
        <f t="shared" si="2"/>
        <v>30-34</v>
      </c>
      <c r="U6" s="26">
        <f t="shared" si="3"/>
        <v>16406336.571900016</v>
      </c>
      <c r="V6" s="5" t="str">
        <f t="shared" ref="V6:V10" si="5">IF(U6=MAX($U$5:$U$10),U6,"")</f>
        <v/>
      </c>
      <c r="Z6" s="3" t="s">
        <v>19074</v>
      </c>
      <c r="AA6" s="5">
        <v>8776905.9438999966</v>
      </c>
      <c r="AB6" s="5" t="str" cm="1">
        <f t="array" ref="AB6">IFERROR(_xlfn.IFS(AA6=$AJ$5,AA6,AA6=$AJ$6,AA6),"")</f>
        <v/>
      </c>
      <c r="AD6" s="3">
        <v>1.7</v>
      </c>
      <c r="AE6" s="3">
        <v>8.3000000000000007</v>
      </c>
      <c r="AF6" s="3" t="str">
        <f t="shared" si="0"/>
        <v>Canada</v>
      </c>
      <c r="AH6" t="str">
        <f>_xlfn.XLOOKUP($AJ$6,$AA$5:$AA$10,$Z$5:$Z$10,"",0)</f>
        <v>Australia</v>
      </c>
      <c r="AI6">
        <v>2</v>
      </c>
      <c r="AJ6" s="5">
        <f>LARGE($AA$5:$AA$10,AI6)</f>
        <v>38700142.209600322</v>
      </c>
    </row>
    <row r="7" spans="2:36" x14ac:dyDescent="0.3">
      <c r="B7" s="3" t="s">
        <v>5494</v>
      </c>
      <c r="C7" s="4">
        <v>61984.926700000004</v>
      </c>
      <c r="E7" s="3" t="str">
        <f t="shared" si="1"/>
        <v>Dawn L Nath</v>
      </c>
      <c r="F7" s="5">
        <f t="shared" si="1"/>
        <v>61984.926700000004</v>
      </c>
      <c r="G7" s="5">
        <f t="shared" si="4"/>
        <v>61984.926700000004</v>
      </c>
      <c r="Q7" s="3" t="s">
        <v>19067</v>
      </c>
      <c r="R7" s="5">
        <v>16392798.67579999</v>
      </c>
      <c r="T7" s="3" t="str">
        <f t="shared" si="2"/>
        <v>35-39</v>
      </c>
      <c r="U7" s="26">
        <f>R7</f>
        <v>16392798.67579999</v>
      </c>
      <c r="V7" s="5" t="str">
        <f t="shared" si="5"/>
        <v/>
      </c>
      <c r="Z7" s="3" t="s">
        <v>19075</v>
      </c>
      <c r="AA7" s="5">
        <v>11125666.298500009</v>
      </c>
      <c r="AB7" s="5" t="str" cm="1">
        <f t="array" ref="AB7">IFERROR(_xlfn.IFS(AA7=$AJ$5,AA7,AA7=$AJ$6,AA7),"")</f>
        <v/>
      </c>
      <c r="AD7" s="3">
        <v>4.5</v>
      </c>
      <c r="AE7" s="3">
        <v>7.2</v>
      </c>
      <c r="AF7" s="3" t="str">
        <f t="shared" si="0"/>
        <v>France</v>
      </c>
    </row>
    <row r="8" spans="2:36" x14ac:dyDescent="0.3">
      <c r="B8" s="3" t="s">
        <v>15873</v>
      </c>
      <c r="C8" s="4">
        <v>61660.063800000004</v>
      </c>
      <c r="E8" s="3" t="str">
        <f t="shared" si="1"/>
        <v>Ricky D Vazquez</v>
      </c>
      <c r="F8" s="5">
        <f t="shared" si="1"/>
        <v>61660.063800000004</v>
      </c>
      <c r="G8" s="5">
        <f t="shared" si="4"/>
        <v>61660.063800000004</v>
      </c>
      <c r="Q8" s="3" t="s">
        <v>19068</v>
      </c>
      <c r="R8" s="5">
        <v>14689301.445600005</v>
      </c>
      <c r="T8" s="3" t="str">
        <f t="shared" si="2"/>
        <v>40-44</v>
      </c>
      <c r="U8" s="26">
        <f t="shared" si="3"/>
        <v>14689301.445600005</v>
      </c>
      <c r="V8" s="5" t="str">
        <f t="shared" si="5"/>
        <v/>
      </c>
      <c r="Z8" s="3" t="s">
        <v>19076</v>
      </c>
      <c r="AA8" s="5">
        <v>12419219.699099952</v>
      </c>
      <c r="AB8" s="5" t="str" cm="1">
        <f t="array" ref="AB8">IFERROR(_xlfn.IFS(AA8=$AJ$5,AA8,AA8=$AJ$6,AA8),"")</f>
        <v/>
      </c>
      <c r="AD8" s="3">
        <v>4.8</v>
      </c>
      <c r="AE8" s="3">
        <v>7.9</v>
      </c>
      <c r="AF8" s="3" t="str">
        <f t="shared" si="0"/>
        <v>Germany</v>
      </c>
      <c r="AJ8" s="10">
        <f>SUM($AJ$5:$AJ$6)/SUM($AA$5:$AA$10)</f>
        <v>0.62742031008922239</v>
      </c>
    </row>
    <row r="9" spans="2:36" x14ac:dyDescent="0.3">
      <c r="B9" s="3" t="s">
        <v>6567</v>
      </c>
      <c r="C9" s="4">
        <v>61573.700600000004</v>
      </c>
      <c r="E9" s="3" t="str">
        <f t="shared" si="1"/>
        <v>Emily R Miller</v>
      </c>
      <c r="F9" s="5">
        <f t="shared" si="1"/>
        <v>61573.700600000004</v>
      </c>
      <c r="G9" s="5">
        <f t="shared" si="4"/>
        <v>61573.700600000004</v>
      </c>
      <c r="Q9" s="3" t="s">
        <v>19069</v>
      </c>
      <c r="R9" s="5">
        <v>16227497.55140001</v>
      </c>
      <c r="T9" s="3" t="str">
        <f t="shared" si="2"/>
        <v>45-49</v>
      </c>
      <c r="U9" s="26">
        <f t="shared" si="3"/>
        <v>16227497.55140001</v>
      </c>
      <c r="V9" s="5" t="str">
        <f t="shared" si="5"/>
        <v/>
      </c>
      <c r="Z9" s="3" t="s">
        <v>19077</v>
      </c>
      <c r="AA9" s="5">
        <v>14731512.316500079</v>
      </c>
      <c r="AB9" s="5" t="str" cm="1">
        <f t="array" ref="AB9">IFERROR(_xlfn.IFS(AA9=$AJ$5,AA9,AA9=$AJ$6,AA9),"")</f>
        <v/>
      </c>
      <c r="AD9" s="3">
        <v>4.4000000000000004</v>
      </c>
      <c r="AE9" s="3">
        <v>8.1</v>
      </c>
      <c r="AF9" s="3" t="str">
        <f t="shared" si="0"/>
        <v>United Kingdom</v>
      </c>
    </row>
    <row r="10" spans="2:36" x14ac:dyDescent="0.3">
      <c r="B10" s="3" t="s">
        <v>11004</v>
      </c>
      <c r="C10" s="4">
        <v>61511.864200000004</v>
      </c>
      <c r="Q10" s="3" t="s">
        <v>19070</v>
      </c>
      <c r="R10" s="5">
        <v>52713587.646300934</v>
      </c>
      <c r="T10" s="3" t="str">
        <f t="shared" si="2"/>
        <v>50 plus</v>
      </c>
      <c r="U10" s="26">
        <f t="shared" si="3"/>
        <v>52713587.646300934</v>
      </c>
      <c r="V10" s="5">
        <f t="shared" si="5"/>
        <v>52713587.646300934</v>
      </c>
      <c r="Z10" s="3" t="s">
        <v>19078</v>
      </c>
      <c r="AA10" s="5">
        <v>40537131.178400628</v>
      </c>
      <c r="AB10" s="5" cm="1">
        <f t="array" ref="AB10">IFERROR(_xlfn.IFS(AA10=$AJ$5,AA10,AA10=$AJ$6,AA10),"")</f>
        <v>40537131.178400628</v>
      </c>
      <c r="AD10" s="3">
        <v>1.8</v>
      </c>
      <c r="AE10" s="3">
        <v>6.8</v>
      </c>
      <c r="AF10" s="3" t="str">
        <f t="shared" si="0"/>
        <v>United States</v>
      </c>
    </row>
    <row r="11" spans="2:36" x14ac:dyDescent="0.3">
      <c r="B11" s="3" t="s">
        <v>1980</v>
      </c>
      <c r="C11" s="4">
        <v>61461.112999999998</v>
      </c>
      <c r="E11" s="21" t="s">
        <v>19058</v>
      </c>
      <c r="F11" s="21" t="s">
        <v>23</v>
      </c>
      <c r="G11" s="21" t="s">
        <v>15</v>
      </c>
      <c r="K11" s="2" t="s">
        <v>19061</v>
      </c>
      <c r="L11" s="3" t="s">
        <v>60</v>
      </c>
    </row>
    <row r="12" spans="2:36" x14ac:dyDescent="0.3">
      <c r="B12" s="3" t="s">
        <v>2928</v>
      </c>
      <c r="C12" s="4">
        <v>60861.2886</v>
      </c>
      <c r="E12" s="21" t="s">
        <v>19057</v>
      </c>
      <c r="F12" s="26">
        <f>SUM(F5:F9)</f>
        <v>315289.71880000003</v>
      </c>
      <c r="G12" s="16">
        <f>F12/SUM($F$12:$F$13)</f>
        <v>2.5027902216996811E-3</v>
      </c>
      <c r="K12" s="3" t="s">
        <v>19062</v>
      </c>
      <c r="L12" s="6">
        <v>63636814.545101412</v>
      </c>
    </row>
    <row r="13" spans="2:36" x14ac:dyDescent="0.3">
      <c r="B13" s="3" t="s">
        <v>628</v>
      </c>
      <c r="C13" s="4">
        <v>60682.781300000002</v>
      </c>
      <c r="E13" s="21" t="s">
        <v>192</v>
      </c>
      <c r="F13" s="26">
        <f>SUM(C10:C18474)-F12</f>
        <v>125659998.2084008</v>
      </c>
      <c r="G13" s="16">
        <f>F13/SUM($F$12:$F$13)</f>
        <v>0.99749720977830036</v>
      </c>
      <c r="K13" s="3" t="s">
        <v>19063</v>
      </c>
      <c r="L13" s="6">
        <v>62653763.100900158</v>
      </c>
      <c r="T13" t="s">
        <v>19071</v>
      </c>
      <c r="U13" s="27">
        <f>MAX($U$5:$U$10)</f>
        <v>52713587.646300934</v>
      </c>
      <c r="Z13" s="21" t="str">
        <f>Z4</f>
        <v>Country</v>
      </c>
      <c r="AA13" s="21" t="str">
        <f>AA4</f>
        <v>Sum of Total Profit</v>
      </c>
      <c r="AD13" t="s">
        <v>16</v>
      </c>
      <c r="AE13" t="str">
        <f>AH5&amp;" "&amp;"&amp; "&amp;AH6&amp;" contributed"</f>
        <v>United States &amp; Australia contributed</v>
      </c>
    </row>
    <row r="14" spans="2:36" x14ac:dyDescent="0.3">
      <c r="B14" s="3" t="s">
        <v>12931</v>
      </c>
      <c r="C14" s="4">
        <v>59847.9568</v>
      </c>
      <c r="F14" s="20"/>
      <c r="T14" t="s">
        <v>15</v>
      </c>
      <c r="U14" s="10">
        <f>U13/SUM($U$5:$U$10)</f>
        <v>0.41739921242628136</v>
      </c>
      <c r="Z14" s="3" t="str">
        <f t="shared" ref="Z14:AA14" si="6">Z5</f>
        <v>Australia</v>
      </c>
      <c r="AA14" s="26">
        <f t="shared" si="6"/>
        <v>38700142.209600322</v>
      </c>
    </row>
    <row r="15" spans="2:36" x14ac:dyDescent="0.3">
      <c r="B15" s="3" t="s">
        <v>824</v>
      </c>
      <c r="C15" s="4">
        <v>59490.702200000007</v>
      </c>
      <c r="F15" s="20"/>
      <c r="K15" s="21" t="str">
        <f>K11</f>
        <v>Gender</v>
      </c>
      <c r="L15" s="21" t="s">
        <v>15</v>
      </c>
      <c r="M15" s="21" t="s">
        <v>14</v>
      </c>
      <c r="T15" t="s">
        <v>19072</v>
      </c>
      <c r="U15" t="str">
        <f>_xlfn.XLOOKUP($U$13,$U$5:$U$10,$T$5:$T$10,"",0)</f>
        <v>50 plus</v>
      </c>
      <c r="Z15" s="3" t="str">
        <f t="shared" ref="Z15:AA15" si="7">Z6</f>
        <v>Canada</v>
      </c>
      <c r="AA15" s="26">
        <f t="shared" si="7"/>
        <v>8776905.9438999966</v>
      </c>
    </row>
    <row r="16" spans="2:36" x14ac:dyDescent="0.3">
      <c r="B16" s="3" t="s">
        <v>12040</v>
      </c>
      <c r="C16" s="4">
        <v>59483.488099999995</v>
      </c>
      <c r="F16" s="20"/>
      <c r="K16" s="3" t="str">
        <f t="shared" ref="K16" si="8">K12</f>
        <v>F</v>
      </c>
      <c r="L16" s="16">
        <f>L12/SUM($L$12:$L$13)</f>
        <v>0.50389202212280948</v>
      </c>
      <c r="M16" s="3">
        <v>1</v>
      </c>
      <c r="T16" t="s">
        <v>16</v>
      </c>
      <c r="U16" t="str">
        <f>"The "&amp;$U$15&amp;" age group contributed"</f>
        <v>The 50 plus age group contributed</v>
      </c>
      <c r="Z16" s="3" t="str">
        <f t="shared" ref="Z16:AA16" si="9">Z7</f>
        <v>France</v>
      </c>
      <c r="AA16" s="26">
        <f t="shared" si="9"/>
        <v>11125666.298500009</v>
      </c>
    </row>
    <row r="17" spans="2:27" x14ac:dyDescent="0.3">
      <c r="B17" s="3" t="s">
        <v>11541</v>
      </c>
      <c r="C17" s="4">
        <v>58741.257400000002</v>
      </c>
      <c r="F17" s="20"/>
      <c r="K17" s="3" t="str">
        <f t="shared" ref="K17" si="10">K13</f>
        <v>M</v>
      </c>
      <c r="L17" s="16">
        <f>L13/SUM($L$12:$L$13)</f>
        <v>0.49610797787719046</v>
      </c>
      <c r="M17" s="3">
        <v>1</v>
      </c>
      <c r="Z17" s="3" t="str">
        <f t="shared" ref="Z17:AA17" si="11">Z8</f>
        <v>Germany</v>
      </c>
      <c r="AA17" s="26">
        <f t="shared" si="11"/>
        <v>12419219.699099952</v>
      </c>
    </row>
    <row r="18" spans="2:27" x14ac:dyDescent="0.3">
      <c r="B18" s="3" t="s">
        <v>9553</v>
      </c>
      <c r="C18" s="4">
        <v>58638.896000000001</v>
      </c>
      <c r="F18" s="20"/>
      <c r="Z18" s="3" t="str">
        <f t="shared" ref="Z18:AA18" si="12">Z9</f>
        <v>United Kingdom</v>
      </c>
      <c r="AA18" s="26">
        <f t="shared" si="12"/>
        <v>14731512.316500079</v>
      </c>
    </row>
    <row r="19" spans="2:27" x14ac:dyDescent="0.3">
      <c r="B19" s="3" t="s">
        <v>14000</v>
      </c>
      <c r="C19" s="4">
        <v>58394.799400000004</v>
      </c>
      <c r="F19" s="20"/>
      <c r="Z19" s="3" t="str">
        <f t="shared" ref="Z19:AA19" si="13">Z10</f>
        <v>United States</v>
      </c>
      <c r="AA19" s="26">
        <f t="shared" si="13"/>
        <v>40537131.178400628</v>
      </c>
    </row>
    <row r="20" spans="2:27" x14ac:dyDescent="0.3">
      <c r="B20" s="3" t="s">
        <v>10686</v>
      </c>
      <c r="C20" s="4">
        <v>58064.689500000008</v>
      </c>
      <c r="F20" s="20"/>
    </row>
    <row r="21" spans="2:27" x14ac:dyDescent="0.3">
      <c r="B21" s="3" t="s">
        <v>11882</v>
      </c>
      <c r="C21" s="4">
        <v>57927.592199999999</v>
      </c>
      <c r="F21" s="20"/>
    </row>
    <row r="22" spans="2:27" x14ac:dyDescent="0.3">
      <c r="B22" s="3" t="s">
        <v>18082</v>
      </c>
      <c r="C22" s="4">
        <v>57496.545700000002</v>
      </c>
      <c r="F22" s="20"/>
    </row>
    <row r="23" spans="2:27" x14ac:dyDescent="0.3">
      <c r="B23" s="3" t="s">
        <v>10125</v>
      </c>
      <c r="C23" s="4">
        <v>56196.410600000003</v>
      </c>
      <c r="F23" s="20"/>
    </row>
    <row r="24" spans="2:27" x14ac:dyDescent="0.3">
      <c r="B24" s="3" t="s">
        <v>16625</v>
      </c>
      <c r="C24" s="4">
        <v>56084.1132</v>
      </c>
      <c r="F24" s="20"/>
    </row>
    <row r="25" spans="2:27" x14ac:dyDescent="0.3">
      <c r="B25" s="3" t="s">
        <v>10926</v>
      </c>
      <c r="C25" s="4">
        <v>55024.921000000002</v>
      </c>
      <c r="F25" s="20"/>
    </row>
    <row r="26" spans="2:27" x14ac:dyDescent="0.3">
      <c r="B26" s="3" t="s">
        <v>8303</v>
      </c>
      <c r="C26" s="4">
        <v>54657.928500000002</v>
      </c>
      <c r="F26" s="20"/>
    </row>
    <row r="27" spans="2:27" x14ac:dyDescent="0.3">
      <c r="B27" s="3" t="s">
        <v>4976</v>
      </c>
      <c r="C27" s="4">
        <v>54553.266000000003</v>
      </c>
      <c r="F27" s="20"/>
    </row>
    <row r="28" spans="2:27" x14ac:dyDescent="0.3">
      <c r="B28" s="3" t="s">
        <v>15359</v>
      </c>
      <c r="C28" s="4">
        <v>54543.528200000008</v>
      </c>
      <c r="F28" s="20"/>
    </row>
    <row r="29" spans="2:27" x14ac:dyDescent="0.3">
      <c r="B29" s="3" t="s">
        <v>9772</v>
      </c>
      <c r="C29" s="4">
        <v>54497.349900000001</v>
      </c>
      <c r="F29" s="20"/>
    </row>
    <row r="30" spans="2:27" x14ac:dyDescent="0.3">
      <c r="B30" s="3" t="s">
        <v>15879</v>
      </c>
      <c r="C30" s="4">
        <v>54341.696499999998</v>
      </c>
      <c r="F30" s="20"/>
    </row>
    <row r="31" spans="2:27" x14ac:dyDescent="0.3">
      <c r="B31" s="3" t="s">
        <v>6198</v>
      </c>
      <c r="C31" s="4">
        <v>54299.859199999999</v>
      </c>
      <c r="F31" s="20"/>
    </row>
    <row r="32" spans="2:27" x14ac:dyDescent="0.3">
      <c r="B32" s="3" t="s">
        <v>3590</v>
      </c>
      <c r="C32" s="4">
        <v>53969.050499999998</v>
      </c>
      <c r="F32" s="20"/>
    </row>
    <row r="33" spans="2:6" x14ac:dyDescent="0.3">
      <c r="B33" s="3" t="s">
        <v>10395</v>
      </c>
      <c r="C33" s="4">
        <v>53844.866199999997</v>
      </c>
      <c r="F33" s="20"/>
    </row>
    <row r="34" spans="2:6" x14ac:dyDescent="0.3">
      <c r="B34" s="3" t="s">
        <v>10264</v>
      </c>
      <c r="C34" s="4">
        <v>53779.172600000005</v>
      </c>
      <c r="F34" s="20"/>
    </row>
    <row r="35" spans="2:6" x14ac:dyDescent="0.3">
      <c r="B35" s="3" t="s">
        <v>10115</v>
      </c>
      <c r="C35" s="4">
        <v>53675.728400000007</v>
      </c>
      <c r="F35" s="20"/>
    </row>
    <row r="36" spans="2:6" x14ac:dyDescent="0.3">
      <c r="B36" s="3" t="s">
        <v>6788</v>
      </c>
      <c r="C36" s="4">
        <v>53469.666299999997</v>
      </c>
      <c r="F36" s="20"/>
    </row>
    <row r="37" spans="2:6" x14ac:dyDescent="0.3">
      <c r="B37" s="3" t="s">
        <v>9041</v>
      </c>
      <c r="C37" s="4">
        <v>53377.863100000002</v>
      </c>
      <c r="F37" s="20"/>
    </row>
    <row r="38" spans="2:6" x14ac:dyDescent="0.3">
      <c r="B38" s="3" t="s">
        <v>18454</v>
      </c>
      <c r="C38" s="4">
        <v>53252.1806</v>
      </c>
      <c r="F38" s="20"/>
    </row>
    <row r="39" spans="2:6" x14ac:dyDescent="0.3">
      <c r="B39" s="3" t="s">
        <v>10818</v>
      </c>
      <c r="C39" s="4">
        <v>52778.842700000008</v>
      </c>
      <c r="F39" s="20"/>
    </row>
    <row r="40" spans="2:6" x14ac:dyDescent="0.3">
      <c r="B40" s="3" t="s">
        <v>15535</v>
      </c>
      <c r="C40" s="4">
        <v>52445.402899999994</v>
      </c>
      <c r="F40" s="20"/>
    </row>
    <row r="41" spans="2:6" x14ac:dyDescent="0.3">
      <c r="B41" s="3" t="s">
        <v>13780</v>
      </c>
      <c r="C41" s="4">
        <v>51694.231899999999</v>
      </c>
      <c r="F41" s="20"/>
    </row>
    <row r="42" spans="2:6" x14ac:dyDescent="0.3">
      <c r="B42" s="3" t="s">
        <v>11919</v>
      </c>
      <c r="C42" s="4">
        <v>51616.525200000004</v>
      </c>
      <c r="F42" s="20"/>
    </row>
    <row r="43" spans="2:6" x14ac:dyDescent="0.3">
      <c r="B43" s="3" t="s">
        <v>4759</v>
      </c>
      <c r="C43" s="4">
        <v>51529.292400000006</v>
      </c>
      <c r="F43" s="20"/>
    </row>
    <row r="44" spans="2:6" x14ac:dyDescent="0.3">
      <c r="B44" s="3" t="s">
        <v>13096</v>
      </c>
      <c r="C44" s="4">
        <v>51180.515800000001</v>
      </c>
      <c r="F44" s="20"/>
    </row>
    <row r="45" spans="2:6" x14ac:dyDescent="0.3">
      <c r="B45" s="3" t="s">
        <v>2874</v>
      </c>
      <c r="C45" s="4">
        <v>51043.223599999998</v>
      </c>
      <c r="F45" s="20"/>
    </row>
    <row r="46" spans="2:6" x14ac:dyDescent="0.3">
      <c r="B46" s="3" t="s">
        <v>15245</v>
      </c>
      <c r="C46" s="4">
        <v>51002.002199999995</v>
      </c>
      <c r="F46" s="20"/>
    </row>
    <row r="47" spans="2:6" x14ac:dyDescent="0.3">
      <c r="B47" s="3" t="s">
        <v>14659</v>
      </c>
      <c r="C47" s="4">
        <v>50998.156799999997</v>
      </c>
      <c r="F47" s="20"/>
    </row>
    <row r="48" spans="2:6" x14ac:dyDescent="0.3">
      <c r="B48" s="3" t="s">
        <v>3871</v>
      </c>
      <c r="C48" s="4">
        <v>50997.126299999996</v>
      </c>
      <c r="F48" s="20"/>
    </row>
    <row r="49" spans="2:6" x14ac:dyDescent="0.3">
      <c r="B49" s="3" t="s">
        <v>8735</v>
      </c>
      <c r="C49" s="4">
        <v>50834.376499999998</v>
      </c>
      <c r="F49" s="20"/>
    </row>
    <row r="50" spans="2:6" x14ac:dyDescent="0.3">
      <c r="B50" s="3" t="s">
        <v>18436</v>
      </c>
      <c r="C50" s="4">
        <v>50663.1829</v>
      </c>
      <c r="F50" s="20"/>
    </row>
    <row r="51" spans="2:6" x14ac:dyDescent="0.3">
      <c r="B51" s="3" t="s">
        <v>10987</v>
      </c>
      <c r="C51" s="4">
        <v>50601.599300000002</v>
      </c>
      <c r="F51" s="20"/>
    </row>
    <row r="52" spans="2:6" x14ac:dyDescent="0.3">
      <c r="B52" s="3" t="s">
        <v>10483</v>
      </c>
      <c r="C52" s="4">
        <v>50579.375099999997</v>
      </c>
      <c r="F52" s="20"/>
    </row>
    <row r="53" spans="2:6" x14ac:dyDescent="0.3">
      <c r="B53" s="3" t="s">
        <v>13879</v>
      </c>
      <c r="C53" s="4">
        <v>50514.8675</v>
      </c>
      <c r="F53" s="20"/>
    </row>
    <row r="54" spans="2:6" x14ac:dyDescent="0.3">
      <c r="B54" s="3" t="s">
        <v>3656</v>
      </c>
      <c r="C54" s="4">
        <v>50511.453600000001</v>
      </c>
      <c r="F54" s="20"/>
    </row>
    <row r="55" spans="2:6" x14ac:dyDescent="0.3">
      <c r="B55" s="3" t="s">
        <v>16397</v>
      </c>
      <c r="C55" s="4">
        <v>50207.69000000001</v>
      </c>
      <c r="F55" s="20"/>
    </row>
    <row r="56" spans="2:6" x14ac:dyDescent="0.3">
      <c r="B56" s="3" t="s">
        <v>12285</v>
      </c>
      <c r="C56" s="4">
        <v>50162.779699999999</v>
      </c>
      <c r="F56" s="20"/>
    </row>
    <row r="57" spans="2:6" x14ac:dyDescent="0.3">
      <c r="B57" s="3" t="s">
        <v>3741</v>
      </c>
      <c r="C57" s="4">
        <v>50130.550600000002</v>
      </c>
      <c r="F57" s="20"/>
    </row>
    <row r="58" spans="2:6" x14ac:dyDescent="0.3">
      <c r="B58" s="3" t="s">
        <v>2165</v>
      </c>
      <c r="C58" s="4">
        <v>49972.121100000004</v>
      </c>
      <c r="F58" s="20"/>
    </row>
    <row r="59" spans="2:6" x14ac:dyDescent="0.3">
      <c r="B59" s="3" t="s">
        <v>16713</v>
      </c>
      <c r="C59" s="4">
        <v>49960.274900000004</v>
      </c>
      <c r="F59" s="20"/>
    </row>
    <row r="60" spans="2:6" x14ac:dyDescent="0.3">
      <c r="B60" s="3" t="s">
        <v>18788</v>
      </c>
      <c r="C60" s="4">
        <v>49932.309099999999</v>
      </c>
      <c r="F60" s="20"/>
    </row>
    <row r="61" spans="2:6" x14ac:dyDescent="0.3">
      <c r="B61" s="3" t="s">
        <v>18099</v>
      </c>
      <c r="C61" s="4">
        <v>49917.386400000003</v>
      </c>
      <c r="F61" s="20"/>
    </row>
    <row r="62" spans="2:6" x14ac:dyDescent="0.3">
      <c r="B62" s="3" t="s">
        <v>4867</v>
      </c>
      <c r="C62" s="4">
        <v>49779.959700000007</v>
      </c>
      <c r="F62" s="20"/>
    </row>
    <row r="63" spans="2:6" x14ac:dyDescent="0.3">
      <c r="B63" s="3" t="s">
        <v>11998</v>
      </c>
      <c r="C63" s="4">
        <v>49684.020300000004</v>
      </c>
      <c r="F63" s="20"/>
    </row>
    <row r="64" spans="2:6" x14ac:dyDescent="0.3">
      <c r="B64" s="3" t="s">
        <v>5516</v>
      </c>
      <c r="C64" s="4">
        <v>49586.524300000005</v>
      </c>
      <c r="F64" s="20"/>
    </row>
    <row r="65" spans="2:6" x14ac:dyDescent="0.3">
      <c r="B65" s="3" t="s">
        <v>6039</v>
      </c>
      <c r="C65" s="4">
        <v>49414.285500000005</v>
      </c>
      <c r="F65" s="20"/>
    </row>
    <row r="66" spans="2:6" x14ac:dyDescent="0.3">
      <c r="B66" s="3" t="s">
        <v>5141</v>
      </c>
      <c r="C66" s="4">
        <v>49410.059200000003</v>
      </c>
      <c r="F66" s="20"/>
    </row>
    <row r="67" spans="2:6" x14ac:dyDescent="0.3">
      <c r="B67" s="3" t="s">
        <v>1744</v>
      </c>
      <c r="C67" s="4">
        <v>49405.294199999997</v>
      </c>
      <c r="F67" s="20"/>
    </row>
    <row r="68" spans="2:6" x14ac:dyDescent="0.3">
      <c r="B68" s="3" t="s">
        <v>11939</v>
      </c>
      <c r="C68" s="4">
        <v>49404.667499999996</v>
      </c>
      <c r="F68" s="20"/>
    </row>
    <row r="69" spans="2:6" x14ac:dyDescent="0.3">
      <c r="B69" s="3" t="s">
        <v>14742</v>
      </c>
      <c r="C69" s="4">
        <v>49384.859200000006</v>
      </c>
      <c r="F69" s="20"/>
    </row>
    <row r="70" spans="2:6" x14ac:dyDescent="0.3">
      <c r="B70" s="3" t="s">
        <v>6642</v>
      </c>
      <c r="C70" s="4">
        <v>49371.310199999993</v>
      </c>
      <c r="F70" s="20"/>
    </row>
    <row r="71" spans="2:6" x14ac:dyDescent="0.3">
      <c r="B71" s="3" t="s">
        <v>2083</v>
      </c>
      <c r="C71" s="4">
        <v>49259.908500000005</v>
      </c>
      <c r="F71" s="20"/>
    </row>
    <row r="72" spans="2:6" x14ac:dyDescent="0.3">
      <c r="B72" s="3" t="s">
        <v>1802</v>
      </c>
      <c r="C72" s="4">
        <v>49085.769199999995</v>
      </c>
      <c r="F72" s="20"/>
    </row>
    <row r="73" spans="2:6" x14ac:dyDescent="0.3">
      <c r="B73" s="3" t="s">
        <v>9463</v>
      </c>
      <c r="C73" s="4">
        <v>49038.924800000008</v>
      </c>
      <c r="F73" s="20"/>
    </row>
    <row r="74" spans="2:6" x14ac:dyDescent="0.3">
      <c r="B74" s="3" t="s">
        <v>6379</v>
      </c>
      <c r="C74" s="4">
        <v>48891.810700000002</v>
      </c>
      <c r="F74" s="20"/>
    </row>
    <row r="75" spans="2:6" x14ac:dyDescent="0.3">
      <c r="B75" s="3" t="s">
        <v>14657</v>
      </c>
      <c r="C75" s="4">
        <v>48681.947500000002</v>
      </c>
      <c r="F75" s="20"/>
    </row>
    <row r="76" spans="2:6" x14ac:dyDescent="0.3">
      <c r="B76" s="3" t="s">
        <v>14267</v>
      </c>
      <c r="C76" s="4">
        <v>48679.047200000001</v>
      </c>
      <c r="F76" s="20"/>
    </row>
    <row r="77" spans="2:6" x14ac:dyDescent="0.3">
      <c r="B77" s="3" t="s">
        <v>12290</v>
      </c>
      <c r="C77" s="4">
        <v>48663.183199999999</v>
      </c>
      <c r="F77" s="20"/>
    </row>
    <row r="78" spans="2:6" x14ac:dyDescent="0.3">
      <c r="B78" s="3" t="s">
        <v>11177</v>
      </c>
      <c r="C78" s="4">
        <v>48557.652499999997</v>
      </c>
      <c r="F78" s="20"/>
    </row>
    <row r="79" spans="2:6" x14ac:dyDescent="0.3">
      <c r="B79" s="3" t="s">
        <v>12013</v>
      </c>
      <c r="C79" s="4">
        <v>48538.353900000002</v>
      </c>
      <c r="F79" s="20"/>
    </row>
    <row r="80" spans="2:6" x14ac:dyDescent="0.3">
      <c r="B80" s="3" t="s">
        <v>830</v>
      </c>
      <c r="C80" s="4">
        <v>48508.0003</v>
      </c>
      <c r="F80" s="20"/>
    </row>
    <row r="81" spans="2:6" x14ac:dyDescent="0.3">
      <c r="B81" s="3" t="s">
        <v>17799</v>
      </c>
      <c r="C81" s="4">
        <v>48348.824900000007</v>
      </c>
      <c r="F81" s="20"/>
    </row>
    <row r="82" spans="2:6" x14ac:dyDescent="0.3">
      <c r="B82" s="3" t="s">
        <v>11391</v>
      </c>
      <c r="C82" s="4">
        <v>48211.135499999997</v>
      </c>
      <c r="F82" s="20"/>
    </row>
    <row r="83" spans="2:6" x14ac:dyDescent="0.3">
      <c r="B83" s="3" t="s">
        <v>13748</v>
      </c>
      <c r="C83" s="4">
        <v>48145.907399999996</v>
      </c>
      <c r="F83" s="20"/>
    </row>
    <row r="84" spans="2:6" x14ac:dyDescent="0.3">
      <c r="B84" s="3" t="s">
        <v>7938</v>
      </c>
      <c r="C84" s="4">
        <v>47975.4424</v>
      </c>
      <c r="F84" s="20"/>
    </row>
    <row r="85" spans="2:6" x14ac:dyDescent="0.3">
      <c r="B85" s="3" t="s">
        <v>2667</v>
      </c>
      <c r="C85" s="4">
        <v>47969.320299999999</v>
      </c>
      <c r="F85" s="20"/>
    </row>
    <row r="86" spans="2:6" x14ac:dyDescent="0.3">
      <c r="B86" s="3" t="s">
        <v>14353</v>
      </c>
      <c r="C86" s="4">
        <v>47957.490399999995</v>
      </c>
      <c r="F86" s="20"/>
    </row>
    <row r="87" spans="2:6" x14ac:dyDescent="0.3">
      <c r="B87" s="3" t="s">
        <v>5048</v>
      </c>
      <c r="C87" s="4">
        <v>47829.038200000003</v>
      </c>
      <c r="F87" s="20"/>
    </row>
    <row r="88" spans="2:6" x14ac:dyDescent="0.3">
      <c r="B88" s="3" t="s">
        <v>12163</v>
      </c>
      <c r="C88" s="4">
        <v>47449.153800000007</v>
      </c>
      <c r="F88" s="20"/>
    </row>
    <row r="89" spans="2:6" x14ac:dyDescent="0.3">
      <c r="B89" s="3" t="s">
        <v>7617</v>
      </c>
      <c r="C89" s="4">
        <v>47348.572400000005</v>
      </c>
      <c r="F89" s="20"/>
    </row>
    <row r="90" spans="2:6" x14ac:dyDescent="0.3">
      <c r="B90" s="3" t="s">
        <v>3080</v>
      </c>
      <c r="C90" s="4">
        <v>47166.169900000001</v>
      </c>
      <c r="F90" s="20"/>
    </row>
    <row r="91" spans="2:6" x14ac:dyDescent="0.3">
      <c r="B91" s="3" t="s">
        <v>10988</v>
      </c>
      <c r="C91" s="4">
        <v>47081.173000000003</v>
      </c>
      <c r="F91" s="20"/>
    </row>
    <row r="92" spans="2:6" x14ac:dyDescent="0.3">
      <c r="B92" s="3" t="s">
        <v>7806</v>
      </c>
      <c r="C92" s="4">
        <v>47022.771000000001</v>
      </c>
      <c r="F92" s="20"/>
    </row>
    <row r="93" spans="2:6" x14ac:dyDescent="0.3">
      <c r="B93" s="3" t="s">
        <v>12461</v>
      </c>
      <c r="C93" s="4">
        <v>47019.813600000001</v>
      </c>
      <c r="F93" s="20"/>
    </row>
    <row r="94" spans="2:6" x14ac:dyDescent="0.3">
      <c r="B94" s="3" t="s">
        <v>3366</v>
      </c>
      <c r="C94" s="4">
        <v>46984.62969999999</v>
      </c>
      <c r="F94" s="20"/>
    </row>
    <row r="95" spans="2:6" x14ac:dyDescent="0.3">
      <c r="B95" s="3" t="s">
        <v>7436</v>
      </c>
      <c r="C95" s="4">
        <v>46963.552100000001</v>
      </c>
      <c r="F95" s="20"/>
    </row>
    <row r="96" spans="2:6" x14ac:dyDescent="0.3">
      <c r="B96" s="3" t="s">
        <v>10073</v>
      </c>
      <c r="C96" s="4">
        <v>46963.388400000003</v>
      </c>
      <c r="F96" s="20"/>
    </row>
    <row r="97" spans="2:6" x14ac:dyDescent="0.3">
      <c r="B97" s="3" t="s">
        <v>2408</v>
      </c>
      <c r="C97" s="4">
        <v>46816.083300000013</v>
      </c>
      <c r="F97" s="20"/>
    </row>
    <row r="98" spans="2:6" x14ac:dyDescent="0.3">
      <c r="B98" s="3" t="s">
        <v>6476</v>
      </c>
      <c r="C98" s="4">
        <v>46782.429700000001</v>
      </c>
      <c r="F98" s="20"/>
    </row>
    <row r="99" spans="2:6" x14ac:dyDescent="0.3">
      <c r="B99" s="3" t="s">
        <v>12947</v>
      </c>
      <c r="C99" s="4">
        <v>46736.125899999992</v>
      </c>
      <c r="F99" s="20"/>
    </row>
    <row r="100" spans="2:6" x14ac:dyDescent="0.3">
      <c r="B100" s="3" t="s">
        <v>6887</v>
      </c>
      <c r="C100" s="4">
        <v>46593.295599999998</v>
      </c>
      <c r="F100" s="20"/>
    </row>
    <row r="101" spans="2:6" x14ac:dyDescent="0.3">
      <c r="B101" s="3" t="s">
        <v>1509</v>
      </c>
      <c r="C101" s="4">
        <v>46476.75450000001</v>
      </c>
      <c r="F101" s="20"/>
    </row>
    <row r="102" spans="2:6" x14ac:dyDescent="0.3">
      <c r="B102" s="3" t="s">
        <v>13741</v>
      </c>
      <c r="C102" s="4">
        <v>46455.320400000004</v>
      </c>
      <c r="F102" s="20"/>
    </row>
    <row r="103" spans="2:6" x14ac:dyDescent="0.3">
      <c r="B103" s="3" t="s">
        <v>16204</v>
      </c>
      <c r="C103" s="4">
        <v>46177.236900000004</v>
      </c>
      <c r="F103" s="20"/>
    </row>
    <row r="104" spans="2:6" x14ac:dyDescent="0.3">
      <c r="B104" s="3" t="s">
        <v>18087</v>
      </c>
      <c r="C104" s="4">
        <v>46170.402400000006</v>
      </c>
      <c r="F104" s="20"/>
    </row>
    <row r="105" spans="2:6" x14ac:dyDescent="0.3">
      <c r="B105" s="3" t="s">
        <v>7796</v>
      </c>
      <c r="C105" s="4">
        <v>46147.466200000003</v>
      </c>
      <c r="F105" s="20"/>
    </row>
    <row r="106" spans="2:6" x14ac:dyDescent="0.3">
      <c r="B106" s="3" t="s">
        <v>5990</v>
      </c>
      <c r="C106" s="4">
        <v>46002.306200000006</v>
      </c>
      <c r="F106" s="20"/>
    </row>
    <row r="107" spans="2:6" x14ac:dyDescent="0.3">
      <c r="B107" s="3" t="s">
        <v>4103</v>
      </c>
      <c r="C107" s="4">
        <v>45872.1253</v>
      </c>
      <c r="F107" s="20"/>
    </row>
    <row r="108" spans="2:6" x14ac:dyDescent="0.3">
      <c r="B108" s="3" t="s">
        <v>4518</v>
      </c>
      <c r="C108" s="4">
        <v>45815.341999999997</v>
      </c>
      <c r="F108" s="20"/>
    </row>
    <row r="109" spans="2:6" x14ac:dyDescent="0.3">
      <c r="B109" s="3" t="s">
        <v>2371</v>
      </c>
      <c r="C109" s="4">
        <v>45805.817800000004</v>
      </c>
      <c r="F109" s="20"/>
    </row>
    <row r="110" spans="2:6" x14ac:dyDescent="0.3">
      <c r="B110" s="3" t="s">
        <v>10671</v>
      </c>
      <c r="C110" s="4">
        <v>45755.737399999998</v>
      </c>
      <c r="F110" s="20"/>
    </row>
    <row r="111" spans="2:6" x14ac:dyDescent="0.3">
      <c r="B111" s="3" t="s">
        <v>16964</v>
      </c>
      <c r="C111" s="4">
        <v>45658.531900000002</v>
      </c>
      <c r="F111" s="20"/>
    </row>
    <row r="112" spans="2:6" x14ac:dyDescent="0.3">
      <c r="B112" s="3" t="s">
        <v>5517</v>
      </c>
      <c r="C112" s="4">
        <v>45635.724300000009</v>
      </c>
      <c r="F112" s="20"/>
    </row>
    <row r="113" spans="2:6" x14ac:dyDescent="0.3">
      <c r="B113" s="3" t="s">
        <v>12167</v>
      </c>
      <c r="C113" s="4">
        <v>45624.515299999999</v>
      </c>
      <c r="F113" s="20"/>
    </row>
    <row r="114" spans="2:6" x14ac:dyDescent="0.3">
      <c r="B114" s="3" t="s">
        <v>4139</v>
      </c>
      <c r="C114" s="4">
        <v>45506.696799999998</v>
      </c>
      <c r="F114" s="20"/>
    </row>
    <row r="115" spans="2:6" x14ac:dyDescent="0.3">
      <c r="B115" s="3" t="s">
        <v>16027</v>
      </c>
      <c r="C115" s="4">
        <v>45488.130899999996</v>
      </c>
      <c r="F115" s="20"/>
    </row>
    <row r="116" spans="2:6" x14ac:dyDescent="0.3">
      <c r="B116" s="3" t="s">
        <v>12358</v>
      </c>
      <c r="C116" s="4">
        <v>45399.616700000006</v>
      </c>
      <c r="F116" s="20"/>
    </row>
    <row r="117" spans="2:6" x14ac:dyDescent="0.3">
      <c r="B117" s="3" t="s">
        <v>17796</v>
      </c>
      <c r="C117" s="4">
        <v>45358.603900000002</v>
      </c>
      <c r="F117" s="20"/>
    </row>
    <row r="118" spans="2:6" x14ac:dyDescent="0.3">
      <c r="B118" s="3" t="s">
        <v>15934</v>
      </c>
      <c r="C118" s="4">
        <v>45331.609300000004</v>
      </c>
      <c r="F118" s="20"/>
    </row>
    <row r="119" spans="2:6" x14ac:dyDescent="0.3">
      <c r="B119" s="3" t="s">
        <v>1293</v>
      </c>
      <c r="C119" s="4">
        <v>45093.544099999999</v>
      </c>
      <c r="F119" s="20"/>
    </row>
    <row r="120" spans="2:6" x14ac:dyDescent="0.3">
      <c r="B120" s="3" t="s">
        <v>12268</v>
      </c>
      <c r="C120" s="4">
        <v>45093.174100000004</v>
      </c>
      <c r="F120" s="20"/>
    </row>
    <row r="121" spans="2:6" x14ac:dyDescent="0.3">
      <c r="B121" s="3" t="s">
        <v>8000</v>
      </c>
      <c r="C121" s="4">
        <v>45064.496900000006</v>
      </c>
      <c r="F121" s="20"/>
    </row>
    <row r="122" spans="2:6" x14ac:dyDescent="0.3">
      <c r="B122" s="3" t="s">
        <v>7169</v>
      </c>
      <c r="C122" s="4">
        <v>44978.996199999994</v>
      </c>
      <c r="F122" s="20"/>
    </row>
    <row r="123" spans="2:6" x14ac:dyDescent="0.3">
      <c r="B123" s="3" t="s">
        <v>9791</v>
      </c>
      <c r="C123" s="4">
        <v>44896.611500000006</v>
      </c>
      <c r="F123" s="20"/>
    </row>
    <row r="124" spans="2:6" x14ac:dyDescent="0.3">
      <c r="B124" s="3" t="s">
        <v>16004</v>
      </c>
      <c r="C124" s="4">
        <v>44822.904199999997</v>
      </c>
      <c r="F124" s="20"/>
    </row>
    <row r="125" spans="2:6" x14ac:dyDescent="0.3">
      <c r="B125" s="3" t="s">
        <v>6245</v>
      </c>
      <c r="C125" s="4">
        <v>44804.817999999999</v>
      </c>
      <c r="F125" s="20"/>
    </row>
    <row r="126" spans="2:6" x14ac:dyDescent="0.3">
      <c r="B126" s="3" t="s">
        <v>12336</v>
      </c>
      <c r="C126" s="4">
        <v>44789.518900000003</v>
      </c>
      <c r="F126" s="20"/>
    </row>
    <row r="127" spans="2:6" x14ac:dyDescent="0.3">
      <c r="B127" s="3" t="s">
        <v>16217</v>
      </c>
      <c r="C127" s="4">
        <v>44750.487200000003</v>
      </c>
      <c r="F127" s="20"/>
    </row>
    <row r="128" spans="2:6" x14ac:dyDescent="0.3">
      <c r="B128" s="3" t="s">
        <v>4551</v>
      </c>
      <c r="C128" s="4">
        <v>44699.071100000001</v>
      </c>
      <c r="F128" s="20"/>
    </row>
    <row r="129" spans="2:6" x14ac:dyDescent="0.3">
      <c r="B129" s="3" t="s">
        <v>5620</v>
      </c>
      <c r="C129" s="4">
        <v>44585.473599999998</v>
      </c>
      <c r="F129" s="20"/>
    </row>
    <row r="130" spans="2:6" x14ac:dyDescent="0.3">
      <c r="B130" s="3" t="s">
        <v>18107</v>
      </c>
      <c r="C130" s="4">
        <v>44500.582200000004</v>
      </c>
      <c r="F130" s="20"/>
    </row>
    <row r="131" spans="2:6" x14ac:dyDescent="0.3">
      <c r="B131" s="3" t="s">
        <v>4241</v>
      </c>
      <c r="C131" s="4">
        <v>44463.688099999999</v>
      </c>
      <c r="F131" s="20"/>
    </row>
    <row r="132" spans="2:6" x14ac:dyDescent="0.3">
      <c r="B132" s="3" t="s">
        <v>17971</v>
      </c>
      <c r="C132" s="4">
        <v>44441.795299999998</v>
      </c>
      <c r="F132" s="20"/>
    </row>
    <row r="133" spans="2:6" x14ac:dyDescent="0.3">
      <c r="B133" s="3" t="s">
        <v>725</v>
      </c>
      <c r="C133" s="4">
        <v>44325.080999999998</v>
      </c>
      <c r="F133" s="20"/>
    </row>
    <row r="134" spans="2:6" x14ac:dyDescent="0.3">
      <c r="B134" s="3" t="s">
        <v>4584</v>
      </c>
      <c r="C134" s="4">
        <v>44281.596999999994</v>
      </c>
      <c r="F134" s="20"/>
    </row>
    <row r="135" spans="2:6" x14ac:dyDescent="0.3">
      <c r="B135" s="3" t="s">
        <v>3996</v>
      </c>
      <c r="C135" s="4">
        <v>44234.650999999998</v>
      </c>
      <c r="F135" s="20"/>
    </row>
    <row r="136" spans="2:6" x14ac:dyDescent="0.3">
      <c r="B136" s="3" t="s">
        <v>8994</v>
      </c>
      <c r="C136" s="4">
        <v>44158.366000000002</v>
      </c>
      <c r="F136" s="20"/>
    </row>
    <row r="137" spans="2:6" x14ac:dyDescent="0.3">
      <c r="B137" s="3" t="s">
        <v>16480</v>
      </c>
      <c r="C137" s="4">
        <v>44128.272899999996</v>
      </c>
      <c r="F137" s="20"/>
    </row>
    <row r="138" spans="2:6" x14ac:dyDescent="0.3">
      <c r="B138" s="3" t="s">
        <v>5822</v>
      </c>
      <c r="C138" s="4">
        <v>44074.794200000004</v>
      </c>
      <c r="F138" s="20"/>
    </row>
    <row r="139" spans="2:6" x14ac:dyDescent="0.3">
      <c r="B139" s="3" t="s">
        <v>12004</v>
      </c>
      <c r="C139" s="4">
        <v>44007.951399999998</v>
      </c>
      <c r="F139" s="20"/>
    </row>
    <row r="140" spans="2:6" x14ac:dyDescent="0.3">
      <c r="B140" s="3" t="s">
        <v>4754</v>
      </c>
      <c r="C140" s="4">
        <v>43979.406900000002</v>
      </c>
      <c r="F140" s="20"/>
    </row>
    <row r="141" spans="2:6" x14ac:dyDescent="0.3">
      <c r="B141" s="3" t="s">
        <v>13290</v>
      </c>
      <c r="C141" s="4">
        <v>43949.081100000003</v>
      </c>
      <c r="F141" s="20"/>
    </row>
    <row r="142" spans="2:6" x14ac:dyDescent="0.3">
      <c r="B142" s="3" t="s">
        <v>17701</v>
      </c>
      <c r="C142" s="4">
        <v>43926.013599999998</v>
      </c>
      <c r="F142" s="20"/>
    </row>
    <row r="143" spans="2:6" x14ac:dyDescent="0.3">
      <c r="B143" s="3" t="s">
        <v>4981</v>
      </c>
      <c r="C143" s="4">
        <v>43868.240900000004</v>
      </c>
      <c r="F143" s="20"/>
    </row>
    <row r="144" spans="2:6" x14ac:dyDescent="0.3">
      <c r="B144" s="3" t="s">
        <v>3822</v>
      </c>
      <c r="C144" s="4">
        <v>43815.68</v>
      </c>
      <c r="F144" s="20"/>
    </row>
    <row r="145" spans="2:6" x14ac:dyDescent="0.3">
      <c r="B145" s="3" t="s">
        <v>4565</v>
      </c>
      <c r="C145" s="4">
        <v>43762.472999999998</v>
      </c>
      <c r="F145" s="20"/>
    </row>
    <row r="146" spans="2:6" x14ac:dyDescent="0.3">
      <c r="B146" s="3" t="s">
        <v>18652</v>
      </c>
      <c r="C146" s="4">
        <v>43757.256399999998</v>
      </c>
      <c r="F146" s="20"/>
    </row>
    <row r="147" spans="2:6" x14ac:dyDescent="0.3">
      <c r="B147" s="3" t="s">
        <v>12766</v>
      </c>
      <c r="C147" s="4">
        <v>43752.470300000001</v>
      </c>
      <c r="F147" s="20"/>
    </row>
    <row r="148" spans="2:6" x14ac:dyDescent="0.3">
      <c r="B148" s="3" t="s">
        <v>12021</v>
      </c>
      <c r="C148" s="4">
        <v>43717.621100000004</v>
      </c>
      <c r="F148" s="20"/>
    </row>
    <row r="149" spans="2:6" x14ac:dyDescent="0.3">
      <c r="B149" s="3" t="s">
        <v>5941</v>
      </c>
      <c r="C149" s="4">
        <v>43621.880600000004</v>
      </c>
      <c r="F149" s="20"/>
    </row>
    <row r="150" spans="2:6" x14ac:dyDescent="0.3">
      <c r="B150" s="3" t="s">
        <v>9117</v>
      </c>
      <c r="C150" s="4">
        <v>43585.578699999998</v>
      </c>
      <c r="F150" s="20"/>
    </row>
    <row r="151" spans="2:6" x14ac:dyDescent="0.3">
      <c r="B151" s="3" t="s">
        <v>15460</v>
      </c>
      <c r="C151" s="4">
        <v>43583.690600000002</v>
      </c>
      <c r="F151" s="20"/>
    </row>
    <row r="152" spans="2:6" x14ac:dyDescent="0.3">
      <c r="B152" s="3" t="s">
        <v>11560</v>
      </c>
      <c r="C152" s="4">
        <v>43575.125</v>
      </c>
      <c r="F152" s="20"/>
    </row>
    <row r="153" spans="2:6" x14ac:dyDescent="0.3">
      <c r="B153" s="3" t="s">
        <v>13217</v>
      </c>
      <c r="C153" s="4">
        <v>43573.456399999995</v>
      </c>
      <c r="F153" s="20"/>
    </row>
    <row r="154" spans="2:6" x14ac:dyDescent="0.3">
      <c r="B154" s="3" t="s">
        <v>11476</v>
      </c>
      <c r="C154" s="4">
        <v>43545.592700000008</v>
      </c>
      <c r="F154" s="20"/>
    </row>
    <row r="155" spans="2:6" x14ac:dyDescent="0.3">
      <c r="B155" s="3" t="s">
        <v>8937</v>
      </c>
      <c r="C155" s="4">
        <v>43520.605900000002</v>
      </c>
      <c r="F155" s="20"/>
    </row>
    <row r="156" spans="2:6" x14ac:dyDescent="0.3">
      <c r="B156" s="3" t="s">
        <v>18658</v>
      </c>
      <c r="C156" s="4">
        <v>43478.206900000005</v>
      </c>
      <c r="F156" s="20"/>
    </row>
    <row r="157" spans="2:6" x14ac:dyDescent="0.3">
      <c r="B157" s="3" t="s">
        <v>6451</v>
      </c>
      <c r="C157" s="4">
        <v>43424.142200000002</v>
      </c>
      <c r="F157" s="20"/>
    </row>
    <row r="158" spans="2:6" x14ac:dyDescent="0.3">
      <c r="B158" s="3" t="s">
        <v>6731</v>
      </c>
      <c r="C158" s="4">
        <v>43392.708999999995</v>
      </c>
      <c r="F158" s="20"/>
    </row>
    <row r="159" spans="2:6" x14ac:dyDescent="0.3">
      <c r="B159" s="3" t="s">
        <v>5658</v>
      </c>
      <c r="C159" s="4">
        <v>43364.029200000004</v>
      </c>
      <c r="F159" s="20"/>
    </row>
    <row r="160" spans="2:6" x14ac:dyDescent="0.3">
      <c r="B160" s="3" t="s">
        <v>16937</v>
      </c>
      <c r="C160" s="4">
        <v>43334.5985</v>
      </c>
      <c r="F160" s="20"/>
    </row>
    <row r="161" spans="2:6" x14ac:dyDescent="0.3">
      <c r="B161" s="3" t="s">
        <v>12495</v>
      </c>
      <c r="C161" s="4">
        <v>43332.205500000004</v>
      </c>
      <c r="F161" s="20"/>
    </row>
    <row r="162" spans="2:6" x14ac:dyDescent="0.3">
      <c r="B162" s="3" t="s">
        <v>18570</v>
      </c>
      <c r="C162" s="4">
        <v>43253.340499999998</v>
      </c>
      <c r="F162" s="20"/>
    </row>
    <row r="163" spans="2:6" x14ac:dyDescent="0.3">
      <c r="B163" s="3" t="s">
        <v>7580</v>
      </c>
      <c r="C163" s="4">
        <v>43240.011400000003</v>
      </c>
      <c r="F163" s="20"/>
    </row>
    <row r="164" spans="2:6" x14ac:dyDescent="0.3">
      <c r="B164" s="3" t="s">
        <v>4031</v>
      </c>
      <c r="C164" s="4">
        <v>43212.150599999994</v>
      </c>
      <c r="F164" s="20"/>
    </row>
    <row r="165" spans="2:6" x14ac:dyDescent="0.3">
      <c r="B165" s="3" t="s">
        <v>10062</v>
      </c>
      <c r="C165" s="4">
        <v>43088.619600000005</v>
      </c>
      <c r="F165" s="20"/>
    </row>
    <row r="166" spans="2:6" x14ac:dyDescent="0.3">
      <c r="B166" s="3" t="s">
        <v>9984</v>
      </c>
      <c r="C166" s="4">
        <v>43080.7068</v>
      </c>
      <c r="F166" s="20"/>
    </row>
    <row r="167" spans="2:6" x14ac:dyDescent="0.3">
      <c r="B167" s="3" t="s">
        <v>12007</v>
      </c>
      <c r="C167" s="4">
        <v>43065.288</v>
      </c>
      <c r="F167" s="20"/>
    </row>
    <row r="168" spans="2:6" x14ac:dyDescent="0.3">
      <c r="B168" s="3" t="s">
        <v>4576</v>
      </c>
      <c r="C168" s="4">
        <v>43043.670599999998</v>
      </c>
      <c r="F168" s="20"/>
    </row>
    <row r="169" spans="2:6" x14ac:dyDescent="0.3">
      <c r="B169" s="3" t="s">
        <v>2655</v>
      </c>
      <c r="C169" s="4">
        <v>43039.192700000007</v>
      </c>
      <c r="F169" s="20"/>
    </row>
    <row r="170" spans="2:6" x14ac:dyDescent="0.3">
      <c r="B170" s="3" t="s">
        <v>10893</v>
      </c>
      <c r="C170" s="4">
        <v>43034.609700000001</v>
      </c>
      <c r="F170" s="20"/>
    </row>
    <row r="171" spans="2:6" x14ac:dyDescent="0.3">
      <c r="B171" s="3" t="s">
        <v>9247</v>
      </c>
      <c r="C171" s="4">
        <v>42975.655999999995</v>
      </c>
      <c r="F171" s="20"/>
    </row>
    <row r="172" spans="2:6" x14ac:dyDescent="0.3">
      <c r="B172" s="3" t="s">
        <v>9922</v>
      </c>
      <c r="C172" s="4">
        <v>42911.5026</v>
      </c>
      <c r="F172" s="20"/>
    </row>
    <row r="173" spans="2:6" x14ac:dyDescent="0.3">
      <c r="B173" s="3" t="s">
        <v>877</v>
      </c>
      <c r="C173" s="4">
        <v>42901.558099999995</v>
      </c>
      <c r="F173" s="20"/>
    </row>
    <row r="174" spans="2:6" x14ac:dyDescent="0.3">
      <c r="B174" s="3" t="s">
        <v>14334</v>
      </c>
      <c r="C174" s="4">
        <v>42849.055899999999</v>
      </c>
      <c r="F174" s="20"/>
    </row>
    <row r="175" spans="2:6" x14ac:dyDescent="0.3">
      <c r="B175" s="3" t="s">
        <v>9940</v>
      </c>
      <c r="C175" s="4">
        <v>42800.011400000003</v>
      </c>
      <c r="F175" s="20"/>
    </row>
    <row r="176" spans="2:6" x14ac:dyDescent="0.3">
      <c r="B176" s="3" t="s">
        <v>10653</v>
      </c>
      <c r="C176" s="4">
        <v>42792.0236</v>
      </c>
      <c r="F176" s="20"/>
    </row>
    <row r="177" spans="2:6" x14ac:dyDescent="0.3">
      <c r="B177" s="3" t="s">
        <v>13749</v>
      </c>
      <c r="C177" s="4">
        <v>42743.120200000005</v>
      </c>
      <c r="F177" s="20"/>
    </row>
    <row r="178" spans="2:6" x14ac:dyDescent="0.3">
      <c r="B178" s="3" t="s">
        <v>4563</v>
      </c>
      <c r="C178" s="4">
        <v>42728.807799999995</v>
      </c>
      <c r="F178" s="20"/>
    </row>
    <row r="179" spans="2:6" x14ac:dyDescent="0.3">
      <c r="B179" s="3" t="s">
        <v>16811</v>
      </c>
      <c r="C179" s="4">
        <v>42723.777999999998</v>
      </c>
      <c r="F179" s="20"/>
    </row>
    <row r="180" spans="2:6" x14ac:dyDescent="0.3">
      <c r="B180" s="3" t="s">
        <v>12339</v>
      </c>
      <c r="C180" s="4">
        <v>42684.941900000005</v>
      </c>
      <c r="F180" s="20"/>
    </row>
    <row r="181" spans="2:6" x14ac:dyDescent="0.3">
      <c r="B181" s="3" t="s">
        <v>819</v>
      </c>
      <c r="C181" s="4">
        <v>42679.379400000005</v>
      </c>
      <c r="F181" s="20"/>
    </row>
    <row r="182" spans="2:6" x14ac:dyDescent="0.3">
      <c r="B182" s="3" t="s">
        <v>17222</v>
      </c>
      <c r="C182" s="4">
        <v>42642.867700000003</v>
      </c>
      <c r="F182" s="20"/>
    </row>
    <row r="183" spans="2:6" x14ac:dyDescent="0.3">
      <c r="B183" s="3" t="s">
        <v>1427</v>
      </c>
      <c r="C183" s="4">
        <v>42516.949399999998</v>
      </c>
      <c r="F183" s="20"/>
    </row>
    <row r="184" spans="2:6" x14ac:dyDescent="0.3">
      <c r="B184" s="3" t="s">
        <v>16952</v>
      </c>
      <c r="C184" s="4">
        <v>42460.716200000003</v>
      </c>
      <c r="F184" s="20"/>
    </row>
    <row r="185" spans="2:6" x14ac:dyDescent="0.3">
      <c r="B185" s="3" t="s">
        <v>17887</v>
      </c>
      <c r="C185" s="4">
        <v>42459.192999999999</v>
      </c>
      <c r="F185" s="20"/>
    </row>
    <row r="186" spans="2:6" x14ac:dyDescent="0.3">
      <c r="B186" s="3" t="s">
        <v>9252</v>
      </c>
      <c r="C186" s="4">
        <v>42429.192899999995</v>
      </c>
      <c r="F186" s="20"/>
    </row>
    <row r="187" spans="2:6" x14ac:dyDescent="0.3">
      <c r="B187" s="3" t="s">
        <v>18294</v>
      </c>
      <c r="C187" s="4">
        <v>42423.505399999995</v>
      </c>
      <c r="F187" s="20"/>
    </row>
    <row r="188" spans="2:6" x14ac:dyDescent="0.3">
      <c r="B188" s="3" t="s">
        <v>5154</v>
      </c>
      <c r="C188" s="4">
        <v>42375.055899999999</v>
      </c>
      <c r="F188" s="20"/>
    </row>
    <row r="189" spans="2:6" x14ac:dyDescent="0.3">
      <c r="B189" s="3" t="s">
        <v>11259</v>
      </c>
      <c r="C189" s="4">
        <v>42371.471599999997</v>
      </c>
      <c r="F189" s="20"/>
    </row>
    <row r="190" spans="2:6" x14ac:dyDescent="0.3">
      <c r="B190" s="3" t="s">
        <v>16831</v>
      </c>
      <c r="C190" s="4">
        <v>42335.154300000002</v>
      </c>
      <c r="F190" s="20"/>
    </row>
    <row r="191" spans="2:6" x14ac:dyDescent="0.3">
      <c r="B191" s="3" t="s">
        <v>2402</v>
      </c>
      <c r="C191" s="4">
        <v>42307.742299999998</v>
      </c>
      <c r="F191" s="20"/>
    </row>
    <row r="192" spans="2:6" x14ac:dyDescent="0.3">
      <c r="B192" s="3" t="s">
        <v>5949</v>
      </c>
      <c r="C192" s="4">
        <v>42294.784899999999</v>
      </c>
      <c r="F192" s="20"/>
    </row>
    <row r="193" spans="2:6" x14ac:dyDescent="0.3">
      <c r="B193" s="3" t="s">
        <v>17277</v>
      </c>
      <c r="C193" s="4">
        <v>42262.010299999994</v>
      </c>
      <c r="F193" s="20"/>
    </row>
    <row r="194" spans="2:6" x14ac:dyDescent="0.3">
      <c r="B194" s="3" t="s">
        <v>11743</v>
      </c>
      <c r="C194" s="4">
        <v>42254.424599999998</v>
      </c>
      <c r="F194" s="20"/>
    </row>
    <row r="195" spans="2:6" x14ac:dyDescent="0.3">
      <c r="B195" s="3" t="s">
        <v>2891</v>
      </c>
      <c r="C195" s="4">
        <v>42215.157699999996</v>
      </c>
      <c r="F195" s="20"/>
    </row>
    <row r="196" spans="2:6" x14ac:dyDescent="0.3">
      <c r="B196" s="3" t="s">
        <v>4478</v>
      </c>
      <c r="C196" s="4">
        <v>42165.236199999999</v>
      </c>
      <c r="F196" s="20"/>
    </row>
    <row r="197" spans="2:6" x14ac:dyDescent="0.3">
      <c r="B197" s="3" t="s">
        <v>6457</v>
      </c>
      <c r="C197" s="4">
        <v>42119.860699999997</v>
      </c>
      <c r="F197" s="20"/>
    </row>
    <row r="198" spans="2:6" x14ac:dyDescent="0.3">
      <c r="B198" s="3" t="s">
        <v>4572</v>
      </c>
      <c r="C198" s="4">
        <v>42112.552199999998</v>
      </c>
      <c r="F198" s="20"/>
    </row>
    <row r="199" spans="2:6" x14ac:dyDescent="0.3">
      <c r="B199" s="3" t="s">
        <v>13812</v>
      </c>
      <c r="C199" s="4">
        <v>42017.096600000004</v>
      </c>
      <c r="F199" s="20"/>
    </row>
    <row r="200" spans="2:6" x14ac:dyDescent="0.3">
      <c r="B200" s="3" t="s">
        <v>11811</v>
      </c>
      <c r="C200" s="4">
        <v>42002.437300000005</v>
      </c>
      <c r="F200" s="20"/>
    </row>
    <row r="201" spans="2:6" x14ac:dyDescent="0.3">
      <c r="B201" s="3" t="s">
        <v>7474</v>
      </c>
      <c r="C201" s="4">
        <v>41999.395299999996</v>
      </c>
      <c r="F201" s="20"/>
    </row>
    <row r="202" spans="2:6" x14ac:dyDescent="0.3">
      <c r="B202" s="3" t="s">
        <v>15306</v>
      </c>
      <c r="C202" s="4">
        <v>41983.739000000001</v>
      </c>
      <c r="F202" s="20"/>
    </row>
    <row r="203" spans="2:6" x14ac:dyDescent="0.3">
      <c r="B203" s="3" t="s">
        <v>2553</v>
      </c>
      <c r="C203" s="4">
        <v>41904.793600000005</v>
      </c>
      <c r="F203" s="20"/>
    </row>
    <row r="204" spans="2:6" x14ac:dyDescent="0.3">
      <c r="B204" s="3" t="s">
        <v>7974</v>
      </c>
      <c r="C204" s="4">
        <v>41859.025300000001</v>
      </c>
      <c r="F204" s="20"/>
    </row>
    <row r="205" spans="2:6" x14ac:dyDescent="0.3">
      <c r="B205" s="3" t="s">
        <v>6316</v>
      </c>
      <c r="C205" s="4">
        <v>41838.702100000002</v>
      </c>
      <c r="F205" s="20"/>
    </row>
    <row r="206" spans="2:6" x14ac:dyDescent="0.3">
      <c r="B206" s="3" t="s">
        <v>7395</v>
      </c>
      <c r="C206" s="4">
        <v>41802.919699999999</v>
      </c>
      <c r="F206" s="20"/>
    </row>
    <row r="207" spans="2:6" x14ac:dyDescent="0.3">
      <c r="B207" s="3" t="s">
        <v>7160</v>
      </c>
      <c r="C207" s="4">
        <v>41797.098200000008</v>
      </c>
      <c r="F207" s="20"/>
    </row>
    <row r="208" spans="2:6" x14ac:dyDescent="0.3">
      <c r="B208" s="3" t="s">
        <v>4796</v>
      </c>
      <c r="C208" s="4">
        <v>41794.416899999997</v>
      </c>
      <c r="F208" s="20"/>
    </row>
    <row r="209" spans="2:6" x14ac:dyDescent="0.3">
      <c r="B209" s="3" t="s">
        <v>15294</v>
      </c>
      <c r="C209" s="4">
        <v>41780.063700000006</v>
      </c>
      <c r="F209" s="20"/>
    </row>
    <row r="210" spans="2:6" x14ac:dyDescent="0.3">
      <c r="B210" s="3" t="s">
        <v>6172</v>
      </c>
      <c r="C210" s="4">
        <v>41767.396699999998</v>
      </c>
      <c r="F210" s="20"/>
    </row>
    <row r="211" spans="2:6" x14ac:dyDescent="0.3">
      <c r="B211" s="3" t="s">
        <v>16288</v>
      </c>
      <c r="C211" s="4">
        <v>41737.351300000002</v>
      </c>
      <c r="F211" s="20"/>
    </row>
    <row r="212" spans="2:6" x14ac:dyDescent="0.3">
      <c r="B212" s="3" t="s">
        <v>2487</v>
      </c>
      <c r="C212" s="4">
        <v>41649.172300000006</v>
      </c>
      <c r="F212" s="20"/>
    </row>
    <row r="213" spans="2:6" x14ac:dyDescent="0.3">
      <c r="B213" s="3" t="s">
        <v>10853</v>
      </c>
      <c r="C213" s="4">
        <v>41638.728100000008</v>
      </c>
      <c r="F213" s="20"/>
    </row>
    <row r="214" spans="2:6" x14ac:dyDescent="0.3">
      <c r="B214" s="3" t="s">
        <v>2280</v>
      </c>
      <c r="C214" s="4">
        <v>41608.843000000001</v>
      </c>
      <c r="F214" s="20"/>
    </row>
    <row r="215" spans="2:6" x14ac:dyDescent="0.3">
      <c r="B215" s="3" t="s">
        <v>7958</v>
      </c>
      <c r="C215" s="4">
        <v>41600.611200000007</v>
      </c>
      <c r="F215" s="20"/>
    </row>
    <row r="216" spans="2:6" x14ac:dyDescent="0.3">
      <c r="B216" s="3" t="s">
        <v>11879</v>
      </c>
      <c r="C216" s="4">
        <v>41588.451799999995</v>
      </c>
      <c r="F216" s="20"/>
    </row>
    <row r="217" spans="2:6" x14ac:dyDescent="0.3">
      <c r="B217" s="3" t="s">
        <v>4994</v>
      </c>
      <c r="C217" s="4">
        <v>41564.047699999996</v>
      </c>
      <c r="F217" s="20"/>
    </row>
    <row r="218" spans="2:6" x14ac:dyDescent="0.3">
      <c r="B218" s="3" t="s">
        <v>15979</v>
      </c>
      <c r="C218" s="4">
        <v>41552.103000000003</v>
      </c>
      <c r="F218" s="20"/>
    </row>
    <row r="219" spans="2:6" x14ac:dyDescent="0.3">
      <c r="B219" s="3" t="s">
        <v>9907</v>
      </c>
      <c r="C219" s="4">
        <v>41533.198100000001</v>
      </c>
      <c r="F219" s="20"/>
    </row>
    <row r="220" spans="2:6" x14ac:dyDescent="0.3">
      <c r="B220" s="3" t="s">
        <v>2691</v>
      </c>
      <c r="C220" s="4">
        <v>41444.353499999997</v>
      </c>
      <c r="F220" s="20"/>
    </row>
    <row r="221" spans="2:6" x14ac:dyDescent="0.3">
      <c r="B221" s="3" t="s">
        <v>13223</v>
      </c>
      <c r="C221" s="4">
        <v>41401.72</v>
      </c>
      <c r="F221" s="20"/>
    </row>
    <row r="222" spans="2:6" x14ac:dyDescent="0.3">
      <c r="B222" s="3" t="s">
        <v>16377</v>
      </c>
      <c r="C222" s="4">
        <v>41392.948800000006</v>
      </c>
      <c r="F222" s="20"/>
    </row>
    <row r="223" spans="2:6" x14ac:dyDescent="0.3">
      <c r="B223" s="3" t="s">
        <v>3859</v>
      </c>
      <c r="C223" s="4">
        <v>41365.7503</v>
      </c>
      <c r="F223" s="20"/>
    </row>
    <row r="224" spans="2:6" x14ac:dyDescent="0.3">
      <c r="B224" s="3" t="s">
        <v>9095</v>
      </c>
      <c r="C224" s="4">
        <v>41207.499300000003</v>
      </c>
      <c r="F224" s="20"/>
    </row>
    <row r="225" spans="2:6" x14ac:dyDescent="0.3">
      <c r="B225" s="3" t="s">
        <v>18480</v>
      </c>
      <c r="C225" s="4">
        <v>41205.777399999999</v>
      </c>
      <c r="F225" s="20"/>
    </row>
    <row r="226" spans="2:6" x14ac:dyDescent="0.3">
      <c r="B226" s="3" t="s">
        <v>18922</v>
      </c>
      <c r="C226" s="4">
        <v>41093.820399999997</v>
      </c>
      <c r="F226" s="20"/>
    </row>
    <row r="227" spans="2:6" x14ac:dyDescent="0.3">
      <c r="B227" s="3" t="s">
        <v>4367</v>
      </c>
      <c r="C227" s="4">
        <v>41047.950300000011</v>
      </c>
      <c r="F227" s="20"/>
    </row>
    <row r="228" spans="2:6" x14ac:dyDescent="0.3">
      <c r="B228" s="3" t="s">
        <v>18972</v>
      </c>
      <c r="C228" s="4">
        <v>41047.9156</v>
      </c>
      <c r="F228" s="20"/>
    </row>
    <row r="229" spans="2:6" x14ac:dyDescent="0.3">
      <c r="B229" s="3" t="s">
        <v>5593</v>
      </c>
      <c r="C229" s="4">
        <v>41024.794300000001</v>
      </c>
      <c r="F229" s="20"/>
    </row>
    <row r="230" spans="2:6" x14ac:dyDescent="0.3">
      <c r="B230" s="3" t="s">
        <v>8558</v>
      </c>
      <c r="C230" s="4">
        <v>41006.089200000002</v>
      </c>
      <c r="F230" s="20"/>
    </row>
    <row r="231" spans="2:6" x14ac:dyDescent="0.3">
      <c r="B231" s="3" t="s">
        <v>5312</v>
      </c>
      <c r="C231" s="4">
        <v>41000.183899999996</v>
      </c>
      <c r="F231" s="20"/>
    </row>
    <row r="232" spans="2:6" x14ac:dyDescent="0.3">
      <c r="B232" s="3" t="s">
        <v>5501</v>
      </c>
      <c r="C232" s="4">
        <v>40990.2111</v>
      </c>
      <c r="F232" s="20"/>
    </row>
    <row r="233" spans="2:6" x14ac:dyDescent="0.3">
      <c r="B233" s="3" t="s">
        <v>5937</v>
      </c>
      <c r="C233" s="4">
        <v>40974.408600000002</v>
      </c>
      <c r="F233" s="20"/>
    </row>
    <row r="234" spans="2:6" x14ac:dyDescent="0.3">
      <c r="B234" s="3" t="s">
        <v>12949</v>
      </c>
      <c r="C234" s="4">
        <v>40973.556599999996</v>
      </c>
      <c r="F234" s="20"/>
    </row>
    <row r="235" spans="2:6" x14ac:dyDescent="0.3">
      <c r="B235" s="3" t="s">
        <v>16934</v>
      </c>
      <c r="C235" s="4">
        <v>40929.019499999995</v>
      </c>
      <c r="F235" s="20"/>
    </row>
    <row r="236" spans="2:6" x14ac:dyDescent="0.3">
      <c r="B236" s="3" t="s">
        <v>18683</v>
      </c>
      <c r="C236" s="4">
        <v>40915.434999999998</v>
      </c>
      <c r="F236" s="20"/>
    </row>
    <row r="237" spans="2:6" x14ac:dyDescent="0.3">
      <c r="B237" s="3" t="s">
        <v>647</v>
      </c>
      <c r="C237" s="4">
        <v>40862.424599999991</v>
      </c>
      <c r="F237" s="20"/>
    </row>
    <row r="238" spans="2:6" x14ac:dyDescent="0.3">
      <c r="B238" s="3" t="s">
        <v>7020</v>
      </c>
      <c r="C238" s="4">
        <v>40856.989199999996</v>
      </c>
      <c r="F238" s="20"/>
    </row>
    <row r="239" spans="2:6" x14ac:dyDescent="0.3">
      <c r="B239" s="3" t="s">
        <v>10081</v>
      </c>
      <c r="C239" s="4">
        <v>40755.441800000001</v>
      </c>
      <c r="F239" s="20"/>
    </row>
    <row r="240" spans="2:6" x14ac:dyDescent="0.3">
      <c r="B240" s="3" t="s">
        <v>9775</v>
      </c>
      <c r="C240" s="4">
        <v>40748.807700000005</v>
      </c>
      <c r="F240" s="20"/>
    </row>
    <row r="241" spans="2:6" x14ac:dyDescent="0.3">
      <c r="B241" s="3" t="s">
        <v>13074</v>
      </c>
      <c r="C241" s="4">
        <v>40737.249799999998</v>
      </c>
      <c r="F241" s="20"/>
    </row>
    <row r="242" spans="2:6" x14ac:dyDescent="0.3">
      <c r="B242" s="3" t="s">
        <v>10985</v>
      </c>
      <c r="C242" s="4">
        <v>40700.1754</v>
      </c>
      <c r="F242" s="20"/>
    </row>
    <row r="243" spans="2:6" x14ac:dyDescent="0.3">
      <c r="B243" s="3" t="s">
        <v>18332</v>
      </c>
      <c r="C243" s="4">
        <v>40699.591</v>
      </c>
      <c r="F243" s="20"/>
    </row>
    <row r="244" spans="2:6" x14ac:dyDescent="0.3">
      <c r="B244" s="3" t="s">
        <v>1515</v>
      </c>
      <c r="C244" s="4">
        <v>40669.340799999998</v>
      </c>
      <c r="F244" s="20"/>
    </row>
    <row r="245" spans="2:6" x14ac:dyDescent="0.3">
      <c r="B245" s="3" t="s">
        <v>17211</v>
      </c>
      <c r="C245" s="4">
        <v>40597.320700000004</v>
      </c>
      <c r="F245" s="20"/>
    </row>
    <row r="246" spans="2:6" x14ac:dyDescent="0.3">
      <c r="B246" s="3" t="s">
        <v>12099</v>
      </c>
      <c r="C246" s="4">
        <v>40595.661400000005</v>
      </c>
      <c r="F246" s="20"/>
    </row>
    <row r="247" spans="2:6" x14ac:dyDescent="0.3">
      <c r="B247" s="3" t="s">
        <v>11214</v>
      </c>
      <c r="C247" s="4">
        <v>40517.638800000001</v>
      </c>
      <c r="F247" s="20"/>
    </row>
    <row r="248" spans="2:6" x14ac:dyDescent="0.3">
      <c r="B248" s="3" t="s">
        <v>2756</v>
      </c>
      <c r="C248" s="4">
        <v>40510.482100000001</v>
      </c>
      <c r="F248" s="20"/>
    </row>
    <row r="249" spans="2:6" x14ac:dyDescent="0.3">
      <c r="B249" s="3" t="s">
        <v>1850</v>
      </c>
      <c r="C249" s="4">
        <v>40509.116000000002</v>
      </c>
      <c r="F249" s="20"/>
    </row>
    <row r="250" spans="2:6" x14ac:dyDescent="0.3">
      <c r="B250" s="3" t="s">
        <v>2159</v>
      </c>
      <c r="C250" s="4">
        <v>40398.344799999999</v>
      </c>
      <c r="F250" s="20"/>
    </row>
    <row r="251" spans="2:6" x14ac:dyDescent="0.3">
      <c r="B251" s="3" t="s">
        <v>17770</v>
      </c>
      <c r="C251" s="4">
        <v>40393.817500000005</v>
      </c>
      <c r="F251" s="20"/>
    </row>
    <row r="252" spans="2:6" x14ac:dyDescent="0.3">
      <c r="B252" s="3" t="s">
        <v>8451</v>
      </c>
      <c r="C252" s="4">
        <v>40335.815999999999</v>
      </c>
      <c r="F252" s="20"/>
    </row>
    <row r="253" spans="2:6" x14ac:dyDescent="0.3">
      <c r="B253" s="3" t="s">
        <v>14511</v>
      </c>
      <c r="C253" s="4">
        <v>40292.69</v>
      </c>
      <c r="F253" s="20"/>
    </row>
    <row r="254" spans="2:6" x14ac:dyDescent="0.3">
      <c r="B254" s="3" t="s">
        <v>8039</v>
      </c>
      <c r="C254" s="4">
        <v>40239.940399999999</v>
      </c>
      <c r="F254" s="20"/>
    </row>
    <row r="255" spans="2:6" x14ac:dyDescent="0.3">
      <c r="B255" s="3" t="s">
        <v>9546</v>
      </c>
      <c r="C255" s="4">
        <v>40159.464699999997</v>
      </c>
      <c r="F255" s="20"/>
    </row>
    <row r="256" spans="2:6" x14ac:dyDescent="0.3">
      <c r="B256" s="3" t="s">
        <v>12373</v>
      </c>
      <c r="C256" s="4">
        <v>40148.340199999999</v>
      </c>
      <c r="F256" s="20"/>
    </row>
    <row r="257" spans="2:6" x14ac:dyDescent="0.3">
      <c r="B257" s="3" t="s">
        <v>18148</v>
      </c>
      <c r="C257" s="4">
        <v>40140.017799999994</v>
      </c>
      <c r="F257" s="20"/>
    </row>
    <row r="258" spans="2:6" x14ac:dyDescent="0.3">
      <c r="B258" s="3" t="s">
        <v>8814</v>
      </c>
      <c r="C258" s="4">
        <v>40136.448099999994</v>
      </c>
      <c r="F258" s="20"/>
    </row>
    <row r="259" spans="2:6" x14ac:dyDescent="0.3">
      <c r="B259" s="3" t="s">
        <v>1701</v>
      </c>
      <c r="C259" s="4">
        <v>40131.274500000007</v>
      </c>
      <c r="F259" s="20"/>
    </row>
    <row r="260" spans="2:6" x14ac:dyDescent="0.3">
      <c r="B260" s="3" t="s">
        <v>7092</v>
      </c>
      <c r="C260" s="4">
        <v>40108.661400000005</v>
      </c>
      <c r="F260" s="20"/>
    </row>
    <row r="261" spans="2:6" x14ac:dyDescent="0.3">
      <c r="B261" s="3" t="s">
        <v>4556</v>
      </c>
      <c r="C261" s="4">
        <v>40107.018400000001</v>
      </c>
      <c r="F261" s="20"/>
    </row>
    <row r="262" spans="2:6" x14ac:dyDescent="0.3">
      <c r="B262" s="3" t="s">
        <v>10425</v>
      </c>
      <c r="C262" s="4">
        <v>40106.5092</v>
      </c>
      <c r="F262" s="20"/>
    </row>
    <row r="263" spans="2:6" x14ac:dyDescent="0.3">
      <c r="B263" s="3" t="s">
        <v>8033</v>
      </c>
      <c r="C263" s="4">
        <v>40044.859800000006</v>
      </c>
      <c r="F263" s="20"/>
    </row>
    <row r="264" spans="2:6" x14ac:dyDescent="0.3">
      <c r="B264" s="3" t="s">
        <v>11643</v>
      </c>
      <c r="C264" s="4">
        <v>40029.972900000001</v>
      </c>
      <c r="F264" s="20"/>
    </row>
    <row r="265" spans="2:6" x14ac:dyDescent="0.3">
      <c r="B265" s="3" t="s">
        <v>14727</v>
      </c>
      <c r="C265" s="4">
        <v>39918.232600000003</v>
      </c>
      <c r="F265" s="20"/>
    </row>
    <row r="266" spans="2:6" x14ac:dyDescent="0.3">
      <c r="B266" s="3" t="s">
        <v>3750</v>
      </c>
      <c r="C266" s="4">
        <v>39821.465299999996</v>
      </c>
      <c r="F266" s="20"/>
    </row>
    <row r="267" spans="2:6" x14ac:dyDescent="0.3">
      <c r="B267" s="3" t="s">
        <v>1442</v>
      </c>
      <c r="C267" s="4">
        <v>39810.439399999996</v>
      </c>
      <c r="F267" s="20"/>
    </row>
    <row r="268" spans="2:6" x14ac:dyDescent="0.3">
      <c r="B268" s="3" t="s">
        <v>17544</v>
      </c>
      <c r="C268" s="4">
        <v>39809.5095</v>
      </c>
      <c r="F268" s="20"/>
    </row>
    <row r="269" spans="2:6" x14ac:dyDescent="0.3">
      <c r="B269" s="3" t="s">
        <v>17167</v>
      </c>
      <c r="C269" s="4">
        <v>39809.3488</v>
      </c>
      <c r="F269" s="20"/>
    </row>
    <row r="270" spans="2:6" x14ac:dyDescent="0.3">
      <c r="B270" s="3" t="s">
        <v>15035</v>
      </c>
      <c r="C270" s="4">
        <v>39802.003599999996</v>
      </c>
      <c r="F270" s="20"/>
    </row>
    <row r="271" spans="2:6" x14ac:dyDescent="0.3">
      <c r="B271" s="3" t="s">
        <v>986</v>
      </c>
      <c r="C271" s="4">
        <v>39793.163200000003</v>
      </c>
      <c r="F271" s="20"/>
    </row>
    <row r="272" spans="2:6" x14ac:dyDescent="0.3">
      <c r="B272" s="3" t="s">
        <v>2846</v>
      </c>
      <c r="C272" s="4">
        <v>39782.860099999998</v>
      </c>
      <c r="F272" s="20"/>
    </row>
    <row r="273" spans="2:6" x14ac:dyDescent="0.3">
      <c r="B273" s="3" t="s">
        <v>9591</v>
      </c>
      <c r="C273" s="4">
        <v>39772.314399999996</v>
      </c>
      <c r="F273" s="20"/>
    </row>
    <row r="274" spans="2:6" x14ac:dyDescent="0.3">
      <c r="B274" s="3" t="s">
        <v>17605</v>
      </c>
      <c r="C274" s="4">
        <v>39765.2837</v>
      </c>
      <c r="F274" s="20"/>
    </row>
    <row r="275" spans="2:6" x14ac:dyDescent="0.3">
      <c r="B275" s="3" t="s">
        <v>836</v>
      </c>
      <c r="C275" s="4">
        <v>39746.512300000002</v>
      </c>
      <c r="F275" s="20"/>
    </row>
    <row r="276" spans="2:6" x14ac:dyDescent="0.3">
      <c r="B276" s="3" t="s">
        <v>18424</v>
      </c>
      <c r="C276" s="4">
        <v>39730.700700000001</v>
      </c>
      <c r="F276" s="20"/>
    </row>
    <row r="277" spans="2:6" x14ac:dyDescent="0.3">
      <c r="B277" s="3" t="s">
        <v>2040</v>
      </c>
      <c r="C277" s="4">
        <v>39617.9087</v>
      </c>
      <c r="F277" s="20"/>
    </row>
    <row r="278" spans="2:6" x14ac:dyDescent="0.3">
      <c r="B278" s="3" t="s">
        <v>7209</v>
      </c>
      <c r="C278" s="4">
        <v>39604.731900000006</v>
      </c>
      <c r="F278" s="20"/>
    </row>
    <row r="279" spans="2:6" x14ac:dyDescent="0.3">
      <c r="B279" s="3" t="s">
        <v>15711</v>
      </c>
      <c r="C279" s="4">
        <v>39550.311499999996</v>
      </c>
      <c r="F279" s="20"/>
    </row>
    <row r="280" spans="2:6" x14ac:dyDescent="0.3">
      <c r="B280" s="3" t="s">
        <v>12224</v>
      </c>
      <c r="C280" s="4">
        <v>39544.576000000001</v>
      </c>
      <c r="F280" s="20"/>
    </row>
    <row r="281" spans="2:6" x14ac:dyDescent="0.3">
      <c r="B281" s="3" t="s">
        <v>12876</v>
      </c>
      <c r="C281" s="4">
        <v>39504.316599999998</v>
      </c>
      <c r="F281" s="20"/>
    </row>
    <row r="282" spans="2:6" x14ac:dyDescent="0.3">
      <c r="B282" s="3" t="s">
        <v>11846</v>
      </c>
      <c r="C282" s="4">
        <v>39485.678999999996</v>
      </c>
      <c r="F282" s="20"/>
    </row>
    <row r="283" spans="2:6" x14ac:dyDescent="0.3">
      <c r="B283" s="3" t="s">
        <v>3072</v>
      </c>
      <c r="C283" s="4">
        <v>39466.105400000008</v>
      </c>
      <c r="F283" s="20"/>
    </row>
    <row r="284" spans="2:6" x14ac:dyDescent="0.3">
      <c r="B284" s="3" t="s">
        <v>10965</v>
      </c>
      <c r="C284" s="4">
        <v>39458.938199999997</v>
      </c>
      <c r="F284" s="20"/>
    </row>
    <row r="285" spans="2:6" x14ac:dyDescent="0.3">
      <c r="B285" s="3" t="s">
        <v>11025</v>
      </c>
      <c r="C285" s="4">
        <v>39443.806499999999</v>
      </c>
      <c r="F285" s="20"/>
    </row>
    <row r="286" spans="2:6" x14ac:dyDescent="0.3">
      <c r="B286" s="3" t="s">
        <v>15536</v>
      </c>
      <c r="C286" s="4">
        <v>39396.229399999997</v>
      </c>
      <c r="F286" s="20"/>
    </row>
    <row r="287" spans="2:6" x14ac:dyDescent="0.3">
      <c r="B287" s="3" t="s">
        <v>15599</v>
      </c>
      <c r="C287" s="4">
        <v>39376.299599999998</v>
      </c>
      <c r="F287" s="20"/>
    </row>
    <row r="288" spans="2:6" x14ac:dyDescent="0.3">
      <c r="B288" s="3" t="s">
        <v>17873</v>
      </c>
      <c r="C288" s="4">
        <v>39319.273500000003</v>
      </c>
      <c r="F288" s="20"/>
    </row>
    <row r="289" spans="2:6" x14ac:dyDescent="0.3">
      <c r="B289" s="3" t="s">
        <v>1207</v>
      </c>
      <c r="C289" s="4">
        <v>39248.6446</v>
      </c>
      <c r="F289" s="20"/>
    </row>
    <row r="290" spans="2:6" x14ac:dyDescent="0.3">
      <c r="B290" s="3" t="s">
        <v>14238</v>
      </c>
      <c r="C290" s="4">
        <v>39243.532300000006</v>
      </c>
      <c r="F290" s="20"/>
    </row>
    <row r="291" spans="2:6" x14ac:dyDescent="0.3">
      <c r="B291" s="3" t="s">
        <v>9976</v>
      </c>
      <c r="C291" s="4">
        <v>39220.233</v>
      </c>
      <c r="F291" s="20"/>
    </row>
    <row r="292" spans="2:6" x14ac:dyDescent="0.3">
      <c r="B292" s="3" t="s">
        <v>8614</v>
      </c>
      <c r="C292" s="4">
        <v>39200.103300000002</v>
      </c>
      <c r="F292" s="20"/>
    </row>
    <row r="293" spans="2:6" x14ac:dyDescent="0.3">
      <c r="B293" s="3" t="s">
        <v>6972</v>
      </c>
      <c r="C293" s="4">
        <v>39185.633299999994</v>
      </c>
      <c r="F293" s="20"/>
    </row>
    <row r="294" spans="2:6" x14ac:dyDescent="0.3">
      <c r="B294" s="3" t="s">
        <v>13324</v>
      </c>
      <c r="C294" s="4">
        <v>39150.611400000002</v>
      </c>
      <c r="F294" s="20"/>
    </row>
    <row r="295" spans="2:6" x14ac:dyDescent="0.3">
      <c r="B295" s="3" t="s">
        <v>7484</v>
      </c>
      <c r="C295" s="4">
        <v>39140.906000000003</v>
      </c>
      <c r="F295" s="20"/>
    </row>
    <row r="296" spans="2:6" x14ac:dyDescent="0.3">
      <c r="B296" s="3" t="s">
        <v>15586</v>
      </c>
      <c r="C296" s="4">
        <v>39107.614799999996</v>
      </c>
      <c r="F296" s="20"/>
    </row>
    <row r="297" spans="2:6" x14ac:dyDescent="0.3">
      <c r="B297" s="3" t="s">
        <v>12866</v>
      </c>
      <c r="C297" s="4">
        <v>39106.072099999998</v>
      </c>
      <c r="F297" s="20"/>
    </row>
    <row r="298" spans="2:6" x14ac:dyDescent="0.3">
      <c r="B298" s="3" t="s">
        <v>10498</v>
      </c>
      <c r="C298" s="4">
        <v>39097.094100000002</v>
      </c>
      <c r="F298" s="20"/>
    </row>
    <row r="299" spans="2:6" x14ac:dyDescent="0.3">
      <c r="B299" s="3" t="s">
        <v>1335</v>
      </c>
      <c r="C299" s="4">
        <v>39095.463400000001</v>
      </c>
      <c r="F299" s="20"/>
    </row>
    <row r="300" spans="2:6" x14ac:dyDescent="0.3">
      <c r="B300" s="3" t="s">
        <v>15047</v>
      </c>
      <c r="C300" s="4">
        <v>39056.261199999994</v>
      </c>
      <c r="F300" s="20"/>
    </row>
    <row r="301" spans="2:6" x14ac:dyDescent="0.3">
      <c r="B301" s="3" t="s">
        <v>1613</v>
      </c>
      <c r="C301" s="4">
        <v>39028.9355</v>
      </c>
      <c r="F301" s="20"/>
    </row>
    <row r="302" spans="2:6" x14ac:dyDescent="0.3">
      <c r="B302" s="3" t="s">
        <v>5231</v>
      </c>
      <c r="C302" s="4">
        <v>39018.177900000002</v>
      </c>
      <c r="F302" s="20"/>
    </row>
    <row r="303" spans="2:6" x14ac:dyDescent="0.3">
      <c r="B303" s="3" t="s">
        <v>5781</v>
      </c>
      <c r="C303" s="4">
        <v>39006.577400000002</v>
      </c>
      <c r="F303" s="20"/>
    </row>
    <row r="304" spans="2:6" x14ac:dyDescent="0.3">
      <c r="B304" s="3" t="s">
        <v>15658</v>
      </c>
      <c r="C304" s="4">
        <v>38923.939299999998</v>
      </c>
      <c r="F304" s="20"/>
    </row>
    <row r="305" spans="2:6" x14ac:dyDescent="0.3">
      <c r="B305" s="3" t="s">
        <v>11020</v>
      </c>
      <c r="C305" s="4">
        <v>38918.059399999998</v>
      </c>
      <c r="F305" s="20"/>
    </row>
    <row r="306" spans="2:6" x14ac:dyDescent="0.3">
      <c r="B306" s="3" t="s">
        <v>11489</v>
      </c>
      <c r="C306" s="4">
        <v>38900.228900000002</v>
      </c>
      <c r="F306" s="20"/>
    </row>
    <row r="307" spans="2:6" x14ac:dyDescent="0.3">
      <c r="B307" s="3" t="s">
        <v>8189</v>
      </c>
      <c r="C307" s="4">
        <v>38849.291900000004</v>
      </c>
      <c r="F307" s="20"/>
    </row>
    <row r="308" spans="2:6" x14ac:dyDescent="0.3">
      <c r="B308" s="3" t="s">
        <v>1055</v>
      </c>
      <c r="C308" s="4">
        <v>38819.976600000002</v>
      </c>
      <c r="F308" s="20"/>
    </row>
    <row r="309" spans="2:6" x14ac:dyDescent="0.3">
      <c r="B309" s="3" t="s">
        <v>15841</v>
      </c>
      <c r="C309" s="4">
        <v>38775.744899999998</v>
      </c>
      <c r="F309" s="20"/>
    </row>
    <row r="310" spans="2:6" x14ac:dyDescent="0.3">
      <c r="B310" s="3" t="s">
        <v>16933</v>
      </c>
      <c r="C310" s="4">
        <v>38753.049800000001</v>
      </c>
      <c r="F310" s="20"/>
    </row>
    <row r="311" spans="2:6" x14ac:dyDescent="0.3">
      <c r="B311" s="3" t="s">
        <v>14427</v>
      </c>
      <c r="C311" s="4">
        <v>38732.083700000003</v>
      </c>
      <c r="F311" s="20"/>
    </row>
    <row r="312" spans="2:6" x14ac:dyDescent="0.3">
      <c r="B312" s="3" t="s">
        <v>2125</v>
      </c>
      <c r="C312" s="4">
        <v>38719.228799999997</v>
      </c>
      <c r="F312" s="20"/>
    </row>
    <row r="313" spans="2:6" x14ac:dyDescent="0.3">
      <c r="B313" s="3" t="s">
        <v>13174</v>
      </c>
      <c r="C313" s="4">
        <v>38696.005700000002</v>
      </c>
      <c r="F313" s="20"/>
    </row>
    <row r="314" spans="2:6" x14ac:dyDescent="0.3">
      <c r="B314" s="3" t="s">
        <v>17346</v>
      </c>
      <c r="C314" s="4">
        <v>38664.050399999993</v>
      </c>
      <c r="F314" s="20"/>
    </row>
    <row r="315" spans="2:6" x14ac:dyDescent="0.3">
      <c r="B315" s="3" t="s">
        <v>11990</v>
      </c>
      <c r="C315" s="4">
        <v>38651.5959</v>
      </c>
      <c r="F315" s="20"/>
    </row>
    <row r="316" spans="2:6" x14ac:dyDescent="0.3">
      <c r="B316" s="3" t="s">
        <v>5591</v>
      </c>
      <c r="C316" s="4">
        <v>38615.374100000001</v>
      </c>
      <c r="F316" s="20"/>
    </row>
    <row r="317" spans="2:6" x14ac:dyDescent="0.3">
      <c r="B317" s="3" t="s">
        <v>12434</v>
      </c>
      <c r="C317" s="4">
        <v>38594.592099999994</v>
      </c>
      <c r="F317" s="20"/>
    </row>
    <row r="318" spans="2:6" x14ac:dyDescent="0.3">
      <c r="B318" s="3" t="s">
        <v>4244</v>
      </c>
      <c r="C318" s="4">
        <v>38579.301800000001</v>
      </c>
      <c r="F318" s="20"/>
    </row>
    <row r="319" spans="2:6" x14ac:dyDescent="0.3">
      <c r="B319" s="3" t="s">
        <v>16308</v>
      </c>
      <c r="C319" s="4">
        <v>38568.0023</v>
      </c>
      <c r="F319" s="20"/>
    </row>
    <row r="320" spans="2:6" x14ac:dyDescent="0.3">
      <c r="B320" s="3" t="s">
        <v>12920</v>
      </c>
      <c r="C320" s="4">
        <v>38556.374899999995</v>
      </c>
      <c r="F320" s="20"/>
    </row>
    <row r="321" spans="2:6" x14ac:dyDescent="0.3">
      <c r="B321" s="3" t="s">
        <v>16633</v>
      </c>
      <c r="C321" s="4">
        <v>38556.095099999999</v>
      </c>
      <c r="F321" s="20"/>
    </row>
    <row r="322" spans="2:6" x14ac:dyDescent="0.3">
      <c r="B322" s="3" t="s">
        <v>7569</v>
      </c>
      <c r="C322" s="4">
        <v>38551.324999999997</v>
      </c>
      <c r="F322" s="20"/>
    </row>
    <row r="323" spans="2:6" x14ac:dyDescent="0.3">
      <c r="B323" s="3" t="s">
        <v>18376</v>
      </c>
      <c r="C323" s="4">
        <v>38485.092900000003</v>
      </c>
      <c r="F323" s="20"/>
    </row>
    <row r="324" spans="2:6" x14ac:dyDescent="0.3">
      <c r="B324" s="3" t="s">
        <v>1822</v>
      </c>
      <c r="C324" s="4">
        <v>38451.188600000001</v>
      </c>
      <c r="F324" s="20"/>
    </row>
    <row r="325" spans="2:6" x14ac:dyDescent="0.3">
      <c r="B325" s="3" t="s">
        <v>13402</v>
      </c>
      <c r="C325" s="4">
        <v>38318.802000000003</v>
      </c>
      <c r="F325" s="20"/>
    </row>
    <row r="326" spans="2:6" x14ac:dyDescent="0.3">
      <c r="B326" s="3" t="s">
        <v>2996</v>
      </c>
      <c r="C326" s="4">
        <v>38315.066200000001</v>
      </c>
      <c r="F326" s="20"/>
    </row>
    <row r="327" spans="2:6" x14ac:dyDescent="0.3">
      <c r="B327" s="3" t="s">
        <v>4517</v>
      </c>
      <c r="C327" s="4">
        <v>38300.691599999998</v>
      </c>
      <c r="F327" s="20"/>
    </row>
    <row r="328" spans="2:6" x14ac:dyDescent="0.3">
      <c r="B328" s="3" t="s">
        <v>16953</v>
      </c>
      <c r="C328" s="4">
        <v>38298.650600000001</v>
      </c>
      <c r="F328" s="20"/>
    </row>
    <row r="329" spans="2:6" x14ac:dyDescent="0.3">
      <c r="B329" s="3" t="s">
        <v>898</v>
      </c>
      <c r="C329" s="4">
        <v>38280.726999999999</v>
      </c>
      <c r="F329" s="20"/>
    </row>
    <row r="330" spans="2:6" x14ac:dyDescent="0.3">
      <c r="B330" s="3" t="s">
        <v>2705</v>
      </c>
      <c r="C330" s="4">
        <v>38261.8514</v>
      </c>
      <c r="F330" s="20"/>
    </row>
    <row r="331" spans="2:6" x14ac:dyDescent="0.3">
      <c r="B331" s="3" t="s">
        <v>730</v>
      </c>
      <c r="C331" s="4">
        <v>38258.193800000001</v>
      </c>
      <c r="F331" s="20"/>
    </row>
    <row r="332" spans="2:6" x14ac:dyDescent="0.3">
      <c r="B332" s="3" t="s">
        <v>13193</v>
      </c>
      <c r="C332" s="4">
        <v>38227.138400000003</v>
      </c>
      <c r="F332" s="20"/>
    </row>
    <row r="333" spans="2:6" x14ac:dyDescent="0.3">
      <c r="B333" s="3" t="s">
        <v>6614</v>
      </c>
      <c r="C333" s="4">
        <v>38221.831200000008</v>
      </c>
      <c r="F333" s="20"/>
    </row>
    <row r="334" spans="2:6" x14ac:dyDescent="0.3">
      <c r="B334" s="3" t="s">
        <v>13112</v>
      </c>
      <c r="C334" s="4">
        <v>38180.188099999999</v>
      </c>
      <c r="F334" s="20"/>
    </row>
    <row r="335" spans="2:6" x14ac:dyDescent="0.3">
      <c r="B335" s="3" t="s">
        <v>1813</v>
      </c>
      <c r="C335" s="4">
        <v>38170.441500000001</v>
      </c>
      <c r="F335" s="20"/>
    </row>
    <row r="336" spans="2:6" x14ac:dyDescent="0.3">
      <c r="B336" s="3" t="s">
        <v>8622</v>
      </c>
      <c r="C336" s="4">
        <v>38139.143799999998</v>
      </c>
      <c r="F336" s="20"/>
    </row>
    <row r="337" spans="2:6" x14ac:dyDescent="0.3">
      <c r="B337" s="3" t="s">
        <v>12819</v>
      </c>
      <c r="C337" s="4">
        <v>38134.002699999997</v>
      </c>
      <c r="F337" s="20"/>
    </row>
    <row r="338" spans="2:6" x14ac:dyDescent="0.3">
      <c r="B338" s="3" t="s">
        <v>13533</v>
      </c>
      <c r="C338" s="4">
        <v>38119.854099999997</v>
      </c>
      <c r="F338" s="20"/>
    </row>
    <row r="339" spans="2:6" x14ac:dyDescent="0.3">
      <c r="B339" s="3" t="s">
        <v>3561</v>
      </c>
      <c r="C339" s="4">
        <v>38071.437499999993</v>
      </c>
      <c r="F339" s="20"/>
    </row>
    <row r="340" spans="2:6" x14ac:dyDescent="0.3">
      <c r="B340" s="3" t="s">
        <v>18970</v>
      </c>
      <c r="C340" s="4">
        <v>38065.524299999997</v>
      </c>
      <c r="F340" s="20"/>
    </row>
    <row r="341" spans="2:6" x14ac:dyDescent="0.3">
      <c r="B341" s="3" t="s">
        <v>14410</v>
      </c>
      <c r="C341" s="4">
        <v>37985.177900000002</v>
      </c>
      <c r="F341" s="20"/>
    </row>
    <row r="342" spans="2:6" x14ac:dyDescent="0.3">
      <c r="B342" s="3" t="s">
        <v>15728</v>
      </c>
      <c r="C342" s="4">
        <v>37955.515299999999</v>
      </c>
      <c r="F342" s="20"/>
    </row>
    <row r="343" spans="2:6" x14ac:dyDescent="0.3">
      <c r="B343" s="3" t="s">
        <v>12555</v>
      </c>
      <c r="C343" s="4">
        <v>37945.799300000006</v>
      </c>
      <c r="F343" s="20"/>
    </row>
    <row r="344" spans="2:6" x14ac:dyDescent="0.3">
      <c r="B344" s="3" t="s">
        <v>4753</v>
      </c>
      <c r="C344" s="4">
        <v>37913.057399999998</v>
      </c>
      <c r="F344" s="20"/>
    </row>
    <row r="345" spans="2:6" x14ac:dyDescent="0.3">
      <c r="B345" s="3" t="s">
        <v>7594</v>
      </c>
      <c r="C345" s="4">
        <v>37877.870699999999</v>
      </c>
      <c r="F345" s="20"/>
    </row>
    <row r="346" spans="2:6" x14ac:dyDescent="0.3">
      <c r="B346" s="3" t="s">
        <v>6040</v>
      </c>
      <c r="C346" s="4">
        <v>37826.9683</v>
      </c>
      <c r="F346" s="20"/>
    </row>
    <row r="347" spans="2:6" x14ac:dyDescent="0.3">
      <c r="B347" s="3" t="s">
        <v>9224</v>
      </c>
      <c r="C347" s="4">
        <v>37807.984100000001</v>
      </c>
      <c r="F347" s="20"/>
    </row>
    <row r="348" spans="2:6" x14ac:dyDescent="0.3">
      <c r="B348" s="3" t="s">
        <v>10604</v>
      </c>
      <c r="C348" s="4">
        <v>37792.7762</v>
      </c>
      <c r="F348" s="20"/>
    </row>
    <row r="349" spans="2:6" x14ac:dyDescent="0.3">
      <c r="B349" s="3" t="s">
        <v>15287</v>
      </c>
      <c r="C349" s="4">
        <v>37775.947400000005</v>
      </c>
      <c r="F349" s="20"/>
    </row>
    <row r="350" spans="2:6" x14ac:dyDescent="0.3">
      <c r="B350" s="3" t="s">
        <v>9946</v>
      </c>
      <c r="C350" s="4">
        <v>37733.693400000004</v>
      </c>
      <c r="F350" s="20"/>
    </row>
    <row r="351" spans="2:6" x14ac:dyDescent="0.3">
      <c r="B351" s="3" t="s">
        <v>10500</v>
      </c>
      <c r="C351" s="4">
        <v>37705.404500000004</v>
      </c>
      <c r="F351" s="20"/>
    </row>
    <row r="352" spans="2:6" x14ac:dyDescent="0.3">
      <c r="B352" s="3" t="s">
        <v>18643</v>
      </c>
      <c r="C352" s="4">
        <v>37701.906899999994</v>
      </c>
      <c r="F352" s="20"/>
    </row>
    <row r="353" spans="2:6" x14ac:dyDescent="0.3">
      <c r="B353" s="3" t="s">
        <v>13252</v>
      </c>
      <c r="C353" s="4">
        <v>37645.145100000002</v>
      </c>
      <c r="F353" s="20"/>
    </row>
    <row r="354" spans="2:6" x14ac:dyDescent="0.3">
      <c r="B354" s="3" t="s">
        <v>10684</v>
      </c>
      <c r="C354" s="4">
        <v>37596.426700000004</v>
      </c>
      <c r="F354" s="20"/>
    </row>
    <row r="355" spans="2:6" x14ac:dyDescent="0.3">
      <c r="B355" s="3" t="s">
        <v>8721</v>
      </c>
      <c r="C355" s="4">
        <v>37580.888200000001</v>
      </c>
      <c r="F355" s="20"/>
    </row>
    <row r="356" spans="2:6" x14ac:dyDescent="0.3">
      <c r="B356" s="3" t="s">
        <v>17125</v>
      </c>
      <c r="C356" s="4">
        <v>37528.943899999998</v>
      </c>
      <c r="F356" s="20"/>
    </row>
    <row r="357" spans="2:6" x14ac:dyDescent="0.3">
      <c r="B357" s="3" t="s">
        <v>12241</v>
      </c>
      <c r="C357" s="4">
        <v>37527.2719</v>
      </c>
      <c r="F357" s="20"/>
    </row>
    <row r="358" spans="2:6" x14ac:dyDescent="0.3">
      <c r="B358" s="3" t="s">
        <v>6331</v>
      </c>
      <c r="C358" s="4">
        <v>37520.561000000002</v>
      </c>
      <c r="F358" s="20"/>
    </row>
    <row r="359" spans="2:6" x14ac:dyDescent="0.3">
      <c r="B359" s="3" t="s">
        <v>2303</v>
      </c>
      <c r="C359" s="4">
        <v>37505.297899999998</v>
      </c>
      <c r="F359" s="20"/>
    </row>
    <row r="360" spans="2:6" x14ac:dyDescent="0.3">
      <c r="B360" s="3" t="s">
        <v>9916</v>
      </c>
      <c r="C360" s="4">
        <v>37474.995799999997</v>
      </c>
      <c r="F360" s="20"/>
    </row>
    <row r="361" spans="2:6" x14ac:dyDescent="0.3">
      <c r="B361" s="3" t="s">
        <v>5465</v>
      </c>
      <c r="C361" s="4">
        <v>37467.172599999998</v>
      </c>
      <c r="F361" s="20"/>
    </row>
    <row r="362" spans="2:6" x14ac:dyDescent="0.3">
      <c r="B362" s="3" t="s">
        <v>16287</v>
      </c>
      <c r="C362" s="4">
        <v>37454.871700000003</v>
      </c>
      <c r="F362" s="20"/>
    </row>
    <row r="363" spans="2:6" x14ac:dyDescent="0.3">
      <c r="B363" s="3" t="s">
        <v>13043</v>
      </c>
      <c r="C363" s="4">
        <v>37452.015100000004</v>
      </c>
      <c r="F363" s="20"/>
    </row>
    <row r="364" spans="2:6" x14ac:dyDescent="0.3">
      <c r="B364" s="3" t="s">
        <v>16338</v>
      </c>
      <c r="C364" s="4">
        <v>37446.168099999995</v>
      </c>
      <c r="F364" s="20"/>
    </row>
    <row r="365" spans="2:6" x14ac:dyDescent="0.3">
      <c r="B365" s="3" t="s">
        <v>2254</v>
      </c>
      <c r="C365" s="4">
        <v>37436.520499999999</v>
      </c>
      <c r="F365" s="20"/>
    </row>
    <row r="366" spans="2:6" x14ac:dyDescent="0.3">
      <c r="B366" s="3" t="s">
        <v>6000</v>
      </c>
      <c r="C366" s="4">
        <v>37422.189899999998</v>
      </c>
      <c r="F366" s="20"/>
    </row>
    <row r="367" spans="2:6" x14ac:dyDescent="0.3">
      <c r="B367" s="3" t="s">
        <v>18015</v>
      </c>
      <c r="C367" s="4">
        <v>37421.247199999998</v>
      </c>
      <c r="F367" s="20"/>
    </row>
    <row r="368" spans="2:6" x14ac:dyDescent="0.3">
      <c r="B368" s="3" t="s">
        <v>8643</v>
      </c>
      <c r="C368" s="4">
        <v>37386.682200000003</v>
      </c>
      <c r="F368" s="20"/>
    </row>
    <row r="369" spans="2:6" x14ac:dyDescent="0.3">
      <c r="B369" s="3" t="s">
        <v>7935</v>
      </c>
      <c r="C369" s="4">
        <v>37324.227999999996</v>
      </c>
      <c r="F369" s="20"/>
    </row>
    <row r="370" spans="2:6" x14ac:dyDescent="0.3">
      <c r="B370" s="3" t="s">
        <v>8361</v>
      </c>
      <c r="C370" s="4">
        <v>37273.012600000002</v>
      </c>
      <c r="F370" s="20"/>
    </row>
    <row r="371" spans="2:6" x14ac:dyDescent="0.3">
      <c r="B371" s="3" t="s">
        <v>13840</v>
      </c>
      <c r="C371" s="4">
        <v>37250.241999999998</v>
      </c>
      <c r="F371" s="20"/>
    </row>
    <row r="372" spans="2:6" x14ac:dyDescent="0.3">
      <c r="B372" s="3" t="s">
        <v>18418</v>
      </c>
      <c r="C372" s="4">
        <v>37249.913999999997</v>
      </c>
      <c r="F372" s="20"/>
    </row>
    <row r="373" spans="2:6" x14ac:dyDescent="0.3">
      <c r="B373" s="3" t="s">
        <v>2731</v>
      </c>
      <c r="C373" s="4">
        <v>37248.135599999994</v>
      </c>
      <c r="F373" s="20"/>
    </row>
    <row r="374" spans="2:6" x14ac:dyDescent="0.3">
      <c r="B374" s="3" t="s">
        <v>14599</v>
      </c>
      <c r="C374" s="4">
        <v>37247.194800000005</v>
      </c>
      <c r="F374" s="20"/>
    </row>
    <row r="375" spans="2:6" x14ac:dyDescent="0.3">
      <c r="B375" s="3" t="s">
        <v>9111</v>
      </c>
      <c r="C375" s="4">
        <v>37198.857199999999</v>
      </c>
      <c r="F375" s="20"/>
    </row>
    <row r="376" spans="2:6" x14ac:dyDescent="0.3">
      <c r="B376" s="3" t="s">
        <v>10060</v>
      </c>
      <c r="C376" s="4">
        <v>37184.686300000001</v>
      </c>
      <c r="F376" s="20"/>
    </row>
    <row r="377" spans="2:6" x14ac:dyDescent="0.3">
      <c r="B377" s="3" t="s">
        <v>4902</v>
      </c>
      <c r="C377" s="4">
        <v>37177.0772</v>
      </c>
      <c r="F377" s="20"/>
    </row>
    <row r="378" spans="2:6" x14ac:dyDescent="0.3">
      <c r="B378" s="3" t="s">
        <v>9305</v>
      </c>
      <c r="C378" s="4">
        <v>37176.552899999995</v>
      </c>
      <c r="F378" s="20"/>
    </row>
    <row r="379" spans="2:6" x14ac:dyDescent="0.3">
      <c r="B379" s="3" t="s">
        <v>18317</v>
      </c>
      <c r="C379" s="4">
        <v>37140.306799999991</v>
      </c>
      <c r="F379" s="20"/>
    </row>
    <row r="380" spans="2:6" x14ac:dyDescent="0.3">
      <c r="B380" s="3" t="s">
        <v>16179</v>
      </c>
      <c r="C380" s="4">
        <v>37120.829899999997</v>
      </c>
      <c r="F380" s="20"/>
    </row>
    <row r="381" spans="2:6" x14ac:dyDescent="0.3">
      <c r="B381" s="3" t="s">
        <v>1993</v>
      </c>
      <c r="C381" s="4">
        <v>37095.874799999998</v>
      </c>
      <c r="F381" s="20"/>
    </row>
    <row r="382" spans="2:6" x14ac:dyDescent="0.3">
      <c r="B382" s="3" t="s">
        <v>11456</v>
      </c>
      <c r="C382" s="4">
        <v>37085.489000000001</v>
      </c>
      <c r="F382" s="20"/>
    </row>
    <row r="383" spans="2:6" x14ac:dyDescent="0.3">
      <c r="B383" s="3" t="s">
        <v>7226</v>
      </c>
      <c r="C383" s="4">
        <v>37080.277600000001</v>
      </c>
      <c r="F383" s="20"/>
    </row>
    <row r="384" spans="2:6" x14ac:dyDescent="0.3">
      <c r="B384" s="3" t="s">
        <v>8739</v>
      </c>
      <c r="C384" s="4">
        <v>37077.213900000002</v>
      </c>
      <c r="F384" s="20"/>
    </row>
    <row r="385" spans="2:6" x14ac:dyDescent="0.3">
      <c r="B385" s="3" t="s">
        <v>3051</v>
      </c>
      <c r="C385" s="4">
        <v>37065.2598</v>
      </c>
      <c r="F385" s="20"/>
    </row>
    <row r="386" spans="2:6" x14ac:dyDescent="0.3">
      <c r="B386" s="3" t="s">
        <v>10633</v>
      </c>
      <c r="C386" s="4">
        <v>37052.056500000006</v>
      </c>
      <c r="F386" s="20"/>
    </row>
    <row r="387" spans="2:6" x14ac:dyDescent="0.3">
      <c r="B387" s="3" t="s">
        <v>11580</v>
      </c>
      <c r="C387" s="4">
        <v>37050.078100000006</v>
      </c>
      <c r="F387" s="20"/>
    </row>
    <row r="388" spans="2:6" x14ac:dyDescent="0.3">
      <c r="B388" s="3" t="s">
        <v>16982</v>
      </c>
      <c r="C388" s="4">
        <v>37047.544499999996</v>
      </c>
      <c r="F388" s="20"/>
    </row>
    <row r="389" spans="2:6" x14ac:dyDescent="0.3">
      <c r="B389" s="3" t="s">
        <v>12066</v>
      </c>
      <c r="C389" s="4">
        <v>37039.117799999993</v>
      </c>
      <c r="F389" s="20"/>
    </row>
    <row r="390" spans="2:6" x14ac:dyDescent="0.3">
      <c r="B390" s="3" t="s">
        <v>16302</v>
      </c>
      <c r="C390" s="4">
        <v>37013.825299999997</v>
      </c>
      <c r="F390" s="20"/>
    </row>
    <row r="391" spans="2:6" x14ac:dyDescent="0.3">
      <c r="B391" s="3" t="s">
        <v>9249</v>
      </c>
      <c r="C391" s="4">
        <v>37010.794500000004</v>
      </c>
      <c r="F391" s="20"/>
    </row>
    <row r="392" spans="2:6" x14ac:dyDescent="0.3">
      <c r="B392" s="3" t="s">
        <v>14877</v>
      </c>
      <c r="C392" s="4">
        <v>36990.777500000004</v>
      </c>
      <c r="F392" s="20"/>
    </row>
    <row r="393" spans="2:6" x14ac:dyDescent="0.3">
      <c r="B393" s="3" t="s">
        <v>12064</v>
      </c>
      <c r="C393" s="4">
        <v>36981.311900000001</v>
      </c>
      <c r="F393" s="20"/>
    </row>
    <row r="394" spans="2:6" x14ac:dyDescent="0.3">
      <c r="B394" s="3" t="s">
        <v>9823</v>
      </c>
      <c r="C394" s="4">
        <v>36978.087</v>
      </c>
      <c r="F394" s="20"/>
    </row>
    <row r="395" spans="2:6" x14ac:dyDescent="0.3">
      <c r="B395" s="3" t="s">
        <v>13284</v>
      </c>
      <c r="C395" s="4">
        <v>36922.557300000008</v>
      </c>
      <c r="F395" s="20"/>
    </row>
    <row r="396" spans="2:6" x14ac:dyDescent="0.3">
      <c r="B396" s="3" t="s">
        <v>10132</v>
      </c>
      <c r="C396" s="4">
        <v>36910.650199999996</v>
      </c>
      <c r="F396" s="20"/>
    </row>
    <row r="397" spans="2:6" x14ac:dyDescent="0.3">
      <c r="B397" s="3" t="s">
        <v>5286</v>
      </c>
      <c r="C397" s="4">
        <v>36903.029199999997</v>
      </c>
      <c r="F397" s="20"/>
    </row>
    <row r="398" spans="2:6" x14ac:dyDescent="0.3">
      <c r="B398" s="3" t="s">
        <v>12416</v>
      </c>
      <c r="C398" s="4">
        <v>36892.061299999994</v>
      </c>
      <c r="F398" s="20"/>
    </row>
    <row r="399" spans="2:6" x14ac:dyDescent="0.3">
      <c r="B399" s="3" t="s">
        <v>14562</v>
      </c>
      <c r="C399" s="4">
        <v>36841.100399999996</v>
      </c>
      <c r="F399" s="20"/>
    </row>
    <row r="400" spans="2:6" x14ac:dyDescent="0.3">
      <c r="B400" s="3" t="s">
        <v>5681</v>
      </c>
      <c r="C400" s="4">
        <v>36823.919699999999</v>
      </c>
      <c r="F400" s="20"/>
    </row>
    <row r="401" spans="2:6" x14ac:dyDescent="0.3">
      <c r="B401" s="3" t="s">
        <v>15991</v>
      </c>
      <c r="C401" s="4">
        <v>36817.235299999993</v>
      </c>
      <c r="F401" s="20"/>
    </row>
    <row r="402" spans="2:6" x14ac:dyDescent="0.3">
      <c r="B402" s="3" t="s">
        <v>6137</v>
      </c>
      <c r="C402" s="4">
        <v>36812.392500000002</v>
      </c>
      <c r="F402" s="20"/>
    </row>
    <row r="403" spans="2:6" x14ac:dyDescent="0.3">
      <c r="B403" s="3" t="s">
        <v>5567</v>
      </c>
      <c r="C403" s="4">
        <v>36747.25</v>
      </c>
      <c r="F403" s="20"/>
    </row>
    <row r="404" spans="2:6" x14ac:dyDescent="0.3">
      <c r="B404" s="3" t="s">
        <v>13397</v>
      </c>
      <c r="C404" s="4">
        <v>36730.708200000001</v>
      </c>
      <c r="F404" s="20"/>
    </row>
    <row r="405" spans="2:6" x14ac:dyDescent="0.3">
      <c r="B405" s="3" t="s">
        <v>10197</v>
      </c>
      <c r="C405" s="4">
        <v>36680.805699999997</v>
      </c>
      <c r="F405" s="20"/>
    </row>
    <row r="406" spans="2:6" x14ac:dyDescent="0.3">
      <c r="B406" s="3" t="s">
        <v>18467</v>
      </c>
      <c r="C406" s="4">
        <v>36666.243799999997</v>
      </c>
      <c r="F406" s="20"/>
    </row>
    <row r="407" spans="2:6" x14ac:dyDescent="0.3">
      <c r="B407" s="3" t="s">
        <v>13546</v>
      </c>
      <c r="C407" s="4">
        <v>36656.016000000003</v>
      </c>
      <c r="F407" s="20"/>
    </row>
    <row r="408" spans="2:6" x14ac:dyDescent="0.3">
      <c r="B408" s="3" t="s">
        <v>944</v>
      </c>
      <c r="C408" s="4">
        <v>36651.021099999998</v>
      </c>
      <c r="F408" s="20"/>
    </row>
    <row r="409" spans="2:6" x14ac:dyDescent="0.3">
      <c r="B409" s="3" t="s">
        <v>2134</v>
      </c>
      <c r="C409" s="4">
        <v>36626.430000000008</v>
      </c>
      <c r="F409" s="20"/>
    </row>
    <row r="410" spans="2:6" x14ac:dyDescent="0.3">
      <c r="B410" s="3" t="s">
        <v>12883</v>
      </c>
      <c r="C410" s="4">
        <v>36621.2912</v>
      </c>
      <c r="F410" s="20"/>
    </row>
    <row r="411" spans="2:6" x14ac:dyDescent="0.3">
      <c r="B411" s="3" t="s">
        <v>1375</v>
      </c>
      <c r="C411" s="4">
        <v>36577.489000000001</v>
      </c>
      <c r="F411" s="20"/>
    </row>
    <row r="412" spans="2:6" x14ac:dyDescent="0.3">
      <c r="B412" s="3" t="s">
        <v>9744</v>
      </c>
      <c r="C412" s="4">
        <v>36556.658000000003</v>
      </c>
      <c r="F412" s="20"/>
    </row>
    <row r="413" spans="2:6" x14ac:dyDescent="0.3">
      <c r="B413" s="3" t="s">
        <v>8686</v>
      </c>
      <c r="C413" s="4">
        <v>36553.595099999999</v>
      </c>
      <c r="F413" s="20"/>
    </row>
    <row r="414" spans="2:6" x14ac:dyDescent="0.3">
      <c r="B414" s="3" t="s">
        <v>18566</v>
      </c>
      <c r="C414" s="4">
        <v>36500.613400000002</v>
      </c>
      <c r="F414" s="20"/>
    </row>
    <row r="415" spans="2:6" x14ac:dyDescent="0.3">
      <c r="B415" s="3" t="s">
        <v>4239</v>
      </c>
      <c r="C415" s="4">
        <v>36418.000599999999</v>
      </c>
      <c r="F415" s="20"/>
    </row>
    <row r="416" spans="2:6" x14ac:dyDescent="0.3">
      <c r="B416" s="3" t="s">
        <v>18111</v>
      </c>
      <c r="C416" s="4">
        <v>36391.876100000001</v>
      </c>
      <c r="F416" s="20"/>
    </row>
    <row r="417" spans="2:6" x14ac:dyDescent="0.3">
      <c r="B417" s="3" t="s">
        <v>4748</v>
      </c>
      <c r="C417" s="4">
        <v>36363.940300000002</v>
      </c>
      <c r="F417" s="20"/>
    </row>
    <row r="418" spans="2:6" x14ac:dyDescent="0.3">
      <c r="B418" s="3" t="s">
        <v>14974</v>
      </c>
      <c r="C418" s="4">
        <v>36348.397700000001</v>
      </c>
      <c r="F418" s="20"/>
    </row>
    <row r="419" spans="2:6" x14ac:dyDescent="0.3">
      <c r="B419" s="3" t="s">
        <v>1006</v>
      </c>
      <c r="C419" s="4">
        <v>36308.614399999999</v>
      </c>
      <c r="F419" s="20"/>
    </row>
    <row r="420" spans="2:6" x14ac:dyDescent="0.3">
      <c r="B420" s="3" t="s">
        <v>12423</v>
      </c>
      <c r="C420" s="4">
        <v>36203.409800000001</v>
      </c>
      <c r="F420" s="20"/>
    </row>
    <row r="421" spans="2:6" x14ac:dyDescent="0.3">
      <c r="B421" s="3" t="s">
        <v>15538</v>
      </c>
      <c r="C421" s="4">
        <v>36193.559000000001</v>
      </c>
      <c r="F421" s="20"/>
    </row>
    <row r="422" spans="2:6" x14ac:dyDescent="0.3">
      <c r="B422" s="3" t="s">
        <v>17226</v>
      </c>
      <c r="C422" s="4">
        <v>36180.539799999999</v>
      </c>
      <c r="F422" s="20"/>
    </row>
    <row r="423" spans="2:6" x14ac:dyDescent="0.3">
      <c r="B423" s="3" t="s">
        <v>7523</v>
      </c>
      <c r="C423" s="4">
        <v>36157.800499999998</v>
      </c>
      <c r="F423" s="20"/>
    </row>
    <row r="424" spans="2:6" x14ac:dyDescent="0.3">
      <c r="B424" s="3" t="s">
        <v>6783</v>
      </c>
      <c r="C424" s="4">
        <v>36139.255799999992</v>
      </c>
      <c r="F424" s="20"/>
    </row>
    <row r="425" spans="2:6" x14ac:dyDescent="0.3">
      <c r="B425" s="3" t="s">
        <v>16236</v>
      </c>
      <c r="C425" s="4">
        <v>36138.516100000001</v>
      </c>
      <c r="F425" s="20"/>
    </row>
    <row r="426" spans="2:6" x14ac:dyDescent="0.3">
      <c r="B426" s="3" t="s">
        <v>5560</v>
      </c>
      <c r="C426" s="4">
        <v>36135.134899999997</v>
      </c>
      <c r="F426" s="20"/>
    </row>
    <row r="427" spans="2:6" x14ac:dyDescent="0.3">
      <c r="B427" s="3" t="s">
        <v>9834</v>
      </c>
      <c r="C427" s="4">
        <v>36104.343699999998</v>
      </c>
      <c r="F427" s="20"/>
    </row>
    <row r="428" spans="2:6" x14ac:dyDescent="0.3">
      <c r="B428" s="3" t="s">
        <v>9446</v>
      </c>
      <c r="C428" s="4">
        <v>36103.068000000007</v>
      </c>
      <c r="F428" s="20"/>
    </row>
    <row r="429" spans="2:6" x14ac:dyDescent="0.3">
      <c r="B429" s="3" t="s">
        <v>3650</v>
      </c>
      <c r="C429" s="4">
        <v>36088.492300000005</v>
      </c>
      <c r="F429" s="20"/>
    </row>
    <row r="430" spans="2:6" x14ac:dyDescent="0.3">
      <c r="B430" s="3" t="s">
        <v>13474</v>
      </c>
      <c r="C430" s="4">
        <v>36060.902099999999</v>
      </c>
      <c r="F430" s="20"/>
    </row>
    <row r="431" spans="2:6" x14ac:dyDescent="0.3">
      <c r="B431" s="3" t="s">
        <v>17387</v>
      </c>
      <c r="C431" s="4">
        <v>36058.727400000003</v>
      </c>
      <c r="F431" s="20"/>
    </row>
    <row r="432" spans="2:6" x14ac:dyDescent="0.3">
      <c r="B432" s="3" t="s">
        <v>7609</v>
      </c>
      <c r="C432" s="4">
        <v>36057.112199999996</v>
      </c>
      <c r="F432" s="20"/>
    </row>
    <row r="433" spans="2:6" x14ac:dyDescent="0.3">
      <c r="B433" s="3" t="s">
        <v>7204</v>
      </c>
      <c r="C433" s="4">
        <v>36053.048899999994</v>
      </c>
      <c r="F433" s="20"/>
    </row>
    <row r="434" spans="2:6" x14ac:dyDescent="0.3">
      <c r="B434" s="3" t="s">
        <v>2678</v>
      </c>
      <c r="C434" s="4">
        <v>36050.687100000003</v>
      </c>
      <c r="F434" s="20"/>
    </row>
    <row r="435" spans="2:6" x14ac:dyDescent="0.3">
      <c r="B435" s="3" t="s">
        <v>16161</v>
      </c>
      <c r="C435" s="4">
        <v>36033.190999999992</v>
      </c>
      <c r="F435" s="20"/>
    </row>
    <row r="436" spans="2:6" x14ac:dyDescent="0.3">
      <c r="B436" s="3" t="s">
        <v>14491</v>
      </c>
      <c r="C436" s="4">
        <v>36019.894199999995</v>
      </c>
      <c r="F436" s="20"/>
    </row>
    <row r="437" spans="2:6" x14ac:dyDescent="0.3">
      <c r="B437" s="3" t="s">
        <v>18253</v>
      </c>
      <c r="C437" s="4">
        <v>36019.510499999997</v>
      </c>
      <c r="F437" s="20"/>
    </row>
    <row r="438" spans="2:6" x14ac:dyDescent="0.3">
      <c r="B438" s="3" t="s">
        <v>4428</v>
      </c>
      <c r="C438" s="4">
        <v>36014.9133</v>
      </c>
      <c r="F438" s="20"/>
    </row>
    <row r="439" spans="2:6" x14ac:dyDescent="0.3">
      <c r="B439" s="3" t="s">
        <v>10995</v>
      </c>
      <c r="C439" s="4">
        <v>36009.6924</v>
      </c>
      <c r="F439" s="20"/>
    </row>
    <row r="440" spans="2:6" x14ac:dyDescent="0.3">
      <c r="B440" s="3" t="s">
        <v>9227</v>
      </c>
      <c r="C440" s="4">
        <v>35951.483699999997</v>
      </c>
      <c r="F440" s="20"/>
    </row>
    <row r="441" spans="2:6" x14ac:dyDescent="0.3">
      <c r="B441" s="3" t="s">
        <v>14142</v>
      </c>
      <c r="C441" s="4">
        <v>35946.128799999999</v>
      </c>
      <c r="F441" s="20"/>
    </row>
    <row r="442" spans="2:6" x14ac:dyDescent="0.3">
      <c r="B442" s="3" t="s">
        <v>5135</v>
      </c>
      <c r="C442" s="4">
        <v>35901.6014</v>
      </c>
      <c r="F442" s="20"/>
    </row>
    <row r="443" spans="2:6" x14ac:dyDescent="0.3">
      <c r="B443" s="3" t="s">
        <v>2517</v>
      </c>
      <c r="C443" s="4">
        <v>35862.378599999996</v>
      </c>
      <c r="F443" s="20"/>
    </row>
    <row r="444" spans="2:6" x14ac:dyDescent="0.3">
      <c r="B444" s="3" t="s">
        <v>10596</v>
      </c>
      <c r="C444" s="4">
        <v>35842.899700000002</v>
      </c>
      <c r="F444" s="20"/>
    </row>
    <row r="445" spans="2:6" x14ac:dyDescent="0.3">
      <c r="B445" s="3" t="s">
        <v>12032</v>
      </c>
      <c r="C445" s="4">
        <v>35837.6443</v>
      </c>
      <c r="F445" s="20"/>
    </row>
    <row r="446" spans="2:6" x14ac:dyDescent="0.3">
      <c r="B446" s="3" t="s">
        <v>11119</v>
      </c>
      <c r="C446" s="4">
        <v>35827.0213</v>
      </c>
      <c r="F446" s="20"/>
    </row>
    <row r="447" spans="2:6" x14ac:dyDescent="0.3">
      <c r="B447" s="3" t="s">
        <v>14130</v>
      </c>
      <c r="C447" s="4">
        <v>35818.990400000002</v>
      </c>
      <c r="F447" s="20"/>
    </row>
    <row r="448" spans="2:6" x14ac:dyDescent="0.3">
      <c r="B448" s="3" t="s">
        <v>3019</v>
      </c>
      <c r="C448" s="4">
        <v>35795.210900000005</v>
      </c>
      <c r="F448" s="20"/>
    </row>
    <row r="449" spans="2:6" x14ac:dyDescent="0.3">
      <c r="B449" s="3" t="s">
        <v>14716</v>
      </c>
      <c r="C449" s="4">
        <v>35740.592399999994</v>
      </c>
      <c r="F449" s="20"/>
    </row>
    <row r="450" spans="2:6" x14ac:dyDescent="0.3">
      <c r="B450" s="3" t="s">
        <v>13182</v>
      </c>
      <c r="C450" s="4">
        <v>35731.973100000003</v>
      </c>
      <c r="F450" s="20"/>
    </row>
    <row r="451" spans="2:6" x14ac:dyDescent="0.3">
      <c r="B451" s="3" t="s">
        <v>7656</v>
      </c>
      <c r="C451" s="4">
        <v>35728.835000000006</v>
      </c>
      <c r="F451" s="20"/>
    </row>
    <row r="452" spans="2:6" x14ac:dyDescent="0.3">
      <c r="B452" s="3" t="s">
        <v>17253</v>
      </c>
      <c r="C452" s="4">
        <v>35645.626700000001</v>
      </c>
      <c r="F452" s="20"/>
    </row>
    <row r="453" spans="2:6" x14ac:dyDescent="0.3">
      <c r="B453" s="3" t="s">
        <v>13291</v>
      </c>
      <c r="C453" s="4">
        <v>35621.100399999996</v>
      </c>
      <c r="F453" s="20"/>
    </row>
    <row r="454" spans="2:6" x14ac:dyDescent="0.3">
      <c r="B454" s="3" t="s">
        <v>14854</v>
      </c>
      <c r="C454" s="4">
        <v>35616.848400000003</v>
      </c>
      <c r="F454" s="20"/>
    </row>
    <row r="455" spans="2:6" x14ac:dyDescent="0.3">
      <c r="B455" s="3" t="s">
        <v>10659</v>
      </c>
      <c r="C455" s="4">
        <v>35589.703499999996</v>
      </c>
      <c r="F455" s="20"/>
    </row>
    <row r="456" spans="2:6" x14ac:dyDescent="0.3">
      <c r="B456" s="3" t="s">
        <v>11644</v>
      </c>
      <c r="C456" s="4">
        <v>35586.358999999997</v>
      </c>
      <c r="F456" s="20"/>
    </row>
    <row r="457" spans="2:6" x14ac:dyDescent="0.3">
      <c r="B457" s="3" t="s">
        <v>17049</v>
      </c>
      <c r="C457" s="4">
        <v>35584.661699999997</v>
      </c>
      <c r="F457" s="20"/>
    </row>
    <row r="458" spans="2:6" x14ac:dyDescent="0.3">
      <c r="B458" s="3" t="s">
        <v>16693</v>
      </c>
      <c r="C458" s="4">
        <v>35584.521200000003</v>
      </c>
      <c r="F458" s="20"/>
    </row>
    <row r="459" spans="2:6" x14ac:dyDescent="0.3">
      <c r="B459" s="3" t="s">
        <v>9958</v>
      </c>
      <c r="C459" s="4">
        <v>35579.699800000002</v>
      </c>
      <c r="F459" s="20"/>
    </row>
    <row r="460" spans="2:6" x14ac:dyDescent="0.3">
      <c r="B460" s="3" t="s">
        <v>11097</v>
      </c>
      <c r="C460" s="4">
        <v>35576.808899999996</v>
      </c>
      <c r="F460" s="20"/>
    </row>
    <row r="461" spans="2:6" x14ac:dyDescent="0.3">
      <c r="B461" s="3" t="s">
        <v>10070</v>
      </c>
      <c r="C461" s="4">
        <v>35562.131600000001</v>
      </c>
      <c r="F461" s="20"/>
    </row>
    <row r="462" spans="2:6" x14ac:dyDescent="0.3">
      <c r="B462" s="3" t="s">
        <v>6036</v>
      </c>
      <c r="C462" s="4">
        <v>35554.22</v>
      </c>
      <c r="F462" s="20"/>
    </row>
    <row r="463" spans="2:6" x14ac:dyDescent="0.3">
      <c r="B463" s="3" t="s">
        <v>3129</v>
      </c>
      <c r="C463" s="4">
        <v>35553.903200000001</v>
      </c>
      <c r="F463" s="20"/>
    </row>
    <row r="464" spans="2:6" x14ac:dyDescent="0.3">
      <c r="B464" s="3" t="s">
        <v>14484</v>
      </c>
      <c r="C464" s="4">
        <v>35535.109799999998</v>
      </c>
      <c r="F464" s="20"/>
    </row>
    <row r="465" spans="2:6" x14ac:dyDescent="0.3">
      <c r="B465" s="3" t="s">
        <v>4945</v>
      </c>
      <c r="C465" s="4">
        <v>35528.927800000005</v>
      </c>
      <c r="F465" s="20"/>
    </row>
    <row r="466" spans="2:6" x14ac:dyDescent="0.3">
      <c r="B466" s="3" t="s">
        <v>10553</v>
      </c>
      <c r="C466" s="4">
        <v>35492.205099999999</v>
      </c>
      <c r="F466" s="20"/>
    </row>
    <row r="467" spans="2:6" x14ac:dyDescent="0.3">
      <c r="B467" s="3" t="s">
        <v>2716</v>
      </c>
      <c r="C467" s="4">
        <v>35475.614600000001</v>
      </c>
      <c r="F467" s="20"/>
    </row>
    <row r="468" spans="2:6" x14ac:dyDescent="0.3">
      <c r="B468" s="3" t="s">
        <v>6983</v>
      </c>
      <c r="C468" s="4">
        <v>35467.802800000005</v>
      </c>
      <c r="F468" s="20"/>
    </row>
    <row r="469" spans="2:6" x14ac:dyDescent="0.3">
      <c r="B469" s="3" t="s">
        <v>5184</v>
      </c>
      <c r="C469" s="4">
        <v>35455.321600000003</v>
      </c>
      <c r="F469" s="20"/>
    </row>
    <row r="470" spans="2:6" x14ac:dyDescent="0.3">
      <c r="B470" s="3" t="s">
        <v>13559</v>
      </c>
      <c r="C470" s="4">
        <v>35446.262999999999</v>
      </c>
      <c r="F470" s="20"/>
    </row>
    <row r="471" spans="2:6" x14ac:dyDescent="0.3">
      <c r="B471" s="3" t="s">
        <v>4382</v>
      </c>
      <c r="C471" s="4">
        <v>35432.045900000005</v>
      </c>
      <c r="F471" s="20"/>
    </row>
    <row r="472" spans="2:6" x14ac:dyDescent="0.3">
      <c r="B472" s="3" t="s">
        <v>13403</v>
      </c>
      <c r="C472" s="4">
        <v>35430.307200000003</v>
      </c>
      <c r="F472" s="20"/>
    </row>
    <row r="473" spans="2:6" x14ac:dyDescent="0.3">
      <c r="B473" s="3" t="s">
        <v>5211</v>
      </c>
      <c r="C473" s="4">
        <v>35413.176899999999</v>
      </c>
      <c r="F473" s="20"/>
    </row>
    <row r="474" spans="2:6" x14ac:dyDescent="0.3">
      <c r="B474" s="3" t="s">
        <v>11007</v>
      </c>
      <c r="C474" s="4">
        <v>35412.3851</v>
      </c>
      <c r="F474" s="20"/>
    </row>
    <row r="475" spans="2:6" x14ac:dyDescent="0.3">
      <c r="B475" s="3" t="s">
        <v>13221</v>
      </c>
      <c r="C475" s="4">
        <v>35406.982100000001</v>
      </c>
      <c r="F475" s="20"/>
    </row>
    <row r="476" spans="2:6" x14ac:dyDescent="0.3">
      <c r="B476" s="3" t="s">
        <v>11487</v>
      </c>
      <c r="C476" s="4">
        <v>35398.453999999998</v>
      </c>
      <c r="F476" s="20"/>
    </row>
    <row r="477" spans="2:6" x14ac:dyDescent="0.3">
      <c r="B477" s="3" t="s">
        <v>1486</v>
      </c>
      <c r="C477" s="4">
        <v>35391.260199999997</v>
      </c>
      <c r="F477" s="20"/>
    </row>
    <row r="478" spans="2:6" x14ac:dyDescent="0.3">
      <c r="B478" s="3" t="s">
        <v>13856</v>
      </c>
      <c r="C478" s="4">
        <v>35363.702000000005</v>
      </c>
      <c r="F478" s="20"/>
    </row>
    <row r="479" spans="2:6" x14ac:dyDescent="0.3">
      <c r="B479" s="3" t="s">
        <v>11333</v>
      </c>
      <c r="C479" s="4">
        <v>35333.095800000003</v>
      </c>
      <c r="F479" s="20"/>
    </row>
    <row r="480" spans="2:6" x14ac:dyDescent="0.3">
      <c r="B480" s="3" t="s">
        <v>15222</v>
      </c>
      <c r="C480" s="4">
        <v>35297.550999999999</v>
      </c>
      <c r="F480" s="20"/>
    </row>
    <row r="481" spans="2:6" x14ac:dyDescent="0.3">
      <c r="B481" s="3" t="s">
        <v>18225</v>
      </c>
      <c r="C481" s="4">
        <v>35296.766100000001</v>
      </c>
      <c r="F481" s="20"/>
    </row>
    <row r="482" spans="2:6" x14ac:dyDescent="0.3">
      <c r="B482" s="3" t="s">
        <v>12357</v>
      </c>
      <c r="C482" s="4">
        <v>35295.481</v>
      </c>
      <c r="F482" s="20"/>
    </row>
    <row r="483" spans="2:6" x14ac:dyDescent="0.3">
      <c r="B483" s="3" t="s">
        <v>12838</v>
      </c>
      <c r="C483" s="4">
        <v>35283.763899999998</v>
      </c>
      <c r="F483" s="20"/>
    </row>
    <row r="484" spans="2:6" x14ac:dyDescent="0.3">
      <c r="B484" s="3" t="s">
        <v>15861</v>
      </c>
      <c r="C484" s="4">
        <v>35246.732799999998</v>
      </c>
      <c r="F484" s="20"/>
    </row>
    <row r="485" spans="2:6" x14ac:dyDescent="0.3">
      <c r="B485" s="3" t="s">
        <v>11229</v>
      </c>
      <c r="C485" s="4">
        <v>35209.569100000008</v>
      </c>
      <c r="F485" s="20"/>
    </row>
    <row r="486" spans="2:6" x14ac:dyDescent="0.3">
      <c r="B486" s="3" t="s">
        <v>1636</v>
      </c>
      <c r="C486" s="4">
        <v>35209.165500000003</v>
      </c>
      <c r="F486" s="20"/>
    </row>
    <row r="487" spans="2:6" x14ac:dyDescent="0.3">
      <c r="B487" s="3" t="s">
        <v>13858</v>
      </c>
      <c r="C487" s="4">
        <v>35198.432099999998</v>
      </c>
      <c r="F487" s="20"/>
    </row>
    <row r="488" spans="2:6" x14ac:dyDescent="0.3">
      <c r="B488" s="3" t="s">
        <v>7905</v>
      </c>
      <c r="C488" s="4">
        <v>35185.561300000001</v>
      </c>
      <c r="F488" s="20"/>
    </row>
    <row r="489" spans="2:6" x14ac:dyDescent="0.3">
      <c r="B489" s="3" t="s">
        <v>3427</v>
      </c>
      <c r="C489" s="4">
        <v>35180.405699999996</v>
      </c>
      <c r="F489" s="20"/>
    </row>
    <row r="490" spans="2:6" x14ac:dyDescent="0.3">
      <c r="B490" s="3" t="s">
        <v>14043</v>
      </c>
      <c r="C490" s="4">
        <v>35169.5046</v>
      </c>
      <c r="F490" s="20"/>
    </row>
    <row r="491" spans="2:6" x14ac:dyDescent="0.3">
      <c r="B491" s="3" t="s">
        <v>17611</v>
      </c>
      <c r="C491" s="4">
        <v>35164.597200000004</v>
      </c>
      <c r="F491" s="20"/>
    </row>
    <row r="492" spans="2:6" x14ac:dyDescent="0.3">
      <c r="B492" s="3" t="s">
        <v>5834</v>
      </c>
      <c r="C492" s="4">
        <v>35147.216999999997</v>
      </c>
      <c r="F492" s="20"/>
    </row>
    <row r="493" spans="2:6" x14ac:dyDescent="0.3">
      <c r="B493" s="3" t="s">
        <v>5507</v>
      </c>
      <c r="C493" s="4">
        <v>35145.222700000006</v>
      </c>
      <c r="F493" s="20"/>
    </row>
    <row r="494" spans="2:6" x14ac:dyDescent="0.3">
      <c r="B494" s="3" t="s">
        <v>7376</v>
      </c>
      <c r="C494" s="4">
        <v>35143.952499999999</v>
      </c>
      <c r="F494" s="20"/>
    </row>
    <row r="495" spans="2:6" x14ac:dyDescent="0.3">
      <c r="B495" s="3" t="s">
        <v>7982</v>
      </c>
      <c r="C495" s="4">
        <v>35140.056700000001</v>
      </c>
      <c r="F495" s="20"/>
    </row>
    <row r="496" spans="2:6" x14ac:dyDescent="0.3">
      <c r="B496" s="3" t="s">
        <v>12083</v>
      </c>
      <c r="C496" s="4">
        <v>35130.851899999994</v>
      </c>
      <c r="F496" s="20"/>
    </row>
    <row r="497" spans="2:6" x14ac:dyDescent="0.3">
      <c r="B497" s="3" t="s">
        <v>4989</v>
      </c>
      <c r="C497" s="4">
        <v>35074.380499999999</v>
      </c>
      <c r="F497" s="20"/>
    </row>
    <row r="498" spans="2:6" x14ac:dyDescent="0.3">
      <c r="B498" s="3" t="s">
        <v>14704</v>
      </c>
      <c r="C498" s="4">
        <v>35056.128400000001</v>
      </c>
      <c r="F498" s="20"/>
    </row>
    <row r="499" spans="2:6" x14ac:dyDescent="0.3">
      <c r="B499" s="3" t="s">
        <v>7685</v>
      </c>
      <c r="C499" s="4">
        <v>34988.406499999997</v>
      </c>
      <c r="F499" s="20"/>
    </row>
    <row r="500" spans="2:6" x14ac:dyDescent="0.3">
      <c r="B500" s="3" t="s">
        <v>8805</v>
      </c>
      <c r="C500" s="4">
        <v>34963.838000000003</v>
      </c>
      <c r="F500" s="20"/>
    </row>
    <row r="501" spans="2:6" x14ac:dyDescent="0.3">
      <c r="B501" s="3" t="s">
        <v>6784</v>
      </c>
      <c r="C501" s="4">
        <v>34933.171900000001</v>
      </c>
      <c r="F501" s="20"/>
    </row>
    <row r="502" spans="2:6" x14ac:dyDescent="0.3">
      <c r="B502" s="3" t="s">
        <v>16559</v>
      </c>
      <c r="C502" s="4">
        <v>34880.744200000001</v>
      </c>
      <c r="F502" s="20"/>
    </row>
    <row r="503" spans="2:6" x14ac:dyDescent="0.3">
      <c r="B503" s="3" t="s">
        <v>5254</v>
      </c>
      <c r="C503" s="4">
        <v>34836.311399999999</v>
      </c>
      <c r="F503" s="20"/>
    </row>
    <row r="504" spans="2:6" x14ac:dyDescent="0.3">
      <c r="B504" s="3" t="s">
        <v>9487</v>
      </c>
      <c r="C504" s="4">
        <v>34789.9444</v>
      </c>
      <c r="F504" s="20"/>
    </row>
    <row r="505" spans="2:6" x14ac:dyDescent="0.3">
      <c r="B505" s="3" t="s">
        <v>10499</v>
      </c>
      <c r="C505" s="4">
        <v>34788.929599999996</v>
      </c>
      <c r="F505" s="20"/>
    </row>
    <row r="506" spans="2:6" x14ac:dyDescent="0.3">
      <c r="B506" s="3" t="s">
        <v>13594</v>
      </c>
      <c r="C506" s="4">
        <v>34772.664600000004</v>
      </c>
      <c r="F506" s="20"/>
    </row>
    <row r="507" spans="2:6" x14ac:dyDescent="0.3">
      <c r="B507" s="3" t="s">
        <v>8798</v>
      </c>
      <c r="C507" s="4">
        <v>34710.017500000002</v>
      </c>
      <c r="F507" s="20"/>
    </row>
    <row r="508" spans="2:6" x14ac:dyDescent="0.3">
      <c r="B508" s="3" t="s">
        <v>16062</v>
      </c>
      <c r="C508" s="4">
        <v>34693.512900000002</v>
      </c>
      <c r="F508" s="20"/>
    </row>
    <row r="509" spans="2:6" x14ac:dyDescent="0.3">
      <c r="B509" s="3" t="s">
        <v>13717</v>
      </c>
      <c r="C509" s="4">
        <v>34668.331700000002</v>
      </c>
      <c r="F509" s="20"/>
    </row>
    <row r="510" spans="2:6" x14ac:dyDescent="0.3">
      <c r="B510" s="3" t="s">
        <v>13702</v>
      </c>
      <c r="C510" s="4">
        <v>34665.031600000002</v>
      </c>
      <c r="F510" s="20"/>
    </row>
    <row r="511" spans="2:6" x14ac:dyDescent="0.3">
      <c r="B511" s="3" t="s">
        <v>13746</v>
      </c>
      <c r="C511" s="4">
        <v>34661.083399999996</v>
      </c>
      <c r="F511" s="20"/>
    </row>
    <row r="512" spans="2:6" x14ac:dyDescent="0.3">
      <c r="B512" s="3" t="s">
        <v>869</v>
      </c>
      <c r="C512" s="4">
        <v>34636.966899999999</v>
      </c>
      <c r="F512" s="20"/>
    </row>
    <row r="513" spans="2:6" x14ac:dyDescent="0.3">
      <c r="B513" s="3" t="s">
        <v>7890</v>
      </c>
      <c r="C513" s="4">
        <v>34614.857499999998</v>
      </c>
      <c r="F513" s="20"/>
    </row>
    <row r="514" spans="2:6" x14ac:dyDescent="0.3">
      <c r="B514" s="3" t="s">
        <v>11667</v>
      </c>
      <c r="C514" s="4">
        <v>34612.145799999998</v>
      </c>
      <c r="F514" s="20"/>
    </row>
    <row r="515" spans="2:6" x14ac:dyDescent="0.3">
      <c r="B515" s="3" t="s">
        <v>4710</v>
      </c>
      <c r="C515" s="4">
        <v>34582.231200000002</v>
      </c>
      <c r="F515" s="20"/>
    </row>
    <row r="516" spans="2:6" x14ac:dyDescent="0.3">
      <c r="B516" s="3" t="s">
        <v>10780</v>
      </c>
      <c r="C516" s="4">
        <v>34559.061300000001</v>
      </c>
      <c r="F516" s="20"/>
    </row>
    <row r="517" spans="2:6" x14ac:dyDescent="0.3">
      <c r="B517" s="3" t="s">
        <v>17577</v>
      </c>
      <c r="C517" s="4">
        <v>34532.652999999998</v>
      </c>
      <c r="F517" s="20"/>
    </row>
    <row r="518" spans="2:6" x14ac:dyDescent="0.3">
      <c r="B518" s="3" t="s">
        <v>4445</v>
      </c>
      <c r="C518" s="4">
        <v>34530.996599999999</v>
      </c>
      <c r="F518" s="20"/>
    </row>
    <row r="519" spans="2:6" x14ac:dyDescent="0.3">
      <c r="B519" s="3" t="s">
        <v>10263</v>
      </c>
      <c r="C519" s="4">
        <v>34512.0167</v>
      </c>
      <c r="F519" s="20"/>
    </row>
    <row r="520" spans="2:6" x14ac:dyDescent="0.3">
      <c r="B520" s="3" t="s">
        <v>2465</v>
      </c>
      <c r="C520" s="4">
        <v>34506.044900000001</v>
      </c>
      <c r="F520" s="20"/>
    </row>
    <row r="521" spans="2:6" x14ac:dyDescent="0.3">
      <c r="B521" s="3" t="s">
        <v>18684</v>
      </c>
      <c r="C521" s="4">
        <v>34500.7716</v>
      </c>
      <c r="F521" s="20"/>
    </row>
    <row r="522" spans="2:6" x14ac:dyDescent="0.3">
      <c r="B522" s="3" t="s">
        <v>8649</v>
      </c>
      <c r="C522" s="4">
        <v>34488.185599999997</v>
      </c>
      <c r="F522" s="20"/>
    </row>
    <row r="523" spans="2:6" x14ac:dyDescent="0.3">
      <c r="B523" s="3" t="s">
        <v>13276</v>
      </c>
      <c r="C523" s="4">
        <v>34471.846899999997</v>
      </c>
      <c r="F523" s="20"/>
    </row>
    <row r="524" spans="2:6" x14ac:dyDescent="0.3">
      <c r="B524" s="3" t="s">
        <v>1833</v>
      </c>
      <c r="C524" s="4">
        <v>34466.870800000004</v>
      </c>
      <c r="F524" s="20"/>
    </row>
    <row r="525" spans="2:6" x14ac:dyDescent="0.3">
      <c r="B525" s="3" t="s">
        <v>5814</v>
      </c>
      <c r="C525" s="4">
        <v>34462.293599999997</v>
      </c>
      <c r="F525" s="20"/>
    </row>
    <row r="526" spans="2:6" x14ac:dyDescent="0.3">
      <c r="B526" s="3" t="s">
        <v>4713</v>
      </c>
      <c r="C526" s="4">
        <v>34419.047500000001</v>
      </c>
      <c r="F526" s="20"/>
    </row>
    <row r="527" spans="2:6" x14ac:dyDescent="0.3">
      <c r="B527" s="3" t="s">
        <v>10165</v>
      </c>
      <c r="C527" s="4">
        <v>34400.651800000007</v>
      </c>
      <c r="F527" s="20"/>
    </row>
    <row r="528" spans="2:6" x14ac:dyDescent="0.3">
      <c r="B528" s="3" t="s">
        <v>3753</v>
      </c>
      <c r="C528" s="4">
        <v>34382.792399999998</v>
      </c>
      <c r="F528" s="20"/>
    </row>
    <row r="529" spans="2:6" x14ac:dyDescent="0.3">
      <c r="B529" s="3" t="s">
        <v>13976</v>
      </c>
      <c r="C529" s="4">
        <v>34374.670400000003</v>
      </c>
      <c r="F529" s="20"/>
    </row>
    <row r="530" spans="2:6" x14ac:dyDescent="0.3">
      <c r="B530" s="3" t="s">
        <v>3305</v>
      </c>
      <c r="C530" s="4">
        <v>34373.729600000006</v>
      </c>
      <c r="F530" s="20"/>
    </row>
    <row r="531" spans="2:6" x14ac:dyDescent="0.3">
      <c r="B531" s="3" t="s">
        <v>9264</v>
      </c>
      <c r="C531" s="4">
        <v>34367.289099999995</v>
      </c>
      <c r="F531" s="20"/>
    </row>
    <row r="532" spans="2:6" x14ac:dyDescent="0.3">
      <c r="B532" s="3" t="s">
        <v>15713</v>
      </c>
      <c r="C532" s="4">
        <v>34321.016299999996</v>
      </c>
      <c r="F532" s="20"/>
    </row>
    <row r="533" spans="2:6" x14ac:dyDescent="0.3">
      <c r="B533" s="3" t="s">
        <v>11043</v>
      </c>
      <c r="C533" s="4">
        <v>34307.004399999998</v>
      </c>
      <c r="F533" s="20"/>
    </row>
    <row r="534" spans="2:6" x14ac:dyDescent="0.3">
      <c r="B534" s="3" t="s">
        <v>2367</v>
      </c>
      <c r="C534" s="4">
        <v>34297.321600000003</v>
      </c>
      <c r="F534" s="20"/>
    </row>
    <row r="535" spans="2:6" x14ac:dyDescent="0.3">
      <c r="B535" s="3" t="s">
        <v>9282</v>
      </c>
      <c r="C535" s="4">
        <v>34297.200199999999</v>
      </c>
      <c r="F535" s="20"/>
    </row>
    <row r="536" spans="2:6" x14ac:dyDescent="0.3">
      <c r="B536" s="3" t="s">
        <v>12492</v>
      </c>
      <c r="C536" s="4">
        <v>34264.916100000002</v>
      </c>
      <c r="F536" s="20"/>
    </row>
    <row r="537" spans="2:6" x14ac:dyDescent="0.3">
      <c r="B537" s="3" t="s">
        <v>10261</v>
      </c>
      <c r="C537" s="4">
        <v>34248.3344</v>
      </c>
      <c r="F537" s="20"/>
    </row>
    <row r="538" spans="2:6" x14ac:dyDescent="0.3">
      <c r="B538" s="3" t="s">
        <v>18456</v>
      </c>
      <c r="C538" s="4">
        <v>34209.101599999995</v>
      </c>
      <c r="F538" s="20"/>
    </row>
    <row r="539" spans="2:6" x14ac:dyDescent="0.3">
      <c r="B539" s="3" t="s">
        <v>4308</v>
      </c>
      <c r="C539" s="4">
        <v>34187.339100000005</v>
      </c>
      <c r="F539" s="20"/>
    </row>
    <row r="540" spans="2:6" x14ac:dyDescent="0.3">
      <c r="B540" s="3" t="s">
        <v>7573</v>
      </c>
      <c r="C540" s="4">
        <v>34181.277199999997</v>
      </c>
      <c r="F540" s="20"/>
    </row>
    <row r="541" spans="2:6" x14ac:dyDescent="0.3">
      <c r="B541" s="3" t="s">
        <v>5866</v>
      </c>
      <c r="C541" s="4">
        <v>34155.488100000002</v>
      </c>
      <c r="F541" s="20"/>
    </row>
    <row r="542" spans="2:6" x14ac:dyDescent="0.3">
      <c r="B542" s="3" t="s">
        <v>9245</v>
      </c>
      <c r="C542" s="4">
        <v>34152.351699999999</v>
      </c>
      <c r="F542" s="20"/>
    </row>
    <row r="543" spans="2:6" x14ac:dyDescent="0.3">
      <c r="B543" s="3" t="s">
        <v>3574</v>
      </c>
      <c r="C543" s="4">
        <v>34128.256099999999</v>
      </c>
      <c r="F543" s="20"/>
    </row>
    <row r="544" spans="2:6" x14ac:dyDescent="0.3">
      <c r="B544" s="3" t="s">
        <v>1452</v>
      </c>
      <c r="C544" s="4">
        <v>34124.023300000001</v>
      </c>
      <c r="F544" s="20"/>
    </row>
    <row r="545" spans="2:6" x14ac:dyDescent="0.3">
      <c r="B545" s="3" t="s">
        <v>18384</v>
      </c>
      <c r="C545" s="4">
        <v>34102.721400000002</v>
      </c>
      <c r="F545" s="20"/>
    </row>
    <row r="546" spans="2:6" x14ac:dyDescent="0.3">
      <c r="B546" s="3" t="s">
        <v>16845</v>
      </c>
      <c r="C546" s="4">
        <v>34091.129500000003</v>
      </c>
      <c r="F546" s="20"/>
    </row>
    <row r="547" spans="2:6" x14ac:dyDescent="0.3">
      <c r="B547" s="3" t="s">
        <v>6785</v>
      </c>
      <c r="C547" s="4">
        <v>34064.458500000001</v>
      </c>
      <c r="F547" s="20"/>
    </row>
    <row r="548" spans="2:6" x14ac:dyDescent="0.3">
      <c r="B548" s="3" t="s">
        <v>4344</v>
      </c>
      <c r="C548" s="4">
        <v>34050.661899999999</v>
      </c>
      <c r="F548" s="20"/>
    </row>
    <row r="549" spans="2:6" x14ac:dyDescent="0.3">
      <c r="B549" s="3" t="s">
        <v>2238</v>
      </c>
      <c r="C549" s="4">
        <v>34014.999899999995</v>
      </c>
      <c r="F549" s="20"/>
    </row>
    <row r="550" spans="2:6" x14ac:dyDescent="0.3">
      <c r="B550" s="3" t="s">
        <v>15280</v>
      </c>
      <c r="C550" s="4">
        <v>33974.136400000003</v>
      </c>
      <c r="F550" s="20"/>
    </row>
    <row r="551" spans="2:6" x14ac:dyDescent="0.3">
      <c r="B551" s="3" t="s">
        <v>1761</v>
      </c>
      <c r="C551" s="4">
        <v>33960.846599999997</v>
      </c>
      <c r="F551" s="20"/>
    </row>
    <row r="552" spans="2:6" x14ac:dyDescent="0.3">
      <c r="B552" s="3" t="s">
        <v>893</v>
      </c>
      <c r="C552" s="4">
        <v>33958.478300000002</v>
      </c>
      <c r="F552" s="20"/>
    </row>
    <row r="553" spans="2:6" x14ac:dyDescent="0.3">
      <c r="B553" s="3" t="s">
        <v>6482</v>
      </c>
      <c r="C553" s="4">
        <v>33934.592899999996</v>
      </c>
      <c r="F553" s="20"/>
    </row>
    <row r="554" spans="2:6" x14ac:dyDescent="0.3">
      <c r="B554" s="3" t="s">
        <v>12174</v>
      </c>
      <c r="C554" s="4">
        <v>33932.408599999995</v>
      </c>
      <c r="F554" s="20"/>
    </row>
    <row r="555" spans="2:6" x14ac:dyDescent="0.3">
      <c r="B555" s="3" t="s">
        <v>5995</v>
      </c>
      <c r="C555" s="4">
        <v>33898.7909</v>
      </c>
      <c r="F555" s="20"/>
    </row>
    <row r="556" spans="2:6" x14ac:dyDescent="0.3">
      <c r="B556" s="3" t="s">
        <v>7245</v>
      </c>
      <c r="C556" s="4">
        <v>33894.004800000002</v>
      </c>
      <c r="F556" s="20"/>
    </row>
    <row r="557" spans="2:6" x14ac:dyDescent="0.3">
      <c r="B557" s="3" t="s">
        <v>17545</v>
      </c>
      <c r="C557" s="4">
        <v>33890.771399999998</v>
      </c>
      <c r="F557" s="20"/>
    </row>
    <row r="558" spans="2:6" x14ac:dyDescent="0.3">
      <c r="B558" s="3" t="s">
        <v>7145</v>
      </c>
      <c r="C558" s="4">
        <v>33855.618200000004</v>
      </c>
      <c r="F558" s="20"/>
    </row>
    <row r="559" spans="2:6" x14ac:dyDescent="0.3">
      <c r="B559" s="3" t="s">
        <v>15453</v>
      </c>
      <c r="C559" s="4">
        <v>33845.998200000002</v>
      </c>
      <c r="F559" s="20"/>
    </row>
    <row r="560" spans="2:6" x14ac:dyDescent="0.3">
      <c r="B560" s="3" t="s">
        <v>11662</v>
      </c>
      <c r="C560" s="4">
        <v>33826.133600000001</v>
      </c>
      <c r="F560" s="20"/>
    </row>
    <row r="561" spans="2:6" x14ac:dyDescent="0.3">
      <c r="B561" s="3" t="s">
        <v>13311</v>
      </c>
      <c r="C561" s="4">
        <v>33796.776100000003</v>
      </c>
      <c r="F561" s="20"/>
    </row>
    <row r="562" spans="2:6" x14ac:dyDescent="0.3">
      <c r="B562" s="3" t="s">
        <v>930</v>
      </c>
      <c r="C562" s="4">
        <v>33757.082999999999</v>
      </c>
      <c r="F562" s="20"/>
    </row>
    <row r="563" spans="2:6" x14ac:dyDescent="0.3">
      <c r="B563" s="3" t="s">
        <v>16341</v>
      </c>
      <c r="C563" s="4">
        <v>33716.586000000003</v>
      </c>
      <c r="F563" s="20"/>
    </row>
    <row r="564" spans="2:6" x14ac:dyDescent="0.3">
      <c r="B564" s="3" t="s">
        <v>2719</v>
      </c>
      <c r="C564" s="4">
        <v>33691.729699999996</v>
      </c>
      <c r="F564" s="20"/>
    </row>
    <row r="565" spans="2:6" x14ac:dyDescent="0.3">
      <c r="B565" s="3" t="s">
        <v>5514</v>
      </c>
      <c r="C565" s="4">
        <v>33689.464800000002</v>
      </c>
      <c r="F565" s="20"/>
    </row>
    <row r="566" spans="2:6" x14ac:dyDescent="0.3">
      <c r="B566" s="3" t="s">
        <v>5647</v>
      </c>
      <c r="C566" s="4">
        <v>33688.306900000003</v>
      </c>
      <c r="F566" s="20"/>
    </row>
    <row r="567" spans="2:6" x14ac:dyDescent="0.3">
      <c r="B567" s="3" t="s">
        <v>16339</v>
      </c>
      <c r="C567" s="4">
        <v>33673.256200000003</v>
      </c>
      <c r="F567" s="20"/>
    </row>
    <row r="568" spans="2:6" x14ac:dyDescent="0.3">
      <c r="B568" s="3" t="s">
        <v>13246</v>
      </c>
      <c r="C568" s="4">
        <v>33669.633999999998</v>
      </c>
      <c r="F568" s="20"/>
    </row>
    <row r="569" spans="2:6" x14ac:dyDescent="0.3">
      <c r="B569" s="3" t="s">
        <v>11630</v>
      </c>
      <c r="C569" s="4">
        <v>33665.753499999999</v>
      </c>
      <c r="F569" s="20"/>
    </row>
    <row r="570" spans="2:6" x14ac:dyDescent="0.3">
      <c r="B570" s="3" t="s">
        <v>11194</v>
      </c>
      <c r="C570" s="4">
        <v>33664.637900000002</v>
      </c>
      <c r="F570" s="20"/>
    </row>
    <row r="571" spans="2:6" x14ac:dyDescent="0.3">
      <c r="B571" s="3" t="s">
        <v>11153</v>
      </c>
      <c r="C571" s="4">
        <v>33662.081999999995</v>
      </c>
      <c r="F571" s="20"/>
    </row>
    <row r="572" spans="2:6" x14ac:dyDescent="0.3">
      <c r="B572" s="3" t="s">
        <v>17634</v>
      </c>
      <c r="C572" s="4">
        <v>33660.650999999998</v>
      </c>
      <c r="F572" s="20"/>
    </row>
    <row r="573" spans="2:6" x14ac:dyDescent="0.3">
      <c r="B573" s="3" t="s">
        <v>891</v>
      </c>
      <c r="C573" s="4">
        <v>33647.598700000002</v>
      </c>
      <c r="F573" s="20"/>
    </row>
    <row r="574" spans="2:6" x14ac:dyDescent="0.3">
      <c r="B574" s="3" t="s">
        <v>18884</v>
      </c>
      <c r="C574" s="4">
        <v>33626.931100000002</v>
      </c>
      <c r="F574" s="20"/>
    </row>
    <row r="575" spans="2:6" x14ac:dyDescent="0.3">
      <c r="B575" s="3" t="s">
        <v>6536</v>
      </c>
      <c r="C575" s="4">
        <v>33620.741399999999</v>
      </c>
      <c r="F575" s="20"/>
    </row>
    <row r="576" spans="2:6" x14ac:dyDescent="0.3">
      <c r="B576" s="3" t="s">
        <v>15741</v>
      </c>
      <c r="C576" s="4">
        <v>33614.603900000002</v>
      </c>
      <c r="F576" s="20"/>
    </row>
    <row r="577" spans="2:6" x14ac:dyDescent="0.3">
      <c r="B577" s="3" t="s">
        <v>18075</v>
      </c>
      <c r="C577" s="4">
        <v>33612.867100000003</v>
      </c>
      <c r="F577" s="20"/>
    </row>
    <row r="578" spans="2:6" x14ac:dyDescent="0.3">
      <c r="B578" s="3" t="s">
        <v>10210</v>
      </c>
      <c r="C578" s="4">
        <v>33610.326399999998</v>
      </c>
      <c r="F578" s="20"/>
    </row>
    <row r="579" spans="2:6" x14ac:dyDescent="0.3">
      <c r="B579" s="3" t="s">
        <v>13152</v>
      </c>
      <c r="C579" s="4">
        <v>33607.801000000007</v>
      </c>
      <c r="F579" s="20"/>
    </row>
    <row r="580" spans="2:6" x14ac:dyDescent="0.3">
      <c r="B580" s="3" t="s">
        <v>2883</v>
      </c>
      <c r="C580" s="4">
        <v>33568.1515</v>
      </c>
      <c r="F580" s="20"/>
    </row>
    <row r="581" spans="2:6" x14ac:dyDescent="0.3">
      <c r="B581" s="3" t="s">
        <v>9653</v>
      </c>
      <c r="C581" s="4">
        <v>33546.120900000002</v>
      </c>
      <c r="F581" s="20"/>
    </row>
    <row r="582" spans="2:6" x14ac:dyDescent="0.3">
      <c r="B582" s="3" t="s">
        <v>4626</v>
      </c>
      <c r="C582" s="4">
        <v>33544.579100000003</v>
      </c>
      <c r="F582" s="20"/>
    </row>
    <row r="583" spans="2:6" x14ac:dyDescent="0.3">
      <c r="B583" s="3" t="s">
        <v>17996</v>
      </c>
      <c r="C583" s="4">
        <v>33542.2664</v>
      </c>
      <c r="F583" s="20"/>
    </row>
    <row r="584" spans="2:6" x14ac:dyDescent="0.3">
      <c r="B584" s="3" t="s">
        <v>5503</v>
      </c>
      <c r="C584" s="4">
        <v>33536.712500000001</v>
      </c>
      <c r="F584" s="20"/>
    </row>
    <row r="585" spans="2:6" x14ac:dyDescent="0.3">
      <c r="B585" s="3" t="s">
        <v>2764</v>
      </c>
      <c r="C585" s="4">
        <v>33527.091</v>
      </c>
      <c r="F585" s="20"/>
    </row>
    <row r="586" spans="2:6" x14ac:dyDescent="0.3">
      <c r="B586" s="3" t="s">
        <v>9303</v>
      </c>
      <c r="C586" s="4">
        <v>33522.956200000001</v>
      </c>
      <c r="F586" s="20"/>
    </row>
    <row r="587" spans="2:6" x14ac:dyDescent="0.3">
      <c r="B587" s="3" t="s">
        <v>17936</v>
      </c>
      <c r="C587" s="4">
        <v>33498.061099999999</v>
      </c>
      <c r="F587" s="20"/>
    </row>
    <row r="588" spans="2:6" x14ac:dyDescent="0.3">
      <c r="B588" s="3" t="s">
        <v>7028</v>
      </c>
      <c r="C588" s="4">
        <v>33483.944599999995</v>
      </c>
      <c r="F588" s="20"/>
    </row>
    <row r="589" spans="2:6" x14ac:dyDescent="0.3">
      <c r="B589" s="3" t="s">
        <v>4585</v>
      </c>
      <c r="C589" s="4">
        <v>33454.143100000001</v>
      </c>
      <c r="F589" s="20"/>
    </row>
    <row r="590" spans="2:6" x14ac:dyDescent="0.3">
      <c r="B590" s="3" t="s">
        <v>16659</v>
      </c>
      <c r="C590" s="4">
        <v>33431.188499999997</v>
      </c>
      <c r="F590" s="20"/>
    </row>
    <row r="591" spans="2:6" x14ac:dyDescent="0.3">
      <c r="B591" s="3" t="s">
        <v>13011</v>
      </c>
      <c r="C591" s="4">
        <v>33415.8033</v>
      </c>
      <c r="F591" s="20"/>
    </row>
    <row r="592" spans="2:6" x14ac:dyDescent="0.3">
      <c r="B592" s="3" t="s">
        <v>15534</v>
      </c>
      <c r="C592" s="4">
        <v>33415.5524</v>
      </c>
      <c r="F592" s="20"/>
    </row>
    <row r="593" spans="2:6" x14ac:dyDescent="0.3">
      <c r="B593" s="3" t="s">
        <v>17844</v>
      </c>
      <c r="C593" s="4">
        <v>33404.769</v>
      </c>
      <c r="F593" s="20"/>
    </row>
    <row r="594" spans="2:6" x14ac:dyDescent="0.3">
      <c r="B594" s="3" t="s">
        <v>4381</v>
      </c>
      <c r="C594" s="4">
        <v>33390.044600000001</v>
      </c>
      <c r="F594" s="20"/>
    </row>
    <row r="595" spans="2:6" x14ac:dyDescent="0.3">
      <c r="B595" s="3" t="s">
        <v>17449</v>
      </c>
      <c r="C595" s="4">
        <v>33384.183599999997</v>
      </c>
      <c r="F595" s="20"/>
    </row>
    <row r="596" spans="2:6" x14ac:dyDescent="0.3">
      <c r="B596" s="3" t="s">
        <v>18366</v>
      </c>
      <c r="C596" s="4">
        <v>33381.537199999999</v>
      </c>
      <c r="F596" s="20"/>
    </row>
    <row r="597" spans="2:6" x14ac:dyDescent="0.3">
      <c r="B597" s="3" t="s">
        <v>15288</v>
      </c>
      <c r="C597" s="4">
        <v>33336.086000000003</v>
      </c>
      <c r="F597" s="20"/>
    </row>
    <row r="598" spans="2:6" x14ac:dyDescent="0.3">
      <c r="B598" s="3" t="s">
        <v>12972</v>
      </c>
      <c r="C598" s="4">
        <v>33326.063399999999</v>
      </c>
      <c r="F598" s="20"/>
    </row>
    <row r="599" spans="2:6" x14ac:dyDescent="0.3">
      <c r="B599" s="3" t="s">
        <v>654</v>
      </c>
      <c r="C599" s="4">
        <v>33315.660000000003</v>
      </c>
      <c r="F599" s="20"/>
    </row>
    <row r="600" spans="2:6" x14ac:dyDescent="0.3">
      <c r="B600" s="3" t="s">
        <v>11390</v>
      </c>
      <c r="C600" s="4">
        <v>33313.706100000003</v>
      </c>
      <c r="F600" s="20"/>
    </row>
    <row r="601" spans="2:6" x14ac:dyDescent="0.3">
      <c r="B601" s="3" t="s">
        <v>17480</v>
      </c>
      <c r="C601" s="4">
        <v>33276.918599999997</v>
      </c>
      <c r="F601" s="20"/>
    </row>
    <row r="602" spans="2:6" x14ac:dyDescent="0.3">
      <c r="B602" s="3" t="s">
        <v>2904</v>
      </c>
      <c r="C602" s="4">
        <v>33273.007100000003</v>
      </c>
      <c r="F602" s="20"/>
    </row>
    <row r="603" spans="2:6" x14ac:dyDescent="0.3">
      <c r="B603" s="3" t="s">
        <v>14855</v>
      </c>
      <c r="C603" s="4">
        <v>33262.300800000005</v>
      </c>
      <c r="F603" s="20"/>
    </row>
    <row r="604" spans="2:6" x14ac:dyDescent="0.3">
      <c r="B604" s="3" t="s">
        <v>16988</v>
      </c>
      <c r="C604" s="4">
        <v>33240.033799999997</v>
      </c>
      <c r="F604" s="20"/>
    </row>
    <row r="605" spans="2:6" x14ac:dyDescent="0.3">
      <c r="B605" s="3" t="s">
        <v>11021</v>
      </c>
      <c r="C605" s="4">
        <v>33224.301500000001</v>
      </c>
      <c r="F605" s="20"/>
    </row>
    <row r="606" spans="2:6" x14ac:dyDescent="0.3">
      <c r="B606" s="3" t="s">
        <v>6583</v>
      </c>
      <c r="C606" s="4">
        <v>33198.9689</v>
      </c>
      <c r="F606" s="20"/>
    </row>
    <row r="607" spans="2:6" x14ac:dyDescent="0.3">
      <c r="B607" s="3" t="s">
        <v>5487</v>
      </c>
      <c r="C607" s="4">
        <v>33190.203999999998</v>
      </c>
      <c r="F607" s="20"/>
    </row>
    <row r="608" spans="2:6" x14ac:dyDescent="0.3">
      <c r="B608" s="3" t="s">
        <v>6490</v>
      </c>
      <c r="C608" s="4">
        <v>33182.612399999998</v>
      </c>
      <c r="F608" s="20"/>
    </row>
    <row r="609" spans="2:6" x14ac:dyDescent="0.3">
      <c r="B609" s="3" t="s">
        <v>6133</v>
      </c>
      <c r="C609" s="4">
        <v>33180.464400000004</v>
      </c>
      <c r="F609" s="20"/>
    </row>
    <row r="610" spans="2:6" x14ac:dyDescent="0.3">
      <c r="B610" s="3" t="s">
        <v>6657</v>
      </c>
      <c r="C610" s="4">
        <v>33174.701000000001</v>
      </c>
      <c r="F610" s="20"/>
    </row>
    <row r="611" spans="2:6" x14ac:dyDescent="0.3">
      <c r="B611" s="3" t="s">
        <v>14998</v>
      </c>
      <c r="C611" s="4">
        <v>33143.388400000003</v>
      </c>
      <c r="F611" s="20"/>
    </row>
    <row r="612" spans="2:6" x14ac:dyDescent="0.3">
      <c r="B612" s="3" t="s">
        <v>17214</v>
      </c>
      <c r="C612" s="4">
        <v>33076.209900000009</v>
      </c>
      <c r="F612" s="20"/>
    </row>
    <row r="613" spans="2:6" x14ac:dyDescent="0.3">
      <c r="B613" s="3" t="s">
        <v>3200</v>
      </c>
      <c r="C613" s="4">
        <v>33055.317799999997</v>
      </c>
      <c r="F613" s="20"/>
    </row>
    <row r="614" spans="2:6" x14ac:dyDescent="0.3">
      <c r="B614" s="3" t="s">
        <v>12716</v>
      </c>
      <c r="C614" s="4">
        <v>33051.904000000002</v>
      </c>
      <c r="F614" s="20"/>
    </row>
    <row r="615" spans="2:6" x14ac:dyDescent="0.3">
      <c r="B615" s="3" t="s">
        <v>10447</v>
      </c>
      <c r="C615" s="4">
        <v>33031.400999999998</v>
      </c>
      <c r="F615" s="20"/>
    </row>
    <row r="616" spans="2:6" x14ac:dyDescent="0.3">
      <c r="B616" s="3" t="s">
        <v>9085</v>
      </c>
      <c r="C616" s="4">
        <v>33002.6391</v>
      </c>
      <c r="F616" s="20"/>
    </row>
    <row r="617" spans="2:6" x14ac:dyDescent="0.3">
      <c r="B617" s="3" t="s">
        <v>9099</v>
      </c>
      <c r="C617" s="4">
        <v>32988.351300000002</v>
      </c>
      <c r="F617" s="20"/>
    </row>
    <row r="618" spans="2:6" x14ac:dyDescent="0.3">
      <c r="B618" s="3" t="s">
        <v>957</v>
      </c>
      <c r="C618" s="4">
        <v>32981.707999999999</v>
      </c>
      <c r="F618" s="20"/>
    </row>
    <row r="619" spans="2:6" x14ac:dyDescent="0.3">
      <c r="B619" s="3" t="s">
        <v>10016</v>
      </c>
      <c r="C619" s="4">
        <v>32973.500800000002</v>
      </c>
      <c r="F619" s="20"/>
    </row>
    <row r="620" spans="2:6" x14ac:dyDescent="0.3">
      <c r="B620" s="3" t="s">
        <v>11991</v>
      </c>
      <c r="C620" s="4">
        <v>32969.162300000004</v>
      </c>
      <c r="F620" s="20"/>
    </row>
    <row r="621" spans="2:6" x14ac:dyDescent="0.3">
      <c r="B621" s="3" t="s">
        <v>5979</v>
      </c>
      <c r="C621" s="4">
        <v>32952.748899999999</v>
      </c>
      <c r="F621" s="20"/>
    </row>
    <row r="622" spans="2:6" x14ac:dyDescent="0.3">
      <c r="B622" s="3" t="s">
        <v>5569</v>
      </c>
      <c r="C622" s="4">
        <v>32951.354899999998</v>
      </c>
      <c r="F622" s="20"/>
    </row>
    <row r="623" spans="2:6" x14ac:dyDescent="0.3">
      <c r="B623" s="3" t="s">
        <v>7362</v>
      </c>
      <c r="C623" s="4">
        <v>32943.975400000003</v>
      </c>
      <c r="F623" s="20"/>
    </row>
    <row r="624" spans="2:6" x14ac:dyDescent="0.3">
      <c r="B624" s="3" t="s">
        <v>17842</v>
      </c>
      <c r="C624" s="4">
        <v>32902.699799999995</v>
      </c>
      <c r="F624" s="20"/>
    </row>
    <row r="625" spans="2:6" x14ac:dyDescent="0.3">
      <c r="B625" s="3" t="s">
        <v>8495</v>
      </c>
      <c r="C625" s="4">
        <v>32902.143599999996</v>
      </c>
      <c r="F625" s="20"/>
    </row>
    <row r="626" spans="2:6" x14ac:dyDescent="0.3">
      <c r="B626" s="3" t="s">
        <v>7443</v>
      </c>
      <c r="C626" s="4">
        <v>32899.731500000002</v>
      </c>
      <c r="F626" s="20"/>
    </row>
    <row r="627" spans="2:6" x14ac:dyDescent="0.3">
      <c r="B627" s="3" t="s">
        <v>11557</v>
      </c>
      <c r="C627" s="4">
        <v>32892.402300000002</v>
      </c>
      <c r="F627" s="20"/>
    </row>
    <row r="628" spans="2:6" x14ac:dyDescent="0.3">
      <c r="B628" s="3" t="s">
        <v>4766</v>
      </c>
      <c r="C628" s="4">
        <v>32878.5432</v>
      </c>
      <c r="F628" s="20"/>
    </row>
    <row r="629" spans="2:6" x14ac:dyDescent="0.3">
      <c r="B629" s="3" t="s">
        <v>1699</v>
      </c>
      <c r="C629" s="4">
        <v>32871.945399999997</v>
      </c>
      <c r="F629" s="20"/>
    </row>
    <row r="630" spans="2:6" x14ac:dyDescent="0.3">
      <c r="B630" s="3" t="s">
        <v>17595</v>
      </c>
      <c r="C630" s="4">
        <v>32854.9015</v>
      </c>
      <c r="F630" s="20"/>
    </row>
    <row r="631" spans="2:6" x14ac:dyDescent="0.3">
      <c r="B631" s="3" t="s">
        <v>13337</v>
      </c>
      <c r="C631" s="4">
        <v>32843.914599999996</v>
      </c>
      <c r="F631" s="20"/>
    </row>
    <row r="632" spans="2:6" x14ac:dyDescent="0.3">
      <c r="B632" s="3" t="s">
        <v>16182</v>
      </c>
      <c r="C632" s="4">
        <v>32842.882100000003</v>
      </c>
      <c r="F632" s="20"/>
    </row>
    <row r="633" spans="2:6" x14ac:dyDescent="0.3">
      <c r="B633" s="3" t="s">
        <v>12675</v>
      </c>
      <c r="C633" s="4">
        <v>32830.903899999998</v>
      </c>
      <c r="F633" s="20"/>
    </row>
    <row r="634" spans="2:6" x14ac:dyDescent="0.3">
      <c r="B634" s="3" t="s">
        <v>4143</v>
      </c>
      <c r="C634" s="4">
        <v>32829.533000000003</v>
      </c>
      <c r="F634" s="20"/>
    </row>
    <row r="635" spans="2:6" x14ac:dyDescent="0.3">
      <c r="B635" s="3" t="s">
        <v>15038</v>
      </c>
      <c r="C635" s="4">
        <v>32825.126600000003</v>
      </c>
      <c r="F635" s="20"/>
    </row>
    <row r="636" spans="2:6" x14ac:dyDescent="0.3">
      <c r="B636" s="3" t="s">
        <v>8466</v>
      </c>
      <c r="C636" s="4">
        <v>32820.850699999995</v>
      </c>
      <c r="F636" s="20"/>
    </row>
    <row r="637" spans="2:6" x14ac:dyDescent="0.3">
      <c r="B637" s="3" t="s">
        <v>4323</v>
      </c>
      <c r="C637" s="4">
        <v>32812.180500000002</v>
      </c>
      <c r="F637" s="20"/>
    </row>
    <row r="638" spans="2:6" x14ac:dyDescent="0.3">
      <c r="B638" s="3" t="s">
        <v>4590</v>
      </c>
      <c r="C638" s="4">
        <v>32803.6175</v>
      </c>
      <c r="F638" s="20"/>
    </row>
    <row r="639" spans="2:6" x14ac:dyDescent="0.3">
      <c r="B639" s="3" t="s">
        <v>15700</v>
      </c>
      <c r="C639" s="4">
        <v>32772.526400000002</v>
      </c>
      <c r="F639" s="20"/>
    </row>
    <row r="640" spans="2:6" x14ac:dyDescent="0.3">
      <c r="B640" s="3" t="s">
        <v>4395</v>
      </c>
      <c r="C640" s="4">
        <v>32765.390500000001</v>
      </c>
      <c r="F640" s="20"/>
    </row>
    <row r="641" spans="2:6" x14ac:dyDescent="0.3">
      <c r="B641" s="3" t="s">
        <v>13548</v>
      </c>
      <c r="C641" s="4">
        <v>32759.439699999999</v>
      </c>
      <c r="F641" s="20"/>
    </row>
    <row r="642" spans="2:6" x14ac:dyDescent="0.3">
      <c r="B642" s="3" t="s">
        <v>9397</v>
      </c>
      <c r="C642" s="4">
        <v>32742.0877</v>
      </c>
      <c r="F642" s="20"/>
    </row>
    <row r="643" spans="2:6" x14ac:dyDescent="0.3">
      <c r="B643" s="3" t="s">
        <v>8829</v>
      </c>
      <c r="C643" s="4">
        <v>32734.365599999997</v>
      </c>
      <c r="F643" s="20"/>
    </row>
    <row r="644" spans="2:6" x14ac:dyDescent="0.3">
      <c r="B644" s="3" t="s">
        <v>2801</v>
      </c>
      <c r="C644" s="4">
        <v>32715.750900000003</v>
      </c>
      <c r="F644" s="20"/>
    </row>
    <row r="645" spans="2:6" x14ac:dyDescent="0.3">
      <c r="B645" s="3" t="s">
        <v>6159</v>
      </c>
      <c r="C645" s="4">
        <v>32702.712500000001</v>
      </c>
      <c r="F645" s="20"/>
    </row>
    <row r="646" spans="2:6" x14ac:dyDescent="0.3">
      <c r="B646" s="3" t="s">
        <v>2997</v>
      </c>
      <c r="C646" s="4">
        <v>32695.362899999996</v>
      </c>
      <c r="F646" s="20"/>
    </row>
    <row r="647" spans="2:6" x14ac:dyDescent="0.3">
      <c r="B647" s="3" t="s">
        <v>17230</v>
      </c>
      <c r="C647" s="4">
        <v>32680.348599999998</v>
      </c>
      <c r="F647" s="20"/>
    </row>
    <row r="648" spans="2:6" x14ac:dyDescent="0.3">
      <c r="B648" s="3" t="s">
        <v>1393</v>
      </c>
      <c r="C648" s="4">
        <v>32677.659</v>
      </c>
      <c r="F648" s="20"/>
    </row>
    <row r="649" spans="2:6" x14ac:dyDescent="0.3">
      <c r="B649" s="3" t="s">
        <v>2521</v>
      </c>
      <c r="C649" s="4">
        <v>32670.692499999997</v>
      </c>
      <c r="F649" s="20"/>
    </row>
    <row r="650" spans="2:6" x14ac:dyDescent="0.3">
      <c r="B650" s="3" t="s">
        <v>18240</v>
      </c>
      <c r="C650" s="4">
        <v>32644.123799999998</v>
      </c>
      <c r="F650" s="20"/>
    </row>
    <row r="651" spans="2:6" x14ac:dyDescent="0.3">
      <c r="B651" s="3" t="s">
        <v>11666</v>
      </c>
      <c r="C651" s="4">
        <v>32636.5412</v>
      </c>
      <c r="F651" s="20"/>
    </row>
    <row r="652" spans="2:6" x14ac:dyDescent="0.3">
      <c r="B652" s="3" t="s">
        <v>8426</v>
      </c>
      <c r="C652" s="4">
        <v>32629.4571</v>
      </c>
      <c r="F652" s="20"/>
    </row>
    <row r="653" spans="2:6" x14ac:dyDescent="0.3">
      <c r="B653" s="3" t="s">
        <v>15924</v>
      </c>
      <c r="C653" s="4">
        <v>32614.341199999999</v>
      </c>
      <c r="F653" s="20"/>
    </row>
    <row r="654" spans="2:6" x14ac:dyDescent="0.3">
      <c r="B654" s="3" t="s">
        <v>14256</v>
      </c>
      <c r="C654" s="4">
        <v>32547.232799999998</v>
      </c>
      <c r="F654" s="20"/>
    </row>
    <row r="655" spans="2:6" x14ac:dyDescent="0.3">
      <c r="B655" s="3" t="s">
        <v>9816</v>
      </c>
      <c r="C655" s="4">
        <v>32546.688699999999</v>
      </c>
      <c r="F655" s="20"/>
    </row>
    <row r="656" spans="2:6" x14ac:dyDescent="0.3">
      <c r="B656" s="3" t="s">
        <v>9690</v>
      </c>
      <c r="C656" s="4">
        <v>32534.884400000003</v>
      </c>
      <c r="F656" s="20"/>
    </row>
    <row r="657" spans="2:6" x14ac:dyDescent="0.3">
      <c r="B657" s="3" t="s">
        <v>17084</v>
      </c>
      <c r="C657" s="4">
        <v>32523.016100000001</v>
      </c>
      <c r="F657" s="20"/>
    </row>
    <row r="658" spans="2:6" x14ac:dyDescent="0.3">
      <c r="B658" s="3" t="s">
        <v>10729</v>
      </c>
      <c r="C658" s="4">
        <v>32502.648300000001</v>
      </c>
      <c r="F658" s="20"/>
    </row>
    <row r="659" spans="2:6" x14ac:dyDescent="0.3">
      <c r="B659" s="3" t="s">
        <v>10423</v>
      </c>
      <c r="C659" s="4">
        <v>32493.193199999998</v>
      </c>
      <c r="F659" s="20"/>
    </row>
    <row r="660" spans="2:6" x14ac:dyDescent="0.3">
      <c r="B660" s="3" t="s">
        <v>4827</v>
      </c>
      <c r="C660" s="4">
        <v>32445.609700000001</v>
      </c>
      <c r="F660" s="20"/>
    </row>
    <row r="661" spans="2:6" x14ac:dyDescent="0.3">
      <c r="B661" s="3" t="s">
        <v>11757</v>
      </c>
      <c r="C661" s="4">
        <v>32406.953699999998</v>
      </c>
      <c r="F661" s="20"/>
    </row>
    <row r="662" spans="2:6" x14ac:dyDescent="0.3">
      <c r="B662" s="3" t="s">
        <v>14178</v>
      </c>
      <c r="C662" s="4">
        <v>32406.647099999998</v>
      </c>
      <c r="F662" s="20"/>
    </row>
    <row r="663" spans="2:6" x14ac:dyDescent="0.3">
      <c r="B663" s="3" t="s">
        <v>9023</v>
      </c>
      <c r="C663" s="4">
        <v>32406.627400000001</v>
      </c>
      <c r="F663" s="20"/>
    </row>
    <row r="664" spans="2:6" x14ac:dyDescent="0.3">
      <c r="B664" s="3" t="s">
        <v>15133</v>
      </c>
      <c r="C664" s="4">
        <v>32390.850299999998</v>
      </c>
      <c r="F664" s="20"/>
    </row>
    <row r="665" spans="2:6" x14ac:dyDescent="0.3">
      <c r="B665" s="3" t="s">
        <v>743</v>
      </c>
      <c r="C665" s="4">
        <v>32369.604599999999</v>
      </c>
      <c r="F665" s="20"/>
    </row>
    <row r="666" spans="2:6" x14ac:dyDescent="0.3">
      <c r="B666" s="3" t="s">
        <v>18869</v>
      </c>
      <c r="C666" s="4">
        <v>32365.744599999998</v>
      </c>
      <c r="F666" s="20"/>
    </row>
    <row r="667" spans="2:6" x14ac:dyDescent="0.3">
      <c r="B667" s="3" t="s">
        <v>2899</v>
      </c>
      <c r="C667" s="4">
        <v>32350.107199999999</v>
      </c>
      <c r="F667" s="20"/>
    </row>
    <row r="668" spans="2:6" x14ac:dyDescent="0.3">
      <c r="B668" s="3" t="s">
        <v>11386</v>
      </c>
      <c r="C668" s="4">
        <v>32343.478099999997</v>
      </c>
      <c r="F668" s="20"/>
    </row>
    <row r="669" spans="2:6" x14ac:dyDescent="0.3">
      <c r="B669" s="3" t="s">
        <v>16504</v>
      </c>
      <c r="C669" s="4">
        <v>32336.208699999999</v>
      </c>
      <c r="F669" s="20"/>
    </row>
    <row r="670" spans="2:6" x14ac:dyDescent="0.3">
      <c r="B670" s="3" t="s">
        <v>8465</v>
      </c>
      <c r="C670" s="4">
        <v>32304.745799999997</v>
      </c>
      <c r="F670" s="20"/>
    </row>
    <row r="671" spans="2:6" x14ac:dyDescent="0.3">
      <c r="B671" s="3" t="s">
        <v>16515</v>
      </c>
      <c r="C671" s="4">
        <v>32238.1351</v>
      </c>
      <c r="F671" s="20"/>
    </row>
    <row r="672" spans="2:6" x14ac:dyDescent="0.3">
      <c r="B672" s="3" t="s">
        <v>933</v>
      </c>
      <c r="C672" s="4">
        <v>32233.121299999999</v>
      </c>
      <c r="F672" s="20"/>
    </row>
    <row r="673" spans="2:6" x14ac:dyDescent="0.3">
      <c r="B673" s="3" t="s">
        <v>12278</v>
      </c>
      <c r="C673" s="4">
        <v>32207.0056</v>
      </c>
      <c r="F673" s="20"/>
    </row>
    <row r="674" spans="2:6" x14ac:dyDescent="0.3">
      <c r="B674" s="3" t="s">
        <v>11168</v>
      </c>
      <c r="C674" s="4">
        <v>32205.333899999998</v>
      </c>
      <c r="F674" s="20"/>
    </row>
    <row r="675" spans="2:6" x14ac:dyDescent="0.3">
      <c r="B675" s="3" t="s">
        <v>16333</v>
      </c>
      <c r="C675" s="4">
        <v>32200.808699999998</v>
      </c>
      <c r="F675" s="20"/>
    </row>
    <row r="676" spans="2:6" x14ac:dyDescent="0.3">
      <c r="B676" s="3" t="s">
        <v>996</v>
      </c>
      <c r="C676" s="4">
        <v>32187.762999999999</v>
      </c>
      <c r="F676" s="20"/>
    </row>
    <row r="677" spans="2:6" x14ac:dyDescent="0.3">
      <c r="B677" s="3" t="s">
        <v>9185</v>
      </c>
      <c r="C677" s="4">
        <v>32186.768100000005</v>
      </c>
      <c r="F677" s="20"/>
    </row>
    <row r="678" spans="2:6" x14ac:dyDescent="0.3">
      <c r="B678" s="3" t="s">
        <v>15504</v>
      </c>
      <c r="C678" s="4">
        <v>32185.619600000002</v>
      </c>
      <c r="F678" s="20"/>
    </row>
    <row r="679" spans="2:6" x14ac:dyDescent="0.3">
      <c r="B679" s="3" t="s">
        <v>4304</v>
      </c>
      <c r="C679" s="4">
        <v>32154.715800000002</v>
      </c>
      <c r="F679" s="20"/>
    </row>
    <row r="680" spans="2:6" x14ac:dyDescent="0.3">
      <c r="B680" s="3" t="s">
        <v>4692</v>
      </c>
      <c r="C680" s="4">
        <v>32137.649600000004</v>
      </c>
      <c r="F680" s="20"/>
    </row>
    <row r="681" spans="2:6" x14ac:dyDescent="0.3">
      <c r="B681" s="3" t="s">
        <v>615</v>
      </c>
      <c r="C681" s="4">
        <v>32137.603299999999</v>
      </c>
      <c r="F681" s="20"/>
    </row>
    <row r="682" spans="2:6" x14ac:dyDescent="0.3">
      <c r="B682" s="3" t="s">
        <v>2679</v>
      </c>
      <c r="C682" s="4">
        <v>32077.908100000001</v>
      </c>
      <c r="F682" s="20"/>
    </row>
    <row r="683" spans="2:6" x14ac:dyDescent="0.3">
      <c r="B683" s="3" t="s">
        <v>15890</v>
      </c>
      <c r="C683" s="4">
        <v>32066.596100000002</v>
      </c>
      <c r="F683" s="20"/>
    </row>
    <row r="684" spans="2:6" x14ac:dyDescent="0.3">
      <c r="B684" s="3" t="s">
        <v>15544</v>
      </c>
      <c r="C684" s="4">
        <v>32034.059699999998</v>
      </c>
      <c r="F684" s="20"/>
    </row>
    <row r="685" spans="2:6" x14ac:dyDescent="0.3">
      <c r="B685" s="3" t="s">
        <v>17786</v>
      </c>
      <c r="C685" s="4">
        <v>32033.478700000003</v>
      </c>
      <c r="F685" s="20"/>
    </row>
    <row r="686" spans="2:6" x14ac:dyDescent="0.3">
      <c r="B686" s="3" t="s">
        <v>11699</v>
      </c>
      <c r="C686" s="4">
        <v>32018.563700000002</v>
      </c>
      <c r="F686" s="20"/>
    </row>
    <row r="687" spans="2:6" x14ac:dyDescent="0.3">
      <c r="B687" s="3" t="s">
        <v>16580</v>
      </c>
      <c r="C687" s="4">
        <v>32009.071100000001</v>
      </c>
      <c r="F687" s="20"/>
    </row>
    <row r="688" spans="2:6" x14ac:dyDescent="0.3">
      <c r="B688" s="3" t="s">
        <v>2601</v>
      </c>
      <c r="C688" s="4">
        <v>31989.770799999998</v>
      </c>
      <c r="F688" s="20"/>
    </row>
    <row r="689" spans="2:6" x14ac:dyDescent="0.3">
      <c r="B689" s="3" t="s">
        <v>5976</v>
      </c>
      <c r="C689" s="4">
        <v>31979.4074</v>
      </c>
      <c r="F689" s="20"/>
    </row>
    <row r="690" spans="2:6" x14ac:dyDescent="0.3">
      <c r="B690" s="3" t="s">
        <v>4786</v>
      </c>
      <c r="C690" s="4">
        <v>31978.6355</v>
      </c>
      <c r="F690" s="20"/>
    </row>
    <row r="691" spans="2:6" x14ac:dyDescent="0.3">
      <c r="B691" s="3" t="s">
        <v>17631</v>
      </c>
      <c r="C691" s="4">
        <v>31957.2012</v>
      </c>
      <c r="F691" s="20"/>
    </row>
    <row r="692" spans="2:6" x14ac:dyDescent="0.3">
      <c r="B692" s="3" t="s">
        <v>3944</v>
      </c>
      <c r="C692" s="4">
        <v>31956.3171</v>
      </c>
      <c r="F692" s="20"/>
    </row>
    <row r="693" spans="2:6" x14ac:dyDescent="0.3">
      <c r="B693" s="3" t="s">
        <v>13687</v>
      </c>
      <c r="C693" s="4">
        <v>31946.439699999999</v>
      </c>
      <c r="F693" s="20"/>
    </row>
    <row r="694" spans="2:6" x14ac:dyDescent="0.3">
      <c r="B694" s="3" t="s">
        <v>5948</v>
      </c>
      <c r="C694" s="4">
        <v>31943.551700000004</v>
      </c>
      <c r="F694" s="20"/>
    </row>
    <row r="695" spans="2:6" x14ac:dyDescent="0.3">
      <c r="B695" s="3" t="s">
        <v>1415</v>
      </c>
      <c r="C695" s="4">
        <v>31940.691799999997</v>
      </c>
      <c r="F695" s="20"/>
    </row>
    <row r="696" spans="2:6" x14ac:dyDescent="0.3">
      <c r="B696" s="3" t="s">
        <v>12063</v>
      </c>
      <c r="C696" s="4">
        <v>31940.691500000001</v>
      </c>
      <c r="F696" s="20"/>
    </row>
    <row r="697" spans="2:6" x14ac:dyDescent="0.3">
      <c r="B697" s="3" t="s">
        <v>4929</v>
      </c>
      <c r="C697" s="4">
        <v>31929.538300000004</v>
      </c>
      <c r="F697" s="20"/>
    </row>
    <row r="698" spans="2:6" x14ac:dyDescent="0.3">
      <c r="B698" s="3" t="s">
        <v>7600</v>
      </c>
      <c r="C698" s="4">
        <v>31928.893599999999</v>
      </c>
      <c r="F698" s="20"/>
    </row>
    <row r="699" spans="2:6" x14ac:dyDescent="0.3">
      <c r="B699" s="3" t="s">
        <v>12016</v>
      </c>
      <c r="C699" s="4">
        <v>31928.611199999999</v>
      </c>
      <c r="F699" s="20"/>
    </row>
    <row r="700" spans="2:6" x14ac:dyDescent="0.3">
      <c r="B700" s="3" t="s">
        <v>14320</v>
      </c>
      <c r="C700" s="4">
        <v>31904.269399999997</v>
      </c>
      <c r="F700" s="20"/>
    </row>
    <row r="701" spans="2:6" x14ac:dyDescent="0.3">
      <c r="B701" s="3" t="s">
        <v>13910</v>
      </c>
      <c r="C701" s="4">
        <v>31894.881399999998</v>
      </c>
      <c r="F701" s="20"/>
    </row>
    <row r="702" spans="2:6" x14ac:dyDescent="0.3">
      <c r="B702" s="3" t="s">
        <v>5009</v>
      </c>
      <c r="C702" s="4">
        <v>31886.519700000001</v>
      </c>
      <c r="F702" s="20"/>
    </row>
    <row r="703" spans="2:6" x14ac:dyDescent="0.3">
      <c r="B703" s="3" t="s">
        <v>4234</v>
      </c>
      <c r="C703" s="4">
        <v>31855.5399</v>
      </c>
      <c r="F703" s="20"/>
    </row>
    <row r="704" spans="2:6" x14ac:dyDescent="0.3">
      <c r="B704" s="3" t="s">
        <v>967</v>
      </c>
      <c r="C704" s="4">
        <v>31840.112699999998</v>
      </c>
      <c r="F704" s="20"/>
    </row>
    <row r="705" spans="2:6" x14ac:dyDescent="0.3">
      <c r="B705" s="3" t="s">
        <v>1292</v>
      </c>
      <c r="C705" s="4">
        <v>31820.1014</v>
      </c>
      <c r="F705" s="20"/>
    </row>
    <row r="706" spans="2:6" x14ac:dyDescent="0.3">
      <c r="B706" s="3" t="s">
        <v>10925</v>
      </c>
      <c r="C706" s="4">
        <v>31814.615599999997</v>
      </c>
      <c r="F706" s="20"/>
    </row>
    <row r="707" spans="2:6" x14ac:dyDescent="0.3">
      <c r="B707" s="3" t="s">
        <v>14205</v>
      </c>
      <c r="C707" s="4">
        <v>31769.657899999998</v>
      </c>
      <c r="F707" s="20"/>
    </row>
    <row r="708" spans="2:6" x14ac:dyDescent="0.3">
      <c r="B708" s="3" t="s">
        <v>11027</v>
      </c>
      <c r="C708" s="4">
        <v>31762.798200000001</v>
      </c>
      <c r="F708" s="20"/>
    </row>
    <row r="709" spans="2:6" x14ac:dyDescent="0.3">
      <c r="B709" s="3" t="s">
        <v>12038</v>
      </c>
      <c r="C709" s="4">
        <v>31752.7039</v>
      </c>
      <c r="F709" s="20"/>
    </row>
    <row r="710" spans="2:6" x14ac:dyDescent="0.3">
      <c r="B710" s="3" t="s">
        <v>2415</v>
      </c>
      <c r="C710" s="4">
        <v>31745.493299999998</v>
      </c>
      <c r="F710" s="20"/>
    </row>
    <row r="711" spans="2:6" x14ac:dyDescent="0.3">
      <c r="B711" s="3" t="s">
        <v>11728</v>
      </c>
      <c r="C711" s="4">
        <v>31730.957399999999</v>
      </c>
      <c r="F711" s="20"/>
    </row>
    <row r="712" spans="2:6" x14ac:dyDescent="0.3">
      <c r="B712" s="3" t="s">
        <v>2744</v>
      </c>
      <c r="C712" s="4">
        <v>31725.256999999998</v>
      </c>
      <c r="F712" s="20"/>
    </row>
    <row r="713" spans="2:6" x14ac:dyDescent="0.3">
      <c r="B713" s="3" t="s">
        <v>11233</v>
      </c>
      <c r="C713" s="4">
        <v>31719.117900000005</v>
      </c>
      <c r="F713" s="20"/>
    </row>
    <row r="714" spans="2:6" x14ac:dyDescent="0.3">
      <c r="B714" s="3" t="s">
        <v>13680</v>
      </c>
      <c r="C714" s="4">
        <v>31717.287599999996</v>
      </c>
      <c r="F714" s="20"/>
    </row>
    <row r="715" spans="2:6" x14ac:dyDescent="0.3">
      <c r="B715" s="3" t="s">
        <v>3001</v>
      </c>
      <c r="C715" s="4">
        <v>31712.112799999999</v>
      </c>
      <c r="F715" s="20"/>
    </row>
    <row r="716" spans="2:6" x14ac:dyDescent="0.3">
      <c r="B716" s="3" t="s">
        <v>752</v>
      </c>
      <c r="C716" s="4">
        <v>31703.942800000001</v>
      </c>
      <c r="F716" s="20"/>
    </row>
    <row r="717" spans="2:6" x14ac:dyDescent="0.3">
      <c r="B717" s="3" t="s">
        <v>5925</v>
      </c>
      <c r="C717" s="4">
        <v>31659.382399999999</v>
      </c>
      <c r="F717" s="20"/>
    </row>
    <row r="718" spans="2:6" x14ac:dyDescent="0.3">
      <c r="B718" s="3" t="s">
        <v>2208</v>
      </c>
      <c r="C718" s="4">
        <v>31622.910400000001</v>
      </c>
      <c r="F718" s="20"/>
    </row>
    <row r="719" spans="2:6" x14ac:dyDescent="0.3">
      <c r="B719" s="3" t="s">
        <v>13301</v>
      </c>
      <c r="C719" s="4">
        <v>31572.374999999996</v>
      </c>
      <c r="F719" s="20"/>
    </row>
    <row r="720" spans="2:6" x14ac:dyDescent="0.3">
      <c r="B720" s="3" t="s">
        <v>16754</v>
      </c>
      <c r="C720" s="4">
        <v>31556.322</v>
      </c>
      <c r="F720" s="20"/>
    </row>
    <row r="721" spans="2:6" x14ac:dyDescent="0.3">
      <c r="B721" s="3" t="s">
        <v>11758</v>
      </c>
      <c r="C721" s="4">
        <v>31552.766299999999</v>
      </c>
      <c r="F721" s="20"/>
    </row>
    <row r="722" spans="2:6" x14ac:dyDescent="0.3">
      <c r="B722" s="3" t="s">
        <v>17002</v>
      </c>
      <c r="C722" s="4">
        <v>31538.586800000001</v>
      </c>
      <c r="F722" s="20"/>
    </row>
    <row r="723" spans="2:6" x14ac:dyDescent="0.3">
      <c r="B723" s="3" t="s">
        <v>2743</v>
      </c>
      <c r="C723" s="4">
        <v>31527.4781</v>
      </c>
      <c r="F723" s="20"/>
    </row>
    <row r="724" spans="2:6" x14ac:dyDescent="0.3">
      <c r="B724" s="3" t="s">
        <v>17693</v>
      </c>
      <c r="C724" s="4">
        <v>31516.7114</v>
      </c>
      <c r="F724" s="20"/>
    </row>
    <row r="725" spans="2:6" x14ac:dyDescent="0.3">
      <c r="B725" s="3" t="s">
        <v>12911</v>
      </c>
      <c r="C725" s="4">
        <v>31500.425800000001</v>
      </c>
      <c r="F725" s="20"/>
    </row>
    <row r="726" spans="2:6" x14ac:dyDescent="0.3">
      <c r="B726" s="3" t="s">
        <v>6257</v>
      </c>
      <c r="C726" s="4">
        <v>31494.107100000001</v>
      </c>
      <c r="F726" s="20"/>
    </row>
    <row r="727" spans="2:6" x14ac:dyDescent="0.3">
      <c r="B727" s="3" t="s">
        <v>3286</v>
      </c>
      <c r="C727" s="4">
        <v>31467.356399999997</v>
      </c>
      <c r="F727" s="20"/>
    </row>
    <row r="728" spans="2:6" x14ac:dyDescent="0.3">
      <c r="B728" s="3" t="s">
        <v>6295</v>
      </c>
      <c r="C728" s="4">
        <v>31460.330900000001</v>
      </c>
      <c r="F728" s="20"/>
    </row>
    <row r="729" spans="2:6" x14ac:dyDescent="0.3">
      <c r="B729" s="3" t="s">
        <v>8973</v>
      </c>
      <c r="C729" s="4">
        <v>31421.986100000002</v>
      </c>
      <c r="F729" s="20"/>
    </row>
    <row r="730" spans="2:6" x14ac:dyDescent="0.3">
      <c r="B730" s="3" t="s">
        <v>4521</v>
      </c>
      <c r="C730" s="4">
        <v>31413.471700000002</v>
      </c>
      <c r="F730" s="20"/>
    </row>
    <row r="731" spans="2:6" x14ac:dyDescent="0.3">
      <c r="B731" s="3" t="s">
        <v>806</v>
      </c>
      <c r="C731" s="4">
        <v>31402.169699999999</v>
      </c>
      <c r="F731" s="20"/>
    </row>
    <row r="732" spans="2:6" x14ac:dyDescent="0.3">
      <c r="B732" s="3" t="s">
        <v>6304</v>
      </c>
      <c r="C732" s="4">
        <v>31401.261500000001</v>
      </c>
      <c r="F732" s="20"/>
    </row>
    <row r="733" spans="2:6" x14ac:dyDescent="0.3">
      <c r="B733" s="3" t="s">
        <v>10119</v>
      </c>
      <c r="C733" s="4">
        <v>31400.845499999999</v>
      </c>
      <c r="F733" s="20"/>
    </row>
    <row r="734" spans="2:6" x14ac:dyDescent="0.3">
      <c r="B734" s="3" t="s">
        <v>14114</v>
      </c>
      <c r="C734" s="4">
        <v>31399.241299999998</v>
      </c>
      <c r="F734" s="20"/>
    </row>
    <row r="735" spans="2:6" x14ac:dyDescent="0.3">
      <c r="B735" s="3" t="s">
        <v>809</v>
      </c>
      <c r="C735" s="4">
        <v>31373.098900000001</v>
      </c>
      <c r="F735" s="20"/>
    </row>
    <row r="736" spans="2:6" x14ac:dyDescent="0.3">
      <c r="B736" s="3" t="s">
        <v>18266</v>
      </c>
      <c r="C736" s="4">
        <v>31372.836800000001</v>
      </c>
      <c r="F736" s="20"/>
    </row>
    <row r="737" spans="2:6" x14ac:dyDescent="0.3">
      <c r="B737" s="3" t="s">
        <v>4208</v>
      </c>
      <c r="C737" s="4">
        <v>31367.627700000005</v>
      </c>
      <c r="F737" s="20"/>
    </row>
    <row r="738" spans="2:6" x14ac:dyDescent="0.3">
      <c r="B738" s="3" t="s">
        <v>4956</v>
      </c>
      <c r="C738" s="4">
        <v>31326.573999999997</v>
      </c>
      <c r="F738" s="20"/>
    </row>
    <row r="739" spans="2:6" x14ac:dyDescent="0.3">
      <c r="B739" s="3" t="s">
        <v>9680</v>
      </c>
      <c r="C739" s="4">
        <v>31315.1217</v>
      </c>
      <c r="F739" s="20"/>
    </row>
    <row r="740" spans="2:6" x14ac:dyDescent="0.3">
      <c r="B740" s="3" t="s">
        <v>17345</v>
      </c>
      <c r="C740" s="4">
        <v>31290.8125</v>
      </c>
      <c r="F740" s="20"/>
    </row>
    <row r="741" spans="2:6" x14ac:dyDescent="0.3">
      <c r="B741" s="3" t="s">
        <v>2305</v>
      </c>
      <c r="C741" s="4">
        <v>31290.4823</v>
      </c>
      <c r="F741" s="20"/>
    </row>
    <row r="742" spans="2:6" x14ac:dyDescent="0.3">
      <c r="B742" s="3" t="s">
        <v>1090</v>
      </c>
      <c r="C742" s="4">
        <v>31235.200999999997</v>
      </c>
      <c r="F742" s="20"/>
    </row>
    <row r="743" spans="2:6" x14ac:dyDescent="0.3">
      <c r="B743" s="3" t="s">
        <v>18177</v>
      </c>
      <c r="C743" s="4">
        <v>31233.485800000002</v>
      </c>
      <c r="F743" s="20"/>
    </row>
    <row r="744" spans="2:6" x14ac:dyDescent="0.3">
      <c r="B744" s="3" t="s">
        <v>16674</v>
      </c>
      <c r="C744" s="4">
        <v>31215.360799999995</v>
      </c>
      <c r="F744" s="20"/>
    </row>
    <row r="745" spans="2:6" x14ac:dyDescent="0.3">
      <c r="B745" s="3" t="s">
        <v>899</v>
      </c>
      <c r="C745" s="4">
        <v>31205.615599999997</v>
      </c>
      <c r="F745" s="20"/>
    </row>
    <row r="746" spans="2:6" x14ac:dyDescent="0.3">
      <c r="B746" s="3" t="s">
        <v>3132</v>
      </c>
      <c r="C746" s="4">
        <v>31202.478400000004</v>
      </c>
      <c r="F746" s="20"/>
    </row>
    <row r="747" spans="2:6" x14ac:dyDescent="0.3">
      <c r="B747" s="3" t="s">
        <v>14377</v>
      </c>
      <c r="C747" s="4">
        <v>31185.342400000001</v>
      </c>
      <c r="F747" s="20"/>
    </row>
    <row r="748" spans="2:6" x14ac:dyDescent="0.3">
      <c r="B748" s="3" t="s">
        <v>8088</v>
      </c>
      <c r="C748" s="4">
        <v>31170.835800000001</v>
      </c>
      <c r="F748" s="20"/>
    </row>
    <row r="749" spans="2:6" x14ac:dyDescent="0.3">
      <c r="B749" s="3" t="s">
        <v>5615</v>
      </c>
      <c r="C749" s="4">
        <v>31161.808199999999</v>
      </c>
      <c r="F749" s="20"/>
    </row>
    <row r="750" spans="2:6" x14ac:dyDescent="0.3">
      <c r="B750" s="3" t="s">
        <v>17221</v>
      </c>
      <c r="C750" s="4">
        <v>31135.923499999997</v>
      </c>
      <c r="F750" s="20"/>
    </row>
    <row r="751" spans="2:6" x14ac:dyDescent="0.3">
      <c r="B751" s="3" t="s">
        <v>16187</v>
      </c>
      <c r="C751" s="4">
        <v>31115.547699999999</v>
      </c>
      <c r="F751" s="20"/>
    </row>
    <row r="752" spans="2:6" x14ac:dyDescent="0.3">
      <c r="B752" s="3" t="s">
        <v>875</v>
      </c>
      <c r="C752" s="4">
        <v>31110.5573</v>
      </c>
      <c r="F752" s="20"/>
    </row>
    <row r="753" spans="2:6" x14ac:dyDescent="0.3">
      <c r="B753" s="3" t="s">
        <v>6874</v>
      </c>
      <c r="C753" s="4">
        <v>31098.359400000001</v>
      </c>
      <c r="F753" s="20"/>
    </row>
    <row r="754" spans="2:6" x14ac:dyDescent="0.3">
      <c r="B754" s="3" t="s">
        <v>15696</v>
      </c>
      <c r="C754" s="4">
        <v>31095.622299999999</v>
      </c>
      <c r="F754" s="20"/>
    </row>
    <row r="755" spans="2:6" x14ac:dyDescent="0.3">
      <c r="B755" s="3" t="s">
        <v>5622</v>
      </c>
      <c r="C755" s="4">
        <v>31087.577700000002</v>
      </c>
      <c r="F755" s="20"/>
    </row>
    <row r="756" spans="2:6" x14ac:dyDescent="0.3">
      <c r="B756" s="3" t="s">
        <v>15759</v>
      </c>
      <c r="C756" s="4">
        <v>31070.195200000002</v>
      </c>
      <c r="F756" s="20"/>
    </row>
    <row r="757" spans="2:6" x14ac:dyDescent="0.3">
      <c r="B757" s="3" t="s">
        <v>3908</v>
      </c>
      <c r="C757" s="4">
        <v>31065.0229</v>
      </c>
      <c r="F757" s="20"/>
    </row>
    <row r="758" spans="2:6" x14ac:dyDescent="0.3">
      <c r="B758" s="3" t="s">
        <v>18872</v>
      </c>
      <c r="C758" s="4">
        <v>31061.042200000004</v>
      </c>
      <c r="F758" s="20"/>
    </row>
    <row r="759" spans="2:6" x14ac:dyDescent="0.3">
      <c r="B759" s="3" t="s">
        <v>3646</v>
      </c>
      <c r="C759" s="4">
        <v>31050.282899999998</v>
      </c>
      <c r="F759" s="20"/>
    </row>
    <row r="760" spans="2:6" x14ac:dyDescent="0.3">
      <c r="B760" s="3" t="s">
        <v>4439</v>
      </c>
      <c r="C760" s="4">
        <v>31047.312300000001</v>
      </c>
      <c r="F760" s="20"/>
    </row>
    <row r="761" spans="2:6" x14ac:dyDescent="0.3">
      <c r="B761" s="3" t="s">
        <v>15733</v>
      </c>
      <c r="C761" s="4">
        <v>31042.553500000002</v>
      </c>
      <c r="F761" s="20"/>
    </row>
    <row r="762" spans="2:6" x14ac:dyDescent="0.3">
      <c r="B762" s="3" t="s">
        <v>2047</v>
      </c>
      <c r="C762" s="4">
        <v>31036.9571</v>
      </c>
      <c r="F762" s="20"/>
    </row>
    <row r="763" spans="2:6" x14ac:dyDescent="0.3">
      <c r="B763" s="3" t="s">
        <v>17807</v>
      </c>
      <c r="C763" s="4">
        <v>31000.069500000001</v>
      </c>
      <c r="F763" s="20"/>
    </row>
    <row r="764" spans="2:6" x14ac:dyDescent="0.3">
      <c r="B764" s="3" t="s">
        <v>11501</v>
      </c>
      <c r="C764" s="4">
        <v>30989.64</v>
      </c>
      <c r="F764" s="20"/>
    </row>
    <row r="765" spans="2:6" x14ac:dyDescent="0.3">
      <c r="B765" s="3" t="s">
        <v>2668</v>
      </c>
      <c r="C765" s="4">
        <v>30984.542399999998</v>
      </c>
      <c r="F765" s="20"/>
    </row>
    <row r="766" spans="2:6" x14ac:dyDescent="0.3">
      <c r="B766" s="3" t="s">
        <v>14290</v>
      </c>
      <c r="C766" s="4">
        <v>30975.037</v>
      </c>
      <c r="F766" s="20"/>
    </row>
    <row r="767" spans="2:6" x14ac:dyDescent="0.3">
      <c r="B767" s="3" t="s">
        <v>18091</v>
      </c>
      <c r="C767" s="4">
        <v>30961.133999999998</v>
      </c>
      <c r="F767" s="20"/>
    </row>
    <row r="768" spans="2:6" x14ac:dyDescent="0.3">
      <c r="B768" s="3" t="s">
        <v>13374</v>
      </c>
      <c r="C768" s="4">
        <v>30945.971600000001</v>
      </c>
      <c r="F768" s="20"/>
    </row>
    <row r="769" spans="2:6" x14ac:dyDescent="0.3">
      <c r="B769" s="3" t="s">
        <v>1163</v>
      </c>
      <c r="C769" s="4">
        <v>30937.298400000003</v>
      </c>
      <c r="F769" s="20"/>
    </row>
    <row r="770" spans="2:6" x14ac:dyDescent="0.3">
      <c r="B770" s="3" t="s">
        <v>16470</v>
      </c>
      <c r="C770" s="4">
        <v>30923.9738</v>
      </c>
      <c r="F770" s="20"/>
    </row>
    <row r="771" spans="2:6" x14ac:dyDescent="0.3">
      <c r="B771" s="3" t="s">
        <v>10913</v>
      </c>
      <c r="C771" s="4">
        <v>30915.840599999996</v>
      </c>
      <c r="F771" s="20"/>
    </row>
    <row r="772" spans="2:6" x14ac:dyDescent="0.3">
      <c r="B772" s="3" t="s">
        <v>18841</v>
      </c>
      <c r="C772" s="4">
        <v>30883.506699999998</v>
      </c>
      <c r="F772" s="20"/>
    </row>
    <row r="773" spans="2:6" x14ac:dyDescent="0.3">
      <c r="B773" s="3" t="s">
        <v>882</v>
      </c>
      <c r="C773" s="4">
        <v>30877.648100000002</v>
      </c>
      <c r="F773" s="20"/>
    </row>
    <row r="774" spans="2:6" x14ac:dyDescent="0.3">
      <c r="B774" s="3" t="s">
        <v>2715</v>
      </c>
      <c r="C774" s="4">
        <v>30866.931700000001</v>
      </c>
      <c r="F774" s="20"/>
    </row>
    <row r="775" spans="2:6" x14ac:dyDescent="0.3">
      <c r="B775" s="3" t="s">
        <v>12610</v>
      </c>
      <c r="C775" s="4">
        <v>30862.120800000004</v>
      </c>
      <c r="F775" s="20"/>
    </row>
    <row r="776" spans="2:6" x14ac:dyDescent="0.3">
      <c r="B776" s="3" t="s">
        <v>13820</v>
      </c>
      <c r="C776" s="4">
        <v>30860.872000000003</v>
      </c>
      <c r="F776" s="20"/>
    </row>
    <row r="777" spans="2:6" x14ac:dyDescent="0.3">
      <c r="B777" s="3" t="s">
        <v>11960</v>
      </c>
      <c r="C777" s="4">
        <v>30850.166700000002</v>
      </c>
      <c r="F777" s="20"/>
    </row>
    <row r="778" spans="2:6" x14ac:dyDescent="0.3">
      <c r="B778" s="3" t="s">
        <v>14764</v>
      </c>
      <c r="C778" s="4">
        <v>30838.096700000002</v>
      </c>
      <c r="F778" s="20"/>
    </row>
    <row r="779" spans="2:6" x14ac:dyDescent="0.3">
      <c r="B779" s="3" t="s">
        <v>5965</v>
      </c>
      <c r="C779" s="4">
        <v>30832.400000000001</v>
      </c>
      <c r="F779" s="20"/>
    </row>
    <row r="780" spans="2:6" x14ac:dyDescent="0.3">
      <c r="B780" s="3" t="s">
        <v>12351</v>
      </c>
      <c r="C780" s="4">
        <v>30831.672299999998</v>
      </c>
      <c r="F780" s="20"/>
    </row>
    <row r="781" spans="2:6" x14ac:dyDescent="0.3">
      <c r="B781" s="3" t="s">
        <v>14520</v>
      </c>
      <c r="C781" s="4">
        <v>30823.309000000001</v>
      </c>
      <c r="F781" s="20"/>
    </row>
    <row r="782" spans="2:6" x14ac:dyDescent="0.3">
      <c r="B782" s="3" t="s">
        <v>1573</v>
      </c>
      <c r="C782" s="4">
        <v>30790.313599999998</v>
      </c>
      <c r="F782" s="20"/>
    </row>
    <row r="783" spans="2:6" x14ac:dyDescent="0.3">
      <c r="B783" s="3" t="s">
        <v>3824</v>
      </c>
      <c r="C783" s="4">
        <v>30767.7546</v>
      </c>
      <c r="F783" s="20"/>
    </row>
    <row r="784" spans="2:6" x14ac:dyDescent="0.3">
      <c r="B784" s="3" t="s">
        <v>9151</v>
      </c>
      <c r="C784" s="4">
        <v>30766.335499999997</v>
      </c>
      <c r="F784" s="20"/>
    </row>
    <row r="785" spans="2:6" x14ac:dyDescent="0.3">
      <c r="B785" s="3" t="s">
        <v>16033</v>
      </c>
      <c r="C785" s="4">
        <v>30761.082799999996</v>
      </c>
      <c r="F785" s="20"/>
    </row>
    <row r="786" spans="2:6" x14ac:dyDescent="0.3">
      <c r="B786" s="3" t="s">
        <v>10735</v>
      </c>
      <c r="C786" s="4">
        <v>30759.501800000002</v>
      </c>
      <c r="F786" s="20"/>
    </row>
    <row r="787" spans="2:6" x14ac:dyDescent="0.3">
      <c r="B787" s="3" t="s">
        <v>13884</v>
      </c>
      <c r="C787" s="4">
        <v>30754.2209</v>
      </c>
      <c r="F787" s="20"/>
    </row>
    <row r="788" spans="2:6" x14ac:dyDescent="0.3">
      <c r="B788" s="3" t="s">
        <v>10953</v>
      </c>
      <c r="C788" s="4">
        <v>30749.52</v>
      </c>
      <c r="F788" s="20"/>
    </row>
    <row r="789" spans="2:6" x14ac:dyDescent="0.3">
      <c r="B789" s="3" t="s">
        <v>6484</v>
      </c>
      <c r="C789" s="4">
        <v>30743.514600000006</v>
      </c>
      <c r="F789" s="20"/>
    </row>
    <row r="790" spans="2:6" x14ac:dyDescent="0.3">
      <c r="B790" s="3" t="s">
        <v>2164</v>
      </c>
      <c r="C790" s="4">
        <v>30736.289100000005</v>
      </c>
      <c r="F790" s="20"/>
    </row>
    <row r="791" spans="2:6" x14ac:dyDescent="0.3">
      <c r="B791" s="3" t="s">
        <v>10299</v>
      </c>
      <c r="C791" s="4">
        <v>30727.973000000002</v>
      </c>
      <c r="F791" s="20"/>
    </row>
    <row r="792" spans="2:6" x14ac:dyDescent="0.3">
      <c r="B792" s="3" t="s">
        <v>6280</v>
      </c>
      <c r="C792" s="4">
        <v>30726.2461</v>
      </c>
      <c r="F792" s="20"/>
    </row>
    <row r="793" spans="2:6" x14ac:dyDescent="0.3">
      <c r="B793" s="3" t="s">
        <v>15388</v>
      </c>
      <c r="C793" s="4">
        <v>30715.612699999998</v>
      </c>
      <c r="F793" s="20"/>
    </row>
    <row r="794" spans="2:6" x14ac:dyDescent="0.3">
      <c r="B794" s="3" t="s">
        <v>4600</v>
      </c>
      <c r="C794" s="4">
        <v>30712.069399999997</v>
      </c>
      <c r="F794" s="20"/>
    </row>
    <row r="795" spans="2:6" x14ac:dyDescent="0.3">
      <c r="B795" s="3" t="s">
        <v>13829</v>
      </c>
      <c r="C795" s="4">
        <v>30702.736499999999</v>
      </c>
      <c r="F795" s="20"/>
    </row>
    <row r="796" spans="2:6" x14ac:dyDescent="0.3">
      <c r="B796" s="3" t="s">
        <v>16983</v>
      </c>
      <c r="C796" s="4">
        <v>30684.725699999995</v>
      </c>
      <c r="F796" s="20"/>
    </row>
    <row r="797" spans="2:6" x14ac:dyDescent="0.3">
      <c r="B797" s="3" t="s">
        <v>2153</v>
      </c>
      <c r="C797" s="4">
        <v>30678.881999999998</v>
      </c>
      <c r="F797" s="20"/>
    </row>
    <row r="798" spans="2:6" x14ac:dyDescent="0.3">
      <c r="B798" s="3" t="s">
        <v>11483</v>
      </c>
      <c r="C798" s="4">
        <v>30677.244900000002</v>
      </c>
      <c r="F798" s="20"/>
    </row>
    <row r="799" spans="2:6" x14ac:dyDescent="0.3">
      <c r="B799" s="3" t="s">
        <v>18784</v>
      </c>
      <c r="C799" s="4">
        <v>30676.7323</v>
      </c>
      <c r="F799" s="20"/>
    </row>
    <row r="800" spans="2:6" x14ac:dyDescent="0.3">
      <c r="B800" s="3" t="s">
        <v>4432</v>
      </c>
      <c r="C800" s="4">
        <v>30673.7382</v>
      </c>
      <c r="F800" s="20"/>
    </row>
    <row r="801" spans="2:6" x14ac:dyDescent="0.3">
      <c r="B801" s="3" t="s">
        <v>8657</v>
      </c>
      <c r="C801" s="4">
        <v>30664.486199999999</v>
      </c>
      <c r="F801" s="20"/>
    </row>
    <row r="802" spans="2:6" x14ac:dyDescent="0.3">
      <c r="B802" s="3" t="s">
        <v>5295</v>
      </c>
      <c r="C802" s="4">
        <v>30641.823400000001</v>
      </c>
      <c r="F802" s="20"/>
    </row>
    <row r="803" spans="2:6" x14ac:dyDescent="0.3">
      <c r="B803" s="3" t="s">
        <v>6334</v>
      </c>
      <c r="C803" s="4">
        <v>30638.021200000003</v>
      </c>
      <c r="F803" s="20"/>
    </row>
    <row r="804" spans="2:6" x14ac:dyDescent="0.3">
      <c r="B804" s="3" t="s">
        <v>3128</v>
      </c>
      <c r="C804" s="4">
        <v>30629.9483</v>
      </c>
      <c r="F804" s="20"/>
    </row>
    <row r="805" spans="2:6" x14ac:dyDescent="0.3">
      <c r="B805" s="3" t="s">
        <v>5703</v>
      </c>
      <c r="C805" s="4">
        <v>30606.189600000002</v>
      </c>
      <c r="F805" s="20"/>
    </row>
    <row r="806" spans="2:6" x14ac:dyDescent="0.3">
      <c r="B806" s="3" t="s">
        <v>6124</v>
      </c>
      <c r="C806" s="4">
        <v>30594.431399999998</v>
      </c>
      <c r="F806" s="20"/>
    </row>
    <row r="807" spans="2:6" x14ac:dyDescent="0.3">
      <c r="B807" s="3" t="s">
        <v>17191</v>
      </c>
      <c r="C807" s="4">
        <v>30582.507900000004</v>
      </c>
      <c r="F807" s="20"/>
    </row>
    <row r="808" spans="2:6" x14ac:dyDescent="0.3">
      <c r="B808" s="3" t="s">
        <v>5864</v>
      </c>
      <c r="C808" s="4">
        <v>30581.953300000001</v>
      </c>
      <c r="F808" s="20"/>
    </row>
    <row r="809" spans="2:6" x14ac:dyDescent="0.3">
      <c r="B809" s="3" t="s">
        <v>15694</v>
      </c>
      <c r="C809" s="4">
        <v>30581.119599999998</v>
      </c>
      <c r="F809" s="20"/>
    </row>
    <row r="810" spans="2:6" x14ac:dyDescent="0.3">
      <c r="B810" s="3" t="s">
        <v>3812</v>
      </c>
      <c r="C810" s="4">
        <v>30572.524799999999</v>
      </c>
      <c r="F810" s="20"/>
    </row>
    <row r="811" spans="2:6" x14ac:dyDescent="0.3">
      <c r="B811" s="3" t="s">
        <v>16134</v>
      </c>
      <c r="C811" s="4">
        <v>30569.764499999997</v>
      </c>
      <c r="F811" s="20"/>
    </row>
    <row r="812" spans="2:6" x14ac:dyDescent="0.3">
      <c r="B812" s="3" t="s">
        <v>7238</v>
      </c>
      <c r="C812" s="4">
        <v>30565.867999999999</v>
      </c>
      <c r="F812" s="20"/>
    </row>
    <row r="813" spans="2:6" x14ac:dyDescent="0.3">
      <c r="B813" s="3" t="s">
        <v>8500</v>
      </c>
      <c r="C813" s="4">
        <v>30557.3531</v>
      </c>
      <c r="F813" s="20"/>
    </row>
    <row r="814" spans="2:6" x14ac:dyDescent="0.3">
      <c r="B814" s="3" t="s">
        <v>3791</v>
      </c>
      <c r="C814" s="4">
        <v>30540.867900000001</v>
      </c>
      <c r="F814" s="20"/>
    </row>
    <row r="815" spans="2:6" x14ac:dyDescent="0.3">
      <c r="B815" s="3" t="s">
        <v>18716</v>
      </c>
      <c r="C815" s="4">
        <v>30525.518200000006</v>
      </c>
      <c r="F815" s="20"/>
    </row>
    <row r="816" spans="2:6" x14ac:dyDescent="0.3">
      <c r="B816" s="3" t="s">
        <v>2551</v>
      </c>
      <c r="C816" s="4">
        <v>30505.5553</v>
      </c>
      <c r="F816" s="20"/>
    </row>
    <row r="817" spans="2:6" x14ac:dyDescent="0.3">
      <c r="B817" s="3" t="s">
        <v>11005</v>
      </c>
      <c r="C817" s="4">
        <v>30481.141500000002</v>
      </c>
      <c r="F817" s="20"/>
    </row>
    <row r="818" spans="2:6" x14ac:dyDescent="0.3">
      <c r="B818" s="3" t="s">
        <v>14588</v>
      </c>
      <c r="C818" s="4">
        <v>30479.821200000002</v>
      </c>
      <c r="F818" s="20"/>
    </row>
    <row r="819" spans="2:6" x14ac:dyDescent="0.3">
      <c r="B819" s="3" t="s">
        <v>8291</v>
      </c>
      <c r="C819" s="4">
        <v>30451.530000000002</v>
      </c>
      <c r="F819" s="20"/>
    </row>
    <row r="820" spans="2:6" x14ac:dyDescent="0.3">
      <c r="B820" s="3" t="s">
        <v>4671</v>
      </c>
      <c r="C820" s="4">
        <v>30443.540300000001</v>
      </c>
      <c r="F820" s="20"/>
    </row>
    <row r="821" spans="2:6" x14ac:dyDescent="0.3">
      <c r="B821" s="3" t="s">
        <v>8397</v>
      </c>
      <c r="C821" s="4">
        <v>30442.2192</v>
      </c>
      <c r="F821" s="20"/>
    </row>
    <row r="822" spans="2:6" x14ac:dyDescent="0.3">
      <c r="B822" s="3" t="s">
        <v>15246</v>
      </c>
      <c r="C822" s="4">
        <v>30439.537299999996</v>
      </c>
      <c r="F822" s="20"/>
    </row>
    <row r="823" spans="2:6" x14ac:dyDescent="0.3">
      <c r="B823" s="3" t="s">
        <v>3705</v>
      </c>
      <c r="C823" s="4">
        <v>30436.722900000001</v>
      </c>
      <c r="F823" s="20"/>
    </row>
    <row r="824" spans="2:6" x14ac:dyDescent="0.3">
      <c r="B824" s="3" t="s">
        <v>4240</v>
      </c>
      <c r="C824" s="4">
        <v>30394.292800000003</v>
      </c>
      <c r="F824" s="20"/>
    </row>
    <row r="825" spans="2:6" x14ac:dyDescent="0.3">
      <c r="B825" s="3" t="s">
        <v>4939</v>
      </c>
      <c r="C825" s="4">
        <v>30392.895</v>
      </c>
      <c r="F825" s="20"/>
    </row>
    <row r="826" spans="2:6" x14ac:dyDescent="0.3">
      <c r="B826" s="3" t="s">
        <v>2018</v>
      </c>
      <c r="C826" s="4">
        <v>30370.088800000001</v>
      </c>
      <c r="F826" s="20"/>
    </row>
    <row r="827" spans="2:6" x14ac:dyDescent="0.3">
      <c r="B827" s="3" t="s">
        <v>5766</v>
      </c>
      <c r="C827" s="4">
        <v>30352.596600000001</v>
      </c>
      <c r="F827" s="20"/>
    </row>
    <row r="828" spans="2:6" x14ac:dyDescent="0.3">
      <c r="B828" s="3" t="s">
        <v>4984</v>
      </c>
      <c r="C828" s="4">
        <v>30344.101300000002</v>
      </c>
      <c r="F828" s="20"/>
    </row>
    <row r="829" spans="2:6" x14ac:dyDescent="0.3">
      <c r="B829" s="3" t="s">
        <v>5806</v>
      </c>
      <c r="C829" s="4">
        <v>30341.393900000003</v>
      </c>
      <c r="F829" s="20"/>
    </row>
    <row r="830" spans="2:6" x14ac:dyDescent="0.3">
      <c r="B830" s="3" t="s">
        <v>9372</v>
      </c>
      <c r="C830" s="4">
        <v>30311.662899999999</v>
      </c>
      <c r="F830" s="20"/>
    </row>
    <row r="831" spans="2:6" x14ac:dyDescent="0.3">
      <c r="B831" s="3" t="s">
        <v>9576</v>
      </c>
      <c r="C831" s="4">
        <v>30309.131400000006</v>
      </c>
      <c r="F831" s="20"/>
    </row>
    <row r="832" spans="2:6" x14ac:dyDescent="0.3">
      <c r="B832" s="3" t="s">
        <v>8417</v>
      </c>
      <c r="C832" s="4">
        <v>30287.121399999996</v>
      </c>
      <c r="F832" s="20"/>
    </row>
    <row r="833" spans="2:6" x14ac:dyDescent="0.3">
      <c r="B833" s="3" t="s">
        <v>10641</v>
      </c>
      <c r="C833" s="4">
        <v>30283.412100000001</v>
      </c>
      <c r="F833" s="20"/>
    </row>
    <row r="834" spans="2:6" x14ac:dyDescent="0.3">
      <c r="B834" s="3" t="s">
        <v>17894</v>
      </c>
      <c r="C834" s="4">
        <v>30250.394100000001</v>
      </c>
      <c r="F834" s="20"/>
    </row>
    <row r="835" spans="2:6" x14ac:dyDescent="0.3">
      <c r="B835" s="3" t="s">
        <v>2771</v>
      </c>
      <c r="C835" s="4">
        <v>30234.824800000002</v>
      </c>
      <c r="F835" s="20"/>
    </row>
    <row r="836" spans="2:6" x14ac:dyDescent="0.3">
      <c r="B836" s="3" t="s">
        <v>10937</v>
      </c>
      <c r="C836" s="4">
        <v>30223.7618</v>
      </c>
      <c r="F836" s="20"/>
    </row>
    <row r="837" spans="2:6" x14ac:dyDescent="0.3">
      <c r="B837" s="3" t="s">
        <v>9726</v>
      </c>
      <c r="C837" s="4">
        <v>30213.572799999998</v>
      </c>
      <c r="F837" s="20"/>
    </row>
    <row r="838" spans="2:6" x14ac:dyDescent="0.3">
      <c r="B838" s="3" t="s">
        <v>1812</v>
      </c>
      <c r="C838" s="4">
        <v>30186.319200000002</v>
      </c>
      <c r="F838" s="20"/>
    </row>
    <row r="839" spans="2:6" x14ac:dyDescent="0.3">
      <c r="B839" s="3" t="s">
        <v>11094</v>
      </c>
      <c r="C839" s="4">
        <v>30165.288799999998</v>
      </c>
      <c r="F839" s="20"/>
    </row>
    <row r="840" spans="2:6" x14ac:dyDescent="0.3">
      <c r="B840" s="3" t="s">
        <v>17886</v>
      </c>
      <c r="C840" s="4">
        <v>30155.922500000001</v>
      </c>
      <c r="F840" s="20"/>
    </row>
    <row r="841" spans="2:6" x14ac:dyDescent="0.3">
      <c r="B841" s="3" t="s">
        <v>10658</v>
      </c>
      <c r="C841" s="4">
        <v>30147.028200000001</v>
      </c>
      <c r="F841" s="20"/>
    </row>
    <row r="842" spans="2:6" x14ac:dyDescent="0.3">
      <c r="B842" s="3" t="s">
        <v>4973</v>
      </c>
      <c r="C842" s="4">
        <v>30146.111500000003</v>
      </c>
      <c r="F842" s="20"/>
    </row>
    <row r="843" spans="2:6" x14ac:dyDescent="0.3">
      <c r="B843" s="3" t="s">
        <v>5858</v>
      </c>
      <c r="C843" s="4">
        <v>30141.088300000003</v>
      </c>
      <c r="F843" s="20"/>
    </row>
    <row r="844" spans="2:6" x14ac:dyDescent="0.3">
      <c r="B844" s="3" t="s">
        <v>9785</v>
      </c>
      <c r="C844" s="4">
        <v>30134.821400000001</v>
      </c>
      <c r="F844" s="20"/>
    </row>
    <row r="845" spans="2:6" x14ac:dyDescent="0.3">
      <c r="B845" s="3" t="s">
        <v>14313</v>
      </c>
      <c r="C845" s="4">
        <v>30130.527100000003</v>
      </c>
      <c r="F845" s="20"/>
    </row>
    <row r="846" spans="2:6" x14ac:dyDescent="0.3">
      <c r="B846" s="3" t="s">
        <v>15918</v>
      </c>
      <c r="C846" s="4">
        <v>30117.052</v>
      </c>
      <c r="F846" s="20"/>
    </row>
    <row r="847" spans="2:6" x14ac:dyDescent="0.3">
      <c r="B847" s="3" t="s">
        <v>6940</v>
      </c>
      <c r="C847" s="4">
        <v>30094.4725</v>
      </c>
      <c r="F847" s="20"/>
    </row>
    <row r="848" spans="2:6" x14ac:dyDescent="0.3">
      <c r="B848" s="3" t="s">
        <v>8091</v>
      </c>
      <c r="C848" s="4">
        <v>30093.954300000001</v>
      </c>
      <c r="F848" s="20"/>
    </row>
    <row r="849" spans="2:6" x14ac:dyDescent="0.3">
      <c r="B849" s="3" t="s">
        <v>9565</v>
      </c>
      <c r="C849" s="4">
        <v>30092.371200000001</v>
      </c>
      <c r="F849" s="20"/>
    </row>
    <row r="850" spans="2:6" x14ac:dyDescent="0.3">
      <c r="B850" s="3" t="s">
        <v>11765</v>
      </c>
      <c r="C850" s="4">
        <v>30091.466599999996</v>
      </c>
      <c r="F850" s="20"/>
    </row>
    <row r="851" spans="2:6" x14ac:dyDescent="0.3">
      <c r="B851" s="3" t="s">
        <v>5819</v>
      </c>
      <c r="C851" s="4">
        <v>30089.6741</v>
      </c>
      <c r="F851" s="20"/>
    </row>
    <row r="852" spans="2:6" x14ac:dyDescent="0.3">
      <c r="B852" s="3" t="s">
        <v>5869</v>
      </c>
      <c r="C852" s="4">
        <v>30071.436199999996</v>
      </c>
      <c r="F852" s="20"/>
    </row>
    <row r="853" spans="2:6" x14ac:dyDescent="0.3">
      <c r="B853" s="3" t="s">
        <v>17602</v>
      </c>
      <c r="C853" s="4">
        <v>30069.087500000001</v>
      </c>
      <c r="F853" s="20"/>
    </row>
    <row r="854" spans="2:6" x14ac:dyDescent="0.3">
      <c r="B854" s="3" t="s">
        <v>14200</v>
      </c>
      <c r="C854" s="4">
        <v>30063.731400000001</v>
      </c>
      <c r="F854" s="20"/>
    </row>
    <row r="855" spans="2:6" x14ac:dyDescent="0.3">
      <c r="B855" s="3" t="s">
        <v>5921</v>
      </c>
      <c r="C855" s="4">
        <v>30062.190499999997</v>
      </c>
      <c r="F855" s="20"/>
    </row>
    <row r="856" spans="2:6" x14ac:dyDescent="0.3">
      <c r="B856" s="3" t="s">
        <v>5484</v>
      </c>
      <c r="C856" s="4">
        <v>30060.995800000001</v>
      </c>
      <c r="F856" s="20"/>
    </row>
    <row r="857" spans="2:6" x14ac:dyDescent="0.3">
      <c r="B857" s="3" t="s">
        <v>13789</v>
      </c>
      <c r="C857" s="4">
        <v>30052.946199999998</v>
      </c>
      <c r="F857" s="20"/>
    </row>
    <row r="858" spans="2:6" x14ac:dyDescent="0.3">
      <c r="B858" s="3" t="s">
        <v>6662</v>
      </c>
      <c r="C858" s="4">
        <v>30031.120699999996</v>
      </c>
      <c r="F858" s="20"/>
    </row>
    <row r="859" spans="2:6" x14ac:dyDescent="0.3">
      <c r="B859" s="3" t="s">
        <v>12854</v>
      </c>
      <c r="C859" s="4">
        <v>30016.091299999996</v>
      </c>
      <c r="F859" s="20"/>
    </row>
    <row r="860" spans="2:6" x14ac:dyDescent="0.3">
      <c r="B860" s="3" t="s">
        <v>6078</v>
      </c>
      <c r="C860" s="4">
        <v>30011.318899999998</v>
      </c>
      <c r="F860" s="20"/>
    </row>
    <row r="861" spans="2:6" x14ac:dyDescent="0.3">
      <c r="B861" s="3" t="s">
        <v>5587</v>
      </c>
      <c r="C861" s="4">
        <v>29995.667399999998</v>
      </c>
      <c r="F861" s="20"/>
    </row>
    <row r="862" spans="2:6" x14ac:dyDescent="0.3">
      <c r="B862" s="3" t="s">
        <v>2431</v>
      </c>
      <c r="C862" s="4">
        <v>29978.8308</v>
      </c>
      <c r="F862" s="20"/>
    </row>
    <row r="863" spans="2:6" x14ac:dyDescent="0.3">
      <c r="B863" s="3" t="s">
        <v>2850</v>
      </c>
      <c r="C863" s="4">
        <v>29969.563599999998</v>
      </c>
      <c r="F863" s="20"/>
    </row>
    <row r="864" spans="2:6" x14ac:dyDescent="0.3">
      <c r="B864" s="3" t="s">
        <v>16305</v>
      </c>
      <c r="C864" s="4">
        <v>29968.987399999998</v>
      </c>
      <c r="F864" s="20"/>
    </row>
    <row r="865" spans="2:6" x14ac:dyDescent="0.3">
      <c r="B865" s="3" t="s">
        <v>13352</v>
      </c>
      <c r="C865" s="4">
        <v>29957.882799999999</v>
      </c>
      <c r="F865" s="20"/>
    </row>
    <row r="866" spans="2:6" x14ac:dyDescent="0.3">
      <c r="B866" s="3" t="s">
        <v>4601</v>
      </c>
      <c r="C866" s="4">
        <v>29955.278700000003</v>
      </c>
      <c r="F866" s="20"/>
    </row>
    <row r="867" spans="2:6" x14ac:dyDescent="0.3">
      <c r="B867" s="3" t="s">
        <v>7352</v>
      </c>
      <c r="C867" s="4">
        <v>29952.201399999998</v>
      </c>
      <c r="F867" s="20"/>
    </row>
    <row r="868" spans="2:6" x14ac:dyDescent="0.3">
      <c r="B868" s="3" t="s">
        <v>6326</v>
      </c>
      <c r="C868" s="4">
        <v>29938.615900000004</v>
      </c>
      <c r="F868" s="20"/>
    </row>
    <row r="869" spans="2:6" x14ac:dyDescent="0.3">
      <c r="B869" s="3" t="s">
        <v>7323</v>
      </c>
      <c r="C869" s="4">
        <v>29912.401400000002</v>
      </c>
      <c r="F869" s="20"/>
    </row>
    <row r="870" spans="2:6" x14ac:dyDescent="0.3">
      <c r="B870" s="3" t="s">
        <v>14776</v>
      </c>
      <c r="C870" s="4">
        <v>29901.376100000001</v>
      </c>
      <c r="F870" s="20"/>
    </row>
    <row r="871" spans="2:6" x14ac:dyDescent="0.3">
      <c r="B871" s="3" t="s">
        <v>17797</v>
      </c>
      <c r="C871" s="4">
        <v>29897.361899999996</v>
      </c>
      <c r="F871" s="20"/>
    </row>
    <row r="872" spans="2:6" x14ac:dyDescent="0.3">
      <c r="B872" s="3" t="s">
        <v>13561</v>
      </c>
      <c r="C872" s="4">
        <v>29891.857900000003</v>
      </c>
      <c r="F872" s="20"/>
    </row>
    <row r="873" spans="2:6" x14ac:dyDescent="0.3">
      <c r="B873" s="3" t="s">
        <v>10983</v>
      </c>
      <c r="C873" s="4">
        <v>29891.627400000001</v>
      </c>
      <c r="F873" s="20"/>
    </row>
    <row r="874" spans="2:6" x14ac:dyDescent="0.3">
      <c r="B874" s="3" t="s">
        <v>3675</v>
      </c>
      <c r="C874" s="4">
        <v>29888.948499999999</v>
      </c>
      <c r="F874" s="20"/>
    </row>
    <row r="875" spans="2:6" x14ac:dyDescent="0.3">
      <c r="B875" s="3" t="s">
        <v>13655</v>
      </c>
      <c r="C875" s="4">
        <v>29881.3799</v>
      </c>
      <c r="F875" s="20"/>
    </row>
    <row r="876" spans="2:6" x14ac:dyDescent="0.3">
      <c r="B876" s="3" t="s">
        <v>18363</v>
      </c>
      <c r="C876" s="4">
        <v>29879.614699999998</v>
      </c>
      <c r="F876" s="20"/>
    </row>
    <row r="877" spans="2:6" x14ac:dyDescent="0.3">
      <c r="B877" s="3" t="s">
        <v>11398</v>
      </c>
      <c r="C877" s="4">
        <v>29875.486499999999</v>
      </c>
      <c r="F877" s="20"/>
    </row>
    <row r="878" spans="2:6" x14ac:dyDescent="0.3">
      <c r="B878" s="3" t="s">
        <v>11207</v>
      </c>
      <c r="C878" s="4">
        <v>29868.747599999999</v>
      </c>
      <c r="F878" s="20"/>
    </row>
    <row r="879" spans="2:6" x14ac:dyDescent="0.3">
      <c r="B879" s="3" t="s">
        <v>7537</v>
      </c>
      <c r="C879" s="4">
        <v>29865.092800000002</v>
      </c>
      <c r="F879" s="20"/>
    </row>
    <row r="880" spans="2:6" x14ac:dyDescent="0.3">
      <c r="B880" s="3" t="s">
        <v>6826</v>
      </c>
      <c r="C880" s="4">
        <v>29861.566299999999</v>
      </c>
      <c r="F880" s="20"/>
    </row>
    <row r="881" spans="2:6" x14ac:dyDescent="0.3">
      <c r="B881" s="3" t="s">
        <v>5592</v>
      </c>
      <c r="C881" s="4">
        <v>29859.691800000001</v>
      </c>
      <c r="F881" s="20"/>
    </row>
    <row r="882" spans="2:6" x14ac:dyDescent="0.3">
      <c r="B882" s="3" t="s">
        <v>8813</v>
      </c>
      <c r="C882" s="4">
        <v>29855.5802</v>
      </c>
      <c r="F882" s="20"/>
    </row>
    <row r="883" spans="2:6" x14ac:dyDescent="0.3">
      <c r="B883" s="3" t="s">
        <v>15550</v>
      </c>
      <c r="C883" s="4">
        <v>29841.732800000002</v>
      </c>
      <c r="F883" s="20"/>
    </row>
    <row r="884" spans="2:6" x14ac:dyDescent="0.3">
      <c r="B884" s="3" t="s">
        <v>11589</v>
      </c>
      <c r="C884" s="4">
        <v>29838.093499999999</v>
      </c>
      <c r="F884" s="20"/>
    </row>
    <row r="885" spans="2:6" x14ac:dyDescent="0.3">
      <c r="B885" s="3" t="s">
        <v>16660</v>
      </c>
      <c r="C885" s="4">
        <v>29802.1728</v>
      </c>
      <c r="F885" s="20"/>
    </row>
    <row r="886" spans="2:6" x14ac:dyDescent="0.3">
      <c r="B886" s="3" t="s">
        <v>11921</v>
      </c>
      <c r="C886" s="4">
        <v>29778.956200000001</v>
      </c>
      <c r="F886" s="20"/>
    </row>
    <row r="887" spans="2:6" x14ac:dyDescent="0.3">
      <c r="B887" s="3" t="s">
        <v>6413</v>
      </c>
      <c r="C887" s="4">
        <v>29763.0651</v>
      </c>
      <c r="F887" s="20"/>
    </row>
    <row r="888" spans="2:6" x14ac:dyDescent="0.3">
      <c r="B888" s="3" t="s">
        <v>14720</v>
      </c>
      <c r="C888" s="4">
        <v>29728.479800000001</v>
      </c>
      <c r="F888" s="20"/>
    </row>
    <row r="889" spans="2:6" x14ac:dyDescent="0.3">
      <c r="B889" s="3" t="s">
        <v>5384</v>
      </c>
      <c r="C889" s="4">
        <v>29720.017899999999</v>
      </c>
      <c r="F889" s="20"/>
    </row>
    <row r="890" spans="2:6" x14ac:dyDescent="0.3">
      <c r="B890" s="3" t="s">
        <v>9590</v>
      </c>
      <c r="C890" s="4">
        <v>29705.2768</v>
      </c>
      <c r="F890" s="20"/>
    </row>
    <row r="891" spans="2:6" x14ac:dyDescent="0.3">
      <c r="B891" s="3" t="s">
        <v>9451</v>
      </c>
      <c r="C891" s="4">
        <v>29704.153000000002</v>
      </c>
      <c r="F891" s="20"/>
    </row>
    <row r="892" spans="2:6" x14ac:dyDescent="0.3">
      <c r="B892" s="3" t="s">
        <v>5851</v>
      </c>
      <c r="C892" s="4">
        <v>29699.589599999999</v>
      </c>
      <c r="F892" s="20"/>
    </row>
    <row r="893" spans="2:6" x14ac:dyDescent="0.3">
      <c r="B893" s="3" t="s">
        <v>6420</v>
      </c>
      <c r="C893" s="4">
        <v>29680.976500000001</v>
      </c>
      <c r="F893" s="20"/>
    </row>
    <row r="894" spans="2:6" x14ac:dyDescent="0.3">
      <c r="B894" s="3" t="s">
        <v>12353</v>
      </c>
      <c r="C894" s="4">
        <v>29674.939400000003</v>
      </c>
      <c r="F894" s="20"/>
    </row>
    <row r="895" spans="2:6" x14ac:dyDescent="0.3">
      <c r="B895" s="3" t="s">
        <v>14199</v>
      </c>
      <c r="C895" s="4">
        <v>29673.230500000001</v>
      </c>
      <c r="F895" s="20"/>
    </row>
    <row r="896" spans="2:6" x14ac:dyDescent="0.3">
      <c r="B896" s="3" t="s">
        <v>9197</v>
      </c>
      <c r="C896" s="4">
        <v>29653.009900000001</v>
      </c>
      <c r="F896" s="20"/>
    </row>
    <row r="897" spans="2:6" x14ac:dyDescent="0.3">
      <c r="B897" s="3" t="s">
        <v>8651</v>
      </c>
      <c r="C897" s="4">
        <v>29651.164000000001</v>
      </c>
      <c r="F897" s="20"/>
    </row>
    <row r="898" spans="2:6" x14ac:dyDescent="0.3">
      <c r="B898" s="3" t="s">
        <v>1862</v>
      </c>
      <c r="C898" s="4">
        <v>29643.265200000002</v>
      </c>
      <c r="F898" s="20"/>
    </row>
    <row r="899" spans="2:6" x14ac:dyDescent="0.3">
      <c r="B899" s="3" t="s">
        <v>18104</v>
      </c>
      <c r="C899" s="4">
        <v>29641.3613</v>
      </c>
      <c r="F899" s="20"/>
    </row>
    <row r="900" spans="2:6" x14ac:dyDescent="0.3">
      <c r="B900" s="3" t="s">
        <v>10719</v>
      </c>
      <c r="C900" s="4">
        <v>29639.996200000001</v>
      </c>
      <c r="F900" s="20"/>
    </row>
    <row r="901" spans="2:6" x14ac:dyDescent="0.3">
      <c r="B901" s="3" t="s">
        <v>960</v>
      </c>
      <c r="C901" s="4">
        <v>29634.105100000001</v>
      </c>
      <c r="F901" s="20"/>
    </row>
    <row r="902" spans="2:6" x14ac:dyDescent="0.3">
      <c r="B902" s="3" t="s">
        <v>10468</v>
      </c>
      <c r="C902" s="4">
        <v>29616.518199999995</v>
      </c>
      <c r="F902" s="20"/>
    </row>
    <row r="903" spans="2:6" x14ac:dyDescent="0.3">
      <c r="B903" s="3" t="s">
        <v>15484</v>
      </c>
      <c r="C903" s="4">
        <v>29614.793600000001</v>
      </c>
      <c r="F903" s="20"/>
    </row>
    <row r="904" spans="2:6" x14ac:dyDescent="0.3">
      <c r="B904" s="3" t="s">
        <v>16769</v>
      </c>
      <c r="C904" s="4">
        <v>29613.596000000001</v>
      </c>
      <c r="F904" s="20"/>
    </row>
    <row r="905" spans="2:6" x14ac:dyDescent="0.3">
      <c r="B905" s="3" t="s">
        <v>4689</v>
      </c>
      <c r="C905" s="4">
        <v>29608.557100000002</v>
      </c>
      <c r="F905" s="20"/>
    </row>
    <row r="906" spans="2:6" x14ac:dyDescent="0.3">
      <c r="B906" s="3" t="s">
        <v>905</v>
      </c>
      <c r="C906" s="4">
        <v>29589.5383</v>
      </c>
      <c r="F906" s="20"/>
    </row>
    <row r="907" spans="2:6" x14ac:dyDescent="0.3">
      <c r="B907" s="3" t="s">
        <v>8599</v>
      </c>
      <c r="C907" s="4">
        <v>29581.2333</v>
      </c>
      <c r="F907" s="20"/>
    </row>
    <row r="908" spans="2:6" x14ac:dyDescent="0.3">
      <c r="B908" s="3" t="s">
        <v>5120</v>
      </c>
      <c r="C908" s="4">
        <v>29552.268900000003</v>
      </c>
      <c r="F908" s="20"/>
    </row>
    <row r="909" spans="2:6" x14ac:dyDescent="0.3">
      <c r="B909" s="3" t="s">
        <v>6588</v>
      </c>
      <c r="C909" s="4">
        <v>29549.912200000002</v>
      </c>
      <c r="F909" s="20"/>
    </row>
    <row r="910" spans="2:6" x14ac:dyDescent="0.3">
      <c r="B910" s="3" t="s">
        <v>11099</v>
      </c>
      <c r="C910" s="4">
        <v>29543.711500000001</v>
      </c>
      <c r="F910" s="20"/>
    </row>
    <row r="911" spans="2:6" x14ac:dyDescent="0.3">
      <c r="B911" s="3" t="s">
        <v>6636</v>
      </c>
      <c r="C911" s="4">
        <v>29537.912</v>
      </c>
      <c r="F911" s="20"/>
    </row>
    <row r="912" spans="2:6" x14ac:dyDescent="0.3">
      <c r="B912" s="3" t="s">
        <v>17904</v>
      </c>
      <c r="C912" s="4">
        <v>29536.744299999998</v>
      </c>
      <c r="F912" s="20"/>
    </row>
    <row r="913" spans="2:6" x14ac:dyDescent="0.3">
      <c r="B913" s="3" t="s">
        <v>11548</v>
      </c>
      <c r="C913" s="4">
        <v>29535.9156</v>
      </c>
      <c r="F913" s="20"/>
    </row>
    <row r="914" spans="2:6" x14ac:dyDescent="0.3">
      <c r="B914" s="3" t="s">
        <v>9348</v>
      </c>
      <c r="C914" s="4">
        <v>29534.581000000002</v>
      </c>
      <c r="F914" s="20"/>
    </row>
    <row r="915" spans="2:6" x14ac:dyDescent="0.3">
      <c r="B915" s="3" t="s">
        <v>15189</v>
      </c>
      <c r="C915" s="4">
        <v>29533.141499999998</v>
      </c>
      <c r="F915" s="20"/>
    </row>
    <row r="916" spans="2:6" x14ac:dyDescent="0.3">
      <c r="B916" s="3" t="s">
        <v>9238</v>
      </c>
      <c r="C916" s="4">
        <v>29527.081900000001</v>
      </c>
      <c r="F916" s="20"/>
    </row>
    <row r="917" spans="2:6" x14ac:dyDescent="0.3">
      <c r="B917" s="3" t="s">
        <v>4744</v>
      </c>
      <c r="C917" s="4">
        <v>29520.554100000001</v>
      </c>
      <c r="F917" s="20"/>
    </row>
    <row r="918" spans="2:6" x14ac:dyDescent="0.3">
      <c r="B918" s="3" t="s">
        <v>7488</v>
      </c>
      <c r="C918" s="4">
        <v>29513.898799999999</v>
      </c>
      <c r="F918" s="20"/>
    </row>
    <row r="919" spans="2:6" x14ac:dyDescent="0.3">
      <c r="B919" s="3" t="s">
        <v>14795</v>
      </c>
      <c r="C919" s="4">
        <v>29502.052300000003</v>
      </c>
      <c r="F919" s="20"/>
    </row>
    <row r="920" spans="2:6" x14ac:dyDescent="0.3">
      <c r="B920" s="3" t="s">
        <v>14147</v>
      </c>
      <c r="C920" s="4">
        <v>29491.728000000003</v>
      </c>
      <c r="F920" s="20"/>
    </row>
    <row r="921" spans="2:6" x14ac:dyDescent="0.3">
      <c r="B921" s="3" t="s">
        <v>15334</v>
      </c>
      <c r="C921" s="4">
        <v>29482.379800000002</v>
      </c>
      <c r="F921" s="20"/>
    </row>
    <row r="922" spans="2:6" x14ac:dyDescent="0.3">
      <c r="B922" s="3" t="s">
        <v>5481</v>
      </c>
      <c r="C922" s="4">
        <v>29472.835100000004</v>
      </c>
      <c r="F922" s="20"/>
    </row>
    <row r="923" spans="2:6" x14ac:dyDescent="0.3">
      <c r="B923" s="3" t="s">
        <v>7312</v>
      </c>
      <c r="C923" s="4">
        <v>29472.606800000001</v>
      </c>
      <c r="F923" s="20"/>
    </row>
    <row r="924" spans="2:6" x14ac:dyDescent="0.3">
      <c r="B924" s="3" t="s">
        <v>16256</v>
      </c>
      <c r="C924" s="4">
        <v>29470.084299999999</v>
      </c>
      <c r="F924" s="20"/>
    </row>
    <row r="925" spans="2:6" x14ac:dyDescent="0.3">
      <c r="B925" s="3" t="s">
        <v>16458</v>
      </c>
      <c r="C925" s="4">
        <v>29460.911700000001</v>
      </c>
      <c r="F925" s="20"/>
    </row>
    <row r="926" spans="2:6" x14ac:dyDescent="0.3">
      <c r="B926" s="3" t="s">
        <v>15896</v>
      </c>
      <c r="C926" s="4">
        <v>29457.307599999996</v>
      </c>
      <c r="F926" s="20"/>
    </row>
    <row r="927" spans="2:6" x14ac:dyDescent="0.3">
      <c r="B927" s="3" t="s">
        <v>15776</v>
      </c>
      <c r="C927" s="4">
        <v>29442.020199999999</v>
      </c>
      <c r="F927" s="20"/>
    </row>
    <row r="928" spans="2:6" x14ac:dyDescent="0.3">
      <c r="B928" s="3" t="s">
        <v>2862</v>
      </c>
      <c r="C928" s="4">
        <v>29434.0664</v>
      </c>
      <c r="F928" s="20"/>
    </row>
    <row r="929" spans="2:6" x14ac:dyDescent="0.3">
      <c r="B929" s="3" t="s">
        <v>7864</v>
      </c>
      <c r="C929" s="4">
        <v>29427.1721</v>
      </c>
      <c r="F929" s="20"/>
    </row>
    <row r="930" spans="2:6" x14ac:dyDescent="0.3">
      <c r="B930" s="3" t="s">
        <v>5600</v>
      </c>
      <c r="C930" s="4">
        <v>29424.859600000007</v>
      </c>
      <c r="F930" s="20"/>
    </row>
    <row r="931" spans="2:6" x14ac:dyDescent="0.3">
      <c r="B931" s="3" t="s">
        <v>6986</v>
      </c>
      <c r="C931" s="4">
        <v>29406.337</v>
      </c>
      <c r="F931" s="20"/>
    </row>
    <row r="932" spans="2:6" x14ac:dyDescent="0.3">
      <c r="B932" s="3" t="s">
        <v>13457</v>
      </c>
      <c r="C932" s="4">
        <v>29405.862699999994</v>
      </c>
      <c r="F932" s="20"/>
    </row>
    <row r="933" spans="2:6" x14ac:dyDescent="0.3">
      <c r="B933" s="3" t="s">
        <v>6015</v>
      </c>
      <c r="C933" s="4">
        <v>29397.746500000001</v>
      </c>
      <c r="F933" s="20"/>
    </row>
    <row r="934" spans="2:6" x14ac:dyDescent="0.3">
      <c r="B934" s="3" t="s">
        <v>9945</v>
      </c>
      <c r="C934" s="4">
        <v>29381.334199999998</v>
      </c>
      <c r="F934" s="20"/>
    </row>
    <row r="935" spans="2:6" x14ac:dyDescent="0.3">
      <c r="B935" s="3" t="s">
        <v>2067</v>
      </c>
      <c r="C935" s="4">
        <v>29357.122900000002</v>
      </c>
      <c r="F935" s="20"/>
    </row>
    <row r="936" spans="2:6" x14ac:dyDescent="0.3">
      <c r="B936" s="3" t="s">
        <v>8855</v>
      </c>
      <c r="C936" s="4">
        <v>29330.185599999997</v>
      </c>
      <c r="F936" s="20"/>
    </row>
    <row r="937" spans="2:6" x14ac:dyDescent="0.3">
      <c r="B937" s="3" t="s">
        <v>17723</v>
      </c>
      <c r="C937" s="4">
        <v>29324.003799999999</v>
      </c>
      <c r="F937" s="20"/>
    </row>
    <row r="938" spans="2:6" x14ac:dyDescent="0.3">
      <c r="B938" s="3" t="s">
        <v>18891</v>
      </c>
      <c r="C938" s="4">
        <v>29317.330300000001</v>
      </c>
      <c r="F938" s="20"/>
    </row>
    <row r="939" spans="2:6" x14ac:dyDescent="0.3">
      <c r="B939" s="3" t="s">
        <v>14831</v>
      </c>
      <c r="C939" s="4">
        <v>29313.624499999998</v>
      </c>
      <c r="F939" s="20"/>
    </row>
    <row r="940" spans="2:6" x14ac:dyDescent="0.3">
      <c r="B940" s="3" t="s">
        <v>3381</v>
      </c>
      <c r="C940" s="4">
        <v>29309.533199999998</v>
      </c>
      <c r="F940" s="20"/>
    </row>
    <row r="941" spans="2:6" x14ac:dyDescent="0.3">
      <c r="B941" s="3" t="s">
        <v>7454</v>
      </c>
      <c r="C941" s="4">
        <v>29303.091799999998</v>
      </c>
      <c r="F941" s="20"/>
    </row>
    <row r="942" spans="2:6" x14ac:dyDescent="0.3">
      <c r="B942" s="3" t="s">
        <v>18442</v>
      </c>
      <c r="C942" s="4">
        <v>29294.642499999998</v>
      </c>
      <c r="F942" s="20"/>
    </row>
    <row r="943" spans="2:6" x14ac:dyDescent="0.3">
      <c r="B943" s="3" t="s">
        <v>7968</v>
      </c>
      <c r="C943" s="4">
        <v>29284.965400000001</v>
      </c>
      <c r="F943" s="20"/>
    </row>
    <row r="944" spans="2:6" x14ac:dyDescent="0.3">
      <c r="B944" s="3" t="s">
        <v>15528</v>
      </c>
      <c r="C944" s="4">
        <v>29280.6901</v>
      </c>
      <c r="F944" s="20"/>
    </row>
    <row r="945" spans="2:6" x14ac:dyDescent="0.3">
      <c r="B945" s="3" t="s">
        <v>14215</v>
      </c>
      <c r="C945" s="4">
        <v>29260.505200000003</v>
      </c>
      <c r="F945" s="20"/>
    </row>
    <row r="946" spans="2:6" x14ac:dyDescent="0.3">
      <c r="B946" s="3" t="s">
        <v>11549</v>
      </c>
      <c r="C946" s="4">
        <v>29248.109899999999</v>
      </c>
      <c r="F946" s="20"/>
    </row>
    <row r="947" spans="2:6" x14ac:dyDescent="0.3">
      <c r="B947" s="3" t="s">
        <v>16928</v>
      </c>
      <c r="C947" s="4">
        <v>29240.676100000001</v>
      </c>
      <c r="F947" s="20"/>
    </row>
    <row r="948" spans="2:6" x14ac:dyDescent="0.3">
      <c r="B948" s="3" t="s">
        <v>6931</v>
      </c>
      <c r="C948" s="4">
        <v>29222.556499999999</v>
      </c>
      <c r="F948" s="20"/>
    </row>
    <row r="949" spans="2:6" x14ac:dyDescent="0.3">
      <c r="B949" s="3" t="s">
        <v>2345</v>
      </c>
      <c r="C949" s="4">
        <v>29212.514700000003</v>
      </c>
      <c r="F949" s="20"/>
    </row>
    <row r="950" spans="2:6" x14ac:dyDescent="0.3">
      <c r="B950" s="3" t="s">
        <v>17697</v>
      </c>
      <c r="C950" s="4">
        <v>29206.460200000001</v>
      </c>
      <c r="F950" s="20"/>
    </row>
    <row r="951" spans="2:6" x14ac:dyDescent="0.3">
      <c r="B951" s="3" t="s">
        <v>15349</v>
      </c>
      <c r="C951" s="4">
        <v>29190.407299999999</v>
      </c>
      <c r="F951" s="20"/>
    </row>
    <row r="952" spans="2:6" x14ac:dyDescent="0.3">
      <c r="B952" s="3" t="s">
        <v>5358</v>
      </c>
      <c r="C952" s="4">
        <v>29177.333200000001</v>
      </c>
      <c r="F952" s="20"/>
    </row>
    <row r="953" spans="2:6" x14ac:dyDescent="0.3">
      <c r="B953" s="3" t="s">
        <v>5262</v>
      </c>
      <c r="C953" s="4">
        <v>29177.001400000001</v>
      </c>
      <c r="F953" s="20"/>
    </row>
    <row r="954" spans="2:6" x14ac:dyDescent="0.3">
      <c r="B954" s="3" t="s">
        <v>1731</v>
      </c>
      <c r="C954" s="4">
        <v>29174.813599999998</v>
      </c>
      <c r="F954" s="20"/>
    </row>
    <row r="955" spans="2:6" x14ac:dyDescent="0.3">
      <c r="B955" s="3" t="s">
        <v>9270</v>
      </c>
      <c r="C955" s="4">
        <v>29173.229899999998</v>
      </c>
      <c r="F955" s="20"/>
    </row>
    <row r="956" spans="2:6" x14ac:dyDescent="0.3">
      <c r="B956" s="3" t="s">
        <v>8704</v>
      </c>
      <c r="C956" s="4">
        <v>29171.886599999998</v>
      </c>
      <c r="F956" s="20"/>
    </row>
    <row r="957" spans="2:6" x14ac:dyDescent="0.3">
      <c r="B957" s="3" t="s">
        <v>3156</v>
      </c>
      <c r="C957" s="4">
        <v>29163.238600000001</v>
      </c>
      <c r="F957" s="20"/>
    </row>
    <row r="958" spans="2:6" x14ac:dyDescent="0.3">
      <c r="B958" s="3" t="s">
        <v>14381</v>
      </c>
      <c r="C958" s="4">
        <v>29121.157200000001</v>
      </c>
      <c r="F958" s="20"/>
    </row>
    <row r="959" spans="2:6" x14ac:dyDescent="0.3">
      <c r="B959" s="3" t="s">
        <v>18133</v>
      </c>
      <c r="C959" s="4">
        <v>29115.935700000002</v>
      </c>
      <c r="F959" s="20"/>
    </row>
    <row r="960" spans="2:6" x14ac:dyDescent="0.3">
      <c r="B960" s="3" t="s">
        <v>11867</v>
      </c>
      <c r="C960" s="4">
        <v>29110.059099999999</v>
      </c>
      <c r="F960" s="20"/>
    </row>
    <row r="961" spans="2:6" x14ac:dyDescent="0.3">
      <c r="B961" s="3" t="s">
        <v>7279</v>
      </c>
      <c r="C961" s="4">
        <v>29101.411700000001</v>
      </c>
      <c r="F961" s="20"/>
    </row>
    <row r="962" spans="2:6" x14ac:dyDescent="0.3">
      <c r="B962" s="3" t="s">
        <v>8237</v>
      </c>
      <c r="C962" s="4">
        <v>29076.1669</v>
      </c>
      <c r="F962" s="20"/>
    </row>
    <row r="963" spans="2:6" x14ac:dyDescent="0.3">
      <c r="B963" s="3" t="s">
        <v>9668</v>
      </c>
      <c r="C963" s="4">
        <v>29071.290099999998</v>
      </c>
      <c r="F963" s="20"/>
    </row>
    <row r="964" spans="2:6" x14ac:dyDescent="0.3">
      <c r="B964" s="3" t="s">
        <v>16653</v>
      </c>
      <c r="C964" s="4">
        <v>29064.1194</v>
      </c>
      <c r="F964" s="20"/>
    </row>
    <row r="965" spans="2:6" x14ac:dyDescent="0.3">
      <c r="B965" s="3" t="s">
        <v>16253</v>
      </c>
      <c r="C965" s="4">
        <v>29018.675199999998</v>
      </c>
      <c r="F965" s="20"/>
    </row>
    <row r="966" spans="2:6" x14ac:dyDescent="0.3">
      <c r="B966" s="3" t="s">
        <v>11822</v>
      </c>
      <c r="C966" s="4">
        <v>29016.316500000001</v>
      </c>
      <c r="F966" s="20"/>
    </row>
    <row r="967" spans="2:6" x14ac:dyDescent="0.3">
      <c r="B967" s="3" t="s">
        <v>6390</v>
      </c>
      <c r="C967" s="4">
        <v>29014.341899999999</v>
      </c>
      <c r="F967" s="20"/>
    </row>
    <row r="968" spans="2:6" x14ac:dyDescent="0.3">
      <c r="B968" s="3" t="s">
        <v>5633</v>
      </c>
      <c r="C968" s="4">
        <v>28999.8966</v>
      </c>
      <c r="F968" s="20"/>
    </row>
    <row r="969" spans="2:6" x14ac:dyDescent="0.3">
      <c r="B969" s="3" t="s">
        <v>6432</v>
      </c>
      <c r="C969" s="4">
        <v>28997.321499999998</v>
      </c>
      <c r="F969" s="20"/>
    </row>
    <row r="970" spans="2:6" x14ac:dyDescent="0.3">
      <c r="B970" s="3" t="s">
        <v>13111</v>
      </c>
      <c r="C970" s="4">
        <v>28994.512200000001</v>
      </c>
      <c r="F970" s="20"/>
    </row>
    <row r="971" spans="2:6" x14ac:dyDescent="0.3">
      <c r="B971" s="3" t="s">
        <v>10539</v>
      </c>
      <c r="C971" s="4">
        <v>28994.121799999997</v>
      </c>
      <c r="F971" s="20"/>
    </row>
    <row r="972" spans="2:6" x14ac:dyDescent="0.3">
      <c r="B972" s="3" t="s">
        <v>11631</v>
      </c>
      <c r="C972" s="4">
        <v>28982.560999999998</v>
      </c>
      <c r="F972" s="20"/>
    </row>
    <row r="973" spans="2:6" x14ac:dyDescent="0.3">
      <c r="B973" s="3" t="s">
        <v>17891</v>
      </c>
      <c r="C973" s="4">
        <v>28981.911699999997</v>
      </c>
      <c r="F973" s="20"/>
    </row>
    <row r="974" spans="2:6" x14ac:dyDescent="0.3">
      <c r="B974" s="3" t="s">
        <v>16364</v>
      </c>
      <c r="C974" s="4">
        <v>28975.6662</v>
      </c>
      <c r="F974" s="20"/>
    </row>
    <row r="975" spans="2:6" x14ac:dyDescent="0.3">
      <c r="B975" s="3" t="s">
        <v>5871</v>
      </c>
      <c r="C975" s="4">
        <v>28964.428599999999</v>
      </c>
      <c r="F975" s="20"/>
    </row>
    <row r="976" spans="2:6" x14ac:dyDescent="0.3">
      <c r="B976" s="3" t="s">
        <v>10243</v>
      </c>
      <c r="C976" s="4">
        <v>28957.136400000003</v>
      </c>
      <c r="F976" s="20"/>
    </row>
    <row r="977" spans="2:6" x14ac:dyDescent="0.3">
      <c r="B977" s="3" t="s">
        <v>13853</v>
      </c>
      <c r="C977" s="4">
        <v>28914.642599999999</v>
      </c>
      <c r="F977" s="20"/>
    </row>
    <row r="978" spans="2:6" x14ac:dyDescent="0.3">
      <c r="B978" s="3" t="s">
        <v>13580</v>
      </c>
      <c r="C978" s="4">
        <v>28912.7166</v>
      </c>
      <c r="F978" s="20"/>
    </row>
    <row r="979" spans="2:6" x14ac:dyDescent="0.3">
      <c r="B979" s="3" t="s">
        <v>17086</v>
      </c>
      <c r="C979" s="4">
        <v>28904.418300000001</v>
      </c>
      <c r="F979" s="20"/>
    </row>
    <row r="980" spans="2:6" x14ac:dyDescent="0.3">
      <c r="B980" s="3" t="s">
        <v>6563</v>
      </c>
      <c r="C980" s="4">
        <v>28895.358800000002</v>
      </c>
      <c r="F980" s="20"/>
    </row>
    <row r="981" spans="2:6" x14ac:dyDescent="0.3">
      <c r="B981" s="3" t="s">
        <v>18620</v>
      </c>
      <c r="C981" s="4">
        <v>28892.836299999999</v>
      </c>
      <c r="F981" s="20"/>
    </row>
    <row r="982" spans="2:6" x14ac:dyDescent="0.3">
      <c r="B982" s="3" t="s">
        <v>8494</v>
      </c>
      <c r="C982" s="4">
        <v>28886.332200000001</v>
      </c>
      <c r="F982" s="20"/>
    </row>
    <row r="983" spans="2:6" x14ac:dyDescent="0.3">
      <c r="B983" s="3" t="s">
        <v>3802</v>
      </c>
      <c r="C983" s="4">
        <v>28884.274599999997</v>
      </c>
      <c r="F983" s="20"/>
    </row>
    <row r="984" spans="2:6" x14ac:dyDescent="0.3">
      <c r="B984" s="3" t="s">
        <v>2486</v>
      </c>
      <c r="C984" s="4">
        <v>28880.740099999999</v>
      </c>
      <c r="F984" s="20"/>
    </row>
    <row r="985" spans="2:6" x14ac:dyDescent="0.3">
      <c r="B985" s="3" t="s">
        <v>16048</v>
      </c>
      <c r="C985" s="4">
        <v>28874.149899999993</v>
      </c>
      <c r="F985" s="20"/>
    </row>
    <row r="986" spans="2:6" x14ac:dyDescent="0.3">
      <c r="B986" s="3" t="s">
        <v>14201</v>
      </c>
      <c r="C986" s="4">
        <v>28865.318200000002</v>
      </c>
      <c r="F986" s="20"/>
    </row>
    <row r="987" spans="2:6" x14ac:dyDescent="0.3">
      <c r="B987" s="3" t="s">
        <v>1422</v>
      </c>
      <c r="C987" s="4">
        <v>28844.835100000004</v>
      </c>
      <c r="F987" s="20"/>
    </row>
    <row r="988" spans="2:6" x14ac:dyDescent="0.3">
      <c r="B988" s="3" t="s">
        <v>16661</v>
      </c>
      <c r="C988" s="4">
        <v>28818.637500000001</v>
      </c>
      <c r="F988" s="20"/>
    </row>
    <row r="989" spans="2:6" x14ac:dyDescent="0.3">
      <c r="B989" s="3" t="s">
        <v>6445</v>
      </c>
      <c r="C989" s="4">
        <v>28812.235300000004</v>
      </c>
      <c r="F989" s="20"/>
    </row>
    <row r="990" spans="2:6" x14ac:dyDescent="0.3">
      <c r="B990" s="3" t="s">
        <v>16517</v>
      </c>
      <c r="C990" s="4">
        <v>28798.091899999999</v>
      </c>
      <c r="F990" s="20"/>
    </row>
    <row r="991" spans="2:6" x14ac:dyDescent="0.3">
      <c r="B991" s="3" t="s">
        <v>18608</v>
      </c>
      <c r="C991" s="4">
        <v>28776.963</v>
      </c>
      <c r="F991" s="20"/>
    </row>
    <row r="992" spans="2:6" x14ac:dyDescent="0.3">
      <c r="B992" s="3" t="s">
        <v>18896</v>
      </c>
      <c r="C992" s="4">
        <v>28762.1391</v>
      </c>
      <c r="F992" s="20"/>
    </row>
    <row r="993" spans="2:6" x14ac:dyDescent="0.3">
      <c r="B993" s="3" t="s">
        <v>839</v>
      </c>
      <c r="C993" s="4">
        <v>28753.919000000002</v>
      </c>
      <c r="F993" s="20"/>
    </row>
    <row r="994" spans="2:6" x14ac:dyDescent="0.3">
      <c r="B994" s="3" t="s">
        <v>4787</v>
      </c>
      <c r="C994" s="4">
        <v>28747.4964</v>
      </c>
      <c r="F994" s="20"/>
    </row>
    <row r="995" spans="2:6" x14ac:dyDescent="0.3">
      <c r="B995" s="3" t="s">
        <v>16961</v>
      </c>
      <c r="C995" s="4">
        <v>28738.4355</v>
      </c>
      <c r="F995" s="20"/>
    </row>
    <row r="996" spans="2:6" x14ac:dyDescent="0.3">
      <c r="B996" s="3" t="s">
        <v>1695</v>
      </c>
      <c r="C996" s="4">
        <v>28730.427499999998</v>
      </c>
      <c r="F996" s="20"/>
    </row>
    <row r="997" spans="2:6" x14ac:dyDescent="0.3">
      <c r="B997" s="3" t="s">
        <v>10363</v>
      </c>
      <c r="C997" s="4">
        <v>28722.666499999999</v>
      </c>
      <c r="F997" s="20"/>
    </row>
    <row r="998" spans="2:6" x14ac:dyDescent="0.3">
      <c r="B998" s="3" t="s">
        <v>6786</v>
      </c>
      <c r="C998" s="4">
        <v>28718.753299999997</v>
      </c>
      <c r="F998" s="20"/>
    </row>
    <row r="999" spans="2:6" x14ac:dyDescent="0.3">
      <c r="B999" s="3" t="s">
        <v>13297</v>
      </c>
      <c r="C999" s="4">
        <v>28715.200400000002</v>
      </c>
      <c r="F999" s="20"/>
    </row>
    <row r="1000" spans="2:6" x14ac:dyDescent="0.3">
      <c r="B1000" s="3" t="s">
        <v>2321</v>
      </c>
      <c r="C1000" s="4">
        <v>28715.085299999999</v>
      </c>
      <c r="F1000" s="20"/>
    </row>
    <row r="1001" spans="2:6" x14ac:dyDescent="0.3">
      <c r="B1001" s="3" t="s">
        <v>14504</v>
      </c>
      <c r="C1001" s="4">
        <v>28714.382699999998</v>
      </c>
      <c r="F1001" s="20"/>
    </row>
    <row r="1002" spans="2:6" x14ac:dyDescent="0.3">
      <c r="B1002" s="3" t="s">
        <v>8162</v>
      </c>
      <c r="C1002" s="4">
        <v>28697.2762</v>
      </c>
      <c r="F1002" s="20"/>
    </row>
    <row r="1003" spans="2:6" x14ac:dyDescent="0.3">
      <c r="B1003" s="3" t="s">
        <v>1336</v>
      </c>
      <c r="C1003" s="4">
        <v>28691.191200000001</v>
      </c>
      <c r="F1003" s="20"/>
    </row>
    <row r="1004" spans="2:6" x14ac:dyDescent="0.3">
      <c r="B1004" s="3" t="s">
        <v>17166</v>
      </c>
      <c r="C1004" s="4">
        <v>28679.378099999998</v>
      </c>
      <c r="F1004" s="20"/>
    </row>
    <row r="1005" spans="2:6" x14ac:dyDescent="0.3">
      <c r="B1005" s="3" t="s">
        <v>9438</v>
      </c>
      <c r="C1005" s="4">
        <v>28679.219300000001</v>
      </c>
      <c r="F1005" s="20"/>
    </row>
    <row r="1006" spans="2:6" x14ac:dyDescent="0.3">
      <c r="B1006" s="3" t="s">
        <v>2452</v>
      </c>
      <c r="C1006" s="4">
        <v>28678.421500000004</v>
      </c>
      <c r="F1006" s="20"/>
    </row>
    <row r="1007" spans="2:6" x14ac:dyDescent="0.3">
      <c r="B1007" s="3" t="s">
        <v>1557</v>
      </c>
      <c r="C1007" s="4">
        <v>28664.862700000001</v>
      </c>
      <c r="F1007" s="20"/>
    </row>
    <row r="1008" spans="2:6" x14ac:dyDescent="0.3">
      <c r="B1008" s="3" t="s">
        <v>4577</v>
      </c>
      <c r="C1008" s="4">
        <v>28663.394099999998</v>
      </c>
      <c r="F1008" s="20"/>
    </row>
    <row r="1009" spans="2:6" x14ac:dyDescent="0.3">
      <c r="B1009" s="3" t="s">
        <v>14164</v>
      </c>
      <c r="C1009" s="4">
        <v>28661.370299999999</v>
      </c>
      <c r="F1009" s="20"/>
    </row>
    <row r="1010" spans="2:6" x14ac:dyDescent="0.3">
      <c r="B1010" s="3" t="s">
        <v>13323</v>
      </c>
      <c r="C1010" s="4">
        <v>28640.890800000001</v>
      </c>
      <c r="F1010" s="20"/>
    </row>
    <row r="1011" spans="2:6" x14ac:dyDescent="0.3">
      <c r="B1011" s="3" t="s">
        <v>5270</v>
      </c>
      <c r="C1011" s="4">
        <v>28616.009400000003</v>
      </c>
      <c r="F1011" s="20"/>
    </row>
    <row r="1012" spans="2:6" x14ac:dyDescent="0.3">
      <c r="B1012" s="3" t="s">
        <v>2641</v>
      </c>
      <c r="C1012" s="4">
        <v>28610.598000000002</v>
      </c>
      <c r="F1012" s="20"/>
    </row>
    <row r="1013" spans="2:6" x14ac:dyDescent="0.3">
      <c r="B1013" s="3" t="s">
        <v>8208</v>
      </c>
      <c r="C1013" s="4">
        <v>28601.330300000001</v>
      </c>
      <c r="F1013" s="20"/>
    </row>
    <row r="1014" spans="2:6" x14ac:dyDescent="0.3">
      <c r="B1014" s="3" t="s">
        <v>18556</v>
      </c>
      <c r="C1014" s="4">
        <v>28600.330699999999</v>
      </c>
      <c r="F1014" s="20"/>
    </row>
    <row r="1015" spans="2:6" x14ac:dyDescent="0.3">
      <c r="B1015" s="3" t="s">
        <v>3012</v>
      </c>
      <c r="C1015" s="4">
        <v>28600.102800000001</v>
      </c>
      <c r="F1015" s="20"/>
    </row>
    <row r="1016" spans="2:6" x14ac:dyDescent="0.3">
      <c r="B1016" s="3" t="s">
        <v>9361</v>
      </c>
      <c r="C1016" s="4">
        <v>28590.751199999999</v>
      </c>
      <c r="F1016" s="20"/>
    </row>
    <row r="1017" spans="2:6" x14ac:dyDescent="0.3">
      <c r="B1017" s="3" t="s">
        <v>9172</v>
      </c>
      <c r="C1017" s="4">
        <v>28587.453700000002</v>
      </c>
      <c r="F1017" s="20"/>
    </row>
    <row r="1018" spans="2:6" x14ac:dyDescent="0.3">
      <c r="B1018" s="3" t="s">
        <v>17187</v>
      </c>
      <c r="C1018" s="4">
        <v>28583.784899999999</v>
      </c>
      <c r="F1018" s="20"/>
    </row>
    <row r="1019" spans="2:6" x14ac:dyDescent="0.3">
      <c r="B1019" s="3" t="s">
        <v>15942</v>
      </c>
      <c r="C1019" s="4">
        <v>28576.012999999999</v>
      </c>
      <c r="F1019" s="20"/>
    </row>
    <row r="1020" spans="2:6" x14ac:dyDescent="0.3">
      <c r="B1020" s="3" t="s">
        <v>18707</v>
      </c>
      <c r="C1020" s="4">
        <v>28563.013500000001</v>
      </c>
      <c r="F1020" s="20"/>
    </row>
    <row r="1021" spans="2:6" x14ac:dyDescent="0.3">
      <c r="B1021" s="3" t="s">
        <v>2184</v>
      </c>
      <c r="C1021" s="4">
        <v>28551.4097</v>
      </c>
      <c r="F1021" s="20"/>
    </row>
    <row r="1022" spans="2:6" x14ac:dyDescent="0.3">
      <c r="B1022" s="3" t="s">
        <v>6311</v>
      </c>
      <c r="C1022" s="4">
        <v>28548.893199999999</v>
      </c>
      <c r="F1022" s="20"/>
    </row>
    <row r="1023" spans="2:6" x14ac:dyDescent="0.3">
      <c r="B1023" s="3" t="s">
        <v>7554</v>
      </c>
      <c r="C1023" s="4">
        <v>28541.659599999995</v>
      </c>
      <c r="F1023" s="20"/>
    </row>
    <row r="1024" spans="2:6" x14ac:dyDescent="0.3">
      <c r="B1024" s="3" t="s">
        <v>8828</v>
      </c>
      <c r="C1024" s="4">
        <v>28540.280399999996</v>
      </c>
      <c r="F1024" s="20"/>
    </row>
    <row r="1025" spans="2:6" x14ac:dyDescent="0.3">
      <c r="B1025" s="3" t="s">
        <v>18981</v>
      </c>
      <c r="C1025" s="4">
        <v>28539.447800000002</v>
      </c>
      <c r="F1025" s="20"/>
    </row>
    <row r="1026" spans="2:6" x14ac:dyDescent="0.3">
      <c r="B1026" s="3" t="s">
        <v>18674</v>
      </c>
      <c r="C1026" s="4">
        <v>28535.864699999998</v>
      </c>
      <c r="F1026" s="20"/>
    </row>
    <row r="1027" spans="2:6" x14ac:dyDescent="0.3">
      <c r="B1027" s="3" t="s">
        <v>15767</v>
      </c>
      <c r="C1027" s="4">
        <v>28534.872600000002</v>
      </c>
      <c r="F1027" s="20"/>
    </row>
    <row r="1028" spans="2:6" x14ac:dyDescent="0.3">
      <c r="B1028" s="3" t="s">
        <v>12015</v>
      </c>
      <c r="C1028" s="4">
        <v>28529.793100000003</v>
      </c>
      <c r="F1028" s="20"/>
    </row>
    <row r="1029" spans="2:6" x14ac:dyDescent="0.3">
      <c r="B1029" s="3" t="s">
        <v>18284</v>
      </c>
      <c r="C1029" s="4">
        <v>28529.341499999999</v>
      </c>
      <c r="F1029" s="20"/>
    </row>
    <row r="1030" spans="2:6" x14ac:dyDescent="0.3">
      <c r="B1030" s="3" t="s">
        <v>868</v>
      </c>
      <c r="C1030" s="4">
        <v>28525.5353</v>
      </c>
      <c r="F1030" s="20"/>
    </row>
    <row r="1031" spans="2:6" x14ac:dyDescent="0.3">
      <c r="B1031" s="3" t="s">
        <v>6790</v>
      </c>
      <c r="C1031" s="4">
        <v>28524.092400000001</v>
      </c>
      <c r="F1031" s="20"/>
    </row>
    <row r="1032" spans="2:6" x14ac:dyDescent="0.3">
      <c r="B1032" s="3" t="s">
        <v>12452</v>
      </c>
      <c r="C1032" s="4">
        <v>28514.306000000004</v>
      </c>
      <c r="F1032" s="20"/>
    </row>
    <row r="1033" spans="2:6" x14ac:dyDescent="0.3">
      <c r="B1033" s="3" t="s">
        <v>18769</v>
      </c>
      <c r="C1033" s="4">
        <v>28489.227599999998</v>
      </c>
      <c r="F1033" s="20"/>
    </row>
    <row r="1034" spans="2:6" x14ac:dyDescent="0.3">
      <c r="B1034" s="3" t="s">
        <v>12261</v>
      </c>
      <c r="C1034" s="4">
        <v>28478.3397</v>
      </c>
      <c r="F1034" s="20"/>
    </row>
    <row r="1035" spans="2:6" x14ac:dyDescent="0.3">
      <c r="B1035" s="3" t="s">
        <v>5007</v>
      </c>
      <c r="C1035" s="4">
        <v>28477.722400000002</v>
      </c>
      <c r="F1035" s="20"/>
    </row>
    <row r="1036" spans="2:6" x14ac:dyDescent="0.3">
      <c r="B1036" s="3" t="s">
        <v>17064</v>
      </c>
      <c r="C1036" s="4">
        <v>28463.633099999999</v>
      </c>
      <c r="F1036" s="20"/>
    </row>
    <row r="1037" spans="2:6" x14ac:dyDescent="0.3">
      <c r="B1037" s="3" t="s">
        <v>16044</v>
      </c>
      <c r="C1037" s="4">
        <v>28432.407399999996</v>
      </c>
      <c r="F1037" s="20"/>
    </row>
    <row r="1038" spans="2:6" x14ac:dyDescent="0.3">
      <c r="B1038" s="3" t="s">
        <v>13554</v>
      </c>
      <c r="C1038" s="4">
        <v>28425.270700000001</v>
      </c>
      <c r="F1038" s="20"/>
    </row>
    <row r="1039" spans="2:6" x14ac:dyDescent="0.3">
      <c r="B1039" s="3" t="s">
        <v>631</v>
      </c>
      <c r="C1039" s="4">
        <v>28402.587599999999</v>
      </c>
      <c r="F1039" s="20"/>
    </row>
    <row r="1040" spans="2:6" x14ac:dyDescent="0.3">
      <c r="B1040" s="3" t="s">
        <v>18194</v>
      </c>
      <c r="C1040" s="4">
        <v>28400.1008</v>
      </c>
      <c r="F1040" s="20"/>
    </row>
    <row r="1041" spans="2:6" x14ac:dyDescent="0.3">
      <c r="B1041" s="3" t="s">
        <v>1913</v>
      </c>
      <c r="C1041" s="4">
        <v>28392.161200000002</v>
      </c>
      <c r="F1041" s="20"/>
    </row>
    <row r="1042" spans="2:6" x14ac:dyDescent="0.3">
      <c r="B1042" s="3" t="s">
        <v>18724</v>
      </c>
      <c r="C1042" s="4">
        <v>28385.340300000003</v>
      </c>
      <c r="F1042" s="20"/>
    </row>
    <row r="1043" spans="2:6" x14ac:dyDescent="0.3">
      <c r="B1043" s="3" t="s">
        <v>16009</v>
      </c>
      <c r="C1043" s="4">
        <v>28380.906599999998</v>
      </c>
      <c r="F1043" s="20"/>
    </row>
    <row r="1044" spans="2:6" x14ac:dyDescent="0.3">
      <c r="B1044" s="3" t="s">
        <v>958</v>
      </c>
      <c r="C1044" s="4">
        <v>28377.561999999998</v>
      </c>
      <c r="F1044" s="20"/>
    </row>
    <row r="1045" spans="2:6" x14ac:dyDescent="0.3">
      <c r="B1045" s="3" t="s">
        <v>12030</v>
      </c>
      <c r="C1045" s="4">
        <v>28368.4411</v>
      </c>
      <c r="F1045" s="20"/>
    </row>
    <row r="1046" spans="2:6" x14ac:dyDescent="0.3">
      <c r="B1046" s="3" t="s">
        <v>12898</v>
      </c>
      <c r="C1046" s="4">
        <v>28364.8334</v>
      </c>
      <c r="F1046" s="20"/>
    </row>
    <row r="1047" spans="2:6" x14ac:dyDescent="0.3">
      <c r="B1047" s="3" t="s">
        <v>17666</v>
      </c>
      <c r="C1047" s="4">
        <v>28363.214499999998</v>
      </c>
      <c r="F1047" s="20"/>
    </row>
    <row r="1048" spans="2:6" x14ac:dyDescent="0.3">
      <c r="B1048" s="3" t="s">
        <v>7449</v>
      </c>
      <c r="C1048" s="4">
        <v>28361.595000000001</v>
      </c>
      <c r="F1048" s="20"/>
    </row>
    <row r="1049" spans="2:6" x14ac:dyDescent="0.3">
      <c r="B1049" s="3" t="s">
        <v>7035</v>
      </c>
      <c r="C1049" s="4">
        <v>28323.544800000003</v>
      </c>
      <c r="F1049" s="20"/>
    </row>
    <row r="1050" spans="2:6" x14ac:dyDescent="0.3">
      <c r="B1050" s="3" t="s">
        <v>12856</v>
      </c>
      <c r="C1050" s="4">
        <v>28292.3079</v>
      </c>
      <c r="F1050" s="20"/>
    </row>
    <row r="1051" spans="2:6" x14ac:dyDescent="0.3">
      <c r="B1051" s="3" t="s">
        <v>11251</v>
      </c>
      <c r="C1051" s="4">
        <v>28291.024799999999</v>
      </c>
      <c r="F1051" s="20"/>
    </row>
    <row r="1052" spans="2:6" x14ac:dyDescent="0.3">
      <c r="B1052" s="3" t="s">
        <v>14961</v>
      </c>
      <c r="C1052" s="4">
        <v>28285.830600000001</v>
      </c>
      <c r="F1052" s="20"/>
    </row>
    <row r="1053" spans="2:6" x14ac:dyDescent="0.3">
      <c r="B1053" s="3" t="s">
        <v>7103</v>
      </c>
      <c r="C1053" s="4">
        <v>28260.767799999998</v>
      </c>
      <c r="F1053" s="20"/>
    </row>
    <row r="1054" spans="2:6" x14ac:dyDescent="0.3">
      <c r="B1054" s="3" t="s">
        <v>12164</v>
      </c>
      <c r="C1054" s="4">
        <v>28250.437999999998</v>
      </c>
      <c r="F1054" s="20"/>
    </row>
    <row r="1055" spans="2:6" x14ac:dyDescent="0.3">
      <c r="B1055" s="3" t="s">
        <v>14710</v>
      </c>
      <c r="C1055" s="4">
        <v>28240.155599999998</v>
      </c>
      <c r="F1055" s="20"/>
    </row>
    <row r="1056" spans="2:6" x14ac:dyDescent="0.3">
      <c r="B1056" s="3" t="s">
        <v>7272</v>
      </c>
      <c r="C1056" s="4">
        <v>28222.587299999999</v>
      </c>
      <c r="F1056" s="20"/>
    </row>
    <row r="1057" spans="2:6" x14ac:dyDescent="0.3">
      <c r="B1057" s="3" t="s">
        <v>14025</v>
      </c>
      <c r="C1057" s="4">
        <v>28220.2431</v>
      </c>
      <c r="F1057" s="20"/>
    </row>
    <row r="1058" spans="2:6" x14ac:dyDescent="0.3">
      <c r="B1058" s="3" t="s">
        <v>14746</v>
      </c>
      <c r="C1058" s="4">
        <v>28216.101699999999</v>
      </c>
      <c r="F1058" s="20"/>
    </row>
    <row r="1059" spans="2:6" x14ac:dyDescent="0.3">
      <c r="B1059" s="3" t="s">
        <v>7923</v>
      </c>
      <c r="C1059" s="4">
        <v>28203.232799999998</v>
      </c>
      <c r="F1059" s="20"/>
    </row>
    <row r="1060" spans="2:6" x14ac:dyDescent="0.3">
      <c r="B1060" s="3" t="s">
        <v>18155</v>
      </c>
      <c r="C1060" s="4">
        <v>28201.882800000003</v>
      </c>
      <c r="F1060" s="20"/>
    </row>
    <row r="1061" spans="2:6" x14ac:dyDescent="0.3">
      <c r="B1061" s="3" t="s">
        <v>5343</v>
      </c>
      <c r="C1061" s="4">
        <v>28200.495600000002</v>
      </c>
      <c r="F1061" s="20"/>
    </row>
    <row r="1062" spans="2:6" x14ac:dyDescent="0.3">
      <c r="B1062" s="3" t="s">
        <v>10341</v>
      </c>
      <c r="C1062" s="4">
        <v>28200.0854</v>
      </c>
      <c r="F1062" s="20"/>
    </row>
    <row r="1063" spans="2:6" x14ac:dyDescent="0.3">
      <c r="B1063" s="3" t="s">
        <v>18941</v>
      </c>
      <c r="C1063" s="4">
        <v>28199.7065</v>
      </c>
      <c r="F1063" s="20"/>
    </row>
    <row r="1064" spans="2:6" x14ac:dyDescent="0.3">
      <c r="B1064" s="3" t="s">
        <v>11736</v>
      </c>
      <c r="C1064" s="4">
        <v>28190.540300000001</v>
      </c>
      <c r="F1064" s="20"/>
    </row>
    <row r="1065" spans="2:6" x14ac:dyDescent="0.3">
      <c r="B1065" s="3" t="s">
        <v>7506</v>
      </c>
      <c r="C1065" s="4">
        <v>28190.143200000002</v>
      </c>
      <c r="F1065" s="20"/>
    </row>
    <row r="1066" spans="2:6" x14ac:dyDescent="0.3">
      <c r="B1066" s="3" t="s">
        <v>14051</v>
      </c>
      <c r="C1066" s="4">
        <v>28178.7425</v>
      </c>
      <c r="F1066" s="20"/>
    </row>
    <row r="1067" spans="2:6" x14ac:dyDescent="0.3">
      <c r="B1067" s="3" t="s">
        <v>1550</v>
      </c>
      <c r="C1067" s="4">
        <v>28160.77</v>
      </c>
      <c r="F1067" s="20"/>
    </row>
    <row r="1068" spans="2:6" x14ac:dyDescent="0.3">
      <c r="B1068" s="3" t="s">
        <v>14209</v>
      </c>
      <c r="C1068" s="4">
        <v>28157.743200000001</v>
      </c>
      <c r="F1068" s="20"/>
    </row>
    <row r="1069" spans="2:6" x14ac:dyDescent="0.3">
      <c r="B1069" s="3" t="s">
        <v>16808</v>
      </c>
      <c r="C1069" s="4">
        <v>28139.516</v>
      </c>
      <c r="F1069" s="20"/>
    </row>
    <row r="1070" spans="2:6" x14ac:dyDescent="0.3">
      <c r="B1070" s="3" t="s">
        <v>15928</v>
      </c>
      <c r="C1070" s="4">
        <v>28139.516</v>
      </c>
      <c r="F1070" s="20"/>
    </row>
    <row r="1071" spans="2:6" x14ac:dyDescent="0.3">
      <c r="B1071" s="3" t="s">
        <v>14054</v>
      </c>
      <c r="C1071" s="4">
        <v>28139.516</v>
      </c>
      <c r="F1071" s="20"/>
    </row>
    <row r="1072" spans="2:6" x14ac:dyDescent="0.3">
      <c r="B1072" s="3" t="s">
        <v>12255</v>
      </c>
      <c r="C1072" s="4">
        <v>28139.516</v>
      </c>
      <c r="F1072" s="20"/>
    </row>
    <row r="1073" spans="2:6" x14ac:dyDescent="0.3">
      <c r="B1073" s="3" t="s">
        <v>10164</v>
      </c>
      <c r="C1073" s="4">
        <v>28139.516</v>
      </c>
      <c r="F1073" s="20"/>
    </row>
    <row r="1074" spans="2:6" x14ac:dyDescent="0.3">
      <c r="B1074" s="3" t="s">
        <v>9689</v>
      </c>
      <c r="C1074" s="4">
        <v>28139.516</v>
      </c>
      <c r="F1074" s="20"/>
    </row>
    <row r="1075" spans="2:6" x14ac:dyDescent="0.3">
      <c r="B1075" s="3" t="s">
        <v>6669</v>
      </c>
      <c r="C1075" s="4">
        <v>28139.516</v>
      </c>
      <c r="F1075" s="20"/>
    </row>
    <row r="1076" spans="2:6" x14ac:dyDescent="0.3">
      <c r="B1076" s="3" t="s">
        <v>1672</v>
      </c>
      <c r="C1076" s="4">
        <v>28139.516</v>
      </c>
      <c r="F1076" s="20"/>
    </row>
    <row r="1077" spans="2:6" x14ac:dyDescent="0.3">
      <c r="B1077" s="3" t="s">
        <v>926</v>
      </c>
      <c r="C1077" s="4">
        <v>28120.7732</v>
      </c>
      <c r="F1077" s="20"/>
    </row>
    <row r="1078" spans="2:6" x14ac:dyDescent="0.3">
      <c r="B1078" s="3" t="s">
        <v>1249</v>
      </c>
      <c r="C1078" s="4">
        <v>28108.256799999999</v>
      </c>
      <c r="F1078" s="20"/>
    </row>
    <row r="1079" spans="2:6" x14ac:dyDescent="0.3">
      <c r="B1079" s="3" t="s">
        <v>7325</v>
      </c>
      <c r="C1079" s="4">
        <v>28090.631199999996</v>
      </c>
      <c r="F1079" s="20"/>
    </row>
    <row r="1080" spans="2:6" x14ac:dyDescent="0.3">
      <c r="B1080" s="3" t="s">
        <v>16246</v>
      </c>
      <c r="C1080" s="4">
        <v>28085.638899999998</v>
      </c>
      <c r="F1080" s="20"/>
    </row>
    <row r="1081" spans="2:6" x14ac:dyDescent="0.3">
      <c r="B1081" s="3" t="s">
        <v>4358</v>
      </c>
      <c r="C1081" s="4">
        <v>28079.780899999998</v>
      </c>
      <c r="F1081" s="20"/>
    </row>
    <row r="1082" spans="2:6" x14ac:dyDescent="0.3">
      <c r="B1082" s="3" t="s">
        <v>1374</v>
      </c>
      <c r="C1082" s="4">
        <v>28071.062999999998</v>
      </c>
      <c r="F1082" s="20"/>
    </row>
    <row r="1083" spans="2:6" x14ac:dyDescent="0.3">
      <c r="B1083" s="3" t="s">
        <v>9439</v>
      </c>
      <c r="C1083" s="4">
        <v>28063.736899999996</v>
      </c>
      <c r="F1083" s="20"/>
    </row>
    <row r="1084" spans="2:6" x14ac:dyDescent="0.3">
      <c r="B1084" s="3" t="s">
        <v>16577</v>
      </c>
      <c r="C1084" s="4">
        <v>28061.0164</v>
      </c>
      <c r="F1084" s="20"/>
    </row>
    <row r="1085" spans="2:6" x14ac:dyDescent="0.3">
      <c r="B1085" s="3" t="s">
        <v>15612</v>
      </c>
      <c r="C1085" s="4">
        <v>28040.542099999999</v>
      </c>
      <c r="F1085" s="20"/>
    </row>
    <row r="1086" spans="2:6" x14ac:dyDescent="0.3">
      <c r="B1086" s="3" t="s">
        <v>10159</v>
      </c>
      <c r="C1086" s="4">
        <v>28039.805999999997</v>
      </c>
      <c r="F1086" s="20"/>
    </row>
    <row r="1087" spans="2:6" x14ac:dyDescent="0.3">
      <c r="B1087" s="3" t="s">
        <v>12269</v>
      </c>
      <c r="C1087" s="4">
        <v>28021.664700000001</v>
      </c>
      <c r="F1087" s="20"/>
    </row>
    <row r="1088" spans="2:6" x14ac:dyDescent="0.3">
      <c r="B1088" s="3" t="s">
        <v>6836</v>
      </c>
      <c r="C1088" s="4">
        <v>28016.374300000003</v>
      </c>
      <c r="F1088" s="20"/>
    </row>
    <row r="1089" spans="2:6" x14ac:dyDescent="0.3">
      <c r="B1089" s="3" t="s">
        <v>5586</v>
      </c>
      <c r="C1089" s="4">
        <v>27997.925800000001</v>
      </c>
      <c r="F1089" s="20"/>
    </row>
    <row r="1090" spans="2:6" x14ac:dyDescent="0.3">
      <c r="B1090" s="3" t="s">
        <v>5585</v>
      </c>
      <c r="C1090" s="4">
        <v>27980.7304</v>
      </c>
      <c r="F1090" s="20"/>
    </row>
    <row r="1091" spans="2:6" x14ac:dyDescent="0.3">
      <c r="B1091" s="3" t="s">
        <v>9767</v>
      </c>
      <c r="C1091" s="4">
        <v>27978.231599999996</v>
      </c>
      <c r="F1091" s="20"/>
    </row>
    <row r="1092" spans="2:6" x14ac:dyDescent="0.3">
      <c r="B1092" s="3" t="s">
        <v>13473</v>
      </c>
      <c r="C1092" s="4">
        <v>27977.209899999998</v>
      </c>
      <c r="F1092" s="20"/>
    </row>
    <row r="1093" spans="2:6" x14ac:dyDescent="0.3">
      <c r="B1093" s="3" t="s">
        <v>4251</v>
      </c>
      <c r="C1093" s="4">
        <v>27958.426700000004</v>
      </c>
      <c r="F1093" s="20"/>
    </row>
    <row r="1094" spans="2:6" x14ac:dyDescent="0.3">
      <c r="B1094" s="3" t="s">
        <v>8428</v>
      </c>
      <c r="C1094" s="4">
        <v>27951.652999999998</v>
      </c>
      <c r="F1094" s="20"/>
    </row>
    <row r="1095" spans="2:6" x14ac:dyDescent="0.3">
      <c r="B1095" s="3" t="s">
        <v>13425</v>
      </c>
      <c r="C1095" s="4">
        <v>27943.2873</v>
      </c>
      <c r="F1095" s="20"/>
    </row>
    <row r="1096" spans="2:6" x14ac:dyDescent="0.3">
      <c r="B1096" s="3" t="s">
        <v>9347</v>
      </c>
      <c r="C1096" s="4">
        <v>27908.514999999999</v>
      </c>
      <c r="F1096" s="20"/>
    </row>
    <row r="1097" spans="2:6" x14ac:dyDescent="0.3">
      <c r="B1097" s="3" t="s">
        <v>7584</v>
      </c>
      <c r="C1097" s="4">
        <v>27903.120599999998</v>
      </c>
      <c r="F1097" s="20"/>
    </row>
    <row r="1098" spans="2:6" x14ac:dyDescent="0.3">
      <c r="B1098" s="3" t="s">
        <v>11145</v>
      </c>
      <c r="C1098" s="4">
        <v>27887.074099999998</v>
      </c>
      <c r="F1098" s="20"/>
    </row>
    <row r="1099" spans="2:6" x14ac:dyDescent="0.3">
      <c r="B1099" s="3" t="s">
        <v>15905</v>
      </c>
      <c r="C1099" s="4">
        <v>27886.2405</v>
      </c>
      <c r="F1099" s="20"/>
    </row>
    <row r="1100" spans="2:6" x14ac:dyDescent="0.3">
      <c r="B1100" s="3" t="s">
        <v>11170</v>
      </c>
      <c r="C1100" s="4">
        <v>27877.989600000001</v>
      </c>
      <c r="F1100" s="20"/>
    </row>
    <row r="1101" spans="2:6" x14ac:dyDescent="0.3">
      <c r="B1101" s="3" t="s">
        <v>14951</v>
      </c>
      <c r="C1101" s="4">
        <v>27861.275999999998</v>
      </c>
      <c r="F1101" s="20"/>
    </row>
    <row r="1102" spans="2:6" x14ac:dyDescent="0.3">
      <c r="B1102" s="3" t="s">
        <v>11314</v>
      </c>
      <c r="C1102" s="4">
        <v>27844.186999999998</v>
      </c>
      <c r="F1102" s="20"/>
    </row>
    <row r="1103" spans="2:6" x14ac:dyDescent="0.3">
      <c r="B1103" s="3" t="s">
        <v>17128</v>
      </c>
      <c r="C1103" s="4">
        <v>27839.111500000003</v>
      </c>
      <c r="F1103" s="20"/>
    </row>
    <row r="1104" spans="2:6" x14ac:dyDescent="0.3">
      <c r="B1104" s="3" t="s">
        <v>2675</v>
      </c>
      <c r="C1104" s="4">
        <v>27833.688699999999</v>
      </c>
      <c r="F1104" s="20"/>
    </row>
    <row r="1105" spans="2:6" x14ac:dyDescent="0.3">
      <c r="B1105" s="3" t="s">
        <v>15195</v>
      </c>
      <c r="C1105" s="4">
        <v>27831.224499999997</v>
      </c>
      <c r="F1105" s="20"/>
    </row>
    <row r="1106" spans="2:6" x14ac:dyDescent="0.3">
      <c r="B1106" s="3" t="s">
        <v>13002</v>
      </c>
      <c r="C1106" s="4">
        <v>27823.748200000002</v>
      </c>
      <c r="F1106" s="20"/>
    </row>
    <row r="1107" spans="2:6" x14ac:dyDescent="0.3">
      <c r="B1107" s="3" t="s">
        <v>17716</v>
      </c>
      <c r="C1107" s="4">
        <v>27815.734099999998</v>
      </c>
      <c r="F1107" s="20"/>
    </row>
    <row r="1108" spans="2:6" x14ac:dyDescent="0.3">
      <c r="B1108" s="3" t="s">
        <v>5395</v>
      </c>
      <c r="C1108" s="4">
        <v>27814.467299999997</v>
      </c>
      <c r="F1108" s="20"/>
    </row>
    <row r="1109" spans="2:6" x14ac:dyDescent="0.3">
      <c r="B1109" s="3" t="s">
        <v>10379</v>
      </c>
      <c r="C1109" s="4">
        <v>27812.279399999999</v>
      </c>
      <c r="F1109" s="20"/>
    </row>
    <row r="1110" spans="2:6" x14ac:dyDescent="0.3">
      <c r="B1110" s="3" t="s">
        <v>17172</v>
      </c>
      <c r="C1110" s="4">
        <v>27809.786999999997</v>
      </c>
      <c r="F1110" s="20"/>
    </row>
    <row r="1111" spans="2:6" x14ac:dyDescent="0.3">
      <c r="B1111" s="3" t="s">
        <v>931</v>
      </c>
      <c r="C1111" s="4">
        <v>27808.524100000002</v>
      </c>
      <c r="F1111" s="20"/>
    </row>
    <row r="1112" spans="2:6" x14ac:dyDescent="0.3">
      <c r="B1112" s="3" t="s">
        <v>10445</v>
      </c>
      <c r="C1112" s="4">
        <v>27799.484400000001</v>
      </c>
      <c r="F1112" s="20"/>
    </row>
    <row r="1113" spans="2:6" x14ac:dyDescent="0.3">
      <c r="B1113" s="3" t="s">
        <v>18021</v>
      </c>
      <c r="C1113" s="4">
        <v>27789.2225</v>
      </c>
      <c r="F1113" s="20"/>
    </row>
    <row r="1114" spans="2:6" x14ac:dyDescent="0.3">
      <c r="B1114" s="3" t="s">
        <v>14358</v>
      </c>
      <c r="C1114" s="4">
        <v>27772.010700000003</v>
      </c>
      <c r="F1114" s="20"/>
    </row>
    <row r="1115" spans="2:6" x14ac:dyDescent="0.3">
      <c r="B1115" s="3" t="s">
        <v>1835</v>
      </c>
      <c r="C1115" s="4">
        <v>27759.7235</v>
      </c>
      <c r="F1115" s="20"/>
    </row>
    <row r="1116" spans="2:6" x14ac:dyDescent="0.3">
      <c r="B1116" s="3" t="s">
        <v>5376</v>
      </c>
      <c r="C1116" s="4">
        <v>27756.382900000001</v>
      </c>
      <c r="F1116" s="20"/>
    </row>
    <row r="1117" spans="2:6" x14ac:dyDescent="0.3">
      <c r="B1117" s="3" t="s">
        <v>4928</v>
      </c>
      <c r="C1117" s="4">
        <v>27752.406200000001</v>
      </c>
      <c r="F1117" s="20"/>
    </row>
    <row r="1118" spans="2:6" x14ac:dyDescent="0.3">
      <c r="B1118" s="3" t="s">
        <v>14249</v>
      </c>
      <c r="C1118" s="4">
        <v>27741.1567</v>
      </c>
      <c r="F1118" s="20"/>
    </row>
    <row r="1119" spans="2:6" x14ac:dyDescent="0.3">
      <c r="B1119" s="3" t="s">
        <v>6699</v>
      </c>
      <c r="C1119" s="4">
        <v>27732.573799999998</v>
      </c>
      <c r="F1119" s="20"/>
    </row>
    <row r="1120" spans="2:6" x14ac:dyDescent="0.3">
      <c r="B1120" s="3" t="s">
        <v>14882</v>
      </c>
      <c r="C1120" s="4">
        <v>27730.5887</v>
      </c>
      <c r="F1120" s="20"/>
    </row>
    <row r="1121" spans="2:6" x14ac:dyDescent="0.3">
      <c r="B1121" s="3" t="s">
        <v>6208</v>
      </c>
      <c r="C1121" s="4">
        <v>27722.819100000001</v>
      </c>
      <c r="F1121" s="20"/>
    </row>
    <row r="1122" spans="2:6" x14ac:dyDescent="0.3">
      <c r="B1122" s="3" t="s">
        <v>5619</v>
      </c>
      <c r="C1122" s="4">
        <v>27715.9264</v>
      </c>
      <c r="F1122" s="20"/>
    </row>
    <row r="1123" spans="2:6" x14ac:dyDescent="0.3">
      <c r="B1123" s="3" t="s">
        <v>16019</v>
      </c>
      <c r="C1123" s="4">
        <v>27712.716399999998</v>
      </c>
      <c r="F1123" s="20"/>
    </row>
    <row r="1124" spans="2:6" x14ac:dyDescent="0.3">
      <c r="B1124" s="3" t="s">
        <v>12370</v>
      </c>
      <c r="C1124" s="4">
        <v>27704.424699999996</v>
      </c>
      <c r="F1124" s="20"/>
    </row>
    <row r="1125" spans="2:6" x14ac:dyDescent="0.3">
      <c r="B1125" s="3" t="s">
        <v>4561</v>
      </c>
      <c r="C1125" s="4">
        <v>27695.8226</v>
      </c>
      <c r="F1125" s="20"/>
    </row>
    <row r="1126" spans="2:6" x14ac:dyDescent="0.3">
      <c r="B1126" s="3" t="s">
        <v>11897</v>
      </c>
      <c r="C1126" s="4">
        <v>27691.194600000003</v>
      </c>
      <c r="F1126" s="20"/>
    </row>
    <row r="1127" spans="2:6" x14ac:dyDescent="0.3">
      <c r="B1127" s="3" t="s">
        <v>16775</v>
      </c>
      <c r="C1127" s="4">
        <v>27680.512799999997</v>
      </c>
      <c r="F1127" s="20"/>
    </row>
    <row r="1128" spans="2:6" x14ac:dyDescent="0.3">
      <c r="B1128" s="3" t="s">
        <v>14277</v>
      </c>
      <c r="C1128" s="4">
        <v>27674.3675</v>
      </c>
      <c r="F1128" s="20"/>
    </row>
    <row r="1129" spans="2:6" x14ac:dyDescent="0.3">
      <c r="B1129" s="3" t="s">
        <v>6423</v>
      </c>
      <c r="C1129" s="4">
        <v>27668.067599999998</v>
      </c>
      <c r="F1129" s="20"/>
    </row>
    <row r="1130" spans="2:6" x14ac:dyDescent="0.3">
      <c r="B1130" s="3" t="s">
        <v>16049</v>
      </c>
      <c r="C1130" s="4">
        <v>27666.185099999999</v>
      </c>
      <c r="F1130" s="20"/>
    </row>
    <row r="1131" spans="2:6" x14ac:dyDescent="0.3">
      <c r="B1131" s="3" t="s">
        <v>10432</v>
      </c>
      <c r="C1131" s="4">
        <v>27665.051599999999</v>
      </c>
      <c r="F1131" s="20"/>
    </row>
    <row r="1132" spans="2:6" x14ac:dyDescent="0.3">
      <c r="B1132" s="3" t="s">
        <v>8681</v>
      </c>
      <c r="C1132" s="4">
        <v>27662.1535</v>
      </c>
      <c r="F1132" s="20"/>
    </row>
    <row r="1133" spans="2:6" x14ac:dyDescent="0.3">
      <c r="B1133" s="3" t="s">
        <v>10902</v>
      </c>
      <c r="C1133" s="4">
        <v>27659.734899999999</v>
      </c>
      <c r="F1133" s="20"/>
    </row>
    <row r="1134" spans="2:6" x14ac:dyDescent="0.3">
      <c r="B1134" s="3" t="s">
        <v>5546</v>
      </c>
      <c r="C1134" s="4">
        <v>27653.661800000002</v>
      </c>
      <c r="F1134" s="20"/>
    </row>
    <row r="1135" spans="2:6" x14ac:dyDescent="0.3">
      <c r="B1135" s="3" t="s">
        <v>3936</v>
      </c>
      <c r="C1135" s="4">
        <v>27638.1096</v>
      </c>
      <c r="F1135" s="20"/>
    </row>
    <row r="1136" spans="2:6" x14ac:dyDescent="0.3">
      <c r="B1136" s="3" t="s">
        <v>18540</v>
      </c>
      <c r="C1136" s="4">
        <v>27606.8472</v>
      </c>
      <c r="F1136" s="20"/>
    </row>
    <row r="1137" spans="2:6" x14ac:dyDescent="0.3">
      <c r="B1137" s="3" t="s">
        <v>14809</v>
      </c>
      <c r="C1137" s="4">
        <v>27583.335999999999</v>
      </c>
      <c r="F1137" s="20"/>
    </row>
    <row r="1138" spans="2:6" x14ac:dyDescent="0.3">
      <c r="B1138" s="3" t="s">
        <v>815</v>
      </c>
      <c r="C1138" s="4">
        <v>27562.1211</v>
      </c>
      <c r="F1138" s="20"/>
    </row>
    <row r="1139" spans="2:6" x14ac:dyDescent="0.3">
      <c r="B1139" s="3" t="s">
        <v>18168</v>
      </c>
      <c r="C1139" s="4">
        <v>27549.386299999998</v>
      </c>
      <c r="F1139" s="20"/>
    </row>
    <row r="1140" spans="2:6" x14ac:dyDescent="0.3">
      <c r="B1140" s="3" t="s">
        <v>19018</v>
      </c>
      <c r="C1140" s="4">
        <v>27535.591500000002</v>
      </c>
      <c r="F1140" s="20"/>
    </row>
    <row r="1141" spans="2:6" x14ac:dyDescent="0.3">
      <c r="B1141" s="3" t="s">
        <v>5013</v>
      </c>
      <c r="C1141" s="4">
        <v>27522.9846</v>
      </c>
      <c r="F1141" s="20"/>
    </row>
    <row r="1142" spans="2:6" x14ac:dyDescent="0.3">
      <c r="B1142" s="3" t="s">
        <v>17978</v>
      </c>
      <c r="C1142" s="4">
        <v>27522.112300000001</v>
      </c>
      <c r="F1142" s="20"/>
    </row>
    <row r="1143" spans="2:6" x14ac:dyDescent="0.3">
      <c r="B1143" s="3" t="s">
        <v>10257</v>
      </c>
      <c r="C1143" s="4">
        <v>27521.723099999996</v>
      </c>
      <c r="F1143" s="20"/>
    </row>
    <row r="1144" spans="2:6" x14ac:dyDescent="0.3">
      <c r="B1144" s="3" t="s">
        <v>4782</v>
      </c>
      <c r="C1144" s="4">
        <v>27521.667099999995</v>
      </c>
      <c r="F1144" s="20"/>
    </row>
    <row r="1145" spans="2:6" x14ac:dyDescent="0.3">
      <c r="B1145" s="3" t="s">
        <v>9254</v>
      </c>
      <c r="C1145" s="4">
        <v>27508.9951</v>
      </c>
      <c r="F1145" s="20"/>
    </row>
    <row r="1146" spans="2:6" x14ac:dyDescent="0.3">
      <c r="B1146" s="3" t="s">
        <v>10311</v>
      </c>
      <c r="C1146" s="4">
        <v>27501.7749</v>
      </c>
      <c r="F1146" s="20"/>
    </row>
    <row r="1147" spans="2:6" x14ac:dyDescent="0.3">
      <c r="B1147" s="3" t="s">
        <v>10089</v>
      </c>
      <c r="C1147" s="4">
        <v>27501.108499999998</v>
      </c>
      <c r="F1147" s="20"/>
    </row>
    <row r="1148" spans="2:6" x14ac:dyDescent="0.3">
      <c r="B1148" s="3" t="s">
        <v>2168</v>
      </c>
      <c r="C1148" s="4">
        <v>27495.073799999998</v>
      </c>
      <c r="F1148" s="20"/>
    </row>
    <row r="1149" spans="2:6" x14ac:dyDescent="0.3">
      <c r="B1149" s="3" t="s">
        <v>2074</v>
      </c>
      <c r="C1149" s="4">
        <v>27489.1132</v>
      </c>
      <c r="F1149" s="20"/>
    </row>
    <row r="1150" spans="2:6" x14ac:dyDescent="0.3">
      <c r="B1150" s="3" t="s">
        <v>964</v>
      </c>
      <c r="C1150" s="4">
        <v>27486.972000000002</v>
      </c>
      <c r="F1150" s="20"/>
    </row>
    <row r="1151" spans="2:6" x14ac:dyDescent="0.3">
      <c r="B1151" s="3" t="s">
        <v>12793</v>
      </c>
      <c r="C1151" s="4">
        <v>27486.691099999996</v>
      </c>
      <c r="F1151" s="20"/>
    </row>
    <row r="1152" spans="2:6" x14ac:dyDescent="0.3">
      <c r="B1152" s="3" t="s">
        <v>6954</v>
      </c>
      <c r="C1152" s="4">
        <v>27478.7454</v>
      </c>
      <c r="F1152" s="20"/>
    </row>
    <row r="1153" spans="2:6" x14ac:dyDescent="0.3">
      <c r="B1153" s="3" t="s">
        <v>6411</v>
      </c>
      <c r="C1153" s="4">
        <v>27445.674900000002</v>
      </c>
      <c r="F1153" s="20"/>
    </row>
    <row r="1154" spans="2:6" x14ac:dyDescent="0.3">
      <c r="B1154" s="3" t="s">
        <v>8385</v>
      </c>
      <c r="C1154" s="4">
        <v>27427.624899999999</v>
      </c>
      <c r="F1154" s="20"/>
    </row>
    <row r="1155" spans="2:6" x14ac:dyDescent="0.3">
      <c r="B1155" s="3" t="s">
        <v>17604</v>
      </c>
      <c r="C1155" s="4">
        <v>27419.561699999998</v>
      </c>
      <c r="F1155" s="20"/>
    </row>
    <row r="1156" spans="2:6" x14ac:dyDescent="0.3">
      <c r="B1156" s="3" t="s">
        <v>11010</v>
      </c>
      <c r="C1156" s="4">
        <v>27408.530999999999</v>
      </c>
      <c r="F1156" s="20"/>
    </row>
    <row r="1157" spans="2:6" x14ac:dyDescent="0.3">
      <c r="B1157" s="3" t="s">
        <v>3138</v>
      </c>
      <c r="C1157" s="4">
        <v>27402.207600000002</v>
      </c>
      <c r="F1157" s="20"/>
    </row>
    <row r="1158" spans="2:6" x14ac:dyDescent="0.3">
      <c r="B1158" s="3" t="s">
        <v>18027</v>
      </c>
      <c r="C1158" s="4">
        <v>27391.394899999996</v>
      </c>
      <c r="F1158" s="20"/>
    </row>
    <row r="1159" spans="2:6" x14ac:dyDescent="0.3">
      <c r="B1159" s="3" t="s">
        <v>17016</v>
      </c>
      <c r="C1159" s="4">
        <v>27386.924900000002</v>
      </c>
      <c r="F1159" s="20"/>
    </row>
    <row r="1160" spans="2:6" x14ac:dyDescent="0.3">
      <c r="B1160" s="3" t="s">
        <v>13866</v>
      </c>
      <c r="C1160" s="4">
        <v>27385.978299999999</v>
      </c>
      <c r="F1160" s="20"/>
    </row>
    <row r="1161" spans="2:6" x14ac:dyDescent="0.3">
      <c r="B1161" s="3" t="s">
        <v>7176</v>
      </c>
      <c r="C1161" s="4">
        <v>27380.134900000001</v>
      </c>
      <c r="F1161" s="20"/>
    </row>
    <row r="1162" spans="2:6" x14ac:dyDescent="0.3">
      <c r="B1162" s="3" t="s">
        <v>4794</v>
      </c>
      <c r="C1162" s="4">
        <v>27371.113600000001</v>
      </c>
      <c r="F1162" s="20"/>
    </row>
    <row r="1163" spans="2:6" x14ac:dyDescent="0.3">
      <c r="B1163" s="3" t="s">
        <v>9982</v>
      </c>
      <c r="C1163" s="4">
        <v>27356.112000000001</v>
      </c>
      <c r="F1163" s="20"/>
    </row>
    <row r="1164" spans="2:6" x14ac:dyDescent="0.3">
      <c r="B1164" s="3" t="s">
        <v>18679</v>
      </c>
      <c r="C1164" s="4">
        <v>27346.753499999999</v>
      </c>
      <c r="F1164" s="20"/>
    </row>
    <row r="1165" spans="2:6" x14ac:dyDescent="0.3">
      <c r="B1165" s="3" t="s">
        <v>4497</v>
      </c>
      <c r="C1165" s="4">
        <v>27340.346400000002</v>
      </c>
      <c r="F1165" s="20"/>
    </row>
    <row r="1166" spans="2:6" x14ac:dyDescent="0.3">
      <c r="B1166" s="3" t="s">
        <v>9414</v>
      </c>
      <c r="C1166" s="4">
        <v>27328.428399999997</v>
      </c>
      <c r="F1166" s="20"/>
    </row>
    <row r="1167" spans="2:6" x14ac:dyDescent="0.3">
      <c r="B1167" s="3" t="s">
        <v>1535</v>
      </c>
      <c r="C1167" s="4">
        <v>27303.8086</v>
      </c>
      <c r="F1167" s="20"/>
    </row>
    <row r="1168" spans="2:6" x14ac:dyDescent="0.3">
      <c r="B1168" s="3" t="s">
        <v>18687</v>
      </c>
      <c r="C1168" s="4">
        <v>27303.155500000001</v>
      </c>
      <c r="F1168" s="20"/>
    </row>
    <row r="1169" spans="2:6" x14ac:dyDescent="0.3">
      <c r="B1169" s="3" t="s">
        <v>4953</v>
      </c>
      <c r="C1169" s="4">
        <v>27302.377699999997</v>
      </c>
      <c r="F1169" s="20"/>
    </row>
    <row r="1170" spans="2:6" x14ac:dyDescent="0.3">
      <c r="B1170" s="3" t="s">
        <v>16731</v>
      </c>
      <c r="C1170" s="4">
        <v>27301.503700000001</v>
      </c>
      <c r="F1170" s="20"/>
    </row>
    <row r="1171" spans="2:6" x14ac:dyDescent="0.3">
      <c r="B1171" s="3" t="s">
        <v>6866</v>
      </c>
      <c r="C1171" s="4">
        <v>27297.021400000001</v>
      </c>
      <c r="F1171" s="20"/>
    </row>
    <row r="1172" spans="2:6" x14ac:dyDescent="0.3">
      <c r="B1172" s="3" t="s">
        <v>18458</v>
      </c>
      <c r="C1172" s="4">
        <v>27283.0913</v>
      </c>
      <c r="F1172" s="20"/>
    </row>
    <row r="1173" spans="2:6" x14ac:dyDescent="0.3">
      <c r="B1173" s="3" t="s">
        <v>17958</v>
      </c>
      <c r="C1173" s="4">
        <v>27265.177200000002</v>
      </c>
      <c r="F1173" s="20"/>
    </row>
    <row r="1174" spans="2:6" x14ac:dyDescent="0.3">
      <c r="B1174" s="3" t="s">
        <v>3354</v>
      </c>
      <c r="C1174" s="4">
        <v>27258.994600000002</v>
      </c>
      <c r="F1174" s="20"/>
    </row>
    <row r="1175" spans="2:6" x14ac:dyDescent="0.3">
      <c r="B1175" s="3" t="s">
        <v>15348</v>
      </c>
      <c r="C1175" s="4">
        <v>27228.858900000003</v>
      </c>
      <c r="F1175" s="20"/>
    </row>
    <row r="1176" spans="2:6" x14ac:dyDescent="0.3">
      <c r="B1176" s="3" t="s">
        <v>7346</v>
      </c>
      <c r="C1176" s="4">
        <v>27211.982800000002</v>
      </c>
      <c r="F1176" s="20"/>
    </row>
    <row r="1177" spans="2:6" x14ac:dyDescent="0.3">
      <c r="B1177" s="3" t="s">
        <v>13714</v>
      </c>
      <c r="C1177" s="4">
        <v>27202.020499999999</v>
      </c>
      <c r="F1177" s="20"/>
    </row>
    <row r="1178" spans="2:6" x14ac:dyDescent="0.3">
      <c r="B1178" s="3" t="s">
        <v>15333</v>
      </c>
      <c r="C1178" s="4">
        <v>27200.547399999996</v>
      </c>
      <c r="F1178" s="20"/>
    </row>
    <row r="1179" spans="2:6" x14ac:dyDescent="0.3">
      <c r="B1179" s="3" t="s">
        <v>3956</v>
      </c>
      <c r="C1179" s="4">
        <v>27194.641499999998</v>
      </c>
      <c r="F1179" s="20"/>
    </row>
    <row r="1180" spans="2:6" x14ac:dyDescent="0.3">
      <c r="B1180" s="3" t="s">
        <v>9196</v>
      </c>
      <c r="C1180" s="4">
        <v>27192.157200000001</v>
      </c>
      <c r="F1180" s="20"/>
    </row>
    <row r="1181" spans="2:6" x14ac:dyDescent="0.3">
      <c r="B1181" s="3" t="s">
        <v>4098</v>
      </c>
      <c r="C1181" s="4">
        <v>27181.004399999998</v>
      </c>
      <c r="F1181" s="20"/>
    </row>
    <row r="1182" spans="2:6" x14ac:dyDescent="0.3">
      <c r="B1182" s="3" t="s">
        <v>16210</v>
      </c>
      <c r="C1182" s="4">
        <v>27175.2631</v>
      </c>
      <c r="F1182" s="20"/>
    </row>
    <row r="1183" spans="2:6" x14ac:dyDescent="0.3">
      <c r="B1183" s="3" t="s">
        <v>6292</v>
      </c>
      <c r="C1183" s="4">
        <v>27173.907800000004</v>
      </c>
      <c r="F1183" s="20"/>
    </row>
    <row r="1184" spans="2:6" x14ac:dyDescent="0.3">
      <c r="B1184" s="3" t="s">
        <v>16836</v>
      </c>
      <c r="C1184" s="4">
        <v>27164.734899999999</v>
      </c>
      <c r="F1184" s="20"/>
    </row>
    <row r="1185" spans="2:6" x14ac:dyDescent="0.3">
      <c r="B1185" s="3" t="s">
        <v>17632</v>
      </c>
      <c r="C1185" s="4">
        <v>27154.445499999998</v>
      </c>
      <c r="F1185" s="20"/>
    </row>
    <row r="1186" spans="2:6" x14ac:dyDescent="0.3">
      <c r="B1186" s="3" t="s">
        <v>4499</v>
      </c>
      <c r="C1186" s="4">
        <v>27147.014499999997</v>
      </c>
      <c r="F1186" s="20"/>
    </row>
    <row r="1187" spans="2:6" x14ac:dyDescent="0.3">
      <c r="B1187" s="3" t="s">
        <v>9972</v>
      </c>
      <c r="C1187" s="4">
        <v>27133.463400000001</v>
      </c>
      <c r="F1187" s="20"/>
    </row>
    <row r="1188" spans="2:6" x14ac:dyDescent="0.3">
      <c r="B1188" s="3" t="s">
        <v>5127</v>
      </c>
      <c r="C1188" s="4">
        <v>27127.071800000002</v>
      </c>
      <c r="F1188" s="20"/>
    </row>
    <row r="1189" spans="2:6" x14ac:dyDescent="0.3">
      <c r="B1189" s="3" t="s">
        <v>18286</v>
      </c>
      <c r="C1189" s="4">
        <v>27119.8698</v>
      </c>
      <c r="F1189" s="20"/>
    </row>
    <row r="1190" spans="2:6" x14ac:dyDescent="0.3">
      <c r="B1190" s="3" t="s">
        <v>12310</v>
      </c>
      <c r="C1190" s="4">
        <v>27111.529799999997</v>
      </c>
      <c r="F1190" s="20"/>
    </row>
    <row r="1191" spans="2:6" x14ac:dyDescent="0.3">
      <c r="B1191" s="3" t="s">
        <v>5078</v>
      </c>
      <c r="C1191" s="4">
        <v>27104.536700000001</v>
      </c>
      <c r="F1191" s="20"/>
    </row>
    <row r="1192" spans="2:6" x14ac:dyDescent="0.3">
      <c r="B1192" s="3" t="s">
        <v>10168</v>
      </c>
      <c r="C1192" s="4">
        <v>27091.500600000003</v>
      </c>
      <c r="F1192" s="20"/>
    </row>
    <row r="1193" spans="2:6" x14ac:dyDescent="0.3">
      <c r="B1193" s="3" t="s">
        <v>12438</v>
      </c>
      <c r="C1193" s="4">
        <v>27071.038400000001</v>
      </c>
      <c r="F1193" s="20"/>
    </row>
    <row r="1194" spans="2:6" x14ac:dyDescent="0.3">
      <c r="B1194" s="3" t="s">
        <v>5250</v>
      </c>
      <c r="C1194" s="4">
        <v>27070.954199999996</v>
      </c>
      <c r="F1194" s="20"/>
    </row>
    <row r="1195" spans="2:6" x14ac:dyDescent="0.3">
      <c r="B1195" s="3" t="s">
        <v>17931</v>
      </c>
      <c r="C1195" s="4">
        <v>27070.590100000001</v>
      </c>
      <c r="F1195" s="20"/>
    </row>
    <row r="1196" spans="2:6" x14ac:dyDescent="0.3">
      <c r="B1196" s="3" t="s">
        <v>4884</v>
      </c>
      <c r="C1196" s="4">
        <v>27055.708200000001</v>
      </c>
      <c r="F1196" s="20"/>
    </row>
    <row r="1197" spans="2:6" x14ac:dyDescent="0.3">
      <c r="B1197" s="3" t="s">
        <v>15932</v>
      </c>
      <c r="C1197" s="4">
        <v>27050.272400000002</v>
      </c>
      <c r="F1197" s="20"/>
    </row>
    <row r="1198" spans="2:6" x14ac:dyDescent="0.3">
      <c r="B1198" s="3" t="s">
        <v>6713</v>
      </c>
      <c r="C1198" s="4">
        <v>27047.568000000003</v>
      </c>
      <c r="F1198" s="20"/>
    </row>
    <row r="1199" spans="2:6" x14ac:dyDescent="0.3">
      <c r="B1199" s="3" t="s">
        <v>9997</v>
      </c>
      <c r="C1199" s="4">
        <v>27045.043900000001</v>
      </c>
      <c r="F1199" s="20"/>
    </row>
    <row r="1200" spans="2:6" x14ac:dyDescent="0.3">
      <c r="B1200" s="3" t="s">
        <v>18460</v>
      </c>
      <c r="C1200" s="4">
        <v>27027.2739</v>
      </c>
      <c r="F1200" s="20"/>
    </row>
    <row r="1201" spans="2:6" x14ac:dyDescent="0.3">
      <c r="B1201" s="3" t="s">
        <v>5339</v>
      </c>
      <c r="C1201" s="4">
        <v>27015.341399999998</v>
      </c>
      <c r="F1201" s="20"/>
    </row>
    <row r="1202" spans="2:6" x14ac:dyDescent="0.3">
      <c r="B1202" s="3" t="s">
        <v>6041</v>
      </c>
      <c r="C1202" s="4">
        <v>26978.920699999999</v>
      </c>
      <c r="F1202" s="20"/>
    </row>
    <row r="1203" spans="2:6" x14ac:dyDescent="0.3">
      <c r="B1203" s="3" t="s">
        <v>6058</v>
      </c>
      <c r="C1203" s="4">
        <v>26976.503499999999</v>
      </c>
      <c r="F1203" s="20"/>
    </row>
    <row r="1204" spans="2:6" x14ac:dyDescent="0.3">
      <c r="B1204" s="3" t="s">
        <v>15020</v>
      </c>
      <c r="C1204" s="4">
        <v>26970.9964</v>
      </c>
      <c r="F1204" s="20"/>
    </row>
    <row r="1205" spans="2:6" x14ac:dyDescent="0.3">
      <c r="B1205" s="3" t="s">
        <v>8610</v>
      </c>
      <c r="C1205" s="4">
        <v>26952.751000000004</v>
      </c>
      <c r="F1205" s="20"/>
    </row>
    <row r="1206" spans="2:6" x14ac:dyDescent="0.3">
      <c r="B1206" s="3" t="s">
        <v>9974</v>
      </c>
      <c r="C1206" s="4">
        <v>26941.922300000002</v>
      </c>
      <c r="F1206" s="20"/>
    </row>
    <row r="1207" spans="2:6" x14ac:dyDescent="0.3">
      <c r="B1207" s="3" t="s">
        <v>12714</v>
      </c>
      <c r="C1207" s="4">
        <v>26929.756199999996</v>
      </c>
      <c r="F1207" s="20"/>
    </row>
    <row r="1208" spans="2:6" x14ac:dyDescent="0.3">
      <c r="B1208" s="3" t="s">
        <v>3490</v>
      </c>
      <c r="C1208" s="4">
        <v>26916.7955</v>
      </c>
      <c r="F1208" s="20"/>
    </row>
    <row r="1209" spans="2:6" x14ac:dyDescent="0.3">
      <c r="B1209" s="3" t="s">
        <v>8340</v>
      </c>
      <c r="C1209" s="4">
        <v>26911.915599999997</v>
      </c>
      <c r="F1209" s="20"/>
    </row>
    <row r="1210" spans="2:6" x14ac:dyDescent="0.3">
      <c r="B1210" s="3" t="s">
        <v>8294</v>
      </c>
      <c r="C1210" s="4">
        <v>26895.672300000002</v>
      </c>
      <c r="F1210" s="20"/>
    </row>
    <row r="1211" spans="2:6" x14ac:dyDescent="0.3">
      <c r="B1211" s="3" t="s">
        <v>4053</v>
      </c>
      <c r="C1211" s="4">
        <v>26886.484199999999</v>
      </c>
      <c r="F1211" s="20"/>
    </row>
    <row r="1212" spans="2:6" x14ac:dyDescent="0.3">
      <c r="B1212" s="3" t="s">
        <v>5389</v>
      </c>
      <c r="C1212" s="4">
        <v>26885.554999999997</v>
      </c>
      <c r="F1212" s="20"/>
    </row>
    <row r="1213" spans="2:6" x14ac:dyDescent="0.3">
      <c r="B1213" s="3" t="s">
        <v>2414</v>
      </c>
      <c r="C1213" s="4">
        <v>26881.3037</v>
      </c>
      <c r="F1213" s="20"/>
    </row>
    <row r="1214" spans="2:6" x14ac:dyDescent="0.3">
      <c r="B1214" s="3" t="s">
        <v>4354</v>
      </c>
      <c r="C1214" s="4">
        <v>26861.810799999999</v>
      </c>
      <c r="F1214" s="20"/>
    </row>
    <row r="1215" spans="2:6" x14ac:dyDescent="0.3">
      <c r="B1215" s="3" t="s">
        <v>18601</v>
      </c>
      <c r="C1215" s="4">
        <v>26859.334799999997</v>
      </c>
      <c r="F1215" s="20"/>
    </row>
    <row r="1216" spans="2:6" x14ac:dyDescent="0.3">
      <c r="B1216" s="3" t="s">
        <v>7899</v>
      </c>
      <c r="C1216" s="4">
        <v>26853.159599999999</v>
      </c>
      <c r="F1216" s="20"/>
    </row>
    <row r="1217" spans="2:6" x14ac:dyDescent="0.3">
      <c r="B1217" s="3" t="s">
        <v>17704</v>
      </c>
      <c r="C1217" s="4">
        <v>26852.091200000003</v>
      </c>
      <c r="F1217" s="20"/>
    </row>
    <row r="1218" spans="2:6" x14ac:dyDescent="0.3">
      <c r="B1218" s="3" t="s">
        <v>5623</v>
      </c>
      <c r="C1218" s="4">
        <v>26848.315200000001</v>
      </c>
      <c r="F1218" s="20"/>
    </row>
    <row r="1219" spans="2:6" x14ac:dyDescent="0.3">
      <c r="B1219" s="3" t="s">
        <v>695</v>
      </c>
      <c r="C1219" s="4">
        <v>26839.213400000001</v>
      </c>
      <c r="F1219" s="20"/>
    </row>
    <row r="1220" spans="2:6" x14ac:dyDescent="0.3">
      <c r="B1220" s="3" t="s">
        <v>2627</v>
      </c>
      <c r="C1220" s="4">
        <v>26832.405399999996</v>
      </c>
      <c r="F1220" s="20"/>
    </row>
    <row r="1221" spans="2:6" x14ac:dyDescent="0.3">
      <c r="B1221" s="3" t="s">
        <v>15326</v>
      </c>
      <c r="C1221" s="4">
        <v>26819.727899999998</v>
      </c>
      <c r="F1221" s="20"/>
    </row>
    <row r="1222" spans="2:6" x14ac:dyDescent="0.3">
      <c r="B1222" s="3" t="s">
        <v>4171</v>
      </c>
      <c r="C1222" s="4">
        <v>26819.5782</v>
      </c>
      <c r="F1222" s="20"/>
    </row>
    <row r="1223" spans="2:6" x14ac:dyDescent="0.3">
      <c r="B1223" s="3" t="s">
        <v>2080</v>
      </c>
      <c r="C1223" s="4">
        <v>26816.918900000001</v>
      </c>
      <c r="F1223" s="20"/>
    </row>
    <row r="1224" spans="2:6" x14ac:dyDescent="0.3">
      <c r="B1224" s="3" t="s">
        <v>16471</v>
      </c>
      <c r="C1224" s="4">
        <v>26811.123900000002</v>
      </c>
      <c r="F1224" s="20"/>
    </row>
    <row r="1225" spans="2:6" x14ac:dyDescent="0.3">
      <c r="B1225" s="3" t="s">
        <v>13799</v>
      </c>
      <c r="C1225" s="4">
        <v>26802.068099999997</v>
      </c>
      <c r="F1225" s="20"/>
    </row>
    <row r="1226" spans="2:6" x14ac:dyDescent="0.3">
      <c r="B1226" s="3" t="s">
        <v>15464</v>
      </c>
      <c r="C1226" s="4">
        <v>26801.657200000001</v>
      </c>
      <c r="F1226" s="20"/>
    </row>
    <row r="1227" spans="2:6" x14ac:dyDescent="0.3">
      <c r="B1227" s="3" t="s">
        <v>15839</v>
      </c>
      <c r="C1227" s="4">
        <v>26786.317499999997</v>
      </c>
      <c r="F1227" s="20"/>
    </row>
    <row r="1228" spans="2:6" x14ac:dyDescent="0.3">
      <c r="B1228" s="3" t="s">
        <v>9064</v>
      </c>
      <c r="C1228" s="4">
        <v>26781.040799999999</v>
      </c>
      <c r="F1228" s="20"/>
    </row>
    <row r="1229" spans="2:6" x14ac:dyDescent="0.3">
      <c r="B1229" s="3" t="s">
        <v>8394</v>
      </c>
      <c r="C1229" s="4">
        <v>26776.065200000001</v>
      </c>
      <c r="F1229" s="20"/>
    </row>
    <row r="1230" spans="2:6" x14ac:dyDescent="0.3">
      <c r="B1230" s="3" t="s">
        <v>8369</v>
      </c>
      <c r="C1230" s="4">
        <v>26761.142399999997</v>
      </c>
      <c r="F1230" s="20"/>
    </row>
    <row r="1231" spans="2:6" x14ac:dyDescent="0.3">
      <c r="B1231" s="3" t="s">
        <v>5778</v>
      </c>
      <c r="C1231" s="4">
        <v>26756.137500000001</v>
      </c>
      <c r="F1231" s="20"/>
    </row>
    <row r="1232" spans="2:6" x14ac:dyDescent="0.3">
      <c r="B1232" s="3" t="s">
        <v>16925</v>
      </c>
      <c r="C1232" s="4">
        <v>26751.755000000001</v>
      </c>
      <c r="F1232" s="20"/>
    </row>
    <row r="1233" spans="2:6" x14ac:dyDescent="0.3">
      <c r="B1233" s="3" t="s">
        <v>18226</v>
      </c>
      <c r="C1233" s="4">
        <v>26740.083999999999</v>
      </c>
      <c r="F1233" s="20"/>
    </row>
    <row r="1234" spans="2:6" x14ac:dyDescent="0.3">
      <c r="B1234" s="3" t="s">
        <v>16832</v>
      </c>
      <c r="C1234" s="4">
        <v>26732.540199999999</v>
      </c>
      <c r="F1234" s="20"/>
    </row>
    <row r="1235" spans="2:6" x14ac:dyDescent="0.3">
      <c r="B1235" s="3" t="s">
        <v>16699</v>
      </c>
      <c r="C1235" s="4">
        <v>26732.540199999999</v>
      </c>
      <c r="F1235" s="20"/>
    </row>
    <row r="1236" spans="2:6" x14ac:dyDescent="0.3">
      <c r="B1236" s="3" t="s">
        <v>13181</v>
      </c>
      <c r="C1236" s="4">
        <v>26732.540199999999</v>
      </c>
      <c r="F1236" s="20"/>
    </row>
    <row r="1237" spans="2:6" x14ac:dyDescent="0.3">
      <c r="B1237" s="3" t="s">
        <v>11285</v>
      </c>
      <c r="C1237" s="4">
        <v>26732.540199999999</v>
      </c>
      <c r="F1237" s="20"/>
    </row>
    <row r="1238" spans="2:6" x14ac:dyDescent="0.3">
      <c r="B1238" s="3" t="s">
        <v>10144</v>
      </c>
      <c r="C1238" s="4">
        <v>26732.540199999999</v>
      </c>
      <c r="F1238" s="20"/>
    </row>
    <row r="1239" spans="2:6" x14ac:dyDescent="0.3">
      <c r="B1239" s="3" t="s">
        <v>4701</v>
      </c>
      <c r="C1239" s="4">
        <v>26732.540199999999</v>
      </c>
      <c r="F1239" s="20"/>
    </row>
    <row r="1240" spans="2:6" x14ac:dyDescent="0.3">
      <c r="B1240" s="3" t="s">
        <v>3898</v>
      </c>
      <c r="C1240" s="4">
        <v>26732.540199999999</v>
      </c>
      <c r="F1240" s="20"/>
    </row>
    <row r="1241" spans="2:6" x14ac:dyDescent="0.3">
      <c r="B1241" s="3" t="s">
        <v>3475</v>
      </c>
      <c r="C1241" s="4">
        <v>26732.540199999999</v>
      </c>
      <c r="F1241" s="20"/>
    </row>
    <row r="1242" spans="2:6" x14ac:dyDescent="0.3">
      <c r="B1242" s="3" t="s">
        <v>2984</v>
      </c>
      <c r="C1242" s="4">
        <v>26732.540199999999</v>
      </c>
      <c r="F1242" s="20"/>
    </row>
    <row r="1243" spans="2:6" x14ac:dyDescent="0.3">
      <c r="B1243" s="3" t="s">
        <v>1643</v>
      </c>
      <c r="C1243" s="4">
        <v>26732.540199999999</v>
      </c>
      <c r="F1243" s="20"/>
    </row>
    <row r="1244" spans="2:6" x14ac:dyDescent="0.3">
      <c r="B1244" s="3" t="s">
        <v>12454</v>
      </c>
      <c r="C1244" s="4">
        <v>26731.1898</v>
      </c>
      <c r="F1244" s="20"/>
    </row>
    <row r="1245" spans="2:6" x14ac:dyDescent="0.3">
      <c r="B1245" s="3" t="s">
        <v>9020</v>
      </c>
      <c r="C1245" s="4">
        <v>26729.2245</v>
      </c>
      <c r="F1245" s="20"/>
    </row>
    <row r="1246" spans="2:6" x14ac:dyDescent="0.3">
      <c r="B1246" s="3" t="s">
        <v>1098</v>
      </c>
      <c r="C1246" s="4">
        <v>26718.7235</v>
      </c>
      <c r="F1246" s="20"/>
    </row>
    <row r="1247" spans="2:6" x14ac:dyDescent="0.3">
      <c r="B1247" s="3" t="s">
        <v>3616</v>
      </c>
      <c r="C1247" s="4">
        <v>26715.685599999997</v>
      </c>
      <c r="F1247" s="20"/>
    </row>
    <row r="1248" spans="2:6" x14ac:dyDescent="0.3">
      <c r="B1248" s="3" t="s">
        <v>16940</v>
      </c>
      <c r="C1248" s="4">
        <v>26709.125700000001</v>
      </c>
      <c r="F1248" s="20"/>
    </row>
    <row r="1249" spans="2:6" x14ac:dyDescent="0.3">
      <c r="B1249" s="3" t="s">
        <v>16741</v>
      </c>
      <c r="C1249" s="4">
        <v>26703.206899999997</v>
      </c>
      <c r="F1249" s="20"/>
    </row>
    <row r="1250" spans="2:6" x14ac:dyDescent="0.3">
      <c r="B1250" s="3" t="s">
        <v>12244</v>
      </c>
      <c r="C1250" s="4">
        <v>26683.991900000001</v>
      </c>
      <c r="F1250" s="20"/>
    </row>
    <row r="1251" spans="2:6" x14ac:dyDescent="0.3">
      <c r="B1251" s="3" t="s">
        <v>12391</v>
      </c>
      <c r="C1251" s="4">
        <v>26683.536899999999</v>
      </c>
      <c r="F1251" s="20"/>
    </row>
    <row r="1252" spans="2:6" x14ac:dyDescent="0.3">
      <c r="B1252" s="3" t="s">
        <v>2834</v>
      </c>
      <c r="C1252" s="4">
        <v>26679.974900000001</v>
      </c>
      <c r="F1252" s="20"/>
    </row>
    <row r="1253" spans="2:6" x14ac:dyDescent="0.3">
      <c r="B1253" s="3" t="s">
        <v>10680</v>
      </c>
      <c r="C1253" s="4">
        <v>26677.248200000002</v>
      </c>
      <c r="F1253" s="20"/>
    </row>
    <row r="1254" spans="2:6" x14ac:dyDescent="0.3">
      <c r="B1254" s="3" t="s">
        <v>17859</v>
      </c>
      <c r="C1254" s="4">
        <v>26653.481100000001</v>
      </c>
      <c r="F1254" s="20"/>
    </row>
    <row r="1255" spans="2:6" x14ac:dyDescent="0.3">
      <c r="B1255" s="3" t="s">
        <v>15037</v>
      </c>
      <c r="C1255" s="4">
        <v>26650.892500000005</v>
      </c>
      <c r="F1255" s="20"/>
    </row>
    <row r="1256" spans="2:6" x14ac:dyDescent="0.3">
      <c r="B1256" s="3" t="s">
        <v>6900</v>
      </c>
      <c r="C1256" s="4">
        <v>26650.1558</v>
      </c>
      <c r="F1256" s="20"/>
    </row>
    <row r="1257" spans="2:6" x14ac:dyDescent="0.3">
      <c r="B1257" s="3" t="s">
        <v>18607</v>
      </c>
      <c r="C1257" s="4">
        <v>26644.716700000001</v>
      </c>
      <c r="F1257" s="20"/>
    </row>
    <row r="1258" spans="2:6" x14ac:dyDescent="0.3">
      <c r="B1258" s="3" t="s">
        <v>17848</v>
      </c>
      <c r="C1258" s="4">
        <v>26632.0661</v>
      </c>
      <c r="F1258" s="20"/>
    </row>
    <row r="1259" spans="2:6" x14ac:dyDescent="0.3">
      <c r="B1259" s="3" t="s">
        <v>4622</v>
      </c>
      <c r="C1259" s="4">
        <v>26619.334500000001</v>
      </c>
      <c r="F1259" s="20"/>
    </row>
    <row r="1260" spans="2:6" x14ac:dyDescent="0.3">
      <c r="B1260" s="3" t="s">
        <v>5574</v>
      </c>
      <c r="C1260" s="4">
        <v>26610.099000000002</v>
      </c>
      <c r="F1260" s="20"/>
    </row>
    <row r="1261" spans="2:6" x14ac:dyDescent="0.3">
      <c r="B1261" s="3" t="s">
        <v>3276</v>
      </c>
      <c r="C1261" s="4">
        <v>26597.7382</v>
      </c>
      <c r="F1261" s="20"/>
    </row>
    <row r="1262" spans="2:6" x14ac:dyDescent="0.3">
      <c r="B1262" s="3" t="s">
        <v>7713</v>
      </c>
      <c r="C1262" s="4">
        <v>26579.212</v>
      </c>
      <c r="F1262" s="20"/>
    </row>
    <row r="1263" spans="2:6" x14ac:dyDescent="0.3">
      <c r="B1263" s="3" t="s">
        <v>11568</v>
      </c>
      <c r="C1263" s="4">
        <v>26576.4882</v>
      </c>
      <c r="F1263" s="20"/>
    </row>
    <row r="1264" spans="2:6" x14ac:dyDescent="0.3">
      <c r="B1264" s="3" t="s">
        <v>3035</v>
      </c>
      <c r="C1264" s="4">
        <v>26574.195000000003</v>
      </c>
      <c r="F1264" s="20"/>
    </row>
    <row r="1265" spans="2:6" x14ac:dyDescent="0.3">
      <c r="B1265" s="3" t="s">
        <v>4611</v>
      </c>
      <c r="C1265" s="4">
        <v>26564.4257</v>
      </c>
      <c r="F1265" s="20"/>
    </row>
    <row r="1266" spans="2:6" x14ac:dyDescent="0.3">
      <c r="B1266" s="3" t="s">
        <v>10316</v>
      </c>
      <c r="C1266" s="4">
        <v>26546.626299999996</v>
      </c>
      <c r="F1266" s="20"/>
    </row>
    <row r="1267" spans="2:6" x14ac:dyDescent="0.3">
      <c r="B1267" s="3" t="s">
        <v>11228</v>
      </c>
      <c r="C1267" s="4">
        <v>26532.261700000003</v>
      </c>
      <c r="F1267" s="20"/>
    </row>
    <row r="1268" spans="2:6" x14ac:dyDescent="0.3">
      <c r="B1268" s="3" t="s">
        <v>3372</v>
      </c>
      <c r="C1268" s="4">
        <v>26524.974600000001</v>
      </c>
      <c r="F1268" s="20"/>
    </row>
    <row r="1269" spans="2:6" x14ac:dyDescent="0.3">
      <c r="B1269" s="3" t="s">
        <v>6200</v>
      </c>
      <c r="C1269" s="4">
        <v>26523.481899999999</v>
      </c>
      <c r="F1269" s="20"/>
    </row>
    <row r="1270" spans="2:6" x14ac:dyDescent="0.3">
      <c r="B1270" s="3" t="s">
        <v>3553</v>
      </c>
      <c r="C1270" s="4">
        <v>26522.5452</v>
      </c>
      <c r="F1270" s="20"/>
    </row>
    <row r="1271" spans="2:6" x14ac:dyDescent="0.3">
      <c r="B1271" s="3" t="s">
        <v>15179</v>
      </c>
      <c r="C1271" s="4">
        <v>26519.355</v>
      </c>
      <c r="F1271" s="20"/>
    </row>
    <row r="1272" spans="2:6" x14ac:dyDescent="0.3">
      <c r="B1272" s="3" t="s">
        <v>1122</v>
      </c>
      <c r="C1272" s="4">
        <v>26514.679900000003</v>
      </c>
      <c r="F1272" s="20"/>
    </row>
    <row r="1273" spans="2:6" x14ac:dyDescent="0.3">
      <c r="B1273" s="3" t="s">
        <v>17600</v>
      </c>
      <c r="C1273" s="4">
        <v>26512.81</v>
      </c>
      <c r="F1273" s="20"/>
    </row>
    <row r="1274" spans="2:6" x14ac:dyDescent="0.3">
      <c r="B1274" s="3" t="s">
        <v>4980</v>
      </c>
      <c r="C1274" s="4">
        <v>26480.155199999997</v>
      </c>
      <c r="F1274" s="20"/>
    </row>
    <row r="1275" spans="2:6" x14ac:dyDescent="0.3">
      <c r="B1275" s="3" t="s">
        <v>14860</v>
      </c>
      <c r="C1275" s="4">
        <v>26454.886000000002</v>
      </c>
      <c r="F1275" s="20"/>
    </row>
    <row r="1276" spans="2:6" x14ac:dyDescent="0.3">
      <c r="B1276" s="3" t="s">
        <v>13299</v>
      </c>
      <c r="C1276" s="4">
        <v>26451.769</v>
      </c>
      <c r="F1276" s="20"/>
    </row>
    <row r="1277" spans="2:6" x14ac:dyDescent="0.3">
      <c r="B1277" s="3" t="s">
        <v>3259</v>
      </c>
      <c r="C1277" s="4">
        <v>26437.901299999998</v>
      </c>
      <c r="F1277" s="20"/>
    </row>
    <row r="1278" spans="2:6" x14ac:dyDescent="0.3">
      <c r="B1278" s="3" t="s">
        <v>13134</v>
      </c>
      <c r="C1278" s="4">
        <v>26436.121599999999</v>
      </c>
      <c r="F1278" s="20"/>
    </row>
    <row r="1279" spans="2:6" x14ac:dyDescent="0.3">
      <c r="B1279" s="3" t="s">
        <v>17681</v>
      </c>
      <c r="C1279" s="4">
        <v>26426.945899999999</v>
      </c>
      <c r="F1279" s="20"/>
    </row>
    <row r="1280" spans="2:6" x14ac:dyDescent="0.3">
      <c r="B1280" s="3" t="s">
        <v>4066</v>
      </c>
      <c r="C1280" s="4">
        <v>26380.474399999999</v>
      </c>
      <c r="F1280" s="20"/>
    </row>
    <row r="1281" spans="2:6" x14ac:dyDescent="0.3">
      <c r="B1281" s="3" t="s">
        <v>9242</v>
      </c>
      <c r="C1281" s="4">
        <v>26364.346600000001</v>
      </c>
      <c r="F1281" s="20"/>
    </row>
    <row r="1282" spans="2:6" x14ac:dyDescent="0.3">
      <c r="B1282" s="3" t="s">
        <v>17244</v>
      </c>
      <c r="C1282" s="4">
        <v>26358.971600000004</v>
      </c>
      <c r="F1282" s="20"/>
    </row>
    <row r="1283" spans="2:6" x14ac:dyDescent="0.3">
      <c r="B1283" s="3" t="s">
        <v>14179</v>
      </c>
      <c r="C1283" s="4">
        <v>26358.642099999997</v>
      </c>
      <c r="F1283" s="20"/>
    </row>
    <row r="1284" spans="2:6" x14ac:dyDescent="0.3">
      <c r="B1284" s="3" t="s">
        <v>19015</v>
      </c>
      <c r="C1284" s="4">
        <v>26354.802200000002</v>
      </c>
      <c r="F1284" s="20"/>
    </row>
    <row r="1285" spans="2:6" x14ac:dyDescent="0.3">
      <c r="B1285" s="3" t="s">
        <v>17685</v>
      </c>
      <c r="C1285" s="4">
        <v>26345.0154</v>
      </c>
      <c r="F1285" s="20"/>
    </row>
    <row r="1286" spans="2:6" x14ac:dyDescent="0.3">
      <c r="B1286" s="3" t="s">
        <v>10907</v>
      </c>
      <c r="C1286" s="4">
        <v>26329.606100000001</v>
      </c>
      <c r="F1286" s="20"/>
    </row>
    <row r="1287" spans="2:6" x14ac:dyDescent="0.3">
      <c r="B1287" s="3" t="s">
        <v>8955</v>
      </c>
      <c r="C1287" s="4">
        <v>26327.5867</v>
      </c>
      <c r="F1287" s="20"/>
    </row>
    <row r="1288" spans="2:6" x14ac:dyDescent="0.3">
      <c r="B1288" s="3" t="s">
        <v>13358</v>
      </c>
      <c r="C1288" s="4">
        <v>26310.548400000003</v>
      </c>
      <c r="F1288" s="20"/>
    </row>
    <row r="1289" spans="2:6" x14ac:dyDescent="0.3">
      <c r="B1289" s="3" t="s">
        <v>18003</v>
      </c>
      <c r="C1289" s="4">
        <v>26307.730600000003</v>
      </c>
      <c r="F1289" s="20"/>
    </row>
    <row r="1290" spans="2:6" x14ac:dyDescent="0.3">
      <c r="B1290" s="3" t="s">
        <v>9344</v>
      </c>
      <c r="C1290" s="4">
        <v>26286.3043</v>
      </c>
      <c r="F1290" s="20"/>
    </row>
    <row r="1291" spans="2:6" x14ac:dyDescent="0.3">
      <c r="B1291" s="3" t="s">
        <v>1360</v>
      </c>
      <c r="C1291" s="4">
        <v>26266.735399999998</v>
      </c>
      <c r="F1291" s="20"/>
    </row>
    <row r="1292" spans="2:6" x14ac:dyDescent="0.3">
      <c r="B1292" s="3" t="s">
        <v>3426</v>
      </c>
      <c r="C1292" s="4">
        <v>26259.626999999997</v>
      </c>
      <c r="F1292" s="20"/>
    </row>
    <row r="1293" spans="2:6" x14ac:dyDescent="0.3">
      <c r="B1293" s="3" t="s">
        <v>19038</v>
      </c>
      <c r="C1293" s="4">
        <v>26257.5851</v>
      </c>
      <c r="F1293" s="20"/>
    </row>
    <row r="1294" spans="2:6" x14ac:dyDescent="0.3">
      <c r="B1294" s="3" t="s">
        <v>9034</v>
      </c>
      <c r="C1294" s="4">
        <v>26250.7448</v>
      </c>
      <c r="F1294" s="20"/>
    </row>
    <row r="1295" spans="2:6" x14ac:dyDescent="0.3">
      <c r="B1295" s="3" t="s">
        <v>4797</v>
      </c>
      <c r="C1295" s="4">
        <v>26246.314900000001</v>
      </c>
      <c r="F1295" s="20"/>
    </row>
    <row r="1296" spans="2:6" x14ac:dyDescent="0.3">
      <c r="B1296" s="3" t="s">
        <v>18414</v>
      </c>
      <c r="C1296" s="4">
        <v>26216.810099999999</v>
      </c>
      <c r="F1296" s="20"/>
    </row>
    <row r="1297" spans="2:6" x14ac:dyDescent="0.3">
      <c r="B1297" s="3" t="s">
        <v>2127</v>
      </c>
      <c r="C1297" s="4">
        <v>26215.4512</v>
      </c>
      <c r="F1297" s="20"/>
    </row>
    <row r="1298" spans="2:6" x14ac:dyDescent="0.3">
      <c r="B1298" s="3" t="s">
        <v>5977</v>
      </c>
      <c r="C1298" s="4">
        <v>26203.302199999998</v>
      </c>
      <c r="F1298" s="20"/>
    </row>
    <row r="1299" spans="2:6" x14ac:dyDescent="0.3">
      <c r="B1299" s="3" t="s">
        <v>11169</v>
      </c>
      <c r="C1299" s="4">
        <v>26191.727700000003</v>
      </c>
      <c r="F1299" s="20"/>
    </row>
    <row r="1300" spans="2:6" x14ac:dyDescent="0.3">
      <c r="B1300" s="3" t="s">
        <v>10484</v>
      </c>
      <c r="C1300" s="4">
        <v>26185.8783</v>
      </c>
      <c r="F1300" s="20"/>
    </row>
    <row r="1301" spans="2:6" x14ac:dyDescent="0.3">
      <c r="B1301" s="3" t="s">
        <v>18379</v>
      </c>
      <c r="C1301" s="4">
        <v>26169.000599999999</v>
      </c>
      <c r="F1301" s="20"/>
    </row>
    <row r="1302" spans="2:6" x14ac:dyDescent="0.3">
      <c r="B1302" s="3" t="s">
        <v>8144</v>
      </c>
      <c r="C1302" s="4">
        <v>26166.875899999999</v>
      </c>
      <c r="F1302" s="20"/>
    </row>
    <row r="1303" spans="2:6" x14ac:dyDescent="0.3">
      <c r="B1303" s="3" t="s">
        <v>3376</v>
      </c>
      <c r="C1303" s="4">
        <v>26165.220399999998</v>
      </c>
      <c r="F1303" s="20"/>
    </row>
    <row r="1304" spans="2:6" x14ac:dyDescent="0.3">
      <c r="B1304" s="3" t="s">
        <v>18283</v>
      </c>
      <c r="C1304" s="4">
        <v>26164.0478</v>
      </c>
      <c r="F1304" s="20"/>
    </row>
    <row r="1305" spans="2:6" x14ac:dyDescent="0.3">
      <c r="B1305" s="3" t="s">
        <v>10122</v>
      </c>
      <c r="C1305" s="4">
        <v>26161.216499999999</v>
      </c>
      <c r="F1305" s="20"/>
    </row>
    <row r="1306" spans="2:6" x14ac:dyDescent="0.3">
      <c r="B1306" s="3" t="s">
        <v>11289</v>
      </c>
      <c r="C1306" s="4">
        <v>26158.9355</v>
      </c>
      <c r="F1306" s="20"/>
    </row>
    <row r="1307" spans="2:6" x14ac:dyDescent="0.3">
      <c r="B1307" s="3" t="s">
        <v>10492</v>
      </c>
      <c r="C1307" s="4">
        <v>26109.964599999999</v>
      </c>
      <c r="F1307" s="20"/>
    </row>
    <row r="1308" spans="2:6" x14ac:dyDescent="0.3">
      <c r="B1308" s="3" t="s">
        <v>943</v>
      </c>
      <c r="C1308" s="4">
        <v>26090.933900000004</v>
      </c>
      <c r="F1308" s="20"/>
    </row>
    <row r="1309" spans="2:6" x14ac:dyDescent="0.3">
      <c r="B1309" s="3" t="s">
        <v>4047</v>
      </c>
      <c r="C1309" s="4">
        <v>26060.694200000002</v>
      </c>
      <c r="F1309" s="20"/>
    </row>
    <row r="1310" spans="2:6" x14ac:dyDescent="0.3">
      <c r="B1310" s="3" t="s">
        <v>11248</v>
      </c>
      <c r="C1310" s="4">
        <v>26052.365600000001</v>
      </c>
      <c r="F1310" s="20"/>
    </row>
    <row r="1311" spans="2:6" x14ac:dyDescent="0.3">
      <c r="B1311" s="3" t="s">
        <v>18163</v>
      </c>
      <c r="C1311" s="4">
        <v>26028.044299999998</v>
      </c>
      <c r="F1311" s="20"/>
    </row>
    <row r="1312" spans="2:6" x14ac:dyDescent="0.3">
      <c r="B1312" s="3" t="s">
        <v>2132</v>
      </c>
      <c r="C1312" s="4">
        <v>26018.6793</v>
      </c>
      <c r="F1312" s="20"/>
    </row>
    <row r="1313" spans="2:6" x14ac:dyDescent="0.3">
      <c r="B1313" s="3" t="s">
        <v>6226</v>
      </c>
      <c r="C1313" s="4">
        <v>26003.8259</v>
      </c>
      <c r="F1313" s="20"/>
    </row>
    <row r="1314" spans="2:6" x14ac:dyDescent="0.3">
      <c r="B1314" s="3" t="s">
        <v>16168</v>
      </c>
      <c r="C1314" s="4">
        <v>26003.211600000002</v>
      </c>
      <c r="F1314" s="20"/>
    </row>
    <row r="1315" spans="2:6" x14ac:dyDescent="0.3">
      <c r="B1315" s="3" t="s">
        <v>7057</v>
      </c>
      <c r="C1315" s="4">
        <v>26000.599399999999</v>
      </c>
      <c r="F1315" s="20"/>
    </row>
    <row r="1316" spans="2:6" x14ac:dyDescent="0.3">
      <c r="B1316" s="3" t="s">
        <v>6556</v>
      </c>
      <c r="C1316" s="4">
        <v>26000.508600000001</v>
      </c>
      <c r="F1316" s="20"/>
    </row>
    <row r="1317" spans="2:6" x14ac:dyDescent="0.3">
      <c r="B1317" s="3" t="s">
        <v>11509</v>
      </c>
      <c r="C1317" s="4">
        <v>25994.681499999999</v>
      </c>
      <c r="F1317" s="20"/>
    </row>
    <row r="1318" spans="2:6" x14ac:dyDescent="0.3">
      <c r="B1318" s="3" t="s">
        <v>6996</v>
      </c>
      <c r="C1318" s="4">
        <v>25993.338200000002</v>
      </c>
      <c r="F1318" s="20"/>
    </row>
    <row r="1319" spans="2:6" x14ac:dyDescent="0.3">
      <c r="B1319" s="3" t="s">
        <v>8725</v>
      </c>
      <c r="C1319" s="4">
        <v>25992.232899999999</v>
      </c>
      <c r="F1319" s="20"/>
    </row>
    <row r="1320" spans="2:6" x14ac:dyDescent="0.3">
      <c r="B1320" s="3" t="s">
        <v>3108</v>
      </c>
      <c r="C1320" s="4">
        <v>25991.482599999999</v>
      </c>
      <c r="F1320" s="20"/>
    </row>
    <row r="1321" spans="2:6" x14ac:dyDescent="0.3">
      <c r="B1321" s="3" t="s">
        <v>11209</v>
      </c>
      <c r="C1321" s="4">
        <v>25975.3338</v>
      </c>
      <c r="F1321" s="20"/>
    </row>
    <row r="1322" spans="2:6" x14ac:dyDescent="0.3">
      <c r="B1322" s="3" t="s">
        <v>3414</v>
      </c>
      <c r="C1322" s="4">
        <v>25974.428099999997</v>
      </c>
      <c r="F1322" s="20"/>
    </row>
    <row r="1323" spans="2:6" x14ac:dyDescent="0.3">
      <c r="B1323" s="3" t="s">
        <v>2136</v>
      </c>
      <c r="C1323" s="4">
        <v>25963.247499999994</v>
      </c>
      <c r="F1323" s="20"/>
    </row>
    <row r="1324" spans="2:6" x14ac:dyDescent="0.3">
      <c r="B1324" s="3" t="s">
        <v>14236</v>
      </c>
      <c r="C1324" s="4">
        <v>25955.4961</v>
      </c>
      <c r="F1324" s="20"/>
    </row>
    <row r="1325" spans="2:6" x14ac:dyDescent="0.3">
      <c r="B1325" s="3" t="s">
        <v>985</v>
      </c>
      <c r="C1325" s="4">
        <v>25950.078800000003</v>
      </c>
      <c r="F1325" s="20"/>
    </row>
    <row r="1326" spans="2:6" x14ac:dyDescent="0.3">
      <c r="B1326" s="3" t="s">
        <v>11911</v>
      </c>
      <c r="C1326" s="4">
        <v>25948.572199999999</v>
      </c>
      <c r="F1326" s="20"/>
    </row>
    <row r="1327" spans="2:6" x14ac:dyDescent="0.3">
      <c r="B1327" s="3" t="s">
        <v>10936</v>
      </c>
      <c r="C1327" s="4">
        <v>25941.4257</v>
      </c>
      <c r="F1327" s="20"/>
    </row>
    <row r="1328" spans="2:6" x14ac:dyDescent="0.3">
      <c r="B1328" s="3" t="s">
        <v>1232</v>
      </c>
      <c r="C1328" s="4">
        <v>25929.842999999997</v>
      </c>
      <c r="F1328" s="20"/>
    </row>
    <row r="1329" spans="2:6" x14ac:dyDescent="0.3">
      <c r="B1329" s="3" t="s">
        <v>18072</v>
      </c>
      <c r="C1329" s="4">
        <v>25926.268599999999</v>
      </c>
      <c r="F1329" s="20"/>
    </row>
    <row r="1330" spans="2:6" x14ac:dyDescent="0.3">
      <c r="B1330" s="3" t="s">
        <v>13613</v>
      </c>
      <c r="C1330" s="4">
        <v>25917.037</v>
      </c>
      <c r="F1330" s="20"/>
    </row>
    <row r="1331" spans="2:6" x14ac:dyDescent="0.3">
      <c r="B1331" s="3" t="s">
        <v>9862</v>
      </c>
      <c r="C1331" s="4">
        <v>25911.513700000003</v>
      </c>
      <c r="F1331" s="20"/>
    </row>
    <row r="1332" spans="2:6" x14ac:dyDescent="0.3">
      <c r="B1332" s="3" t="s">
        <v>15651</v>
      </c>
      <c r="C1332" s="4">
        <v>25910.104900000002</v>
      </c>
      <c r="F1332" s="20"/>
    </row>
    <row r="1333" spans="2:6" x14ac:dyDescent="0.3">
      <c r="B1333" s="3" t="s">
        <v>2680</v>
      </c>
      <c r="C1333" s="4">
        <v>25900.568800000001</v>
      </c>
      <c r="F1333" s="20"/>
    </row>
    <row r="1334" spans="2:6" x14ac:dyDescent="0.3">
      <c r="B1334" s="3" t="s">
        <v>15332</v>
      </c>
      <c r="C1334" s="4">
        <v>25896.347700000002</v>
      </c>
      <c r="F1334" s="20"/>
    </row>
    <row r="1335" spans="2:6" x14ac:dyDescent="0.3">
      <c r="B1335" s="3" t="s">
        <v>8295</v>
      </c>
      <c r="C1335" s="4">
        <v>25891.140200000002</v>
      </c>
      <c r="F1335" s="20"/>
    </row>
    <row r="1336" spans="2:6" x14ac:dyDescent="0.3">
      <c r="B1336" s="3" t="s">
        <v>11239</v>
      </c>
      <c r="C1336" s="4">
        <v>25889.2647</v>
      </c>
      <c r="F1336" s="20"/>
    </row>
    <row r="1337" spans="2:6" x14ac:dyDescent="0.3">
      <c r="B1337" s="3" t="s">
        <v>5112</v>
      </c>
      <c r="C1337" s="4">
        <v>25872.948800000002</v>
      </c>
      <c r="F1337" s="20"/>
    </row>
    <row r="1338" spans="2:6" x14ac:dyDescent="0.3">
      <c r="B1338" s="3" t="s">
        <v>17217</v>
      </c>
      <c r="C1338" s="4">
        <v>25862.933099999998</v>
      </c>
      <c r="F1338" s="20"/>
    </row>
    <row r="1339" spans="2:6" x14ac:dyDescent="0.3">
      <c r="B1339" s="3" t="s">
        <v>4933</v>
      </c>
      <c r="C1339" s="4">
        <v>25841.559800000003</v>
      </c>
      <c r="F1339" s="20"/>
    </row>
    <row r="1340" spans="2:6" x14ac:dyDescent="0.3">
      <c r="B1340" s="3" t="s">
        <v>6079</v>
      </c>
      <c r="C1340" s="4">
        <v>25839.359799999998</v>
      </c>
      <c r="F1340" s="20"/>
    </row>
    <row r="1341" spans="2:6" x14ac:dyDescent="0.3">
      <c r="B1341" s="3" t="s">
        <v>19031</v>
      </c>
      <c r="C1341" s="4">
        <v>25815.571899999995</v>
      </c>
      <c r="F1341" s="20"/>
    </row>
    <row r="1342" spans="2:6" x14ac:dyDescent="0.3">
      <c r="B1342" s="3" t="s">
        <v>6919</v>
      </c>
      <c r="C1342" s="4">
        <v>25791.674900000002</v>
      </c>
      <c r="F1342" s="20"/>
    </row>
    <row r="1343" spans="2:6" x14ac:dyDescent="0.3">
      <c r="B1343" s="3" t="s">
        <v>9851</v>
      </c>
      <c r="C1343" s="4">
        <v>25784.767400000001</v>
      </c>
      <c r="F1343" s="20"/>
    </row>
    <row r="1344" spans="2:6" x14ac:dyDescent="0.3">
      <c r="B1344" s="3" t="s">
        <v>15881</v>
      </c>
      <c r="C1344" s="4">
        <v>25782.686099999999</v>
      </c>
      <c r="F1344" s="20"/>
    </row>
    <row r="1345" spans="2:6" x14ac:dyDescent="0.3">
      <c r="B1345" s="3" t="s">
        <v>17197</v>
      </c>
      <c r="C1345" s="4">
        <v>25764.574699999997</v>
      </c>
      <c r="F1345" s="20"/>
    </row>
    <row r="1346" spans="2:6" x14ac:dyDescent="0.3">
      <c r="B1346" s="3" t="s">
        <v>5036</v>
      </c>
      <c r="C1346" s="4">
        <v>25745.320200000002</v>
      </c>
      <c r="F1346" s="20"/>
    </row>
    <row r="1347" spans="2:6" x14ac:dyDescent="0.3">
      <c r="B1347" s="3" t="s">
        <v>18419</v>
      </c>
      <c r="C1347" s="4">
        <v>25740.762599999998</v>
      </c>
      <c r="F1347" s="20"/>
    </row>
    <row r="1348" spans="2:6" x14ac:dyDescent="0.3">
      <c r="B1348" s="3" t="s">
        <v>18160</v>
      </c>
      <c r="C1348" s="4">
        <v>25740.534200000002</v>
      </c>
      <c r="F1348" s="20"/>
    </row>
    <row r="1349" spans="2:6" x14ac:dyDescent="0.3">
      <c r="B1349" s="3" t="s">
        <v>2735</v>
      </c>
      <c r="C1349" s="4">
        <v>25732.222399999999</v>
      </c>
      <c r="F1349" s="20"/>
    </row>
    <row r="1350" spans="2:6" x14ac:dyDescent="0.3">
      <c r="B1350" s="3" t="s">
        <v>10217</v>
      </c>
      <c r="C1350" s="4">
        <v>25729.2006</v>
      </c>
      <c r="F1350" s="20"/>
    </row>
    <row r="1351" spans="2:6" x14ac:dyDescent="0.3">
      <c r="B1351" s="3" t="s">
        <v>6178</v>
      </c>
      <c r="C1351" s="4">
        <v>25703.063099999999</v>
      </c>
      <c r="F1351" s="20"/>
    </row>
    <row r="1352" spans="2:6" x14ac:dyDescent="0.3">
      <c r="B1352" s="3" t="s">
        <v>1548</v>
      </c>
      <c r="C1352" s="4">
        <v>25701.705100000003</v>
      </c>
      <c r="F1352" s="20"/>
    </row>
    <row r="1353" spans="2:6" x14ac:dyDescent="0.3">
      <c r="B1353" s="3" t="s">
        <v>8024</v>
      </c>
      <c r="C1353" s="4">
        <v>25699.960599999999</v>
      </c>
      <c r="F1353" s="20"/>
    </row>
    <row r="1354" spans="2:6" x14ac:dyDescent="0.3">
      <c r="B1354" s="3" t="s">
        <v>13390</v>
      </c>
      <c r="C1354" s="4">
        <v>25682.517300000003</v>
      </c>
      <c r="F1354" s="20"/>
    </row>
    <row r="1355" spans="2:6" x14ac:dyDescent="0.3">
      <c r="B1355" s="3" t="s">
        <v>6164</v>
      </c>
      <c r="C1355" s="4">
        <v>25669.2762</v>
      </c>
      <c r="F1355" s="20"/>
    </row>
    <row r="1356" spans="2:6" x14ac:dyDescent="0.3">
      <c r="B1356" s="3" t="s">
        <v>12170</v>
      </c>
      <c r="C1356" s="4">
        <v>25669.027499999997</v>
      </c>
      <c r="F1356" s="20"/>
    </row>
    <row r="1357" spans="2:6" x14ac:dyDescent="0.3">
      <c r="B1357" s="3" t="s">
        <v>4992</v>
      </c>
      <c r="C1357" s="4">
        <v>25653.610100000002</v>
      </c>
      <c r="F1357" s="20"/>
    </row>
    <row r="1358" spans="2:6" x14ac:dyDescent="0.3">
      <c r="B1358" s="3" t="s">
        <v>7546</v>
      </c>
      <c r="C1358" s="4">
        <v>25648.4539</v>
      </c>
      <c r="F1358" s="20"/>
    </row>
    <row r="1359" spans="2:6" x14ac:dyDescent="0.3">
      <c r="B1359" s="3" t="s">
        <v>7671</v>
      </c>
      <c r="C1359" s="4">
        <v>25645.989300000001</v>
      </c>
      <c r="F1359" s="20"/>
    </row>
    <row r="1360" spans="2:6" x14ac:dyDescent="0.3">
      <c r="B1360" s="3" t="s">
        <v>17832</v>
      </c>
      <c r="C1360" s="4">
        <v>25640.111699999998</v>
      </c>
      <c r="F1360" s="20"/>
    </row>
    <row r="1361" spans="2:6" x14ac:dyDescent="0.3">
      <c r="B1361" s="3" t="s">
        <v>10063</v>
      </c>
      <c r="C1361" s="4">
        <v>25631.180899999999</v>
      </c>
      <c r="F1361" s="20"/>
    </row>
    <row r="1362" spans="2:6" x14ac:dyDescent="0.3">
      <c r="B1362" s="3" t="s">
        <v>14075</v>
      </c>
      <c r="C1362" s="4">
        <v>25619.266799999998</v>
      </c>
      <c r="F1362" s="20"/>
    </row>
    <row r="1363" spans="2:6" x14ac:dyDescent="0.3">
      <c r="B1363" s="3" t="s">
        <v>9120</v>
      </c>
      <c r="C1363" s="4">
        <v>25591.875</v>
      </c>
      <c r="F1363" s="20"/>
    </row>
    <row r="1364" spans="2:6" x14ac:dyDescent="0.3">
      <c r="B1364" s="3" t="s">
        <v>18648</v>
      </c>
      <c r="C1364" s="4">
        <v>25570.974699999999</v>
      </c>
      <c r="F1364" s="20"/>
    </row>
    <row r="1365" spans="2:6" x14ac:dyDescent="0.3">
      <c r="B1365" s="3" t="s">
        <v>9720</v>
      </c>
      <c r="C1365" s="4">
        <v>25568.795099999999</v>
      </c>
      <c r="F1365" s="20"/>
    </row>
    <row r="1366" spans="2:6" x14ac:dyDescent="0.3">
      <c r="B1366" s="3" t="s">
        <v>1432</v>
      </c>
      <c r="C1366" s="4">
        <v>25550.908599999999</v>
      </c>
      <c r="F1366" s="20"/>
    </row>
    <row r="1367" spans="2:6" x14ac:dyDescent="0.3">
      <c r="B1367" s="3" t="s">
        <v>5645</v>
      </c>
      <c r="C1367" s="4">
        <v>25539.606299999999</v>
      </c>
      <c r="F1367" s="20"/>
    </row>
    <row r="1368" spans="2:6" x14ac:dyDescent="0.3">
      <c r="B1368" s="3" t="s">
        <v>10121</v>
      </c>
      <c r="C1368" s="4">
        <v>25521.881999999998</v>
      </c>
      <c r="F1368" s="20"/>
    </row>
    <row r="1369" spans="2:6" x14ac:dyDescent="0.3">
      <c r="B1369" s="3" t="s">
        <v>12478</v>
      </c>
      <c r="C1369" s="4">
        <v>25516.324799999999</v>
      </c>
      <c r="F1369" s="20"/>
    </row>
    <row r="1370" spans="2:6" x14ac:dyDescent="0.3">
      <c r="B1370" s="3" t="s">
        <v>3139</v>
      </c>
      <c r="C1370" s="4">
        <v>25510.2844</v>
      </c>
      <c r="F1370" s="20"/>
    </row>
    <row r="1371" spans="2:6" x14ac:dyDescent="0.3">
      <c r="B1371" s="3" t="s">
        <v>10511</v>
      </c>
      <c r="C1371" s="4">
        <v>25502.287499999999</v>
      </c>
      <c r="F1371" s="20"/>
    </row>
    <row r="1372" spans="2:6" x14ac:dyDescent="0.3">
      <c r="B1372" s="3" t="s">
        <v>15613</v>
      </c>
      <c r="C1372" s="4">
        <v>25493.393199999999</v>
      </c>
      <c r="F1372" s="20"/>
    </row>
    <row r="1373" spans="2:6" x14ac:dyDescent="0.3">
      <c r="B1373" s="3" t="s">
        <v>7731</v>
      </c>
      <c r="C1373" s="4">
        <v>25485.207900000001</v>
      </c>
      <c r="F1373" s="20"/>
    </row>
    <row r="1374" spans="2:6" x14ac:dyDescent="0.3">
      <c r="B1374" s="3" t="s">
        <v>11399</v>
      </c>
      <c r="C1374" s="4">
        <v>25482.986799999999</v>
      </c>
      <c r="F1374" s="20"/>
    </row>
    <row r="1375" spans="2:6" x14ac:dyDescent="0.3">
      <c r="B1375" s="3" t="s">
        <v>3718</v>
      </c>
      <c r="C1375" s="4">
        <v>25480.817500000001</v>
      </c>
      <c r="F1375" s="20"/>
    </row>
    <row r="1376" spans="2:6" x14ac:dyDescent="0.3">
      <c r="B1376" s="3" t="s">
        <v>7997</v>
      </c>
      <c r="C1376" s="4">
        <v>25470.239999999998</v>
      </c>
      <c r="F1376" s="20"/>
    </row>
    <row r="1377" spans="2:6" x14ac:dyDescent="0.3">
      <c r="B1377" s="3" t="s">
        <v>16327</v>
      </c>
      <c r="C1377" s="4">
        <v>25460.528400000003</v>
      </c>
      <c r="F1377" s="20"/>
    </row>
    <row r="1378" spans="2:6" x14ac:dyDescent="0.3">
      <c r="B1378" s="3" t="s">
        <v>3315</v>
      </c>
      <c r="C1378" s="4">
        <v>25450.263200000001</v>
      </c>
      <c r="F1378" s="20"/>
    </row>
    <row r="1379" spans="2:6" x14ac:dyDescent="0.3">
      <c r="B1379" s="3" t="s">
        <v>13640</v>
      </c>
      <c r="C1379" s="4">
        <v>25434.385200000001</v>
      </c>
      <c r="F1379" s="20"/>
    </row>
    <row r="1380" spans="2:6" x14ac:dyDescent="0.3">
      <c r="B1380" s="3" t="s">
        <v>18820</v>
      </c>
      <c r="C1380" s="4">
        <v>25432.2346</v>
      </c>
      <c r="F1380" s="20"/>
    </row>
    <row r="1381" spans="2:6" x14ac:dyDescent="0.3">
      <c r="B1381" s="3" t="s">
        <v>10201</v>
      </c>
      <c r="C1381" s="4">
        <v>25418.883500000004</v>
      </c>
      <c r="F1381" s="20"/>
    </row>
    <row r="1382" spans="2:6" x14ac:dyDescent="0.3">
      <c r="B1382" s="3" t="s">
        <v>10186</v>
      </c>
      <c r="C1382" s="4">
        <v>25401.278399999996</v>
      </c>
      <c r="F1382" s="20"/>
    </row>
    <row r="1383" spans="2:6" x14ac:dyDescent="0.3">
      <c r="B1383" s="3" t="s">
        <v>3589</v>
      </c>
      <c r="C1383" s="4">
        <v>25400.885399999999</v>
      </c>
      <c r="F1383" s="20"/>
    </row>
    <row r="1384" spans="2:6" x14ac:dyDescent="0.3">
      <c r="B1384" s="3" t="s">
        <v>12274</v>
      </c>
      <c r="C1384" s="4">
        <v>25398.5448</v>
      </c>
      <c r="F1384" s="20"/>
    </row>
    <row r="1385" spans="2:6" x14ac:dyDescent="0.3">
      <c r="B1385" s="3" t="s">
        <v>11607</v>
      </c>
      <c r="C1385" s="4">
        <v>25378.333299999998</v>
      </c>
      <c r="F1385" s="20"/>
    </row>
    <row r="1386" spans="2:6" x14ac:dyDescent="0.3">
      <c r="B1386" s="3" t="s">
        <v>8255</v>
      </c>
      <c r="C1386" s="4">
        <v>25372.413800000002</v>
      </c>
      <c r="F1386" s="20"/>
    </row>
    <row r="1387" spans="2:6" x14ac:dyDescent="0.3">
      <c r="B1387" s="3" t="s">
        <v>12643</v>
      </c>
      <c r="C1387" s="4">
        <v>25359.434000000001</v>
      </c>
      <c r="F1387" s="20"/>
    </row>
    <row r="1388" spans="2:6" x14ac:dyDescent="0.3">
      <c r="B1388" s="3" t="s">
        <v>4831</v>
      </c>
      <c r="C1388" s="4">
        <v>25353.495999999999</v>
      </c>
      <c r="F1388" s="20"/>
    </row>
    <row r="1389" spans="2:6" x14ac:dyDescent="0.3">
      <c r="B1389" s="3" t="s">
        <v>13571</v>
      </c>
      <c r="C1389" s="4">
        <v>25340.539799999999</v>
      </c>
      <c r="F1389" s="20"/>
    </row>
    <row r="1390" spans="2:6" x14ac:dyDescent="0.3">
      <c r="B1390" s="3" t="s">
        <v>1425</v>
      </c>
      <c r="C1390" s="4">
        <v>25336.722600000001</v>
      </c>
      <c r="F1390" s="20"/>
    </row>
    <row r="1391" spans="2:6" x14ac:dyDescent="0.3">
      <c r="B1391" s="3" t="s">
        <v>6161</v>
      </c>
      <c r="C1391" s="4">
        <v>25329.326200000003</v>
      </c>
      <c r="F1391" s="20"/>
    </row>
    <row r="1392" spans="2:6" x14ac:dyDescent="0.3">
      <c r="B1392" s="3" t="s">
        <v>7587</v>
      </c>
      <c r="C1392" s="4">
        <v>25328.2814</v>
      </c>
      <c r="F1392" s="20"/>
    </row>
    <row r="1393" spans="2:6" x14ac:dyDescent="0.3">
      <c r="B1393" s="3" t="s">
        <v>18938</v>
      </c>
      <c r="C1393" s="4">
        <v>25325.564399999999</v>
      </c>
      <c r="F1393" s="20"/>
    </row>
    <row r="1394" spans="2:6" x14ac:dyDescent="0.3">
      <c r="B1394" s="3" t="s">
        <v>15632</v>
      </c>
      <c r="C1394" s="4">
        <v>25325.564399999999</v>
      </c>
      <c r="F1394" s="20"/>
    </row>
    <row r="1395" spans="2:6" x14ac:dyDescent="0.3">
      <c r="B1395" s="3" t="s">
        <v>13317</v>
      </c>
      <c r="C1395" s="4">
        <v>25325.564399999999</v>
      </c>
      <c r="F1395" s="20"/>
    </row>
    <row r="1396" spans="2:6" x14ac:dyDescent="0.3">
      <c r="B1396" s="3" t="s">
        <v>10835</v>
      </c>
      <c r="C1396" s="4">
        <v>25325.564399999999</v>
      </c>
      <c r="F1396" s="20"/>
    </row>
    <row r="1397" spans="2:6" x14ac:dyDescent="0.3">
      <c r="B1397" s="3" t="s">
        <v>9616</v>
      </c>
      <c r="C1397" s="4">
        <v>25325.564399999999</v>
      </c>
      <c r="F1397" s="20"/>
    </row>
    <row r="1398" spans="2:6" x14ac:dyDescent="0.3">
      <c r="B1398" s="3" t="s">
        <v>9352</v>
      </c>
      <c r="C1398" s="4">
        <v>25325.564399999999</v>
      </c>
      <c r="F1398" s="20"/>
    </row>
    <row r="1399" spans="2:6" x14ac:dyDescent="0.3">
      <c r="B1399" s="3" t="s">
        <v>9612</v>
      </c>
      <c r="C1399" s="4">
        <v>25325.564399999999</v>
      </c>
      <c r="F1399" s="20"/>
    </row>
    <row r="1400" spans="2:6" x14ac:dyDescent="0.3">
      <c r="B1400" s="3" t="s">
        <v>7950</v>
      </c>
      <c r="C1400" s="4">
        <v>25325.564399999999</v>
      </c>
      <c r="F1400" s="20"/>
    </row>
    <row r="1401" spans="2:6" x14ac:dyDescent="0.3">
      <c r="B1401" s="3" t="s">
        <v>4913</v>
      </c>
      <c r="C1401" s="4">
        <v>25325.564399999999</v>
      </c>
      <c r="F1401" s="20"/>
    </row>
    <row r="1402" spans="2:6" x14ac:dyDescent="0.3">
      <c r="B1402" s="3" t="s">
        <v>4448</v>
      </c>
      <c r="C1402" s="4">
        <v>25325.564399999999</v>
      </c>
      <c r="F1402" s="20"/>
    </row>
    <row r="1403" spans="2:6" x14ac:dyDescent="0.3">
      <c r="B1403" s="3" t="s">
        <v>668</v>
      </c>
      <c r="C1403" s="4">
        <v>25325.564399999999</v>
      </c>
      <c r="F1403" s="20"/>
    </row>
    <row r="1404" spans="2:6" x14ac:dyDescent="0.3">
      <c r="B1404" s="3" t="s">
        <v>1899</v>
      </c>
      <c r="C1404" s="4">
        <v>25325.564399999999</v>
      </c>
      <c r="F1404" s="20"/>
    </row>
    <row r="1405" spans="2:6" x14ac:dyDescent="0.3">
      <c r="B1405" s="3" t="s">
        <v>8253</v>
      </c>
      <c r="C1405" s="4">
        <v>25319.163800000002</v>
      </c>
      <c r="F1405" s="20"/>
    </row>
    <row r="1406" spans="2:6" x14ac:dyDescent="0.3">
      <c r="B1406" s="3" t="s">
        <v>8530</v>
      </c>
      <c r="C1406" s="4">
        <v>25308.215600000003</v>
      </c>
      <c r="F1406" s="20"/>
    </row>
    <row r="1407" spans="2:6" x14ac:dyDescent="0.3">
      <c r="B1407" s="3" t="s">
        <v>5337</v>
      </c>
      <c r="C1407" s="4">
        <v>25303.908299999999</v>
      </c>
      <c r="F1407" s="20"/>
    </row>
    <row r="1408" spans="2:6" x14ac:dyDescent="0.3">
      <c r="B1408" s="3" t="s">
        <v>10371</v>
      </c>
      <c r="C1408" s="4">
        <v>25301.666399999998</v>
      </c>
      <c r="F1408" s="20"/>
    </row>
    <row r="1409" spans="2:6" x14ac:dyDescent="0.3">
      <c r="B1409" s="3" t="s">
        <v>9335</v>
      </c>
      <c r="C1409" s="4">
        <v>25288.096500000003</v>
      </c>
      <c r="F1409" s="20"/>
    </row>
    <row r="1410" spans="2:6" x14ac:dyDescent="0.3">
      <c r="B1410" s="3" t="s">
        <v>6460</v>
      </c>
      <c r="C1410" s="4">
        <v>25285.2232</v>
      </c>
      <c r="F1410" s="20"/>
    </row>
    <row r="1411" spans="2:6" x14ac:dyDescent="0.3">
      <c r="B1411" s="3" t="s">
        <v>6752</v>
      </c>
      <c r="C1411" s="4">
        <v>25277.3488</v>
      </c>
      <c r="F1411" s="20"/>
    </row>
    <row r="1412" spans="2:6" x14ac:dyDescent="0.3">
      <c r="B1412" s="3" t="s">
        <v>2884</v>
      </c>
      <c r="C1412" s="4">
        <v>25266.501399999997</v>
      </c>
      <c r="F1412" s="20"/>
    </row>
    <row r="1413" spans="2:6" x14ac:dyDescent="0.3">
      <c r="B1413" s="3" t="s">
        <v>11564</v>
      </c>
      <c r="C1413" s="4">
        <v>25262.609499999995</v>
      </c>
      <c r="F1413" s="20"/>
    </row>
    <row r="1414" spans="2:6" x14ac:dyDescent="0.3">
      <c r="B1414" s="3" t="s">
        <v>17753</v>
      </c>
      <c r="C1414" s="4">
        <v>25261.990299999998</v>
      </c>
      <c r="F1414" s="20"/>
    </row>
    <row r="1415" spans="2:6" x14ac:dyDescent="0.3">
      <c r="B1415" s="3" t="s">
        <v>8318</v>
      </c>
      <c r="C1415" s="4">
        <v>25251.905200000001</v>
      </c>
      <c r="F1415" s="20"/>
    </row>
    <row r="1416" spans="2:6" x14ac:dyDescent="0.3">
      <c r="B1416" s="3" t="s">
        <v>7971</v>
      </c>
      <c r="C1416" s="4">
        <v>25239.582399999999</v>
      </c>
      <c r="F1416" s="20"/>
    </row>
    <row r="1417" spans="2:6" x14ac:dyDescent="0.3">
      <c r="B1417" s="3" t="s">
        <v>13258</v>
      </c>
      <c r="C1417" s="4">
        <v>25231.419099999999</v>
      </c>
      <c r="F1417" s="20"/>
    </row>
    <row r="1418" spans="2:6" x14ac:dyDescent="0.3">
      <c r="B1418" s="3" t="s">
        <v>3348</v>
      </c>
      <c r="C1418" s="4">
        <v>25228.629100000002</v>
      </c>
      <c r="F1418" s="20"/>
    </row>
    <row r="1419" spans="2:6" x14ac:dyDescent="0.3">
      <c r="B1419" s="3" t="s">
        <v>7042</v>
      </c>
      <c r="C1419" s="4">
        <v>25223.768100000001</v>
      </c>
      <c r="F1419" s="20"/>
    </row>
    <row r="1420" spans="2:6" x14ac:dyDescent="0.3">
      <c r="B1420" s="3" t="s">
        <v>9340</v>
      </c>
      <c r="C1420" s="4">
        <v>25223.608800000002</v>
      </c>
      <c r="F1420" s="20"/>
    </row>
    <row r="1421" spans="2:6" x14ac:dyDescent="0.3">
      <c r="B1421" s="3" t="s">
        <v>10638</v>
      </c>
      <c r="C1421" s="4">
        <v>25222.840299999996</v>
      </c>
      <c r="F1421" s="20"/>
    </row>
    <row r="1422" spans="2:6" x14ac:dyDescent="0.3">
      <c r="B1422" s="3" t="s">
        <v>14192</v>
      </c>
      <c r="C1422" s="4">
        <v>25214.416599999997</v>
      </c>
      <c r="F1422" s="20"/>
    </row>
    <row r="1423" spans="2:6" x14ac:dyDescent="0.3">
      <c r="B1423" s="3" t="s">
        <v>4298</v>
      </c>
      <c r="C1423" s="4">
        <v>25201.447400000001</v>
      </c>
      <c r="F1423" s="20"/>
    </row>
    <row r="1424" spans="2:6" x14ac:dyDescent="0.3">
      <c r="B1424" s="3" t="s">
        <v>5750</v>
      </c>
      <c r="C1424" s="4">
        <v>25198.959400000003</v>
      </c>
      <c r="F1424" s="20"/>
    </row>
    <row r="1425" spans="2:6" x14ac:dyDescent="0.3">
      <c r="B1425" s="3" t="s">
        <v>3307</v>
      </c>
      <c r="C1425" s="4">
        <v>25197.0147</v>
      </c>
      <c r="F1425" s="20"/>
    </row>
    <row r="1426" spans="2:6" x14ac:dyDescent="0.3">
      <c r="B1426" s="3" t="s">
        <v>16337</v>
      </c>
      <c r="C1426" s="4">
        <v>25172.877900000003</v>
      </c>
      <c r="F1426" s="20"/>
    </row>
    <row r="1427" spans="2:6" x14ac:dyDescent="0.3">
      <c r="B1427" s="3" t="s">
        <v>18316</v>
      </c>
      <c r="C1427" s="4">
        <v>25165.595399999998</v>
      </c>
      <c r="F1427" s="20"/>
    </row>
    <row r="1428" spans="2:6" x14ac:dyDescent="0.3">
      <c r="B1428" s="3" t="s">
        <v>14887</v>
      </c>
      <c r="C1428" s="4">
        <v>25156.3986</v>
      </c>
      <c r="F1428" s="20"/>
    </row>
    <row r="1429" spans="2:6" x14ac:dyDescent="0.3">
      <c r="B1429" s="3" t="s">
        <v>6042</v>
      </c>
      <c r="C1429" s="4">
        <v>25154.6819</v>
      </c>
      <c r="F1429" s="20"/>
    </row>
    <row r="1430" spans="2:6" x14ac:dyDescent="0.3">
      <c r="B1430" s="3" t="s">
        <v>9683</v>
      </c>
      <c r="C1430" s="4">
        <v>25151.565200000005</v>
      </c>
      <c r="F1430" s="20"/>
    </row>
    <row r="1431" spans="2:6" x14ac:dyDescent="0.3">
      <c r="B1431" s="3" t="s">
        <v>16612</v>
      </c>
      <c r="C1431" s="4">
        <v>25137.772300000001</v>
      </c>
      <c r="F1431" s="20"/>
    </row>
    <row r="1432" spans="2:6" x14ac:dyDescent="0.3">
      <c r="B1432" s="3" t="s">
        <v>11319</v>
      </c>
      <c r="C1432" s="4">
        <v>25115.431299999997</v>
      </c>
      <c r="F1432" s="20"/>
    </row>
    <row r="1433" spans="2:6" x14ac:dyDescent="0.3">
      <c r="B1433" s="3" t="s">
        <v>16405</v>
      </c>
      <c r="C1433" s="4">
        <v>25114.792399999998</v>
      </c>
      <c r="F1433" s="20"/>
    </row>
    <row r="1434" spans="2:6" x14ac:dyDescent="0.3">
      <c r="B1434" s="3" t="s">
        <v>9382</v>
      </c>
      <c r="C1434" s="4">
        <v>25110.453799999999</v>
      </c>
      <c r="F1434" s="20"/>
    </row>
    <row r="1435" spans="2:6" x14ac:dyDescent="0.3">
      <c r="B1435" s="3" t="s">
        <v>15720</v>
      </c>
      <c r="C1435" s="4">
        <v>25107.225200000001</v>
      </c>
      <c r="F1435" s="20"/>
    </row>
    <row r="1436" spans="2:6" x14ac:dyDescent="0.3">
      <c r="B1436" s="3" t="s">
        <v>11211</v>
      </c>
      <c r="C1436" s="4">
        <v>25105.116399999999</v>
      </c>
      <c r="F1436" s="20"/>
    </row>
    <row r="1437" spans="2:6" x14ac:dyDescent="0.3">
      <c r="B1437" s="3" t="s">
        <v>5341</v>
      </c>
      <c r="C1437" s="4">
        <v>25084.066300000002</v>
      </c>
      <c r="F1437" s="20"/>
    </row>
    <row r="1438" spans="2:6" x14ac:dyDescent="0.3">
      <c r="B1438" s="3" t="s">
        <v>5547</v>
      </c>
      <c r="C1438" s="4">
        <v>25077.975399999999</v>
      </c>
      <c r="F1438" s="20"/>
    </row>
    <row r="1439" spans="2:6" x14ac:dyDescent="0.3">
      <c r="B1439" s="3" t="s">
        <v>5870</v>
      </c>
      <c r="C1439" s="4">
        <v>25064.9202</v>
      </c>
      <c r="F1439" s="20"/>
    </row>
    <row r="1440" spans="2:6" x14ac:dyDescent="0.3">
      <c r="B1440" s="3" t="s">
        <v>9724</v>
      </c>
      <c r="C1440" s="4">
        <v>25061.019299999996</v>
      </c>
      <c r="F1440" s="20"/>
    </row>
    <row r="1441" spans="2:6" x14ac:dyDescent="0.3">
      <c r="B1441" s="3" t="s">
        <v>5428</v>
      </c>
      <c r="C1441" s="4">
        <v>25060.8361</v>
      </c>
      <c r="F1441" s="20"/>
    </row>
    <row r="1442" spans="2:6" x14ac:dyDescent="0.3">
      <c r="B1442" s="3" t="s">
        <v>5449</v>
      </c>
      <c r="C1442" s="4">
        <v>25044.3518</v>
      </c>
      <c r="F1442" s="20"/>
    </row>
    <row r="1443" spans="2:6" x14ac:dyDescent="0.3">
      <c r="B1443" s="3" t="s">
        <v>5628</v>
      </c>
      <c r="C1443" s="4">
        <v>25038.392699999997</v>
      </c>
      <c r="F1443" s="20"/>
    </row>
    <row r="1444" spans="2:6" x14ac:dyDescent="0.3">
      <c r="B1444" s="3" t="s">
        <v>735</v>
      </c>
      <c r="C1444" s="4">
        <v>25037.734599999996</v>
      </c>
      <c r="F1444" s="20"/>
    </row>
    <row r="1445" spans="2:6" x14ac:dyDescent="0.3">
      <c r="B1445" s="3" t="s">
        <v>8256</v>
      </c>
      <c r="C1445" s="4">
        <v>25032.118499999997</v>
      </c>
      <c r="F1445" s="20"/>
    </row>
    <row r="1446" spans="2:6" x14ac:dyDescent="0.3">
      <c r="B1446" s="3" t="s">
        <v>7343</v>
      </c>
      <c r="C1446" s="4">
        <v>25019.102200000001</v>
      </c>
      <c r="F1446" s="20"/>
    </row>
    <row r="1447" spans="2:6" x14ac:dyDescent="0.3">
      <c r="B1447" s="3" t="s">
        <v>18000</v>
      </c>
      <c r="C1447" s="4">
        <v>25012.790099999998</v>
      </c>
      <c r="F1447" s="20"/>
    </row>
    <row r="1448" spans="2:6" x14ac:dyDescent="0.3">
      <c r="B1448" s="3" t="s">
        <v>6821</v>
      </c>
      <c r="C1448" s="4">
        <v>25004.7644</v>
      </c>
      <c r="F1448" s="20"/>
    </row>
    <row r="1449" spans="2:6" x14ac:dyDescent="0.3">
      <c r="B1449" s="3" t="s">
        <v>1510</v>
      </c>
      <c r="C1449" s="4">
        <v>24993.304799999998</v>
      </c>
      <c r="F1449" s="20"/>
    </row>
    <row r="1450" spans="2:6" x14ac:dyDescent="0.3">
      <c r="B1450" s="3" t="s">
        <v>18880</v>
      </c>
      <c r="C1450" s="4">
        <v>24983.344099999998</v>
      </c>
      <c r="F1450" s="20"/>
    </row>
    <row r="1451" spans="2:6" x14ac:dyDescent="0.3">
      <c r="B1451" s="3" t="s">
        <v>4943</v>
      </c>
      <c r="C1451" s="4">
        <v>24978.771099999998</v>
      </c>
      <c r="F1451" s="20"/>
    </row>
    <row r="1452" spans="2:6" x14ac:dyDescent="0.3">
      <c r="B1452" s="3" t="s">
        <v>4205</v>
      </c>
      <c r="C1452" s="4">
        <v>24969.5137</v>
      </c>
      <c r="F1452" s="20"/>
    </row>
    <row r="1453" spans="2:6" x14ac:dyDescent="0.3">
      <c r="B1453" s="3" t="s">
        <v>12067</v>
      </c>
      <c r="C1453" s="4">
        <v>24962.180499999999</v>
      </c>
      <c r="F1453" s="20"/>
    </row>
    <row r="1454" spans="2:6" x14ac:dyDescent="0.3">
      <c r="B1454" s="3" t="s">
        <v>9803</v>
      </c>
      <c r="C1454" s="4">
        <v>24951.5425</v>
      </c>
      <c r="F1454" s="20"/>
    </row>
    <row r="1455" spans="2:6" x14ac:dyDescent="0.3">
      <c r="B1455" s="3" t="s">
        <v>6880</v>
      </c>
      <c r="C1455" s="4">
        <v>24930.161899999999</v>
      </c>
      <c r="F1455" s="20"/>
    </row>
    <row r="1456" spans="2:6" x14ac:dyDescent="0.3">
      <c r="B1456" s="3" t="s">
        <v>9818</v>
      </c>
      <c r="C1456" s="4">
        <v>24921.046600000001</v>
      </c>
      <c r="F1456" s="20"/>
    </row>
    <row r="1457" spans="2:6" x14ac:dyDescent="0.3">
      <c r="B1457" s="3" t="s">
        <v>15623</v>
      </c>
      <c r="C1457" s="4">
        <v>24907.981299999999</v>
      </c>
      <c r="F1457" s="20"/>
    </row>
    <row r="1458" spans="2:6" x14ac:dyDescent="0.3">
      <c r="B1458" s="3" t="s">
        <v>15000</v>
      </c>
      <c r="C1458" s="4">
        <v>24905.5386</v>
      </c>
      <c r="F1458" s="20"/>
    </row>
    <row r="1459" spans="2:6" x14ac:dyDescent="0.3">
      <c r="B1459" s="3" t="s">
        <v>940</v>
      </c>
      <c r="C1459" s="4">
        <v>24902.165000000001</v>
      </c>
      <c r="F1459" s="20"/>
    </row>
    <row r="1460" spans="2:6" x14ac:dyDescent="0.3">
      <c r="B1460" s="3" t="s">
        <v>10840</v>
      </c>
      <c r="C1460" s="4">
        <v>24893.360199999999</v>
      </c>
      <c r="F1460" s="20"/>
    </row>
    <row r="1461" spans="2:6" x14ac:dyDescent="0.3">
      <c r="B1461" s="3" t="s">
        <v>13066</v>
      </c>
      <c r="C1461" s="4">
        <v>24892.7739</v>
      </c>
      <c r="F1461" s="20"/>
    </row>
    <row r="1462" spans="2:6" x14ac:dyDescent="0.3">
      <c r="B1462" s="3" t="s">
        <v>18443</v>
      </c>
      <c r="C1462" s="4">
        <v>24836.9421</v>
      </c>
      <c r="F1462" s="20"/>
    </row>
    <row r="1463" spans="2:6" x14ac:dyDescent="0.3">
      <c r="B1463" s="3" t="s">
        <v>5088</v>
      </c>
      <c r="C1463" s="4">
        <v>24835.104599999999</v>
      </c>
      <c r="F1463" s="20"/>
    </row>
    <row r="1464" spans="2:6" x14ac:dyDescent="0.3">
      <c r="B1464" s="3" t="s">
        <v>594</v>
      </c>
      <c r="C1464" s="4">
        <v>24833.779900000001</v>
      </c>
      <c r="F1464" s="20"/>
    </row>
    <row r="1465" spans="2:6" x14ac:dyDescent="0.3">
      <c r="B1465" s="3" t="s">
        <v>17839</v>
      </c>
      <c r="C1465" s="4">
        <v>24831.881799999999</v>
      </c>
      <c r="F1465" s="20"/>
    </row>
    <row r="1466" spans="2:6" x14ac:dyDescent="0.3">
      <c r="B1466" s="3" t="s">
        <v>11206</v>
      </c>
      <c r="C1466" s="4">
        <v>24830.049099999997</v>
      </c>
      <c r="F1466" s="20"/>
    </row>
    <row r="1467" spans="2:6" x14ac:dyDescent="0.3">
      <c r="B1467" s="3" t="s">
        <v>4878</v>
      </c>
      <c r="C1467" s="4">
        <v>24820.103899999998</v>
      </c>
      <c r="F1467" s="20"/>
    </row>
    <row r="1468" spans="2:6" x14ac:dyDescent="0.3">
      <c r="B1468" s="3" t="s">
        <v>15485</v>
      </c>
      <c r="C1468" s="4">
        <v>24812.568199999998</v>
      </c>
      <c r="F1468" s="20"/>
    </row>
    <row r="1469" spans="2:6" x14ac:dyDescent="0.3">
      <c r="B1469" s="3" t="s">
        <v>13153</v>
      </c>
      <c r="C1469" s="4">
        <v>24808.057000000001</v>
      </c>
      <c r="F1469" s="20"/>
    </row>
    <row r="1470" spans="2:6" x14ac:dyDescent="0.3">
      <c r="B1470" s="3" t="s">
        <v>1378</v>
      </c>
      <c r="C1470" s="4">
        <v>24801.923299999999</v>
      </c>
      <c r="F1470" s="20"/>
    </row>
    <row r="1471" spans="2:6" x14ac:dyDescent="0.3">
      <c r="B1471" s="3" t="s">
        <v>16616</v>
      </c>
      <c r="C1471" s="4">
        <v>24794.820199999998</v>
      </c>
      <c r="F1471" s="20"/>
    </row>
    <row r="1472" spans="2:6" x14ac:dyDescent="0.3">
      <c r="B1472" s="3" t="s">
        <v>16181</v>
      </c>
      <c r="C1472" s="4">
        <v>24794.552200000002</v>
      </c>
      <c r="F1472" s="20"/>
    </row>
    <row r="1473" spans="2:6" x14ac:dyDescent="0.3">
      <c r="B1473" s="3" t="s">
        <v>7992</v>
      </c>
      <c r="C1473" s="4">
        <v>24792.3269</v>
      </c>
      <c r="F1473" s="20"/>
    </row>
    <row r="1474" spans="2:6" x14ac:dyDescent="0.3">
      <c r="B1474" s="3" t="s">
        <v>5513</v>
      </c>
      <c r="C1474" s="4">
        <v>24781.895499999999</v>
      </c>
      <c r="F1474" s="20"/>
    </row>
    <row r="1475" spans="2:6" x14ac:dyDescent="0.3">
      <c r="B1475" s="3" t="s">
        <v>12238</v>
      </c>
      <c r="C1475" s="4">
        <v>24768.776699999999</v>
      </c>
      <c r="F1475" s="20"/>
    </row>
    <row r="1476" spans="2:6" x14ac:dyDescent="0.3">
      <c r="B1476" s="3" t="s">
        <v>5764</v>
      </c>
      <c r="C1476" s="4">
        <v>24753.058499999999</v>
      </c>
      <c r="F1476" s="20"/>
    </row>
    <row r="1477" spans="2:6" x14ac:dyDescent="0.3">
      <c r="B1477" s="3" t="s">
        <v>5672</v>
      </c>
      <c r="C1477" s="4">
        <v>24719.766600000003</v>
      </c>
      <c r="F1477" s="20"/>
    </row>
    <row r="1478" spans="2:6" x14ac:dyDescent="0.3">
      <c r="B1478" s="3" t="s">
        <v>4379</v>
      </c>
      <c r="C1478" s="4">
        <v>24703.022300000001</v>
      </c>
      <c r="F1478" s="20"/>
    </row>
    <row r="1479" spans="2:6" x14ac:dyDescent="0.3">
      <c r="B1479" s="3" t="s">
        <v>16123</v>
      </c>
      <c r="C1479" s="4">
        <v>24700.531999999999</v>
      </c>
      <c r="F1479" s="20"/>
    </row>
    <row r="1480" spans="2:6" x14ac:dyDescent="0.3">
      <c r="B1480" s="3" t="s">
        <v>6403</v>
      </c>
      <c r="C1480" s="4">
        <v>24697.792099999999</v>
      </c>
      <c r="F1480" s="20"/>
    </row>
    <row r="1481" spans="2:6" x14ac:dyDescent="0.3">
      <c r="B1481" s="3" t="s">
        <v>10608</v>
      </c>
      <c r="C1481" s="4">
        <v>24696.8629</v>
      </c>
      <c r="F1481" s="20"/>
    </row>
    <row r="1482" spans="2:6" x14ac:dyDescent="0.3">
      <c r="B1482" s="3" t="s">
        <v>18175</v>
      </c>
      <c r="C1482" s="4">
        <v>24695.865800000003</v>
      </c>
      <c r="F1482" s="20"/>
    </row>
    <row r="1483" spans="2:6" x14ac:dyDescent="0.3">
      <c r="B1483" s="3" t="s">
        <v>6437</v>
      </c>
      <c r="C1483" s="4">
        <v>24693.829899999997</v>
      </c>
      <c r="F1483" s="20"/>
    </row>
    <row r="1484" spans="2:6" x14ac:dyDescent="0.3">
      <c r="B1484" s="3" t="s">
        <v>1732</v>
      </c>
      <c r="C1484" s="4">
        <v>24688.890100000001</v>
      </c>
      <c r="F1484" s="20"/>
    </row>
    <row r="1485" spans="2:6" x14ac:dyDescent="0.3">
      <c r="B1485" s="3" t="s">
        <v>15436</v>
      </c>
      <c r="C1485" s="4">
        <v>24685.782299999999</v>
      </c>
      <c r="F1485" s="20"/>
    </row>
    <row r="1486" spans="2:6" x14ac:dyDescent="0.3">
      <c r="B1486" s="3" t="s">
        <v>811</v>
      </c>
      <c r="C1486" s="4">
        <v>24665.615899999997</v>
      </c>
      <c r="F1486" s="20"/>
    </row>
    <row r="1487" spans="2:6" x14ac:dyDescent="0.3">
      <c r="B1487" s="3" t="s">
        <v>7753</v>
      </c>
      <c r="C1487" s="4">
        <v>24644.865100000003</v>
      </c>
      <c r="F1487" s="20"/>
    </row>
    <row r="1488" spans="2:6" x14ac:dyDescent="0.3">
      <c r="B1488" s="3" t="s">
        <v>10562</v>
      </c>
      <c r="C1488" s="4">
        <v>24644.393700000001</v>
      </c>
      <c r="F1488" s="20"/>
    </row>
    <row r="1489" spans="2:6" x14ac:dyDescent="0.3">
      <c r="B1489" s="3" t="s">
        <v>18690</v>
      </c>
      <c r="C1489" s="4">
        <v>24631.335999999999</v>
      </c>
      <c r="F1489" s="20"/>
    </row>
    <row r="1490" spans="2:6" x14ac:dyDescent="0.3">
      <c r="B1490" s="3" t="s">
        <v>13768</v>
      </c>
      <c r="C1490" s="4">
        <v>24628.615900000001</v>
      </c>
      <c r="F1490" s="20"/>
    </row>
    <row r="1491" spans="2:6" x14ac:dyDescent="0.3">
      <c r="B1491" s="3" t="s">
        <v>16071</v>
      </c>
      <c r="C1491" s="4">
        <v>24610.276800000003</v>
      </c>
      <c r="F1491" s="20"/>
    </row>
    <row r="1492" spans="2:6" x14ac:dyDescent="0.3">
      <c r="B1492" s="3" t="s">
        <v>928</v>
      </c>
      <c r="C1492" s="4">
        <v>24602.178500000002</v>
      </c>
      <c r="F1492" s="20"/>
    </row>
    <row r="1493" spans="2:6" x14ac:dyDescent="0.3">
      <c r="B1493" s="3" t="s">
        <v>6959</v>
      </c>
      <c r="C1493" s="4">
        <v>24599.1571</v>
      </c>
      <c r="F1493" s="20"/>
    </row>
    <row r="1494" spans="2:6" x14ac:dyDescent="0.3">
      <c r="B1494" s="3" t="s">
        <v>3184</v>
      </c>
      <c r="C1494" s="4">
        <v>24598.7317</v>
      </c>
      <c r="F1494" s="20"/>
    </row>
    <row r="1495" spans="2:6" x14ac:dyDescent="0.3">
      <c r="B1495" s="3" t="s">
        <v>8027</v>
      </c>
      <c r="C1495" s="4">
        <v>24598.720999999998</v>
      </c>
      <c r="F1495" s="20"/>
    </row>
    <row r="1496" spans="2:6" x14ac:dyDescent="0.3">
      <c r="B1496" s="3" t="s">
        <v>18396</v>
      </c>
      <c r="C1496" s="4">
        <v>24597.337</v>
      </c>
      <c r="F1496" s="20"/>
    </row>
    <row r="1497" spans="2:6" x14ac:dyDescent="0.3">
      <c r="B1497" s="3" t="s">
        <v>13952</v>
      </c>
      <c r="C1497" s="4">
        <v>24590.093700000001</v>
      </c>
      <c r="F1497" s="20"/>
    </row>
    <row r="1498" spans="2:6" x14ac:dyDescent="0.3">
      <c r="B1498" s="3" t="s">
        <v>9271</v>
      </c>
      <c r="C1498" s="4">
        <v>24585.906600000002</v>
      </c>
      <c r="F1498" s="20"/>
    </row>
    <row r="1499" spans="2:6" x14ac:dyDescent="0.3">
      <c r="B1499" s="3" t="s">
        <v>2922</v>
      </c>
      <c r="C1499" s="4">
        <v>24583.947700000001</v>
      </c>
      <c r="F1499" s="20"/>
    </row>
    <row r="1500" spans="2:6" x14ac:dyDescent="0.3">
      <c r="B1500" s="3" t="s">
        <v>9967</v>
      </c>
      <c r="C1500" s="4">
        <v>24579.5753</v>
      </c>
      <c r="F1500" s="20"/>
    </row>
    <row r="1501" spans="2:6" x14ac:dyDescent="0.3">
      <c r="B1501" s="3" t="s">
        <v>10260</v>
      </c>
      <c r="C1501" s="4">
        <v>24567.100200000001</v>
      </c>
      <c r="F1501" s="20"/>
    </row>
    <row r="1502" spans="2:6" x14ac:dyDescent="0.3">
      <c r="B1502" s="3" t="s">
        <v>9118</v>
      </c>
      <c r="C1502" s="4">
        <v>24554.3321</v>
      </c>
      <c r="F1502" s="20"/>
    </row>
    <row r="1503" spans="2:6" x14ac:dyDescent="0.3">
      <c r="B1503" s="3" t="s">
        <v>11918</v>
      </c>
      <c r="C1503" s="4">
        <v>24551.707000000002</v>
      </c>
      <c r="F1503" s="20"/>
    </row>
    <row r="1504" spans="2:6" x14ac:dyDescent="0.3">
      <c r="B1504" s="3" t="s">
        <v>4549</v>
      </c>
      <c r="C1504" s="4">
        <v>24550.8508</v>
      </c>
      <c r="F1504" s="20"/>
    </row>
    <row r="1505" spans="2:6" x14ac:dyDescent="0.3">
      <c r="B1505" s="3" t="s">
        <v>1176</v>
      </c>
      <c r="C1505" s="4">
        <v>24549.4329</v>
      </c>
      <c r="F1505" s="20"/>
    </row>
    <row r="1506" spans="2:6" x14ac:dyDescent="0.3">
      <c r="B1506" s="3" t="s">
        <v>17416</v>
      </c>
      <c r="C1506" s="4">
        <v>24543.762300000002</v>
      </c>
      <c r="F1506" s="20"/>
    </row>
    <row r="1507" spans="2:6" x14ac:dyDescent="0.3">
      <c r="B1507" s="3" t="s">
        <v>17398</v>
      </c>
      <c r="C1507" s="4">
        <v>24538.524400000002</v>
      </c>
      <c r="F1507" s="20"/>
    </row>
    <row r="1508" spans="2:6" x14ac:dyDescent="0.3">
      <c r="B1508" s="3" t="s">
        <v>5086</v>
      </c>
      <c r="C1508" s="4">
        <v>24538.069</v>
      </c>
      <c r="F1508" s="20"/>
    </row>
    <row r="1509" spans="2:6" x14ac:dyDescent="0.3">
      <c r="B1509" s="3" t="s">
        <v>15734</v>
      </c>
      <c r="C1509" s="4">
        <v>24531.385100000003</v>
      </c>
      <c r="F1509" s="20"/>
    </row>
    <row r="1510" spans="2:6" x14ac:dyDescent="0.3">
      <c r="B1510" s="3" t="s">
        <v>16104</v>
      </c>
      <c r="C1510" s="4">
        <v>24513.619499999997</v>
      </c>
      <c r="F1510" s="20"/>
    </row>
    <row r="1511" spans="2:6" x14ac:dyDescent="0.3">
      <c r="B1511" s="3" t="s">
        <v>658</v>
      </c>
      <c r="C1511" s="4">
        <v>24511.039100000002</v>
      </c>
      <c r="F1511" s="20"/>
    </row>
    <row r="1512" spans="2:6" x14ac:dyDescent="0.3">
      <c r="B1512" s="3" t="s">
        <v>8661</v>
      </c>
      <c r="C1512" s="4">
        <v>24505.784299999999</v>
      </c>
      <c r="F1512" s="20"/>
    </row>
    <row r="1513" spans="2:6" x14ac:dyDescent="0.3">
      <c r="B1513" s="3" t="s">
        <v>15685</v>
      </c>
      <c r="C1513" s="4">
        <v>24499.500800000002</v>
      </c>
      <c r="F1513" s="20"/>
    </row>
    <row r="1514" spans="2:6" x14ac:dyDescent="0.3">
      <c r="B1514" s="3" t="s">
        <v>16266</v>
      </c>
      <c r="C1514" s="4">
        <v>24499.457600000002</v>
      </c>
      <c r="F1514" s="20"/>
    </row>
    <row r="1515" spans="2:6" x14ac:dyDescent="0.3">
      <c r="B1515" s="3" t="s">
        <v>1061</v>
      </c>
      <c r="C1515" s="4">
        <v>24495.268799999998</v>
      </c>
      <c r="F1515" s="20"/>
    </row>
    <row r="1516" spans="2:6" x14ac:dyDescent="0.3">
      <c r="B1516" s="3" t="s">
        <v>18547</v>
      </c>
      <c r="C1516" s="4">
        <v>24490.691700000003</v>
      </c>
      <c r="F1516" s="20"/>
    </row>
    <row r="1517" spans="2:6" x14ac:dyDescent="0.3">
      <c r="B1517" s="3" t="s">
        <v>2085</v>
      </c>
      <c r="C1517" s="4">
        <v>24489.715499999998</v>
      </c>
      <c r="F1517" s="20"/>
    </row>
    <row r="1518" spans="2:6" x14ac:dyDescent="0.3">
      <c r="B1518" s="3" t="s">
        <v>16569</v>
      </c>
      <c r="C1518" s="4">
        <v>24481.138200000001</v>
      </c>
      <c r="F1518" s="20"/>
    </row>
    <row r="1519" spans="2:6" x14ac:dyDescent="0.3">
      <c r="B1519" s="3" t="s">
        <v>1752</v>
      </c>
      <c r="C1519" s="4">
        <v>24477.304799999998</v>
      </c>
      <c r="F1519" s="20"/>
    </row>
    <row r="1520" spans="2:6" x14ac:dyDescent="0.3">
      <c r="B1520" s="3" t="s">
        <v>6074</v>
      </c>
      <c r="C1520" s="4">
        <v>24421.073100000001</v>
      </c>
      <c r="F1520" s="20"/>
    </row>
    <row r="1521" spans="2:6" x14ac:dyDescent="0.3">
      <c r="B1521" s="3" t="s">
        <v>15113</v>
      </c>
      <c r="C1521" s="4">
        <v>24417.160899999999</v>
      </c>
      <c r="F1521" s="20"/>
    </row>
    <row r="1522" spans="2:6" x14ac:dyDescent="0.3">
      <c r="B1522" s="3" t="s">
        <v>12273</v>
      </c>
      <c r="C1522" s="4">
        <v>24413.602000000003</v>
      </c>
      <c r="F1522" s="20"/>
    </row>
    <row r="1523" spans="2:6" x14ac:dyDescent="0.3">
      <c r="B1523" s="3" t="s">
        <v>11510</v>
      </c>
      <c r="C1523" s="4">
        <v>24406.093799999999</v>
      </c>
      <c r="F1523" s="20"/>
    </row>
    <row r="1524" spans="2:6" x14ac:dyDescent="0.3">
      <c r="B1524" s="3" t="s">
        <v>4508</v>
      </c>
      <c r="C1524" s="4">
        <v>24397.630799999999</v>
      </c>
      <c r="F1524" s="20"/>
    </row>
    <row r="1525" spans="2:6" x14ac:dyDescent="0.3">
      <c r="B1525" s="3" t="s">
        <v>17916</v>
      </c>
      <c r="C1525" s="4">
        <v>24383.688099999999</v>
      </c>
      <c r="F1525" s="20"/>
    </row>
    <row r="1526" spans="2:6" x14ac:dyDescent="0.3">
      <c r="B1526" s="3" t="s">
        <v>14859</v>
      </c>
      <c r="C1526" s="4">
        <v>24376.776600000001</v>
      </c>
      <c r="F1526" s="20"/>
    </row>
    <row r="1527" spans="2:6" x14ac:dyDescent="0.3">
      <c r="B1527" s="3" t="s">
        <v>4838</v>
      </c>
      <c r="C1527" s="4">
        <v>24376.336299999999</v>
      </c>
      <c r="F1527" s="20"/>
    </row>
    <row r="1528" spans="2:6" x14ac:dyDescent="0.3">
      <c r="B1528" s="3" t="s">
        <v>14948</v>
      </c>
      <c r="C1528" s="4">
        <v>24295.9365</v>
      </c>
      <c r="F1528" s="20"/>
    </row>
    <row r="1529" spans="2:6" x14ac:dyDescent="0.3">
      <c r="B1529" s="3" t="s">
        <v>17030</v>
      </c>
      <c r="C1529" s="4">
        <v>24278.277300000002</v>
      </c>
      <c r="F1529" s="20"/>
    </row>
    <row r="1530" spans="2:6" x14ac:dyDescent="0.3">
      <c r="B1530" s="3" t="s">
        <v>18474</v>
      </c>
      <c r="C1530" s="4">
        <v>24271.0684</v>
      </c>
      <c r="F1530" s="20"/>
    </row>
    <row r="1531" spans="2:6" x14ac:dyDescent="0.3">
      <c r="B1531" s="3" t="s">
        <v>817</v>
      </c>
      <c r="C1531" s="4">
        <v>24267.551199999998</v>
      </c>
      <c r="F1531" s="20"/>
    </row>
    <row r="1532" spans="2:6" x14ac:dyDescent="0.3">
      <c r="B1532" s="3" t="s">
        <v>3199</v>
      </c>
      <c r="C1532" s="4">
        <v>24242.065699999999</v>
      </c>
      <c r="F1532" s="20"/>
    </row>
    <row r="1533" spans="2:6" x14ac:dyDescent="0.3">
      <c r="B1533" s="3" t="s">
        <v>10298</v>
      </c>
      <c r="C1533" s="4">
        <v>24239.553099999997</v>
      </c>
      <c r="F1533" s="20"/>
    </row>
    <row r="1534" spans="2:6" x14ac:dyDescent="0.3">
      <c r="B1534" s="3" t="s">
        <v>782</v>
      </c>
      <c r="C1534" s="4">
        <v>24230.373199999998</v>
      </c>
      <c r="F1534" s="20"/>
    </row>
    <row r="1535" spans="2:6" x14ac:dyDescent="0.3">
      <c r="B1535" s="3" t="s">
        <v>12940</v>
      </c>
      <c r="C1535" s="4">
        <v>24210.680400000001</v>
      </c>
      <c r="F1535" s="20"/>
    </row>
    <row r="1536" spans="2:6" x14ac:dyDescent="0.3">
      <c r="B1536" s="3" t="s">
        <v>11653</v>
      </c>
      <c r="C1536" s="4">
        <v>24209.549500000001</v>
      </c>
      <c r="F1536" s="20"/>
    </row>
    <row r="1537" spans="2:6" x14ac:dyDescent="0.3">
      <c r="B1537" s="3" t="s">
        <v>12677</v>
      </c>
      <c r="C1537" s="4">
        <v>24202.989399999999</v>
      </c>
      <c r="F1537" s="20"/>
    </row>
    <row r="1538" spans="2:6" x14ac:dyDescent="0.3">
      <c r="B1538" s="3" t="s">
        <v>13495</v>
      </c>
      <c r="C1538" s="4">
        <v>24192.144399999997</v>
      </c>
      <c r="F1538" s="20"/>
    </row>
    <row r="1539" spans="2:6" x14ac:dyDescent="0.3">
      <c r="B1539" s="3" t="s">
        <v>18997</v>
      </c>
      <c r="C1539" s="4">
        <v>24184.525699999998</v>
      </c>
      <c r="F1539" s="20"/>
    </row>
    <row r="1540" spans="2:6" x14ac:dyDescent="0.3">
      <c r="B1540" s="3" t="s">
        <v>3912</v>
      </c>
      <c r="C1540" s="4">
        <v>24179.1734</v>
      </c>
      <c r="F1540" s="20"/>
    </row>
    <row r="1541" spans="2:6" x14ac:dyDescent="0.3">
      <c r="B1541" s="3" t="s">
        <v>18638</v>
      </c>
      <c r="C1541" s="4">
        <v>24174.2585</v>
      </c>
      <c r="F1541" s="20"/>
    </row>
    <row r="1542" spans="2:6" x14ac:dyDescent="0.3">
      <c r="B1542" s="3" t="s">
        <v>8042</v>
      </c>
      <c r="C1542" s="4">
        <v>24164.6738</v>
      </c>
      <c r="F1542" s="20"/>
    </row>
    <row r="1543" spans="2:6" x14ac:dyDescent="0.3">
      <c r="B1543" s="3" t="s">
        <v>17841</v>
      </c>
      <c r="C1543" s="4">
        <v>24164.423599999998</v>
      </c>
      <c r="F1543" s="20"/>
    </row>
    <row r="1544" spans="2:6" x14ac:dyDescent="0.3">
      <c r="B1544" s="3" t="s">
        <v>14119</v>
      </c>
      <c r="C1544" s="4">
        <v>24135.674700000003</v>
      </c>
      <c r="F1544" s="20"/>
    </row>
    <row r="1545" spans="2:6" x14ac:dyDescent="0.3">
      <c r="B1545" s="3" t="s">
        <v>9218</v>
      </c>
      <c r="C1545" s="4">
        <v>24134.724300000002</v>
      </c>
      <c r="F1545" s="20"/>
    </row>
    <row r="1546" spans="2:6" x14ac:dyDescent="0.3">
      <c r="B1546" s="3" t="s">
        <v>4988</v>
      </c>
      <c r="C1546" s="4">
        <v>24130.359899999999</v>
      </c>
      <c r="F1546" s="20"/>
    </row>
    <row r="1547" spans="2:6" x14ac:dyDescent="0.3">
      <c r="B1547" s="3" t="s">
        <v>11355</v>
      </c>
      <c r="C1547" s="4">
        <v>24120.8511</v>
      </c>
      <c r="F1547" s="20"/>
    </row>
    <row r="1548" spans="2:6" x14ac:dyDescent="0.3">
      <c r="B1548" s="3" t="s">
        <v>11881</v>
      </c>
      <c r="C1548" s="4">
        <v>24118.6044</v>
      </c>
      <c r="F1548" s="20"/>
    </row>
    <row r="1549" spans="2:6" x14ac:dyDescent="0.3">
      <c r="B1549" s="3" t="s">
        <v>3935</v>
      </c>
      <c r="C1549" s="4">
        <v>24112.069899999999</v>
      </c>
      <c r="F1549" s="20"/>
    </row>
    <row r="1550" spans="2:6" x14ac:dyDescent="0.3">
      <c r="B1550" s="3" t="s">
        <v>6740</v>
      </c>
      <c r="C1550" s="4">
        <v>24109.931899999996</v>
      </c>
      <c r="F1550" s="20"/>
    </row>
    <row r="1551" spans="2:6" x14ac:dyDescent="0.3">
      <c r="B1551" s="3" t="s">
        <v>8481</v>
      </c>
      <c r="C1551" s="4">
        <v>24108.487799999999</v>
      </c>
      <c r="F1551" s="20"/>
    </row>
    <row r="1552" spans="2:6" x14ac:dyDescent="0.3">
      <c r="B1552" s="3" t="s">
        <v>10662</v>
      </c>
      <c r="C1552" s="4">
        <v>24096.3979</v>
      </c>
      <c r="F1552" s="20"/>
    </row>
    <row r="1553" spans="2:6" x14ac:dyDescent="0.3">
      <c r="B1553" s="3" t="s">
        <v>15084</v>
      </c>
      <c r="C1553" s="4">
        <v>24084.574499999999</v>
      </c>
      <c r="F1553" s="20"/>
    </row>
    <row r="1554" spans="2:6" x14ac:dyDescent="0.3">
      <c r="B1554" s="3" t="s">
        <v>11922</v>
      </c>
      <c r="C1554" s="4">
        <v>24062.786899999999</v>
      </c>
      <c r="F1554" s="20"/>
    </row>
    <row r="1555" spans="2:6" x14ac:dyDescent="0.3">
      <c r="B1555" s="3" t="s">
        <v>16578</v>
      </c>
      <c r="C1555" s="4">
        <v>24057.763300000002</v>
      </c>
      <c r="F1555" s="20"/>
    </row>
    <row r="1556" spans="2:6" x14ac:dyDescent="0.3">
      <c r="B1556" s="3" t="s">
        <v>18383</v>
      </c>
      <c r="C1556" s="4">
        <v>24051.758000000002</v>
      </c>
      <c r="F1556" s="20"/>
    </row>
    <row r="1557" spans="2:6" x14ac:dyDescent="0.3">
      <c r="B1557" s="3" t="s">
        <v>10867</v>
      </c>
      <c r="C1557" s="4">
        <v>24036.154400000003</v>
      </c>
      <c r="F1557" s="20"/>
    </row>
    <row r="1558" spans="2:6" x14ac:dyDescent="0.3">
      <c r="B1558" s="3" t="s">
        <v>12632</v>
      </c>
      <c r="C1558" s="4">
        <v>24021.5105</v>
      </c>
      <c r="F1558" s="20"/>
    </row>
    <row r="1559" spans="2:6" x14ac:dyDescent="0.3">
      <c r="B1559" s="3" t="s">
        <v>17238</v>
      </c>
      <c r="C1559" s="4">
        <v>24012.079700000002</v>
      </c>
      <c r="F1559" s="20"/>
    </row>
    <row r="1560" spans="2:6" x14ac:dyDescent="0.3">
      <c r="B1560" s="3" t="s">
        <v>4979</v>
      </c>
      <c r="C1560" s="4">
        <v>24003.338499999998</v>
      </c>
      <c r="F1560" s="20"/>
    </row>
    <row r="1561" spans="2:6" x14ac:dyDescent="0.3">
      <c r="B1561" s="3" t="s">
        <v>6143</v>
      </c>
      <c r="C1561" s="4">
        <v>23981.446800000002</v>
      </c>
      <c r="F1561" s="20"/>
    </row>
    <row r="1562" spans="2:6" x14ac:dyDescent="0.3">
      <c r="B1562" s="3" t="s">
        <v>9899</v>
      </c>
      <c r="C1562" s="4">
        <v>23981.428599999999</v>
      </c>
      <c r="F1562" s="20"/>
    </row>
    <row r="1563" spans="2:6" x14ac:dyDescent="0.3">
      <c r="B1563" s="3" t="s">
        <v>12117</v>
      </c>
      <c r="C1563" s="4">
        <v>23974.763600000002</v>
      </c>
      <c r="F1563" s="20"/>
    </row>
    <row r="1564" spans="2:6" x14ac:dyDescent="0.3">
      <c r="B1564" s="3" t="s">
        <v>15069</v>
      </c>
      <c r="C1564" s="4">
        <v>23952.029299999998</v>
      </c>
      <c r="F1564" s="20"/>
    </row>
    <row r="1565" spans="2:6" x14ac:dyDescent="0.3">
      <c r="B1565" s="3" t="s">
        <v>8837</v>
      </c>
      <c r="C1565" s="4">
        <v>23951.787199999999</v>
      </c>
      <c r="F1565" s="20"/>
    </row>
    <row r="1566" spans="2:6" x14ac:dyDescent="0.3">
      <c r="B1566" s="3" t="s">
        <v>10195</v>
      </c>
      <c r="C1566" s="4">
        <v>23950.449400000001</v>
      </c>
      <c r="F1566" s="20"/>
    </row>
    <row r="1567" spans="2:6" x14ac:dyDescent="0.3">
      <c r="B1567" s="3" t="s">
        <v>10334</v>
      </c>
      <c r="C1567" s="4">
        <v>23929.595099999999</v>
      </c>
      <c r="F1567" s="20"/>
    </row>
    <row r="1568" spans="2:6" x14ac:dyDescent="0.3">
      <c r="B1568" s="3" t="s">
        <v>13575</v>
      </c>
      <c r="C1568" s="4">
        <v>23920.4087</v>
      </c>
      <c r="F1568" s="20"/>
    </row>
    <row r="1569" spans="2:6" x14ac:dyDescent="0.3">
      <c r="B1569" s="3" t="s">
        <v>1949</v>
      </c>
      <c r="C1569" s="4">
        <v>23918.8406</v>
      </c>
      <c r="F1569" s="20"/>
    </row>
    <row r="1570" spans="2:6" x14ac:dyDescent="0.3">
      <c r="B1570" s="3" t="s">
        <v>18541</v>
      </c>
      <c r="C1570" s="4">
        <v>23918.588599999999</v>
      </c>
      <c r="F1570" s="20"/>
    </row>
    <row r="1571" spans="2:6" x14ac:dyDescent="0.3">
      <c r="B1571" s="3" t="s">
        <v>16818</v>
      </c>
      <c r="C1571" s="4">
        <v>23918.588599999999</v>
      </c>
      <c r="F1571" s="20"/>
    </row>
    <row r="1572" spans="2:6" x14ac:dyDescent="0.3">
      <c r="B1572" s="3" t="s">
        <v>16500</v>
      </c>
      <c r="C1572" s="4">
        <v>23918.588599999999</v>
      </c>
      <c r="F1572" s="20"/>
    </row>
    <row r="1573" spans="2:6" x14ac:dyDescent="0.3">
      <c r="B1573" s="3" t="s">
        <v>15425</v>
      </c>
      <c r="C1573" s="4">
        <v>23918.588599999999</v>
      </c>
      <c r="F1573" s="20"/>
    </row>
    <row r="1574" spans="2:6" x14ac:dyDescent="0.3">
      <c r="B1574" s="3" t="s">
        <v>15803</v>
      </c>
      <c r="C1574" s="4">
        <v>23918.588599999999</v>
      </c>
      <c r="F1574" s="20"/>
    </row>
    <row r="1575" spans="2:6" x14ac:dyDescent="0.3">
      <c r="B1575" s="3" t="s">
        <v>13467</v>
      </c>
      <c r="C1575" s="4">
        <v>23918.588599999999</v>
      </c>
      <c r="F1575" s="20"/>
    </row>
    <row r="1576" spans="2:6" x14ac:dyDescent="0.3">
      <c r="B1576" s="3" t="s">
        <v>10471</v>
      </c>
      <c r="C1576" s="4">
        <v>23918.588599999999</v>
      </c>
      <c r="F1576" s="20"/>
    </row>
    <row r="1577" spans="2:6" x14ac:dyDescent="0.3">
      <c r="B1577" s="3" t="s">
        <v>10113</v>
      </c>
      <c r="C1577" s="4">
        <v>23918.588599999999</v>
      </c>
      <c r="F1577" s="20"/>
    </row>
    <row r="1578" spans="2:6" x14ac:dyDescent="0.3">
      <c r="B1578" s="3" t="s">
        <v>11052</v>
      </c>
      <c r="C1578" s="4">
        <v>23918.588599999999</v>
      </c>
      <c r="F1578" s="20"/>
    </row>
    <row r="1579" spans="2:6" x14ac:dyDescent="0.3">
      <c r="B1579" s="3" t="s">
        <v>8519</v>
      </c>
      <c r="C1579" s="4">
        <v>23918.588599999999</v>
      </c>
      <c r="F1579" s="20"/>
    </row>
    <row r="1580" spans="2:6" x14ac:dyDescent="0.3">
      <c r="B1580" s="3" t="s">
        <v>8518</v>
      </c>
      <c r="C1580" s="4">
        <v>23918.588599999999</v>
      </c>
      <c r="F1580" s="20"/>
    </row>
    <row r="1581" spans="2:6" x14ac:dyDescent="0.3">
      <c r="B1581" s="3" t="s">
        <v>7415</v>
      </c>
      <c r="C1581" s="4">
        <v>23918.588599999999</v>
      </c>
      <c r="F1581" s="20"/>
    </row>
    <row r="1582" spans="2:6" x14ac:dyDescent="0.3">
      <c r="B1582" s="3" t="s">
        <v>6807</v>
      </c>
      <c r="C1582" s="4">
        <v>23918.588599999999</v>
      </c>
      <c r="F1582" s="20"/>
    </row>
    <row r="1583" spans="2:6" x14ac:dyDescent="0.3">
      <c r="B1583" s="3" t="s">
        <v>4279</v>
      </c>
      <c r="C1583" s="4">
        <v>23918.588599999999</v>
      </c>
      <c r="F1583" s="20"/>
    </row>
    <row r="1584" spans="2:6" x14ac:dyDescent="0.3">
      <c r="B1584" s="3" t="s">
        <v>853</v>
      </c>
      <c r="C1584" s="4">
        <v>23918.588599999999</v>
      </c>
      <c r="F1584" s="20"/>
    </row>
    <row r="1585" spans="2:6" x14ac:dyDescent="0.3">
      <c r="B1585" s="3" t="s">
        <v>8977</v>
      </c>
      <c r="C1585" s="4">
        <v>23913.835599999999</v>
      </c>
      <c r="F1585" s="20"/>
    </row>
    <row r="1586" spans="2:6" x14ac:dyDescent="0.3">
      <c r="B1586" s="3" t="s">
        <v>13395</v>
      </c>
      <c r="C1586" s="4">
        <v>23906.746900000002</v>
      </c>
      <c r="F1586" s="20"/>
    </row>
    <row r="1587" spans="2:6" x14ac:dyDescent="0.3">
      <c r="B1587" s="3" t="s">
        <v>11791</v>
      </c>
      <c r="C1587" s="4">
        <v>23901.999899999999</v>
      </c>
      <c r="F1587" s="20"/>
    </row>
    <row r="1588" spans="2:6" x14ac:dyDescent="0.3">
      <c r="B1588" s="3" t="s">
        <v>1940</v>
      </c>
      <c r="C1588" s="4">
        <v>23901.7052</v>
      </c>
      <c r="F1588" s="20"/>
    </row>
    <row r="1589" spans="2:6" x14ac:dyDescent="0.3">
      <c r="B1589" s="3" t="s">
        <v>5064</v>
      </c>
      <c r="C1589" s="4">
        <v>23883.524600000001</v>
      </c>
      <c r="F1589" s="20"/>
    </row>
    <row r="1590" spans="2:6" x14ac:dyDescent="0.3">
      <c r="B1590" s="3" t="s">
        <v>3122</v>
      </c>
      <c r="C1590" s="4">
        <v>23879.343100000002</v>
      </c>
      <c r="F1590" s="20"/>
    </row>
    <row r="1591" spans="2:6" x14ac:dyDescent="0.3">
      <c r="B1591" s="3" t="s">
        <v>18691</v>
      </c>
      <c r="C1591" s="4">
        <v>23867.0399</v>
      </c>
      <c r="F1591" s="20"/>
    </row>
    <row r="1592" spans="2:6" x14ac:dyDescent="0.3">
      <c r="B1592" s="3" t="s">
        <v>14735</v>
      </c>
      <c r="C1592" s="4">
        <v>23866.984399999998</v>
      </c>
      <c r="F1592" s="20"/>
    </row>
    <row r="1593" spans="2:6" x14ac:dyDescent="0.3">
      <c r="B1593" s="3" t="s">
        <v>11714</v>
      </c>
      <c r="C1593" s="4">
        <v>23822.661300000003</v>
      </c>
      <c r="F1593" s="20"/>
    </row>
    <row r="1594" spans="2:6" x14ac:dyDescent="0.3">
      <c r="B1594" s="3" t="s">
        <v>10041</v>
      </c>
      <c r="C1594" s="4">
        <v>23822.331400000003</v>
      </c>
      <c r="F1594" s="20"/>
    </row>
    <row r="1595" spans="2:6" x14ac:dyDescent="0.3">
      <c r="B1595" s="3" t="s">
        <v>11834</v>
      </c>
      <c r="C1595" s="4">
        <v>23814.125800000002</v>
      </c>
      <c r="F1595" s="20"/>
    </row>
    <row r="1596" spans="2:6" x14ac:dyDescent="0.3">
      <c r="B1596" s="3" t="s">
        <v>11858</v>
      </c>
      <c r="C1596" s="4">
        <v>23813.668500000003</v>
      </c>
      <c r="F1596" s="20"/>
    </row>
    <row r="1597" spans="2:6" x14ac:dyDescent="0.3">
      <c r="B1597" s="3" t="s">
        <v>4237</v>
      </c>
      <c r="C1597" s="4">
        <v>23808.693200000002</v>
      </c>
      <c r="F1597" s="20"/>
    </row>
    <row r="1598" spans="2:6" x14ac:dyDescent="0.3">
      <c r="B1598" s="3" t="s">
        <v>15373</v>
      </c>
      <c r="C1598" s="4">
        <v>23805.369600000002</v>
      </c>
      <c r="F1598" s="20"/>
    </row>
    <row r="1599" spans="2:6" x14ac:dyDescent="0.3">
      <c r="B1599" s="3" t="s">
        <v>722</v>
      </c>
      <c r="C1599" s="4">
        <v>23805.369600000002</v>
      </c>
      <c r="F1599" s="20"/>
    </row>
    <row r="1600" spans="2:6" x14ac:dyDescent="0.3">
      <c r="B1600" s="3" t="s">
        <v>18101</v>
      </c>
      <c r="C1600" s="4">
        <v>23801.929600000003</v>
      </c>
      <c r="F1600" s="20"/>
    </row>
    <row r="1601" spans="2:6" x14ac:dyDescent="0.3">
      <c r="B1601" s="3" t="s">
        <v>18859</v>
      </c>
      <c r="C1601" s="4">
        <v>23798.727200000001</v>
      </c>
      <c r="F1601" s="20"/>
    </row>
    <row r="1602" spans="2:6" x14ac:dyDescent="0.3">
      <c r="B1602" s="3" t="s">
        <v>14285</v>
      </c>
      <c r="C1602" s="4">
        <v>23791.205700000002</v>
      </c>
      <c r="F1602" s="20"/>
    </row>
    <row r="1603" spans="2:6" x14ac:dyDescent="0.3">
      <c r="B1603" s="3" t="s">
        <v>15564</v>
      </c>
      <c r="C1603" s="4">
        <v>23790.087200000002</v>
      </c>
      <c r="F1603" s="20"/>
    </row>
    <row r="1604" spans="2:6" x14ac:dyDescent="0.3">
      <c r="B1604" s="3" t="s">
        <v>13567</v>
      </c>
      <c r="C1604" s="4">
        <v>23784.745999999999</v>
      </c>
      <c r="F1604" s="20"/>
    </row>
    <row r="1605" spans="2:6" x14ac:dyDescent="0.3">
      <c r="B1605" s="3" t="s">
        <v>13249</v>
      </c>
      <c r="C1605" s="4">
        <v>23783.244600000002</v>
      </c>
      <c r="F1605" s="20"/>
    </row>
    <row r="1606" spans="2:6" x14ac:dyDescent="0.3">
      <c r="B1606" s="3" t="s">
        <v>3201</v>
      </c>
      <c r="C1606" s="4">
        <v>23779.978799999997</v>
      </c>
      <c r="F1606" s="20"/>
    </row>
    <row r="1607" spans="2:6" x14ac:dyDescent="0.3">
      <c r="B1607" s="3" t="s">
        <v>4048</v>
      </c>
      <c r="C1607" s="4">
        <v>23777.751799999998</v>
      </c>
      <c r="F1607" s="20"/>
    </row>
    <row r="1608" spans="2:6" x14ac:dyDescent="0.3">
      <c r="B1608" s="3" t="s">
        <v>8182</v>
      </c>
      <c r="C1608" s="4">
        <v>23775.844799999999</v>
      </c>
      <c r="F1608" s="20"/>
    </row>
    <row r="1609" spans="2:6" x14ac:dyDescent="0.3">
      <c r="B1609" s="3" t="s">
        <v>3220</v>
      </c>
      <c r="C1609" s="4">
        <v>23774.157299999999</v>
      </c>
      <c r="F1609" s="20"/>
    </row>
    <row r="1610" spans="2:6" x14ac:dyDescent="0.3">
      <c r="B1610" s="3" t="s">
        <v>12408</v>
      </c>
      <c r="C1610" s="4">
        <v>23770.446800000002</v>
      </c>
      <c r="F1610" s="20"/>
    </row>
    <row r="1611" spans="2:6" x14ac:dyDescent="0.3">
      <c r="B1611" s="3" t="s">
        <v>633</v>
      </c>
      <c r="C1611" s="4">
        <v>23769.6577</v>
      </c>
      <c r="F1611" s="20"/>
    </row>
    <row r="1612" spans="2:6" x14ac:dyDescent="0.3">
      <c r="B1612" s="3" t="s">
        <v>6911</v>
      </c>
      <c r="C1612" s="4">
        <v>23758.0579</v>
      </c>
      <c r="F1612" s="20"/>
    </row>
    <row r="1613" spans="2:6" x14ac:dyDescent="0.3">
      <c r="B1613" s="3" t="s">
        <v>5119</v>
      </c>
      <c r="C1613" s="4">
        <v>23753.338899999999</v>
      </c>
      <c r="F1613" s="20"/>
    </row>
    <row r="1614" spans="2:6" x14ac:dyDescent="0.3">
      <c r="B1614" s="3" t="s">
        <v>11904</v>
      </c>
      <c r="C1614" s="4">
        <v>23752.392</v>
      </c>
      <c r="F1614" s="20"/>
    </row>
    <row r="1615" spans="2:6" x14ac:dyDescent="0.3">
      <c r="B1615" s="3" t="s">
        <v>2354</v>
      </c>
      <c r="C1615" s="4">
        <v>23751.3194</v>
      </c>
      <c r="F1615" s="20"/>
    </row>
    <row r="1616" spans="2:6" x14ac:dyDescent="0.3">
      <c r="B1616" s="3" t="s">
        <v>17454</v>
      </c>
      <c r="C1616" s="4">
        <v>23736.8004</v>
      </c>
      <c r="F1616" s="20"/>
    </row>
    <row r="1617" spans="2:6" x14ac:dyDescent="0.3">
      <c r="B1617" s="3" t="s">
        <v>10846</v>
      </c>
      <c r="C1617" s="4">
        <v>23726.546400000003</v>
      </c>
      <c r="F1617" s="20"/>
    </row>
    <row r="1618" spans="2:6" x14ac:dyDescent="0.3">
      <c r="B1618" s="3" t="s">
        <v>15755</v>
      </c>
      <c r="C1618" s="4">
        <v>23705.488700000002</v>
      </c>
      <c r="F1618" s="20"/>
    </row>
    <row r="1619" spans="2:6" x14ac:dyDescent="0.3">
      <c r="B1619" s="3" t="s">
        <v>12027</v>
      </c>
      <c r="C1619" s="4">
        <v>23690.0118</v>
      </c>
      <c r="F1619" s="20"/>
    </row>
    <row r="1620" spans="2:6" x14ac:dyDescent="0.3">
      <c r="B1620" s="3" t="s">
        <v>18986</v>
      </c>
      <c r="C1620" s="4">
        <v>23679.360799999999</v>
      </c>
      <c r="F1620" s="20"/>
    </row>
    <row r="1621" spans="2:6" x14ac:dyDescent="0.3">
      <c r="B1621" s="3" t="s">
        <v>7198</v>
      </c>
      <c r="C1621" s="4">
        <v>23675.148499999999</v>
      </c>
      <c r="F1621" s="20"/>
    </row>
    <row r="1622" spans="2:6" x14ac:dyDescent="0.3">
      <c r="B1622" s="3" t="s">
        <v>1540</v>
      </c>
      <c r="C1622" s="4">
        <v>23674.304300000003</v>
      </c>
      <c r="F1622" s="20"/>
    </row>
    <row r="1623" spans="2:6" x14ac:dyDescent="0.3">
      <c r="B1623" s="3" t="s">
        <v>14181</v>
      </c>
      <c r="C1623" s="4">
        <v>23670.747299999999</v>
      </c>
      <c r="F1623" s="20"/>
    </row>
    <row r="1624" spans="2:6" x14ac:dyDescent="0.3">
      <c r="B1624" s="3" t="s">
        <v>18131</v>
      </c>
      <c r="C1624" s="4">
        <v>23669.7392</v>
      </c>
      <c r="F1624" s="20"/>
    </row>
    <row r="1625" spans="2:6" x14ac:dyDescent="0.3">
      <c r="B1625" s="3" t="s">
        <v>1691</v>
      </c>
      <c r="C1625" s="4">
        <v>23667.1626</v>
      </c>
      <c r="F1625" s="20"/>
    </row>
    <row r="1626" spans="2:6" x14ac:dyDescent="0.3">
      <c r="B1626" s="3" t="s">
        <v>1627</v>
      </c>
      <c r="C1626" s="4">
        <v>23655.5265</v>
      </c>
      <c r="F1626" s="20"/>
    </row>
    <row r="1627" spans="2:6" x14ac:dyDescent="0.3">
      <c r="B1627" s="3" t="s">
        <v>652</v>
      </c>
      <c r="C1627" s="4">
        <v>23621.097999999998</v>
      </c>
      <c r="F1627" s="20"/>
    </row>
    <row r="1628" spans="2:6" x14ac:dyDescent="0.3">
      <c r="B1628" s="3" t="s">
        <v>9813</v>
      </c>
      <c r="C1628" s="4">
        <v>23607.8069</v>
      </c>
      <c r="F1628" s="20"/>
    </row>
    <row r="1629" spans="2:6" x14ac:dyDescent="0.3">
      <c r="B1629" s="3" t="s">
        <v>10994</v>
      </c>
      <c r="C1629" s="4">
        <v>23604.7156</v>
      </c>
      <c r="F1629" s="20"/>
    </row>
    <row r="1630" spans="2:6" x14ac:dyDescent="0.3">
      <c r="B1630" s="3" t="s">
        <v>2285</v>
      </c>
      <c r="C1630" s="4">
        <v>23595.165800000002</v>
      </c>
      <c r="F1630" s="20"/>
    </row>
    <row r="1631" spans="2:6" x14ac:dyDescent="0.3">
      <c r="B1631" s="3" t="s">
        <v>14198</v>
      </c>
      <c r="C1631" s="4">
        <v>23589.042399999998</v>
      </c>
      <c r="F1631" s="20"/>
    </row>
    <row r="1632" spans="2:6" x14ac:dyDescent="0.3">
      <c r="B1632" s="3" t="s">
        <v>16057</v>
      </c>
      <c r="C1632" s="4">
        <v>23582.247599999999</v>
      </c>
      <c r="F1632" s="20"/>
    </row>
    <row r="1633" spans="2:6" x14ac:dyDescent="0.3">
      <c r="B1633" s="3" t="s">
        <v>9235</v>
      </c>
      <c r="C1633" s="4">
        <v>23580.420700000002</v>
      </c>
      <c r="F1633" s="20"/>
    </row>
    <row r="1634" spans="2:6" x14ac:dyDescent="0.3">
      <c r="B1634" s="3" t="s">
        <v>2103</v>
      </c>
      <c r="C1634" s="4">
        <v>23575.168799999999</v>
      </c>
      <c r="F1634" s="20"/>
    </row>
    <row r="1635" spans="2:6" x14ac:dyDescent="0.3">
      <c r="B1635" s="3" t="s">
        <v>10183</v>
      </c>
      <c r="C1635" s="4">
        <v>23569.243399999999</v>
      </c>
      <c r="F1635" s="20"/>
    </row>
    <row r="1636" spans="2:6" x14ac:dyDescent="0.3">
      <c r="B1636" s="3" t="s">
        <v>15862</v>
      </c>
      <c r="C1636" s="4">
        <v>23566.5942</v>
      </c>
      <c r="F1636" s="20"/>
    </row>
    <row r="1637" spans="2:6" x14ac:dyDescent="0.3">
      <c r="B1637" s="3" t="s">
        <v>7382</v>
      </c>
      <c r="C1637" s="4">
        <v>23561.630399999998</v>
      </c>
      <c r="F1637" s="20"/>
    </row>
    <row r="1638" spans="2:6" x14ac:dyDescent="0.3">
      <c r="B1638" s="3" t="s">
        <v>3657</v>
      </c>
      <c r="C1638" s="4">
        <v>23553.504000000001</v>
      </c>
      <c r="F1638" s="20"/>
    </row>
    <row r="1639" spans="2:6" x14ac:dyDescent="0.3">
      <c r="B1639" s="3" t="s">
        <v>11618</v>
      </c>
      <c r="C1639" s="4">
        <v>23536.645400000001</v>
      </c>
      <c r="F1639" s="20"/>
    </row>
    <row r="1640" spans="2:6" x14ac:dyDescent="0.3">
      <c r="B1640" s="3" t="s">
        <v>4822</v>
      </c>
      <c r="C1640" s="4">
        <v>23513.625200000002</v>
      </c>
      <c r="F1640" s="20"/>
    </row>
    <row r="1641" spans="2:6" x14ac:dyDescent="0.3">
      <c r="B1641" s="3" t="s">
        <v>3546</v>
      </c>
      <c r="C1641" s="4">
        <v>23497.6299</v>
      </c>
      <c r="F1641" s="20"/>
    </row>
    <row r="1642" spans="2:6" x14ac:dyDescent="0.3">
      <c r="B1642" s="3" t="s">
        <v>5044</v>
      </c>
      <c r="C1642" s="4">
        <v>23493.614600000001</v>
      </c>
      <c r="F1642" s="20"/>
    </row>
    <row r="1643" spans="2:6" x14ac:dyDescent="0.3">
      <c r="B1643" s="3" t="s">
        <v>6656</v>
      </c>
      <c r="C1643" s="4">
        <v>23492.434200000003</v>
      </c>
      <c r="F1643" s="20"/>
    </row>
    <row r="1644" spans="2:6" x14ac:dyDescent="0.3">
      <c r="B1644" s="3" t="s">
        <v>16689</v>
      </c>
      <c r="C1644" s="4">
        <v>23470.243499999997</v>
      </c>
      <c r="F1644" s="20"/>
    </row>
    <row r="1645" spans="2:6" x14ac:dyDescent="0.3">
      <c r="B1645" s="3" t="s">
        <v>4567</v>
      </c>
      <c r="C1645" s="4">
        <v>23469.895100000002</v>
      </c>
      <c r="F1645" s="20"/>
    </row>
    <row r="1646" spans="2:6" x14ac:dyDescent="0.3">
      <c r="B1646" s="3" t="s">
        <v>13159</v>
      </c>
      <c r="C1646" s="4">
        <v>23468.053500000002</v>
      </c>
      <c r="F1646" s="20"/>
    </row>
    <row r="1647" spans="2:6" x14ac:dyDescent="0.3">
      <c r="B1647" s="3" t="s">
        <v>7144</v>
      </c>
      <c r="C1647" s="4">
        <v>23464.2585</v>
      </c>
      <c r="F1647" s="20"/>
    </row>
    <row r="1648" spans="2:6" x14ac:dyDescent="0.3">
      <c r="B1648" s="3" t="s">
        <v>16036</v>
      </c>
      <c r="C1648" s="4">
        <v>23459.236000000001</v>
      </c>
      <c r="F1648" s="20"/>
    </row>
    <row r="1649" spans="2:6" x14ac:dyDescent="0.3">
      <c r="B1649" s="3" t="s">
        <v>10966</v>
      </c>
      <c r="C1649" s="4">
        <v>23451.7376</v>
      </c>
      <c r="F1649" s="20"/>
    </row>
    <row r="1650" spans="2:6" x14ac:dyDescent="0.3">
      <c r="B1650" s="3" t="s">
        <v>5393</v>
      </c>
      <c r="C1650" s="4">
        <v>23436.3887</v>
      </c>
      <c r="F1650" s="20"/>
    </row>
    <row r="1651" spans="2:6" x14ac:dyDescent="0.3">
      <c r="B1651" s="3" t="s">
        <v>4297</v>
      </c>
      <c r="C1651" s="4">
        <v>23435.6587</v>
      </c>
      <c r="F1651" s="20"/>
    </row>
    <row r="1652" spans="2:6" x14ac:dyDescent="0.3">
      <c r="B1652" s="3" t="s">
        <v>1797</v>
      </c>
      <c r="C1652" s="4">
        <v>23431.411199999999</v>
      </c>
      <c r="F1652" s="20"/>
    </row>
    <row r="1653" spans="2:6" x14ac:dyDescent="0.3">
      <c r="B1653" s="3" t="s">
        <v>7615</v>
      </c>
      <c r="C1653" s="4">
        <v>23428.453599999997</v>
      </c>
      <c r="F1653" s="20"/>
    </row>
    <row r="1654" spans="2:6" x14ac:dyDescent="0.3">
      <c r="B1654" s="3" t="s">
        <v>16299</v>
      </c>
      <c r="C1654" s="4">
        <v>23428.403900000001</v>
      </c>
      <c r="F1654" s="20"/>
    </row>
    <row r="1655" spans="2:6" x14ac:dyDescent="0.3">
      <c r="B1655" s="3" t="s">
        <v>14490</v>
      </c>
      <c r="C1655" s="4">
        <v>23416.531300000002</v>
      </c>
      <c r="F1655" s="20"/>
    </row>
    <row r="1656" spans="2:6" x14ac:dyDescent="0.3">
      <c r="B1656" s="3" t="s">
        <v>7113</v>
      </c>
      <c r="C1656" s="4">
        <v>23405.3727</v>
      </c>
      <c r="F1656" s="20"/>
    </row>
    <row r="1657" spans="2:6" x14ac:dyDescent="0.3">
      <c r="B1657" s="3" t="s">
        <v>12659</v>
      </c>
      <c r="C1657" s="4">
        <v>23403.611700000001</v>
      </c>
      <c r="F1657" s="20"/>
    </row>
    <row r="1658" spans="2:6" x14ac:dyDescent="0.3">
      <c r="B1658" s="3" t="s">
        <v>9751</v>
      </c>
      <c r="C1658" s="4">
        <v>23400.014899999998</v>
      </c>
      <c r="F1658" s="20"/>
    </row>
    <row r="1659" spans="2:6" x14ac:dyDescent="0.3">
      <c r="B1659" s="3" t="s">
        <v>17756</v>
      </c>
      <c r="C1659" s="4">
        <v>23393.187200000004</v>
      </c>
      <c r="F1659" s="20"/>
    </row>
    <row r="1660" spans="2:6" x14ac:dyDescent="0.3">
      <c r="B1660" s="3" t="s">
        <v>906</v>
      </c>
      <c r="C1660" s="4">
        <v>23382.846400000002</v>
      </c>
      <c r="F1660" s="20"/>
    </row>
    <row r="1661" spans="2:6" x14ac:dyDescent="0.3">
      <c r="B1661" s="3" t="s">
        <v>10133</v>
      </c>
      <c r="C1661" s="4">
        <v>23380.812099999999</v>
      </c>
      <c r="F1661" s="20"/>
    </row>
    <row r="1662" spans="2:6" x14ac:dyDescent="0.3">
      <c r="B1662" s="3" t="s">
        <v>6431</v>
      </c>
      <c r="C1662" s="4">
        <v>23375.6646</v>
      </c>
      <c r="F1662" s="20"/>
    </row>
    <row r="1663" spans="2:6" x14ac:dyDescent="0.3">
      <c r="B1663" s="3" t="s">
        <v>7936</v>
      </c>
      <c r="C1663" s="4">
        <v>23370.595400000002</v>
      </c>
      <c r="F1663" s="20"/>
    </row>
    <row r="1664" spans="2:6" x14ac:dyDescent="0.3">
      <c r="B1664" s="3" t="s">
        <v>6274</v>
      </c>
      <c r="C1664" s="4">
        <v>23356.0026</v>
      </c>
      <c r="F1664" s="20"/>
    </row>
    <row r="1665" spans="2:6" x14ac:dyDescent="0.3">
      <c r="B1665" s="3" t="s">
        <v>8738</v>
      </c>
      <c r="C1665" s="4">
        <v>23355.801200000002</v>
      </c>
      <c r="F1665" s="20"/>
    </row>
    <row r="1666" spans="2:6" x14ac:dyDescent="0.3">
      <c r="B1666" s="3" t="s">
        <v>8018</v>
      </c>
      <c r="C1666" s="4">
        <v>23323.608799999998</v>
      </c>
      <c r="F1666" s="20"/>
    </row>
    <row r="1667" spans="2:6" x14ac:dyDescent="0.3">
      <c r="B1667" s="3" t="s">
        <v>835</v>
      </c>
      <c r="C1667" s="4">
        <v>23314.1355</v>
      </c>
      <c r="F1667" s="20"/>
    </row>
    <row r="1668" spans="2:6" x14ac:dyDescent="0.3">
      <c r="B1668" s="3" t="s">
        <v>7013</v>
      </c>
      <c r="C1668" s="4">
        <v>23282.239700000002</v>
      </c>
      <c r="F1668" s="20"/>
    </row>
    <row r="1669" spans="2:6" x14ac:dyDescent="0.3">
      <c r="B1669" s="3" t="s">
        <v>1002</v>
      </c>
      <c r="C1669" s="4">
        <v>23257.9895</v>
      </c>
      <c r="F1669" s="20"/>
    </row>
    <row r="1670" spans="2:6" x14ac:dyDescent="0.3">
      <c r="B1670" s="3" t="s">
        <v>1702</v>
      </c>
      <c r="C1670" s="4">
        <v>23256.897300000001</v>
      </c>
      <c r="F1670" s="20"/>
    </row>
    <row r="1671" spans="2:6" x14ac:dyDescent="0.3">
      <c r="B1671" s="3" t="s">
        <v>6980</v>
      </c>
      <c r="C1671" s="4">
        <v>23234.579300000001</v>
      </c>
      <c r="F1671" s="20"/>
    </row>
    <row r="1672" spans="2:6" x14ac:dyDescent="0.3">
      <c r="B1672" s="3" t="s">
        <v>2972</v>
      </c>
      <c r="C1672" s="4">
        <v>23234.337200000002</v>
      </c>
      <c r="F1672" s="20"/>
    </row>
    <row r="1673" spans="2:6" x14ac:dyDescent="0.3">
      <c r="B1673" s="3" t="s">
        <v>8251</v>
      </c>
      <c r="C1673" s="4">
        <v>23225.682199999999</v>
      </c>
      <c r="F1673" s="20"/>
    </row>
    <row r="1674" spans="2:6" x14ac:dyDescent="0.3">
      <c r="B1674" s="3" t="s">
        <v>11848</v>
      </c>
      <c r="C1674" s="4">
        <v>23215.3649</v>
      </c>
      <c r="F1674" s="20"/>
    </row>
    <row r="1675" spans="2:6" x14ac:dyDescent="0.3">
      <c r="B1675" s="3" t="s">
        <v>13603</v>
      </c>
      <c r="C1675" s="4">
        <v>23210.258399999999</v>
      </c>
      <c r="F1675" s="20"/>
    </row>
    <row r="1676" spans="2:6" x14ac:dyDescent="0.3">
      <c r="B1676" s="3" t="s">
        <v>1994</v>
      </c>
      <c r="C1676" s="4">
        <v>23189.4444</v>
      </c>
      <c r="F1676" s="20"/>
    </row>
    <row r="1677" spans="2:6" x14ac:dyDescent="0.3">
      <c r="B1677" s="3" t="s">
        <v>5208</v>
      </c>
      <c r="C1677" s="4">
        <v>23182.580999999998</v>
      </c>
      <c r="F1677" s="20"/>
    </row>
    <row r="1678" spans="2:6" x14ac:dyDescent="0.3">
      <c r="B1678" s="3" t="s">
        <v>831</v>
      </c>
      <c r="C1678" s="4">
        <v>23151.428599999999</v>
      </c>
      <c r="F1678" s="20"/>
    </row>
    <row r="1679" spans="2:6" x14ac:dyDescent="0.3">
      <c r="B1679" s="3" t="s">
        <v>12851</v>
      </c>
      <c r="C1679" s="4">
        <v>23146.583299999998</v>
      </c>
      <c r="F1679" s="20"/>
    </row>
    <row r="1680" spans="2:6" x14ac:dyDescent="0.3">
      <c r="B1680" s="3" t="s">
        <v>14959</v>
      </c>
      <c r="C1680" s="4">
        <v>23121.894100000001</v>
      </c>
      <c r="F1680" s="20"/>
    </row>
    <row r="1681" spans="2:6" x14ac:dyDescent="0.3">
      <c r="B1681" s="3" t="s">
        <v>7202</v>
      </c>
      <c r="C1681" s="4">
        <v>23119.502799999998</v>
      </c>
      <c r="F1681" s="20"/>
    </row>
    <row r="1682" spans="2:6" x14ac:dyDescent="0.3">
      <c r="B1682" s="3" t="s">
        <v>17261</v>
      </c>
      <c r="C1682" s="4">
        <v>23114.746899999998</v>
      </c>
      <c r="F1682" s="20"/>
    </row>
    <row r="1683" spans="2:6" x14ac:dyDescent="0.3">
      <c r="B1683" s="3" t="s">
        <v>16527</v>
      </c>
      <c r="C1683" s="4">
        <v>23110.235499999999</v>
      </c>
      <c r="F1683" s="20"/>
    </row>
    <row r="1684" spans="2:6" x14ac:dyDescent="0.3">
      <c r="B1684" s="3" t="s">
        <v>12161</v>
      </c>
      <c r="C1684" s="4">
        <v>23109.078900000004</v>
      </c>
      <c r="F1684" s="20"/>
    </row>
    <row r="1685" spans="2:6" x14ac:dyDescent="0.3">
      <c r="B1685" s="3" t="s">
        <v>16419</v>
      </c>
      <c r="C1685" s="4">
        <v>23100.633999999998</v>
      </c>
      <c r="F1685" s="20"/>
    </row>
    <row r="1686" spans="2:6" x14ac:dyDescent="0.3">
      <c r="B1686" s="3" t="s">
        <v>17355</v>
      </c>
      <c r="C1686" s="4">
        <v>23079.780699999999</v>
      </c>
      <c r="F1686" s="20"/>
    </row>
    <row r="1687" spans="2:6" x14ac:dyDescent="0.3">
      <c r="B1687" s="3" t="s">
        <v>9867</v>
      </c>
      <c r="C1687" s="4">
        <v>23072.341300000004</v>
      </c>
      <c r="F1687" s="20"/>
    </row>
    <row r="1688" spans="2:6" x14ac:dyDescent="0.3">
      <c r="B1688" s="3" t="s">
        <v>16281</v>
      </c>
      <c r="C1688" s="4">
        <v>23063.435099999999</v>
      </c>
      <c r="F1688" s="20"/>
    </row>
    <row r="1689" spans="2:6" x14ac:dyDescent="0.3">
      <c r="B1689" s="3" t="s">
        <v>9143</v>
      </c>
      <c r="C1689" s="4">
        <v>23053.4928</v>
      </c>
      <c r="F1689" s="20"/>
    </row>
    <row r="1690" spans="2:6" x14ac:dyDescent="0.3">
      <c r="B1690" s="3" t="s">
        <v>692</v>
      </c>
      <c r="C1690" s="4">
        <v>23048.157600000002</v>
      </c>
      <c r="F1690" s="20"/>
    </row>
    <row r="1691" spans="2:6" x14ac:dyDescent="0.3">
      <c r="B1691" s="3" t="s">
        <v>1976</v>
      </c>
      <c r="C1691" s="4">
        <v>23041.393799999998</v>
      </c>
      <c r="F1691" s="20"/>
    </row>
    <row r="1692" spans="2:6" x14ac:dyDescent="0.3">
      <c r="B1692" s="3" t="s">
        <v>4599</v>
      </c>
      <c r="C1692" s="4">
        <v>23040.181799999998</v>
      </c>
      <c r="F1692" s="20"/>
    </row>
    <row r="1693" spans="2:6" x14ac:dyDescent="0.3">
      <c r="B1693" s="3" t="s">
        <v>11795</v>
      </c>
      <c r="C1693" s="4">
        <v>23037.033799999997</v>
      </c>
      <c r="F1693" s="20"/>
    </row>
    <row r="1694" spans="2:6" x14ac:dyDescent="0.3">
      <c r="B1694" s="3" t="s">
        <v>6856</v>
      </c>
      <c r="C1694" s="4">
        <v>23028.697500000002</v>
      </c>
      <c r="F1694" s="20"/>
    </row>
    <row r="1695" spans="2:6" x14ac:dyDescent="0.3">
      <c r="B1695" s="3" t="s">
        <v>6054</v>
      </c>
      <c r="C1695" s="4">
        <v>23018.626099999998</v>
      </c>
      <c r="F1695" s="20"/>
    </row>
    <row r="1696" spans="2:6" x14ac:dyDescent="0.3">
      <c r="B1696" s="3" t="s">
        <v>4055</v>
      </c>
      <c r="C1696" s="4">
        <v>23011.313900000001</v>
      </c>
      <c r="F1696" s="20"/>
    </row>
    <row r="1697" spans="2:6" x14ac:dyDescent="0.3">
      <c r="B1697" s="3" t="s">
        <v>16443</v>
      </c>
      <c r="C1697" s="4">
        <v>23007.593800000002</v>
      </c>
      <c r="F1697" s="20"/>
    </row>
    <row r="1698" spans="2:6" x14ac:dyDescent="0.3">
      <c r="B1698" s="3" t="s">
        <v>8543</v>
      </c>
      <c r="C1698" s="4">
        <v>23007.3128</v>
      </c>
      <c r="F1698" s="20"/>
    </row>
    <row r="1699" spans="2:6" x14ac:dyDescent="0.3">
      <c r="B1699" s="3" t="s">
        <v>9200</v>
      </c>
      <c r="C1699" s="4">
        <v>23004.0373</v>
      </c>
      <c r="F1699" s="20"/>
    </row>
    <row r="1700" spans="2:6" x14ac:dyDescent="0.3">
      <c r="B1700" s="3" t="s">
        <v>6400</v>
      </c>
      <c r="C1700" s="4">
        <v>22994.8626</v>
      </c>
      <c r="F1700" s="20"/>
    </row>
    <row r="1701" spans="2:6" x14ac:dyDescent="0.3">
      <c r="B1701" s="3" t="s">
        <v>1807</v>
      </c>
      <c r="C1701" s="4">
        <v>22988.434800000003</v>
      </c>
      <c r="F1701" s="20"/>
    </row>
    <row r="1702" spans="2:6" x14ac:dyDescent="0.3">
      <c r="B1702" s="3" t="s">
        <v>14030</v>
      </c>
      <c r="C1702" s="4">
        <v>22985.712299999999</v>
      </c>
      <c r="F1702" s="20"/>
    </row>
    <row r="1703" spans="2:6" x14ac:dyDescent="0.3">
      <c r="B1703" s="3" t="s">
        <v>6827</v>
      </c>
      <c r="C1703" s="4">
        <v>22982.590099999998</v>
      </c>
      <c r="F1703" s="20"/>
    </row>
    <row r="1704" spans="2:6" x14ac:dyDescent="0.3">
      <c r="B1704" s="3" t="s">
        <v>1373</v>
      </c>
      <c r="C1704" s="4">
        <v>22977.112099999998</v>
      </c>
      <c r="F1704" s="20"/>
    </row>
    <row r="1705" spans="2:6" x14ac:dyDescent="0.3">
      <c r="B1705" s="3" t="s">
        <v>18336</v>
      </c>
      <c r="C1705" s="4">
        <v>22970.166099999999</v>
      </c>
      <c r="F1705" s="20"/>
    </row>
    <row r="1706" spans="2:6" x14ac:dyDescent="0.3">
      <c r="B1706" s="3" t="s">
        <v>16116</v>
      </c>
      <c r="C1706" s="4">
        <v>22968.798299999999</v>
      </c>
      <c r="F1706" s="20"/>
    </row>
    <row r="1707" spans="2:6" x14ac:dyDescent="0.3">
      <c r="B1707" s="3" t="s">
        <v>4852</v>
      </c>
      <c r="C1707" s="4">
        <v>22958.176599999999</v>
      </c>
      <c r="F1707" s="20"/>
    </row>
    <row r="1708" spans="2:6" x14ac:dyDescent="0.3">
      <c r="B1708" s="3" t="s">
        <v>13892</v>
      </c>
      <c r="C1708" s="4">
        <v>22944.881999999998</v>
      </c>
      <c r="F1708" s="20"/>
    </row>
    <row r="1709" spans="2:6" x14ac:dyDescent="0.3">
      <c r="B1709" s="3" t="s">
        <v>6868</v>
      </c>
      <c r="C1709" s="4">
        <v>22943.433799999999</v>
      </c>
      <c r="F1709" s="20"/>
    </row>
    <row r="1710" spans="2:6" x14ac:dyDescent="0.3">
      <c r="B1710" s="3" t="s">
        <v>6914</v>
      </c>
      <c r="C1710" s="4">
        <v>22936.245900000002</v>
      </c>
      <c r="F1710" s="20"/>
    </row>
    <row r="1711" spans="2:6" x14ac:dyDescent="0.3">
      <c r="B1711" s="3" t="s">
        <v>1396</v>
      </c>
      <c r="C1711" s="4">
        <v>22935.335200000001</v>
      </c>
      <c r="F1711" s="20"/>
    </row>
    <row r="1712" spans="2:6" x14ac:dyDescent="0.3">
      <c r="B1712" s="3" t="s">
        <v>12166</v>
      </c>
      <c r="C1712" s="4">
        <v>22931.802100000001</v>
      </c>
      <c r="F1712" s="20"/>
    </row>
    <row r="1713" spans="2:6" x14ac:dyDescent="0.3">
      <c r="B1713" s="3" t="s">
        <v>2927</v>
      </c>
      <c r="C1713" s="4">
        <v>22930.244000000002</v>
      </c>
      <c r="F1713" s="20"/>
    </row>
    <row r="1714" spans="2:6" x14ac:dyDescent="0.3">
      <c r="B1714" s="3" t="s">
        <v>14709</v>
      </c>
      <c r="C1714" s="4">
        <v>22930.195200000002</v>
      </c>
      <c r="F1714" s="20"/>
    </row>
    <row r="1715" spans="2:6" x14ac:dyDescent="0.3">
      <c r="B1715" s="3" t="s">
        <v>663</v>
      </c>
      <c r="C1715" s="4">
        <v>22926.414499999999</v>
      </c>
      <c r="F1715" s="20"/>
    </row>
    <row r="1716" spans="2:6" x14ac:dyDescent="0.3">
      <c r="B1716" s="3" t="s">
        <v>4070</v>
      </c>
      <c r="C1716" s="4">
        <v>22905.1381</v>
      </c>
      <c r="F1716" s="20"/>
    </row>
    <row r="1717" spans="2:6" x14ac:dyDescent="0.3">
      <c r="B1717" s="3" t="s">
        <v>17020</v>
      </c>
      <c r="C1717" s="4">
        <v>22904.325100000002</v>
      </c>
      <c r="F1717" s="20"/>
    </row>
    <row r="1718" spans="2:6" x14ac:dyDescent="0.3">
      <c r="B1718" s="3" t="s">
        <v>3232</v>
      </c>
      <c r="C1718" s="4">
        <v>22896.360099999998</v>
      </c>
      <c r="F1718" s="20"/>
    </row>
    <row r="1719" spans="2:6" x14ac:dyDescent="0.3">
      <c r="B1719" s="3" t="s">
        <v>2582</v>
      </c>
      <c r="C1719" s="4">
        <v>22894.6505</v>
      </c>
      <c r="F1719" s="20"/>
    </row>
    <row r="1720" spans="2:6" x14ac:dyDescent="0.3">
      <c r="B1720" s="3" t="s">
        <v>9440</v>
      </c>
      <c r="C1720" s="4">
        <v>22892.600200000001</v>
      </c>
      <c r="F1720" s="20"/>
    </row>
    <row r="1721" spans="2:6" x14ac:dyDescent="0.3">
      <c r="B1721" s="3" t="s">
        <v>14288</v>
      </c>
      <c r="C1721" s="4">
        <v>22891.657599999999</v>
      </c>
      <c r="F1721" s="20"/>
    </row>
    <row r="1722" spans="2:6" x14ac:dyDescent="0.3">
      <c r="B1722" s="3" t="s">
        <v>10087</v>
      </c>
      <c r="C1722" s="4">
        <v>22888.537400000001</v>
      </c>
      <c r="F1722" s="20"/>
    </row>
    <row r="1723" spans="2:6" x14ac:dyDescent="0.3">
      <c r="B1723" s="3" t="s">
        <v>1236</v>
      </c>
      <c r="C1723" s="4">
        <v>22887.906899999998</v>
      </c>
      <c r="F1723" s="20"/>
    </row>
    <row r="1724" spans="2:6" x14ac:dyDescent="0.3">
      <c r="B1724" s="3" t="s">
        <v>18214</v>
      </c>
      <c r="C1724" s="4">
        <v>22874.216499999999</v>
      </c>
      <c r="F1724" s="20"/>
    </row>
    <row r="1725" spans="2:6" x14ac:dyDescent="0.3">
      <c r="B1725" s="3" t="s">
        <v>6970</v>
      </c>
      <c r="C1725" s="4">
        <v>22866.462500000001</v>
      </c>
      <c r="F1725" s="20"/>
    </row>
    <row r="1726" spans="2:6" x14ac:dyDescent="0.3">
      <c r="B1726" s="3" t="s">
        <v>18835</v>
      </c>
      <c r="C1726" s="4">
        <v>22865.851500000001</v>
      </c>
      <c r="F1726" s="20"/>
    </row>
    <row r="1727" spans="2:6" x14ac:dyDescent="0.3">
      <c r="B1727" s="3" t="s">
        <v>7392</v>
      </c>
      <c r="C1727" s="4">
        <v>22865.350200000001</v>
      </c>
      <c r="F1727" s="20"/>
    </row>
    <row r="1728" spans="2:6" x14ac:dyDescent="0.3">
      <c r="B1728" s="3" t="s">
        <v>10131</v>
      </c>
      <c r="C1728" s="4">
        <v>22855.5533</v>
      </c>
      <c r="F1728" s="20"/>
    </row>
    <row r="1729" spans="2:6" x14ac:dyDescent="0.3">
      <c r="B1729" s="3" t="s">
        <v>13411</v>
      </c>
      <c r="C1729" s="4">
        <v>22852.286599999999</v>
      </c>
      <c r="F1729" s="20"/>
    </row>
    <row r="1730" spans="2:6" x14ac:dyDescent="0.3">
      <c r="B1730" s="3" t="s">
        <v>9765</v>
      </c>
      <c r="C1730" s="4">
        <v>22850.4365</v>
      </c>
      <c r="F1730" s="20"/>
    </row>
    <row r="1731" spans="2:6" x14ac:dyDescent="0.3">
      <c r="B1731" s="3" t="s">
        <v>7151</v>
      </c>
      <c r="C1731" s="4">
        <v>22843.318699999996</v>
      </c>
      <c r="F1731" s="20"/>
    </row>
    <row r="1732" spans="2:6" x14ac:dyDescent="0.3">
      <c r="B1732" s="3" t="s">
        <v>3503</v>
      </c>
      <c r="C1732" s="4">
        <v>22829.513000000003</v>
      </c>
      <c r="F1732" s="20"/>
    </row>
    <row r="1733" spans="2:6" x14ac:dyDescent="0.3">
      <c r="B1733" s="3" t="s">
        <v>10072</v>
      </c>
      <c r="C1733" s="4">
        <v>22829.392800000001</v>
      </c>
      <c r="F1733" s="20"/>
    </row>
    <row r="1734" spans="2:6" x14ac:dyDescent="0.3">
      <c r="B1734" s="3" t="s">
        <v>16211</v>
      </c>
      <c r="C1734" s="4">
        <v>22811.903700000003</v>
      </c>
      <c r="F1734" s="20"/>
    </row>
    <row r="1735" spans="2:6" x14ac:dyDescent="0.3">
      <c r="B1735" s="3" t="s">
        <v>13536</v>
      </c>
      <c r="C1735" s="4">
        <v>22809.113300000001</v>
      </c>
      <c r="F1735" s="20"/>
    </row>
    <row r="1736" spans="2:6" x14ac:dyDescent="0.3">
      <c r="B1736" s="3" t="s">
        <v>11379</v>
      </c>
      <c r="C1736" s="4">
        <v>22805.983400000001</v>
      </c>
      <c r="F1736" s="20"/>
    </row>
    <row r="1737" spans="2:6" x14ac:dyDescent="0.3">
      <c r="B1737" s="3" t="s">
        <v>9268</v>
      </c>
      <c r="C1737" s="4">
        <v>22800.063699999999</v>
      </c>
      <c r="F1737" s="20"/>
    </row>
    <row r="1738" spans="2:6" x14ac:dyDescent="0.3">
      <c r="B1738" s="3" t="s">
        <v>12000</v>
      </c>
      <c r="C1738" s="4">
        <v>22795.4692</v>
      </c>
      <c r="F1738" s="20"/>
    </row>
    <row r="1739" spans="2:6" x14ac:dyDescent="0.3">
      <c r="B1739" s="3" t="s">
        <v>14697</v>
      </c>
      <c r="C1739" s="4">
        <v>22791.4156</v>
      </c>
      <c r="F1739" s="20"/>
    </row>
    <row r="1740" spans="2:6" x14ac:dyDescent="0.3">
      <c r="B1740" s="3" t="s">
        <v>3193</v>
      </c>
      <c r="C1740" s="4">
        <v>22758.590199999999</v>
      </c>
      <c r="F1740" s="20"/>
    </row>
    <row r="1741" spans="2:6" x14ac:dyDescent="0.3">
      <c r="B1741" s="3" t="s">
        <v>15461</v>
      </c>
      <c r="C1741" s="4">
        <v>22757.773699999998</v>
      </c>
      <c r="F1741" s="20"/>
    </row>
    <row r="1742" spans="2:6" x14ac:dyDescent="0.3">
      <c r="B1742" s="3" t="s">
        <v>9176</v>
      </c>
      <c r="C1742" s="4">
        <v>22745.6849</v>
      </c>
      <c r="F1742" s="20"/>
    </row>
    <row r="1743" spans="2:6" x14ac:dyDescent="0.3">
      <c r="B1743" s="3" t="s">
        <v>6861</v>
      </c>
      <c r="C1743" s="4">
        <v>22745.662700000001</v>
      </c>
      <c r="F1743" s="20"/>
    </row>
    <row r="1744" spans="2:6" x14ac:dyDescent="0.3">
      <c r="B1744" s="3" t="s">
        <v>9547</v>
      </c>
      <c r="C1744" s="4">
        <v>22743.428900000003</v>
      </c>
      <c r="F1744" s="20"/>
    </row>
    <row r="1745" spans="2:6" x14ac:dyDescent="0.3">
      <c r="B1745" s="3" t="s">
        <v>11962</v>
      </c>
      <c r="C1745" s="4">
        <v>22728.644199999999</v>
      </c>
      <c r="F1745" s="20"/>
    </row>
    <row r="1746" spans="2:6" x14ac:dyDescent="0.3">
      <c r="B1746" s="3" t="s">
        <v>17531</v>
      </c>
      <c r="C1746" s="4">
        <v>22720.551899999999</v>
      </c>
      <c r="F1746" s="20"/>
    </row>
    <row r="1747" spans="2:6" x14ac:dyDescent="0.3">
      <c r="B1747" s="3" t="s">
        <v>10006</v>
      </c>
      <c r="C1747" s="4">
        <v>22718.316599999998</v>
      </c>
      <c r="F1747" s="20"/>
    </row>
    <row r="1748" spans="2:6" x14ac:dyDescent="0.3">
      <c r="B1748" s="3" t="s">
        <v>16904</v>
      </c>
      <c r="C1748" s="4">
        <v>22704.975100000003</v>
      </c>
      <c r="F1748" s="20"/>
    </row>
    <row r="1749" spans="2:6" x14ac:dyDescent="0.3">
      <c r="B1749" s="3" t="s">
        <v>10654</v>
      </c>
      <c r="C1749" s="4">
        <v>22697.081600000001</v>
      </c>
      <c r="F1749" s="20"/>
    </row>
    <row r="1750" spans="2:6" x14ac:dyDescent="0.3">
      <c r="B1750" s="3" t="s">
        <v>16900</v>
      </c>
      <c r="C1750" s="4">
        <v>22696.828000000001</v>
      </c>
      <c r="F1750" s="20"/>
    </row>
    <row r="1751" spans="2:6" x14ac:dyDescent="0.3">
      <c r="B1751" s="3" t="s">
        <v>14170</v>
      </c>
      <c r="C1751" s="4">
        <v>22691.6469</v>
      </c>
      <c r="F1751" s="20"/>
    </row>
    <row r="1752" spans="2:6" x14ac:dyDescent="0.3">
      <c r="B1752" s="3" t="s">
        <v>1352</v>
      </c>
      <c r="C1752" s="4">
        <v>22690.840700000001</v>
      </c>
      <c r="F1752" s="20"/>
    </row>
    <row r="1753" spans="2:6" x14ac:dyDescent="0.3">
      <c r="B1753" s="3" t="s">
        <v>14894</v>
      </c>
      <c r="C1753" s="4">
        <v>22673.251799999998</v>
      </c>
      <c r="F1753" s="20"/>
    </row>
    <row r="1754" spans="2:6" x14ac:dyDescent="0.3">
      <c r="B1754" s="3" t="s">
        <v>4581</v>
      </c>
      <c r="C1754" s="4">
        <v>22668.623200000002</v>
      </c>
      <c r="F1754" s="20"/>
    </row>
    <row r="1755" spans="2:6" x14ac:dyDescent="0.3">
      <c r="B1755" s="3" t="s">
        <v>10669</v>
      </c>
      <c r="C1755" s="4">
        <v>22643.9905</v>
      </c>
      <c r="F1755" s="20"/>
    </row>
    <row r="1756" spans="2:6" x14ac:dyDescent="0.3">
      <c r="B1756" s="3" t="s">
        <v>16469</v>
      </c>
      <c r="C1756" s="4">
        <v>22632.811300000001</v>
      </c>
      <c r="F1756" s="20"/>
    </row>
    <row r="1757" spans="2:6" x14ac:dyDescent="0.3">
      <c r="B1757" s="3" t="s">
        <v>17730</v>
      </c>
      <c r="C1757" s="4">
        <v>22621.556099999998</v>
      </c>
      <c r="F1757" s="20"/>
    </row>
    <row r="1758" spans="2:6" x14ac:dyDescent="0.3">
      <c r="B1758" s="3" t="s">
        <v>18983</v>
      </c>
      <c r="C1758" s="4">
        <v>22613.812099999999</v>
      </c>
      <c r="F1758" s="20"/>
    </row>
    <row r="1759" spans="2:6" x14ac:dyDescent="0.3">
      <c r="B1759" s="3" t="s">
        <v>12323</v>
      </c>
      <c r="C1759" s="4">
        <v>22595.157899999998</v>
      </c>
      <c r="F1759" s="20"/>
    </row>
    <row r="1760" spans="2:6" x14ac:dyDescent="0.3">
      <c r="B1760" s="3" t="s">
        <v>17283</v>
      </c>
      <c r="C1760" s="4">
        <v>22567.814599999998</v>
      </c>
      <c r="F1760" s="20"/>
    </row>
    <row r="1761" spans="2:6" x14ac:dyDescent="0.3">
      <c r="B1761" s="3" t="s">
        <v>10563</v>
      </c>
      <c r="C1761" s="4">
        <v>22556.123500000002</v>
      </c>
      <c r="F1761" s="20"/>
    </row>
    <row r="1762" spans="2:6" x14ac:dyDescent="0.3">
      <c r="B1762" s="3" t="s">
        <v>3364</v>
      </c>
      <c r="C1762" s="4">
        <v>22549.532599999999</v>
      </c>
      <c r="F1762" s="20"/>
    </row>
    <row r="1763" spans="2:6" x14ac:dyDescent="0.3">
      <c r="B1763" s="3" t="s">
        <v>12475</v>
      </c>
      <c r="C1763" s="4">
        <v>22540.808400000002</v>
      </c>
      <c r="F1763" s="20"/>
    </row>
    <row r="1764" spans="2:6" x14ac:dyDescent="0.3">
      <c r="B1764" s="3" t="s">
        <v>17362</v>
      </c>
      <c r="C1764" s="4">
        <v>22533.559399999998</v>
      </c>
      <c r="F1764" s="20"/>
    </row>
    <row r="1765" spans="2:6" x14ac:dyDescent="0.3">
      <c r="B1765" s="3" t="s">
        <v>5932</v>
      </c>
      <c r="C1765" s="4">
        <v>22531.294999999998</v>
      </c>
      <c r="F1765" s="20"/>
    </row>
    <row r="1766" spans="2:6" x14ac:dyDescent="0.3">
      <c r="B1766" s="3" t="s">
        <v>7099</v>
      </c>
      <c r="C1766" s="4">
        <v>22526.422999999999</v>
      </c>
      <c r="F1766" s="20"/>
    </row>
    <row r="1767" spans="2:6" x14ac:dyDescent="0.3">
      <c r="B1767" s="3" t="s">
        <v>14470</v>
      </c>
      <c r="C1767" s="4">
        <v>22515.467400000001</v>
      </c>
      <c r="F1767" s="20"/>
    </row>
    <row r="1768" spans="2:6" x14ac:dyDescent="0.3">
      <c r="B1768" s="3" t="s">
        <v>9283</v>
      </c>
      <c r="C1768" s="4">
        <v>22512.109899999999</v>
      </c>
      <c r="F1768" s="20"/>
    </row>
    <row r="1769" spans="2:6" x14ac:dyDescent="0.3">
      <c r="B1769" s="3" t="s">
        <v>18840</v>
      </c>
      <c r="C1769" s="4">
        <v>22511.612799999999</v>
      </c>
      <c r="F1769" s="20"/>
    </row>
    <row r="1770" spans="2:6" x14ac:dyDescent="0.3">
      <c r="B1770" s="3" t="s">
        <v>16394</v>
      </c>
      <c r="C1770" s="4">
        <v>22511.612799999999</v>
      </c>
      <c r="F1770" s="20"/>
    </row>
    <row r="1771" spans="2:6" x14ac:dyDescent="0.3">
      <c r="B1771" s="3" t="s">
        <v>15168</v>
      </c>
      <c r="C1771" s="4">
        <v>22511.612799999999</v>
      </c>
      <c r="F1771" s="20"/>
    </row>
    <row r="1772" spans="2:6" x14ac:dyDescent="0.3">
      <c r="B1772" s="3" t="s">
        <v>15403</v>
      </c>
      <c r="C1772" s="4">
        <v>22511.612799999999</v>
      </c>
      <c r="F1772" s="20"/>
    </row>
    <row r="1773" spans="2:6" x14ac:dyDescent="0.3">
      <c r="B1773" s="3" t="s">
        <v>13494</v>
      </c>
      <c r="C1773" s="4">
        <v>22511.612799999999</v>
      </c>
      <c r="F1773" s="20"/>
    </row>
    <row r="1774" spans="2:6" x14ac:dyDescent="0.3">
      <c r="B1774" s="3" t="s">
        <v>9933</v>
      </c>
      <c r="C1774" s="4">
        <v>22511.612799999999</v>
      </c>
      <c r="F1774" s="20"/>
    </row>
    <row r="1775" spans="2:6" x14ac:dyDescent="0.3">
      <c r="B1775" s="3" t="s">
        <v>9158</v>
      </c>
      <c r="C1775" s="4">
        <v>22511.612799999999</v>
      </c>
      <c r="F1775" s="20"/>
    </row>
    <row r="1776" spans="2:6" x14ac:dyDescent="0.3">
      <c r="B1776" s="3" t="s">
        <v>8556</v>
      </c>
      <c r="C1776" s="4">
        <v>22511.612799999999</v>
      </c>
      <c r="F1776" s="20"/>
    </row>
    <row r="1777" spans="2:6" x14ac:dyDescent="0.3">
      <c r="B1777" s="3" t="s">
        <v>4917</v>
      </c>
      <c r="C1777" s="4">
        <v>22511.612799999999</v>
      </c>
      <c r="F1777" s="20"/>
    </row>
    <row r="1778" spans="2:6" x14ac:dyDescent="0.3">
      <c r="B1778" s="3" t="s">
        <v>4851</v>
      </c>
      <c r="C1778" s="4">
        <v>22511.612799999999</v>
      </c>
      <c r="F1778" s="20"/>
    </row>
    <row r="1779" spans="2:6" x14ac:dyDescent="0.3">
      <c r="B1779" s="3" t="s">
        <v>3501</v>
      </c>
      <c r="C1779" s="4">
        <v>22511.612799999999</v>
      </c>
      <c r="F1779" s="20"/>
    </row>
    <row r="1780" spans="2:6" x14ac:dyDescent="0.3">
      <c r="B1780" s="3" t="s">
        <v>3145</v>
      </c>
      <c r="C1780" s="4">
        <v>22511.612799999999</v>
      </c>
      <c r="F1780" s="20"/>
    </row>
    <row r="1781" spans="2:6" x14ac:dyDescent="0.3">
      <c r="B1781" s="3" t="s">
        <v>1265</v>
      </c>
      <c r="C1781" s="4">
        <v>22511.612799999999</v>
      </c>
      <c r="F1781" s="20"/>
    </row>
    <row r="1782" spans="2:6" x14ac:dyDescent="0.3">
      <c r="B1782" s="3" t="s">
        <v>1990</v>
      </c>
      <c r="C1782" s="4">
        <v>22511.612799999999</v>
      </c>
      <c r="F1782" s="20"/>
    </row>
    <row r="1783" spans="2:6" x14ac:dyDescent="0.3">
      <c r="B1783" s="3" t="s">
        <v>1908</v>
      </c>
      <c r="C1783" s="4">
        <v>22511.612799999999</v>
      </c>
      <c r="F1783" s="20"/>
    </row>
    <row r="1784" spans="2:6" x14ac:dyDescent="0.3">
      <c r="B1784" s="3" t="s">
        <v>1683</v>
      </c>
      <c r="C1784" s="4">
        <v>22511.340100000001</v>
      </c>
      <c r="F1784" s="20"/>
    </row>
    <row r="1785" spans="2:6" x14ac:dyDescent="0.3">
      <c r="B1785" s="3" t="s">
        <v>15649</v>
      </c>
      <c r="C1785" s="4">
        <v>22486.573</v>
      </c>
      <c r="F1785" s="20"/>
    </row>
    <row r="1786" spans="2:6" x14ac:dyDescent="0.3">
      <c r="B1786" s="3" t="s">
        <v>11217</v>
      </c>
      <c r="C1786" s="4">
        <v>22483.362499999999</v>
      </c>
      <c r="F1786" s="20"/>
    </row>
    <row r="1787" spans="2:6" x14ac:dyDescent="0.3">
      <c r="B1787" s="3" t="s">
        <v>15898</v>
      </c>
      <c r="C1787" s="4">
        <v>22479.019799999998</v>
      </c>
      <c r="F1787" s="20"/>
    </row>
    <row r="1788" spans="2:6" x14ac:dyDescent="0.3">
      <c r="B1788" s="3" t="s">
        <v>11982</v>
      </c>
      <c r="C1788" s="4">
        <v>22462.242000000006</v>
      </c>
      <c r="F1788" s="20"/>
    </row>
    <row r="1789" spans="2:6" x14ac:dyDescent="0.3">
      <c r="B1789" s="3" t="s">
        <v>14668</v>
      </c>
      <c r="C1789" s="4">
        <v>22462.039400000001</v>
      </c>
      <c r="F1789" s="20"/>
    </row>
    <row r="1790" spans="2:6" x14ac:dyDescent="0.3">
      <c r="B1790" s="3" t="s">
        <v>16994</v>
      </c>
      <c r="C1790" s="4">
        <v>22461.962300000003</v>
      </c>
      <c r="F1790" s="20"/>
    </row>
    <row r="1791" spans="2:6" x14ac:dyDescent="0.3">
      <c r="B1791" s="3" t="s">
        <v>5161</v>
      </c>
      <c r="C1791" s="4">
        <v>22460.457199999997</v>
      </c>
      <c r="F1791" s="20"/>
    </row>
    <row r="1792" spans="2:6" x14ac:dyDescent="0.3">
      <c r="B1792" s="3" t="s">
        <v>4270</v>
      </c>
      <c r="C1792" s="4">
        <v>22459.7019</v>
      </c>
      <c r="F1792" s="20"/>
    </row>
    <row r="1793" spans="2:6" x14ac:dyDescent="0.3">
      <c r="B1793" s="3" t="s">
        <v>15270</v>
      </c>
      <c r="C1793" s="4">
        <v>22455.475399999999</v>
      </c>
      <c r="F1793" s="20"/>
    </row>
    <row r="1794" spans="2:6" x14ac:dyDescent="0.3">
      <c r="B1794" s="3" t="s">
        <v>8034</v>
      </c>
      <c r="C1794" s="4">
        <v>22432.626</v>
      </c>
      <c r="F1794" s="20"/>
    </row>
    <row r="1795" spans="2:6" x14ac:dyDescent="0.3">
      <c r="B1795" s="3" t="s">
        <v>10066</v>
      </c>
      <c r="C1795" s="4">
        <v>22431.410400000001</v>
      </c>
      <c r="F1795" s="20"/>
    </row>
    <row r="1796" spans="2:6" x14ac:dyDescent="0.3">
      <c r="B1796" s="3" t="s">
        <v>2340</v>
      </c>
      <c r="C1796" s="4">
        <v>22424.536499999998</v>
      </c>
      <c r="F1796" s="20"/>
    </row>
    <row r="1797" spans="2:6" x14ac:dyDescent="0.3">
      <c r="B1797" s="3" t="s">
        <v>2118</v>
      </c>
      <c r="C1797" s="4">
        <v>22424.489099999999</v>
      </c>
      <c r="F1797" s="20"/>
    </row>
    <row r="1798" spans="2:6" x14ac:dyDescent="0.3">
      <c r="B1798" s="3" t="s">
        <v>17581</v>
      </c>
      <c r="C1798" s="4">
        <v>22416.104299999999</v>
      </c>
      <c r="F1798" s="20"/>
    </row>
    <row r="1799" spans="2:6" x14ac:dyDescent="0.3">
      <c r="B1799" s="3" t="s">
        <v>7570</v>
      </c>
      <c r="C1799" s="4">
        <v>22413.827600000001</v>
      </c>
      <c r="F1799" s="20"/>
    </row>
    <row r="1800" spans="2:6" x14ac:dyDescent="0.3">
      <c r="B1800" s="3" t="s">
        <v>4200</v>
      </c>
      <c r="C1800" s="4">
        <v>22407.537699999997</v>
      </c>
      <c r="F1800" s="20"/>
    </row>
    <row r="1801" spans="2:6" x14ac:dyDescent="0.3">
      <c r="B1801" s="3" t="s">
        <v>14825</v>
      </c>
      <c r="C1801" s="4">
        <v>22385.083699999999</v>
      </c>
      <c r="F1801" s="20"/>
    </row>
    <row r="1802" spans="2:6" x14ac:dyDescent="0.3">
      <c r="B1802" s="3" t="s">
        <v>18126</v>
      </c>
      <c r="C1802" s="4">
        <v>22365.541400000002</v>
      </c>
      <c r="F1802" s="20"/>
    </row>
    <row r="1803" spans="2:6" x14ac:dyDescent="0.3">
      <c r="B1803" s="3" t="s">
        <v>6974</v>
      </c>
      <c r="C1803" s="4">
        <v>22365.435499999996</v>
      </c>
      <c r="F1803" s="20"/>
    </row>
    <row r="1804" spans="2:6" x14ac:dyDescent="0.3">
      <c r="B1804" s="3" t="s">
        <v>7450</v>
      </c>
      <c r="C1804" s="4">
        <v>22360.9872</v>
      </c>
      <c r="F1804" s="20"/>
    </row>
    <row r="1805" spans="2:6" x14ac:dyDescent="0.3">
      <c r="B1805" s="3" t="s">
        <v>4216</v>
      </c>
      <c r="C1805" s="4">
        <v>22359.698499999999</v>
      </c>
      <c r="F1805" s="20"/>
    </row>
    <row r="1806" spans="2:6" x14ac:dyDescent="0.3">
      <c r="B1806" s="3" t="s">
        <v>11708</v>
      </c>
      <c r="C1806" s="4">
        <v>22350.824099999998</v>
      </c>
      <c r="F1806" s="20"/>
    </row>
    <row r="1807" spans="2:6" x14ac:dyDescent="0.3">
      <c r="B1807" s="3" t="s">
        <v>2710</v>
      </c>
      <c r="C1807" s="4">
        <v>22348.6122</v>
      </c>
      <c r="F1807" s="20"/>
    </row>
    <row r="1808" spans="2:6" x14ac:dyDescent="0.3">
      <c r="B1808" s="3" t="s">
        <v>7785</v>
      </c>
      <c r="C1808" s="4">
        <v>22327.0933</v>
      </c>
      <c r="F1808" s="20"/>
    </row>
    <row r="1809" spans="2:6" x14ac:dyDescent="0.3">
      <c r="B1809" s="3" t="s">
        <v>7017</v>
      </c>
      <c r="C1809" s="4">
        <v>22325.957200000001</v>
      </c>
      <c r="F1809" s="20"/>
    </row>
    <row r="1810" spans="2:6" x14ac:dyDescent="0.3">
      <c r="B1810" s="3" t="s">
        <v>4657</v>
      </c>
      <c r="C1810" s="4">
        <v>22315.804599999999</v>
      </c>
      <c r="F1810" s="20"/>
    </row>
    <row r="1811" spans="2:6" x14ac:dyDescent="0.3">
      <c r="B1811" s="3" t="s">
        <v>18692</v>
      </c>
      <c r="C1811" s="4">
        <v>22289.589200000002</v>
      </c>
      <c r="F1811" s="20"/>
    </row>
    <row r="1812" spans="2:6" x14ac:dyDescent="0.3">
      <c r="B1812" s="3" t="s">
        <v>14810</v>
      </c>
      <c r="C1812" s="4">
        <v>22285.896800000002</v>
      </c>
      <c r="F1812" s="20"/>
    </row>
    <row r="1813" spans="2:6" x14ac:dyDescent="0.3">
      <c r="B1813" s="3" t="s">
        <v>11754</v>
      </c>
      <c r="C1813" s="4">
        <v>22283.213799999998</v>
      </c>
      <c r="F1813" s="20"/>
    </row>
    <row r="1814" spans="2:6" x14ac:dyDescent="0.3">
      <c r="B1814" s="3" t="s">
        <v>6487</v>
      </c>
      <c r="C1814" s="4">
        <v>22282.170999999998</v>
      </c>
      <c r="F1814" s="20"/>
    </row>
    <row r="1815" spans="2:6" x14ac:dyDescent="0.3">
      <c r="B1815" s="3" t="s">
        <v>16788</v>
      </c>
      <c r="C1815" s="4">
        <v>22281.257699999998</v>
      </c>
      <c r="F1815" s="20"/>
    </row>
    <row r="1816" spans="2:6" x14ac:dyDescent="0.3">
      <c r="B1816" s="3" t="s">
        <v>18124</v>
      </c>
      <c r="C1816" s="4">
        <v>22271.9732</v>
      </c>
      <c r="F1816" s="20"/>
    </row>
    <row r="1817" spans="2:6" x14ac:dyDescent="0.3">
      <c r="B1817" s="3" t="s">
        <v>9661</v>
      </c>
      <c r="C1817" s="4">
        <v>22271.570400000001</v>
      </c>
      <c r="F1817" s="20"/>
    </row>
    <row r="1818" spans="2:6" x14ac:dyDescent="0.3">
      <c r="B1818" s="3" t="s">
        <v>7846</v>
      </c>
      <c r="C1818" s="4">
        <v>22261.837500000001</v>
      </c>
      <c r="F1818" s="20"/>
    </row>
    <row r="1819" spans="2:6" x14ac:dyDescent="0.3">
      <c r="B1819" s="3" t="s">
        <v>773</v>
      </c>
      <c r="C1819" s="4">
        <v>22257.165999999997</v>
      </c>
      <c r="F1819" s="20"/>
    </row>
    <row r="1820" spans="2:6" x14ac:dyDescent="0.3">
      <c r="B1820" s="3" t="s">
        <v>6638</v>
      </c>
      <c r="C1820" s="4">
        <v>22245.567999999999</v>
      </c>
      <c r="F1820" s="20"/>
    </row>
    <row r="1821" spans="2:6" x14ac:dyDescent="0.3">
      <c r="B1821" s="3" t="s">
        <v>6020</v>
      </c>
      <c r="C1821" s="4">
        <v>22243.512000000006</v>
      </c>
      <c r="F1821" s="20"/>
    </row>
    <row r="1822" spans="2:6" x14ac:dyDescent="0.3">
      <c r="B1822" s="3" t="s">
        <v>3869</v>
      </c>
      <c r="C1822" s="4">
        <v>22242.991700000002</v>
      </c>
      <c r="F1822" s="20"/>
    </row>
    <row r="1823" spans="2:6" x14ac:dyDescent="0.3">
      <c r="B1823" s="3" t="s">
        <v>6949</v>
      </c>
      <c r="C1823" s="4">
        <v>22242.374099999997</v>
      </c>
      <c r="F1823" s="20"/>
    </row>
    <row r="1824" spans="2:6" x14ac:dyDescent="0.3">
      <c r="B1824" s="3" t="s">
        <v>9742</v>
      </c>
      <c r="C1824" s="4">
        <v>22232.691300000002</v>
      </c>
      <c r="F1824" s="20"/>
    </row>
    <row r="1825" spans="2:6" x14ac:dyDescent="0.3">
      <c r="B1825" s="3" t="s">
        <v>17507</v>
      </c>
      <c r="C1825" s="4">
        <v>22213.224600000001</v>
      </c>
      <c r="F1825" s="20"/>
    </row>
    <row r="1826" spans="2:6" x14ac:dyDescent="0.3">
      <c r="B1826" s="3" t="s">
        <v>17399</v>
      </c>
      <c r="C1826" s="4">
        <v>22209.0969</v>
      </c>
      <c r="F1826" s="20"/>
    </row>
    <row r="1827" spans="2:6" x14ac:dyDescent="0.3">
      <c r="B1827" s="3" t="s">
        <v>17320</v>
      </c>
      <c r="C1827" s="4">
        <v>22196.877100000005</v>
      </c>
      <c r="F1827" s="20"/>
    </row>
    <row r="1828" spans="2:6" x14ac:dyDescent="0.3">
      <c r="B1828" s="3" t="s">
        <v>2924</v>
      </c>
      <c r="C1828" s="4">
        <v>22189.293000000001</v>
      </c>
      <c r="F1828" s="20"/>
    </row>
    <row r="1829" spans="2:6" x14ac:dyDescent="0.3">
      <c r="B1829" s="3" t="s">
        <v>6702</v>
      </c>
      <c r="C1829" s="4">
        <v>22183.104899999998</v>
      </c>
      <c r="F1829" s="20"/>
    </row>
    <row r="1830" spans="2:6" x14ac:dyDescent="0.3">
      <c r="B1830" s="3" t="s">
        <v>1370</v>
      </c>
      <c r="C1830" s="4">
        <v>22179.519099999998</v>
      </c>
      <c r="F1830" s="20"/>
    </row>
    <row r="1831" spans="2:6" x14ac:dyDescent="0.3">
      <c r="B1831" s="3" t="s">
        <v>16411</v>
      </c>
      <c r="C1831" s="4">
        <v>22168.885699999999</v>
      </c>
      <c r="F1831" s="20"/>
    </row>
    <row r="1832" spans="2:6" x14ac:dyDescent="0.3">
      <c r="B1832" s="3" t="s">
        <v>10080</v>
      </c>
      <c r="C1832" s="4">
        <v>22167.608499999998</v>
      </c>
      <c r="F1832" s="20"/>
    </row>
    <row r="1833" spans="2:6" x14ac:dyDescent="0.3">
      <c r="B1833" s="3" t="s">
        <v>16015</v>
      </c>
      <c r="C1833" s="4">
        <v>22165.414000000001</v>
      </c>
      <c r="F1833" s="20"/>
    </row>
    <row r="1834" spans="2:6" x14ac:dyDescent="0.3">
      <c r="B1834" s="3" t="s">
        <v>16273</v>
      </c>
      <c r="C1834" s="4">
        <v>22163.332399999999</v>
      </c>
      <c r="F1834" s="20"/>
    </row>
    <row r="1835" spans="2:6" x14ac:dyDescent="0.3">
      <c r="B1835" s="3" t="s">
        <v>4106</v>
      </c>
      <c r="C1835" s="4">
        <v>22158.352200000001</v>
      </c>
      <c r="F1835" s="20"/>
    </row>
    <row r="1836" spans="2:6" x14ac:dyDescent="0.3">
      <c r="B1836" s="3" t="s">
        <v>15303</v>
      </c>
      <c r="C1836" s="4">
        <v>22153.434000000001</v>
      </c>
      <c r="F1836" s="20"/>
    </row>
    <row r="1837" spans="2:6" x14ac:dyDescent="0.3">
      <c r="B1837" s="3" t="s">
        <v>8861</v>
      </c>
      <c r="C1837" s="4">
        <v>22146.1286</v>
      </c>
      <c r="F1837" s="20"/>
    </row>
    <row r="1838" spans="2:6" x14ac:dyDescent="0.3">
      <c r="B1838" s="3" t="s">
        <v>2951</v>
      </c>
      <c r="C1838" s="4">
        <v>22144.245199999998</v>
      </c>
      <c r="F1838" s="20"/>
    </row>
    <row r="1839" spans="2:6" x14ac:dyDescent="0.3">
      <c r="B1839" s="3" t="s">
        <v>10807</v>
      </c>
      <c r="C1839" s="4">
        <v>22137.693799999997</v>
      </c>
      <c r="F1839" s="20"/>
    </row>
    <row r="1840" spans="2:6" x14ac:dyDescent="0.3">
      <c r="B1840" s="3" t="s">
        <v>14738</v>
      </c>
      <c r="C1840" s="4">
        <v>22129.654900000001</v>
      </c>
      <c r="F1840" s="20"/>
    </row>
    <row r="1841" spans="2:6" x14ac:dyDescent="0.3">
      <c r="B1841" s="3" t="s">
        <v>4616</v>
      </c>
      <c r="C1841" s="4">
        <v>22128.206099999999</v>
      </c>
      <c r="F1841" s="20"/>
    </row>
    <row r="1842" spans="2:6" x14ac:dyDescent="0.3">
      <c r="B1842" s="3" t="s">
        <v>18093</v>
      </c>
      <c r="C1842" s="4">
        <v>22127.443500000001</v>
      </c>
      <c r="F1842" s="20"/>
    </row>
    <row r="1843" spans="2:6" x14ac:dyDescent="0.3">
      <c r="B1843" s="3" t="s">
        <v>18669</v>
      </c>
      <c r="C1843" s="4">
        <v>22123.678999999996</v>
      </c>
      <c r="F1843" s="20"/>
    </row>
    <row r="1844" spans="2:6" x14ac:dyDescent="0.3">
      <c r="B1844" s="3" t="s">
        <v>12429</v>
      </c>
      <c r="C1844" s="4">
        <v>22118.250799999998</v>
      </c>
      <c r="F1844" s="20"/>
    </row>
    <row r="1845" spans="2:6" x14ac:dyDescent="0.3">
      <c r="B1845" s="3" t="s">
        <v>13582</v>
      </c>
      <c r="C1845" s="4">
        <v>22114.815499999997</v>
      </c>
      <c r="F1845" s="20"/>
    </row>
    <row r="1846" spans="2:6" x14ac:dyDescent="0.3">
      <c r="B1846" s="3" t="s">
        <v>17067</v>
      </c>
      <c r="C1846" s="4">
        <v>22114.545299999994</v>
      </c>
      <c r="F1846" s="20"/>
    </row>
    <row r="1847" spans="2:6" x14ac:dyDescent="0.3">
      <c r="B1847" s="3" t="s">
        <v>9887</v>
      </c>
      <c r="C1847" s="4">
        <v>22110.591500000002</v>
      </c>
      <c r="F1847" s="20"/>
    </row>
    <row r="1848" spans="2:6" x14ac:dyDescent="0.3">
      <c r="B1848" s="3" t="s">
        <v>15977</v>
      </c>
      <c r="C1848" s="4">
        <v>22101.6731</v>
      </c>
      <c r="F1848" s="20"/>
    </row>
    <row r="1849" spans="2:6" x14ac:dyDescent="0.3">
      <c r="B1849" s="3" t="s">
        <v>11284</v>
      </c>
      <c r="C1849" s="4">
        <v>22098.894399999997</v>
      </c>
      <c r="F1849" s="20"/>
    </row>
    <row r="1850" spans="2:6" x14ac:dyDescent="0.3">
      <c r="B1850" s="3" t="s">
        <v>14297</v>
      </c>
      <c r="C1850" s="4">
        <v>22097.490399999999</v>
      </c>
      <c r="F1850" s="20"/>
    </row>
    <row r="1851" spans="2:6" x14ac:dyDescent="0.3">
      <c r="B1851" s="3" t="s">
        <v>16888</v>
      </c>
      <c r="C1851" s="4">
        <v>22080.726000000002</v>
      </c>
      <c r="F1851" s="20"/>
    </row>
    <row r="1852" spans="2:6" x14ac:dyDescent="0.3">
      <c r="B1852" s="3" t="s">
        <v>17062</v>
      </c>
      <c r="C1852" s="4">
        <v>22078.601600000002</v>
      </c>
      <c r="F1852" s="20"/>
    </row>
    <row r="1853" spans="2:6" x14ac:dyDescent="0.3">
      <c r="B1853" s="3" t="s">
        <v>14963</v>
      </c>
      <c r="C1853" s="4">
        <v>22076.087899999999</v>
      </c>
      <c r="F1853" s="20"/>
    </row>
    <row r="1854" spans="2:6" x14ac:dyDescent="0.3">
      <c r="B1854" s="3" t="s">
        <v>1372</v>
      </c>
      <c r="C1854" s="4">
        <v>22073.832700000003</v>
      </c>
      <c r="F1854" s="20"/>
    </row>
    <row r="1855" spans="2:6" x14ac:dyDescent="0.3">
      <c r="B1855" s="3" t="s">
        <v>9874</v>
      </c>
      <c r="C1855" s="4">
        <v>22068.1109</v>
      </c>
      <c r="F1855" s="20"/>
    </row>
    <row r="1856" spans="2:6" x14ac:dyDescent="0.3">
      <c r="B1856" s="3" t="s">
        <v>18277</v>
      </c>
      <c r="C1856" s="4">
        <v>22066.610500000003</v>
      </c>
      <c r="F1856" s="20"/>
    </row>
    <row r="1857" spans="2:6" x14ac:dyDescent="0.3">
      <c r="B1857" s="3" t="s">
        <v>18369</v>
      </c>
      <c r="C1857" s="4">
        <v>22062.086500000001</v>
      </c>
      <c r="F1857" s="20"/>
    </row>
    <row r="1858" spans="2:6" x14ac:dyDescent="0.3">
      <c r="B1858" s="3" t="s">
        <v>1018</v>
      </c>
      <c r="C1858" s="4">
        <v>22061.184500000003</v>
      </c>
      <c r="F1858" s="20"/>
    </row>
    <row r="1859" spans="2:6" x14ac:dyDescent="0.3">
      <c r="B1859" s="3" t="s">
        <v>10948</v>
      </c>
      <c r="C1859" s="4">
        <v>22041.714800000002</v>
      </c>
      <c r="F1859" s="20"/>
    </row>
    <row r="1860" spans="2:6" x14ac:dyDescent="0.3">
      <c r="B1860" s="3" t="s">
        <v>12154</v>
      </c>
      <c r="C1860" s="4">
        <v>22040.817899999998</v>
      </c>
      <c r="F1860" s="20"/>
    </row>
    <row r="1861" spans="2:6" x14ac:dyDescent="0.3">
      <c r="B1861" s="3" t="s">
        <v>4187</v>
      </c>
      <c r="C1861" s="4">
        <v>22021.185400000002</v>
      </c>
      <c r="F1861" s="20"/>
    </row>
    <row r="1862" spans="2:6" x14ac:dyDescent="0.3">
      <c r="B1862" s="3" t="s">
        <v>10728</v>
      </c>
      <c r="C1862" s="4">
        <v>22019.271399999998</v>
      </c>
      <c r="F1862" s="20"/>
    </row>
    <row r="1863" spans="2:6" x14ac:dyDescent="0.3">
      <c r="B1863" s="3" t="s">
        <v>1077</v>
      </c>
      <c r="C1863" s="4">
        <v>21987.898500000003</v>
      </c>
      <c r="F1863" s="20"/>
    </row>
    <row r="1864" spans="2:6" x14ac:dyDescent="0.3">
      <c r="B1864" s="3" t="s">
        <v>17864</v>
      </c>
      <c r="C1864" s="4">
        <v>21980.1927</v>
      </c>
      <c r="F1864" s="20"/>
    </row>
    <row r="1865" spans="2:6" x14ac:dyDescent="0.3">
      <c r="B1865" s="3" t="s">
        <v>17050</v>
      </c>
      <c r="C1865" s="4">
        <v>21977.444700000004</v>
      </c>
      <c r="F1865" s="20"/>
    </row>
    <row r="1866" spans="2:6" x14ac:dyDescent="0.3">
      <c r="B1866" s="3" t="s">
        <v>2100</v>
      </c>
      <c r="C1866" s="4">
        <v>21969.320200000002</v>
      </c>
      <c r="F1866" s="20"/>
    </row>
    <row r="1867" spans="2:6" x14ac:dyDescent="0.3">
      <c r="B1867" s="3" t="s">
        <v>11654</v>
      </c>
      <c r="C1867" s="4">
        <v>21963.588500000002</v>
      </c>
      <c r="F1867" s="20"/>
    </row>
    <row r="1868" spans="2:6" x14ac:dyDescent="0.3">
      <c r="B1868" s="3" t="s">
        <v>2392</v>
      </c>
      <c r="C1868" s="4">
        <v>21949.594400000002</v>
      </c>
      <c r="F1868" s="20"/>
    </row>
    <row r="1869" spans="2:6" x14ac:dyDescent="0.3">
      <c r="B1869" s="3" t="s">
        <v>8711</v>
      </c>
      <c r="C1869" s="4">
        <v>21947.184899999997</v>
      </c>
      <c r="F1869" s="20"/>
    </row>
    <row r="1870" spans="2:6" x14ac:dyDescent="0.3">
      <c r="B1870" s="3" t="s">
        <v>12713</v>
      </c>
      <c r="C1870" s="4">
        <v>21931.892599999999</v>
      </c>
      <c r="F1870" s="20"/>
    </row>
    <row r="1871" spans="2:6" x14ac:dyDescent="0.3">
      <c r="B1871" s="3" t="s">
        <v>4799</v>
      </c>
      <c r="C1871" s="4">
        <v>21928.7094</v>
      </c>
      <c r="F1871" s="20"/>
    </row>
    <row r="1872" spans="2:6" x14ac:dyDescent="0.3">
      <c r="B1872" s="3" t="s">
        <v>17510</v>
      </c>
      <c r="C1872" s="4">
        <v>21924.532500000001</v>
      </c>
      <c r="F1872" s="20"/>
    </row>
    <row r="1873" spans="2:6" x14ac:dyDescent="0.3">
      <c r="B1873" s="3" t="s">
        <v>11321</v>
      </c>
      <c r="C1873" s="4">
        <v>21921.9221</v>
      </c>
      <c r="F1873" s="20"/>
    </row>
    <row r="1874" spans="2:6" x14ac:dyDescent="0.3">
      <c r="B1874" s="3" t="s">
        <v>1049</v>
      </c>
      <c r="C1874" s="4">
        <v>21914.878199999999</v>
      </c>
      <c r="F1874" s="20"/>
    </row>
    <row r="1875" spans="2:6" x14ac:dyDescent="0.3">
      <c r="B1875" s="3" t="s">
        <v>16175</v>
      </c>
      <c r="C1875" s="4">
        <v>21914.697899999999</v>
      </c>
      <c r="F1875" s="20"/>
    </row>
    <row r="1876" spans="2:6" x14ac:dyDescent="0.3">
      <c r="B1876" s="3" t="s">
        <v>5642</v>
      </c>
      <c r="C1876" s="4">
        <v>21914.553100000001</v>
      </c>
      <c r="F1876" s="20"/>
    </row>
    <row r="1877" spans="2:6" x14ac:dyDescent="0.3">
      <c r="B1877" s="3" t="s">
        <v>10838</v>
      </c>
      <c r="C1877" s="4">
        <v>21910.356900000002</v>
      </c>
      <c r="F1877" s="20"/>
    </row>
    <row r="1878" spans="2:6" x14ac:dyDescent="0.3">
      <c r="B1878" s="3" t="s">
        <v>7629</v>
      </c>
      <c r="C1878" s="4">
        <v>21908.990900000001</v>
      </c>
      <c r="F1878" s="20"/>
    </row>
    <row r="1879" spans="2:6" x14ac:dyDescent="0.3">
      <c r="B1879" s="3" t="s">
        <v>17643</v>
      </c>
      <c r="C1879" s="4">
        <v>21908.694</v>
      </c>
      <c r="F1879" s="20"/>
    </row>
    <row r="1880" spans="2:6" x14ac:dyDescent="0.3">
      <c r="B1880" s="3" t="s">
        <v>2389</v>
      </c>
      <c r="C1880" s="4">
        <v>21907.003799999995</v>
      </c>
      <c r="F1880" s="20"/>
    </row>
    <row r="1881" spans="2:6" x14ac:dyDescent="0.3">
      <c r="B1881" s="3" t="s">
        <v>15201</v>
      </c>
      <c r="C1881" s="4">
        <v>21900.234400000001</v>
      </c>
      <c r="F1881" s="20"/>
    </row>
    <row r="1882" spans="2:6" x14ac:dyDescent="0.3">
      <c r="B1882" s="3" t="s">
        <v>4670</v>
      </c>
      <c r="C1882" s="4">
        <v>21877.036100000001</v>
      </c>
      <c r="F1882" s="20"/>
    </row>
    <row r="1883" spans="2:6" x14ac:dyDescent="0.3">
      <c r="B1883" s="3" t="s">
        <v>2410</v>
      </c>
      <c r="C1883" s="4">
        <v>21874.183000000001</v>
      </c>
      <c r="F1883" s="20"/>
    </row>
    <row r="1884" spans="2:6" x14ac:dyDescent="0.3">
      <c r="B1884" s="3" t="s">
        <v>9378</v>
      </c>
      <c r="C1884" s="4">
        <v>21864.110599999996</v>
      </c>
      <c r="F1884" s="20"/>
    </row>
    <row r="1885" spans="2:6" x14ac:dyDescent="0.3">
      <c r="B1885" s="3" t="s">
        <v>5417</v>
      </c>
      <c r="C1885" s="4">
        <v>21860.410600000007</v>
      </c>
      <c r="F1885" s="20"/>
    </row>
    <row r="1886" spans="2:6" x14ac:dyDescent="0.3">
      <c r="B1886" s="3" t="s">
        <v>6779</v>
      </c>
      <c r="C1886" s="4">
        <v>21852.234400000001</v>
      </c>
      <c r="F1886" s="20"/>
    </row>
    <row r="1887" spans="2:6" x14ac:dyDescent="0.3">
      <c r="B1887" s="3" t="s">
        <v>1303</v>
      </c>
      <c r="C1887" s="4">
        <v>21847.513500000001</v>
      </c>
      <c r="F1887" s="20"/>
    </row>
    <row r="1888" spans="2:6" x14ac:dyDescent="0.3">
      <c r="B1888" s="3" t="s">
        <v>9921</v>
      </c>
      <c r="C1888" s="4">
        <v>21845.350299999998</v>
      </c>
      <c r="F1888" s="20"/>
    </row>
    <row r="1889" spans="2:6" x14ac:dyDescent="0.3">
      <c r="B1889" s="3" t="s">
        <v>11652</v>
      </c>
      <c r="C1889" s="4">
        <v>21839.471799999999</v>
      </c>
      <c r="F1889" s="20"/>
    </row>
    <row r="1890" spans="2:6" x14ac:dyDescent="0.3">
      <c r="B1890" s="3" t="s">
        <v>13541</v>
      </c>
      <c r="C1890" s="4">
        <v>21837.477500000001</v>
      </c>
      <c r="F1890" s="20"/>
    </row>
    <row r="1891" spans="2:6" x14ac:dyDescent="0.3">
      <c r="B1891" s="3" t="s">
        <v>8076</v>
      </c>
      <c r="C1891" s="4">
        <v>21822.955300000001</v>
      </c>
      <c r="F1891" s="20"/>
    </row>
    <row r="1892" spans="2:6" x14ac:dyDescent="0.3">
      <c r="B1892" s="3" t="s">
        <v>6134</v>
      </c>
      <c r="C1892" s="4">
        <v>21818.572000000004</v>
      </c>
      <c r="F1892" s="20"/>
    </row>
    <row r="1893" spans="2:6" x14ac:dyDescent="0.3">
      <c r="B1893" s="3" t="s">
        <v>4594</v>
      </c>
      <c r="C1893" s="4">
        <v>21811.865599999997</v>
      </c>
      <c r="F1893" s="20"/>
    </row>
    <row r="1894" spans="2:6" x14ac:dyDescent="0.3">
      <c r="B1894" s="3" t="s">
        <v>16850</v>
      </c>
      <c r="C1894" s="4">
        <v>21806.925099999997</v>
      </c>
      <c r="F1894" s="20"/>
    </row>
    <row r="1895" spans="2:6" x14ac:dyDescent="0.3">
      <c r="B1895" s="3" t="s">
        <v>16387</v>
      </c>
      <c r="C1895" s="4">
        <v>21806.402199999997</v>
      </c>
      <c r="F1895" s="20"/>
    </row>
    <row r="1896" spans="2:6" x14ac:dyDescent="0.3">
      <c r="B1896" s="3" t="s">
        <v>12059</v>
      </c>
      <c r="C1896" s="4">
        <v>21796.0327</v>
      </c>
      <c r="F1896" s="20"/>
    </row>
    <row r="1897" spans="2:6" x14ac:dyDescent="0.3">
      <c r="B1897" s="3" t="s">
        <v>1355</v>
      </c>
      <c r="C1897" s="4">
        <v>21774.647199999999</v>
      </c>
      <c r="F1897" s="20"/>
    </row>
    <row r="1898" spans="2:6" x14ac:dyDescent="0.3">
      <c r="B1898" s="3" t="s">
        <v>17575</v>
      </c>
      <c r="C1898" s="4">
        <v>21774.210800000001</v>
      </c>
      <c r="F1898" s="20"/>
    </row>
    <row r="1899" spans="2:6" x14ac:dyDescent="0.3">
      <c r="B1899" s="3" t="s">
        <v>17146</v>
      </c>
      <c r="C1899" s="4">
        <v>21771.944899999999</v>
      </c>
      <c r="F1899" s="20"/>
    </row>
    <row r="1900" spans="2:6" x14ac:dyDescent="0.3">
      <c r="B1900" s="3" t="s">
        <v>13955</v>
      </c>
      <c r="C1900" s="4">
        <v>21756.294900000001</v>
      </c>
      <c r="F1900" s="20"/>
    </row>
    <row r="1901" spans="2:6" x14ac:dyDescent="0.3">
      <c r="B1901" s="3" t="s">
        <v>18499</v>
      </c>
      <c r="C1901" s="4">
        <v>21752.218100000002</v>
      </c>
      <c r="F1901" s="20"/>
    </row>
    <row r="1902" spans="2:6" x14ac:dyDescent="0.3">
      <c r="B1902" s="3" t="s">
        <v>7593</v>
      </c>
      <c r="C1902" s="4">
        <v>21752.081100000003</v>
      </c>
      <c r="F1902" s="20"/>
    </row>
    <row r="1903" spans="2:6" x14ac:dyDescent="0.3">
      <c r="B1903" s="3" t="s">
        <v>11689</v>
      </c>
      <c r="C1903" s="4">
        <v>21747.596599999997</v>
      </c>
      <c r="F1903" s="20"/>
    </row>
    <row r="1904" spans="2:6" x14ac:dyDescent="0.3">
      <c r="B1904" s="3" t="s">
        <v>9126</v>
      </c>
      <c r="C1904" s="4">
        <v>21742.893599999999</v>
      </c>
      <c r="F1904" s="20"/>
    </row>
    <row r="1905" spans="2:6" x14ac:dyDescent="0.3">
      <c r="B1905" s="3" t="s">
        <v>13665</v>
      </c>
      <c r="C1905" s="4">
        <v>21736.513999999999</v>
      </c>
      <c r="F1905" s="20"/>
    </row>
    <row r="1906" spans="2:6" x14ac:dyDescent="0.3">
      <c r="B1906" s="3" t="s">
        <v>9950</v>
      </c>
      <c r="C1906" s="4">
        <v>21726.314999999999</v>
      </c>
      <c r="F1906" s="20"/>
    </row>
    <row r="1907" spans="2:6" x14ac:dyDescent="0.3">
      <c r="B1907" s="3" t="s">
        <v>9448</v>
      </c>
      <c r="C1907" s="4">
        <v>21720.38</v>
      </c>
      <c r="F1907" s="20"/>
    </row>
    <row r="1908" spans="2:6" x14ac:dyDescent="0.3">
      <c r="B1908" s="3" t="s">
        <v>7363</v>
      </c>
      <c r="C1908" s="4">
        <v>21717.446999999996</v>
      </c>
      <c r="F1908" s="20"/>
    </row>
    <row r="1909" spans="2:6" x14ac:dyDescent="0.3">
      <c r="B1909" s="3" t="s">
        <v>5876</v>
      </c>
      <c r="C1909" s="4">
        <v>21712.168600000001</v>
      </c>
      <c r="F1909" s="20"/>
    </row>
    <row r="1910" spans="2:6" x14ac:dyDescent="0.3">
      <c r="B1910" s="3" t="s">
        <v>14685</v>
      </c>
      <c r="C1910" s="4">
        <v>21709.892100000005</v>
      </c>
      <c r="F1910" s="20"/>
    </row>
    <row r="1911" spans="2:6" x14ac:dyDescent="0.3">
      <c r="B1911" s="3" t="s">
        <v>17947</v>
      </c>
      <c r="C1911" s="4">
        <v>21702.144399999997</v>
      </c>
      <c r="F1911" s="20"/>
    </row>
    <row r="1912" spans="2:6" x14ac:dyDescent="0.3">
      <c r="B1912" s="3" t="s">
        <v>14347</v>
      </c>
      <c r="C1912" s="4">
        <v>21699.628399999998</v>
      </c>
      <c r="F1912" s="20"/>
    </row>
    <row r="1913" spans="2:6" x14ac:dyDescent="0.3">
      <c r="B1913" s="3" t="s">
        <v>4903</v>
      </c>
      <c r="C1913" s="4">
        <v>21687.2284</v>
      </c>
      <c r="F1913" s="20"/>
    </row>
    <row r="1914" spans="2:6" x14ac:dyDescent="0.3">
      <c r="B1914" s="3" t="s">
        <v>3769</v>
      </c>
      <c r="C1914" s="4">
        <v>21664.1132</v>
      </c>
      <c r="F1914" s="20"/>
    </row>
    <row r="1915" spans="2:6" x14ac:dyDescent="0.3">
      <c r="B1915" s="3" t="s">
        <v>8422</v>
      </c>
      <c r="C1915" s="4">
        <v>21655.3989</v>
      </c>
      <c r="F1915" s="20"/>
    </row>
    <row r="1916" spans="2:6" x14ac:dyDescent="0.3">
      <c r="B1916" s="3" t="s">
        <v>12783</v>
      </c>
      <c r="C1916" s="4">
        <v>21654.2415</v>
      </c>
      <c r="F1916" s="20"/>
    </row>
    <row r="1917" spans="2:6" x14ac:dyDescent="0.3">
      <c r="B1917" s="3" t="s">
        <v>1525</v>
      </c>
      <c r="C1917" s="4">
        <v>21651.608900000003</v>
      </c>
      <c r="F1917" s="20"/>
    </row>
    <row r="1918" spans="2:6" x14ac:dyDescent="0.3">
      <c r="B1918" s="3" t="s">
        <v>8117</v>
      </c>
      <c r="C1918" s="4">
        <v>21636.111199999999</v>
      </c>
      <c r="F1918" s="20"/>
    </row>
    <row r="1919" spans="2:6" x14ac:dyDescent="0.3">
      <c r="B1919" s="3" t="s">
        <v>9849</v>
      </c>
      <c r="C1919" s="4">
        <v>21633.675599999999</v>
      </c>
      <c r="F1919" s="20"/>
    </row>
    <row r="1920" spans="2:6" x14ac:dyDescent="0.3">
      <c r="B1920" s="3" t="s">
        <v>16413</v>
      </c>
      <c r="C1920" s="4">
        <v>21632.0651</v>
      </c>
      <c r="F1920" s="20"/>
    </row>
    <row r="1921" spans="2:6" x14ac:dyDescent="0.3">
      <c r="B1921" s="3" t="s">
        <v>17914</v>
      </c>
      <c r="C1921" s="4">
        <v>21630.808000000001</v>
      </c>
      <c r="F1921" s="20"/>
    </row>
    <row r="1922" spans="2:6" x14ac:dyDescent="0.3">
      <c r="B1922" s="3" t="s">
        <v>10273</v>
      </c>
      <c r="C1922" s="4">
        <v>21628.5478</v>
      </c>
      <c r="F1922" s="20"/>
    </row>
    <row r="1923" spans="2:6" x14ac:dyDescent="0.3">
      <c r="B1923" s="3" t="s">
        <v>4629</v>
      </c>
      <c r="C1923" s="4">
        <v>21620.6224</v>
      </c>
      <c r="F1923" s="20"/>
    </row>
    <row r="1924" spans="2:6" x14ac:dyDescent="0.3">
      <c r="B1924" s="3" t="s">
        <v>13365</v>
      </c>
      <c r="C1924" s="4">
        <v>21602.610399999998</v>
      </c>
      <c r="F1924" s="20"/>
    </row>
    <row r="1925" spans="2:6" x14ac:dyDescent="0.3">
      <c r="B1925" s="3" t="s">
        <v>14722</v>
      </c>
      <c r="C1925" s="4">
        <v>21599.969799999999</v>
      </c>
      <c r="F1925" s="20"/>
    </row>
    <row r="1926" spans="2:6" x14ac:dyDescent="0.3">
      <c r="B1926" s="3" t="s">
        <v>9289</v>
      </c>
      <c r="C1926" s="4">
        <v>21598.956199999997</v>
      </c>
      <c r="F1926" s="20"/>
    </row>
    <row r="1927" spans="2:6" x14ac:dyDescent="0.3">
      <c r="B1927" s="3" t="s">
        <v>14823</v>
      </c>
      <c r="C1927" s="4">
        <v>21571.6158</v>
      </c>
      <c r="F1927" s="20"/>
    </row>
    <row r="1928" spans="2:6" x14ac:dyDescent="0.3">
      <c r="B1928" s="3" t="s">
        <v>17087</v>
      </c>
      <c r="C1928" s="4">
        <v>21568.966</v>
      </c>
      <c r="F1928" s="20"/>
    </row>
    <row r="1929" spans="2:6" x14ac:dyDescent="0.3">
      <c r="B1929" s="3" t="s">
        <v>13583</v>
      </c>
      <c r="C1929" s="4">
        <v>21561.196199999998</v>
      </c>
      <c r="F1929" s="20"/>
    </row>
    <row r="1930" spans="2:6" x14ac:dyDescent="0.3">
      <c r="B1930" s="3" t="s">
        <v>16022</v>
      </c>
      <c r="C1930" s="4">
        <v>21556.933199999999</v>
      </c>
      <c r="F1930" s="20"/>
    </row>
    <row r="1931" spans="2:6" x14ac:dyDescent="0.3">
      <c r="B1931" s="3" t="s">
        <v>13980</v>
      </c>
      <c r="C1931" s="4">
        <v>21543.784799999998</v>
      </c>
      <c r="F1931" s="20"/>
    </row>
    <row r="1932" spans="2:6" x14ac:dyDescent="0.3">
      <c r="B1932" s="3" t="s">
        <v>2587</v>
      </c>
      <c r="C1932" s="4">
        <v>21534.728200000001</v>
      </c>
      <c r="F1932" s="20"/>
    </row>
    <row r="1933" spans="2:6" x14ac:dyDescent="0.3">
      <c r="B1933" s="3" t="s">
        <v>3383</v>
      </c>
      <c r="C1933" s="4">
        <v>21533.014600000002</v>
      </c>
      <c r="F1933" s="20"/>
    </row>
    <row r="1934" spans="2:6" x14ac:dyDescent="0.3">
      <c r="B1934" s="3" t="s">
        <v>17739</v>
      </c>
      <c r="C1934" s="4">
        <v>21513.413900000003</v>
      </c>
      <c r="F1934" s="20"/>
    </row>
    <row r="1935" spans="2:6" x14ac:dyDescent="0.3">
      <c r="B1935" s="3" t="s">
        <v>5638</v>
      </c>
      <c r="C1935" s="4">
        <v>21503.826499999999</v>
      </c>
      <c r="F1935" s="20"/>
    </row>
    <row r="1936" spans="2:6" x14ac:dyDescent="0.3">
      <c r="B1936" s="3" t="s">
        <v>15585</v>
      </c>
      <c r="C1936" s="4">
        <v>21503.336600000002</v>
      </c>
      <c r="F1936" s="20"/>
    </row>
    <row r="1937" spans="2:6" x14ac:dyDescent="0.3">
      <c r="B1937" s="3" t="s">
        <v>6385</v>
      </c>
      <c r="C1937" s="4">
        <v>21502.090899999999</v>
      </c>
      <c r="F1937" s="20"/>
    </row>
    <row r="1938" spans="2:6" x14ac:dyDescent="0.3">
      <c r="B1938" s="3" t="s">
        <v>15539</v>
      </c>
      <c r="C1938" s="4">
        <v>21486.753100000002</v>
      </c>
      <c r="F1938" s="20"/>
    </row>
    <row r="1939" spans="2:6" x14ac:dyDescent="0.3">
      <c r="B1939" s="3" t="s">
        <v>13106</v>
      </c>
      <c r="C1939" s="4">
        <v>21486.0039</v>
      </c>
      <c r="F1939" s="20"/>
    </row>
    <row r="1940" spans="2:6" x14ac:dyDescent="0.3">
      <c r="B1940" s="3" t="s">
        <v>16931</v>
      </c>
      <c r="C1940" s="4">
        <v>21482.347700000002</v>
      </c>
      <c r="F1940" s="20"/>
    </row>
    <row r="1941" spans="2:6" x14ac:dyDescent="0.3">
      <c r="B1941" s="3" t="s">
        <v>3995</v>
      </c>
      <c r="C1941" s="4">
        <v>21474.262500000001</v>
      </c>
      <c r="F1941" s="20"/>
    </row>
    <row r="1942" spans="2:6" x14ac:dyDescent="0.3">
      <c r="B1942" s="3" t="s">
        <v>6534</v>
      </c>
      <c r="C1942" s="4">
        <v>21464.380799999999</v>
      </c>
      <c r="F1942" s="20"/>
    </row>
    <row r="1943" spans="2:6" x14ac:dyDescent="0.3">
      <c r="B1943" s="3" t="s">
        <v>15723</v>
      </c>
      <c r="C1943" s="4">
        <v>21450.7402</v>
      </c>
      <c r="F1943" s="20"/>
    </row>
    <row r="1944" spans="2:6" x14ac:dyDescent="0.3">
      <c r="B1944" s="3" t="s">
        <v>3013</v>
      </c>
      <c r="C1944" s="4">
        <v>21447.1986</v>
      </c>
      <c r="F1944" s="20"/>
    </row>
    <row r="1945" spans="2:6" x14ac:dyDescent="0.3">
      <c r="B1945" s="3" t="s">
        <v>1244</v>
      </c>
      <c r="C1945" s="4">
        <v>21438.714400000001</v>
      </c>
      <c r="F1945" s="20"/>
    </row>
    <row r="1946" spans="2:6" x14ac:dyDescent="0.3">
      <c r="B1946" s="3" t="s">
        <v>12319</v>
      </c>
      <c r="C1946" s="4">
        <v>21431.680899999999</v>
      </c>
      <c r="F1946" s="20"/>
    </row>
    <row r="1947" spans="2:6" x14ac:dyDescent="0.3">
      <c r="B1947" s="3" t="s">
        <v>15199</v>
      </c>
      <c r="C1947" s="4">
        <v>21425.0802</v>
      </c>
      <c r="F1947" s="20"/>
    </row>
    <row r="1948" spans="2:6" x14ac:dyDescent="0.3">
      <c r="B1948" s="3" t="s">
        <v>10536</v>
      </c>
      <c r="C1948" s="4">
        <v>21425.076799999999</v>
      </c>
      <c r="F1948" s="20"/>
    </row>
    <row r="1949" spans="2:6" x14ac:dyDescent="0.3">
      <c r="B1949" s="3" t="s">
        <v>10202</v>
      </c>
      <c r="C1949" s="4">
        <v>21424.438100000003</v>
      </c>
      <c r="F1949" s="20"/>
    </row>
    <row r="1950" spans="2:6" x14ac:dyDescent="0.3">
      <c r="B1950" s="3" t="s">
        <v>17937</v>
      </c>
      <c r="C1950" s="4">
        <v>21406.4074</v>
      </c>
      <c r="F1950" s="20"/>
    </row>
    <row r="1951" spans="2:6" x14ac:dyDescent="0.3">
      <c r="B1951" s="3" t="s">
        <v>18736</v>
      </c>
      <c r="C1951" s="4">
        <v>21401.489600000001</v>
      </c>
      <c r="F1951" s="20"/>
    </row>
    <row r="1952" spans="2:6" x14ac:dyDescent="0.3">
      <c r="B1952" s="3" t="s">
        <v>5187</v>
      </c>
      <c r="C1952" s="4">
        <v>21399.513599999998</v>
      </c>
      <c r="F1952" s="20"/>
    </row>
    <row r="1953" spans="2:6" x14ac:dyDescent="0.3">
      <c r="B1953" s="3" t="s">
        <v>11231</v>
      </c>
      <c r="C1953" s="4">
        <v>21398.0579</v>
      </c>
      <c r="F1953" s="20"/>
    </row>
    <row r="1954" spans="2:6" x14ac:dyDescent="0.3">
      <c r="B1954" s="3" t="s">
        <v>11093</v>
      </c>
      <c r="C1954" s="4">
        <v>21385.728899999998</v>
      </c>
      <c r="F1954" s="20"/>
    </row>
    <row r="1955" spans="2:6" x14ac:dyDescent="0.3">
      <c r="B1955" s="3" t="s">
        <v>1843</v>
      </c>
      <c r="C1955" s="4">
        <v>21375.004999999997</v>
      </c>
      <c r="F1955" s="20"/>
    </row>
    <row r="1956" spans="2:6" x14ac:dyDescent="0.3">
      <c r="B1956" s="3" t="s">
        <v>18429</v>
      </c>
      <c r="C1956" s="4">
        <v>21374.341499999999</v>
      </c>
      <c r="F1956" s="20"/>
    </row>
    <row r="1957" spans="2:6" x14ac:dyDescent="0.3">
      <c r="B1957" s="3" t="s">
        <v>13076</v>
      </c>
      <c r="C1957" s="4">
        <v>21369.735000000001</v>
      </c>
      <c r="F1957" s="20"/>
    </row>
    <row r="1958" spans="2:6" x14ac:dyDescent="0.3">
      <c r="B1958" s="3" t="s">
        <v>15947</v>
      </c>
      <c r="C1958" s="4">
        <v>21365.722600000001</v>
      </c>
      <c r="F1958" s="20"/>
    </row>
    <row r="1959" spans="2:6" x14ac:dyDescent="0.3">
      <c r="B1959" s="3" t="s">
        <v>14276</v>
      </c>
      <c r="C1959" s="4">
        <v>21363.474099999996</v>
      </c>
      <c r="F1959" s="20"/>
    </row>
    <row r="1960" spans="2:6" x14ac:dyDescent="0.3">
      <c r="B1960" s="3" t="s">
        <v>14134</v>
      </c>
      <c r="C1960" s="4">
        <v>21361.437300000001</v>
      </c>
      <c r="F1960" s="20"/>
    </row>
    <row r="1961" spans="2:6" x14ac:dyDescent="0.3">
      <c r="B1961" s="3" t="s">
        <v>2256</v>
      </c>
      <c r="C1961" s="4">
        <v>21360.980899999999</v>
      </c>
      <c r="F1961" s="20"/>
    </row>
    <row r="1962" spans="2:6" x14ac:dyDescent="0.3">
      <c r="B1962" s="3" t="s">
        <v>14016</v>
      </c>
      <c r="C1962" s="4">
        <v>21360.703099999999</v>
      </c>
      <c r="F1962" s="20"/>
    </row>
    <row r="1963" spans="2:6" x14ac:dyDescent="0.3">
      <c r="B1963" s="3" t="s">
        <v>8207</v>
      </c>
      <c r="C1963" s="4">
        <v>21353.072300000003</v>
      </c>
      <c r="F1963" s="20"/>
    </row>
    <row r="1964" spans="2:6" x14ac:dyDescent="0.3">
      <c r="B1964" s="3" t="s">
        <v>11752</v>
      </c>
      <c r="C1964" s="4">
        <v>21349.541000000001</v>
      </c>
      <c r="F1964" s="20"/>
    </row>
    <row r="1965" spans="2:6" x14ac:dyDescent="0.3">
      <c r="B1965" s="3" t="s">
        <v>2121</v>
      </c>
      <c r="C1965" s="4">
        <v>21349.482100000001</v>
      </c>
      <c r="F1965" s="20"/>
    </row>
    <row r="1966" spans="2:6" x14ac:dyDescent="0.3">
      <c r="B1966" s="3" t="s">
        <v>8781</v>
      </c>
      <c r="C1966" s="4">
        <v>21342.389199999998</v>
      </c>
      <c r="F1966" s="20"/>
    </row>
    <row r="1967" spans="2:6" x14ac:dyDescent="0.3">
      <c r="B1967" s="3" t="s">
        <v>12172</v>
      </c>
      <c r="C1967" s="4">
        <v>21327.302</v>
      </c>
      <c r="F1967" s="20"/>
    </row>
    <row r="1968" spans="2:6" x14ac:dyDescent="0.3">
      <c r="B1968" s="3" t="s">
        <v>15059</v>
      </c>
      <c r="C1968" s="4">
        <v>21315.685099999999</v>
      </c>
      <c r="F1968" s="20"/>
    </row>
    <row r="1969" spans="2:6" x14ac:dyDescent="0.3">
      <c r="B1969" s="3" t="s">
        <v>3409</v>
      </c>
      <c r="C1969" s="4">
        <v>21311.601699999999</v>
      </c>
      <c r="F1969" s="20"/>
    </row>
    <row r="1970" spans="2:6" x14ac:dyDescent="0.3">
      <c r="B1970" s="3" t="s">
        <v>5388</v>
      </c>
      <c r="C1970" s="4">
        <v>21309.075899999996</v>
      </c>
      <c r="F1970" s="20"/>
    </row>
    <row r="1971" spans="2:6" x14ac:dyDescent="0.3">
      <c r="B1971" s="3" t="s">
        <v>8152</v>
      </c>
      <c r="C1971" s="4">
        <v>21294.3334</v>
      </c>
      <c r="F1971" s="20"/>
    </row>
    <row r="1972" spans="2:6" x14ac:dyDescent="0.3">
      <c r="B1972" s="3" t="s">
        <v>18576</v>
      </c>
      <c r="C1972" s="4">
        <v>21290.528399999999</v>
      </c>
      <c r="F1972" s="20"/>
    </row>
    <row r="1973" spans="2:6" x14ac:dyDescent="0.3">
      <c r="B1973" s="3" t="s">
        <v>6966</v>
      </c>
      <c r="C1973" s="4">
        <v>21287.826999999997</v>
      </c>
      <c r="F1973" s="20"/>
    </row>
    <row r="1974" spans="2:6" x14ac:dyDescent="0.3">
      <c r="B1974" s="3" t="s">
        <v>1625</v>
      </c>
      <c r="C1974" s="4">
        <v>21281.8236</v>
      </c>
      <c r="F1974" s="20"/>
    </row>
    <row r="1975" spans="2:6" x14ac:dyDescent="0.3">
      <c r="B1975" s="3" t="s">
        <v>13442</v>
      </c>
      <c r="C1975" s="4">
        <v>21275.696</v>
      </c>
      <c r="F1975" s="20"/>
    </row>
    <row r="1976" spans="2:6" x14ac:dyDescent="0.3">
      <c r="B1976" s="3" t="s">
        <v>2017</v>
      </c>
      <c r="C1976" s="4">
        <v>21274.375900000003</v>
      </c>
      <c r="F1976" s="20"/>
    </row>
    <row r="1977" spans="2:6" x14ac:dyDescent="0.3">
      <c r="B1977" s="3" t="s">
        <v>625</v>
      </c>
      <c r="C1977" s="4">
        <v>21271.202500000003</v>
      </c>
      <c r="F1977" s="20"/>
    </row>
    <row r="1978" spans="2:6" x14ac:dyDescent="0.3">
      <c r="B1978" s="3" t="s">
        <v>13963</v>
      </c>
      <c r="C1978" s="4">
        <v>21269.672399999999</v>
      </c>
      <c r="F1978" s="20"/>
    </row>
    <row r="1979" spans="2:6" x14ac:dyDescent="0.3">
      <c r="B1979" s="3" t="s">
        <v>6192</v>
      </c>
      <c r="C1979" s="4">
        <v>21265.007300000001</v>
      </c>
      <c r="F1979" s="20"/>
    </row>
    <row r="1980" spans="2:6" x14ac:dyDescent="0.3">
      <c r="B1980" s="3" t="s">
        <v>14468</v>
      </c>
      <c r="C1980" s="4">
        <v>21257.5818</v>
      </c>
      <c r="F1980" s="20"/>
    </row>
    <row r="1981" spans="2:6" x14ac:dyDescent="0.3">
      <c r="B1981" s="3" t="s">
        <v>8449</v>
      </c>
      <c r="C1981" s="4">
        <v>21256.310399999998</v>
      </c>
      <c r="F1981" s="20"/>
    </row>
    <row r="1982" spans="2:6" x14ac:dyDescent="0.3">
      <c r="B1982" s="3" t="s">
        <v>6483</v>
      </c>
      <c r="C1982" s="4">
        <v>21224.316999999999</v>
      </c>
      <c r="F1982" s="20"/>
    </row>
    <row r="1983" spans="2:6" x14ac:dyDescent="0.3">
      <c r="B1983" s="3" t="s">
        <v>3279</v>
      </c>
      <c r="C1983" s="4">
        <v>21223.316699999999</v>
      </c>
      <c r="F1983" s="20"/>
    </row>
    <row r="1984" spans="2:6" x14ac:dyDescent="0.3">
      <c r="B1984" s="3" t="s">
        <v>13966</v>
      </c>
      <c r="C1984" s="4">
        <v>21220.016900000002</v>
      </c>
      <c r="F1984" s="20"/>
    </row>
    <row r="1985" spans="2:6" x14ac:dyDescent="0.3">
      <c r="B1985" s="3" t="s">
        <v>18621</v>
      </c>
      <c r="C1985" s="4">
        <v>21217.676899999999</v>
      </c>
      <c r="F1985" s="20"/>
    </row>
    <row r="1986" spans="2:6" x14ac:dyDescent="0.3">
      <c r="B1986" s="3" t="s">
        <v>6306</v>
      </c>
      <c r="C1986" s="4">
        <v>21203.1633</v>
      </c>
      <c r="F1986" s="20"/>
    </row>
    <row r="1987" spans="2:6" x14ac:dyDescent="0.3">
      <c r="B1987" s="3" t="s">
        <v>18732</v>
      </c>
      <c r="C1987" s="4">
        <v>21199.595000000001</v>
      </c>
      <c r="F1987" s="20"/>
    </row>
    <row r="1988" spans="2:6" x14ac:dyDescent="0.3">
      <c r="B1988" s="3" t="s">
        <v>3817</v>
      </c>
      <c r="C1988" s="4">
        <v>21193.7415</v>
      </c>
      <c r="F1988" s="20"/>
    </row>
    <row r="1989" spans="2:6" x14ac:dyDescent="0.3">
      <c r="B1989" s="3" t="s">
        <v>15789</v>
      </c>
      <c r="C1989" s="4">
        <v>21192.8249</v>
      </c>
      <c r="F1989" s="20"/>
    </row>
    <row r="1990" spans="2:6" x14ac:dyDescent="0.3">
      <c r="B1990" s="3" t="s">
        <v>5180</v>
      </c>
      <c r="C1990" s="4">
        <v>21190.561400000002</v>
      </c>
      <c r="F1990" s="20"/>
    </row>
    <row r="1991" spans="2:6" x14ac:dyDescent="0.3">
      <c r="B1991" s="3" t="s">
        <v>12139</v>
      </c>
      <c r="C1991" s="4">
        <v>21188.429199999999</v>
      </c>
      <c r="F1991" s="20"/>
    </row>
    <row r="1992" spans="2:6" x14ac:dyDescent="0.3">
      <c r="B1992" s="3" t="s">
        <v>17808</v>
      </c>
      <c r="C1992" s="4">
        <v>21188.1181</v>
      </c>
      <c r="F1992" s="20"/>
    </row>
    <row r="1993" spans="2:6" x14ac:dyDescent="0.3">
      <c r="B1993" s="3" t="s">
        <v>13838</v>
      </c>
      <c r="C1993" s="4">
        <v>21186.956999999999</v>
      </c>
      <c r="F1993" s="20"/>
    </row>
    <row r="1994" spans="2:6" x14ac:dyDescent="0.3">
      <c r="B1994" s="3" t="s">
        <v>6572</v>
      </c>
      <c r="C1994" s="4">
        <v>21185.856399999997</v>
      </c>
      <c r="F1994" s="20"/>
    </row>
    <row r="1995" spans="2:6" x14ac:dyDescent="0.3">
      <c r="B1995" s="3" t="s">
        <v>5942</v>
      </c>
      <c r="C1995" s="4">
        <v>21181.0959</v>
      </c>
      <c r="F1995" s="20"/>
    </row>
    <row r="1996" spans="2:6" x14ac:dyDescent="0.3">
      <c r="B1996" s="3" t="s">
        <v>3917</v>
      </c>
      <c r="C1996" s="4">
        <v>21144.695500000002</v>
      </c>
      <c r="F1996" s="20"/>
    </row>
    <row r="1997" spans="2:6" x14ac:dyDescent="0.3">
      <c r="B1997" s="3" t="s">
        <v>15617</v>
      </c>
      <c r="C1997" s="4">
        <v>21142.448</v>
      </c>
      <c r="F1997" s="20"/>
    </row>
    <row r="1998" spans="2:6" x14ac:dyDescent="0.3">
      <c r="B1998" s="3" t="s">
        <v>15963</v>
      </c>
      <c r="C1998" s="4">
        <v>21140.617899999997</v>
      </c>
      <c r="F1998" s="20"/>
    </row>
    <row r="1999" spans="2:6" x14ac:dyDescent="0.3">
      <c r="B1999" s="3" t="s">
        <v>8203</v>
      </c>
      <c r="C1999" s="4">
        <v>21139.378499999999</v>
      </c>
      <c r="F1999" s="20"/>
    </row>
    <row r="2000" spans="2:6" x14ac:dyDescent="0.3">
      <c r="B2000" s="3" t="s">
        <v>7404</v>
      </c>
      <c r="C2000" s="4">
        <v>21126.205099999996</v>
      </c>
      <c r="F2000" s="20"/>
    </row>
    <row r="2001" spans="2:6" x14ac:dyDescent="0.3">
      <c r="B2001" s="3" t="s">
        <v>5891</v>
      </c>
      <c r="C2001" s="4">
        <v>21117.495699999999</v>
      </c>
      <c r="F2001" s="20"/>
    </row>
    <row r="2002" spans="2:6" x14ac:dyDescent="0.3">
      <c r="B2002" s="3" t="s">
        <v>9469</v>
      </c>
      <c r="C2002" s="4">
        <v>21114.176799999997</v>
      </c>
      <c r="F2002" s="20"/>
    </row>
    <row r="2003" spans="2:6" x14ac:dyDescent="0.3">
      <c r="B2003" s="3" t="s">
        <v>7122</v>
      </c>
      <c r="C2003" s="4">
        <v>21111.4166</v>
      </c>
      <c r="F2003" s="20"/>
    </row>
    <row r="2004" spans="2:6" x14ac:dyDescent="0.3">
      <c r="B2004" s="3" t="s">
        <v>10811</v>
      </c>
      <c r="C2004" s="4">
        <v>21109.32</v>
      </c>
      <c r="F2004" s="20"/>
    </row>
    <row r="2005" spans="2:6" x14ac:dyDescent="0.3">
      <c r="B2005" s="3" t="s">
        <v>5551</v>
      </c>
      <c r="C2005" s="4">
        <v>21108.6247</v>
      </c>
      <c r="F2005" s="20"/>
    </row>
    <row r="2006" spans="2:6" x14ac:dyDescent="0.3">
      <c r="B2006" s="3" t="s">
        <v>18151</v>
      </c>
      <c r="C2006" s="4">
        <v>21106.549899999998</v>
      </c>
      <c r="F2006" s="20"/>
    </row>
    <row r="2007" spans="2:6" x14ac:dyDescent="0.3">
      <c r="B2007" s="3" t="s">
        <v>14450</v>
      </c>
      <c r="C2007" s="4">
        <v>21104.636999999999</v>
      </c>
      <c r="F2007" s="20"/>
    </row>
    <row r="2008" spans="2:6" x14ac:dyDescent="0.3">
      <c r="B2008" s="3" t="s">
        <v>14600</v>
      </c>
      <c r="C2008" s="4">
        <v>21104.636999999999</v>
      </c>
      <c r="F2008" s="20"/>
    </row>
    <row r="2009" spans="2:6" x14ac:dyDescent="0.3">
      <c r="B2009" s="3" t="s">
        <v>14978</v>
      </c>
      <c r="C2009" s="4">
        <v>21104.636999999999</v>
      </c>
      <c r="F2009" s="20"/>
    </row>
    <row r="2010" spans="2:6" x14ac:dyDescent="0.3">
      <c r="B2010" s="3" t="s">
        <v>14107</v>
      </c>
      <c r="C2010" s="4">
        <v>21104.636999999999</v>
      </c>
      <c r="F2010" s="20"/>
    </row>
    <row r="2011" spans="2:6" x14ac:dyDescent="0.3">
      <c r="B2011" s="3" t="s">
        <v>7004</v>
      </c>
      <c r="C2011" s="4">
        <v>21104.636999999999</v>
      </c>
      <c r="F2011" s="20"/>
    </row>
    <row r="2012" spans="2:6" x14ac:dyDescent="0.3">
      <c r="B2012" s="3" t="s">
        <v>7978</v>
      </c>
      <c r="C2012" s="4">
        <v>21104.636999999999</v>
      </c>
      <c r="F2012" s="20"/>
    </row>
    <row r="2013" spans="2:6" x14ac:dyDescent="0.3">
      <c r="B2013" s="3" t="s">
        <v>6513</v>
      </c>
      <c r="C2013" s="4">
        <v>21104.636999999999</v>
      </c>
      <c r="F2013" s="20"/>
    </row>
    <row r="2014" spans="2:6" x14ac:dyDescent="0.3">
      <c r="B2014" s="3" t="s">
        <v>5698</v>
      </c>
      <c r="C2014" s="4">
        <v>21104.636999999999</v>
      </c>
      <c r="F2014" s="20"/>
    </row>
    <row r="2015" spans="2:6" x14ac:dyDescent="0.3">
      <c r="B2015" s="3" t="s">
        <v>9535</v>
      </c>
      <c r="C2015" s="4">
        <v>21100.567299999999</v>
      </c>
      <c r="F2015" s="20"/>
    </row>
    <row r="2016" spans="2:6" x14ac:dyDescent="0.3">
      <c r="B2016" s="3" t="s">
        <v>9597</v>
      </c>
      <c r="C2016" s="4">
        <v>21094.837800000001</v>
      </c>
      <c r="F2016" s="20"/>
    </row>
    <row r="2017" spans="2:6" x14ac:dyDescent="0.3">
      <c r="B2017" s="3" t="s">
        <v>7775</v>
      </c>
      <c r="C2017" s="4">
        <v>21094.1823</v>
      </c>
      <c r="F2017" s="20"/>
    </row>
    <row r="2018" spans="2:6" x14ac:dyDescent="0.3">
      <c r="B2018" s="3" t="s">
        <v>15515</v>
      </c>
      <c r="C2018" s="4">
        <v>21092.969000000001</v>
      </c>
      <c r="F2018" s="20"/>
    </row>
    <row r="2019" spans="2:6" x14ac:dyDescent="0.3">
      <c r="B2019" s="3" t="s">
        <v>820</v>
      </c>
      <c r="C2019" s="4">
        <v>21065.727899999998</v>
      </c>
      <c r="F2019" s="20"/>
    </row>
    <row r="2020" spans="2:6" x14ac:dyDescent="0.3">
      <c r="B2020" s="3" t="s">
        <v>3303</v>
      </c>
      <c r="C2020" s="4">
        <v>21053.748</v>
      </c>
      <c r="F2020" s="20"/>
    </row>
    <row r="2021" spans="2:6" x14ac:dyDescent="0.3">
      <c r="B2021" s="3" t="s">
        <v>5709</v>
      </c>
      <c r="C2021" s="4">
        <v>21039.147300000001</v>
      </c>
      <c r="F2021" s="20"/>
    </row>
    <row r="2022" spans="2:6" x14ac:dyDescent="0.3">
      <c r="B2022" s="3" t="s">
        <v>6115</v>
      </c>
      <c r="C2022" s="4">
        <v>21035.9611</v>
      </c>
      <c r="F2022" s="20"/>
    </row>
    <row r="2023" spans="2:6" x14ac:dyDescent="0.3">
      <c r="B2023" s="3" t="s">
        <v>2226</v>
      </c>
      <c r="C2023" s="4">
        <v>21034.555700000001</v>
      </c>
      <c r="F2023" s="20"/>
    </row>
    <row r="2024" spans="2:6" x14ac:dyDescent="0.3">
      <c r="B2024" s="3" t="s">
        <v>3028</v>
      </c>
      <c r="C2024" s="4">
        <v>21019.836499999998</v>
      </c>
      <c r="F2024" s="20"/>
    </row>
    <row r="2025" spans="2:6" x14ac:dyDescent="0.3">
      <c r="B2025" s="3" t="s">
        <v>4373</v>
      </c>
      <c r="C2025" s="4">
        <v>21017.440000000006</v>
      </c>
      <c r="F2025" s="20"/>
    </row>
    <row r="2026" spans="2:6" x14ac:dyDescent="0.3">
      <c r="B2026" s="3" t="s">
        <v>11750</v>
      </c>
      <c r="C2026" s="4">
        <v>21015.487000000001</v>
      </c>
      <c r="F2026" s="20"/>
    </row>
    <row r="2027" spans="2:6" x14ac:dyDescent="0.3">
      <c r="B2027" s="3" t="s">
        <v>13646</v>
      </c>
      <c r="C2027" s="4">
        <v>21010.414000000001</v>
      </c>
      <c r="F2027" s="20"/>
    </row>
    <row r="2028" spans="2:6" x14ac:dyDescent="0.3">
      <c r="B2028" s="3" t="s">
        <v>13303</v>
      </c>
      <c r="C2028" s="4">
        <v>21007.681499999999</v>
      </c>
      <c r="F2028" s="20"/>
    </row>
    <row r="2029" spans="2:6" x14ac:dyDescent="0.3">
      <c r="B2029" s="3" t="s">
        <v>9106</v>
      </c>
      <c r="C2029" s="4">
        <v>21001.663199999999</v>
      </c>
      <c r="F2029" s="20"/>
    </row>
    <row r="2030" spans="2:6" x14ac:dyDescent="0.3">
      <c r="B2030" s="3" t="s">
        <v>10892</v>
      </c>
      <c r="C2030" s="4">
        <v>20995.731400000001</v>
      </c>
      <c r="F2030" s="20"/>
    </row>
    <row r="2031" spans="2:6" x14ac:dyDescent="0.3">
      <c r="B2031" s="3" t="s">
        <v>18241</v>
      </c>
      <c r="C2031" s="4">
        <v>20983.436700000002</v>
      </c>
      <c r="F2031" s="20"/>
    </row>
    <row r="2032" spans="2:6" x14ac:dyDescent="0.3">
      <c r="B2032" s="3" t="s">
        <v>8776</v>
      </c>
      <c r="C2032" s="4">
        <v>20982.1054</v>
      </c>
      <c r="F2032" s="20"/>
    </row>
    <row r="2033" spans="2:6" x14ac:dyDescent="0.3">
      <c r="B2033" s="3" t="s">
        <v>16052</v>
      </c>
      <c r="C2033" s="4">
        <v>20976.928399999997</v>
      </c>
      <c r="F2033" s="20"/>
    </row>
    <row r="2034" spans="2:6" x14ac:dyDescent="0.3">
      <c r="B2034" s="3" t="s">
        <v>16991</v>
      </c>
      <c r="C2034" s="4">
        <v>20976.716100000001</v>
      </c>
      <c r="F2034" s="20"/>
    </row>
    <row r="2035" spans="2:6" x14ac:dyDescent="0.3">
      <c r="B2035" s="3" t="s">
        <v>9568</v>
      </c>
      <c r="C2035" s="4">
        <v>20969.808300000001</v>
      </c>
      <c r="F2035" s="20"/>
    </row>
    <row r="2036" spans="2:6" x14ac:dyDescent="0.3">
      <c r="B2036" s="3" t="s">
        <v>14576</v>
      </c>
      <c r="C2036" s="4">
        <v>20956.5209</v>
      </c>
      <c r="F2036" s="20"/>
    </row>
    <row r="2037" spans="2:6" x14ac:dyDescent="0.3">
      <c r="B2037" s="3" t="s">
        <v>9759</v>
      </c>
      <c r="C2037" s="4">
        <v>20955.662899999999</v>
      </c>
      <c r="F2037" s="20"/>
    </row>
    <row r="2038" spans="2:6" x14ac:dyDescent="0.3">
      <c r="B2038" s="3" t="s">
        <v>17360</v>
      </c>
      <c r="C2038" s="4">
        <v>20940.531299999999</v>
      </c>
      <c r="F2038" s="20"/>
    </row>
    <row r="2039" spans="2:6" x14ac:dyDescent="0.3">
      <c r="B2039" s="3" t="s">
        <v>8578</v>
      </c>
      <c r="C2039" s="4">
        <v>20934.479499999998</v>
      </c>
      <c r="F2039" s="20"/>
    </row>
    <row r="2040" spans="2:6" x14ac:dyDescent="0.3">
      <c r="B2040" s="3" t="s">
        <v>8533</v>
      </c>
      <c r="C2040" s="4">
        <v>20927.638500000001</v>
      </c>
      <c r="F2040" s="20"/>
    </row>
    <row r="2041" spans="2:6" x14ac:dyDescent="0.3">
      <c r="B2041" s="3" t="s">
        <v>17695</v>
      </c>
      <c r="C2041" s="4">
        <v>20923.551199999998</v>
      </c>
      <c r="F2041" s="20"/>
    </row>
    <row r="2042" spans="2:6" x14ac:dyDescent="0.3">
      <c r="B2042" s="3" t="s">
        <v>8257</v>
      </c>
      <c r="C2042" s="4">
        <v>20918.5916</v>
      </c>
      <c r="F2042" s="20"/>
    </row>
    <row r="2043" spans="2:6" x14ac:dyDescent="0.3">
      <c r="B2043" s="3" t="s">
        <v>13177</v>
      </c>
      <c r="C2043" s="4">
        <v>20910.274100000002</v>
      </c>
      <c r="F2043" s="20"/>
    </row>
    <row r="2044" spans="2:6" x14ac:dyDescent="0.3">
      <c r="B2044" s="3" t="s">
        <v>14348</v>
      </c>
      <c r="C2044" s="4">
        <v>20883.056699999997</v>
      </c>
      <c r="F2044" s="20"/>
    </row>
    <row r="2045" spans="2:6" x14ac:dyDescent="0.3">
      <c r="B2045" s="3" t="s">
        <v>10308</v>
      </c>
      <c r="C2045" s="4">
        <v>20880.921600000001</v>
      </c>
      <c r="F2045" s="20"/>
    </row>
    <row r="2046" spans="2:6" x14ac:dyDescent="0.3">
      <c r="B2046" s="3" t="s">
        <v>9192</v>
      </c>
      <c r="C2046" s="4">
        <v>20875.066800000001</v>
      </c>
      <c r="F2046" s="20"/>
    </row>
    <row r="2047" spans="2:6" x14ac:dyDescent="0.3">
      <c r="B2047" s="3" t="s">
        <v>1708</v>
      </c>
      <c r="C2047" s="4">
        <v>20873.942600000002</v>
      </c>
      <c r="F2047" s="20"/>
    </row>
    <row r="2048" spans="2:6" x14ac:dyDescent="0.3">
      <c r="B2048" s="3" t="s">
        <v>16131</v>
      </c>
      <c r="C2048" s="4">
        <v>20868.164199999999</v>
      </c>
      <c r="F2048" s="20"/>
    </row>
    <row r="2049" spans="2:6" x14ac:dyDescent="0.3">
      <c r="B2049" s="3" t="s">
        <v>2339</v>
      </c>
      <c r="C2049" s="4">
        <v>20867.545099999999</v>
      </c>
      <c r="F2049" s="20"/>
    </row>
    <row r="2050" spans="2:6" x14ac:dyDescent="0.3">
      <c r="B2050" s="3" t="s">
        <v>2593</v>
      </c>
      <c r="C2050" s="4">
        <v>20862.159</v>
      </c>
      <c r="F2050" s="20"/>
    </row>
    <row r="2051" spans="2:6" x14ac:dyDescent="0.3">
      <c r="B2051" s="3" t="s">
        <v>14355</v>
      </c>
      <c r="C2051" s="4">
        <v>20861.246000000003</v>
      </c>
      <c r="F2051" s="20"/>
    </row>
    <row r="2052" spans="2:6" x14ac:dyDescent="0.3">
      <c r="B2052" s="3" t="s">
        <v>18668</v>
      </c>
      <c r="C2052" s="4">
        <v>20860.186199999996</v>
      </c>
      <c r="F2052" s="20"/>
    </row>
    <row r="2053" spans="2:6" x14ac:dyDescent="0.3">
      <c r="B2053" s="3" t="s">
        <v>12970</v>
      </c>
      <c r="C2053" s="4">
        <v>20860.173999999999</v>
      </c>
      <c r="F2053" s="20"/>
    </row>
    <row r="2054" spans="2:6" x14ac:dyDescent="0.3">
      <c r="B2054" s="3" t="s">
        <v>14233</v>
      </c>
      <c r="C2054" s="4">
        <v>20859.193800000001</v>
      </c>
      <c r="F2054" s="20"/>
    </row>
    <row r="2055" spans="2:6" x14ac:dyDescent="0.3">
      <c r="B2055" s="3" t="s">
        <v>11213</v>
      </c>
      <c r="C2055" s="4">
        <v>20856.729900000002</v>
      </c>
      <c r="F2055" s="20"/>
    </row>
    <row r="2056" spans="2:6" x14ac:dyDescent="0.3">
      <c r="B2056" s="3" t="s">
        <v>15375</v>
      </c>
      <c r="C2056" s="4">
        <v>20843.8105</v>
      </c>
      <c r="F2056" s="20"/>
    </row>
    <row r="2057" spans="2:6" x14ac:dyDescent="0.3">
      <c r="B2057" s="3" t="s">
        <v>11586</v>
      </c>
      <c r="C2057" s="4">
        <v>20843.0916</v>
      </c>
      <c r="F2057" s="20"/>
    </row>
    <row r="2058" spans="2:6" x14ac:dyDescent="0.3">
      <c r="B2058" s="3" t="s">
        <v>4927</v>
      </c>
      <c r="C2058" s="4">
        <v>20841.850300000002</v>
      </c>
      <c r="F2058" s="20"/>
    </row>
    <row r="2059" spans="2:6" x14ac:dyDescent="0.3">
      <c r="B2059" s="3" t="s">
        <v>11030</v>
      </c>
      <c r="C2059" s="4">
        <v>20838.608100000001</v>
      </c>
      <c r="F2059" s="20"/>
    </row>
    <row r="2060" spans="2:6" x14ac:dyDescent="0.3">
      <c r="B2060" s="3" t="s">
        <v>2602</v>
      </c>
      <c r="C2060" s="4">
        <v>20837.360799999999</v>
      </c>
      <c r="F2060" s="20"/>
    </row>
    <row r="2061" spans="2:6" x14ac:dyDescent="0.3">
      <c r="B2061" s="3" t="s">
        <v>18842</v>
      </c>
      <c r="C2061" s="4">
        <v>20836.597099999999</v>
      </c>
      <c r="F2061" s="20"/>
    </row>
    <row r="2062" spans="2:6" x14ac:dyDescent="0.3">
      <c r="B2062" s="3" t="s">
        <v>12332</v>
      </c>
      <c r="C2062" s="4">
        <v>20829.698400000001</v>
      </c>
      <c r="F2062" s="20"/>
    </row>
    <row r="2063" spans="2:6" x14ac:dyDescent="0.3">
      <c r="B2063" s="3" t="s">
        <v>6477</v>
      </c>
      <c r="C2063" s="4">
        <v>20829.698400000001</v>
      </c>
      <c r="F2063" s="20"/>
    </row>
    <row r="2064" spans="2:6" x14ac:dyDescent="0.3">
      <c r="B2064" s="3" t="s">
        <v>610</v>
      </c>
      <c r="C2064" s="4">
        <v>20829.698400000001</v>
      </c>
      <c r="F2064" s="20"/>
    </row>
    <row r="2065" spans="2:6" x14ac:dyDescent="0.3">
      <c r="B2065" s="3" t="s">
        <v>5354</v>
      </c>
      <c r="C2065" s="4">
        <v>20826.229200000002</v>
      </c>
      <c r="F2065" s="20"/>
    </row>
    <row r="2066" spans="2:6" x14ac:dyDescent="0.3">
      <c r="B2066" s="3" t="s">
        <v>5890</v>
      </c>
      <c r="C2066" s="4">
        <v>20823.5893</v>
      </c>
      <c r="F2066" s="20"/>
    </row>
    <row r="2067" spans="2:6" x14ac:dyDescent="0.3">
      <c r="B2067" s="3" t="s">
        <v>10237</v>
      </c>
      <c r="C2067" s="4">
        <v>20818.5183</v>
      </c>
      <c r="F2067" s="20"/>
    </row>
    <row r="2068" spans="2:6" x14ac:dyDescent="0.3">
      <c r="B2068" s="3" t="s">
        <v>2024</v>
      </c>
      <c r="C2068" s="4">
        <v>20807.146399999998</v>
      </c>
      <c r="F2068" s="20"/>
    </row>
    <row r="2069" spans="2:6" x14ac:dyDescent="0.3">
      <c r="B2069" s="3" t="s">
        <v>2607</v>
      </c>
      <c r="C2069" s="4">
        <v>20780.297700000003</v>
      </c>
      <c r="F2069" s="20"/>
    </row>
    <row r="2070" spans="2:6" x14ac:dyDescent="0.3">
      <c r="B2070" s="3" t="s">
        <v>2396</v>
      </c>
      <c r="C2070" s="4">
        <v>20764.898499999999</v>
      </c>
      <c r="F2070" s="20"/>
    </row>
    <row r="2071" spans="2:6" x14ac:dyDescent="0.3">
      <c r="B2071" s="3" t="s">
        <v>16034</v>
      </c>
      <c r="C2071" s="4">
        <v>20761.115300000001</v>
      </c>
      <c r="F2071" s="20"/>
    </row>
    <row r="2072" spans="2:6" x14ac:dyDescent="0.3">
      <c r="B2072" s="3" t="s">
        <v>15522</v>
      </c>
      <c r="C2072" s="4">
        <v>20744.9447</v>
      </c>
      <c r="F2072" s="20"/>
    </row>
    <row r="2073" spans="2:6" x14ac:dyDescent="0.3">
      <c r="B2073" s="3" t="s">
        <v>17364</v>
      </c>
      <c r="C2073" s="4">
        <v>20741.795999999998</v>
      </c>
      <c r="F2073" s="20"/>
    </row>
    <row r="2074" spans="2:6" x14ac:dyDescent="0.3">
      <c r="B2074" s="3" t="s">
        <v>1709</v>
      </c>
      <c r="C2074" s="4">
        <v>20738.6312</v>
      </c>
      <c r="F2074" s="20"/>
    </row>
    <row r="2075" spans="2:6" x14ac:dyDescent="0.3">
      <c r="B2075" s="3" t="s">
        <v>6806</v>
      </c>
      <c r="C2075" s="4">
        <v>20738.250100000001</v>
      </c>
      <c r="F2075" s="20"/>
    </row>
    <row r="2076" spans="2:6" x14ac:dyDescent="0.3">
      <c r="B2076" s="3" t="s">
        <v>13210</v>
      </c>
      <c r="C2076" s="4">
        <v>20728.769</v>
      </c>
      <c r="F2076" s="20"/>
    </row>
    <row r="2077" spans="2:6" x14ac:dyDescent="0.3">
      <c r="B2077" s="3" t="s">
        <v>9674</v>
      </c>
      <c r="C2077" s="4">
        <v>20728.697400000001</v>
      </c>
      <c r="F2077" s="20"/>
    </row>
    <row r="2078" spans="2:6" x14ac:dyDescent="0.3">
      <c r="B2078" s="3" t="s">
        <v>12433</v>
      </c>
      <c r="C2078" s="4">
        <v>20720.057000000001</v>
      </c>
      <c r="F2078" s="20"/>
    </row>
    <row r="2079" spans="2:6" x14ac:dyDescent="0.3">
      <c r="B2079" s="3" t="s">
        <v>7019</v>
      </c>
      <c r="C2079" s="4">
        <v>20712.650300000001</v>
      </c>
      <c r="F2079" s="20"/>
    </row>
    <row r="2080" spans="2:6" x14ac:dyDescent="0.3">
      <c r="B2080" s="3" t="s">
        <v>3415</v>
      </c>
      <c r="C2080" s="4">
        <v>20690.655899999998</v>
      </c>
      <c r="F2080" s="20"/>
    </row>
    <row r="2081" spans="2:6" x14ac:dyDescent="0.3">
      <c r="B2081" s="3" t="s">
        <v>16079</v>
      </c>
      <c r="C2081" s="4">
        <v>20678.215</v>
      </c>
      <c r="F2081" s="20"/>
    </row>
    <row r="2082" spans="2:6" x14ac:dyDescent="0.3">
      <c r="B2082" s="3" t="s">
        <v>15689</v>
      </c>
      <c r="C2082" s="4">
        <v>20665.207699999999</v>
      </c>
      <c r="F2082" s="20"/>
    </row>
    <row r="2083" spans="2:6" x14ac:dyDescent="0.3">
      <c r="B2083" s="3" t="s">
        <v>17024</v>
      </c>
      <c r="C2083" s="4">
        <v>20652.108099999998</v>
      </c>
      <c r="F2083" s="20"/>
    </row>
    <row r="2084" spans="2:6" x14ac:dyDescent="0.3">
      <c r="B2084" s="3" t="s">
        <v>17684</v>
      </c>
      <c r="C2084" s="4">
        <v>20647.251100000001</v>
      </c>
      <c r="F2084" s="20"/>
    </row>
    <row r="2085" spans="2:6" x14ac:dyDescent="0.3">
      <c r="B2085" s="3" t="s">
        <v>1617</v>
      </c>
      <c r="C2085" s="4">
        <v>20643.951300000001</v>
      </c>
      <c r="F2085" s="20"/>
    </row>
    <row r="2086" spans="2:6" x14ac:dyDescent="0.3">
      <c r="B2086" s="3" t="s">
        <v>2181</v>
      </c>
      <c r="C2086" s="4">
        <v>20638.5471</v>
      </c>
      <c r="F2086" s="20"/>
    </row>
    <row r="2087" spans="2:6" x14ac:dyDescent="0.3">
      <c r="B2087" s="3" t="s">
        <v>14848</v>
      </c>
      <c r="C2087" s="4">
        <v>20628.804500000002</v>
      </c>
      <c r="F2087" s="20"/>
    </row>
    <row r="2088" spans="2:6" x14ac:dyDescent="0.3">
      <c r="B2088" s="3" t="s">
        <v>951</v>
      </c>
      <c r="C2088" s="4">
        <v>20626.982400000001</v>
      </c>
      <c r="F2088" s="20"/>
    </row>
    <row r="2089" spans="2:6" x14ac:dyDescent="0.3">
      <c r="B2089" s="3" t="s">
        <v>9980</v>
      </c>
      <c r="C2089" s="4">
        <v>20624.017099999997</v>
      </c>
      <c r="F2089" s="20"/>
    </row>
    <row r="2090" spans="2:6" x14ac:dyDescent="0.3">
      <c r="B2090" s="3" t="s">
        <v>10286</v>
      </c>
      <c r="C2090" s="4">
        <v>20620.654500000001</v>
      </c>
      <c r="F2090" s="20"/>
    </row>
    <row r="2091" spans="2:6" x14ac:dyDescent="0.3">
      <c r="B2091" s="3" t="s">
        <v>1341</v>
      </c>
      <c r="C2091" s="4">
        <v>20613.543600000001</v>
      </c>
      <c r="F2091" s="20"/>
    </row>
    <row r="2092" spans="2:6" x14ac:dyDescent="0.3">
      <c r="B2092" s="3" t="s">
        <v>6896</v>
      </c>
      <c r="C2092" s="4">
        <v>20609.555</v>
      </c>
      <c r="F2092" s="20"/>
    </row>
    <row r="2093" spans="2:6" x14ac:dyDescent="0.3">
      <c r="B2093" s="3" t="s">
        <v>16902</v>
      </c>
      <c r="C2093" s="4">
        <v>20597.0576</v>
      </c>
      <c r="F2093" s="20"/>
    </row>
    <row r="2094" spans="2:6" x14ac:dyDescent="0.3">
      <c r="B2094" s="3" t="s">
        <v>15152</v>
      </c>
      <c r="C2094" s="4">
        <v>20586.063299999998</v>
      </c>
      <c r="F2094" s="20"/>
    </row>
    <row r="2095" spans="2:6" x14ac:dyDescent="0.3">
      <c r="B2095" s="3" t="s">
        <v>15157</v>
      </c>
      <c r="C2095" s="4">
        <v>20582.772200000003</v>
      </c>
      <c r="F2095" s="20"/>
    </row>
    <row r="2096" spans="2:6" x14ac:dyDescent="0.3">
      <c r="B2096" s="3" t="s">
        <v>18345</v>
      </c>
      <c r="C2096" s="4">
        <v>20581.484899999996</v>
      </c>
      <c r="F2096" s="20"/>
    </row>
    <row r="2097" spans="2:6" x14ac:dyDescent="0.3">
      <c r="B2097" s="3" t="s">
        <v>3915</v>
      </c>
      <c r="C2097" s="4">
        <v>20580.522000000001</v>
      </c>
      <c r="F2097" s="20"/>
    </row>
    <row r="2098" spans="2:6" x14ac:dyDescent="0.3">
      <c r="B2098" s="3" t="s">
        <v>16587</v>
      </c>
      <c r="C2098" s="4">
        <v>20575.234100000001</v>
      </c>
      <c r="F2098" s="20"/>
    </row>
    <row r="2099" spans="2:6" x14ac:dyDescent="0.3">
      <c r="B2099" s="3" t="s">
        <v>16947</v>
      </c>
      <c r="C2099" s="4">
        <v>20573.160500000002</v>
      </c>
      <c r="F2099" s="20"/>
    </row>
    <row r="2100" spans="2:6" x14ac:dyDescent="0.3">
      <c r="B2100" s="3" t="s">
        <v>14542</v>
      </c>
      <c r="C2100" s="4">
        <v>20569.549299999999</v>
      </c>
      <c r="F2100" s="20"/>
    </row>
    <row r="2101" spans="2:6" x14ac:dyDescent="0.3">
      <c r="B2101" s="3" t="s">
        <v>3962</v>
      </c>
      <c r="C2101" s="4">
        <v>20568.9054</v>
      </c>
      <c r="F2101" s="20"/>
    </row>
    <row r="2102" spans="2:6" x14ac:dyDescent="0.3">
      <c r="B2102" s="3" t="s">
        <v>16133</v>
      </c>
      <c r="C2102" s="4">
        <v>20568.8308</v>
      </c>
      <c r="F2102" s="20"/>
    </row>
    <row r="2103" spans="2:6" x14ac:dyDescent="0.3">
      <c r="B2103" s="3" t="s">
        <v>14628</v>
      </c>
      <c r="C2103" s="4">
        <v>20556.208500000001</v>
      </c>
      <c r="F2103" s="20"/>
    </row>
    <row r="2104" spans="2:6" x14ac:dyDescent="0.3">
      <c r="B2104" s="3" t="s">
        <v>15337</v>
      </c>
      <c r="C2104" s="4">
        <v>20552.746800000001</v>
      </c>
      <c r="F2104" s="20"/>
    </row>
    <row r="2105" spans="2:6" x14ac:dyDescent="0.3">
      <c r="B2105" s="3" t="s">
        <v>13408</v>
      </c>
      <c r="C2105" s="4">
        <v>20540.457399999999</v>
      </c>
      <c r="F2105" s="20"/>
    </row>
    <row r="2106" spans="2:6" x14ac:dyDescent="0.3">
      <c r="B2106" s="3" t="s">
        <v>5023</v>
      </c>
      <c r="C2106" s="4">
        <v>20537.927</v>
      </c>
      <c r="F2106" s="20"/>
    </row>
    <row r="2107" spans="2:6" x14ac:dyDescent="0.3">
      <c r="B2107" s="3" t="s">
        <v>7078</v>
      </c>
      <c r="C2107" s="4">
        <v>20527.762999999999</v>
      </c>
      <c r="F2107" s="20"/>
    </row>
    <row r="2108" spans="2:6" x14ac:dyDescent="0.3">
      <c r="B2108" s="3" t="s">
        <v>12543</v>
      </c>
      <c r="C2108" s="4">
        <v>20526.2238</v>
      </c>
      <c r="F2108" s="20"/>
    </row>
    <row r="2109" spans="2:6" x14ac:dyDescent="0.3">
      <c r="B2109" s="3" t="s">
        <v>15218</v>
      </c>
      <c r="C2109" s="4">
        <v>20507.502799999998</v>
      </c>
      <c r="F2109" s="20"/>
    </row>
    <row r="2110" spans="2:6" x14ac:dyDescent="0.3">
      <c r="B2110" s="3" t="s">
        <v>7164</v>
      </c>
      <c r="C2110" s="4">
        <v>20500.9254</v>
      </c>
      <c r="F2110" s="20"/>
    </row>
    <row r="2111" spans="2:6" x14ac:dyDescent="0.3">
      <c r="B2111" s="3" t="s">
        <v>10027</v>
      </c>
      <c r="C2111" s="4">
        <v>20469.280699999999</v>
      </c>
      <c r="F2111" s="20"/>
    </row>
    <row r="2112" spans="2:6" x14ac:dyDescent="0.3">
      <c r="B2112" s="3" t="s">
        <v>2967</v>
      </c>
      <c r="C2112" s="4">
        <v>20460.0962</v>
      </c>
      <c r="F2112" s="20"/>
    </row>
    <row r="2113" spans="2:6" x14ac:dyDescent="0.3">
      <c r="B2113" s="3" t="s">
        <v>18387</v>
      </c>
      <c r="C2113" s="4">
        <v>20454.259300000002</v>
      </c>
      <c r="F2113" s="20"/>
    </row>
    <row r="2114" spans="2:6" x14ac:dyDescent="0.3">
      <c r="B2114" s="3" t="s">
        <v>12417</v>
      </c>
      <c r="C2114" s="4">
        <v>20448.418699999998</v>
      </c>
      <c r="F2114" s="20"/>
    </row>
    <row r="2115" spans="2:6" x14ac:dyDescent="0.3">
      <c r="B2115" s="3" t="s">
        <v>12335</v>
      </c>
      <c r="C2115" s="4">
        <v>20443.964800000002</v>
      </c>
      <c r="F2115" s="20"/>
    </row>
    <row r="2116" spans="2:6" x14ac:dyDescent="0.3">
      <c r="B2116" s="3" t="s">
        <v>13538</v>
      </c>
      <c r="C2116" s="4">
        <v>20437.771999999997</v>
      </c>
      <c r="F2116" s="20"/>
    </row>
    <row r="2117" spans="2:6" x14ac:dyDescent="0.3">
      <c r="B2117" s="3" t="s">
        <v>11140</v>
      </c>
      <c r="C2117" s="4">
        <v>20436.007799999999</v>
      </c>
      <c r="F2117" s="20"/>
    </row>
    <row r="2118" spans="2:6" x14ac:dyDescent="0.3">
      <c r="B2118" s="3" t="s">
        <v>3291</v>
      </c>
      <c r="C2118" s="4">
        <v>20434.325100000002</v>
      </c>
      <c r="F2118" s="20"/>
    </row>
    <row r="2119" spans="2:6" x14ac:dyDescent="0.3">
      <c r="B2119" s="3" t="s">
        <v>9756</v>
      </c>
      <c r="C2119" s="4">
        <v>20426.567800000001</v>
      </c>
      <c r="F2119" s="20"/>
    </row>
    <row r="2120" spans="2:6" x14ac:dyDescent="0.3">
      <c r="B2120" s="3" t="s">
        <v>8510</v>
      </c>
      <c r="C2120" s="4">
        <v>20423.0916</v>
      </c>
      <c r="F2120" s="20"/>
    </row>
    <row r="2121" spans="2:6" x14ac:dyDescent="0.3">
      <c r="B2121" s="3" t="s">
        <v>12987</v>
      </c>
      <c r="C2121" s="4">
        <v>20405.797199999997</v>
      </c>
      <c r="F2121" s="20"/>
    </row>
    <row r="2122" spans="2:6" x14ac:dyDescent="0.3">
      <c r="B2122" s="3" t="s">
        <v>3339</v>
      </c>
      <c r="C2122" s="4">
        <v>20400.072200000002</v>
      </c>
      <c r="F2122" s="20"/>
    </row>
    <row r="2123" spans="2:6" x14ac:dyDescent="0.3">
      <c r="B2123" s="3" t="s">
        <v>13834</v>
      </c>
      <c r="C2123" s="4">
        <v>20393.127700000001</v>
      </c>
      <c r="F2123" s="20"/>
    </row>
    <row r="2124" spans="2:6" x14ac:dyDescent="0.3">
      <c r="B2124" s="3" t="s">
        <v>10032</v>
      </c>
      <c r="C2124" s="4">
        <v>20387.597999999998</v>
      </c>
      <c r="F2124" s="20"/>
    </row>
    <row r="2125" spans="2:6" x14ac:dyDescent="0.3">
      <c r="B2125" s="3" t="s">
        <v>5673</v>
      </c>
      <c r="C2125" s="4">
        <v>20382.3197</v>
      </c>
      <c r="F2125" s="20"/>
    </row>
    <row r="2126" spans="2:6" x14ac:dyDescent="0.3">
      <c r="B2126" s="3" t="s">
        <v>7571</v>
      </c>
      <c r="C2126" s="4">
        <v>20375.026999999998</v>
      </c>
      <c r="F2126" s="20"/>
    </row>
    <row r="2127" spans="2:6" x14ac:dyDescent="0.3">
      <c r="B2127" s="3" t="s">
        <v>12637</v>
      </c>
      <c r="C2127" s="4">
        <v>20372.696199999998</v>
      </c>
      <c r="F2127" s="20"/>
    </row>
    <row r="2128" spans="2:6" x14ac:dyDescent="0.3">
      <c r="B2128" s="3" t="s">
        <v>6597</v>
      </c>
      <c r="C2128" s="4">
        <v>20370.998900000002</v>
      </c>
      <c r="F2128" s="20"/>
    </row>
    <row r="2129" spans="2:6" x14ac:dyDescent="0.3">
      <c r="B2129" s="3" t="s">
        <v>3106</v>
      </c>
      <c r="C2129" s="4">
        <v>20365.216500000002</v>
      </c>
      <c r="F2129" s="20"/>
    </row>
    <row r="2130" spans="2:6" x14ac:dyDescent="0.3">
      <c r="B2130" s="3" t="s">
        <v>1108</v>
      </c>
      <c r="C2130" s="4">
        <v>20364.566800000001</v>
      </c>
      <c r="F2130" s="20"/>
    </row>
    <row r="2131" spans="2:6" x14ac:dyDescent="0.3">
      <c r="B2131" s="3" t="s">
        <v>18675</v>
      </c>
      <c r="C2131" s="4">
        <v>20348.171399999999</v>
      </c>
      <c r="F2131" s="20"/>
    </row>
    <row r="2132" spans="2:6" x14ac:dyDescent="0.3">
      <c r="B2132" s="3" t="s">
        <v>7813</v>
      </c>
      <c r="C2132" s="4">
        <v>20329.209799999997</v>
      </c>
      <c r="F2132" s="20"/>
    </row>
    <row r="2133" spans="2:6" x14ac:dyDescent="0.3">
      <c r="B2133" s="3" t="s">
        <v>17854</v>
      </c>
      <c r="C2133" s="4">
        <v>20326.467500000002</v>
      </c>
      <c r="F2133" s="20"/>
    </row>
    <row r="2134" spans="2:6" x14ac:dyDescent="0.3">
      <c r="B2134" s="3" t="s">
        <v>17899</v>
      </c>
      <c r="C2134" s="4">
        <v>20324.4683</v>
      </c>
      <c r="F2134" s="20"/>
    </row>
    <row r="2135" spans="2:6" x14ac:dyDescent="0.3">
      <c r="B2135" s="3" t="s">
        <v>13943</v>
      </c>
      <c r="C2135" s="4">
        <v>20323.8482</v>
      </c>
      <c r="F2135" s="20"/>
    </row>
    <row r="2136" spans="2:6" x14ac:dyDescent="0.3">
      <c r="B2136" s="3" t="s">
        <v>15916</v>
      </c>
      <c r="C2136" s="4">
        <v>20321.862800000003</v>
      </c>
      <c r="F2136" s="20"/>
    </row>
    <row r="2137" spans="2:6" x14ac:dyDescent="0.3">
      <c r="B2137" s="3" t="s">
        <v>11698</v>
      </c>
      <c r="C2137" s="4">
        <v>20315.473999999998</v>
      </c>
      <c r="F2137" s="20"/>
    </row>
    <row r="2138" spans="2:6" x14ac:dyDescent="0.3">
      <c r="B2138" s="3" t="s">
        <v>17448</v>
      </c>
      <c r="C2138" s="4">
        <v>20314.592799999999</v>
      </c>
      <c r="F2138" s="20"/>
    </row>
    <row r="2139" spans="2:6" x14ac:dyDescent="0.3">
      <c r="B2139" s="3" t="s">
        <v>7786</v>
      </c>
      <c r="C2139" s="4">
        <v>20312.333200000001</v>
      </c>
      <c r="F2139" s="20"/>
    </row>
    <row r="2140" spans="2:6" x14ac:dyDescent="0.3">
      <c r="B2140" s="3" t="s">
        <v>14785</v>
      </c>
      <c r="C2140" s="4">
        <v>20304.699499999999</v>
      </c>
      <c r="F2140" s="20"/>
    </row>
    <row r="2141" spans="2:6" x14ac:dyDescent="0.3">
      <c r="B2141" s="3" t="s">
        <v>8109</v>
      </c>
      <c r="C2141" s="4">
        <v>20299.3112</v>
      </c>
      <c r="F2141" s="20"/>
    </row>
    <row r="2142" spans="2:6" x14ac:dyDescent="0.3">
      <c r="B2142" s="3" t="s">
        <v>6397</v>
      </c>
      <c r="C2142" s="4">
        <v>20288.572700000001</v>
      </c>
      <c r="F2142" s="20"/>
    </row>
    <row r="2143" spans="2:6" x14ac:dyDescent="0.3">
      <c r="B2143" s="3" t="s">
        <v>1918</v>
      </c>
      <c r="C2143" s="4">
        <v>20287.156300000002</v>
      </c>
      <c r="F2143" s="20"/>
    </row>
    <row r="2144" spans="2:6" x14ac:dyDescent="0.3">
      <c r="B2144" s="3" t="s">
        <v>15847</v>
      </c>
      <c r="C2144" s="4">
        <v>20283.1456</v>
      </c>
      <c r="F2144" s="20"/>
    </row>
    <row r="2145" spans="2:6" x14ac:dyDescent="0.3">
      <c r="B2145" s="3" t="s">
        <v>16090</v>
      </c>
      <c r="C2145" s="4">
        <v>20281.055999999997</v>
      </c>
      <c r="F2145" s="20"/>
    </row>
    <row r="2146" spans="2:6" x14ac:dyDescent="0.3">
      <c r="B2146" s="3" t="s">
        <v>5779</v>
      </c>
      <c r="C2146" s="4">
        <v>20280.656599999995</v>
      </c>
      <c r="F2146" s="20"/>
    </row>
    <row r="2147" spans="2:6" x14ac:dyDescent="0.3">
      <c r="B2147" s="3" t="s">
        <v>5740</v>
      </c>
      <c r="C2147" s="4">
        <v>20279.466100000001</v>
      </c>
      <c r="F2147" s="20"/>
    </row>
    <row r="2148" spans="2:6" x14ac:dyDescent="0.3">
      <c r="B2148" s="3" t="s">
        <v>3223</v>
      </c>
      <c r="C2148" s="4">
        <v>20278.886999999999</v>
      </c>
      <c r="F2148" s="20"/>
    </row>
    <row r="2149" spans="2:6" x14ac:dyDescent="0.3">
      <c r="B2149" s="3" t="s">
        <v>8499</v>
      </c>
      <c r="C2149" s="4">
        <v>20278.2497</v>
      </c>
      <c r="F2149" s="20"/>
    </row>
    <row r="2150" spans="2:6" x14ac:dyDescent="0.3">
      <c r="B2150" s="3" t="s">
        <v>4688</v>
      </c>
      <c r="C2150" s="4">
        <v>20271.431499999999</v>
      </c>
      <c r="F2150" s="20"/>
    </row>
    <row r="2151" spans="2:6" x14ac:dyDescent="0.3">
      <c r="B2151" s="3" t="s">
        <v>3327</v>
      </c>
      <c r="C2151" s="4">
        <v>20266.5579</v>
      </c>
      <c r="F2151" s="20"/>
    </row>
    <row r="2152" spans="2:6" x14ac:dyDescent="0.3">
      <c r="B2152" s="3" t="s">
        <v>1977</v>
      </c>
      <c r="C2152" s="4">
        <v>20262.669099999999</v>
      </c>
      <c r="F2152" s="20"/>
    </row>
    <row r="2153" spans="2:6" x14ac:dyDescent="0.3">
      <c r="B2153" s="3" t="s">
        <v>13167</v>
      </c>
      <c r="C2153" s="4">
        <v>20260.8577</v>
      </c>
      <c r="F2153" s="20"/>
    </row>
    <row r="2154" spans="2:6" x14ac:dyDescent="0.3">
      <c r="B2154" s="3" t="s">
        <v>5056</v>
      </c>
      <c r="C2154" s="4">
        <v>20255.519899999999</v>
      </c>
      <c r="F2154" s="20"/>
    </row>
    <row r="2155" spans="2:6" x14ac:dyDescent="0.3">
      <c r="B2155" s="3" t="s">
        <v>5657</v>
      </c>
      <c r="C2155" s="4">
        <v>20254.9503</v>
      </c>
      <c r="F2155" s="20"/>
    </row>
    <row r="2156" spans="2:6" x14ac:dyDescent="0.3">
      <c r="B2156" s="3" t="s">
        <v>8851</v>
      </c>
      <c r="C2156" s="4">
        <v>20254.089399999997</v>
      </c>
      <c r="F2156" s="20"/>
    </row>
    <row r="2157" spans="2:6" x14ac:dyDescent="0.3">
      <c r="B2157" s="3" t="s">
        <v>5883</v>
      </c>
      <c r="C2157" s="4">
        <v>20253.733500000002</v>
      </c>
      <c r="F2157" s="20"/>
    </row>
    <row r="2158" spans="2:6" x14ac:dyDescent="0.3">
      <c r="B2158" s="3" t="s">
        <v>12956</v>
      </c>
      <c r="C2158" s="4">
        <v>20252.580600000001</v>
      </c>
      <c r="F2158" s="20"/>
    </row>
    <row r="2159" spans="2:6" x14ac:dyDescent="0.3">
      <c r="B2159" s="3" t="s">
        <v>5511</v>
      </c>
      <c r="C2159" s="4">
        <v>20250.6518</v>
      </c>
      <c r="F2159" s="20"/>
    </row>
    <row r="2160" spans="2:6" x14ac:dyDescent="0.3">
      <c r="B2160" s="3" t="s">
        <v>11517</v>
      </c>
      <c r="C2160" s="4">
        <v>20239.9339</v>
      </c>
      <c r="F2160" s="20"/>
    </row>
    <row r="2161" spans="2:6" x14ac:dyDescent="0.3">
      <c r="B2161" s="3" t="s">
        <v>9325</v>
      </c>
      <c r="C2161" s="4">
        <v>20237.041999999998</v>
      </c>
      <c r="F2161" s="20"/>
    </row>
    <row r="2162" spans="2:6" x14ac:dyDescent="0.3">
      <c r="B2162" s="3" t="s">
        <v>13330</v>
      </c>
      <c r="C2162" s="4">
        <v>20229.915099999998</v>
      </c>
      <c r="F2162" s="20"/>
    </row>
    <row r="2163" spans="2:6" x14ac:dyDescent="0.3">
      <c r="B2163" s="3" t="s">
        <v>3099</v>
      </c>
      <c r="C2163" s="4">
        <v>20228.566499999997</v>
      </c>
      <c r="F2163" s="20"/>
    </row>
    <row r="2164" spans="2:6" x14ac:dyDescent="0.3">
      <c r="B2164" s="3" t="s">
        <v>16535</v>
      </c>
      <c r="C2164" s="4">
        <v>20225.448499999999</v>
      </c>
      <c r="F2164" s="20"/>
    </row>
    <row r="2165" spans="2:6" x14ac:dyDescent="0.3">
      <c r="B2165" s="3" t="s">
        <v>13169</v>
      </c>
      <c r="C2165" s="4">
        <v>20223.198799999998</v>
      </c>
      <c r="F2165" s="20"/>
    </row>
    <row r="2166" spans="2:6" x14ac:dyDescent="0.3">
      <c r="B2166" s="3" t="s">
        <v>17233</v>
      </c>
      <c r="C2166" s="4">
        <v>20215.8076</v>
      </c>
      <c r="F2166" s="20"/>
    </row>
    <row r="2167" spans="2:6" x14ac:dyDescent="0.3">
      <c r="B2167" s="3" t="s">
        <v>17625</v>
      </c>
      <c r="C2167" s="4">
        <v>20212.741900000001</v>
      </c>
      <c r="F2167" s="20"/>
    </row>
    <row r="2168" spans="2:6" x14ac:dyDescent="0.3">
      <c r="B2168" s="3" t="s">
        <v>18670</v>
      </c>
      <c r="C2168" s="4">
        <v>20189.594400000002</v>
      </c>
      <c r="F2168" s="20"/>
    </row>
    <row r="2169" spans="2:6" x14ac:dyDescent="0.3">
      <c r="B2169" s="3" t="s">
        <v>3473</v>
      </c>
      <c r="C2169" s="4">
        <v>20184.229800000001</v>
      </c>
      <c r="F2169" s="20"/>
    </row>
    <row r="2170" spans="2:6" x14ac:dyDescent="0.3">
      <c r="B2170" s="3" t="s">
        <v>16993</v>
      </c>
      <c r="C2170" s="4">
        <v>20183.5766</v>
      </c>
      <c r="F2170" s="20"/>
    </row>
    <row r="2171" spans="2:6" x14ac:dyDescent="0.3">
      <c r="B2171" s="3" t="s">
        <v>5362</v>
      </c>
      <c r="C2171" s="4">
        <v>20182.5147</v>
      </c>
      <c r="F2171" s="20"/>
    </row>
    <row r="2172" spans="2:6" x14ac:dyDescent="0.3">
      <c r="B2172" s="3" t="s">
        <v>10042</v>
      </c>
      <c r="C2172" s="4">
        <v>20179.1204</v>
      </c>
      <c r="F2172" s="20"/>
    </row>
    <row r="2173" spans="2:6" x14ac:dyDescent="0.3">
      <c r="B2173" s="3" t="s">
        <v>12048</v>
      </c>
      <c r="C2173" s="4">
        <v>20178.144100000001</v>
      </c>
      <c r="F2173" s="20"/>
    </row>
    <row r="2174" spans="2:6" x14ac:dyDescent="0.3">
      <c r="B2174" s="3" t="s">
        <v>13621</v>
      </c>
      <c r="C2174" s="4">
        <v>20167.364099999999</v>
      </c>
      <c r="F2174" s="20"/>
    </row>
    <row r="2175" spans="2:6" x14ac:dyDescent="0.3">
      <c r="B2175" s="3" t="s">
        <v>8568</v>
      </c>
      <c r="C2175" s="4">
        <v>20157.525300000001</v>
      </c>
      <c r="F2175" s="20"/>
    </row>
    <row r="2176" spans="2:6" x14ac:dyDescent="0.3">
      <c r="B2176" s="3" t="s">
        <v>17186</v>
      </c>
      <c r="C2176" s="4">
        <v>20156.431499999999</v>
      </c>
      <c r="F2176" s="20"/>
    </row>
    <row r="2177" spans="2:6" x14ac:dyDescent="0.3">
      <c r="B2177" s="3" t="s">
        <v>18600</v>
      </c>
      <c r="C2177" s="4">
        <v>20147.348799999996</v>
      </c>
      <c r="F2177" s="20"/>
    </row>
    <row r="2178" spans="2:6" x14ac:dyDescent="0.3">
      <c r="B2178" s="3" t="s">
        <v>16884</v>
      </c>
      <c r="C2178" s="4">
        <v>20145.720799999999</v>
      </c>
      <c r="F2178" s="20"/>
    </row>
    <row r="2179" spans="2:6" x14ac:dyDescent="0.3">
      <c r="B2179" s="3" t="s">
        <v>13922</v>
      </c>
      <c r="C2179" s="4">
        <v>20136.323800000002</v>
      </c>
      <c r="F2179" s="20"/>
    </row>
    <row r="2180" spans="2:6" x14ac:dyDescent="0.3">
      <c r="B2180" s="3" t="s">
        <v>5171</v>
      </c>
      <c r="C2180" s="4">
        <v>20128.190699999999</v>
      </c>
      <c r="F2180" s="20"/>
    </row>
    <row r="2181" spans="2:6" x14ac:dyDescent="0.3">
      <c r="B2181" s="3" t="s">
        <v>16827</v>
      </c>
      <c r="C2181" s="4">
        <v>20126.540400000002</v>
      </c>
      <c r="F2181" s="20"/>
    </row>
    <row r="2182" spans="2:6" x14ac:dyDescent="0.3">
      <c r="B2182" s="3" t="s">
        <v>12778</v>
      </c>
      <c r="C2182" s="4">
        <v>20124.8691</v>
      </c>
      <c r="F2182" s="20"/>
    </row>
    <row r="2183" spans="2:6" x14ac:dyDescent="0.3">
      <c r="B2183" s="3" t="s">
        <v>16550</v>
      </c>
      <c r="C2183" s="4">
        <v>20124.124899999999</v>
      </c>
      <c r="F2183" s="20"/>
    </row>
    <row r="2184" spans="2:6" x14ac:dyDescent="0.3">
      <c r="B2184" s="3" t="s">
        <v>2183</v>
      </c>
      <c r="C2184" s="4">
        <v>20118.113700000002</v>
      </c>
      <c r="F2184" s="20"/>
    </row>
    <row r="2185" spans="2:6" x14ac:dyDescent="0.3">
      <c r="B2185" s="3" t="s">
        <v>3361</v>
      </c>
      <c r="C2185" s="4">
        <v>20115.4712</v>
      </c>
      <c r="F2185" s="20"/>
    </row>
    <row r="2186" spans="2:6" x14ac:dyDescent="0.3">
      <c r="B2186" s="3" t="s">
        <v>1575</v>
      </c>
      <c r="C2186" s="4">
        <v>20109.444600000003</v>
      </c>
      <c r="F2186" s="20"/>
    </row>
    <row r="2187" spans="2:6" x14ac:dyDescent="0.3">
      <c r="B2187" s="3" t="s">
        <v>5590</v>
      </c>
      <c r="C2187" s="4">
        <v>20101.415099999998</v>
      </c>
      <c r="F2187" s="20"/>
    </row>
    <row r="2188" spans="2:6" x14ac:dyDescent="0.3">
      <c r="B2188" s="3" t="s">
        <v>7994</v>
      </c>
      <c r="C2188" s="4">
        <v>20096.308199999999</v>
      </c>
      <c r="F2188" s="20"/>
    </row>
    <row r="2189" spans="2:6" x14ac:dyDescent="0.3">
      <c r="B2189" s="3" t="s">
        <v>5847</v>
      </c>
      <c r="C2189" s="4">
        <v>20094.911899999999</v>
      </c>
      <c r="F2189" s="20"/>
    </row>
    <row r="2190" spans="2:6" x14ac:dyDescent="0.3">
      <c r="B2190" s="3" t="s">
        <v>15758</v>
      </c>
      <c r="C2190" s="4">
        <v>20089.061900000004</v>
      </c>
      <c r="F2190" s="20"/>
    </row>
    <row r="2191" spans="2:6" x14ac:dyDescent="0.3">
      <c r="B2191" s="3" t="s">
        <v>1795</v>
      </c>
      <c r="C2191" s="4">
        <v>20086.7179</v>
      </c>
      <c r="F2191" s="20"/>
    </row>
    <row r="2192" spans="2:6" x14ac:dyDescent="0.3">
      <c r="B2192" s="3" t="s">
        <v>14876</v>
      </c>
      <c r="C2192" s="4">
        <v>20081.1247</v>
      </c>
      <c r="F2192" s="20"/>
    </row>
    <row r="2193" spans="2:6" x14ac:dyDescent="0.3">
      <c r="B2193" s="3" t="s">
        <v>9018</v>
      </c>
      <c r="C2193" s="4">
        <v>20080.085299999999</v>
      </c>
      <c r="F2193" s="20"/>
    </row>
    <row r="2194" spans="2:6" x14ac:dyDescent="0.3">
      <c r="B2194" s="3" t="s">
        <v>10957</v>
      </c>
      <c r="C2194" s="4">
        <v>20075.141</v>
      </c>
      <c r="F2194" s="20"/>
    </row>
    <row r="2195" spans="2:6" x14ac:dyDescent="0.3">
      <c r="B2195" s="3" t="s">
        <v>17748</v>
      </c>
      <c r="C2195" s="4">
        <v>20065.069800000001</v>
      </c>
      <c r="F2195" s="20"/>
    </row>
    <row r="2196" spans="2:6" x14ac:dyDescent="0.3">
      <c r="B2196" s="3" t="s">
        <v>7646</v>
      </c>
      <c r="C2196" s="4">
        <v>20057.419999999998</v>
      </c>
      <c r="F2196" s="20"/>
    </row>
    <row r="2197" spans="2:6" x14ac:dyDescent="0.3">
      <c r="B2197" s="3" t="s">
        <v>16180</v>
      </c>
      <c r="C2197" s="4">
        <v>20054.873500000002</v>
      </c>
      <c r="F2197" s="20"/>
    </row>
    <row r="2198" spans="2:6" x14ac:dyDescent="0.3">
      <c r="B2198" s="3" t="s">
        <v>13242</v>
      </c>
      <c r="C2198" s="4">
        <v>20053.254000000001</v>
      </c>
      <c r="F2198" s="20"/>
    </row>
    <row r="2199" spans="2:6" x14ac:dyDescent="0.3">
      <c r="B2199" s="3" t="s">
        <v>8607</v>
      </c>
      <c r="C2199" s="4">
        <v>20052.760100000003</v>
      </c>
      <c r="F2199" s="20"/>
    </row>
    <row r="2200" spans="2:6" x14ac:dyDescent="0.3">
      <c r="B2200" s="3" t="s">
        <v>10677</v>
      </c>
      <c r="C2200" s="4">
        <v>20049.759900000001</v>
      </c>
      <c r="F2200" s="20"/>
    </row>
    <row r="2201" spans="2:6" x14ac:dyDescent="0.3">
      <c r="B2201" s="3" t="s">
        <v>18962</v>
      </c>
      <c r="C2201" s="4">
        <v>20047.949000000001</v>
      </c>
      <c r="F2201" s="20"/>
    </row>
    <row r="2202" spans="2:6" x14ac:dyDescent="0.3">
      <c r="B2202" s="3" t="s">
        <v>2760</v>
      </c>
      <c r="C2202" s="4">
        <v>20044.6708</v>
      </c>
      <c r="F2202" s="20"/>
    </row>
    <row r="2203" spans="2:6" x14ac:dyDescent="0.3">
      <c r="B2203" s="3" t="s">
        <v>5215</v>
      </c>
      <c r="C2203" s="4">
        <v>20040.0095</v>
      </c>
      <c r="F2203" s="20"/>
    </row>
    <row r="2204" spans="2:6" x14ac:dyDescent="0.3">
      <c r="B2204" s="3" t="s">
        <v>12706</v>
      </c>
      <c r="C2204" s="4">
        <v>20037.5838</v>
      </c>
      <c r="F2204" s="20"/>
    </row>
    <row r="2205" spans="2:6" x14ac:dyDescent="0.3">
      <c r="B2205" s="3" t="s">
        <v>6586</v>
      </c>
      <c r="C2205" s="4">
        <v>20033.039499999999</v>
      </c>
      <c r="F2205" s="20"/>
    </row>
    <row r="2206" spans="2:6" x14ac:dyDescent="0.3">
      <c r="B2206" s="3" t="s">
        <v>13340</v>
      </c>
      <c r="C2206" s="4">
        <v>20021.993900000001</v>
      </c>
      <c r="F2206" s="20"/>
    </row>
    <row r="2207" spans="2:6" x14ac:dyDescent="0.3">
      <c r="B2207" s="3" t="s">
        <v>3149</v>
      </c>
      <c r="C2207" s="4">
        <v>20011.267499999998</v>
      </c>
      <c r="F2207" s="20"/>
    </row>
    <row r="2208" spans="2:6" x14ac:dyDescent="0.3">
      <c r="B2208" s="3" t="s">
        <v>7582</v>
      </c>
      <c r="C2208" s="4">
        <v>20005.025900000001</v>
      </c>
      <c r="F2208" s="20"/>
    </row>
    <row r="2209" spans="2:6" x14ac:dyDescent="0.3">
      <c r="B2209" s="3" t="s">
        <v>10785</v>
      </c>
      <c r="C2209" s="4">
        <v>20001.176199999998</v>
      </c>
      <c r="F2209" s="20"/>
    </row>
    <row r="2210" spans="2:6" x14ac:dyDescent="0.3">
      <c r="B2210" s="3" t="s">
        <v>12985</v>
      </c>
      <c r="C2210" s="4">
        <v>20000.996200000001</v>
      </c>
      <c r="F2210" s="20"/>
    </row>
    <row r="2211" spans="2:6" x14ac:dyDescent="0.3">
      <c r="B2211" s="3" t="s">
        <v>9154</v>
      </c>
      <c r="C2211" s="4">
        <v>19987.4516</v>
      </c>
      <c r="F2211" s="20"/>
    </row>
    <row r="2212" spans="2:6" x14ac:dyDescent="0.3">
      <c r="B2212" s="3" t="s">
        <v>18871</v>
      </c>
      <c r="C2212" s="4">
        <v>19984.5651</v>
      </c>
      <c r="F2212" s="20"/>
    </row>
    <row r="2213" spans="2:6" x14ac:dyDescent="0.3">
      <c r="B2213" s="3" t="s">
        <v>7809</v>
      </c>
      <c r="C2213" s="4">
        <v>19979.482599999999</v>
      </c>
      <c r="F2213" s="20"/>
    </row>
    <row r="2214" spans="2:6" x14ac:dyDescent="0.3">
      <c r="B2214" s="3" t="s">
        <v>2625</v>
      </c>
      <c r="C2214" s="4">
        <v>19978.288100000002</v>
      </c>
      <c r="F2214" s="20"/>
    </row>
    <row r="2215" spans="2:6" x14ac:dyDescent="0.3">
      <c r="B2215" s="3" t="s">
        <v>14986</v>
      </c>
      <c r="C2215" s="4">
        <v>19972.765800000001</v>
      </c>
      <c r="F2215" s="20"/>
    </row>
    <row r="2216" spans="2:6" x14ac:dyDescent="0.3">
      <c r="B2216" s="3" t="s">
        <v>7282</v>
      </c>
      <c r="C2216" s="4">
        <v>19952.822200000002</v>
      </c>
      <c r="F2216" s="20"/>
    </row>
    <row r="2217" spans="2:6" x14ac:dyDescent="0.3">
      <c r="B2217" s="3" t="s">
        <v>3045</v>
      </c>
      <c r="C2217" s="4">
        <v>19950.263699999996</v>
      </c>
      <c r="F2217" s="20"/>
    </row>
    <row r="2218" spans="2:6" x14ac:dyDescent="0.3">
      <c r="B2218" s="3" t="s">
        <v>4380</v>
      </c>
      <c r="C2218" s="4">
        <v>19948.4192</v>
      </c>
      <c r="F2218" s="20"/>
    </row>
    <row r="2219" spans="2:6" x14ac:dyDescent="0.3">
      <c r="B2219" s="3" t="s">
        <v>10942</v>
      </c>
      <c r="C2219" s="4">
        <v>19938.631500000003</v>
      </c>
      <c r="F2219" s="20"/>
    </row>
    <row r="2220" spans="2:6" x14ac:dyDescent="0.3">
      <c r="B2220" s="3" t="s">
        <v>13113</v>
      </c>
      <c r="C2220" s="4">
        <v>19911.030600000002</v>
      </c>
      <c r="F2220" s="20"/>
    </row>
    <row r="2221" spans="2:6" x14ac:dyDescent="0.3">
      <c r="B2221" s="3" t="s">
        <v>9757</v>
      </c>
      <c r="C2221" s="4">
        <v>19906.088199999998</v>
      </c>
      <c r="F2221" s="20"/>
    </row>
    <row r="2222" spans="2:6" x14ac:dyDescent="0.3">
      <c r="B2222" s="3" t="s">
        <v>12062</v>
      </c>
      <c r="C2222" s="4">
        <v>19905.075599999996</v>
      </c>
      <c r="F2222" s="20"/>
    </row>
    <row r="2223" spans="2:6" x14ac:dyDescent="0.3">
      <c r="B2223" s="3" t="s">
        <v>863</v>
      </c>
      <c r="C2223" s="4">
        <v>19894.119600000002</v>
      </c>
      <c r="F2223" s="20"/>
    </row>
    <row r="2224" spans="2:6" x14ac:dyDescent="0.3">
      <c r="B2224" s="3" t="s">
        <v>4803</v>
      </c>
      <c r="C2224" s="4">
        <v>19889.139699999996</v>
      </c>
      <c r="F2224" s="20"/>
    </row>
    <row r="2225" spans="2:6" x14ac:dyDescent="0.3">
      <c r="B2225" s="3" t="s">
        <v>14824</v>
      </c>
      <c r="C2225" s="4">
        <v>19881.683100000002</v>
      </c>
      <c r="F2225" s="20"/>
    </row>
    <row r="2226" spans="2:6" x14ac:dyDescent="0.3">
      <c r="B2226" s="3" t="s">
        <v>8254</v>
      </c>
      <c r="C2226" s="4">
        <v>19881.012900000002</v>
      </c>
      <c r="F2226" s="20"/>
    </row>
    <row r="2227" spans="2:6" x14ac:dyDescent="0.3">
      <c r="B2227" s="3" t="s">
        <v>15430</v>
      </c>
      <c r="C2227" s="4">
        <v>19875.510500000004</v>
      </c>
      <c r="F2227" s="20"/>
    </row>
    <row r="2228" spans="2:6" x14ac:dyDescent="0.3">
      <c r="B2228" s="3" t="s">
        <v>9802</v>
      </c>
      <c r="C2228" s="4">
        <v>19875.342000000001</v>
      </c>
      <c r="F2228" s="20"/>
    </row>
    <row r="2229" spans="2:6" x14ac:dyDescent="0.3">
      <c r="B2229" s="3" t="s">
        <v>13901</v>
      </c>
      <c r="C2229" s="4">
        <v>19871.1891</v>
      </c>
      <c r="F2229" s="20"/>
    </row>
    <row r="2230" spans="2:6" x14ac:dyDescent="0.3">
      <c r="B2230" s="3" t="s">
        <v>1900</v>
      </c>
      <c r="C2230" s="4">
        <v>19867.406299999999</v>
      </c>
      <c r="F2230" s="20"/>
    </row>
    <row r="2231" spans="2:6" x14ac:dyDescent="0.3">
      <c r="B2231" s="3" t="s">
        <v>3604</v>
      </c>
      <c r="C2231" s="4">
        <v>19858.535099999994</v>
      </c>
      <c r="F2231" s="20"/>
    </row>
    <row r="2232" spans="2:6" x14ac:dyDescent="0.3">
      <c r="B2232" s="3" t="s">
        <v>18799</v>
      </c>
      <c r="C2232" s="4">
        <v>19850.177199999998</v>
      </c>
      <c r="F2232" s="20"/>
    </row>
    <row r="2233" spans="2:6" x14ac:dyDescent="0.3">
      <c r="B2233" s="3" t="s">
        <v>5242</v>
      </c>
      <c r="C2233" s="4">
        <v>19837.264800000001</v>
      </c>
      <c r="F2233" s="20"/>
    </row>
    <row r="2234" spans="2:6" x14ac:dyDescent="0.3">
      <c r="B2234" s="3" t="s">
        <v>17011</v>
      </c>
      <c r="C2234" s="4">
        <v>19836.396700000001</v>
      </c>
      <c r="F2234" s="20"/>
    </row>
    <row r="2235" spans="2:6" x14ac:dyDescent="0.3">
      <c r="B2235" s="3" t="s">
        <v>5621</v>
      </c>
      <c r="C2235" s="4">
        <v>19821.921999999999</v>
      </c>
      <c r="F2235" s="20"/>
    </row>
    <row r="2236" spans="2:6" x14ac:dyDescent="0.3">
      <c r="B2236" s="3" t="s">
        <v>8202</v>
      </c>
      <c r="C2236" s="4">
        <v>19821.384800000003</v>
      </c>
      <c r="F2236" s="20"/>
    </row>
    <row r="2237" spans="2:6" x14ac:dyDescent="0.3">
      <c r="B2237" s="3" t="s">
        <v>11707</v>
      </c>
      <c r="C2237" s="4">
        <v>19817.898300000001</v>
      </c>
      <c r="F2237" s="20"/>
    </row>
    <row r="2238" spans="2:6" x14ac:dyDescent="0.3">
      <c r="B2238" s="3" t="s">
        <v>7861</v>
      </c>
      <c r="C2238" s="4">
        <v>19817.165300000001</v>
      </c>
      <c r="F2238" s="20"/>
    </row>
    <row r="2239" spans="2:6" x14ac:dyDescent="0.3">
      <c r="B2239" s="3" t="s">
        <v>15033</v>
      </c>
      <c r="C2239" s="4">
        <v>19814.692900000002</v>
      </c>
      <c r="F2239" s="20"/>
    </row>
    <row r="2240" spans="2:6" x14ac:dyDescent="0.3">
      <c r="B2240" s="3" t="s">
        <v>12914</v>
      </c>
      <c r="C2240" s="4">
        <v>19799.993399999999</v>
      </c>
      <c r="F2240" s="20"/>
    </row>
    <row r="2241" spans="2:6" x14ac:dyDescent="0.3">
      <c r="B2241" s="3" t="s">
        <v>18963</v>
      </c>
      <c r="C2241" s="4">
        <v>19787.4388</v>
      </c>
      <c r="F2241" s="20"/>
    </row>
    <row r="2242" spans="2:6" x14ac:dyDescent="0.3">
      <c r="B2242" s="3" t="s">
        <v>3762</v>
      </c>
      <c r="C2242" s="4">
        <v>19777.838899999999</v>
      </c>
      <c r="F2242" s="20"/>
    </row>
    <row r="2243" spans="2:6" x14ac:dyDescent="0.3">
      <c r="B2243" s="3" t="s">
        <v>4734</v>
      </c>
      <c r="C2243" s="4">
        <v>19771.071499999998</v>
      </c>
      <c r="F2243" s="20"/>
    </row>
    <row r="2244" spans="2:6" x14ac:dyDescent="0.3">
      <c r="B2244" s="3" t="s">
        <v>14413</v>
      </c>
      <c r="C2244" s="4">
        <v>19766.108800000002</v>
      </c>
      <c r="F2244" s="20"/>
    </row>
    <row r="2245" spans="2:6" x14ac:dyDescent="0.3">
      <c r="B2245" s="3" t="s">
        <v>10599</v>
      </c>
      <c r="C2245" s="4">
        <v>19749.514599999999</v>
      </c>
      <c r="F2245" s="20"/>
    </row>
    <row r="2246" spans="2:6" x14ac:dyDescent="0.3">
      <c r="B2246" s="3" t="s">
        <v>4550</v>
      </c>
      <c r="C2246" s="4">
        <v>19745.915400000002</v>
      </c>
      <c r="F2246" s="20"/>
    </row>
    <row r="2247" spans="2:6" x14ac:dyDescent="0.3">
      <c r="B2247" s="3" t="s">
        <v>2643</v>
      </c>
      <c r="C2247" s="4">
        <v>19743.7965</v>
      </c>
      <c r="F2247" s="20"/>
    </row>
    <row r="2248" spans="2:6" x14ac:dyDescent="0.3">
      <c r="B2248" s="3" t="s">
        <v>14737</v>
      </c>
      <c r="C2248" s="4">
        <v>19735.249299999999</v>
      </c>
      <c r="F2248" s="20"/>
    </row>
    <row r="2249" spans="2:6" x14ac:dyDescent="0.3">
      <c r="B2249" s="3" t="s">
        <v>11192</v>
      </c>
      <c r="C2249" s="4">
        <v>19732.110399999998</v>
      </c>
      <c r="F2249" s="20"/>
    </row>
    <row r="2250" spans="2:6" x14ac:dyDescent="0.3">
      <c r="B2250" s="3" t="s">
        <v>3423</v>
      </c>
      <c r="C2250" s="4">
        <v>19730.772199999999</v>
      </c>
      <c r="F2250" s="20"/>
    </row>
    <row r="2251" spans="2:6" x14ac:dyDescent="0.3">
      <c r="B2251" s="3" t="s">
        <v>17408</v>
      </c>
      <c r="C2251" s="4">
        <v>19727.9532</v>
      </c>
      <c r="F2251" s="20"/>
    </row>
    <row r="2252" spans="2:6" x14ac:dyDescent="0.3">
      <c r="B2252" s="3" t="s">
        <v>2609</v>
      </c>
      <c r="C2252" s="4">
        <v>19727.675599999999</v>
      </c>
      <c r="F2252" s="20"/>
    </row>
    <row r="2253" spans="2:6" x14ac:dyDescent="0.3">
      <c r="B2253" s="3" t="s">
        <v>18019</v>
      </c>
      <c r="C2253" s="4">
        <v>19724.930700000001</v>
      </c>
      <c r="F2253" s="20"/>
    </row>
    <row r="2254" spans="2:6" x14ac:dyDescent="0.3">
      <c r="B2254" s="3" t="s">
        <v>14354</v>
      </c>
      <c r="C2254" s="4">
        <v>19697.661199999999</v>
      </c>
      <c r="F2254" s="20"/>
    </row>
    <row r="2255" spans="2:6" x14ac:dyDescent="0.3">
      <c r="B2255" s="3" t="s">
        <v>10541</v>
      </c>
      <c r="C2255" s="4">
        <v>19697.661199999999</v>
      </c>
      <c r="F2255" s="20"/>
    </row>
    <row r="2256" spans="2:6" x14ac:dyDescent="0.3">
      <c r="B2256" s="3" t="s">
        <v>6369</v>
      </c>
      <c r="C2256" s="4">
        <v>19697.661199999999</v>
      </c>
      <c r="F2256" s="20"/>
    </row>
    <row r="2257" spans="2:6" x14ac:dyDescent="0.3">
      <c r="B2257" s="3" t="s">
        <v>6237</v>
      </c>
      <c r="C2257" s="4">
        <v>19697.661199999999</v>
      </c>
      <c r="F2257" s="20"/>
    </row>
    <row r="2258" spans="2:6" x14ac:dyDescent="0.3">
      <c r="B2258" s="3" t="s">
        <v>4134</v>
      </c>
      <c r="C2258" s="4">
        <v>19697.661199999999</v>
      </c>
      <c r="F2258" s="20"/>
    </row>
    <row r="2259" spans="2:6" x14ac:dyDescent="0.3">
      <c r="B2259" s="3" t="s">
        <v>2963</v>
      </c>
      <c r="C2259" s="4">
        <v>19697.661199999999</v>
      </c>
      <c r="F2259" s="20"/>
    </row>
    <row r="2260" spans="2:6" x14ac:dyDescent="0.3">
      <c r="B2260" s="3" t="s">
        <v>14359</v>
      </c>
      <c r="C2260" s="4">
        <v>19693.375500000002</v>
      </c>
      <c r="F2260" s="20"/>
    </row>
    <row r="2261" spans="2:6" x14ac:dyDescent="0.3">
      <c r="B2261" s="3" t="s">
        <v>3560</v>
      </c>
      <c r="C2261" s="4">
        <v>19689.061299999998</v>
      </c>
      <c r="F2261" s="20"/>
    </row>
    <row r="2262" spans="2:6" x14ac:dyDescent="0.3">
      <c r="B2262" s="3" t="s">
        <v>4965</v>
      </c>
      <c r="C2262" s="4">
        <v>19688.7585</v>
      </c>
      <c r="F2262" s="20"/>
    </row>
    <row r="2263" spans="2:6" x14ac:dyDescent="0.3">
      <c r="B2263" s="3" t="s">
        <v>11089</v>
      </c>
      <c r="C2263" s="4">
        <v>19687.101200000001</v>
      </c>
      <c r="F2263" s="20"/>
    </row>
    <row r="2264" spans="2:6" x14ac:dyDescent="0.3">
      <c r="B2264" s="3" t="s">
        <v>10414</v>
      </c>
      <c r="C2264" s="4">
        <v>19686.475599999998</v>
      </c>
      <c r="F2264" s="20"/>
    </row>
    <row r="2265" spans="2:6" x14ac:dyDescent="0.3">
      <c r="B2265" s="3" t="s">
        <v>3610</v>
      </c>
      <c r="C2265" s="4">
        <v>19675.403200000001</v>
      </c>
      <c r="F2265" s="20"/>
    </row>
    <row r="2266" spans="2:6" x14ac:dyDescent="0.3">
      <c r="B2266" s="3" t="s">
        <v>10707</v>
      </c>
      <c r="C2266" s="4">
        <v>19671.678100000001</v>
      </c>
      <c r="F2266" s="20"/>
    </row>
    <row r="2267" spans="2:6" x14ac:dyDescent="0.3">
      <c r="B2267" s="3" t="s">
        <v>10961</v>
      </c>
      <c r="C2267" s="4">
        <v>19663.527999999998</v>
      </c>
      <c r="F2267" s="20"/>
    </row>
    <row r="2268" spans="2:6" x14ac:dyDescent="0.3">
      <c r="B2268" s="3" t="s">
        <v>4724</v>
      </c>
      <c r="C2268" s="4">
        <v>19655.708999999995</v>
      </c>
      <c r="F2268" s="20"/>
    </row>
    <row r="2269" spans="2:6" x14ac:dyDescent="0.3">
      <c r="B2269" s="3" t="s">
        <v>1855</v>
      </c>
      <c r="C2269" s="4">
        <v>19655.149399999998</v>
      </c>
      <c r="F2269" s="20"/>
    </row>
    <row r="2270" spans="2:6" x14ac:dyDescent="0.3">
      <c r="B2270" s="3" t="s">
        <v>14044</v>
      </c>
      <c r="C2270" s="4">
        <v>19648.599199999997</v>
      </c>
      <c r="F2270" s="20"/>
    </row>
    <row r="2271" spans="2:6" x14ac:dyDescent="0.3">
      <c r="B2271" s="3" t="s">
        <v>10854</v>
      </c>
      <c r="C2271" s="4">
        <v>19645.0046</v>
      </c>
      <c r="F2271" s="20"/>
    </row>
    <row r="2272" spans="2:6" x14ac:dyDescent="0.3">
      <c r="B2272" s="3" t="s">
        <v>9727</v>
      </c>
      <c r="C2272" s="4">
        <v>19625.594399999998</v>
      </c>
      <c r="F2272" s="20"/>
    </row>
    <row r="2273" spans="2:6" x14ac:dyDescent="0.3">
      <c r="B2273" s="3" t="s">
        <v>12395</v>
      </c>
      <c r="C2273" s="4">
        <v>19623.904299999998</v>
      </c>
      <c r="F2273" s="20"/>
    </row>
    <row r="2274" spans="2:6" x14ac:dyDescent="0.3">
      <c r="B2274" s="3" t="s">
        <v>13958</v>
      </c>
      <c r="C2274" s="4">
        <v>19604.068200000002</v>
      </c>
      <c r="F2274" s="20"/>
    </row>
    <row r="2275" spans="2:6" x14ac:dyDescent="0.3">
      <c r="B2275" s="3" t="s">
        <v>7394</v>
      </c>
      <c r="C2275" s="4">
        <v>19603.822899999999</v>
      </c>
      <c r="F2275" s="20"/>
    </row>
    <row r="2276" spans="2:6" x14ac:dyDescent="0.3">
      <c r="B2276" s="3" t="s">
        <v>3623</v>
      </c>
      <c r="C2276" s="4">
        <v>19603.759399999999</v>
      </c>
      <c r="F2276" s="20"/>
    </row>
    <row r="2277" spans="2:6" x14ac:dyDescent="0.3">
      <c r="B2277" s="3" t="s">
        <v>17827</v>
      </c>
      <c r="C2277" s="4">
        <v>19594.770400000001</v>
      </c>
      <c r="F2277" s="20"/>
    </row>
    <row r="2278" spans="2:6" x14ac:dyDescent="0.3">
      <c r="B2278" s="3" t="s">
        <v>16144</v>
      </c>
      <c r="C2278" s="4">
        <v>19592.635600000005</v>
      </c>
      <c r="F2278" s="20"/>
    </row>
    <row r="2279" spans="2:6" x14ac:dyDescent="0.3">
      <c r="B2279" s="3" t="s">
        <v>11980</v>
      </c>
      <c r="C2279" s="4">
        <v>19578.707900000001</v>
      </c>
      <c r="F2279" s="20"/>
    </row>
    <row r="2280" spans="2:6" x14ac:dyDescent="0.3">
      <c r="B2280" s="3" t="s">
        <v>18331</v>
      </c>
      <c r="C2280" s="4">
        <v>19573.928400000001</v>
      </c>
      <c r="F2280" s="20"/>
    </row>
    <row r="2281" spans="2:6" x14ac:dyDescent="0.3">
      <c r="B2281" s="3" t="s">
        <v>16157</v>
      </c>
      <c r="C2281" s="4">
        <v>19563.505800000003</v>
      </c>
      <c r="F2281" s="20"/>
    </row>
    <row r="2282" spans="2:6" x14ac:dyDescent="0.3">
      <c r="B2282" s="3" t="s">
        <v>18637</v>
      </c>
      <c r="C2282" s="4">
        <v>19556.8158</v>
      </c>
      <c r="F2282" s="20"/>
    </row>
    <row r="2283" spans="2:6" x14ac:dyDescent="0.3">
      <c r="B2283" s="3" t="s">
        <v>2422</v>
      </c>
      <c r="C2283" s="4">
        <v>19548.529000000002</v>
      </c>
      <c r="F2283" s="20"/>
    </row>
    <row r="2284" spans="2:6" x14ac:dyDescent="0.3">
      <c r="B2284" s="3" t="s">
        <v>8641</v>
      </c>
      <c r="C2284" s="4">
        <v>19543.756399999998</v>
      </c>
      <c r="F2284" s="20"/>
    </row>
    <row r="2285" spans="2:6" x14ac:dyDescent="0.3">
      <c r="B2285" s="3" t="s">
        <v>13902</v>
      </c>
      <c r="C2285" s="4">
        <v>19541.1126</v>
      </c>
      <c r="F2285" s="20"/>
    </row>
    <row r="2286" spans="2:6" x14ac:dyDescent="0.3">
      <c r="B2286" s="3" t="s">
        <v>5528</v>
      </c>
      <c r="C2286" s="4">
        <v>19538.7078</v>
      </c>
      <c r="F2286" s="20"/>
    </row>
    <row r="2287" spans="2:6" x14ac:dyDescent="0.3">
      <c r="B2287" s="3" t="s">
        <v>14517</v>
      </c>
      <c r="C2287" s="4">
        <v>19538.345499999999</v>
      </c>
      <c r="F2287" s="20"/>
    </row>
    <row r="2288" spans="2:6" x14ac:dyDescent="0.3">
      <c r="B2288" s="3" t="s">
        <v>15143</v>
      </c>
      <c r="C2288" s="4">
        <v>19534.691800000001</v>
      </c>
      <c r="F2288" s="20"/>
    </row>
    <row r="2289" spans="2:6" x14ac:dyDescent="0.3">
      <c r="B2289" s="3" t="s">
        <v>18525</v>
      </c>
      <c r="C2289" s="4">
        <v>19532.661899999999</v>
      </c>
      <c r="F2289" s="20"/>
    </row>
    <row r="2290" spans="2:6" x14ac:dyDescent="0.3">
      <c r="B2290" s="3" t="s">
        <v>16209</v>
      </c>
      <c r="C2290" s="4">
        <v>19527.411999999997</v>
      </c>
      <c r="F2290" s="20"/>
    </row>
    <row r="2291" spans="2:6" x14ac:dyDescent="0.3">
      <c r="B2291" s="3" t="s">
        <v>4271</v>
      </c>
      <c r="C2291" s="4">
        <v>19519.806799999998</v>
      </c>
      <c r="F2291" s="20"/>
    </row>
    <row r="2292" spans="2:6" x14ac:dyDescent="0.3">
      <c r="B2292" s="3" t="s">
        <v>3643</v>
      </c>
      <c r="C2292" s="4">
        <v>19516.661599999999</v>
      </c>
      <c r="F2292" s="20"/>
    </row>
    <row r="2293" spans="2:6" x14ac:dyDescent="0.3">
      <c r="B2293" s="3" t="s">
        <v>4347</v>
      </c>
      <c r="C2293" s="4">
        <v>19502.090800000002</v>
      </c>
      <c r="F2293" s="20"/>
    </row>
    <row r="2294" spans="2:6" x14ac:dyDescent="0.3">
      <c r="B2294" s="3" t="s">
        <v>16969</v>
      </c>
      <c r="C2294" s="4">
        <v>19499.028300000002</v>
      </c>
      <c r="F2294" s="20"/>
    </row>
    <row r="2295" spans="2:6" x14ac:dyDescent="0.3">
      <c r="B2295" s="3" t="s">
        <v>12835</v>
      </c>
      <c r="C2295" s="4">
        <v>19495.0056</v>
      </c>
      <c r="F2295" s="20"/>
    </row>
    <row r="2296" spans="2:6" x14ac:dyDescent="0.3">
      <c r="B2296" s="3" t="s">
        <v>6762</v>
      </c>
      <c r="C2296" s="4">
        <v>19487.3871</v>
      </c>
      <c r="F2296" s="20"/>
    </row>
    <row r="2297" spans="2:6" x14ac:dyDescent="0.3">
      <c r="B2297" s="3" t="s">
        <v>15815</v>
      </c>
      <c r="C2297" s="4">
        <v>19480.497599999999</v>
      </c>
      <c r="F2297" s="20"/>
    </row>
    <row r="2298" spans="2:6" x14ac:dyDescent="0.3">
      <c r="B2298" s="3" t="s">
        <v>10337</v>
      </c>
      <c r="C2298" s="4">
        <v>19477.628000000001</v>
      </c>
      <c r="F2298" s="20"/>
    </row>
    <row r="2299" spans="2:6" x14ac:dyDescent="0.3">
      <c r="B2299" s="3" t="s">
        <v>7666</v>
      </c>
      <c r="C2299" s="4">
        <v>19476.457600000002</v>
      </c>
      <c r="F2299" s="20"/>
    </row>
    <row r="2300" spans="2:6" x14ac:dyDescent="0.3">
      <c r="B2300" s="3" t="s">
        <v>4501</v>
      </c>
      <c r="C2300" s="4">
        <v>19459.058300000001</v>
      </c>
      <c r="F2300" s="20"/>
    </row>
    <row r="2301" spans="2:6" x14ac:dyDescent="0.3">
      <c r="B2301" s="3" t="s">
        <v>14417</v>
      </c>
      <c r="C2301" s="4">
        <v>19453.712399999997</v>
      </c>
      <c r="F2301" s="20"/>
    </row>
    <row r="2302" spans="2:6" x14ac:dyDescent="0.3">
      <c r="B2302" s="3" t="s">
        <v>15856</v>
      </c>
      <c r="C2302" s="4">
        <v>19449.413800000002</v>
      </c>
      <c r="F2302" s="20"/>
    </row>
    <row r="2303" spans="2:6" x14ac:dyDescent="0.3">
      <c r="B2303" s="3" t="s">
        <v>603</v>
      </c>
      <c r="C2303" s="4">
        <v>19443.2163</v>
      </c>
      <c r="F2303" s="20"/>
    </row>
    <row r="2304" spans="2:6" x14ac:dyDescent="0.3">
      <c r="B2304" s="3" t="s">
        <v>10410</v>
      </c>
      <c r="C2304" s="4">
        <v>19441.682200000003</v>
      </c>
      <c r="F2304" s="20"/>
    </row>
    <row r="2305" spans="2:6" x14ac:dyDescent="0.3">
      <c r="B2305" s="3" t="s">
        <v>4960</v>
      </c>
      <c r="C2305" s="4">
        <v>19440.2595</v>
      </c>
      <c r="F2305" s="20"/>
    </row>
    <row r="2306" spans="2:6" x14ac:dyDescent="0.3">
      <c r="B2306" s="3" t="s">
        <v>17556</v>
      </c>
      <c r="C2306" s="4">
        <v>19435.474200000001</v>
      </c>
      <c r="F2306" s="20"/>
    </row>
    <row r="2307" spans="2:6" x14ac:dyDescent="0.3">
      <c r="B2307" s="3" t="s">
        <v>7101</v>
      </c>
      <c r="C2307" s="4">
        <v>19433.180800000002</v>
      </c>
      <c r="F2307" s="20"/>
    </row>
    <row r="2308" spans="2:6" x14ac:dyDescent="0.3">
      <c r="B2308" s="3" t="s">
        <v>15707</v>
      </c>
      <c r="C2308" s="4">
        <v>19432.500800000002</v>
      </c>
      <c r="F2308" s="20"/>
    </row>
    <row r="2309" spans="2:6" x14ac:dyDescent="0.3">
      <c r="B2309" s="3" t="s">
        <v>17729</v>
      </c>
      <c r="C2309" s="4">
        <v>19428.8701</v>
      </c>
      <c r="F2309" s="20"/>
    </row>
    <row r="2310" spans="2:6" x14ac:dyDescent="0.3">
      <c r="B2310" s="3" t="s">
        <v>3382</v>
      </c>
      <c r="C2310" s="4">
        <v>19422.233700000004</v>
      </c>
      <c r="F2310" s="20"/>
    </row>
    <row r="2311" spans="2:6" x14ac:dyDescent="0.3">
      <c r="B2311" s="3" t="s">
        <v>3446</v>
      </c>
      <c r="C2311" s="4">
        <v>19411.392599999999</v>
      </c>
      <c r="F2311" s="20"/>
    </row>
    <row r="2312" spans="2:6" x14ac:dyDescent="0.3">
      <c r="B2312" s="3" t="s">
        <v>6645</v>
      </c>
      <c r="C2312" s="4">
        <v>19405.273000000001</v>
      </c>
      <c r="F2312" s="20"/>
    </row>
    <row r="2313" spans="2:6" x14ac:dyDescent="0.3">
      <c r="B2313" s="3" t="s">
        <v>18761</v>
      </c>
      <c r="C2313" s="4">
        <v>19390.960800000001</v>
      </c>
      <c r="F2313" s="20"/>
    </row>
    <row r="2314" spans="2:6" x14ac:dyDescent="0.3">
      <c r="B2314" s="3" t="s">
        <v>17800</v>
      </c>
      <c r="C2314" s="4">
        <v>19389.945899999999</v>
      </c>
      <c r="F2314" s="20"/>
    </row>
    <row r="2315" spans="2:6" x14ac:dyDescent="0.3">
      <c r="B2315" s="3" t="s">
        <v>18539</v>
      </c>
      <c r="C2315" s="4">
        <v>19388.451500000003</v>
      </c>
      <c r="F2315" s="20"/>
    </row>
    <row r="2316" spans="2:6" x14ac:dyDescent="0.3">
      <c r="B2316" s="3" t="s">
        <v>3126</v>
      </c>
      <c r="C2316" s="4">
        <v>19385.194</v>
      </c>
      <c r="F2316" s="20"/>
    </row>
    <row r="2317" spans="2:6" x14ac:dyDescent="0.3">
      <c r="B2317" s="3" t="s">
        <v>12757</v>
      </c>
      <c r="C2317" s="4">
        <v>19385.160299999996</v>
      </c>
      <c r="F2317" s="20"/>
    </row>
    <row r="2318" spans="2:6" x14ac:dyDescent="0.3">
      <c r="B2318" s="3" t="s">
        <v>18775</v>
      </c>
      <c r="C2318" s="4">
        <v>19384.5232</v>
      </c>
      <c r="F2318" s="20"/>
    </row>
    <row r="2319" spans="2:6" x14ac:dyDescent="0.3">
      <c r="B2319" s="3" t="s">
        <v>15431</v>
      </c>
      <c r="C2319" s="4">
        <v>19379.775099999999</v>
      </c>
      <c r="F2319" s="20"/>
    </row>
    <row r="2320" spans="2:6" x14ac:dyDescent="0.3">
      <c r="B2320" s="3" t="s">
        <v>13701</v>
      </c>
      <c r="C2320" s="4">
        <v>19374.052000000003</v>
      </c>
      <c r="F2320" s="20"/>
    </row>
    <row r="2321" spans="2:6" x14ac:dyDescent="0.3">
      <c r="B2321" s="3" t="s">
        <v>17917</v>
      </c>
      <c r="C2321" s="4">
        <v>19372.957699999999</v>
      </c>
      <c r="F2321" s="20"/>
    </row>
    <row r="2322" spans="2:6" x14ac:dyDescent="0.3">
      <c r="B2322" s="3" t="s">
        <v>8118</v>
      </c>
      <c r="C2322" s="4">
        <v>19361.9133</v>
      </c>
      <c r="F2322" s="20"/>
    </row>
    <row r="2323" spans="2:6" x14ac:dyDescent="0.3">
      <c r="B2323" s="3" t="s">
        <v>5531</v>
      </c>
      <c r="C2323" s="4">
        <v>19355.143599999999</v>
      </c>
      <c r="F2323" s="20"/>
    </row>
    <row r="2324" spans="2:6" x14ac:dyDescent="0.3">
      <c r="B2324" s="3" t="s">
        <v>8446</v>
      </c>
      <c r="C2324" s="4">
        <v>19349.9882</v>
      </c>
      <c r="F2324" s="20"/>
    </row>
    <row r="2325" spans="2:6" x14ac:dyDescent="0.3">
      <c r="B2325" s="3" t="s">
        <v>5539</v>
      </c>
      <c r="C2325" s="4">
        <v>19343.035900000003</v>
      </c>
      <c r="F2325" s="20"/>
    </row>
    <row r="2326" spans="2:6" x14ac:dyDescent="0.3">
      <c r="B2326" s="3" t="s">
        <v>17607</v>
      </c>
      <c r="C2326" s="4">
        <v>19341.862799999999</v>
      </c>
      <c r="F2326" s="20"/>
    </row>
    <row r="2327" spans="2:6" x14ac:dyDescent="0.3">
      <c r="B2327" s="3" t="s">
        <v>2911</v>
      </c>
      <c r="C2327" s="4">
        <v>19341.862799999999</v>
      </c>
      <c r="F2327" s="20"/>
    </row>
    <row r="2328" spans="2:6" x14ac:dyDescent="0.3">
      <c r="B2328" s="3" t="s">
        <v>7007</v>
      </c>
      <c r="C2328" s="4">
        <v>19340.7431</v>
      </c>
      <c r="F2328" s="20"/>
    </row>
    <row r="2329" spans="2:6" x14ac:dyDescent="0.3">
      <c r="B2329" s="3" t="s">
        <v>13219</v>
      </c>
      <c r="C2329" s="4">
        <v>19339.627099999998</v>
      </c>
      <c r="F2329" s="20"/>
    </row>
    <row r="2330" spans="2:6" x14ac:dyDescent="0.3">
      <c r="B2330" s="3" t="s">
        <v>6960</v>
      </c>
      <c r="C2330" s="4">
        <v>19337.1525</v>
      </c>
      <c r="F2330" s="20"/>
    </row>
    <row r="2331" spans="2:6" x14ac:dyDescent="0.3">
      <c r="B2331" s="3" t="s">
        <v>1149</v>
      </c>
      <c r="C2331" s="4">
        <v>19334.872799999997</v>
      </c>
      <c r="F2331" s="20"/>
    </row>
    <row r="2332" spans="2:6" x14ac:dyDescent="0.3">
      <c r="B2332" s="3" t="s">
        <v>694</v>
      </c>
      <c r="C2332" s="4">
        <v>19334.719700000001</v>
      </c>
      <c r="F2332" s="20"/>
    </row>
    <row r="2333" spans="2:6" x14ac:dyDescent="0.3">
      <c r="B2333" s="3" t="s">
        <v>4159</v>
      </c>
      <c r="C2333" s="4">
        <v>19330.807700000001</v>
      </c>
      <c r="F2333" s="20"/>
    </row>
    <row r="2334" spans="2:6" x14ac:dyDescent="0.3">
      <c r="B2334" s="3" t="s">
        <v>10914</v>
      </c>
      <c r="C2334" s="4">
        <v>19324.310599999997</v>
      </c>
      <c r="F2334" s="20"/>
    </row>
    <row r="2335" spans="2:6" x14ac:dyDescent="0.3">
      <c r="B2335" s="3" t="s">
        <v>11646</v>
      </c>
      <c r="C2335" s="4">
        <v>19323.7631</v>
      </c>
      <c r="F2335" s="20"/>
    </row>
    <row r="2336" spans="2:6" x14ac:dyDescent="0.3">
      <c r="B2336" s="3" t="s">
        <v>2829</v>
      </c>
      <c r="C2336" s="4">
        <v>19323.704000000002</v>
      </c>
      <c r="F2336" s="20"/>
    </row>
    <row r="2337" spans="2:6" x14ac:dyDescent="0.3">
      <c r="B2337" s="3" t="s">
        <v>14995</v>
      </c>
      <c r="C2337" s="4">
        <v>19319.7526</v>
      </c>
      <c r="F2337" s="20"/>
    </row>
    <row r="2338" spans="2:6" x14ac:dyDescent="0.3">
      <c r="B2338" s="3" t="s">
        <v>9001</v>
      </c>
      <c r="C2338" s="4">
        <v>19303.562600000001</v>
      </c>
      <c r="F2338" s="20"/>
    </row>
    <row r="2339" spans="2:6" x14ac:dyDescent="0.3">
      <c r="B2339" s="3" t="s">
        <v>1474</v>
      </c>
      <c r="C2339" s="4">
        <v>19293.162400000001</v>
      </c>
      <c r="F2339" s="20"/>
    </row>
    <row r="2340" spans="2:6" x14ac:dyDescent="0.3">
      <c r="B2340" s="3" t="s">
        <v>12746</v>
      </c>
      <c r="C2340" s="4">
        <v>19292.172299999998</v>
      </c>
      <c r="F2340" s="20"/>
    </row>
    <row r="2341" spans="2:6" x14ac:dyDescent="0.3">
      <c r="B2341" s="3" t="s">
        <v>12587</v>
      </c>
      <c r="C2341" s="4">
        <v>19270.4558</v>
      </c>
      <c r="F2341" s="20"/>
    </row>
    <row r="2342" spans="2:6" x14ac:dyDescent="0.3">
      <c r="B2342" s="3" t="s">
        <v>12156</v>
      </c>
      <c r="C2342" s="4">
        <v>19270.451300000001</v>
      </c>
      <c r="F2342" s="20"/>
    </row>
    <row r="2343" spans="2:6" x14ac:dyDescent="0.3">
      <c r="B2343" s="3" t="s">
        <v>2793</v>
      </c>
      <c r="C2343" s="4">
        <v>19267.389500000001</v>
      </c>
      <c r="F2343" s="20"/>
    </row>
    <row r="2344" spans="2:6" x14ac:dyDescent="0.3">
      <c r="B2344" s="3" t="s">
        <v>4964</v>
      </c>
      <c r="C2344" s="4">
        <v>19266.702299999997</v>
      </c>
      <c r="F2344" s="20"/>
    </row>
    <row r="2345" spans="2:6" x14ac:dyDescent="0.3">
      <c r="B2345" s="3" t="s">
        <v>11738</v>
      </c>
      <c r="C2345" s="4">
        <v>19265.989299999997</v>
      </c>
      <c r="F2345" s="20"/>
    </row>
    <row r="2346" spans="2:6" x14ac:dyDescent="0.3">
      <c r="B2346" s="3" t="s">
        <v>14949</v>
      </c>
      <c r="C2346" s="4">
        <v>19260.257600000001</v>
      </c>
      <c r="F2346" s="20"/>
    </row>
    <row r="2347" spans="2:6" x14ac:dyDescent="0.3">
      <c r="B2347" s="3" t="s">
        <v>16691</v>
      </c>
      <c r="C2347" s="4">
        <v>19257.830599999998</v>
      </c>
      <c r="F2347" s="20"/>
    </row>
    <row r="2348" spans="2:6" x14ac:dyDescent="0.3">
      <c r="B2348" s="3" t="s">
        <v>17270</v>
      </c>
      <c r="C2348" s="4">
        <v>19256.0661</v>
      </c>
      <c r="F2348" s="20"/>
    </row>
    <row r="2349" spans="2:6" x14ac:dyDescent="0.3">
      <c r="B2349" s="3" t="s">
        <v>16345</v>
      </c>
      <c r="C2349" s="4">
        <v>19255.525699999998</v>
      </c>
      <c r="F2349" s="20"/>
    </row>
    <row r="2350" spans="2:6" x14ac:dyDescent="0.3">
      <c r="B2350" s="3" t="s">
        <v>17351</v>
      </c>
      <c r="C2350" s="4">
        <v>19248.404199999997</v>
      </c>
      <c r="F2350" s="20"/>
    </row>
    <row r="2351" spans="2:6" x14ac:dyDescent="0.3">
      <c r="B2351" s="3" t="s">
        <v>4242</v>
      </c>
      <c r="C2351" s="4">
        <v>19243.409200000002</v>
      </c>
      <c r="F2351" s="20"/>
    </row>
    <row r="2352" spans="2:6" x14ac:dyDescent="0.3">
      <c r="B2352" s="3" t="s">
        <v>18827</v>
      </c>
      <c r="C2352" s="4">
        <v>19228.9293</v>
      </c>
      <c r="F2352" s="20"/>
    </row>
    <row r="2353" spans="2:6" x14ac:dyDescent="0.3">
      <c r="B2353" s="3" t="s">
        <v>13859</v>
      </c>
      <c r="C2353" s="4">
        <v>19226.9944</v>
      </c>
      <c r="F2353" s="20"/>
    </row>
    <row r="2354" spans="2:6" x14ac:dyDescent="0.3">
      <c r="B2354" s="3" t="s">
        <v>10431</v>
      </c>
      <c r="C2354" s="4">
        <v>19226.572899999996</v>
      </c>
      <c r="F2354" s="20"/>
    </row>
    <row r="2355" spans="2:6" x14ac:dyDescent="0.3">
      <c r="B2355" s="3" t="s">
        <v>9545</v>
      </c>
      <c r="C2355" s="4">
        <v>19220.167200000004</v>
      </c>
      <c r="F2355" s="20"/>
    </row>
    <row r="2356" spans="2:6" x14ac:dyDescent="0.3">
      <c r="B2356" s="3" t="s">
        <v>18999</v>
      </c>
      <c r="C2356" s="4">
        <v>19219.679</v>
      </c>
      <c r="F2356" s="20"/>
    </row>
    <row r="2357" spans="2:6" x14ac:dyDescent="0.3">
      <c r="B2357" s="3" t="s">
        <v>18450</v>
      </c>
      <c r="C2357" s="4">
        <v>19211.577200000003</v>
      </c>
      <c r="F2357" s="20"/>
    </row>
    <row r="2358" spans="2:6" x14ac:dyDescent="0.3">
      <c r="B2358" s="3" t="s">
        <v>13781</v>
      </c>
      <c r="C2358" s="4">
        <v>19210.163699999997</v>
      </c>
      <c r="F2358" s="20"/>
    </row>
    <row r="2359" spans="2:6" x14ac:dyDescent="0.3">
      <c r="B2359" s="3" t="s">
        <v>16155</v>
      </c>
      <c r="C2359" s="4">
        <v>19209.171600000001</v>
      </c>
      <c r="F2359" s="20"/>
    </row>
    <row r="2360" spans="2:6" x14ac:dyDescent="0.3">
      <c r="B2360" s="3" t="s">
        <v>12270</v>
      </c>
      <c r="C2360" s="4">
        <v>19206.167300000001</v>
      </c>
      <c r="F2360" s="20"/>
    </row>
    <row r="2361" spans="2:6" x14ac:dyDescent="0.3">
      <c r="B2361" s="3" t="s">
        <v>15158</v>
      </c>
      <c r="C2361" s="4">
        <v>19203.349600000001</v>
      </c>
      <c r="F2361" s="20"/>
    </row>
    <row r="2362" spans="2:6" x14ac:dyDescent="0.3">
      <c r="B2362" s="3" t="s">
        <v>11632</v>
      </c>
      <c r="C2362" s="4">
        <v>19202.987499999999</v>
      </c>
      <c r="F2362" s="20"/>
    </row>
    <row r="2363" spans="2:6" x14ac:dyDescent="0.3">
      <c r="B2363" s="3" t="s">
        <v>6004</v>
      </c>
      <c r="C2363" s="4">
        <v>19200.4355</v>
      </c>
      <c r="F2363" s="20"/>
    </row>
    <row r="2364" spans="2:6" x14ac:dyDescent="0.3">
      <c r="B2364" s="3" t="s">
        <v>8487</v>
      </c>
      <c r="C2364" s="4">
        <v>19199.642800000001</v>
      </c>
      <c r="F2364" s="20"/>
    </row>
    <row r="2365" spans="2:6" x14ac:dyDescent="0.3">
      <c r="B2365" s="3" t="s">
        <v>1314</v>
      </c>
      <c r="C2365" s="4">
        <v>19199.642800000001</v>
      </c>
      <c r="F2365" s="20"/>
    </row>
    <row r="2366" spans="2:6" x14ac:dyDescent="0.3">
      <c r="B2366" s="3" t="s">
        <v>17700</v>
      </c>
      <c r="C2366" s="4">
        <v>19194.658499999998</v>
      </c>
      <c r="F2366" s="20"/>
    </row>
    <row r="2367" spans="2:6" x14ac:dyDescent="0.3">
      <c r="B2367" s="3" t="s">
        <v>9079</v>
      </c>
      <c r="C2367" s="4">
        <v>19194.0877</v>
      </c>
      <c r="F2367" s="20"/>
    </row>
    <row r="2368" spans="2:6" x14ac:dyDescent="0.3">
      <c r="B2368" s="3" t="s">
        <v>16930</v>
      </c>
      <c r="C2368" s="4">
        <v>19187.154999999999</v>
      </c>
      <c r="F2368" s="20"/>
    </row>
    <row r="2369" spans="2:6" x14ac:dyDescent="0.3">
      <c r="B2369" s="3" t="s">
        <v>16100</v>
      </c>
      <c r="C2369" s="4">
        <v>19186.032800000001</v>
      </c>
      <c r="F2369" s="20"/>
    </row>
    <row r="2370" spans="2:6" x14ac:dyDescent="0.3">
      <c r="B2370" s="3" t="s">
        <v>2595</v>
      </c>
      <c r="C2370" s="4">
        <v>19182.697100000001</v>
      </c>
      <c r="F2370" s="20"/>
    </row>
    <row r="2371" spans="2:6" x14ac:dyDescent="0.3">
      <c r="B2371" s="3" t="s">
        <v>15030</v>
      </c>
      <c r="C2371" s="4">
        <v>19175.017800000001</v>
      </c>
      <c r="F2371" s="20"/>
    </row>
    <row r="2372" spans="2:6" x14ac:dyDescent="0.3">
      <c r="B2372" s="3" t="s">
        <v>10322</v>
      </c>
      <c r="C2372" s="4">
        <v>19174.897500000003</v>
      </c>
      <c r="F2372" s="20"/>
    </row>
    <row r="2373" spans="2:6" x14ac:dyDescent="0.3">
      <c r="B2373" s="3" t="s">
        <v>15521</v>
      </c>
      <c r="C2373" s="4">
        <v>19169.3596</v>
      </c>
      <c r="F2373" s="20"/>
    </row>
    <row r="2374" spans="2:6" x14ac:dyDescent="0.3">
      <c r="B2374" s="3" t="s">
        <v>10736</v>
      </c>
      <c r="C2374" s="4">
        <v>19168.944899999999</v>
      </c>
      <c r="F2374" s="20"/>
    </row>
    <row r="2375" spans="2:6" x14ac:dyDescent="0.3">
      <c r="B2375" s="3" t="s">
        <v>4207</v>
      </c>
      <c r="C2375" s="4">
        <v>19167.787300000004</v>
      </c>
      <c r="F2375" s="20"/>
    </row>
    <row r="2376" spans="2:6" x14ac:dyDescent="0.3">
      <c r="B2376" s="3" t="s">
        <v>15305</v>
      </c>
      <c r="C2376" s="4">
        <v>19155.109700000001</v>
      </c>
      <c r="F2376" s="20"/>
    </row>
    <row r="2377" spans="2:6" x14ac:dyDescent="0.3">
      <c r="B2377" s="3" t="s">
        <v>13117</v>
      </c>
      <c r="C2377" s="4">
        <v>19153.8986</v>
      </c>
      <c r="F2377" s="20"/>
    </row>
    <row r="2378" spans="2:6" x14ac:dyDescent="0.3">
      <c r="B2378" s="3" t="s">
        <v>3083</v>
      </c>
      <c r="C2378" s="4">
        <v>19149.322300000003</v>
      </c>
      <c r="F2378" s="20"/>
    </row>
    <row r="2379" spans="2:6" x14ac:dyDescent="0.3">
      <c r="B2379" s="3" t="s">
        <v>726</v>
      </c>
      <c r="C2379" s="4">
        <v>19144.088</v>
      </c>
      <c r="F2379" s="20"/>
    </row>
    <row r="2380" spans="2:6" x14ac:dyDescent="0.3">
      <c r="B2380" s="3" t="s">
        <v>14571</v>
      </c>
      <c r="C2380" s="4">
        <v>19142.892400000001</v>
      </c>
      <c r="F2380" s="20"/>
    </row>
    <row r="2381" spans="2:6" x14ac:dyDescent="0.3">
      <c r="B2381" s="3" t="s">
        <v>16205</v>
      </c>
      <c r="C2381" s="4">
        <v>19141.8842</v>
      </c>
      <c r="F2381" s="20"/>
    </row>
    <row r="2382" spans="2:6" x14ac:dyDescent="0.3">
      <c r="B2382" s="3" t="s">
        <v>7728</v>
      </c>
      <c r="C2382" s="4">
        <v>19141.315999999999</v>
      </c>
      <c r="F2382" s="20"/>
    </row>
    <row r="2383" spans="2:6" x14ac:dyDescent="0.3">
      <c r="B2383" s="3" t="s">
        <v>1686</v>
      </c>
      <c r="C2383" s="4">
        <v>19141.264600000002</v>
      </c>
      <c r="F2383" s="20"/>
    </row>
    <row r="2384" spans="2:6" x14ac:dyDescent="0.3">
      <c r="B2384" s="3" t="s">
        <v>13650</v>
      </c>
      <c r="C2384" s="4">
        <v>19138.448899999996</v>
      </c>
      <c r="F2384" s="20"/>
    </row>
    <row r="2385" spans="2:6" x14ac:dyDescent="0.3">
      <c r="B2385" s="3" t="s">
        <v>18265</v>
      </c>
      <c r="C2385" s="4">
        <v>19138.279399999999</v>
      </c>
      <c r="F2385" s="20"/>
    </row>
    <row r="2386" spans="2:6" x14ac:dyDescent="0.3">
      <c r="B2386" s="3" t="s">
        <v>3219</v>
      </c>
      <c r="C2386" s="4">
        <v>19131.511500000001</v>
      </c>
      <c r="F2386" s="20"/>
    </row>
    <row r="2387" spans="2:6" x14ac:dyDescent="0.3">
      <c r="B2387" s="3" t="s">
        <v>9605</v>
      </c>
      <c r="C2387" s="4">
        <v>19129.160300000003</v>
      </c>
      <c r="F2387" s="20"/>
    </row>
    <row r="2388" spans="2:6" x14ac:dyDescent="0.3">
      <c r="B2388" s="3" t="s">
        <v>10749</v>
      </c>
      <c r="C2388" s="4">
        <v>19127.040499999999</v>
      </c>
      <c r="F2388" s="20"/>
    </row>
    <row r="2389" spans="2:6" x14ac:dyDescent="0.3">
      <c r="B2389" s="3" t="s">
        <v>5801</v>
      </c>
      <c r="C2389" s="4">
        <v>19126.995999999999</v>
      </c>
      <c r="F2389" s="20"/>
    </row>
    <row r="2390" spans="2:6" x14ac:dyDescent="0.3">
      <c r="B2390" s="3" t="s">
        <v>3297</v>
      </c>
      <c r="C2390" s="4">
        <v>19122.757200000004</v>
      </c>
      <c r="F2390" s="20"/>
    </row>
    <row r="2391" spans="2:6" x14ac:dyDescent="0.3">
      <c r="B2391" s="3" t="s">
        <v>18766</v>
      </c>
      <c r="C2391" s="4">
        <v>19116.450100000002</v>
      </c>
      <c r="F2391" s="20"/>
    </row>
    <row r="2392" spans="2:6" x14ac:dyDescent="0.3">
      <c r="B2392" s="3" t="s">
        <v>16907</v>
      </c>
      <c r="C2392" s="4">
        <v>19112.928100000001</v>
      </c>
      <c r="F2392" s="20"/>
    </row>
    <row r="2393" spans="2:6" x14ac:dyDescent="0.3">
      <c r="B2393" s="3" t="s">
        <v>4286</v>
      </c>
      <c r="C2393" s="4">
        <v>19103.8583</v>
      </c>
      <c r="F2393" s="20"/>
    </row>
    <row r="2394" spans="2:6" x14ac:dyDescent="0.3">
      <c r="B2394" s="3" t="s">
        <v>16484</v>
      </c>
      <c r="C2394" s="4">
        <v>19102.8066</v>
      </c>
      <c r="F2394" s="20"/>
    </row>
    <row r="2395" spans="2:6" x14ac:dyDescent="0.3">
      <c r="B2395" s="3" t="s">
        <v>19028</v>
      </c>
      <c r="C2395" s="4">
        <v>19097.8262</v>
      </c>
      <c r="F2395" s="20"/>
    </row>
    <row r="2396" spans="2:6" x14ac:dyDescent="0.3">
      <c r="B2396" s="3" t="s">
        <v>8297</v>
      </c>
      <c r="C2396" s="4">
        <v>19094.397100000002</v>
      </c>
      <c r="F2396" s="20"/>
    </row>
    <row r="2397" spans="2:6" x14ac:dyDescent="0.3">
      <c r="B2397" s="3" t="s">
        <v>10030</v>
      </c>
      <c r="C2397" s="4">
        <v>19084.384699999999</v>
      </c>
      <c r="F2397" s="20"/>
    </row>
    <row r="2398" spans="2:6" x14ac:dyDescent="0.3">
      <c r="B2398" s="3" t="s">
        <v>10564</v>
      </c>
      <c r="C2398" s="4">
        <v>19080.828800000003</v>
      </c>
      <c r="F2398" s="20"/>
    </row>
    <row r="2399" spans="2:6" x14ac:dyDescent="0.3">
      <c r="B2399" s="3" t="s">
        <v>3964</v>
      </c>
      <c r="C2399" s="4">
        <v>19080.2932</v>
      </c>
      <c r="F2399" s="20"/>
    </row>
    <row r="2400" spans="2:6" x14ac:dyDescent="0.3">
      <c r="B2400" s="3" t="s">
        <v>14122</v>
      </c>
      <c r="C2400" s="4">
        <v>19077.099199999997</v>
      </c>
      <c r="F2400" s="20"/>
    </row>
    <row r="2401" spans="2:6" x14ac:dyDescent="0.3">
      <c r="B2401" s="3" t="s">
        <v>18174</v>
      </c>
      <c r="C2401" s="4">
        <v>19071.274000000001</v>
      </c>
      <c r="F2401" s="20"/>
    </row>
    <row r="2402" spans="2:6" x14ac:dyDescent="0.3">
      <c r="B2402" s="3" t="s">
        <v>14474</v>
      </c>
      <c r="C2402" s="4">
        <v>19071.274000000001</v>
      </c>
      <c r="F2402" s="20"/>
    </row>
    <row r="2403" spans="2:6" x14ac:dyDescent="0.3">
      <c r="B2403" s="3" t="s">
        <v>12927</v>
      </c>
      <c r="C2403" s="4">
        <v>19071.274000000001</v>
      </c>
      <c r="F2403" s="20"/>
    </row>
    <row r="2404" spans="2:6" x14ac:dyDescent="0.3">
      <c r="B2404" s="3" t="s">
        <v>18694</v>
      </c>
      <c r="C2404" s="4">
        <v>19069.0841</v>
      </c>
      <c r="F2404" s="20"/>
    </row>
    <row r="2405" spans="2:6" x14ac:dyDescent="0.3">
      <c r="B2405" s="3" t="s">
        <v>5583</v>
      </c>
      <c r="C2405" s="4">
        <v>19066.5245</v>
      </c>
      <c r="F2405" s="20"/>
    </row>
    <row r="2406" spans="2:6" x14ac:dyDescent="0.3">
      <c r="B2406" s="3" t="s">
        <v>7914</v>
      </c>
      <c r="C2406" s="4">
        <v>19062.910699999997</v>
      </c>
      <c r="F2406" s="20"/>
    </row>
    <row r="2407" spans="2:6" x14ac:dyDescent="0.3">
      <c r="B2407" s="3" t="s">
        <v>3052</v>
      </c>
      <c r="C2407" s="4">
        <v>19054.407199999998</v>
      </c>
      <c r="F2407" s="20"/>
    </row>
    <row r="2408" spans="2:6" x14ac:dyDescent="0.3">
      <c r="B2408" s="3" t="s">
        <v>963</v>
      </c>
      <c r="C2408" s="4">
        <v>19052.4529</v>
      </c>
      <c r="F2408" s="20"/>
    </row>
    <row r="2409" spans="2:6" x14ac:dyDescent="0.3">
      <c r="B2409" s="3" t="s">
        <v>10349</v>
      </c>
      <c r="C2409" s="4">
        <v>19050.646700000001</v>
      </c>
      <c r="F2409" s="20"/>
    </row>
    <row r="2410" spans="2:6" x14ac:dyDescent="0.3">
      <c r="B2410" s="3" t="s">
        <v>7904</v>
      </c>
      <c r="C2410" s="4">
        <v>19045.039799999999</v>
      </c>
      <c r="F2410" s="20"/>
    </row>
    <row r="2411" spans="2:6" x14ac:dyDescent="0.3">
      <c r="B2411" s="3" t="s">
        <v>18447</v>
      </c>
      <c r="C2411" s="4">
        <v>19043.400999999998</v>
      </c>
      <c r="F2411" s="20"/>
    </row>
    <row r="2412" spans="2:6" x14ac:dyDescent="0.3">
      <c r="B2412" s="3" t="s">
        <v>3910</v>
      </c>
      <c r="C2412" s="4">
        <v>19028.029400000003</v>
      </c>
      <c r="F2412" s="20"/>
    </row>
    <row r="2413" spans="2:6" x14ac:dyDescent="0.3">
      <c r="B2413" s="3" t="s">
        <v>2337</v>
      </c>
      <c r="C2413" s="4">
        <v>19024.729099999997</v>
      </c>
      <c r="F2413" s="20"/>
    </row>
    <row r="2414" spans="2:6" x14ac:dyDescent="0.3">
      <c r="B2414" s="3" t="s">
        <v>5659</v>
      </c>
      <c r="C2414" s="4">
        <v>19024.333500000001</v>
      </c>
      <c r="F2414" s="20"/>
    </row>
    <row r="2415" spans="2:6" x14ac:dyDescent="0.3">
      <c r="B2415" s="3" t="s">
        <v>5359</v>
      </c>
      <c r="C2415" s="4">
        <v>19017.597999999998</v>
      </c>
      <c r="F2415" s="20"/>
    </row>
    <row r="2416" spans="2:6" x14ac:dyDescent="0.3">
      <c r="B2416" s="3" t="s">
        <v>7419</v>
      </c>
      <c r="C2416" s="4">
        <v>19016.863600000001</v>
      </c>
      <c r="F2416" s="20"/>
    </row>
    <row r="2417" spans="2:6" x14ac:dyDescent="0.3">
      <c r="B2417" s="3" t="s">
        <v>16369</v>
      </c>
      <c r="C2417" s="4">
        <v>19012.878000000001</v>
      </c>
      <c r="F2417" s="20"/>
    </row>
    <row r="2418" spans="2:6" x14ac:dyDescent="0.3">
      <c r="B2418" s="3" t="s">
        <v>12046</v>
      </c>
      <c r="C2418" s="4">
        <v>19007.859899999999</v>
      </c>
      <c r="F2418" s="20"/>
    </row>
    <row r="2419" spans="2:6" x14ac:dyDescent="0.3">
      <c r="B2419" s="3" t="s">
        <v>16170</v>
      </c>
      <c r="C2419" s="4">
        <v>19001.901099999999</v>
      </c>
      <c r="F2419" s="20"/>
    </row>
    <row r="2420" spans="2:6" x14ac:dyDescent="0.3">
      <c r="B2420" s="3" t="s">
        <v>16006</v>
      </c>
      <c r="C2420" s="4">
        <v>18996.499799999998</v>
      </c>
      <c r="F2420" s="20"/>
    </row>
    <row r="2421" spans="2:6" x14ac:dyDescent="0.3">
      <c r="B2421" s="3" t="s">
        <v>4898</v>
      </c>
      <c r="C2421" s="4">
        <v>18989.463900000002</v>
      </c>
      <c r="F2421" s="20"/>
    </row>
    <row r="2422" spans="2:6" x14ac:dyDescent="0.3">
      <c r="B2422" s="3" t="s">
        <v>2135</v>
      </c>
      <c r="C2422" s="4">
        <v>18989.320299999999</v>
      </c>
      <c r="F2422" s="20"/>
    </row>
    <row r="2423" spans="2:6" x14ac:dyDescent="0.3">
      <c r="B2423" s="3" t="s">
        <v>7500</v>
      </c>
      <c r="C2423" s="4">
        <v>18989.226300000002</v>
      </c>
      <c r="F2423" s="20"/>
    </row>
    <row r="2424" spans="2:6" x14ac:dyDescent="0.3">
      <c r="B2424" s="3" t="s">
        <v>3857</v>
      </c>
      <c r="C2424" s="4">
        <v>18986.039999999997</v>
      </c>
      <c r="F2424" s="20"/>
    </row>
    <row r="2425" spans="2:6" x14ac:dyDescent="0.3">
      <c r="B2425" s="3" t="s">
        <v>1527</v>
      </c>
      <c r="C2425" s="4">
        <v>18978.669000000002</v>
      </c>
      <c r="F2425" s="20"/>
    </row>
    <row r="2426" spans="2:6" x14ac:dyDescent="0.3">
      <c r="B2426" s="3" t="s">
        <v>4104</v>
      </c>
      <c r="C2426" s="4">
        <v>18978.598099999999</v>
      </c>
      <c r="F2426" s="20"/>
    </row>
    <row r="2427" spans="2:6" x14ac:dyDescent="0.3">
      <c r="B2427" s="3" t="s">
        <v>14483</v>
      </c>
      <c r="C2427" s="4">
        <v>18977.399399999998</v>
      </c>
      <c r="F2427" s="20"/>
    </row>
    <row r="2428" spans="2:6" x14ac:dyDescent="0.3">
      <c r="B2428" s="3" t="s">
        <v>12955</v>
      </c>
      <c r="C2428" s="4">
        <v>18965.418100000003</v>
      </c>
      <c r="F2428" s="20"/>
    </row>
    <row r="2429" spans="2:6" x14ac:dyDescent="0.3">
      <c r="B2429" s="3" t="s">
        <v>17663</v>
      </c>
      <c r="C2429" s="4">
        <v>18964.587900000002</v>
      </c>
      <c r="F2429" s="20"/>
    </row>
    <row r="2430" spans="2:6" x14ac:dyDescent="0.3">
      <c r="B2430" s="3" t="s">
        <v>15145</v>
      </c>
      <c r="C2430" s="4">
        <v>18958.5942</v>
      </c>
      <c r="F2430" s="20"/>
    </row>
    <row r="2431" spans="2:6" x14ac:dyDescent="0.3">
      <c r="B2431" s="3" t="s">
        <v>11841</v>
      </c>
      <c r="C2431" s="4">
        <v>18957.472700000002</v>
      </c>
      <c r="F2431" s="20"/>
    </row>
    <row r="2432" spans="2:6" x14ac:dyDescent="0.3">
      <c r="B2432" s="3" t="s">
        <v>14611</v>
      </c>
      <c r="C2432" s="4">
        <v>18957.1963</v>
      </c>
      <c r="F2432" s="20"/>
    </row>
    <row r="2433" spans="2:6" x14ac:dyDescent="0.3">
      <c r="B2433" s="3" t="s">
        <v>18767</v>
      </c>
      <c r="C2433" s="4">
        <v>18954.591100000001</v>
      </c>
      <c r="F2433" s="20"/>
    </row>
    <row r="2434" spans="2:6" x14ac:dyDescent="0.3">
      <c r="B2434" s="3" t="s">
        <v>11500</v>
      </c>
      <c r="C2434" s="4">
        <v>18942.374599999999</v>
      </c>
      <c r="F2434" s="20"/>
    </row>
    <row r="2435" spans="2:6" x14ac:dyDescent="0.3">
      <c r="B2435" s="3" t="s">
        <v>10314</v>
      </c>
      <c r="C2435" s="4">
        <v>18942.3619</v>
      </c>
      <c r="F2435" s="20"/>
    </row>
    <row r="2436" spans="2:6" x14ac:dyDescent="0.3">
      <c r="B2436" s="3" t="s">
        <v>6706</v>
      </c>
      <c r="C2436" s="4">
        <v>18939.2706</v>
      </c>
      <c r="F2436" s="20"/>
    </row>
    <row r="2437" spans="2:6" x14ac:dyDescent="0.3">
      <c r="B2437" s="3" t="s">
        <v>4620</v>
      </c>
      <c r="C2437" s="4">
        <v>18933.9126</v>
      </c>
      <c r="F2437" s="20"/>
    </row>
    <row r="2438" spans="2:6" x14ac:dyDescent="0.3">
      <c r="B2438" s="3" t="s">
        <v>696</v>
      </c>
      <c r="C2438" s="4">
        <v>18930.1564</v>
      </c>
      <c r="F2438" s="20"/>
    </row>
    <row r="2439" spans="2:6" x14ac:dyDescent="0.3">
      <c r="B2439" s="3" t="s">
        <v>11412</v>
      </c>
      <c r="C2439" s="4">
        <v>18925.353299999999</v>
      </c>
      <c r="F2439" s="20"/>
    </row>
    <row r="2440" spans="2:6" x14ac:dyDescent="0.3">
      <c r="B2440" s="3" t="s">
        <v>2223</v>
      </c>
      <c r="C2440" s="4">
        <v>18912.781799999997</v>
      </c>
      <c r="F2440" s="20"/>
    </row>
    <row r="2441" spans="2:6" x14ac:dyDescent="0.3">
      <c r="B2441" s="3" t="s">
        <v>2111</v>
      </c>
      <c r="C2441" s="4">
        <v>18910.664000000001</v>
      </c>
      <c r="F2441" s="20"/>
    </row>
    <row r="2442" spans="2:6" x14ac:dyDescent="0.3">
      <c r="B2442" s="3" t="s">
        <v>7509</v>
      </c>
      <c r="C2442" s="4">
        <v>18909.120500000001</v>
      </c>
      <c r="F2442" s="20"/>
    </row>
    <row r="2443" spans="2:6" x14ac:dyDescent="0.3">
      <c r="B2443" s="3" t="s">
        <v>15608</v>
      </c>
      <c r="C2443" s="4">
        <v>18905.042600000001</v>
      </c>
      <c r="F2443" s="20"/>
    </row>
    <row r="2444" spans="2:6" x14ac:dyDescent="0.3">
      <c r="B2444" s="3" t="s">
        <v>1504</v>
      </c>
      <c r="C2444" s="4">
        <v>18904.760899999997</v>
      </c>
      <c r="F2444" s="20"/>
    </row>
    <row r="2445" spans="2:6" x14ac:dyDescent="0.3">
      <c r="B2445" s="3" t="s">
        <v>11680</v>
      </c>
      <c r="C2445" s="4">
        <v>18902.001700000004</v>
      </c>
      <c r="F2445" s="20"/>
    </row>
    <row r="2446" spans="2:6" x14ac:dyDescent="0.3">
      <c r="B2446" s="3" t="s">
        <v>18008</v>
      </c>
      <c r="C2446" s="4">
        <v>18900.937299999998</v>
      </c>
      <c r="F2446" s="20"/>
    </row>
    <row r="2447" spans="2:6" x14ac:dyDescent="0.3">
      <c r="B2447" s="3" t="s">
        <v>10095</v>
      </c>
      <c r="C2447" s="4">
        <v>18896.9516</v>
      </c>
      <c r="F2447" s="20"/>
    </row>
    <row r="2448" spans="2:6" x14ac:dyDescent="0.3">
      <c r="B2448" s="3" t="s">
        <v>7199</v>
      </c>
      <c r="C2448" s="4">
        <v>18893.355299999999</v>
      </c>
      <c r="F2448" s="20"/>
    </row>
    <row r="2449" spans="2:6" x14ac:dyDescent="0.3">
      <c r="B2449" s="3" t="s">
        <v>5259</v>
      </c>
      <c r="C2449" s="4">
        <v>18892.000300000003</v>
      </c>
      <c r="F2449" s="20"/>
    </row>
    <row r="2450" spans="2:6" x14ac:dyDescent="0.3">
      <c r="B2450" s="3" t="s">
        <v>17673</v>
      </c>
      <c r="C2450" s="4">
        <v>18883.6237</v>
      </c>
      <c r="F2450" s="20"/>
    </row>
    <row r="2451" spans="2:6" x14ac:dyDescent="0.3">
      <c r="B2451" s="3" t="s">
        <v>13039</v>
      </c>
      <c r="C2451" s="4">
        <v>18882.1607</v>
      </c>
      <c r="F2451" s="20"/>
    </row>
    <row r="2452" spans="2:6" x14ac:dyDescent="0.3">
      <c r="B2452" s="3" t="s">
        <v>18575</v>
      </c>
      <c r="C2452" s="4">
        <v>18881.303199999998</v>
      </c>
      <c r="F2452" s="20"/>
    </row>
    <row r="2453" spans="2:6" x14ac:dyDescent="0.3">
      <c r="B2453" s="3" t="s">
        <v>8190</v>
      </c>
      <c r="C2453" s="4">
        <v>18880.535700000004</v>
      </c>
      <c r="F2453" s="20"/>
    </row>
    <row r="2454" spans="2:6" x14ac:dyDescent="0.3">
      <c r="B2454" s="3" t="s">
        <v>2588</v>
      </c>
      <c r="C2454" s="4">
        <v>18872.341700000001</v>
      </c>
      <c r="F2454" s="20"/>
    </row>
    <row r="2455" spans="2:6" x14ac:dyDescent="0.3">
      <c r="B2455" s="3" t="s">
        <v>4635</v>
      </c>
      <c r="C2455" s="4">
        <v>18871.941800000001</v>
      </c>
      <c r="F2455" s="20"/>
    </row>
    <row r="2456" spans="2:6" x14ac:dyDescent="0.3">
      <c r="B2456" s="3" t="s">
        <v>3506</v>
      </c>
      <c r="C2456" s="4">
        <v>18868.224099999999</v>
      </c>
      <c r="F2456" s="20"/>
    </row>
    <row r="2457" spans="2:6" x14ac:dyDescent="0.3">
      <c r="B2457" s="3" t="s">
        <v>18486</v>
      </c>
      <c r="C2457" s="4">
        <v>18865.763999999999</v>
      </c>
      <c r="F2457" s="20"/>
    </row>
    <row r="2458" spans="2:6" x14ac:dyDescent="0.3">
      <c r="B2458" s="3" t="s">
        <v>14586</v>
      </c>
      <c r="C2458" s="4">
        <v>18865.763999999999</v>
      </c>
      <c r="F2458" s="20"/>
    </row>
    <row r="2459" spans="2:6" x14ac:dyDescent="0.3">
      <c r="B2459" s="3" t="s">
        <v>12860</v>
      </c>
      <c r="C2459" s="4">
        <v>18865.763999999999</v>
      </c>
      <c r="F2459" s="20"/>
    </row>
    <row r="2460" spans="2:6" x14ac:dyDescent="0.3">
      <c r="B2460" s="3" t="s">
        <v>9202</v>
      </c>
      <c r="C2460" s="4">
        <v>18865.763999999999</v>
      </c>
      <c r="F2460" s="20"/>
    </row>
    <row r="2461" spans="2:6" x14ac:dyDescent="0.3">
      <c r="B2461" s="3" t="s">
        <v>2734</v>
      </c>
      <c r="C2461" s="4">
        <v>18865.763999999999</v>
      </c>
      <c r="F2461" s="20"/>
    </row>
    <row r="2462" spans="2:6" x14ac:dyDescent="0.3">
      <c r="B2462" s="3" t="s">
        <v>7157</v>
      </c>
      <c r="C2462" s="4">
        <v>18865.035599999999</v>
      </c>
      <c r="F2462" s="20"/>
    </row>
    <row r="2463" spans="2:6" x14ac:dyDescent="0.3">
      <c r="B2463" s="3" t="s">
        <v>16415</v>
      </c>
      <c r="C2463" s="4">
        <v>18858.328000000001</v>
      </c>
      <c r="F2463" s="20"/>
    </row>
    <row r="2464" spans="2:6" x14ac:dyDescent="0.3">
      <c r="B2464" s="3" t="s">
        <v>9869</v>
      </c>
      <c r="C2464" s="4">
        <v>18847.2775</v>
      </c>
      <c r="F2464" s="20"/>
    </row>
    <row r="2465" spans="2:6" x14ac:dyDescent="0.3">
      <c r="B2465" s="3" t="s">
        <v>758</v>
      </c>
      <c r="C2465" s="4">
        <v>18842.032800000001</v>
      </c>
      <c r="F2465" s="20"/>
    </row>
    <row r="2466" spans="2:6" x14ac:dyDescent="0.3">
      <c r="B2466" s="3" t="s">
        <v>5714</v>
      </c>
      <c r="C2466" s="4">
        <v>18840.944299999999</v>
      </c>
      <c r="F2466" s="20"/>
    </row>
    <row r="2467" spans="2:6" x14ac:dyDescent="0.3">
      <c r="B2467" s="3" t="s">
        <v>3955</v>
      </c>
      <c r="C2467" s="4">
        <v>18836.929199999999</v>
      </c>
      <c r="F2467" s="20"/>
    </row>
    <row r="2468" spans="2:6" x14ac:dyDescent="0.3">
      <c r="B2468" s="3" t="s">
        <v>15486</v>
      </c>
      <c r="C2468" s="4">
        <v>18835.232400000001</v>
      </c>
      <c r="F2468" s="20"/>
    </row>
    <row r="2469" spans="2:6" x14ac:dyDescent="0.3">
      <c r="B2469" s="3" t="s">
        <v>7627</v>
      </c>
      <c r="C2469" s="4">
        <v>18833.6034</v>
      </c>
      <c r="F2469" s="20"/>
    </row>
    <row r="2470" spans="2:6" x14ac:dyDescent="0.3">
      <c r="B2470" s="3" t="s">
        <v>13973</v>
      </c>
      <c r="C2470" s="4">
        <v>18832.717199999999</v>
      </c>
      <c r="F2470" s="20"/>
    </row>
    <row r="2471" spans="2:6" x14ac:dyDescent="0.3">
      <c r="B2471" s="3" t="s">
        <v>646</v>
      </c>
      <c r="C2471" s="4">
        <v>18824.061299999998</v>
      </c>
      <c r="F2471" s="20"/>
    </row>
    <row r="2472" spans="2:6" x14ac:dyDescent="0.3">
      <c r="B2472" s="3" t="s">
        <v>3959</v>
      </c>
      <c r="C2472" s="4">
        <v>18821.848099999999</v>
      </c>
      <c r="F2472" s="20"/>
    </row>
    <row r="2473" spans="2:6" x14ac:dyDescent="0.3">
      <c r="B2473" s="3" t="s">
        <v>7314</v>
      </c>
      <c r="C2473" s="4">
        <v>18819.034899999995</v>
      </c>
      <c r="F2473" s="20"/>
    </row>
    <row r="2474" spans="2:6" x14ac:dyDescent="0.3">
      <c r="B2474" s="3" t="s">
        <v>18796</v>
      </c>
      <c r="C2474" s="4">
        <v>18814.217999999997</v>
      </c>
      <c r="F2474" s="20"/>
    </row>
    <row r="2475" spans="2:6" x14ac:dyDescent="0.3">
      <c r="B2475" s="3" t="s">
        <v>6158</v>
      </c>
      <c r="C2475" s="4">
        <v>18813.687399999999</v>
      </c>
      <c r="F2475" s="20"/>
    </row>
    <row r="2476" spans="2:6" x14ac:dyDescent="0.3">
      <c r="B2476" s="3" t="s">
        <v>11409</v>
      </c>
      <c r="C2476" s="4">
        <v>18810.634999999998</v>
      </c>
      <c r="F2476" s="20"/>
    </row>
    <row r="2477" spans="2:6" x14ac:dyDescent="0.3">
      <c r="B2477" s="3" t="s">
        <v>11249</v>
      </c>
      <c r="C2477" s="4">
        <v>18796.929799999998</v>
      </c>
      <c r="F2477" s="20"/>
    </row>
    <row r="2478" spans="2:6" x14ac:dyDescent="0.3">
      <c r="B2478" s="3" t="s">
        <v>16853</v>
      </c>
      <c r="C2478" s="4">
        <v>18774.156599999998</v>
      </c>
      <c r="F2478" s="20"/>
    </row>
    <row r="2479" spans="2:6" x14ac:dyDescent="0.3">
      <c r="B2479" s="3" t="s">
        <v>6056</v>
      </c>
      <c r="C2479" s="4">
        <v>18736.299800000001</v>
      </c>
      <c r="F2479" s="20"/>
    </row>
    <row r="2480" spans="2:6" x14ac:dyDescent="0.3">
      <c r="B2480" s="3" t="s">
        <v>2383</v>
      </c>
      <c r="C2480" s="4">
        <v>18735.5131</v>
      </c>
      <c r="F2480" s="20"/>
    </row>
    <row r="2481" spans="2:6" x14ac:dyDescent="0.3">
      <c r="B2481" s="3" t="s">
        <v>13179</v>
      </c>
      <c r="C2481" s="4">
        <v>18732.851600000002</v>
      </c>
      <c r="F2481" s="20"/>
    </row>
    <row r="2482" spans="2:6" x14ac:dyDescent="0.3">
      <c r="B2482" s="3" t="s">
        <v>15809</v>
      </c>
      <c r="C2482" s="4">
        <v>18729.270099999998</v>
      </c>
      <c r="F2482" s="20"/>
    </row>
    <row r="2483" spans="2:6" x14ac:dyDescent="0.3">
      <c r="B2483" s="3" t="s">
        <v>2000</v>
      </c>
      <c r="C2483" s="4">
        <v>18725.0013</v>
      </c>
      <c r="F2483" s="20"/>
    </row>
    <row r="2484" spans="2:6" x14ac:dyDescent="0.3">
      <c r="B2484" s="3" t="s">
        <v>18778</v>
      </c>
      <c r="C2484" s="4">
        <v>18722.580900000001</v>
      </c>
      <c r="F2484" s="20"/>
    </row>
    <row r="2485" spans="2:6" x14ac:dyDescent="0.3">
      <c r="B2485" s="3" t="s">
        <v>876</v>
      </c>
      <c r="C2485" s="4">
        <v>18722.506399999998</v>
      </c>
      <c r="F2485" s="20"/>
    </row>
    <row r="2486" spans="2:6" x14ac:dyDescent="0.3">
      <c r="B2486" s="3" t="s">
        <v>12001</v>
      </c>
      <c r="C2486" s="4">
        <v>18703.876700000001</v>
      </c>
      <c r="F2486" s="20"/>
    </row>
    <row r="2487" spans="2:6" x14ac:dyDescent="0.3">
      <c r="B2487" s="3" t="s">
        <v>17557</v>
      </c>
      <c r="C2487" s="4">
        <v>18692.7634</v>
      </c>
      <c r="F2487" s="20"/>
    </row>
    <row r="2488" spans="2:6" x14ac:dyDescent="0.3">
      <c r="B2488" s="3" t="s">
        <v>11462</v>
      </c>
      <c r="C2488" s="4">
        <v>18690.769799999998</v>
      </c>
      <c r="F2488" s="20"/>
    </row>
    <row r="2489" spans="2:6" x14ac:dyDescent="0.3">
      <c r="B2489" s="3" t="s">
        <v>10474</v>
      </c>
      <c r="C2489" s="4">
        <v>18690.591700000001</v>
      </c>
      <c r="F2489" s="20"/>
    </row>
    <row r="2490" spans="2:6" x14ac:dyDescent="0.3">
      <c r="B2490" s="3" t="s">
        <v>14162</v>
      </c>
      <c r="C2490" s="4">
        <v>18689.561800000003</v>
      </c>
      <c r="F2490" s="20"/>
    </row>
    <row r="2491" spans="2:6" x14ac:dyDescent="0.3">
      <c r="B2491" s="3" t="s">
        <v>17828</v>
      </c>
      <c r="C2491" s="4">
        <v>18686.318000000003</v>
      </c>
      <c r="F2491" s="20"/>
    </row>
    <row r="2492" spans="2:6" x14ac:dyDescent="0.3">
      <c r="B2492" s="3" t="s">
        <v>13338</v>
      </c>
      <c r="C2492" s="4">
        <v>18682.096600000001</v>
      </c>
      <c r="F2492" s="20"/>
    </row>
    <row r="2493" spans="2:6" x14ac:dyDescent="0.3">
      <c r="B2493" s="3" t="s">
        <v>10670</v>
      </c>
      <c r="C2493" s="4">
        <v>18680.3105</v>
      </c>
      <c r="F2493" s="20"/>
    </row>
    <row r="2494" spans="2:6" x14ac:dyDescent="0.3">
      <c r="B2494" s="3" t="s">
        <v>6729</v>
      </c>
      <c r="C2494" s="4">
        <v>18680.140200000002</v>
      </c>
      <c r="F2494" s="20"/>
    </row>
    <row r="2495" spans="2:6" x14ac:dyDescent="0.3">
      <c r="B2495" s="3" t="s">
        <v>8447</v>
      </c>
      <c r="C2495" s="4">
        <v>18676.977599999998</v>
      </c>
      <c r="F2495" s="20"/>
    </row>
    <row r="2496" spans="2:6" x14ac:dyDescent="0.3">
      <c r="B2496" s="3" t="s">
        <v>14780</v>
      </c>
      <c r="C2496" s="4">
        <v>18671.820199999998</v>
      </c>
      <c r="F2496" s="20"/>
    </row>
    <row r="2497" spans="2:6" x14ac:dyDescent="0.3">
      <c r="B2497" s="3" t="s">
        <v>14724</v>
      </c>
      <c r="C2497" s="4">
        <v>18668.020200000003</v>
      </c>
      <c r="F2497" s="20"/>
    </row>
    <row r="2498" spans="2:6" x14ac:dyDescent="0.3">
      <c r="B2498" s="3" t="s">
        <v>9260</v>
      </c>
      <c r="C2498" s="4">
        <v>18658.5383</v>
      </c>
      <c r="F2498" s="20"/>
    </row>
    <row r="2499" spans="2:6" x14ac:dyDescent="0.3">
      <c r="B2499" s="3" t="s">
        <v>7217</v>
      </c>
      <c r="C2499" s="4">
        <v>18643.855299999999</v>
      </c>
      <c r="F2499" s="20"/>
    </row>
    <row r="2500" spans="2:6" x14ac:dyDescent="0.3">
      <c r="B2500" s="3" t="s">
        <v>13978</v>
      </c>
      <c r="C2500" s="4">
        <v>18632.777000000002</v>
      </c>
      <c r="F2500" s="20"/>
    </row>
    <row r="2501" spans="2:6" x14ac:dyDescent="0.3">
      <c r="B2501" s="3" t="s">
        <v>12202</v>
      </c>
      <c r="C2501" s="4">
        <v>18629.509099999999</v>
      </c>
      <c r="F2501" s="20"/>
    </row>
    <row r="2502" spans="2:6" x14ac:dyDescent="0.3">
      <c r="B2502" s="3" t="s">
        <v>9496</v>
      </c>
      <c r="C2502" s="4">
        <v>18627.47</v>
      </c>
      <c r="F2502" s="20"/>
    </row>
    <row r="2503" spans="2:6" x14ac:dyDescent="0.3">
      <c r="B2503" s="3" t="s">
        <v>11730</v>
      </c>
      <c r="C2503" s="4">
        <v>18621.744299999998</v>
      </c>
      <c r="F2503" s="20"/>
    </row>
    <row r="2504" spans="2:6" x14ac:dyDescent="0.3">
      <c r="B2504" s="3" t="s">
        <v>9314</v>
      </c>
      <c r="C2504" s="4">
        <v>18611.596000000001</v>
      </c>
      <c r="F2504" s="20"/>
    </row>
    <row r="2505" spans="2:6" x14ac:dyDescent="0.3">
      <c r="B2505" s="3" t="s">
        <v>5058</v>
      </c>
      <c r="C2505" s="4">
        <v>18605.759900000001</v>
      </c>
      <c r="F2505" s="20"/>
    </row>
    <row r="2506" spans="2:6" x14ac:dyDescent="0.3">
      <c r="B2506" s="3" t="s">
        <v>4555</v>
      </c>
      <c r="C2506" s="4">
        <v>18599.444299999999</v>
      </c>
      <c r="F2506" s="20"/>
    </row>
    <row r="2507" spans="2:6" x14ac:dyDescent="0.3">
      <c r="B2507" s="3" t="s">
        <v>2542</v>
      </c>
      <c r="C2507" s="4">
        <v>18597.876399999997</v>
      </c>
      <c r="F2507" s="20"/>
    </row>
    <row r="2508" spans="2:6" x14ac:dyDescent="0.3">
      <c r="B2508" s="3" t="s">
        <v>4580</v>
      </c>
      <c r="C2508" s="4">
        <v>18594.000199999999</v>
      </c>
      <c r="F2508" s="20"/>
    </row>
    <row r="2509" spans="2:6" x14ac:dyDescent="0.3">
      <c r="B2509" s="3" t="s">
        <v>3215</v>
      </c>
      <c r="C2509" s="4">
        <v>18582.645100000002</v>
      </c>
      <c r="F2509" s="20"/>
    </row>
    <row r="2510" spans="2:6" x14ac:dyDescent="0.3">
      <c r="B2510" s="3" t="s">
        <v>9417</v>
      </c>
      <c r="C2510" s="4">
        <v>18581.398699999998</v>
      </c>
      <c r="F2510" s="20"/>
    </row>
    <row r="2511" spans="2:6" x14ac:dyDescent="0.3">
      <c r="B2511" s="3" t="s">
        <v>7123</v>
      </c>
      <c r="C2511" s="4">
        <v>18576.799000000003</v>
      </c>
      <c r="F2511" s="20"/>
    </row>
    <row r="2512" spans="2:6" x14ac:dyDescent="0.3">
      <c r="B2512" s="3" t="s">
        <v>4763</v>
      </c>
      <c r="C2512" s="4">
        <v>18564.5867</v>
      </c>
      <c r="F2512" s="20"/>
    </row>
    <row r="2513" spans="2:6" x14ac:dyDescent="0.3">
      <c r="B2513" s="3" t="s">
        <v>8439</v>
      </c>
      <c r="C2513" s="4">
        <v>18563.613299999997</v>
      </c>
      <c r="F2513" s="20"/>
    </row>
    <row r="2514" spans="2:6" x14ac:dyDescent="0.3">
      <c r="B2514" s="3" t="s">
        <v>3946</v>
      </c>
      <c r="C2514" s="4">
        <v>18561.370200000001</v>
      </c>
      <c r="F2514" s="20"/>
    </row>
    <row r="2515" spans="2:6" x14ac:dyDescent="0.3">
      <c r="B2515" s="3" t="s">
        <v>10453</v>
      </c>
      <c r="C2515" s="4">
        <v>18559.907899999998</v>
      </c>
      <c r="F2515" s="20"/>
    </row>
    <row r="2516" spans="2:6" x14ac:dyDescent="0.3">
      <c r="B2516" s="3" t="s">
        <v>8590</v>
      </c>
      <c r="C2516" s="4">
        <v>18555.214400000001</v>
      </c>
      <c r="F2516" s="20"/>
    </row>
    <row r="2517" spans="2:6" x14ac:dyDescent="0.3">
      <c r="B2517" s="3" t="s">
        <v>770</v>
      </c>
      <c r="C2517" s="4">
        <v>18550.262299999999</v>
      </c>
      <c r="F2517" s="20"/>
    </row>
    <row r="2518" spans="2:6" x14ac:dyDescent="0.3">
      <c r="B2518" s="3" t="s">
        <v>9412</v>
      </c>
      <c r="C2518" s="4">
        <v>18548.765499999998</v>
      </c>
      <c r="F2518" s="20"/>
    </row>
    <row r="2519" spans="2:6" x14ac:dyDescent="0.3">
      <c r="B2519" s="3" t="s">
        <v>4541</v>
      </c>
      <c r="C2519" s="4">
        <v>18546.929700000001</v>
      </c>
      <c r="F2519" s="20"/>
    </row>
    <row r="2520" spans="2:6" x14ac:dyDescent="0.3">
      <c r="B2520" s="3" t="s">
        <v>17340</v>
      </c>
      <c r="C2520" s="4">
        <v>18534.979400000004</v>
      </c>
      <c r="F2520" s="20"/>
    </row>
    <row r="2521" spans="2:6" x14ac:dyDescent="0.3">
      <c r="B2521" s="3" t="s">
        <v>14405</v>
      </c>
      <c r="C2521" s="4">
        <v>18533.164100000002</v>
      </c>
      <c r="F2521" s="20"/>
    </row>
    <row r="2522" spans="2:6" x14ac:dyDescent="0.3">
      <c r="B2522" s="3" t="s">
        <v>3624</v>
      </c>
      <c r="C2522" s="4">
        <v>18530.734399999998</v>
      </c>
      <c r="F2522" s="20"/>
    </row>
    <row r="2523" spans="2:6" x14ac:dyDescent="0.3">
      <c r="B2523" s="3" t="s">
        <v>15310</v>
      </c>
      <c r="C2523" s="4">
        <v>18527.137600000002</v>
      </c>
      <c r="F2523" s="20"/>
    </row>
    <row r="2524" spans="2:6" x14ac:dyDescent="0.3">
      <c r="B2524" s="3" t="s">
        <v>16510</v>
      </c>
      <c r="C2524" s="4">
        <v>18523.595399999998</v>
      </c>
      <c r="F2524" s="20"/>
    </row>
    <row r="2525" spans="2:6" x14ac:dyDescent="0.3">
      <c r="B2525" s="3" t="s">
        <v>13937</v>
      </c>
      <c r="C2525" s="4">
        <v>18523.245599999998</v>
      </c>
      <c r="F2525" s="20"/>
    </row>
    <row r="2526" spans="2:6" x14ac:dyDescent="0.3">
      <c r="B2526" s="3" t="s">
        <v>2348</v>
      </c>
      <c r="C2526" s="4">
        <v>18507.974699999999</v>
      </c>
      <c r="F2526" s="20"/>
    </row>
    <row r="2527" spans="2:6" x14ac:dyDescent="0.3">
      <c r="B2527" s="3" t="s">
        <v>15451</v>
      </c>
      <c r="C2527" s="4">
        <v>18505.269400000001</v>
      </c>
      <c r="F2527" s="20"/>
    </row>
    <row r="2528" spans="2:6" x14ac:dyDescent="0.3">
      <c r="B2528" s="3" t="s">
        <v>6032</v>
      </c>
      <c r="C2528" s="4">
        <v>18503.290799999999</v>
      </c>
      <c r="F2528" s="20"/>
    </row>
    <row r="2529" spans="2:6" x14ac:dyDescent="0.3">
      <c r="B2529" s="3" t="s">
        <v>5618</v>
      </c>
      <c r="C2529" s="4">
        <v>18501.133699999998</v>
      </c>
      <c r="F2529" s="20"/>
    </row>
    <row r="2530" spans="2:6" x14ac:dyDescent="0.3">
      <c r="B2530" s="3" t="s">
        <v>14791</v>
      </c>
      <c r="C2530" s="4">
        <v>18494.813299999998</v>
      </c>
      <c r="F2530" s="20"/>
    </row>
    <row r="2531" spans="2:6" x14ac:dyDescent="0.3">
      <c r="B2531" s="3" t="s">
        <v>13027</v>
      </c>
      <c r="C2531" s="4">
        <v>18491.272000000001</v>
      </c>
      <c r="F2531" s="20"/>
    </row>
    <row r="2532" spans="2:6" x14ac:dyDescent="0.3">
      <c r="B2532" s="3" t="s">
        <v>4623</v>
      </c>
      <c r="C2532" s="4">
        <v>18484.4928</v>
      </c>
      <c r="F2532" s="20"/>
    </row>
    <row r="2533" spans="2:6" x14ac:dyDescent="0.3">
      <c r="B2533" s="3" t="s">
        <v>4129</v>
      </c>
      <c r="C2533" s="4">
        <v>18483.708600000002</v>
      </c>
      <c r="F2533" s="20"/>
    </row>
    <row r="2534" spans="2:6" x14ac:dyDescent="0.3">
      <c r="B2534" s="3" t="s">
        <v>5691</v>
      </c>
      <c r="C2534" s="4">
        <v>18481.5128</v>
      </c>
      <c r="F2534" s="20"/>
    </row>
    <row r="2535" spans="2:6" x14ac:dyDescent="0.3">
      <c r="B2535" s="3" t="s">
        <v>5529</v>
      </c>
      <c r="C2535" s="4">
        <v>18479.541499999999</v>
      </c>
      <c r="F2535" s="20"/>
    </row>
    <row r="2536" spans="2:6" x14ac:dyDescent="0.3">
      <c r="B2536" s="3" t="s">
        <v>13215</v>
      </c>
      <c r="C2536" s="4">
        <v>18474.9679</v>
      </c>
      <c r="F2536" s="20"/>
    </row>
    <row r="2537" spans="2:6" x14ac:dyDescent="0.3">
      <c r="B2537" s="3" t="s">
        <v>7922</v>
      </c>
      <c r="C2537" s="4">
        <v>18471.233399999997</v>
      </c>
      <c r="F2537" s="20"/>
    </row>
    <row r="2538" spans="2:6" x14ac:dyDescent="0.3">
      <c r="B2538" s="3" t="s">
        <v>1060</v>
      </c>
      <c r="C2538" s="4">
        <v>18460.677100000001</v>
      </c>
      <c r="F2538" s="20"/>
    </row>
    <row r="2539" spans="2:6" x14ac:dyDescent="0.3">
      <c r="B2539" s="3" t="s">
        <v>2976</v>
      </c>
      <c r="C2539" s="4">
        <v>18459.4414</v>
      </c>
      <c r="F2539" s="20"/>
    </row>
    <row r="2540" spans="2:6" x14ac:dyDescent="0.3">
      <c r="B2540" s="3" t="s">
        <v>15552</v>
      </c>
      <c r="C2540" s="4">
        <v>18453.509699999999</v>
      </c>
      <c r="F2540" s="20"/>
    </row>
    <row r="2541" spans="2:6" x14ac:dyDescent="0.3">
      <c r="B2541" s="3" t="s">
        <v>7848</v>
      </c>
      <c r="C2541" s="4">
        <v>18446.959000000003</v>
      </c>
      <c r="F2541" s="20"/>
    </row>
    <row r="2542" spans="2:6" x14ac:dyDescent="0.3">
      <c r="B2542" s="3" t="s">
        <v>17783</v>
      </c>
      <c r="C2542" s="4">
        <v>18442.532299999999</v>
      </c>
      <c r="F2542" s="20"/>
    </row>
    <row r="2543" spans="2:6" x14ac:dyDescent="0.3">
      <c r="B2543" s="3" t="s">
        <v>7896</v>
      </c>
      <c r="C2543" s="4">
        <v>18425.722300000001</v>
      </c>
      <c r="F2543" s="20"/>
    </row>
    <row r="2544" spans="2:6" x14ac:dyDescent="0.3">
      <c r="B2544" s="3" t="s">
        <v>6969</v>
      </c>
      <c r="C2544" s="4">
        <v>18402.655900000002</v>
      </c>
      <c r="F2544" s="20"/>
    </row>
    <row r="2545" spans="2:6" x14ac:dyDescent="0.3">
      <c r="B2545" s="3" t="s">
        <v>12510</v>
      </c>
      <c r="C2545" s="4">
        <v>18392.4552</v>
      </c>
      <c r="F2545" s="20"/>
    </row>
    <row r="2546" spans="2:6" x14ac:dyDescent="0.3">
      <c r="B2546" s="3" t="s">
        <v>13904</v>
      </c>
      <c r="C2546" s="4">
        <v>18391.281500000001</v>
      </c>
      <c r="F2546" s="20"/>
    </row>
    <row r="2547" spans="2:6" x14ac:dyDescent="0.3">
      <c r="B2547" s="3" t="s">
        <v>5554</v>
      </c>
      <c r="C2547" s="4">
        <v>18383.231299999996</v>
      </c>
      <c r="F2547" s="20"/>
    </row>
    <row r="2548" spans="2:6" x14ac:dyDescent="0.3">
      <c r="B2548" s="3" t="s">
        <v>8897</v>
      </c>
      <c r="C2548" s="4">
        <v>18381.449400000001</v>
      </c>
      <c r="F2548" s="20"/>
    </row>
    <row r="2549" spans="2:6" x14ac:dyDescent="0.3">
      <c r="B2549" s="3" t="s">
        <v>7249</v>
      </c>
      <c r="C2549" s="4">
        <v>18379.998500000002</v>
      </c>
      <c r="F2549" s="20"/>
    </row>
    <row r="2550" spans="2:6" x14ac:dyDescent="0.3">
      <c r="B2550" s="3" t="s">
        <v>4116</v>
      </c>
      <c r="C2550" s="4">
        <v>18371.3475</v>
      </c>
      <c r="F2550" s="20"/>
    </row>
    <row r="2551" spans="2:6" x14ac:dyDescent="0.3">
      <c r="B2551" s="3" t="s">
        <v>17366</v>
      </c>
      <c r="C2551" s="4">
        <v>18371.197499999998</v>
      </c>
      <c r="F2551" s="20"/>
    </row>
    <row r="2552" spans="2:6" x14ac:dyDescent="0.3">
      <c r="B2552" s="3" t="s">
        <v>4791</v>
      </c>
      <c r="C2552" s="4">
        <v>18368.636500000001</v>
      </c>
      <c r="F2552" s="20"/>
    </row>
    <row r="2553" spans="2:6" x14ac:dyDescent="0.3">
      <c r="B2553" s="3" t="s">
        <v>13681</v>
      </c>
      <c r="C2553" s="4">
        <v>18362.8724</v>
      </c>
      <c r="F2553" s="20"/>
    </row>
    <row r="2554" spans="2:6" x14ac:dyDescent="0.3">
      <c r="B2554" s="3" t="s">
        <v>2855</v>
      </c>
      <c r="C2554" s="4">
        <v>18360.717499999999</v>
      </c>
      <c r="F2554" s="20"/>
    </row>
    <row r="2555" spans="2:6" x14ac:dyDescent="0.3">
      <c r="B2555" s="3" t="s">
        <v>10198</v>
      </c>
      <c r="C2555" s="4">
        <v>18352.969999999998</v>
      </c>
      <c r="F2555" s="20"/>
    </row>
    <row r="2556" spans="2:6" x14ac:dyDescent="0.3">
      <c r="B2556" s="3" t="s">
        <v>4078</v>
      </c>
      <c r="C2556" s="4">
        <v>18346.8236</v>
      </c>
      <c r="F2556" s="20"/>
    </row>
    <row r="2557" spans="2:6" x14ac:dyDescent="0.3">
      <c r="B2557" s="3" t="s">
        <v>5160</v>
      </c>
      <c r="C2557" s="4">
        <v>18331.453100000002</v>
      </c>
      <c r="F2557" s="20"/>
    </row>
    <row r="2558" spans="2:6" x14ac:dyDescent="0.3">
      <c r="B2558" s="3" t="s">
        <v>14826</v>
      </c>
      <c r="C2558" s="4">
        <v>18323.7857</v>
      </c>
      <c r="F2558" s="20"/>
    </row>
    <row r="2559" spans="2:6" x14ac:dyDescent="0.3">
      <c r="B2559" s="3" t="s">
        <v>10400</v>
      </c>
      <c r="C2559" s="4">
        <v>18318.5651</v>
      </c>
      <c r="F2559" s="20"/>
    </row>
    <row r="2560" spans="2:6" x14ac:dyDescent="0.3">
      <c r="B2560" s="3" t="s">
        <v>3875</v>
      </c>
      <c r="C2560" s="4">
        <v>18315.969000000001</v>
      </c>
      <c r="F2560" s="20"/>
    </row>
    <row r="2561" spans="2:6" x14ac:dyDescent="0.3">
      <c r="B2561" s="3" t="s">
        <v>18606</v>
      </c>
      <c r="C2561" s="4">
        <v>18302.645699999997</v>
      </c>
      <c r="F2561" s="20"/>
    </row>
    <row r="2562" spans="2:6" x14ac:dyDescent="0.3">
      <c r="B2562" s="3" t="s">
        <v>3767</v>
      </c>
      <c r="C2562" s="4">
        <v>18299.476200000001</v>
      </c>
      <c r="F2562" s="20"/>
    </row>
    <row r="2563" spans="2:6" x14ac:dyDescent="0.3">
      <c r="B2563" s="3" t="s">
        <v>18882</v>
      </c>
      <c r="C2563" s="4">
        <v>18290.685399999998</v>
      </c>
      <c r="F2563" s="20"/>
    </row>
    <row r="2564" spans="2:6" x14ac:dyDescent="0.3">
      <c r="B2564" s="3" t="s">
        <v>18873</v>
      </c>
      <c r="C2564" s="4">
        <v>18290.685399999998</v>
      </c>
      <c r="F2564" s="20"/>
    </row>
    <row r="2565" spans="2:6" x14ac:dyDescent="0.3">
      <c r="B2565" s="3" t="s">
        <v>18513</v>
      </c>
      <c r="C2565" s="4">
        <v>18290.685399999998</v>
      </c>
      <c r="F2565" s="20"/>
    </row>
    <row r="2566" spans="2:6" x14ac:dyDescent="0.3">
      <c r="B2566" s="3" t="s">
        <v>16680</v>
      </c>
      <c r="C2566" s="4">
        <v>18290.685399999998</v>
      </c>
      <c r="F2566" s="20"/>
    </row>
    <row r="2567" spans="2:6" x14ac:dyDescent="0.3">
      <c r="B2567" s="3" t="s">
        <v>14204</v>
      </c>
      <c r="C2567" s="4">
        <v>18290.685399999998</v>
      </c>
      <c r="F2567" s="20"/>
    </row>
    <row r="2568" spans="2:6" x14ac:dyDescent="0.3">
      <c r="B2568" s="3" t="s">
        <v>11282</v>
      </c>
      <c r="C2568" s="4">
        <v>18290.685399999998</v>
      </c>
      <c r="F2568" s="20"/>
    </row>
    <row r="2569" spans="2:6" x14ac:dyDescent="0.3">
      <c r="B2569" s="3" t="s">
        <v>9670</v>
      </c>
      <c r="C2569" s="4">
        <v>18290.685399999998</v>
      </c>
      <c r="F2569" s="20"/>
    </row>
    <row r="2570" spans="2:6" x14ac:dyDescent="0.3">
      <c r="B2570" s="3" t="s">
        <v>8540</v>
      </c>
      <c r="C2570" s="4">
        <v>18290.685399999998</v>
      </c>
      <c r="F2570" s="20"/>
    </row>
    <row r="2571" spans="2:6" x14ac:dyDescent="0.3">
      <c r="B2571" s="3" t="s">
        <v>3175</v>
      </c>
      <c r="C2571" s="4">
        <v>18290.685399999998</v>
      </c>
      <c r="F2571" s="20"/>
    </row>
    <row r="2572" spans="2:6" x14ac:dyDescent="0.3">
      <c r="B2572" s="3" t="s">
        <v>15185</v>
      </c>
      <c r="C2572" s="4">
        <v>18288.5386</v>
      </c>
      <c r="F2572" s="20"/>
    </row>
    <row r="2573" spans="2:6" x14ac:dyDescent="0.3">
      <c r="B2573" s="3" t="s">
        <v>12780</v>
      </c>
      <c r="C2573" s="4">
        <v>18283.9444</v>
      </c>
      <c r="F2573" s="20"/>
    </row>
    <row r="2574" spans="2:6" x14ac:dyDescent="0.3">
      <c r="B2574" s="3" t="s">
        <v>3358</v>
      </c>
      <c r="C2574" s="4">
        <v>18281.205699999999</v>
      </c>
      <c r="F2574" s="20"/>
    </row>
    <row r="2575" spans="2:6" x14ac:dyDescent="0.3">
      <c r="B2575" s="3" t="s">
        <v>2647</v>
      </c>
      <c r="C2575" s="4">
        <v>18278.0497</v>
      </c>
      <c r="F2575" s="20"/>
    </row>
    <row r="2576" spans="2:6" x14ac:dyDescent="0.3">
      <c r="B2576" s="3" t="s">
        <v>4780</v>
      </c>
      <c r="C2576" s="4">
        <v>18275.935500000003</v>
      </c>
      <c r="F2576" s="20"/>
    </row>
    <row r="2577" spans="2:6" x14ac:dyDescent="0.3">
      <c r="B2577" s="3" t="s">
        <v>17206</v>
      </c>
      <c r="C2577" s="4">
        <v>18268.601699999999</v>
      </c>
      <c r="F2577" s="20"/>
    </row>
    <row r="2578" spans="2:6" x14ac:dyDescent="0.3">
      <c r="B2578" s="3" t="s">
        <v>11383</v>
      </c>
      <c r="C2578" s="4">
        <v>18261.076400000002</v>
      </c>
      <c r="F2578" s="20"/>
    </row>
    <row r="2579" spans="2:6" x14ac:dyDescent="0.3">
      <c r="B2579" s="3" t="s">
        <v>18919</v>
      </c>
      <c r="C2579" s="4">
        <v>18257.7526</v>
      </c>
      <c r="F2579" s="20"/>
    </row>
    <row r="2580" spans="2:6" x14ac:dyDescent="0.3">
      <c r="B2580" s="3" t="s">
        <v>6704</v>
      </c>
      <c r="C2580" s="4">
        <v>18257.290700000001</v>
      </c>
      <c r="F2580" s="20"/>
    </row>
    <row r="2581" spans="2:6" x14ac:dyDescent="0.3">
      <c r="B2581" s="3" t="s">
        <v>14829</v>
      </c>
      <c r="C2581" s="4">
        <v>18256.127799999998</v>
      </c>
      <c r="F2581" s="20"/>
    </row>
    <row r="2582" spans="2:6" x14ac:dyDescent="0.3">
      <c r="B2582" s="3" t="s">
        <v>16949</v>
      </c>
      <c r="C2582" s="4">
        <v>18255.813700000002</v>
      </c>
      <c r="F2582" s="20"/>
    </row>
    <row r="2583" spans="2:6" x14ac:dyDescent="0.3">
      <c r="B2583" s="3" t="s">
        <v>17441</v>
      </c>
      <c r="C2583" s="4">
        <v>18252.035800000005</v>
      </c>
      <c r="F2583" s="20"/>
    </row>
    <row r="2584" spans="2:6" x14ac:dyDescent="0.3">
      <c r="B2584" s="3" t="s">
        <v>4506</v>
      </c>
      <c r="C2584" s="4">
        <v>18248.368399999999</v>
      </c>
      <c r="F2584" s="20"/>
    </row>
    <row r="2585" spans="2:6" x14ac:dyDescent="0.3">
      <c r="B2585" s="3" t="s">
        <v>10249</v>
      </c>
      <c r="C2585" s="4">
        <v>18247.9342</v>
      </c>
      <c r="F2585" s="20"/>
    </row>
    <row r="2586" spans="2:6" x14ac:dyDescent="0.3">
      <c r="B2586" s="3" t="s">
        <v>16944</v>
      </c>
      <c r="C2586" s="4">
        <v>18245.854200000002</v>
      </c>
      <c r="F2586" s="20"/>
    </row>
    <row r="2587" spans="2:6" x14ac:dyDescent="0.3">
      <c r="B2587" s="3" t="s">
        <v>10476</v>
      </c>
      <c r="C2587" s="4">
        <v>18245.244900000002</v>
      </c>
      <c r="F2587" s="20"/>
    </row>
    <row r="2588" spans="2:6" x14ac:dyDescent="0.3">
      <c r="B2588" s="3" t="s">
        <v>11448</v>
      </c>
      <c r="C2588" s="4">
        <v>18242.929500000002</v>
      </c>
      <c r="F2588" s="20"/>
    </row>
    <row r="2589" spans="2:6" x14ac:dyDescent="0.3">
      <c r="B2589" s="3" t="s">
        <v>12330</v>
      </c>
      <c r="C2589" s="4">
        <v>18241.2435</v>
      </c>
      <c r="F2589" s="20"/>
    </row>
    <row r="2590" spans="2:6" x14ac:dyDescent="0.3">
      <c r="B2590" s="3" t="s">
        <v>17144</v>
      </c>
      <c r="C2590" s="4">
        <v>18235.738499999999</v>
      </c>
      <c r="F2590" s="20"/>
    </row>
    <row r="2591" spans="2:6" x14ac:dyDescent="0.3">
      <c r="B2591" s="3" t="s">
        <v>16107</v>
      </c>
      <c r="C2591" s="4">
        <v>18235.2343</v>
      </c>
      <c r="F2591" s="20"/>
    </row>
    <row r="2592" spans="2:6" x14ac:dyDescent="0.3">
      <c r="B2592" s="3" t="s">
        <v>8706</v>
      </c>
      <c r="C2592" s="4">
        <v>18228.2101</v>
      </c>
      <c r="F2592" s="20"/>
    </row>
    <row r="2593" spans="2:6" x14ac:dyDescent="0.3">
      <c r="B2593" s="3" t="s">
        <v>4168</v>
      </c>
      <c r="C2593" s="4">
        <v>18227.766599999999</v>
      </c>
      <c r="F2593" s="20"/>
    </row>
    <row r="2594" spans="2:6" x14ac:dyDescent="0.3">
      <c r="B2594" s="3" t="s">
        <v>4082</v>
      </c>
      <c r="C2594" s="4">
        <v>18227.719999999998</v>
      </c>
      <c r="F2594" s="20"/>
    </row>
    <row r="2595" spans="2:6" x14ac:dyDescent="0.3">
      <c r="B2595" s="3" t="s">
        <v>5121</v>
      </c>
      <c r="C2595" s="4">
        <v>18221.441500000001</v>
      </c>
      <c r="F2595" s="20"/>
    </row>
    <row r="2596" spans="2:6" x14ac:dyDescent="0.3">
      <c r="B2596" s="3" t="s">
        <v>2863</v>
      </c>
      <c r="C2596" s="4">
        <v>18217.757900000001</v>
      </c>
      <c r="F2596" s="20"/>
    </row>
    <row r="2597" spans="2:6" x14ac:dyDescent="0.3">
      <c r="B2597" s="3" t="s">
        <v>9211</v>
      </c>
      <c r="C2597" s="4">
        <v>18210.439599999998</v>
      </c>
      <c r="F2597" s="20"/>
    </row>
    <row r="2598" spans="2:6" x14ac:dyDescent="0.3">
      <c r="B2598" s="3" t="s">
        <v>1829</v>
      </c>
      <c r="C2598" s="4">
        <v>18210.104800000001</v>
      </c>
      <c r="F2598" s="20"/>
    </row>
    <row r="2599" spans="2:6" x14ac:dyDescent="0.3">
      <c r="B2599" s="3" t="s">
        <v>16232</v>
      </c>
      <c r="C2599" s="4">
        <v>18210.026400000002</v>
      </c>
      <c r="F2599" s="20"/>
    </row>
    <row r="2600" spans="2:6" x14ac:dyDescent="0.3">
      <c r="B2600" s="3" t="s">
        <v>13237</v>
      </c>
      <c r="C2600" s="4">
        <v>18197.9087</v>
      </c>
      <c r="F2600" s="20"/>
    </row>
    <row r="2601" spans="2:6" x14ac:dyDescent="0.3">
      <c r="B2601" s="3" t="s">
        <v>14567</v>
      </c>
      <c r="C2601" s="4">
        <v>18196.474300000002</v>
      </c>
      <c r="F2601" s="20"/>
    </row>
    <row r="2602" spans="2:6" x14ac:dyDescent="0.3">
      <c r="B2602" s="3" t="s">
        <v>10998</v>
      </c>
      <c r="C2602" s="4">
        <v>18196.433500000003</v>
      </c>
      <c r="F2602" s="20"/>
    </row>
    <row r="2603" spans="2:6" x14ac:dyDescent="0.3">
      <c r="B2603" s="3" t="s">
        <v>11558</v>
      </c>
      <c r="C2603" s="4">
        <v>18196.0249</v>
      </c>
      <c r="F2603" s="20"/>
    </row>
    <row r="2604" spans="2:6" x14ac:dyDescent="0.3">
      <c r="B2604" s="3" t="s">
        <v>2614</v>
      </c>
      <c r="C2604" s="4">
        <v>18194.905500000001</v>
      </c>
      <c r="F2604" s="20"/>
    </row>
    <row r="2605" spans="2:6" x14ac:dyDescent="0.3">
      <c r="B2605" s="3" t="s">
        <v>4798</v>
      </c>
      <c r="C2605" s="4">
        <v>18194.378000000001</v>
      </c>
      <c r="F2605" s="20"/>
    </row>
    <row r="2606" spans="2:6" x14ac:dyDescent="0.3">
      <c r="B2606" s="3" t="s">
        <v>685</v>
      </c>
      <c r="C2606" s="4">
        <v>18187.142900000003</v>
      </c>
      <c r="F2606" s="20"/>
    </row>
    <row r="2607" spans="2:6" x14ac:dyDescent="0.3">
      <c r="B2607" s="3" t="s">
        <v>12649</v>
      </c>
      <c r="C2607" s="4">
        <v>18186.837499999998</v>
      </c>
      <c r="F2607" s="20"/>
    </row>
    <row r="2608" spans="2:6" x14ac:dyDescent="0.3">
      <c r="B2608" s="3" t="s">
        <v>15344</v>
      </c>
      <c r="C2608" s="4">
        <v>18186.604199999998</v>
      </c>
      <c r="F2608" s="20"/>
    </row>
    <row r="2609" spans="2:6" x14ac:dyDescent="0.3">
      <c r="B2609" s="3" t="s">
        <v>17165</v>
      </c>
      <c r="C2609" s="4">
        <v>18184.496800000001</v>
      </c>
      <c r="F2609" s="20"/>
    </row>
    <row r="2610" spans="2:6" x14ac:dyDescent="0.3">
      <c r="B2610" s="3" t="s">
        <v>5873</v>
      </c>
      <c r="C2610" s="4">
        <v>18181.5641</v>
      </c>
      <c r="F2610" s="20"/>
    </row>
    <row r="2611" spans="2:6" x14ac:dyDescent="0.3">
      <c r="B2611" s="3" t="s">
        <v>16434</v>
      </c>
      <c r="C2611" s="4">
        <v>18178.152500000004</v>
      </c>
      <c r="F2611" s="20"/>
    </row>
    <row r="2612" spans="2:6" x14ac:dyDescent="0.3">
      <c r="B2612" s="3" t="s">
        <v>8544</v>
      </c>
      <c r="C2612" s="4">
        <v>18174.064200000001</v>
      </c>
      <c r="F2612" s="20"/>
    </row>
    <row r="2613" spans="2:6" x14ac:dyDescent="0.3">
      <c r="B2613" s="3" t="s">
        <v>15357</v>
      </c>
      <c r="C2613" s="4">
        <v>18173.140200000002</v>
      </c>
      <c r="F2613" s="20"/>
    </row>
    <row r="2614" spans="2:6" x14ac:dyDescent="0.3">
      <c r="B2614" s="3" t="s">
        <v>4596</v>
      </c>
      <c r="C2614" s="4">
        <v>18171.6872</v>
      </c>
      <c r="F2614" s="20"/>
    </row>
    <row r="2615" spans="2:6" x14ac:dyDescent="0.3">
      <c r="B2615" s="3" t="s">
        <v>6101</v>
      </c>
      <c r="C2615" s="4">
        <v>18155.196</v>
      </c>
      <c r="F2615" s="20"/>
    </row>
    <row r="2616" spans="2:6" x14ac:dyDescent="0.3">
      <c r="B2616" s="3" t="s">
        <v>5115</v>
      </c>
      <c r="C2616" s="4">
        <v>18154.401300000001</v>
      </c>
      <c r="F2616" s="20"/>
    </row>
    <row r="2617" spans="2:6" x14ac:dyDescent="0.3">
      <c r="B2617" s="3" t="s">
        <v>15470</v>
      </c>
      <c r="C2617" s="4">
        <v>18151.804599999999</v>
      </c>
      <c r="F2617" s="20"/>
    </row>
    <row r="2618" spans="2:6" x14ac:dyDescent="0.3">
      <c r="B2618" s="3" t="s">
        <v>14021</v>
      </c>
      <c r="C2618" s="4">
        <v>18148.950800000002</v>
      </c>
      <c r="F2618" s="20"/>
    </row>
    <row r="2619" spans="2:6" x14ac:dyDescent="0.3">
      <c r="B2619" s="3" t="s">
        <v>10886</v>
      </c>
      <c r="C2619" s="4">
        <v>18134.4895</v>
      </c>
      <c r="F2619" s="20"/>
    </row>
    <row r="2620" spans="2:6" x14ac:dyDescent="0.3">
      <c r="B2620" s="3" t="s">
        <v>3755</v>
      </c>
      <c r="C2620" s="4">
        <v>18129.138300000002</v>
      </c>
      <c r="F2620" s="20"/>
    </row>
    <row r="2621" spans="2:6" x14ac:dyDescent="0.3">
      <c r="B2621" s="3" t="s">
        <v>7529</v>
      </c>
      <c r="C2621" s="4">
        <v>18121.745700000003</v>
      </c>
      <c r="F2621" s="20"/>
    </row>
    <row r="2622" spans="2:6" x14ac:dyDescent="0.3">
      <c r="B2622" s="3" t="s">
        <v>16787</v>
      </c>
      <c r="C2622" s="4">
        <v>18120.759699999999</v>
      </c>
      <c r="F2622" s="20"/>
    </row>
    <row r="2623" spans="2:6" x14ac:dyDescent="0.3">
      <c r="B2623" s="3" t="s">
        <v>5375</v>
      </c>
      <c r="C2623" s="4">
        <v>18118.298299999999</v>
      </c>
      <c r="F2623" s="20"/>
    </row>
    <row r="2624" spans="2:6" x14ac:dyDescent="0.3">
      <c r="B2624" s="3" t="s">
        <v>18531</v>
      </c>
      <c r="C2624" s="4">
        <v>18117.710299999999</v>
      </c>
      <c r="F2624" s="20"/>
    </row>
    <row r="2625" spans="2:6" x14ac:dyDescent="0.3">
      <c r="B2625" s="3" t="s">
        <v>15244</v>
      </c>
      <c r="C2625" s="4">
        <v>18117.710299999999</v>
      </c>
      <c r="F2625" s="20"/>
    </row>
    <row r="2626" spans="2:6" x14ac:dyDescent="0.3">
      <c r="B2626" s="3" t="s">
        <v>10718</v>
      </c>
      <c r="C2626" s="4">
        <v>18117.710299999999</v>
      </c>
      <c r="F2626" s="20"/>
    </row>
    <row r="2627" spans="2:6" x14ac:dyDescent="0.3">
      <c r="B2627" s="3" t="s">
        <v>17445</v>
      </c>
      <c r="C2627" s="4">
        <v>18117.250199999999</v>
      </c>
      <c r="F2627" s="20"/>
    </row>
    <row r="2628" spans="2:6" x14ac:dyDescent="0.3">
      <c r="B2628" s="3" t="s">
        <v>7998</v>
      </c>
      <c r="C2628" s="4">
        <v>18114.129400000002</v>
      </c>
      <c r="F2628" s="20"/>
    </row>
    <row r="2629" spans="2:6" x14ac:dyDescent="0.3">
      <c r="B2629" s="3" t="s">
        <v>2446</v>
      </c>
      <c r="C2629" s="4">
        <v>18110.048600000002</v>
      </c>
      <c r="F2629" s="20"/>
    </row>
    <row r="2630" spans="2:6" x14ac:dyDescent="0.3">
      <c r="B2630" s="3" t="s">
        <v>10123</v>
      </c>
      <c r="C2630" s="4">
        <v>18108.330499999996</v>
      </c>
      <c r="F2630" s="20"/>
    </row>
    <row r="2631" spans="2:6" x14ac:dyDescent="0.3">
      <c r="B2631" s="3" t="s">
        <v>13985</v>
      </c>
      <c r="C2631" s="4">
        <v>18107.293900000001</v>
      </c>
      <c r="F2631" s="20"/>
    </row>
    <row r="2632" spans="2:6" x14ac:dyDescent="0.3">
      <c r="B2632" s="3" t="s">
        <v>14979</v>
      </c>
      <c r="C2632" s="4">
        <v>18102.662400000001</v>
      </c>
      <c r="F2632" s="20"/>
    </row>
    <row r="2633" spans="2:6" x14ac:dyDescent="0.3">
      <c r="B2633" s="3" t="s">
        <v>3683</v>
      </c>
      <c r="C2633" s="4">
        <v>18099.513500000001</v>
      </c>
      <c r="F2633" s="20"/>
    </row>
    <row r="2634" spans="2:6" x14ac:dyDescent="0.3">
      <c r="B2634" s="3" t="s">
        <v>7901</v>
      </c>
      <c r="C2634" s="4">
        <v>18092.3128</v>
      </c>
      <c r="F2634" s="20"/>
    </row>
    <row r="2635" spans="2:6" x14ac:dyDescent="0.3">
      <c r="B2635" s="3" t="s">
        <v>5665</v>
      </c>
      <c r="C2635" s="4">
        <v>18088.637999999999</v>
      </c>
      <c r="F2635" s="20"/>
    </row>
    <row r="2636" spans="2:6" x14ac:dyDescent="0.3">
      <c r="B2636" s="3" t="s">
        <v>15638</v>
      </c>
      <c r="C2636" s="4">
        <v>18076.284899999999</v>
      </c>
      <c r="F2636" s="20"/>
    </row>
    <row r="2637" spans="2:6" x14ac:dyDescent="0.3">
      <c r="B2637" s="3" t="s">
        <v>18702</v>
      </c>
      <c r="C2637" s="4">
        <v>18075.093800000002</v>
      </c>
      <c r="F2637" s="20"/>
    </row>
    <row r="2638" spans="2:6" x14ac:dyDescent="0.3">
      <c r="B2638" s="3" t="s">
        <v>7816</v>
      </c>
      <c r="C2638" s="4">
        <v>18068.933099999998</v>
      </c>
      <c r="F2638" s="20"/>
    </row>
    <row r="2639" spans="2:6" x14ac:dyDescent="0.3">
      <c r="B2639" s="3" t="s">
        <v>5877</v>
      </c>
      <c r="C2639" s="4">
        <v>18063.319</v>
      </c>
      <c r="F2639" s="20"/>
    </row>
    <row r="2640" spans="2:6" x14ac:dyDescent="0.3">
      <c r="B2640" s="3" t="s">
        <v>15017</v>
      </c>
      <c r="C2640" s="4">
        <v>18061.2513</v>
      </c>
      <c r="F2640" s="20"/>
    </row>
    <row r="2641" spans="2:6" x14ac:dyDescent="0.3">
      <c r="B2641" s="3" t="s">
        <v>6877</v>
      </c>
      <c r="C2641" s="4">
        <v>18059.5445</v>
      </c>
      <c r="F2641" s="20"/>
    </row>
    <row r="2642" spans="2:6" x14ac:dyDescent="0.3">
      <c r="B2642" s="3" t="s">
        <v>8984</v>
      </c>
      <c r="C2642" s="4">
        <v>18058.456399999999</v>
      </c>
      <c r="F2642" s="20"/>
    </row>
    <row r="2643" spans="2:6" x14ac:dyDescent="0.3">
      <c r="B2643" s="3" t="s">
        <v>15371</v>
      </c>
      <c r="C2643" s="4">
        <v>18055.901099999999</v>
      </c>
      <c r="F2643" s="20"/>
    </row>
    <row r="2644" spans="2:6" x14ac:dyDescent="0.3">
      <c r="B2644" s="3" t="s">
        <v>13257</v>
      </c>
      <c r="C2644" s="4">
        <v>18047.6103</v>
      </c>
      <c r="F2644" s="20"/>
    </row>
    <row r="2645" spans="2:6" x14ac:dyDescent="0.3">
      <c r="B2645" s="3" t="s">
        <v>2543</v>
      </c>
      <c r="C2645" s="4">
        <v>18046.107400000001</v>
      </c>
      <c r="F2645" s="20"/>
    </row>
    <row r="2646" spans="2:6" x14ac:dyDescent="0.3">
      <c r="B2646" s="3" t="s">
        <v>6210</v>
      </c>
      <c r="C2646" s="4">
        <v>18042.642</v>
      </c>
      <c r="F2646" s="20"/>
    </row>
    <row r="2647" spans="2:6" x14ac:dyDescent="0.3">
      <c r="B2647" s="3" t="s">
        <v>6108</v>
      </c>
      <c r="C2647" s="4">
        <v>18042.642</v>
      </c>
      <c r="F2647" s="20"/>
    </row>
    <row r="2648" spans="2:6" x14ac:dyDescent="0.3">
      <c r="B2648" s="3" t="s">
        <v>3890</v>
      </c>
      <c r="C2648" s="4">
        <v>18037.544999999998</v>
      </c>
      <c r="F2648" s="20"/>
    </row>
    <row r="2649" spans="2:6" x14ac:dyDescent="0.3">
      <c r="B2649" s="3" t="s">
        <v>10370</v>
      </c>
      <c r="C2649" s="4">
        <v>18036.455299999998</v>
      </c>
      <c r="F2649" s="20"/>
    </row>
    <row r="2650" spans="2:6" x14ac:dyDescent="0.3">
      <c r="B2650" s="3" t="s">
        <v>1024</v>
      </c>
      <c r="C2650" s="4">
        <v>18031.518400000001</v>
      </c>
      <c r="F2650" s="20"/>
    </row>
    <row r="2651" spans="2:6" x14ac:dyDescent="0.3">
      <c r="B2651" s="3" t="s">
        <v>746</v>
      </c>
      <c r="C2651" s="4">
        <v>18025.672200000001</v>
      </c>
      <c r="F2651" s="20"/>
    </row>
    <row r="2652" spans="2:6" x14ac:dyDescent="0.3">
      <c r="B2652" s="3" t="s">
        <v>2225</v>
      </c>
      <c r="C2652" s="4">
        <v>18024.994799999997</v>
      </c>
      <c r="F2652" s="20"/>
    </row>
    <row r="2653" spans="2:6" x14ac:dyDescent="0.3">
      <c r="B2653" s="3" t="s">
        <v>7504</v>
      </c>
      <c r="C2653" s="4">
        <v>18020.479200000002</v>
      </c>
      <c r="F2653" s="20"/>
    </row>
    <row r="2654" spans="2:6" x14ac:dyDescent="0.3">
      <c r="B2654" s="3" t="s">
        <v>15279</v>
      </c>
      <c r="C2654" s="4">
        <v>18017.1217</v>
      </c>
      <c r="F2654" s="20"/>
    </row>
    <row r="2655" spans="2:6" x14ac:dyDescent="0.3">
      <c r="B2655" s="3" t="s">
        <v>14533</v>
      </c>
      <c r="C2655" s="4">
        <v>18015.115000000002</v>
      </c>
      <c r="F2655" s="20"/>
    </row>
    <row r="2656" spans="2:6" x14ac:dyDescent="0.3">
      <c r="B2656" s="3" t="s">
        <v>15475</v>
      </c>
      <c r="C2656" s="4">
        <v>18014.992900000001</v>
      </c>
      <c r="F2656" s="20"/>
    </row>
    <row r="2657" spans="2:6" x14ac:dyDescent="0.3">
      <c r="B2657" s="3" t="s">
        <v>17574</v>
      </c>
      <c r="C2657" s="4">
        <v>18012.663100000002</v>
      </c>
      <c r="F2657" s="20"/>
    </row>
    <row r="2658" spans="2:6" x14ac:dyDescent="0.3">
      <c r="B2658" s="3" t="s">
        <v>17192</v>
      </c>
      <c r="C2658" s="4">
        <v>18008.407600000002</v>
      </c>
      <c r="F2658" s="20"/>
    </row>
    <row r="2659" spans="2:6" x14ac:dyDescent="0.3">
      <c r="B2659" s="3" t="s">
        <v>5944</v>
      </c>
      <c r="C2659" s="4">
        <v>18005.653300000002</v>
      </c>
      <c r="F2659" s="20"/>
    </row>
    <row r="2660" spans="2:6" x14ac:dyDescent="0.3">
      <c r="B2660" s="3" t="s">
        <v>897</v>
      </c>
      <c r="C2660" s="4">
        <v>18000.081699999999</v>
      </c>
      <c r="F2660" s="20"/>
    </row>
    <row r="2661" spans="2:6" x14ac:dyDescent="0.3">
      <c r="B2661" s="3" t="s">
        <v>9804</v>
      </c>
      <c r="C2661" s="4">
        <v>17993.089200000002</v>
      </c>
      <c r="F2661" s="20"/>
    </row>
    <row r="2662" spans="2:6" x14ac:dyDescent="0.3">
      <c r="B2662" s="3" t="s">
        <v>14284</v>
      </c>
      <c r="C2662" s="4">
        <v>17975.086000000003</v>
      </c>
      <c r="F2662" s="20"/>
    </row>
    <row r="2663" spans="2:6" x14ac:dyDescent="0.3">
      <c r="B2663" s="3" t="s">
        <v>4656</v>
      </c>
      <c r="C2663" s="4">
        <v>17962.950700000001</v>
      </c>
      <c r="F2663" s="20"/>
    </row>
    <row r="2664" spans="2:6" x14ac:dyDescent="0.3">
      <c r="B2664" s="3" t="s">
        <v>6496</v>
      </c>
      <c r="C2664" s="4">
        <v>17938.3256</v>
      </c>
      <c r="F2664" s="20"/>
    </row>
    <row r="2665" spans="2:6" x14ac:dyDescent="0.3">
      <c r="B2665" s="3" t="s">
        <v>14307</v>
      </c>
      <c r="C2665" s="4">
        <v>17934.634699999999</v>
      </c>
      <c r="F2665" s="20"/>
    </row>
    <row r="2666" spans="2:6" x14ac:dyDescent="0.3">
      <c r="B2666" s="3" t="s">
        <v>4806</v>
      </c>
      <c r="C2666" s="4">
        <v>17931.546999999999</v>
      </c>
      <c r="F2666" s="20"/>
    </row>
    <row r="2667" spans="2:6" x14ac:dyDescent="0.3">
      <c r="B2667" s="3" t="s">
        <v>17856</v>
      </c>
      <c r="C2667" s="4">
        <v>17927.320100000001</v>
      </c>
      <c r="F2667" s="20"/>
    </row>
    <row r="2668" spans="2:6" x14ac:dyDescent="0.3">
      <c r="B2668" s="3" t="s">
        <v>13638</v>
      </c>
      <c r="C2668" s="4">
        <v>17924.298500000001</v>
      </c>
      <c r="F2668" s="20"/>
    </row>
    <row r="2669" spans="2:6" x14ac:dyDescent="0.3">
      <c r="B2669" s="3" t="s">
        <v>10176</v>
      </c>
      <c r="C2669" s="4">
        <v>17924.298500000001</v>
      </c>
      <c r="F2669" s="20"/>
    </row>
    <row r="2670" spans="2:6" x14ac:dyDescent="0.3">
      <c r="B2670" s="3" t="s">
        <v>10879</v>
      </c>
      <c r="C2670" s="4">
        <v>17924.298500000001</v>
      </c>
      <c r="F2670" s="20"/>
    </row>
    <row r="2671" spans="2:6" x14ac:dyDescent="0.3">
      <c r="B2671" s="3" t="s">
        <v>1231</v>
      </c>
      <c r="C2671" s="4">
        <v>17924.298500000001</v>
      </c>
      <c r="F2671" s="20"/>
    </row>
    <row r="2672" spans="2:6" x14ac:dyDescent="0.3">
      <c r="B2672" s="3" t="s">
        <v>8773</v>
      </c>
      <c r="C2672" s="4">
        <v>17922.4758</v>
      </c>
      <c r="F2672" s="20"/>
    </row>
    <row r="2673" spans="2:6" x14ac:dyDescent="0.3">
      <c r="B2673" s="3" t="s">
        <v>8382</v>
      </c>
      <c r="C2673" s="4">
        <v>17922.4758</v>
      </c>
      <c r="F2673" s="20"/>
    </row>
    <row r="2674" spans="2:6" x14ac:dyDescent="0.3">
      <c r="B2674" s="3" t="s">
        <v>1881</v>
      </c>
      <c r="C2674" s="4">
        <v>17922.4758</v>
      </c>
      <c r="F2674" s="20"/>
    </row>
    <row r="2675" spans="2:6" x14ac:dyDescent="0.3">
      <c r="B2675" s="3" t="s">
        <v>5881</v>
      </c>
      <c r="C2675" s="4">
        <v>17912.4522</v>
      </c>
      <c r="F2675" s="20"/>
    </row>
    <row r="2676" spans="2:6" x14ac:dyDescent="0.3">
      <c r="B2676" s="3" t="s">
        <v>9880</v>
      </c>
      <c r="C2676" s="4">
        <v>17911.3668</v>
      </c>
      <c r="F2676" s="20"/>
    </row>
    <row r="2677" spans="2:6" x14ac:dyDescent="0.3">
      <c r="B2677" s="3" t="s">
        <v>11351</v>
      </c>
      <c r="C2677" s="4">
        <v>17910.5602</v>
      </c>
      <c r="F2677" s="20"/>
    </row>
    <row r="2678" spans="2:6" x14ac:dyDescent="0.3">
      <c r="B2678" s="3" t="s">
        <v>13878</v>
      </c>
      <c r="C2678" s="4">
        <v>17906.692800000001</v>
      </c>
      <c r="F2678" s="20"/>
    </row>
    <row r="2679" spans="2:6" x14ac:dyDescent="0.3">
      <c r="B2679" s="3" t="s">
        <v>15943</v>
      </c>
      <c r="C2679" s="4">
        <v>17903.129800000002</v>
      </c>
      <c r="F2679" s="20"/>
    </row>
    <row r="2680" spans="2:6" x14ac:dyDescent="0.3">
      <c r="B2680" s="3" t="s">
        <v>4081</v>
      </c>
      <c r="C2680" s="4">
        <v>17902.179100000001</v>
      </c>
      <c r="F2680" s="20"/>
    </row>
    <row r="2681" spans="2:6" x14ac:dyDescent="0.3">
      <c r="B2681" s="3" t="s">
        <v>10061</v>
      </c>
      <c r="C2681" s="4">
        <v>17897.767099999997</v>
      </c>
      <c r="F2681" s="20"/>
    </row>
    <row r="2682" spans="2:6" x14ac:dyDescent="0.3">
      <c r="B2682" s="3" t="s">
        <v>11677</v>
      </c>
      <c r="C2682" s="4">
        <v>17897.690700000003</v>
      </c>
      <c r="F2682" s="20"/>
    </row>
    <row r="2683" spans="2:6" x14ac:dyDescent="0.3">
      <c r="B2683" s="3" t="s">
        <v>13987</v>
      </c>
      <c r="C2683" s="4">
        <v>17892.144700000001</v>
      </c>
      <c r="F2683" s="20"/>
    </row>
    <row r="2684" spans="2:6" x14ac:dyDescent="0.3">
      <c r="B2684" s="3" t="s">
        <v>7190</v>
      </c>
      <c r="C2684" s="4">
        <v>17889.070599999999</v>
      </c>
      <c r="F2684" s="20"/>
    </row>
    <row r="2685" spans="2:6" x14ac:dyDescent="0.3">
      <c r="B2685" s="3" t="s">
        <v>18325</v>
      </c>
      <c r="C2685" s="4">
        <v>17887.153399999999</v>
      </c>
      <c r="F2685" s="20"/>
    </row>
    <row r="2686" spans="2:6" x14ac:dyDescent="0.3">
      <c r="B2686" s="3" t="s">
        <v>17750</v>
      </c>
      <c r="C2686" s="4">
        <v>17877.266100000001</v>
      </c>
      <c r="F2686" s="20"/>
    </row>
    <row r="2687" spans="2:6" x14ac:dyDescent="0.3">
      <c r="B2687" s="3" t="s">
        <v>3405</v>
      </c>
      <c r="C2687" s="4">
        <v>17871.212300000003</v>
      </c>
      <c r="F2687" s="20"/>
    </row>
    <row r="2688" spans="2:6" x14ac:dyDescent="0.3">
      <c r="B2688" s="3" t="s">
        <v>16576</v>
      </c>
      <c r="C2688" s="4">
        <v>17870.3027</v>
      </c>
      <c r="F2688" s="20"/>
    </row>
    <row r="2689" spans="2:6" x14ac:dyDescent="0.3">
      <c r="B2689" s="3" t="s">
        <v>11682</v>
      </c>
      <c r="C2689" s="4">
        <v>17864.100200000001</v>
      </c>
      <c r="F2689" s="20"/>
    </row>
    <row r="2690" spans="2:6" x14ac:dyDescent="0.3">
      <c r="B2690" s="3" t="s">
        <v>1916</v>
      </c>
      <c r="C2690" s="4">
        <v>17859.627099999998</v>
      </c>
      <c r="F2690" s="20"/>
    </row>
    <row r="2691" spans="2:6" x14ac:dyDescent="0.3">
      <c r="B2691" s="3" t="s">
        <v>1748</v>
      </c>
      <c r="C2691" s="4">
        <v>17852.706600000001</v>
      </c>
      <c r="F2691" s="20"/>
    </row>
    <row r="2692" spans="2:6" x14ac:dyDescent="0.3">
      <c r="B2692" s="3" t="s">
        <v>4179</v>
      </c>
      <c r="C2692" s="4">
        <v>17849.4794</v>
      </c>
      <c r="F2692" s="20"/>
    </row>
    <row r="2693" spans="2:6" x14ac:dyDescent="0.3">
      <c r="B2693" s="3" t="s">
        <v>14251</v>
      </c>
      <c r="C2693" s="4">
        <v>17848.200700000001</v>
      </c>
      <c r="F2693" s="20"/>
    </row>
    <row r="2694" spans="2:6" x14ac:dyDescent="0.3">
      <c r="B2694" s="3" t="s">
        <v>8176</v>
      </c>
      <c r="C2694" s="4">
        <v>17848.1414</v>
      </c>
      <c r="F2694" s="20"/>
    </row>
    <row r="2695" spans="2:6" x14ac:dyDescent="0.3">
      <c r="B2695" s="3" t="s">
        <v>17255</v>
      </c>
      <c r="C2695" s="4">
        <v>17830.147799999999</v>
      </c>
      <c r="F2695" s="20"/>
    </row>
    <row r="2696" spans="2:6" x14ac:dyDescent="0.3">
      <c r="B2696" s="3" t="s">
        <v>5095</v>
      </c>
      <c r="C2696" s="4">
        <v>17827.464400000001</v>
      </c>
      <c r="F2696" s="20"/>
    </row>
    <row r="2697" spans="2:6" x14ac:dyDescent="0.3">
      <c r="B2697" s="3" t="s">
        <v>8038</v>
      </c>
      <c r="C2697" s="4">
        <v>17818.787899999999</v>
      </c>
      <c r="F2697" s="20"/>
    </row>
    <row r="2698" spans="2:6" x14ac:dyDescent="0.3">
      <c r="B2698" s="3" t="s">
        <v>686</v>
      </c>
      <c r="C2698" s="4">
        <v>17815.441600000002</v>
      </c>
      <c r="F2698" s="20"/>
    </row>
    <row r="2699" spans="2:6" x14ac:dyDescent="0.3">
      <c r="B2699" s="3" t="s">
        <v>11460</v>
      </c>
      <c r="C2699" s="4">
        <v>17811.027000000002</v>
      </c>
      <c r="F2699" s="20"/>
    </row>
    <row r="2700" spans="2:6" x14ac:dyDescent="0.3">
      <c r="B2700" s="3" t="s">
        <v>3577</v>
      </c>
      <c r="C2700" s="4">
        <v>17810.690299999998</v>
      </c>
      <c r="F2700" s="20"/>
    </row>
    <row r="2701" spans="2:6" x14ac:dyDescent="0.3">
      <c r="B2701" s="3" t="s">
        <v>6862</v>
      </c>
      <c r="C2701" s="4">
        <v>17798.0494</v>
      </c>
      <c r="F2701" s="20"/>
    </row>
    <row r="2702" spans="2:6" x14ac:dyDescent="0.3">
      <c r="B2702" s="3" t="s">
        <v>17013</v>
      </c>
      <c r="C2702" s="4">
        <v>17795.4804</v>
      </c>
      <c r="F2702" s="20"/>
    </row>
    <row r="2703" spans="2:6" x14ac:dyDescent="0.3">
      <c r="B2703" s="3" t="s">
        <v>17035</v>
      </c>
      <c r="C2703" s="4">
        <v>17784.693899999998</v>
      </c>
      <c r="F2703" s="20"/>
    </row>
    <row r="2704" spans="2:6" x14ac:dyDescent="0.3">
      <c r="B2704" s="3" t="s">
        <v>2577</v>
      </c>
      <c r="C2704" s="4">
        <v>17784.4218</v>
      </c>
      <c r="F2704" s="20"/>
    </row>
    <row r="2705" spans="2:6" x14ac:dyDescent="0.3">
      <c r="B2705" s="3" t="s">
        <v>10959</v>
      </c>
      <c r="C2705" s="4">
        <v>17782.530600000002</v>
      </c>
      <c r="F2705" s="20"/>
    </row>
    <row r="2706" spans="2:6" x14ac:dyDescent="0.3">
      <c r="B2706" s="3" t="s">
        <v>2851</v>
      </c>
      <c r="C2706" s="4">
        <v>17778.107800000002</v>
      </c>
      <c r="F2706" s="20"/>
    </row>
    <row r="2707" spans="2:6" x14ac:dyDescent="0.3">
      <c r="B2707" s="3" t="s">
        <v>14644</v>
      </c>
      <c r="C2707" s="4">
        <v>17777.2709</v>
      </c>
      <c r="F2707" s="20"/>
    </row>
    <row r="2708" spans="2:6" x14ac:dyDescent="0.3">
      <c r="B2708" s="3" t="s">
        <v>13803</v>
      </c>
      <c r="C2708" s="4">
        <v>17773.535599999999</v>
      </c>
      <c r="F2708" s="20"/>
    </row>
    <row r="2709" spans="2:6" x14ac:dyDescent="0.3">
      <c r="B2709" s="3" t="s">
        <v>11786</v>
      </c>
      <c r="C2709" s="4">
        <v>17762.7412</v>
      </c>
      <c r="F2709" s="20"/>
    </row>
    <row r="2710" spans="2:6" x14ac:dyDescent="0.3">
      <c r="B2710" s="3" t="s">
        <v>1388</v>
      </c>
      <c r="C2710" s="4">
        <v>17757.870799999997</v>
      </c>
      <c r="F2710" s="20"/>
    </row>
    <row r="2711" spans="2:6" x14ac:dyDescent="0.3">
      <c r="B2711" s="3" t="s">
        <v>14213</v>
      </c>
      <c r="C2711" s="4">
        <v>17754.546600000001</v>
      </c>
      <c r="F2711" s="20"/>
    </row>
    <row r="2712" spans="2:6" x14ac:dyDescent="0.3">
      <c r="B2712" s="3" t="s">
        <v>9091</v>
      </c>
      <c r="C2712" s="4">
        <v>17750.445500000002</v>
      </c>
      <c r="F2712" s="20"/>
    </row>
    <row r="2713" spans="2:6" x14ac:dyDescent="0.3">
      <c r="B2713" s="3" t="s">
        <v>14301</v>
      </c>
      <c r="C2713" s="4">
        <v>17745.482899999999</v>
      </c>
      <c r="F2713" s="20"/>
    </row>
    <row r="2714" spans="2:6" x14ac:dyDescent="0.3">
      <c r="B2714" s="3" t="s">
        <v>11164</v>
      </c>
      <c r="C2714" s="4">
        <v>17743.195400000001</v>
      </c>
      <c r="F2714" s="20"/>
    </row>
    <row r="2715" spans="2:6" x14ac:dyDescent="0.3">
      <c r="B2715" s="3" t="s">
        <v>18982</v>
      </c>
      <c r="C2715" s="4">
        <v>17733.782800000001</v>
      </c>
      <c r="F2715" s="20"/>
    </row>
    <row r="2716" spans="2:6" x14ac:dyDescent="0.3">
      <c r="B2716" s="3" t="s">
        <v>17820</v>
      </c>
      <c r="C2716" s="4">
        <v>17731.1479</v>
      </c>
      <c r="F2716" s="20"/>
    </row>
    <row r="2717" spans="2:6" x14ac:dyDescent="0.3">
      <c r="B2717" s="3" t="s">
        <v>6566</v>
      </c>
      <c r="C2717" s="4">
        <v>17731.1479</v>
      </c>
      <c r="F2717" s="20"/>
    </row>
    <row r="2718" spans="2:6" x14ac:dyDescent="0.3">
      <c r="B2718" s="3" t="s">
        <v>14101</v>
      </c>
      <c r="C2718" s="4">
        <v>17728.392899999999</v>
      </c>
      <c r="F2718" s="20"/>
    </row>
    <row r="2719" spans="2:6" x14ac:dyDescent="0.3">
      <c r="B2719" s="3" t="s">
        <v>13750</v>
      </c>
      <c r="C2719" s="4">
        <v>17724.284899999999</v>
      </c>
      <c r="F2719" s="20"/>
    </row>
    <row r="2720" spans="2:6" x14ac:dyDescent="0.3">
      <c r="B2720" s="3" t="s">
        <v>14240</v>
      </c>
      <c r="C2720" s="4">
        <v>17722.747200000002</v>
      </c>
      <c r="F2720" s="20"/>
    </row>
    <row r="2721" spans="2:6" x14ac:dyDescent="0.3">
      <c r="B2721" s="3" t="s">
        <v>17417</v>
      </c>
      <c r="C2721" s="4">
        <v>17714.716100000001</v>
      </c>
      <c r="F2721" s="20"/>
    </row>
    <row r="2722" spans="2:6" x14ac:dyDescent="0.3">
      <c r="B2722" s="3" t="s">
        <v>18115</v>
      </c>
      <c r="C2722" s="4">
        <v>17708.354200000002</v>
      </c>
      <c r="F2722" s="20"/>
    </row>
    <row r="2723" spans="2:6" x14ac:dyDescent="0.3">
      <c r="B2723" s="3" t="s">
        <v>14248</v>
      </c>
      <c r="C2723" s="4">
        <v>17707.070299999999</v>
      </c>
      <c r="F2723" s="20"/>
    </row>
    <row r="2724" spans="2:6" x14ac:dyDescent="0.3">
      <c r="B2724" s="3" t="s">
        <v>12664</v>
      </c>
      <c r="C2724" s="4">
        <v>17701.0108</v>
      </c>
      <c r="F2724" s="20"/>
    </row>
    <row r="2725" spans="2:6" x14ac:dyDescent="0.3">
      <c r="B2725" s="3" t="s">
        <v>16371</v>
      </c>
      <c r="C2725" s="4">
        <v>17691.7189</v>
      </c>
      <c r="F2725" s="20"/>
    </row>
    <row r="2726" spans="2:6" x14ac:dyDescent="0.3">
      <c r="B2726" s="3" t="s">
        <v>2628</v>
      </c>
      <c r="C2726" s="4">
        <v>17691.646000000001</v>
      </c>
      <c r="F2726" s="20"/>
    </row>
    <row r="2727" spans="2:6" x14ac:dyDescent="0.3">
      <c r="B2727" s="3" t="s">
        <v>13804</v>
      </c>
      <c r="C2727" s="4">
        <v>17691.549600000002</v>
      </c>
      <c r="F2727" s="20"/>
    </row>
    <row r="2728" spans="2:6" x14ac:dyDescent="0.3">
      <c r="B2728" s="3" t="s">
        <v>11937</v>
      </c>
      <c r="C2728" s="4">
        <v>17688.786</v>
      </c>
      <c r="F2728" s="20"/>
    </row>
    <row r="2729" spans="2:6" x14ac:dyDescent="0.3">
      <c r="B2729" s="3" t="s">
        <v>706</v>
      </c>
      <c r="C2729" s="4">
        <v>17682.507000000001</v>
      </c>
      <c r="F2729" s="20"/>
    </row>
    <row r="2730" spans="2:6" x14ac:dyDescent="0.3">
      <c r="B2730" s="3" t="s">
        <v>17357</v>
      </c>
      <c r="C2730" s="4">
        <v>17678.3125</v>
      </c>
      <c r="F2730" s="20"/>
    </row>
    <row r="2731" spans="2:6" x14ac:dyDescent="0.3">
      <c r="B2731" s="3" t="s">
        <v>3651</v>
      </c>
      <c r="C2731" s="4">
        <v>17676.938299999998</v>
      </c>
      <c r="F2731" s="20"/>
    </row>
    <row r="2732" spans="2:6" x14ac:dyDescent="0.3">
      <c r="B2732" s="3" t="s">
        <v>14361</v>
      </c>
      <c r="C2732" s="4">
        <v>17675.6993</v>
      </c>
      <c r="F2732" s="20"/>
    </row>
    <row r="2733" spans="2:6" x14ac:dyDescent="0.3">
      <c r="B2733" s="3" t="s">
        <v>9444</v>
      </c>
      <c r="C2733" s="4">
        <v>17674.445299999999</v>
      </c>
      <c r="F2733" s="20"/>
    </row>
    <row r="2734" spans="2:6" x14ac:dyDescent="0.3">
      <c r="B2734" s="3" t="s">
        <v>14589</v>
      </c>
      <c r="C2734" s="4">
        <v>17664.684700000002</v>
      </c>
      <c r="F2734" s="20"/>
    </row>
    <row r="2735" spans="2:6" x14ac:dyDescent="0.3">
      <c r="B2735" s="3" t="s">
        <v>3229</v>
      </c>
      <c r="C2735" s="4">
        <v>17664.0802</v>
      </c>
      <c r="F2735" s="20"/>
    </row>
    <row r="2736" spans="2:6" x14ac:dyDescent="0.3">
      <c r="B2736" s="3" t="s">
        <v>5789</v>
      </c>
      <c r="C2736" s="4">
        <v>17659.589900000003</v>
      </c>
      <c r="F2736" s="20"/>
    </row>
    <row r="2737" spans="2:6" x14ac:dyDescent="0.3">
      <c r="B2737" s="3" t="s">
        <v>11393</v>
      </c>
      <c r="C2737" s="4">
        <v>17651.979200000002</v>
      </c>
      <c r="F2737" s="20"/>
    </row>
    <row r="2738" spans="2:6" x14ac:dyDescent="0.3">
      <c r="B2738" s="3" t="s">
        <v>10857</v>
      </c>
      <c r="C2738" s="4">
        <v>17649.541099999999</v>
      </c>
      <c r="F2738" s="20"/>
    </row>
    <row r="2739" spans="2:6" x14ac:dyDescent="0.3">
      <c r="B2739" s="3" t="s">
        <v>15271</v>
      </c>
      <c r="C2739" s="4">
        <v>17647.0173</v>
      </c>
      <c r="F2739" s="20"/>
    </row>
    <row r="2740" spans="2:6" x14ac:dyDescent="0.3">
      <c r="B2740" s="3" t="s">
        <v>9580</v>
      </c>
      <c r="C2740" s="4">
        <v>17643.588299999999</v>
      </c>
      <c r="F2740" s="20"/>
    </row>
    <row r="2741" spans="2:6" x14ac:dyDescent="0.3">
      <c r="B2741" s="3" t="s">
        <v>2048</v>
      </c>
      <c r="C2741" s="4">
        <v>17636.478200000001</v>
      </c>
      <c r="F2741" s="20"/>
    </row>
    <row r="2742" spans="2:6" x14ac:dyDescent="0.3">
      <c r="B2742" s="3" t="s">
        <v>17884</v>
      </c>
      <c r="C2742" s="4">
        <v>17627.379800000002</v>
      </c>
      <c r="F2742" s="20"/>
    </row>
    <row r="2743" spans="2:6" x14ac:dyDescent="0.3">
      <c r="B2743" s="3" t="s">
        <v>1832</v>
      </c>
      <c r="C2743" s="4">
        <v>17624.867099999999</v>
      </c>
      <c r="F2743" s="20"/>
    </row>
    <row r="2744" spans="2:6" x14ac:dyDescent="0.3">
      <c r="B2744" s="3" t="s">
        <v>979</v>
      </c>
      <c r="C2744" s="4">
        <v>17622.106</v>
      </c>
      <c r="F2744" s="20"/>
    </row>
    <row r="2745" spans="2:6" x14ac:dyDescent="0.3">
      <c r="B2745" s="3" t="s">
        <v>5031</v>
      </c>
      <c r="C2745" s="4">
        <v>17620.226600000002</v>
      </c>
      <c r="F2745" s="20"/>
    </row>
    <row r="2746" spans="2:6" x14ac:dyDescent="0.3">
      <c r="B2746" s="3" t="s">
        <v>2799</v>
      </c>
      <c r="C2746" s="4">
        <v>17615.849999999999</v>
      </c>
      <c r="F2746" s="20"/>
    </row>
    <row r="2747" spans="2:6" x14ac:dyDescent="0.3">
      <c r="B2747" s="3" t="s">
        <v>3654</v>
      </c>
      <c r="C2747" s="4">
        <v>17611.905799999997</v>
      </c>
      <c r="F2747" s="20"/>
    </row>
    <row r="2748" spans="2:6" x14ac:dyDescent="0.3">
      <c r="B2748" s="3" t="s">
        <v>18858</v>
      </c>
      <c r="C2748" s="4">
        <v>17610.491000000002</v>
      </c>
      <c r="F2748" s="20"/>
    </row>
    <row r="2749" spans="2:6" x14ac:dyDescent="0.3">
      <c r="B2749" s="3" t="s">
        <v>13752</v>
      </c>
      <c r="C2749" s="4">
        <v>17606.112499999999</v>
      </c>
      <c r="F2749" s="20"/>
    </row>
    <row r="2750" spans="2:6" x14ac:dyDescent="0.3">
      <c r="B2750" s="3" t="s">
        <v>16112</v>
      </c>
      <c r="C2750" s="4">
        <v>17605.634000000002</v>
      </c>
      <c r="F2750" s="20"/>
    </row>
    <row r="2751" spans="2:6" x14ac:dyDescent="0.3">
      <c r="B2751" s="3" t="s">
        <v>9776</v>
      </c>
      <c r="C2751" s="4">
        <v>17605.583900000001</v>
      </c>
      <c r="F2751" s="20"/>
    </row>
    <row r="2752" spans="2:6" x14ac:dyDescent="0.3">
      <c r="B2752" s="3" t="s">
        <v>11296</v>
      </c>
      <c r="C2752" s="4">
        <v>17605.386599999998</v>
      </c>
      <c r="F2752" s="20"/>
    </row>
    <row r="2753" spans="2:6" x14ac:dyDescent="0.3">
      <c r="B2753" s="3" t="s">
        <v>4647</v>
      </c>
      <c r="C2753" s="4">
        <v>17602.901600000001</v>
      </c>
      <c r="F2753" s="20"/>
    </row>
    <row r="2754" spans="2:6" x14ac:dyDescent="0.3">
      <c r="B2754" s="3" t="s">
        <v>12482</v>
      </c>
      <c r="C2754" s="4">
        <v>17598.807700000001</v>
      </c>
      <c r="F2754" s="20"/>
    </row>
    <row r="2755" spans="2:6" x14ac:dyDescent="0.3">
      <c r="B2755" s="3" t="s">
        <v>4717</v>
      </c>
      <c r="C2755" s="4">
        <v>17594.735499999999</v>
      </c>
      <c r="F2755" s="20"/>
    </row>
    <row r="2756" spans="2:6" x14ac:dyDescent="0.3">
      <c r="B2756" s="3" t="s">
        <v>5579</v>
      </c>
      <c r="C2756" s="4">
        <v>17574.045600000001</v>
      </c>
      <c r="F2756" s="20"/>
    </row>
    <row r="2757" spans="2:6" x14ac:dyDescent="0.3">
      <c r="B2757" s="3" t="s">
        <v>15325</v>
      </c>
      <c r="C2757" s="4">
        <v>17572.417300000001</v>
      </c>
      <c r="F2757" s="20"/>
    </row>
    <row r="2758" spans="2:6" x14ac:dyDescent="0.3">
      <c r="B2758" s="3" t="s">
        <v>8453</v>
      </c>
      <c r="C2758" s="4">
        <v>17567.6001</v>
      </c>
      <c r="F2758" s="20"/>
    </row>
    <row r="2759" spans="2:6" x14ac:dyDescent="0.3">
      <c r="B2759" s="3" t="s">
        <v>12084</v>
      </c>
      <c r="C2759" s="4">
        <v>17566.7084</v>
      </c>
      <c r="F2759" s="20"/>
    </row>
    <row r="2760" spans="2:6" x14ac:dyDescent="0.3">
      <c r="B2760" s="3" t="s">
        <v>6582</v>
      </c>
      <c r="C2760" s="4">
        <v>17566.7084</v>
      </c>
      <c r="F2760" s="20"/>
    </row>
    <row r="2761" spans="2:6" x14ac:dyDescent="0.3">
      <c r="B2761" s="3" t="s">
        <v>1826</v>
      </c>
      <c r="C2761" s="4">
        <v>17566.7084</v>
      </c>
      <c r="F2761" s="20"/>
    </row>
    <row r="2762" spans="2:6" x14ac:dyDescent="0.3">
      <c r="B2762" s="3" t="s">
        <v>4331</v>
      </c>
      <c r="C2762" s="4">
        <v>17565.031900000005</v>
      </c>
      <c r="F2762" s="20"/>
    </row>
    <row r="2763" spans="2:6" x14ac:dyDescent="0.3">
      <c r="B2763" s="3" t="s">
        <v>4041</v>
      </c>
      <c r="C2763" s="4">
        <v>17561.0468</v>
      </c>
      <c r="F2763" s="20"/>
    </row>
    <row r="2764" spans="2:6" x14ac:dyDescent="0.3">
      <c r="B2764" s="3" t="s">
        <v>5414</v>
      </c>
      <c r="C2764" s="4">
        <v>17560.202000000001</v>
      </c>
      <c r="F2764" s="20"/>
    </row>
    <row r="2765" spans="2:6" x14ac:dyDescent="0.3">
      <c r="B2765" s="3" t="s">
        <v>1436</v>
      </c>
      <c r="C2765" s="4">
        <v>17559.698400000005</v>
      </c>
      <c r="F2765" s="20"/>
    </row>
    <row r="2766" spans="2:6" x14ac:dyDescent="0.3">
      <c r="B2766" s="3" t="s">
        <v>2325</v>
      </c>
      <c r="C2766" s="4">
        <v>17556.680200000003</v>
      </c>
      <c r="F2766" s="20"/>
    </row>
    <row r="2767" spans="2:6" x14ac:dyDescent="0.3">
      <c r="B2767" s="3" t="s">
        <v>8092</v>
      </c>
      <c r="C2767" s="4">
        <v>17551.157299999999</v>
      </c>
      <c r="F2767" s="20"/>
    </row>
    <row r="2768" spans="2:6" x14ac:dyDescent="0.3">
      <c r="B2768" s="3" t="s">
        <v>18773</v>
      </c>
      <c r="C2768" s="4">
        <v>17549.647799999999</v>
      </c>
      <c r="F2768" s="20"/>
    </row>
    <row r="2769" spans="2:6" x14ac:dyDescent="0.3">
      <c r="B2769" s="3" t="s">
        <v>2405</v>
      </c>
      <c r="C2769" s="4">
        <v>17549.307200000003</v>
      </c>
      <c r="F2769" s="20"/>
    </row>
    <row r="2770" spans="2:6" x14ac:dyDescent="0.3">
      <c r="B2770" s="3" t="s">
        <v>17714</v>
      </c>
      <c r="C2770" s="4">
        <v>17546.958899999998</v>
      </c>
      <c r="F2770" s="20"/>
    </row>
    <row r="2771" spans="2:6" x14ac:dyDescent="0.3">
      <c r="B2771" s="3" t="s">
        <v>10672</v>
      </c>
      <c r="C2771" s="4">
        <v>17534.306700000001</v>
      </c>
      <c r="F2771" s="20"/>
    </row>
    <row r="2772" spans="2:6" x14ac:dyDescent="0.3">
      <c r="B2772" s="3" t="s">
        <v>18558</v>
      </c>
      <c r="C2772" s="4">
        <v>17522.248799999998</v>
      </c>
      <c r="F2772" s="20"/>
    </row>
    <row r="2773" spans="2:6" x14ac:dyDescent="0.3">
      <c r="B2773" s="3" t="s">
        <v>16670</v>
      </c>
      <c r="C2773" s="4">
        <v>17515.7526</v>
      </c>
      <c r="F2773" s="20"/>
    </row>
    <row r="2774" spans="2:6" x14ac:dyDescent="0.3">
      <c r="B2774" s="3" t="s">
        <v>9641</v>
      </c>
      <c r="C2774" s="4">
        <v>17513.094300000001</v>
      </c>
      <c r="F2774" s="20"/>
    </row>
    <row r="2775" spans="2:6" x14ac:dyDescent="0.3">
      <c r="B2775" s="3" t="s">
        <v>10630</v>
      </c>
      <c r="C2775" s="4">
        <v>17512.872800000001</v>
      </c>
      <c r="F2775" s="20"/>
    </row>
    <row r="2776" spans="2:6" x14ac:dyDescent="0.3">
      <c r="B2776" s="3" t="s">
        <v>13295</v>
      </c>
      <c r="C2776" s="4">
        <v>17509.624400000001</v>
      </c>
      <c r="F2776" s="20"/>
    </row>
    <row r="2777" spans="2:6" x14ac:dyDescent="0.3">
      <c r="B2777" s="3" t="s">
        <v>7709</v>
      </c>
      <c r="C2777" s="4">
        <v>17501.529200000001</v>
      </c>
      <c r="F2777" s="20"/>
    </row>
    <row r="2778" spans="2:6" x14ac:dyDescent="0.3">
      <c r="B2778" s="3" t="s">
        <v>5656</v>
      </c>
      <c r="C2778" s="4">
        <v>17501.386099999996</v>
      </c>
      <c r="F2778" s="20"/>
    </row>
    <row r="2779" spans="2:6" x14ac:dyDescent="0.3">
      <c r="B2779" s="3" t="s">
        <v>2438</v>
      </c>
      <c r="C2779" s="4">
        <v>17485.880499999999</v>
      </c>
      <c r="F2779" s="20"/>
    </row>
    <row r="2780" spans="2:6" x14ac:dyDescent="0.3">
      <c r="B2780" s="3" t="s">
        <v>3578</v>
      </c>
      <c r="C2780" s="4">
        <v>17479.969300000001</v>
      </c>
      <c r="F2780" s="20"/>
    </row>
    <row r="2781" spans="2:6" x14ac:dyDescent="0.3">
      <c r="B2781" s="3" t="s">
        <v>4046</v>
      </c>
      <c r="C2781" s="4">
        <v>17476.538099999994</v>
      </c>
      <c r="F2781" s="20"/>
    </row>
    <row r="2782" spans="2:6" x14ac:dyDescent="0.3">
      <c r="B2782" s="3" t="s">
        <v>6665</v>
      </c>
      <c r="C2782" s="4">
        <v>17473.514299999999</v>
      </c>
      <c r="F2782" s="20"/>
    </row>
    <row r="2783" spans="2:6" x14ac:dyDescent="0.3">
      <c r="B2783" s="3" t="s">
        <v>4037</v>
      </c>
      <c r="C2783" s="4">
        <v>17472.575000000001</v>
      </c>
      <c r="F2783" s="20"/>
    </row>
    <row r="2784" spans="2:6" x14ac:dyDescent="0.3">
      <c r="B2784" s="3" t="s">
        <v>17421</v>
      </c>
      <c r="C2784" s="4">
        <v>17471.087499999998</v>
      </c>
      <c r="F2784" s="20"/>
    </row>
    <row r="2785" spans="2:6" x14ac:dyDescent="0.3">
      <c r="B2785" s="3" t="s">
        <v>17806</v>
      </c>
      <c r="C2785" s="4">
        <v>17469.065399999999</v>
      </c>
      <c r="F2785" s="20"/>
    </row>
    <row r="2786" spans="2:6" x14ac:dyDescent="0.3">
      <c r="B2786" s="3" t="s">
        <v>4204</v>
      </c>
      <c r="C2786" s="4">
        <v>17469.065399999999</v>
      </c>
      <c r="F2786" s="20"/>
    </row>
    <row r="2787" spans="2:6" x14ac:dyDescent="0.3">
      <c r="B2787" s="3" t="s">
        <v>1148</v>
      </c>
      <c r="C2787" s="4">
        <v>17457.736500000003</v>
      </c>
      <c r="F2787" s="20"/>
    </row>
    <row r="2788" spans="2:6" x14ac:dyDescent="0.3">
      <c r="B2788" s="3" t="s">
        <v>3518</v>
      </c>
      <c r="C2788" s="4">
        <v>17454.814299999998</v>
      </c>
      <c r="F2788" s="20"/>
    </row>
    <row r="2789" spans="2:6" x14ac:dyDescent="0.3">
      <c r="B2789" s="3" t="s">
        <v>15435</v>
      </c>
      <c r="C2789" s="4">
        <v>17450.5982</v>
      </c>
      <c r="F2789" s="20"/>
    </row>
    <row r="2790" spans="2:6" x14ac:dyDescent="0.3">
      <c r="B2790" s="3" t="s">
        <v>15988</v>
      </c>
      <c r="C2790" s="4">
        <v>17445.519999999997</v>
      </c>
      <c r="F2790" s="20"/>
    </row>
    <row r="2791" spans="2:6" x14ac:dyDescent="0.3">
      <c r="B2791" s="3" t="s">
        <v>4150</v>
      </c>
      <c r="C2791" s="4">
        <v>17444.891100000001</v>
      </c>
      <c r="F2791" s="20"/>
    </row>
    <row r="2792" spans="2:6" x14ac:dyDescent="0.3">
      <c r="B2792" s="3" t="s">
        <v>14739</v>
      </c>
      <c r="C2792" s="4">
        <v>17444.732299999996</v>
      </c>
      <c r="F2792" s="20"/>
    </row>
    <row r="2793" spans="2:6" x14ac:dyDescent="0.3">
      <c r="B2793" s="3" t="s">
        <v>6273</v>
      </c>
      <c r="C2793" s="4">
        <v>17444.428899999995</v>
      </c>
      <c r="F2793" s="20"/>
    </row>
    <row r="2794" spans="2:6" x14ac:dyDescent="0.3">
      <c r="B2794" s="3" t="s">
        <v>3191</v>
      </c>
      <c r="C2794" s="4">
        <v>17441.8318</v>
      </c>
      <c r="F2794" s="20"/>
    </row>
    <row r="2795" spans="2:6" x14ac:dyDescent="0.3">
      <c r="B2795" s="3" t="s">
        <v>3746</v>
      </c>
      <c r="C2795" s="4">
        <v>17431.986400000002</v>
      </c>
      <c r="F2795" s="20"/>
    </row>
    <row r="2796" spans="2:6" x14ac:dyDescent="0.3">
      <c r="B2796" s="3" t="s">
        <v>17620</v>
      </c>
      <c r="C2796" s="4">
        <v>17425.197900000003</v>
      </c>
      <c r="F2796" s="20"/>
    </row>
    <row r="2797" spans="2:6" x14ac:dyDescent="0.3">
      <c r="B2797" s="3" t="s">
        <v>12901</v>
      </c>
      <c r="C2797" s="4">
        <v>17421.891100000001</v>
      </c>
      <c r="F2797" s="20"/>
    </row>
    <row r="2798" spans="2:6" x14ac:dyDescent="0.3">
      <c r="B2798" s="3" t="s">
        <v>14435</v>
      </c>
      <c r="C2798" s="4">
        <v>17417.620000000003</v>
      </c>
      <c r="F2798" s="20"/>
    </row>
    <row r="2799" spans="2:6" x14ac:dyDescent="0.3">
      <c r="B2799" s="3" t="s">
        <v>11161</v>
      </c>
      <c r="C2799" s="4">
        <v>17416.2726</v>
      </c>
      <c r="F2799" s="20"/>
    </row>
    <row r="2800" spans="2:6" x14ac:dyDescent="0.3">
      <c r="B2800" s="3" t="s">
        <v>1512</v>
      </c>
      <c r="C2800" s="4">
        <v>17412.749400000001</v>
      </c>
      <c r="F2800" s="20"/>
    </row>
    <row r="2801" spans="2:6" x14ac:dyDescent="0.3">
      <c r="B2801" s="3" t="s">
        <v>13993</v>
      </c>
      <c r="C2801" s="4">
        <v>17403.354300000003</v>
      </c>
      <c r="F2801" s="20"/>
    </row>
    <row r="2802" spans="2:6" x14ac:dyDescent="0.3">
      <c r="B2802" s="3" t="s">
        <v>6019</v>
      </c>
      <c r="C2802" s="4">
        <v>17392.046999999999</v>
      </c>
      <c r="F2802" s="20"/>
    </row>
    <row r="2803" spans="2:6" x14ac:dyDescent="0.3">
      <c r="B2803" s="3" t="s">
        <v>7026</v>
      </c>
      <c r="C2803" s="4">
        <v>17391.463199999998</v>
      </c>
      <c r="F2803" s="20"/>
    </row>
    <row r="2804" spans="2:6" x14ac:dyDescent="0.3">
      <c r="B2804" s="3" t="s">
        <v>10009</v>
      </c>
      <c r="C2804" s="4">
        <v>17383.4571</v>
      </c>
      <c r="F2804" s="20"/>
    </row>
    <row r="2805" spans="2:6" x14ac:dyDescent="0.3">
      <c r="B2805" s="3" t="s">
        <v>2342</v>
      </c>
      <c r="C2805" s="4">
        <v>17381.359799999998</v>
      </c>
      <c r="F2805" s="20"/>
    </row>
    <row r="2806" spans="2:6" x14ac:dyDescent="0.3">
      <c r="B2806" s="3" t="s">
        <v>5885</v>
      </c>
      <c r="C2806" s="4">
        <v>17376.446200000002</v>
      </c>
      <c r="F2806" s="20"/>
    </row>
    <row r="2807" spans="2:6" x14ac:dyDescent="0.3">
      <c r="B2807" s="3" t="s">
        <v>16185</v>
      </c>
      <c r="C2807" s="4">
        <v>17376.223099999999</v>
      </c>
      <c r="F2807" s="20"/>
    </row>
    <row r="2808" spans="2:6" x14ac:dyDescent="0.3">
      <c r="B2808" s="3" t="s">
        <v>18215</v>
      </c>
      <c r="C2808" s="4">
        <v>17374.308099999998</v>
      </c>
      <c r="F2808" s="20"/>
    </row>
    <row r="2809" spans="2:6" x14ac:dyDescent="0.3">
      <c r="B2809" s="3" t="s">
        <v>16866</v>
      </c>
      <c r="C2809" s="4">
        <v>17363.1895</v>
      </c>
      <c r="F2809" s="20"/>
    </row>
    <row r="2810" spans="2:6" x14ac:dyDescent="0.3">
      <c r="B2810" s="3" t="s">
        <v>17207</v>
      </c>
      <c r="C2810" s="4">
        <v>17361.011600000002</v>
      </c>
      <c r="F2810" s="20"/>
    </row>
    <row r="2811" spans="2:6" x14ac:dyDescent="0.3">
      <c r="B2811" s="3" t="s">
        <v>6271</v>
      </c>
      <c r="C2811" s="4">
        <v>17359.546900000001</v>
      </c>
      <c r="F2811" s="20"/>
    </row>
    <row r="2812" spans="2:6" x14ac:dyDescent="0.3">
      <c r="B2812" s="3" t="s">
        <v>15849</v>
      </c>
      <c r="C2812" s="4">
        <v>17356.159899999999</v>
      </c>
      <c r="F2812" s="20"/>
    </row>
    <row r="2813" spans="2:6" x14ac:dyDescent="0.3">
      <c r="B2813" s="3" t="s">
        <v>11986</v>
      </c>
      <c r="C2813" s="4">
        <v>17345.526599999997</v>
      </c>
      <c r="F2813" s="20"/>
    </row>
    <row r="2814" spans="2:6" x14ac:dyDescent="0.3">
      <c r="B2814" s="3" t="s">
        <v>7408</v>
      </c>
      <c r="C2814" s="4">
        <v>17344.635600000001</v>
      </c>
      <c r="F2814" s="20"/>
    </row>
    <row r="2815" spans="2:6" x14ac:dyDescent="0.3">
      <c r="B2815" s="3" t="s">
        <v>7619</v>
      </c>
      <c r="C2815" s="4">
        <v>17342.589400000001</v>
      </c>
      <c r="F2815" s="20"/>
    </row>
    <row r="2816" spans="2:6" x14ac:dyDescent="0.3">
      <c r="B2816" s="3" t="s">
        <v>18298</v>
      </c>
      <c r="C2816" s="4">
        <v>17341.252800000002</v>
      </c>
      <c r="F2816" s="20"/>
    </row>
    <row r="2817" spans="2:6" x14ac:dyDescent="0.3">
      <c r="B2817" s="3" t="s">
        <v>1987</v>
      </c>
      <c r="C2817" s="4">
        <v>17332.750499999998</v>
      </c>
      <c r="F2817" s="20"/>
    </row>
    <row r="2818" spans="2:6" x14ac:dyDescent="0.3">
      <c r="B2818" s="3" t="s">
        <v>17514</v>
      </c>
      <c r="C2818" s="4">
        <v>17330.390300000003</v>
      </c>
      <c r="F2818" s="20"/>
    </row>
    <row r="2819" spans="2:6" x14ac:dyDescent="0.3">
      <c r="B2819" s="3" t="s">
        <v>16032</v>
      </c>
      <c r="C2819" s="4">
        <v>17330.213400000001</v>
      </c>
      <c r="F2819" s="20"/>
    </row>
    <row r="2820" spans="2:6" x14ac:dyDescent="0.3">
      <c r="B2820" s="3" t="s">
        <v>11173</v>
      </c>
      <c r="C2820" s="4">
        <v>17327.575099999998</v>
      </c>
      <c r="F2820" s="20"/>
    </row>
    <row r="2821" spans="2:6" x14ac:dyDescent="0.3">
      <c r="B2821" s="3" t="s">
        <v>13836</v>
      </c>
      <c r="C2821" s="4">
        <v>17326.775400000002</v>
      </c>
      <c r="F2821" s="20"/>
    </row>
    <row r="2822" spans="2:6" x14ac:dyDescent="0.3">
      <c r="B2822" s="3" t="s">
        <v>16468</v>
      </c>
      <c r="C2822" s="4">
        <v>17326.763500000001</v>
      </c>
      <c r="F2822" s="20"/>
    </row>
    <row r="2823" spans="2:6" x14ac:dyDescent="0.3">
      <c r="B2823" s="3" t="s">
        <v>4249</v>
      </c>
      <c r="C2823" s="4">
        <v>17323.734599999996</v>
      </c>
      <c r="F2823" s="20"/>
    </row>
    <row r="2824" spans="2:6" x14ac:dyDescent="0.3">
      <c r="B2824" s="3" t="s">
        <v>11927</v>
      </c>
      <c r="C2824" s="4">
        <v>17321.580299999998</v>
      </c>
      <c r="F2824" s="20"/>
    </row>
    <row r="2825" spans="2:6" x14ac:dyDescent="0.3">
      <c r="B2825" s="3" t="s">
        <v>15731</v>
      </c>
      <c r="C2825" s="4">
        <v>17317.027700000002</v>
      </c>
      <c r="F2825" s="20"/>
    </row>
    <row r="2826" spans="2:6" x14ac:dyDescent="0.3">
      <c r="B2826" s="3" t="s">
        <v>15953</v>
      </c>
      <c r="C2826" s="4">
        <v>17315.059499999999</v>
      </c>
      <c r="F2826" s="20"/>
    </row>
    <row r="2827" spans="2:6" x14ac:dyDescent="0.3">
      <c r="B2827" s="3" t="s">
        <v>10490</v>
      </c>
      <c r="C2827" s="4">
        <v>17313.196900000003</v>
      </c>
      <c r="F2827" s="20"/>
    </row>
    <row r="2828" spans="2:6" x14ac:dyDescent="0.3">
      <c r="B2828" s="3" t="s">
        <v>1747</v>
      </c>
      <c r="C2828" s="4">
        <v>17304.121600000002</v>
      </c>
      <c r="F2828" s="20"/>
    </row>
    <row r="2829" spans="2:6" x14ac:dyDescent="0.3">
      <c r="B2829" s="3" t="s">
        <v>5233</v>
      </c>
      <c r="C2829" s="4">
        <v>17300.1836</v>
      </c>
      <c r="F2829" s="20"/>
    </row>
    <row r="2830" spans="2:6" x14ac:dyDescent="0.3">
      <c r="B2830" s="3" t="s">
        <v>11863</v>
      </c>
      <c r="C2830" s="4">
        <v>17294.864399999999</v>
      </c>
      <c r="F2830" s="20"/>
    </row>
    <row r="2831" spans="2:6" x14ac:dyDescent="0.3">
      <c r="B2831" s="3" t="s">
        <v>4112</v>
      </c>
      <c r="C2831" s="4">
        <v>17288.9048</v>
      </c>
      <c r="F2831" s="20"/>
    </row>
    <row r="2832" spans="2:6" x14ac:dyDescent="0.3">
      <c r="B2832" s="3" t="s">
        <v>18410</v>
      </c>
      <c r="C2832" s="4">
        <v>17280.980699999996</v>
      </c>
      <c r="F2832" s="20"/>
    </row>
    <row r="2833" spans="2:6" x14ac:dyDescent="0.3">
      <c r="B2833" s="3" t="s">
        <v>7184</v>
      </c>
      <c r="C2833" s="4">
        <v>17274.469799999999</v>
      </c>
      <c r="F2833" s="20"/>
    </row>
    <row r="2834" spans="2:6" x14ac:dyDescent="0.3">
      <c r="B2834" s="3" t="s">
        <v>6072</v>
      </c>
      <c r="C2834" s="4">
        <v>17273.906499999997</v>
      </c>
      <c r="F2834" s="20"/>
    </row>
    <row r="2835" spans="2:6" x14ac:dyDescent="0.3">
      <c r="B2835" s="3" t="s">
        <v>16264</v>
      </c>
      <c r="C2835" s="4">
        <v>17272.679799999998</v>
      </c>
      <c r="F2835" s="20"/>
    </row>
    <row r="2836" spans="2:6" x14ac:dyDescent="0.3">
      <c r="B2836" s="3" t="s">
        <v>8416</v>
      </c>
      <c r="C2836" s="4">
        <v>17269.728900000002</v>
      </c>
      <c r="F2836" s="20"/>
    </row>
    <row r="2837" spans="2:6" x14ac:dyDescent="0.3">
      <c r="B2837" s="3" t="s">
        <v>2727</v>
      </c>
      <c r="C2837" s="4">
        <v>17266.947100000001</v>
      </c>
      <c r="F2837" s="20"/>
    </row>
    <row r="2838" spans="2:6" x14ac:dyDescent="0.3">
      <c r="B2838" s="3" t="s">
        <v>13619</v>
      </c>
      <c r="C2838" s="4">
        <v>17266.493999999999</v>
      </c>
      <c r="F2838" s="20"/>
    </row>
    <row r="2839" spans="2:6" x14ac:dyDescent="0.3">
      <c r="B2839" s="3" t="s">
        <v>7880</v>
      </c>
      <c r="C2839" s="4">
        <v>17256.638800000001</v>
      </c>
      <c r="F2839" s="20"/>
    </row>
    <row r="2840" spans="2:6" x14ac:dyDescent="0.3">
      <c r="B2840" s="3" t="s">
        <v>10946</v>
      </c>
      <c r="C2840" s="4">
        <v>17250.028399999999</v>
      </c>
      <c r="F2840" s="20"/>
    </row>
    <row r="2841" spans="2:6" x14ac:dyDescent="0.3">
      <c r="B2841" s="3" t="s">
        <v>10996</v>
      </c>
      <c r="C2841" s="4">
        <v>17249.022099999998</v>
      </c>
      <c r="F2841" s="20"/>
    </row>
    <row r="2842" spans="2:6" x14ac:dyDescent="0.3">
      <c r="B2842" s="3" t="s">
        <v>9528</v>
      </c>
      <c r="C2842" s="4">
        <v>17248.160900000003</v>
      </c>
      <c r="F2842" s="20"/>
    </row>
    <row r="2843" spans="2:6" x14ac:dyDescent="0.3">
      <c r="B2843" s="3" t="s">
        <v>12844</v>
      </c>
      <c r="C2843" s="4">
        <v>17247.906200000001</v>
      </c>
      <c r="F2843" s="20"/>
    </row>
    <row r="2844" spans="2:6" x14ac:dyDescent="0.3">
      <c r="B2844" s="3" t="s">
        <v>3431</v>
      </c>
      <c r="C2844" s="4">
        <v>17246.463</v>
      </c>
      <c r="F2844" s="20"/>
    </row>
    <row r="2845" spans="2:6" x14ac:dyDescent="0.3">
      <c r="B2845" s="3" t="s">
        <v>17502</v>
      </c>
      <c r="C2845" s="4">
        <v>17243.391</v>
      </c>
      <c r="F2845" s="20"/>
    </row>
    <row r="2846" spans="2:6" x14ac:dyDescent="0.3">
      <c r="B2846" s="3" t="s">
        <v>14145</v>
      </c>
      <c r="C2846" s="4">
        <v>17242.463100000001</v>
      </c>
      <c r="F2846" s="20"/>
    </row>
    <row r="2847" spans="2:6" x14ac:dyDescent="0.3">
      <c r="B2847" s="3" t="s">
        <v>6985</v>
      </c>
      <c r="C2847" s="4">
        <v>17235.3603</v>
      </c>
      <c r="F2847" s="20"/>
    </row>
    <row r="2848" spans="2:6" x14ac:dyDescent="0.3">
      <c r="B2848" s="3" t="s">
        <v>14280</v>
      </c>
      <c r="C2848" s="4">
        <v>17228.1247</v>
      </c>
      <c r="F2848" s="20"/>
    </row>
    <row r="2849" spans="2:6" x14ac:dyDescent="0.3">
      <c r="B2849" s="3" t="s">
        <v>11172</v>
      </c>
      <c r="C2849" s="4">
        <v>17226.836899999998</v>
      </c>
      <c r="F2849" s="20"/>
    </row>
    <row r="2850" spans="2:6" x14ac:dyDescent="0.3">
      <c r="B2850" s="3" t="s">
        <v>18994</v>
      </c>
      <c r="C2850" s="4">
        <v>17223.355599999999</v>
      </c>
      <c r="F2850" s="20"/>
    </row>
    <row r="2851" spans="2:6" x14ac:dyDescent="0.3">
      <c r="B2851" s="3" t="s">
        <v>18768</v>
      </c>
      <c r="C2851" s="4">
        <v>17221.076799999999</v>
      </c>
      <c r="F2851" s="20"/>
    </row>
    <row r="2852" spans="2:6" x14ac:dyDescent="0.3">
      <c r="B2852" s="3" t="s">
        <v>7649</v>
      </c>
      <c r="C2852" s="4">
        <v>17214.011200000001</v>
      </c>
      <c r="F2852" s="20"/>
    </row>
    <row r="2853" spans="2:6" x14ac:dyDescent="0.3">
      <c r="B2853" s="3" t="s">
        <v>5543</v>
      </c>
      <c r="C2853" s="4">
        <v>17211.935700000002</v>
      </c>
      <c r="F2853" s="20"/>
    </row>
    <row r="2854" spans="2:6" x14ac:dyDescent="0.3">
      <c r="B2854" s="3" t="s">
        <v>4049</v>
      </c>
      <c r="C2854" s="4">
        <v>17210.586600000002</v>
      </c>
      <c r="F2854" s="20"/>
    </row>
    <row r="2855" spans="2:6" x14ac:dyDescent="0.3">
      <c r="B2855" s="3" t="s">
        <v>5913</v>
      </c>
      <c r="C2855" s="4">
        <v>17203.8122</v>
      </c>
      <c r="F2855" s="20"/>
    </row>
    <row r="2856" spans="2:6" x14ac:dyDescent="0.3">
      <c r="B2856" s="3" t="s">
        <v>8925</v>
      </c>
      <c r="C2856" s="4">
        <v>17194.281600000002</v>
      </c>
      <c r="F2856" s="20"/>
    </row>
    <row r="2857" spans="2:6" x14ac:dyDescent="0.3">
      <c r="B2857" s="3" t="s">
        <v>10640</v>
      </c>
      <c r="C2857" s="4">
        <v>17184.317300000002</v>
      </c>
      <c r="F2857" s="20"/>
    </row>
    <row r="2858" spans="2:6" x14ac:dyDescent="0.3">
      <c r="B2858" s="3" t="s">
        <v>11763</v>
      </c>
      <c r="C2858" s="4">
        <v>17177.728500000001</v>
      </c>
      <c r="F2858" s="20"/>
    </row>
    <row r="2859" spans="2:6" x14ac:dyDescent="0.3">
      <c r="B2859" s="3" t="s">
        <v>18172</v>
      </c>
      <c r="C2859" s="4">
        <v>17177.130499999999</v>
      </c>
      <c r="F2859" s="20"/>
    </row>
    <row r="2860" spans="2:6" x14ac:dyDescent="0.3">
      <c r="B2860" s="3" t="s">
        <v>12787</v>
      </c>
      <c r="C2860" s="4">
        <v>17174.398499999999</v>
      </c>
      <c r="F2860" s="20"/>
    </row>
    <row r="2861" spans="2:6" x14ac:dyDescent="0.3">
      <c r="B2861" s="3" t="s">
        <v>13327</v>
      </c>
      <c r="C2861" s="4">
        <v>17170.699399999998</v>
      </c>
      <c r="F2861" s="20"/>
    </row>
    <row r="2862" spans="2:6" x14ac:dyDescent="0.3">
      <c r="B2862" s="3" t="s">
        <v>8554</v>
      </c>
      <c r="C2862" s="4">
        <v>17169.457700000003</v>
      </c>
      <c r="F2862" s="20"/>
    </row>
    <row r="2863" spans="2:6" x14ac:dyDescent="0.3">
      <c r="B2863" s="3" t="s">
        <v>7262</v>
      </c>
      <c r="C2863" s="4">
        <v>17167.39</v>
      </c>
      <c r="F2863" s="20"/>
    </row>
    <row r="2864" spans="2:6" x14ac:dyDescent="0.3">
      <c r="B2864" s="3" t="s">
        <v>16978</v>
      </c>
      <c r="C2864" s="4">
        <v>17164.1466</v>
      </c>
      <c r="F2864" s="20"/>
    </row>
    <row r="2865" spans="2:6" x14ac:dyDescent="0.3">
      <c r="B2865" s="3" t="s">
        <v>9531</v>
      </c>
      <c r="C2865" s="4">
        <v>17164.1466</v>
      </c>
      <c r="F2865" s="20"/>
    </row>
    <row r="2866" spans="2:6" x14ac:dyDescent="0.3">
      <c r="B2866" s="3" t="s">
        <v>15915</v>
      </c>
      <c r="C2866" s="4">
        <v>17159.719799999999</v>
      </c>
      <c r="F2866" s="20"/>
    </row>
    <row r="2867" spans="2:6" x14ac:dyDescent="0.3">
      <c r="B2867" s="3" t="s">
        <v>9518</v>
      </c>
      <c r="C2867" s="4">
        <v>17157.4097</v>
      </c>
      <c r="F2867" s="20"/>
    </row>
    <row r="2868" spans="2:6" x14ac:dyDescent="0.3">
      <c r="B2868" s="3" t="s">
        <v>7040</v>
      </c>
      <c r="C2868" s="4">
        <v>17154.14</v>
      </c>
      <c r="F2868" s="20"/>
    </row>
    <row r="2869" spans="2:6" x14ac:dyDescent="0.3">
      <c r="B2869" s="3" t="s">
        <v>8567</v>
      </c>
      <c r="C2869" s="4">
        <v>17149.3747</v>
      </c>
      <c r="F2869" s="20"/>
    </row>
    <row r="2870" spans="2:6" x14ac:dyDescent="0.3">
      <c r="B2870" s="3" t="s">
        <v>12260</v>
      </c>
      <c r="C2870" s="4">
        <v>17140.509900000001</v>
      </c>
      <c r="F2870" s="20"/>
    </row>
    <row r="2871" spans="2:6" x14ac:dyDescent="0.3">
      <c r="B2871" s="3" t="s">
        <v>11312</v>
      </c>
      <c r="C2871" s="4">
        <v>17136.235400000001</v>
      </c>
      <c r="F2871" s="20"/>
    </row>
    <row r="2872" spans="2:6" x14ac:dyDescent="0.3">
      <c r="B2872" s="3" t="s">
        <v>12160</v>
      </c>
      <c r="C2872" s="4">
        <v>17133.403999999999</v>
      </c>
      <c r="F2872" s="20"/>
    </row>
    <row r="2873" spans="2:6" x14ac:dyDescent="0.3">
      <c r="B2873" s="3" t="s">
        <v>13679</v>
      </c>
      <c r="C2873" s="4">
        <v>17133.168799999999</v>
      </c>
      <c r="F2873" s="20"/>
    </row>
    <row r="2874" spans="2:6" x14ac:dyDescent="0.3">
      <c r="B2874" s="3" t="s">
        <v>3112</v>
      </c>
      <c r="C2874" s="4">
        <v>17129.153900000001</v>
      </c>
      <c r="F2874" s="20"/>
    </row>
    <row r="2875" spans="2:6" x14ac:dyDescent="0.3">
      <c r="B2875" s="3" t="s">
        <v>3978</v>
      </c>
      <c r="C2875" s="4">
        <v>17127.4931</v>
      </c>
      <c r="F2875" s="20"/>
    </row>
    <row r="2876" spans="2:6" x14ac:dyDescent="0.3">
      <c r="B2876" s="3" t="s">
        <v>8404</v>
      </c>
      <c r="C2876" s="4">
        <v>17122.165799999999</v>
      </c>
      <c r="F2876" s="20"/>
    </row>
    <row r="2877" spans="2:6" x14ac:dyDescent="0.3">
      <c r="B2877" s="3" t="s">
        <v>3037</v>
      </c>
      <c r="C2877" s="4">
        <v>17120.397299999997</v>
      </c>
      <c r="F2877" s="20"/>
    </row>
    <row r="2878" spans="2:6" x14ac:dyDescent="0.3">
      <c r="B2878" s="3" t="s">
        <v>17456</v>
      </c>
      <c r="C2878" s="4">
        <v>17108.857900000003</v>
      </c>
      <c r="F2878" s="20"/>
    </row>
    <row r="2879" spans="2:6" x14ac:dyDescent="0.3">
      <c r="B2879" s="3" t="s">
        <v>5601</v>
      </c>
      <c r="C2879" s="4">
        <v>17101.2654</v>
      </c>
      <c r="F2879" s="20"/>
    </row>
    <row r="2880" spans="2:6" x14ac:dyDescent="0.3">
      <c r="B2880" s="3" t="s">
        <v>2005</v>
      </c>
      <c r="C2880" s="4">
        <v>17090.079999999998</v>
      </c>
      <c r="F2880" s="20"/>
    </row>
    <row r="2881" spans="2:6" x14ac:dyDescent="0.3">
      <c r="B2881" s="3" t="s">
        <v>8314</v>
      </c>
      <c r="C2881" s="4">
        <v>17076.926200000002</v>
      </c>
      <c r="F2881" s="20"/>
    </row>
    <row r="2882" spans="2:6" x14ac:dyDescent="0.3">
      <c r="B2882" s="3" t="s">
        <v>18878</v>
      </c>
      <c r="C2882" s="4">
        <v>17072.078799999999</v>
      </c>
      <c r="F2882" s="20"/>
    </row>
    <row r="2883" spans="2:6" x14ac:dyDescent="0.3">
      <c r="B2883" s="3" t="s">
        <v>2879</v>
      </c>
      <c r="C2883" s="4">
        <v>17071.894</v>
      </c>
      <c r="F2883" s="20"/>
    </row>
    <row r="2884" spans="2:6" x14ac:dyDescent="0.3">
      <c r="B2884" s="3" t="s">
        <v>14407</v>
      </c>
      <c r="C2884" s="4">
        <v>17068.894499999999</v>
      </c>
      <c r="F2884" s="20"/>
    </row>
    <row r="2885" spans="2:6" x14ac:dyDescent="0.3">
      <c r="B2885" s="3" t="s">
        <v>6777</v>
      </c>
      <c r="C2885" s="4">
        <v>17055.266299999999</v>
      </c>
      <c r="F2885" s="20"/>
    </row>
    <row r="2886" spans="2:6" x14ac:dyDescent="0.3">
      <c r="B2886" s="3" t="s">
        <v>4589</v>
      </c>
      <c r="C2886" s="4">
        <v>17053.019</v>
      </c>
      <c r="F2886" s="20"/>
    </row>
    <row r="2887" spans="2:6" x14ac:dyDescent="0.3">
      <c r="B2887" s="3" t="s">
        <v>7518</v>
      </c>
      <c r="C2887" s="4">
        <v>17050.900900000001</v>
      </c>
      <c r="F2887" s="20"/>
    </row>
    <row r="2888" spans="2:6" x14ac:dyDescent="0.3">
      <c r="B2888" s="3" t="s">
        <v>8734</v>
      </c>
      <c r="C2888" s="4">
        <v>17041.9202</v>
      </c>
      <c r="F2888" s="20"/>
    </row>
    <row r="2889" spans="2:6" x14ac:dyDescent="0.3">
      <c r="B2889" s="3" t="s">
        <v>3766</v>
      </c>
      <c r="C2889" s="4">
        <v>17038.841500000002</v>
      </c>
      <c r="F2889" s="20"/>
    </row>
    <row r="2890" spans="2:6" x14ac:dyDescent="0.3">
      <c r="B2890" s="3" t="s">
        <v>4336</v>
      </c>
      <c r="C2890" s="4">
        <v>17037.570900000002</v>
      </c>
      <c r="F2890" s="20"/>
    </row>
    <row r="2891" spans="2:6" x14ac:dyDescent="0.3">
      <c r="B2891" s="3" t="s">
        <v>6750</v>
      </c>
      <c r="C2891" s="4">
        <v>17034.634899999997</v>
      </c>
      <c r="F2891" s="20"/>
    </row>
    <row r="2892" spans="2:6" x14ac:dyDescent="0.3">
      <c r="B2892" s="3" t="s">
        <v>5988</v>
      </c>
      <c r="C2892" s="4">
        <v>17032.426200000002</v>
      </c>
      <c r="F2892" s="20"/>
    </row>
    <row r="2893" spans="2:6" x14ac:dyDescent="0.3">
      <c r="B2893" s="3" t="s">
        <v>7278</v>
      </c>
      <c r="C2893" s="4">
        <v>17030.465499999998</v>
      </c>
      <c r="F2893" s="20"/>
    </row>
    <row r="2894" spans="2:6" x14ac:dyDescent="0.3">
      <c r="B2894" s="3" t="s">
        <v>13225</v>
      </c>
      <c r="C2894" s="4">
        <v>17026.3017</v>
      </c>
      <c r="F2894" s="20"/>
    </row>
    <row r="2895" spans="2:6" x14ac:dyDescent="0.3">
      <c r="B2895" s="3" t="s">
        <v>9701</v>
      </c>
      <c r="C2895" s="4">
        <v>17026.244500000001</v>
      </c>
      <c r="F2895" s="20"/>
    </row>
    <row r="2896" spans="2:6" x14ac:dyDescent="0.3">
      <c r="B2896" s="3" t="s">
        <v>8710</v>
      </c>
      <c r="C2896" s="4">
        <v>17024.080900000001</v>
      </c>
      <c r="F2896" s="20"/>
    </row>
    <row r="2897" spans="2:6" x14ac:dyDescent="0.3">
      <c r="B2897" s="3" t="s">
        <v>10771</v>
      </c>
      <c r="C2897" s="4">
        <v>17011.9195</v>
      </c>
      <c r="F2897" s="20"/>
    </row>
    <row r="2898" spans="2:6" x14ac:dyDescent="0.3">
      <c r="B2898" s="3" t="s">
        <v>6552</v>
      </c>
      <c r="C2898" s="4">
        <v>17006.826000000001</v>
      </c>
      <c r="F2898" s="20"/>
    </row>
    <row r="2899" spans="2:6" x14ac:dyDescent="0.3">
      <c r="B2899" s="3" t="s">
        <v>13995</v>
      </c>
      <c r="C2899" s="4">
        <v>17000.55</v>
      </c>
      <c r="F2899" s="20"/>
    </row>
    <row r="2900" spans="2:6" x14ac:dyDescent="0.3">
      <c r="B2900" s="3" t="s">
        <v>12072</v>
      </c>
      <c r="C2900" s="4">
        <v>16992.048000000003</v>
      </c>
      <c r="F2900" s="20"/>
    </row>
    <row r="2901" spans="2:6" x14ac:dyDescent="0.3">
      <c r="B2901" s="3" t="s">
        <v>1387</v>
      </c>
      <c r="C2901" s="4">
        <v>16991.886799999997</v>
      </c>
      <c r="F2901" s="20"/>
    </row>
    <row r="2902" spans="2:6" x14ac:dyDescent="0.3">
      <c r="B2902" s="3" t="s">
        <v>6504</v>
      </c>
      <c r="C2902" s="4">
        <v>16981.8868</v>
      </c>
      <c r="F2902" s="20"/>
    </row>
    <row r="2903" spans="2:6" x14ac:dyDescent="0.3">
      <c r="B2903" s="3" t="s">
        <v>16242</v>
      </c>
      <c r="C2903" s="4">
        <v>16979.3583</v>
      </c>
      <c r="F2903" s="20"/>
    </row>
    <row r="2904" spans="2:6" x14ac:dyDescent="0.3">
      <c r="B2904" s="3" t="s">
        <v>17164</v>
      </c>
      <c r="C2904" s="4">
        <v>16979.187600000001</v>
      </c>
      <c r="F2904" s="20"/>
    </row>
    <row r="2905" spans="2:6" x14ac:dyDescent="0.3">
      <c r="B2905" s="3" t="s">
        <v>15980</v>
      </c>
      <c r="C2905" s="4">
        <v>16979.187600000001</v>
      </c>
      <c r="F2905" s="20"/>
    </row>
    <row r="2906" spans="2:6" x14ac:dyDescent="0.3">
      <c r="B2906" s="3" t="s">
        <v>8223</v>
      </c>
      <c r="C2906" s="4">
        <v>16979.187600000001</v>
      </c>
      <c r="F2906" s="20"/>
    </row>
    <row r="2907" spans="2:6" x14ac:dyDescent="0.3">
      <c r="B2907" s="3" t="s">
        <v>15750</v>
      </c>
      <c r="C2907" s="4">
        <v>16976.240300000001</v>
      </c>
      <c r="F2907" s="20"/>
    </row>
    <row r="2908" spans="2:6" x14ac:dyDescent="0.3">
      <c r="B2908" s="3" t="s">
        <v>7741</v>
      </c>
      <c r="C2908" s="4">
        <v>16973.411100000001</v>
      </c>
      <c r="F2908" s="20"/>
    </row>
    <row r="2909" spans="2:6" x14ac:dyDescent="0.3">
      <c r="B2909" s="3" t="s">
        <v>7440</v>
      </c>
      <c r="C2909" s="4">
        <v>16966.781400000003</v>
      </c>
      <c r="F2909" s="20"/>
    </row>
    <row r="2910" spans="2:6" x14ac:dyDescent="0.3">
      <c r="B2910" s="3" t="s">
        <v>11465</v>
      </c>
      <c r="C2910" s="4">
        <v>16963.247800000001</v>
      </c>
      <c r="F2910" s="20"/>
    </row>
    <row r="2911" spans="2:6" x14ac:dyDescent="0.3">
      <c r="B2911" s="3" t="s">
        <v>13816</v>
      </c>
      <c r="C2911" s="4">
        <v>16962.7922</v>
      </c>
      <c r="F2911" s="20"/>
    </row>
    <row r="2912" spans="2:6" x14ac:dyDescent="0.3">
      <c r="B2912" s="3" t="s">
        <v>7767</v>
      </c>
      <c r="C2912" s="4">
        <v>16962.274300000001</v>
      </c>
      <c r="F2912" s="20"/>
    </row>
    <row r="2913" spans="2:6" x14ac:dyDescent="0.3">
      <c r="B2913" s="3" t="s">
        <v>4287</v>
      </c>
      <c r="C2913" s="4">
        <v>16948.4925</v>
      </c>
      <c r="F2913" s="20"/>
    </row>
    <row r="2914" spans="2:6" x14ac:dyDescent="0.3">
      <c r="B2914" s="3" t="s">
        <v>9274</v>
      </c>
      <c r="C2914" s="4">
        <v>16946.038299999997</v>
      </c>
      <c r="F2914" s="20"/>
    </row>
    <row r="2915" spans="2:6" x14ac:dyDescent="0.3">
      <c r="B2915" s="3" t="s">
        <v>14310</v>
      </c>
      <c r="C2915" s="4">
        <v>16944.521100000002</v>
      </c>
      <c r="F2915" s="20"/>
    </row>
    <row r="2916" spans="2:6" x14ac:dyDescent="0.3">
      <c r="B2916" s="3" t="s">
        <v>6249</v>
      </c>
      <c r="C2916" s="4">
        <v>16930.433099999998</v>
      </c>
      <c r="F2916" s="20"/>
    </row>
    <row r="2917" spans="2:6" x14ac:dyDescent="0.3">
      <c r="B2917" s="3" t="s">
        <v>18834</v>
      </c>
      <c r="C2917" s="4">
        <v>16921.147399999998</v>
      </c>
      <c r="F2917" s="20"/>
    </row>
    <row r="2918" spans="2:6" x14ac:dyDescent="0.3">
      <c r="B2918" s="3" t="s">
        <v>10442</v>
      </c>
      <c r="C2918" s="4">
        <v>16912.014999999999</v>
      </c>
      <c r="F2918" s="20"/>
    </row>
    <row r="2919" spans="2:6" x14ac:dyDescent="0.3">
      <c r="B2919" s="3" t="s">
        <v>7380</v>
      </c>
      <c r="C2919" s="4">
        <v>16908.813999999998</v>
      </c>
      <c r="F2919" s="20"/>
    </row>
    <row r="2920" spans="2:6" x14ac:dyDescent="0.3">
      <c r="B2920" s="3" t="s">
        <v>9022</v>
      </c>
      <c r="C2920" s="4">
        <v>16907.586399999997</v>
      </c>
      <c r="F2920" s="20"/>
    </row>
    <row r="2921" spans="2:6" x14ac:dyDescent="0.3">
      <c r="B2921" s="3" t="s">
        <v>1645</v>
      </c>
      <c r="C2921" s="4">
        <v>16900.0648</v>
      </c>
      <c r="F2921" s="20"/>
    </row>
    <row r="2922" spans="2:6" x14ac:dyDescent="0.3">
      <c r="B2922" s="3" t="s">
        <v>6746</v>
      </c>
      <c r="C2922" s="4">
        <v>16898.703599999997</v>
      </c>
      <c r="F2922" s="20"/>
    </row>
    <row r="2923" spans="2:6" x14ac:dyDescent="0.3">
      <c r="B2923" s="3" t="s">
        <v>10696</v>
      </c>
      <c r="C2923" s="4">
        <v>16894.534200000002</v>
      </c>
      <c r="F2923" s="20"/>
    </row>
    <row r="2924" spans="2:6" x14ac:dyDescent="0.3">
      <c r="B2924" s="3" t="s">
        <v>11704</v>
      </c>
      <c r="C2924" s="4">
        <v>16891.4257</v>
      </c>
      <c r="F2924" s="20"/>
    </row>
    <row r="2925" spans="2:6" x14ac:dyDescent="0.3">
      <c r="B2925" s="3" t="s">
        <v>17109</v>
      </c>
      <c r="C2925" s="4">
        <v>16883.709599999998</v>
      </c>
      <c r="F2925" s="20"/>
    </row>
    <row r="2926" spans="2:6" x14ac:dyDescent="0.3">
      <c r="B2926" s="3" t="s">
        <v>17140</v>
      </c>
      <c r="C2926" s="4">
        <v>16883.709599999998</v>
      </c>
      <c r="F2926" s="20"/>
    </row>
    <row r="2927" spans="2:6" x14ac:dyDescent="0.3">
      <c r="B2927" s="3" t="s">
        <v>17114</v>
      </c>
      <c r="C2927" s="4">
        <v>16883.709599999998</v>
      </c>
      <c r="F2927" s="20"/>
    </row>
    <row r="2928" spans="2:6" x14ac:dyDescent="0.3">
      <c r="B2928" s="3" t="s">
        <v>14091</v>
      </c>
      <c r="C2928" s="4">
        <v>16883.709599999998</v>
      </c>
      <c r="F2928" s="20"/>
    </row>
    <row r="2929" spans="2:6" x14ac:dyDescent="0.3">
      <c r="B2929" s="3" t="s">
        <v>11124</v>
      </c>
      <c r="C2929" s="4">
        <v>16883.709599999998</v>
      </c>
      <c r="F2929" s="20"/>
    </row>
    <row r="2930" spans="2:6" x14ac:dyDescent="0.3">
      <c r="B2930" s="3" t="s">
        <v>8410</v>
      </c>
      <c r="C2930" s="4">
        <v>16883.709599999998</v>
      </c>
      <c r="F2930" s="20"/>
    </row>
    <row r="2931" spans="2:6" x14ac:dyDescent="0.3">
      <c r="B2931" s="3" t="s">
        <v>7321</v>
      </c>
      <c r="C2931" s="4">
        <v>16883.709599999998</v>
      </c>
      <c r="F2931" s="20"/>
    </row>
    <row r="2932" spans="2:6" x14ac:dyDescent="0.3">
      <c r="B2932" s="3" t="s">
        <v>6798</v>
      </c>
      <c r="C2932" s="4">
        <v>16883.709599999998</v>
      </c>
      <c r="F2932" s="20"/>
    </row>
    <row r="2933" spans="2:6" x14ac:dyDescent="0.3">
      <c r="B2933" s="3" t="s">
        <v>6444</v>
      </c>
      <c r="C2933" s="4">
        <v>16883.709599999998</v>
      </c>
      <c r="F2933" s="20"/>
    </row>
    <row r="2934" spans="2:6" x14ac:dyDescent="0.3">
      <c r="B2934" s="3" t="s">
        <v>13008</v>
      </c>
      <c r="C2934" s="4">
        <v>16880.772200000003</v>
      </c>
      <c r="F2934" s="20"/>
    </row>
    <row r="2935" spans="2:6" x14ac:dyDescent="0.3">
      <c r="B2935" s="3" t="s">
        <v>3386</v>
      </c>
      <c r="C2935" s="4">
        <v>16880.346600000001</v>
      </c>
      <c r="F2935" s="20"/>
    </row>
    <row r="2936" spans="2:6" x14ac:dyDescent="0.3">
      <c r="B2936" s="3" t="s">
        <v>18763</v>
      </c>
      <c r="C2936" s="4">
        <v>16878.231100000001</v>
      </c>
      <c r="F2936" s="20"/>
    </row>
    <row r="2937" spans="2:6" x14ac:dyDescent="0.3">
      <c r="B2937" s="3" t="s">
        <v>13534</v>
      </c>
      <c r="C2937" s="4">
        <v>16877.095499999999</v>
      </c>
      <c r="F2937" s="20"/>
    </row>
    <row r="2938" spans="2:6" x14ac:dyDescent="0.3">
      <c r="B2938" s="3" t="s">
        <v>2403</v>
      </c>
      <c r="C2938" s="4">
        <v>16873.789700000001</v>
      </c>
      <c r="F2938" s="20"/>
    </row>
    <row r="2939" spans="2:6" x14ac:dyDescent="0.3">
      <c r="B2939" s="3" t="s">
        <v>9008</v>
      </c>
      <c r="C2939" s="4">
        <v>16861.432299999997</v>
      </c>
      <c r="F2939" s="20"/>
    </row>
    <row r="2940" spans="2:6" x14ac:dyDescent="0.3">
      <c r="B2940" s="3" t="s">
        <v>952</v>
      </c>
      <c r="C2940" s="4">
        <v>16858.2166</v>
      </c>
      <c r="F2940" s="20"/>
    </row>
    <row r="2941" spans="2:6" x14ac:dyDescent="0.3">
      <c r="B2941" s="3" t="s">
        <v>12786</v>
      </c>
      <c r="C2941" s="4">
        <v>16856.647700000001</v>
      </c>
      <c r="F2941" s="20"/>
    </row>
    <row r="2942" spans="2:6" x14ac:dyDescent="0.3">
      <c r="B2942" s="3" t="s">
        <v>14429</v>
      </c>
      <c r="C2942" s="4">
        <v>16852.855499999998</v>
      </c>
      <c r="F2942" s="20"/>
    </row>
    <row r="2943" spans="2:6" x14ac:dyDescent="0.3">
      <c r="B2943" s="3" t="s">
        <v>6012</v>
      </c>
      <c r="C2943" s="4">
        <v>16844.0301</v>
      </c>
      <c r="F2943" s="20"/>
    </row>
    <row r="2944" spans="2:6" x14ac:dyDescent="0.3">
      <c r="B2944" s="3" t="s">
        <v>777</v>
      </c>
      <c r="C2944" s="4">
        <v>16837.803099999997</v>
      </c>
      <c r="F2944" s="20"/>
    </row>
    <row r="2945" spans="2:6" x14ac:dyDescent="0.3">
      <c r="B2945" s="3" t="s">
        <v>8296</v>
      </c>
      <c r="C2945" s="4">
        <v>16835.7245</v>
      </c>
      <c r="F2945" s="20"/>
    </row>
    <row r="2946" spans="2:6" x14ac:dyDescent="0.3">
      <c r="B2946" s="3" t="s">
        <v>6251</v>
      </c>
      <c r="C2946" s="4">
        <v>16830.444599999999</v>
      </c>
      <c r="F2946" s="20"/>
    </row>
    <row r="2947" spans="2:6" x14ac:dyDescent="0.3">
      <c r="B2947" s="3" t="s">
        <v>12571</v>
      </c>
      <c r="C2947" s="4">
        <v>16824.1646</v>
      </c>
      <c r="F2947" s="20"/>
    </row>
    <row r="2948" spans="2:6" x14ac:dyDescent="0.3">
      <c r="B2948" s="3" t="s">
        <v>12389</v>
      </c>
      <c r="C2948" s="4">
        <v>16821.0975</v>
      </c>
      <c r="F2948" s="20"/>
    </row>
    <row r="2949" spans="2:6" x14ac:dyDescent="0.3">
      <c r="B2949" s="3" t="s">
        <v>5696</v>
      </c>
      <c r="C2949" s="4">
        <v>16820.497900000002</v>
      </c>
      <c r="F2949" s="20"/>
    </row>
    <row r="2950" spans="2:6" x14ac:dyDescent="0.3">
      <c r="B2950" s="3" t="s">
        <v>2971</v>
      </c>
      <c r="C2950" s="4">
        <v>16813.141299999999</v>
      </c>
      <c r="F2950" s="20"/>
    </row>
    <row r="2951" spans="2:6" x14ac:dyDescent="0.3">
      <c r="B2951" s="3" t="s">
        <v>978</v>
      </c>
      <c r="C2951" s="4">
        <v>16797.066299999999</v>
      </c>
      <c r="F2951" s="20"/>
    </row>
    <row r="2952" spans="2:6" x14ac:dyDescent="0.3">
      <c r="B2952" s="3" t="s">
        <v>11884</v>
      </c>
      <c r="C2952" s="4">
        <v>16785.9244</v>
      </c>
      <c r="F2952" s="20"/>
    </row>
    <row r="2953" spans="2:6" x14ac:dyDescent="0.3">
      <c r="B2953" s="3" t="s">
        <v>13574</v>
      </c>
      <c r="C2953" s="4">
        <v>16783.763599999998</v>
      </c>
      <c r="F2953" s="20"/>
    </row>
    <row r="2954" spans="2:6" x14ac:dyDescent="0.3">
      <c r="B2954" s="3" t="s">
        <v>10297</v>
      </c>
      <c r="C2954" s="4">
        <v>16760.140199999998</v>
      </c>
      <c r="F2954" s="20"/>
    </row>
    <row r="2955" spans="2:6" x14ac:dyDescent="0.3">
      <c r="B2955" s="3" t="s">
        <v>18647</v>
      </c>
      <c r="C2955" s="4">
        <v>16756.991000000002</v>
      </c>
      <c r="F2955" s="20"/>
    </row>
    <row r="2956" spans="2:6" x14ac:dyDescent="0.3">
      <c r="B2956" s="3" t="s">
        <v>5222</v>
      </c>
      <c r="C2956" s="4">
        <v>16756.259000000002</v>
      </c>
      <c r="F2956" s="20"/>
    </row>
    <row r="2957" spans="2:6" x14ac:dyDescent="0.3">
      <c r="B2957" s="3" t="s">
        <v>15183</v>
      </c>
      <c r="C2957" s="4">
        <v>16755.468300000004</v>
      </c>
      <c r="F2957" s="20"/>
    </row>
    <row r="2958" spans="2:6" x14ac:dyDescent="0.3">
      <c r="B2958" s="3" t="s">
        <v>16307</v>
      </c>
      <c r="C2958" s="4">
        <v>16755.29</v>
      </c>
      <c r="F2958" s="20"/>
    </row>
    <row r="2959" spans="2:6" x14ac:dyDescent="0.3">
      <c r="B2959" s="3" t="s">
        <v>9521</v>
      </c>
      <c r="C2959" s="4">
        <v>16751.801899999999</v>
      </c>
      <c r="F2959" s="20"/>
    </row>
    <row r="2960" spans="2:6" x14ac:dyDescent="0.3">
      <c r="B2960" s="3" t="s">
        <v>10224</v>
      </c>
      <c r="C2960" s="4">
        <v>16739.071199999998</v>
      </c>
      <c r="F2960" s="20"/>
    </row>
    <row r="2961" spans="2:6" x14ac:dyDescent="0.3">
      <c r="B2961" s="3" t="s">
        <v>10623</v>
      </c>
      <c r="C2961" s="4">
        <v>16728.7628</v>
      </c>
      <c r="F2961" s="20"/>
    </row>
    <row r="2962" spans="2:6" x14ac:dyDescent="0.3">
      <c r="B2962" s="3" t="s">
        <v>5085</v>
      </c>
      <c r="C2962" s="4">
        <v>16702.2431</v>
      </c>
      <c r="F2962" s="20"/>
    </row>
    <row r="2963" spans="2:6" x14ac:dyDescent="0.3">
      <c r="B2963" s="3" t="s">
        <v>12473</v>
      </c>
      <c r="C2963" s="4">
        <v>16697.7088</v>
      </c>
      <c r="F2963" s="20"/>
    </row>
    <row r="2964" spans="2:6" x14ac:dyDescent="0.3">
      <c r="B2964" s="3" t="s">
        <v>8213</v>
      </c>
      <c r="C2964" s="4">
        <v>16688.139200000001</v>
      </c>
      <c r="F2964" s="20"/>
    </row>
    <row r="2965" spans="2:6" x14ac:dyDescent="0.3">
      <c r="B2965" s="3" t="s">
        <v>4840</v>
      </c>
      <c r="C2965" s="4">
        <v>16688.139200000001</v>
      </c>
      <c r="F2965" s="20"/>
    </row>
    <row r="2966" spans="2:6" x14ac:dyDescent="0.3">
      <c r="B2966" s="3" t="s">
        <v>17281</v>
      </c>
      <c r="C2966" s="4">
        <v>16673.859</v>
      </c>
      <c r="F2966" s="20"/>
    </row>
    <row r="2967" spans="2:6" x14ac:dyDescent="0.3">
      <c r="B2967" s="3" t="s">
        <v>1653</v>
      </c>
      <c r="C2967" s="4">
        <v>16671.415200000003</v>
      </c>
      <c r="F2967" s="20"/>
    </row>
    <row r="2968" spans="2:6" x14ac:dyDescent="0.3">
      <c r="B2968" s="3" t="s">
        <v>16473</v>
      </c>
      <c r="C2968" s="4">
        <v>16667.396000000001</v>
      </c>
      <c r="F2968" s="20"/>
    </row>
    <row r="2969" spans="2:6" x14ac:dyDescent="0.3">
      <c r="B2969" s="3" t="s">
        <v>12133</v>
      </c>
      <c r="C2969" s="4">
        <v>16665.084999999999</v>
      </c>
      <c r="F2969" s="20"/>
    </row>
    <row r="2970" spans="2:6" x14ac:dyDescent="0.3">
      <c r="B2970" s="3" t="s">
        <v>5043</v>
      </c>
      <c r="C2970" s="4">
        <v>16661.6921</v>
      </c>
      <c r="F2970" s="20"/>
    </row>
    <row r="2971" spans="2:6" x14ac:dyDescent="0.3">
      <c r="B2971" s="3" t="s">
        <v>13128</v>
      </c>
      <c r="C2971" s="4">
        <v>16654.5481</v>
      </c>
      <c r="F2971" s="20"/>
    </row>
    <row r="2972" spans="2:6" x14ac:dyDescent="0.3">
      <c r="B2972" s="3" t="s">
        <v>17560</v>
      </c>
      <c r="C2972" s="4">
        <v>16651.930099999998</v>
      </c>
      <c r="F2972" s="20"/>
    </row>
    <row r="2973" spans="2:6" x14ac:dyDescent="0.3">
      <c r="B2973" s="3" t="s">
        <v>14493</v>
      </c>
      <c r="C2973" s="4">
        <v>16642.144799999998</v>
      </c>
      <c r="F2973" s="20"/>
    </row>
    <row r="2974" spans="2:6" x14ac:dyDescent="0.3">
      <c r="B2974" s="3" t="s">
        <v>8551</v>
      </c>
      <c r="C2974" s="4">
        <v>16642.144799999998</v>
      </c>
      <c r="F2974" s="20"/>
    </row>
    <row r="2975" spans="2:6" x14ac:dyDescent="0.3">
      <c r="B2975" s="3" t="s">
        <v>2152</v>
      </c>
      <c r="C2975" s="4">
        <v>16642.144799999998</v>
      </c>
      <c r="F2975" s="20"/>
    </row>
    <row r="2976" spans="2:6" x14ac:dyDescent="0.3">
      <c r="B2976" s="3" t="s">
        <v>2688</v>
      </c>
      <c r="C2976" s="4">
        <v>16636.744099999996</v>
      </c>
      <c r="F2976" s="20"/>
    </row>
    <row r="2977" spans="2:6" x14ac:dyDescent="0.3">
      <c r="B2977" s="3" t="s">
        <v>4893</v>
      </c>
      <c r="C2977" s="4">
        <v>16621.046900000001</v>
      </c>
      <c r="F2977" s="20"/>
    </row>
    <row r="2978" spans="2:6" x14ac:dyDescent="0.3">
      <c r="B2978" s="3" t="s">
        <v>4148</v>
      </c>
      <c r="C2978" s="4">
        <v>16614.940600000002</v>
      </c>
      <c r="F2978" s="20"/>
    </row>
    <row r="2979" spans="2:6" x14ac:dyDescent="0.3">
      <c r="B2979" s="3" t="s">
        <v>12212</v>
      </c>
      <c r="C2979" s="4">
        <v>16612.091800000002</v>
      </c>
      <c r="F2979" s="20"/>
    </row>
    <row r="2980" spans="2:6" x14ac:dyDescent="0.3">
      <c r="B2980" s="3" t="s">
        <v>1041</v>
      </c>
      <c r="C2980" s="4">
        <v>16598.738300000001</v>
      </c>
      <c r="F2980" s="20"/>
    </row>
    <row r="2981" spans="2:6" x14ac:dyDescent="0.3">
      <c r="B2981" s="3" t="s">
        <v>3603</v>
      </c>
      <c r="C2981" s="4">
        <v>16595.881099999999</v>
      </c>
      <c r="F2981" s="20"/>
    </row>
    <row r="2982" spans="2:6" x14ac:dyDescent="0.3">
      <c r="B2982" s="3" t="s">
        <v>15320</v>
      </c>
      <c r="C2982" s="4">
        <v>16595.116699999999</v>
      </c>
      <c r="F2982" s="20"/>
    </row>
    <row r="2983" spans="2:6" x14ac:dyDescent="0.3">
      <c r="B2983" s="3" t="s">
        <v>11426</v>
      </c>
      <c r="C2983" s="4">
        <v>16593.0052</v>
      </c>
      <c r="F2983" s="20"/>
    </row>
    <row r="2984" spans="2:6" x14ac:dyDescent="0.3">
      <c r="B2984" s="3" t="s">
        <v>4802</v>
      </c>
      <c r="C2984" s="4">
        <v>16578.8747</v>
      </c>
      <c r="F2984" s="20"/>
    </row>
    <row r="2985" spans="2:6" x14ac:dyDescent="0.3">
      <c r="B2985" s="3" t="s">
        <v>12770</v>
      </c>
      <c r="C2985" s="4">
        <v>16575.823700000001</v>
      </c>
      <c r="F2985" s="20"/>
    </row>
    <row r="2986" spans="2:6" x14ac:dyDescent="0.3">
      <c r="B2986" s="3" t="s">
        <v>7273</v>
      </c>
      <c r="C2986" s="4">
        <v>16571.192199999998</v>
      </c>
      <c r="F2986" s="20"/>
    </row>
    <row r="2987" spans="2:6" x14ac:dyDescent="0.3">
      <c r="B2987" s="3" t="s">
        <v>4164</v>
      </c>
      <c r="C2987" s="4">
        <v>16565.480100000001</v>
      </c>
      <c r="F2987" s="20"/>
    </row>
    <row r="2988" spans="2:6" x14ac:dyDescent="0.3">
      <c r="B2988" s="3" t="s">
        <v>16823</v>
      </c>
      <c r="C2988" s="4">
        <v>16553.756300000001</v>
      </c>
      <c r="F2988" s="20"/>
    </row>
    <row r="2989" spans="2:6" x14ac:dyDescent="0.3">
      <c r="B2989" s="3" t="s">
        <v>3961</v>
      </c>
      <c r="C2989" s="4">
        <v>16551.689200000001</v>
      </c>
      <c r="F2989" s="20"/>
    </row>
    <row r="2990" spans="2:6" x14ac:dyDescent="0.3">
      <c r="B2990" s="3" t="s">
        <v>17874</v>
      </c>
      <c r="C2990" s="4">
        <v>16545.3874</v>
      </c>
      <c r="F2990" s="20"/>
    </row>
    <row r="2991" spans="2:6" x14ac:dyDescent="0.3">
      <c r="B2991" s="3" t="s">
        <v>7306</v>
      </c>
      <c r="C2991" s="4">
        <v>16529.225900000001</v>
      </c>
      <c r="F2991" s="20"/>
    </row>
    <row r="2992" spans="2:6" x14ac:dyDescent="0.3">
      <c r="B2992" s="3" t="s">
        <v>15078</v>
      </c>
      <c r="C2992" s="4">
        <v>16528.593000000001</v>
      </c>
      <c r="F2992" s="20"/>
    </row>
    <row r="2993" spans="2:6" x14ac:dyDescent="0.3">
      <c r="B2993" s="3" t="s">
        <v>1068</v>
      </c>
      <c r="C2993" s="4">
        <v>16527.9964</v>
      </c>
      <c r="F2993" s="20"/>
    </row>
    <row r="2994" spans="2:6" x14ac:dyDescent="0.3">
      <c r="B2994" s="3" t="s">
        <v>18792</v>
      </c>
      <c r="C2994" s="4">
        <v>16526.591</v>
      </c>
      <c r="F2994" s="20"/>
    </row>
    <row r="2995" spans="2:6" x14ac:dyDescent="0.3">
      <c r="B2995" s="3" t="s">
        <v>10522</v>
      </c>
      <c r="C2995" s="4">
        <v>16525.166000000001</v>
      </c>
      <c r="F2995" s="20"/>
    </row>
    <row r="2996" spans="2:6" x14ac:dyDescent="0.3">
      <c r="B2996" s="3" t="s">
        <v>2257</v>
      </c>
      <c r="C2996" s="4">
        <v>16512.897799999999</v>
      </c>
      <c r="F2996" s="20"/>
    </row>
    <row r="2997" spans="2:6" x14ac:dyDescent="0.3">
      <c r="B2997" s="3" t="s">
        <v>13629</v>
      </c>
      <c r="C2997" s="4">
        <v>16509.414700000001</v>
      </c>
      <c r="F2997" s="20"/>
    </row>
    <row r="2998" spans="2:6" x14ac:dyDescent="0.3">
      <c r="B2998" s="3" t="s">
        <v>9522</v>
      </c>
      <c r="C2998" s="4">
        <v>16505.918000000001</v>
      </c>
      <c r="F2998" s="20"/>
    </row>
    <row r="2999" spans="2:6" x14ac:dyDescent="0.3">
      <c r="B2999" s="3" t="s">
        <v>10374</v>
      </c>
      <c r="C2999" s="4">
        <v>16505.483400000001</v>
      </c>
      <c r="F2999" s="20"/>
    </row>
    <row r="3000" spans="2:6" x14ac:dyDescent="0.3">
      <c r="B3000" s="3" t="s">
        <v>15022</v>
      </c>
      <c r="C3000" s="4">
        <v>16503.735700000001</v>
      </c>
      <c r="F3000" s="20"/>
    </row>
    <row r="3001" spans="2:6" x14ac:dyDescent="0.3">
      <c r="B3001" s="3" t="s">
        <v>8183</v>
      </c>
      <c r="C3001" s="4">
        <v>16498.644799999998</v>
      </c>
      <c r="F3001" s="20"/>
    </row>
    <row r="3002" spans="2:6" x14ac:dyDescent="0.3">
      <c r="B3002" s="3" t="s">
        <v>7866</v>
      </c>
      <c r="C3002" s="4">
        <v>16497.0743</v>
      </c>
      <c r="F3002" s="20"/>
    </row>
    <row r="3003" spans="2:6" x14ac:dyDescent="0.3">
      <c r="B3003" s="3" t="s">
        <v>2538</v>
      </c>
      <c r="C3003" s="4">
        <v>16494.937000000002</v>
      </c>
      <c r="F3003" s="20"/>
    </row>
    <row r="3004" spans="2:6" x14ac:dyDescent="0.3">
      <c r="B3004" s="3" t="s">
        <v>13102</v>
      </c>
      <c r="C3004" s="4">
        <v>16493.550500000001</v>
      </c>
      <c r="F3004" s="20"/>
    </row>
    <row r="3005" spans="2:6" x14ac:dyDescent="0.3">
      <c r="B3005" s="3" t="s">
        <v>11650</v>
      </c>
      <c r="C3005" s="4">
        <v>16489.702800000003</v>
      </c>
      <c r="F3005" s="20"/>
    </row>
    <row r="3006" spans="2:6" x14ac:dyDescent="0.3">
      <c r="B3006" s="3" t="s">
        <v>8250</v>
      </c>
      <c r="C3006" s="4">
        <v>16489.616300000002</v>
      </c>
      <c r="F3006" s="20"/>
    </row>
    <row r="3007" spans="2:6" x14ac:dyDescent="0.3">
      <c r="B3007" s="3" t="s">
        <v>9327</v>
      </c>
      <c r="C3007" s="4">
        <v>16488.912500000002</v>
      </c>
      <c r="F3007" s="20"/>
    </row>
    <row r="3008" spans="2:6" x14ac:dyDescent="0.3">
      <c r="B3008" s="3" t="s">
        <v>10422</v>
      </c>
      <c r="C3008" s="4">
        <v>16480.387900000002</v>
      </c>
      <c r="F3008" s="20"/>
    </row>
    <row r="3009" spans="2:6" x14ac:dyDescent="0.3">
      <c r="B3009" s="3" t="s">
        <v>13875</v>
      </c>
      <c r="C3009" s="4">
        <v>16476.081200000001</v>
      </c>
      <c r="F3009" s="20"/>
    </row>
    <row r="3010" spans="2:6" x14ac:dyDescent="0.3">
      <c r="B3010" s="3" t="s">
        <v>12574</v>
      </c>
      <c r="C3010" s="4">
        <v>16465.823499999999</v>
      </c>
      <c r="F3010" s="20"/>
    </row>
    <row r="3011" spans="2:6" x14ac:dyDescent="0.3">
      <c r="B3011" s="3" t="s">
        <v>13644</v>
      </c>
      <c r="C3011" s="4">
        <v>16464.917300000001</v>
      </c>
      <c r="F3011" s="20"/>
    </row>
    <row r="3012" spans="2:6" x14ac:dyDescent="0.3">
      <c r="B3012" s="3" t="s">
        <v>8442</v>
      </c>
      <c r="C3012" s="4">
        <v>16459.9283</v>
      </c>
      <c r="F3012" s="20"/>
    </row>
    <row r="3013" spans="2:6" x14ac:dyDescent="0.3">
      <c r="B3013" s="3" t="s">
        <v>11907</v>
      </c>
      <c r="C3013" s="4">
        <v>16456.4067</v>
      </c>
      <c r="F3013" s="20"/>
    </row>
    <row r="3014" spans="2:6" x14ac:dyDescent="0.3">
      <c r="B3014" s="3" t="s">
        <v>2506</v>
      </c>
      <c r="C3014" s="4">
        <v>16449.4182</v>
      </c>
      <c r="F3014" s="20"/>
    </row>
    <row r="3015" spans="2:6" x14ac:dyDescent="0.3">
      <c r="B3015" s="3" t="s">
        <v>3114</v>
      </c>
      <c r="C3015" s="4">
        <v>16445.616700000002</v>
      </c>
      <c r="F3015" s="20"/>
    </row>
    <row r="3016" spans="2:6" x14ac:dyDescent="0.3">
      <c r="B3016" s="3" t="s">
        <v>15234</v>
      </c>
      <c r="C3016" s="4">
        <v>16443.305</v>
      </c>
      <c r="F3016" s="20"/>
    </row>
    <row r="3017" spans="2:6" x14ac:dyDescent="0.3">
      <c r="B3017" s="3" t="s">
        <v>12023</v>
      </c>
      <c r="C3017" s="4">
        <v>16438.2608</v>
      </c>
      <c r="F3017" s="20"/>
    </row>
    <row r="3018" spans="2:6" x14ac:dyDescent="0.3">
      <c r="B3018" s="3" t="s">
        <v>14981</v>
      </c>
      <c r="C3018" s="4">
        <v>16432.293000000001</v>
      </c>
      <c r="F3018" s="20"/>
    </row>
    <row r="3019" spans="2:6" x14ac:dyDescent="0.3">
      <c r="B3019" s="3" t="s">
        <v>4461</v>
      </c>
      <c r="C3019" s="4">
        <v>16431.724300000002</v>
      </c>
      <c r="F3019" s="20"/>
    </row>
    <row r="3020" spans="2:6" x14ac:dyDescent="0.3">
      <c r="B3020" s="3" t="s">
        <v>6772</v>
      </c>
      <c r="C3020" s="4">
        <v>16424.284800000001</v>
      </c>
      <c r="F3020" s="20"/>
    </row>
    <row r="3021" spans="2:6" x14ac:dyDescent="0.3">
      <c r="B3021" s="3" t="s">
        <v>8571</v>
      </c>
      <c r="C3021" s="4">
        <v>16420.176299999999</v>
      </c>
      <c r="F3021" s="20"/>
    </row>
    <row r="3022" spans="2:6" x14ac:dyDescent="0.3">
      <c r="B3022" s="3" t="s">
        <v>8645</v>
      </c>
      <c r="C3022" s="4">
        <v>16418.771200000003</v>
      </c>
      <c r="F3022" s="20"/>
    </row>
    <row r="3023" spans="2:6" x14ac:dyDescent="0.3">
      <c r="B3023" s="3" t="s">
        <v>10327</v>
      </c>
      <c r="C3023" s="4">
        <v>16415.173900000002</v>
      </c>
      <c r="F3023" s="20"/>
    </row>
    <row r="3024" spans="2:6" x14ac:dyDescent="0.3">
      <c r="B3024" s="3" t="s">
        <v>800</v>
      </c>
      <c r="C3024" s="4">
        <v>16410.261900000001</v>
      </c>
      <c r="F3024" s="20"/>
    </row>
    <row r="3025" spans="2:6" x14ac:dyDescent="0.3">
      <c r="B3025" s="3" t="s">
        <v>3089</v>
      </c>
      <c r="C3025" s="4">
        <v>16409.370999999999</v>
      </c>
      <c r="F3025" s="20"/>
    </row>
    <row r="3026" spans="2:6" x14ac:dyDescent="0.3">
      <c r="B3026" s="3" t="s">
        <v>16150</v>
      </c>
      <c r="C3026" s="4">
        <v>16402.165699999998</v>
      </c>
      <c r="F3026" s="20"/>
    </row>
    <row r="3027" spans="2:6" x14ac:dyDescent="0.3">
      <c r="B3027" s="3" t="s">
        <v>1157</v>
      </c>
      <c r="C3027" s="4">
        <v>16394.9653</v>
      </c>
      <c r="F3027" s="20"/>
    </row>
    <row r="3028" spans="2:6" x14ac:dyDescent="0.3">
      <c r="B3028" s="3" t="s">
        <v>3627</v>
      </c>
      <c r="C3028" s="4">
        <v>16390.6044</v>
      </c>
      <c r="F3028" s="20"/>
    </row>
    <row r="3029" spans="2:6" x14ac:dyDescent="0.3">
      <c r="B3029" s="3" t="s">
        <v>14802</v>
      </c>
      <c r="C3029" s="4">
        <v>16387.508700000002</v>
      </c>
      <c r="F3029" s="20"/>
    </row>
    <row r="3030" spans="2:6" x14ac:dyDescent="0.3">
      <c r="B3030" s="3" t="s">
        <v>9477</v>
      </c>
      <c r="C3030" s="4">
        <v>16381.8292</v>
      </c>
      <c r="F3030" s="20"/>
    </row>
    <row r="3031" spans="2:6" x14ac:dyDescent="0.3">
      <c r="B3031" s="3" t="s">
        <v>10583</v>
      </c>
      <c r="C3031" s="4">
        <v>16380.823</v>
      </c>
      <c r="F3031" s="20"/>
    </row>
    <row r="3032" spans="2:6" x14ac:dyDescent="0.3">
      <c r="B3032" s="3" t="s">
        <v>1092</v>
      </c>
      <c r="C3032" s="4">
        <v>16373.134800000002</v>
      </c>
      <c r="F3032" s="20"/>
    </row>
    <row r="3033" spans="2:6" x14ac:dyDescent="0.3">
      <c r="B3033" s="3" t="s">
        <v>15874</v>
      </c>
      <c r="C3033" s="4">
        <v>16371.234399999999</v>
      </c>
      <c r="F3033" s="20"/>
    </row>
    <row r="3034" spans="2:6" x14ac:dyDescent="0.3">
      <c r="B3034" s="3" t="s">
        <v>5987</v>
      </c>
      <c r="C3034" s="4">
        <v>16370.717199999999</v>
      </c>
      <c r="F3034" s="20"/>
    </row>
    <row r="3035" spans="2:6" x14ac:dyDescent="0.3">
      <c r="B3035" s="3" t="s">
        <v>16376</v>
      </c>
      <c r="C3035" s="4">
        <v>16369.800000000001</v>
      </c>
      <c r="F3035" s="20"/>
    </row>
    <row r="3036" spans="2:6" x14ac:dyDescent="0.3">
      <c r="B3036" s="3" t="s">
        <v>6195</v>
      </c>
      <c r="C3036" s="4">
        <v>16359.986999999999</v>
      </c>
      <c r="F3036" s="20"/>
    </row>
    <row r="3037" spans="2:6" x14ac:dyDescent="0.3">
      <c r="B3037" s="3" t="s">
        <v>8636</v>
      </c>
      <c r="C3037" s="4">
        <v>16359.6039</v>
      </c>
      <c r="F3037" s="20"/>
    </row>
    <row r="3038" spans="2:6" x14ac:dyDescent="0.3">
      <c r="B3038" s="3" t="s">
        <v>1126</v>
      </c>
      <c r="C3038" s="4">
        <v>16356.695299999999</v>
      </c>
      <c r="F3038" s="20"/>
    </row>
    <row r="3039" spans="2:6" x14ac:dyDescent="0.3">
      <c r="B3039" s="3" t="s">
        <v>16724</v>
      </c>
      <c r="C3039" s="4">
        <v>16355.920100000001</v>
      </c>
      <c r="F3039" s="20"/>
    </row>
    <row r="3040" spans="2:6" x14ac:dyDescent="0.3">
      <c r="B3040" s="3" t="s">
        <v>17913</v>
      </c>
      <c r="C3040" s="4">
        <v>16354.072000000002</v>
      </c>
      <c r="F3040" s="20"/>
    </row>
    <row r="3041" spans="2:6" x14ac:dyDescent="0.3">
      <c r="B3041" s="3" t="s">
        <v>16024</v>
      </c>
      <c r="C3041" s="4">
        <v>16353.739599999999</v>
      </c>
      <c r="F3041" s="20"/>
    </row>
    <row r="3042" spans="2:6" x14ac:dyDescent="0.3">
      <c r="B3042" s="3" t="s">
        <v>18654</v>
      </c>
      <c r="C3042" s="4">
        <v>16353.4601</v>
      </c>
      <c r="F3042" s="20"/>
    </row>
    <row r="3043" spans="2:6" x14ac:dyDescent="0.3">
      <c r="B3043" s="3" t="s">
        <v>8224</v>
      </c>
      <c r="C3043" s="4">
        <v>16343.8614</v>
      </c>
      <c r="F3043" s="20"/>
    </row>
    <row r="3044" spans="2:6" x14ac:dyDescent="0.3">
      <c r="B3044" s="3" t="s">
        <v>11397</v>
      </c>
      <c r="C3044" s="4">
        <v>16342.531500000001</v>
      </c>
      <c r="F3044" s="20"/>
    </row>
    <row r="3045" spans="2:6" x14ac:dyDescent="0.3">
      <c r="B3045" s="3" t="s">
        <v>8740</v>
      </c>
      <c r="C3045" s="4">
        <v>16337.792100000001</v>
      </c>
      <c r="F3045" s="20"/>
    </row>
    <row r="3046" spans="2:6" x14ac:dyDescent="0.3">
      <c r="B3046" s="3" t="s">
        <v>12451</v>
      </c>
      <c r="C3046" s="4">
        <v>16335.6908</v>
      </c>
      <c r="F3046" s="20"/>
    </row>
    <row r="3047" spans="2:6" x14ac:dyDescent="0.3">
      <c r="B3047" s="3" t="s">
        <v>6219</v>
      </c>
      <c r="C3047" s="4">
        <v>16327.5375</v>
      </c>
      <c r="F3047" s="20"/>
    </row>
    <row r="3048" spans="2:6" x14ac:dyDescent="0.3">
      <c r="B3048" s="3" t="s">
        <v>17680</v>
      </c>
      <c r="C3048" s="4">
        <v>16325.9926</v>
      </c>
      <c r="F3048" s="20"/>
    </row>
    <row r="3049" spans="2:6" x14ac:dyDescent="0.3">
      <c r="B3049" s="3" t="s">
        <v>637</v>
      </c>
      <c r="C3049" s="4">
        <v>16322.3788</v>
      </c>
      <c r="F3049" s="20"/>
    </row>
    <row r="3050" spans="2:6" x14ac:dyDescent="0.3">
      <c r="B3050" s="3" t="s">
        <v>11178</v>
      </c>
      <c r="C3050" s="4">
        <v>16320.023199999998</v>
      </c>
      <c r="F3050" s="20"/>
    </row>
    <row r="3051" spans="2:6" x14ac:dyDescent="0.3">
      <c r="B3051" s="3" t="s">
        <v>8767</v>
      </c>
      <c r="C3051" s="4">
        <v>16319.793300000001</v>
      </c>
      <c r="F3051" s="20"/>
    </row>
    <row r="3052" spans="2:6" x14ac:dyDescent="0.3">
      <c r="B3052" s="3" t="s">
        <v>12589</v>
      </c>
      <c r="C3052" s="4">
        <v>16312.313400000001</v>
      </c>
      <c r="F3052" s="20"/>
    </row>
    <row r="3053" spans="2:6" x14ac:dyDescent="0.3">
      <c r="B3053" s="3" t="s">
        <v>13118</v>
      </c>
      <c r="C3053" s="4">
        <v>16312.132399999999</v>
      </c>
      <c r="F3053" s="20"/>
    </row>
    <row r="3054" spans="2:6" x14ac:dyDescent="0.3">
      <c r="B3054" s="3" t="s">
        <v>16986</v>
      </c>
      <c r="C3054" s="4">
        <v>16311.537899999999</v>
      </c>
      <c r="F3054" s="20"/>
    </row>
    <row r="3055" spans="2:6" x14ac:dyDescent="0.3">
      <c r="B3055" s="3" t="s">
        <v>10885</v>
      </c>
      <c r="C3055" s="4">
        <v>16309.6284</v>
      </c>
      <c r="F3055" s="20"/>
    </row>
    <row r="3056" spans="2:6" x14ac:dyDescent="0.3">
      <c r="B3056" s="3" t="s">
        <v>5589</v>
      </c>
      <c r="C3056" s="4">
        <v>16302.0442</v>
      </c>
      <c r="F3056" s="20"/>
    </row>
    <row r="3057" spans="2:6" x14ac:dyDescent="0.3">
      <c r="B3057" s="3" t="s">
        <v>6841</v>
      </c>
      <c r="C3057" s="4">
        <v>16299.075500000001</v>
      </c>
      <c r="F3057" s="20"/>
    </row>
    <row r="3058" spans="2:6" x14ac:dyDescent="0.3">
      <c r="B3058" s="3" t="s">
        <v>2479</v>
      </c>
      <c r="C3058" s="4">
        <v>16290.456</v>
      </c>
      <c r="F3058" s="20"/>
    </row>
    <row r="3059" spans="2:6" x14ac:dyDescent="0.3">
      <c r="B3059" s="3" t="s">
        <v>11845</v>
      </c>
      <c r="C3059" s="4">
        <v>16287.384099999999</v>
      </c>
      <c r="F3059" s="20"/>
    </row>
    <row r="3060" spans="2:6" x14ac:dyDescent="0.3">
      <c r="B3060" s="3" t="s">
        <v>11096</v>
      </c>
      <c r="C3060" s="4">
        <v>16285.011399999999</v>
      </c>
      <c r="F3060" s="20"/>
    </row>
    <row r="3061" spans="2:6" x14ac:dyDescent="0.3">
      <c r="B3061" s="3" t="s">
        <v>17386</v>
      </c>
      <c r="C3061" s="4">
        <v>16284.287600000001</v>
      </c>
      <c r="F3061" s="20"/>
    </row>
    <row r="3062" spans="2:6" x14ac:dyDescent="0.3">
      <c r="B3062" s="3" t="s">
        <v>15261</v>
      </c>
      <c r="C3062" s="4">
        <v>16282.1852</v>
      </c>
      <c r="F3062" s="20"/>
    </row>
    <row r="3063" spans="2:6" x14ac:dyDescent="0.3">
      <c r="B3063" s="3" t="s">
        <v>4502</v>
      </c>
      <c r="C3063" s="4">
        <v>16271.487700000001</v>
      </c>
      <c r="F3063" s="20"/>
    </row>
    <row r="3064" spans="2:6" x14ac:dyDescent="0.3">
      <c r="B3064" s="3" t="s">
        <v>17549</v>
      </c>
      <c r="C3064" s="4">
        <v>16265.179200000002</v>
      </c>
      <c r="F3064" s="20"/>
    </row>
    <row r="3065" spans="2:6" x14ac:dyDescent="0.3">
      <c r="B3065" s="3" t="s">
        <v>16063</v>
      </c>
      <c r="C3065" s="4">
        <v>16260.281500000001</v>
      </c>
      <c r="F3065" s="20"/>
    </row>
    <row r="3066" spans="2:6" x14ac:dyDescent="0.3">
      <c r="B3066" s="3" t="s">
        <v>10769</v>
      </c>
      <c r="C3066" s="4">
        <v>16258.941999999999</v>
      </c>
      <c r="F3066" s="20"/>
    </row>
    <row r="3067" spans="2:6" x14ac:dyDescent="0.3">
      <c r="B3067" s="3" t="s">
        <v>9213</v>
      </c>
      <c r="C3067" s="4">
        <v>16258.065699999999</v>
      </c>
      <c r="F3067" s="20"/>
    </row>
    <row r="3068" spans="2:6" x14ac:dyDescent="0.3">
      <c r="B3068" s="3" t="s">
        <v>1270</v>
      </c>
      <c r="C3068" s="4">
        <v>16254.176300000001</v>
      </c>
      <c r="F3068" s="20"/>
    </row>
    <row r="3069" spans="2:6" x14ac:dyDescent="0.3">
      <c r="B3069" s="3" t="s">
        <v>10805</v>
      </c>
      <c r="C3069" s="4">
        <v>16250.287399999999</v>
      </c>
      <c r="F3069" s="20"/>
    </row>
    <row r="3070" spans="2:6" x14ac:dyDescent="0.3">
      <c r="B3070" s="3" t="s">
        <v>13132</v>
      </c>
      <c r="C3070" s="4">
        <v>16245.8516</v>
      </c>
      <c r="F3070" s="20"/>
    </row>
    <row r="3071" spans="2:6" x14ac:dyDescent="0.3">
      <c r="B3071" s="3" t="s">
        <v>7234</v>
      </c>
      <c r="C3071" s="4">
        <v>16245.8516</v>
      </c>
      <c r="F3071" s="20"/>
    </row>
    <row r="3072" spans="2:6" x14ac:dyDescent="0.3">
      <c r="B3072" s="3" t="s">
        <v>17616</v>
      </c>
      <c r="C3072" s="4">
        <v>16238.3778</v>
      </c>
      <c r="F3072" s="20"/>
    </row>
    <row r="3073" spans="2:6" x14ac:dyDescent="0.3">
      <c r="B3073" s="3" t="s">
        <v>3745</v>
      </c>
      <c r="C3073" s="4">
        <v>16232.326799999999</v>
      </c>
      <c r="F3073" s="20"/>
    </row>
    <row r="3074" spans="2:6" x14ac:dyDescent="0.3">
      <c r="B3074" s="3" t="s">
        <v>1310</v>
      </c>
      <c r="C3074" s="4">
        <v>16231.9195</v>
      </c>
      <c r="F3074" s="20"/>
    </row>
    <row r="3075" spans="2:6" x14ac:dyDescent="0.3">
      <c r="B3075" s="3" t="s">
        <v>8028</v>
      </c>
      <c r="C3075" s="4">
        <v>16230.1929</v>
      </c>
      <c r="F3075" s="20"/>
    </row>
    <row r="3076" spans="2:6" x14ac:dyDescent="0.3">
      <c r="B3076" s="3" t="s">
        <v>16074</v>
      </c>
      <c r="C3076" s="4">
        <v>16223.543799999999</v>
      </c>
      <c r="F3076" s="20"/>
    </row>
    <row r="3077" spans="2:6" x14ac:dyDescent="0.3">
      <c r="B3077" s="3" t="s">
        <v>14216</v>
      </c>
      <c r="C3077" s="4">
        <v>16220.818000000003</v>
      </c>
      <c r="F3077" s="20"/>
    </row>
    <row r="3078" spans="2:6" x14ac:dyDescent="0.3">
      <c r="B3078" s="3" t="s">
        <v>11920</v>
      </c>
      <c r="C3078" s="4">
        <v>16216.390599999999</v>
      </c>
      <c r="F3078" s="20"/>
    </row>
    <row r="3079" spans="2:6" x14ac:dyDescent="0.3">
      <c r="B3079" s="3" t="s">
        <v>1495</v>
      </c>
      <c r="C3079" s="4">
        <v>16216.390599999999</v>
      </c>
      <c r="F3079" s="20"/>
    </row>
    <row r="3080" spans="2:6" x14ac:dyDescent="0.3">
      <c r="B3080" s="3" t="s">
        <v>15827</v>
      </c>
      <c r="C3080" s="4">
        <v>16212.7448</v>
      </c>
      <c r="F3080" s="20"/>
    </row>
    <row r="3081" spans="2:6" x14ac:dyDescent="0.3">
      <c r="B3081" s="3" t="s">
        <v>8846</v>
      </c>
      <c r="C3081" s="4">
        <v>16210.582700000001</v>
      </c>
      <c r="F3081" s="20"/>
    </row>
    <row r="3082" spans="2:6" x14ac:dyDescent="0.3">
      <c r="B3082" s="3" t="s">
        <v>2504</v>
      </c>
      <c r="C3082" s="4">
        <v>16206.446099999999</v>
      </c>
      <c r="F3082" s="20"/>
    </row>
    <row r="3083" spans="2:6" x14ac:dyDescent="0.3">
      <c r="B3083" s="3" t="s">
        <v>13472</v>
      </c>
      <c r="C3083" s="4">
        <v>16206.4352</v>
      </c>
      <c r="F3083" s="20"/>
    </row>
    <row r="3084" spans="2:6" x14ac:dyDescent="0.3">
      <c r="B3084" s="3" t="s">
        <v>10823</v>
      </c>
      <c r="C3084" s="4">
        <v>16202.163999999999</v>
      </c>
      <c r="F3084" s="20"/>
    </row>
    <row r="3085" spans="2:6" x14ac:dyDescent="0.3">
      <c r="B3085" s="3" t="s">
        <v>15573</v>
      </c>
      <c r="C3085" s="4">
        <v>16199.660400000001</v>
      </c>
      <c r="F3085" s="20"/>
    </row>
    <row r="3086" spans="2:6" x14ac:dyDescent="0.3">
      <c r="B3086" s="3" t="s">
        <v>13437</v>
      </c>
      <c r="C3086" s="4">
        <v>16194.218200000001</v>
      </c>
      <c r="F3086" s="20"/>
    </row>
    <row r="3087" spans="2:6" x14ac:dyDescent="0.3">
      <c r="B3087" s="3" t="s">
        <v>10931</v>
      </c>
      <c r="C3087" s="4">
        <v>16185.884599999999</v>
      </c>
      <c r="F3087" s="20"/>
    </row>
    <row r="3088" spans="2:6" x14ac:dyDescent="0.3">
      <c r="B3088" s="3" t="s">
        <v>6840</v>
      </c>
      <c r="C3088" s="4">
        <v>16184.723399999999</v>
      </c>
      <c r="F3088" s="20"/>
    </row>
    <row r="3089" spans="2:6" x14ac:dyDescent="0.3">
      <c r="B3089" s="3" t="s">
        <v>8858</v>
      </c>
      <c r="C3089" s="4">
        <v>16176.751999999999</v>
      </c>
      <c r="F3089" s="20"/>
    </row>
    <row r="3090" spans="2:6" x14ac:dyDescent="0.3">
      <c r="B3090" s="3" t="s">
        <v>18207</v>
      </c>
      <c r="C3090" s="4">
        <v>16173.8542</v>
      </c>
      <c r="F3090" s="20"/>
    </row>
    <row r="3091" spans="2:6" x14ac:dyDescent="0.3">
      <c r="B3091" s="3" t="s">
        <v>4474</v>
      </c>
      <c r="C3091" s="4">
        <v>16172.208699999999</v>
      </c>
      <c r="F3091" s="20"/>
    </row>
    <row r="3092" spans="2:6" x14ac:dyDescent="0.3">
      <c r="B3092" s="3" t="s">
        <v>8521</v>
      </c>
      <c r="C3092" s="4">
        <v>16158.943799999999</v>
      </c>
      <c r="F3092" s="20"/>
    </row>
    <row r="3093" spans="2:6" x14ac:dyDescent="0.3">
      <c r="B3093" s="3" t="s">
        <v>13517</v>
      </c>
      <c r="C3093" s="4">
        <v>16151.759500000002</v>
      </c>
      <c r="F3093" s="20"/>
    </row>
    <row r="3094" spans="2:6" x14ac:dyDescent="0.3">
      <c r="B3094" s="3" t="s">
        <v>16065</v>
      </c>
      <c r="C3094" s="4">
        <v>16147.2101</v>
      </c>
      <c r="F3094" s="20"/>
    </row>
    <row r="3095" spans="2:6" x14ac:dyDescent="0.3">
      <c r="B3095" s="3" t="s">
        <v>16970</v>
      </c>
      <c r="C3095" s="4">
        <v>16144.9899</v>
      </c>
      <c r="F3095" s="20"/>
    </row>
    <row r="3096" spans="2:6" x14ac:dyDescent="0.3">
      <c r="B3096" s="3" t="s">
        <v>14975</v>
      </c>
      <c r="C3096" s="4">
        <v>16129.629199999999</v>
      </c>
      <c r="F3096" s="20"/>
    </row>
    <row r="3097" spans="2:6" x14ac:dyDescent="0.3">
      <c r="B3097" s="3" t="s">
        <v>3163</v>
      </c>
      <c r="C3097" s="4">
        <v>16120.377700000001</v>
      </c>
      <c r="F3097" s="20"/>
    </row>
    <row r="3098" spans="2:6" x14ac:dyDescent="0.3">
      <c r="B3098" s="3" t="s">
        <v>11857</v>
      </c>
      <c r="C3098" s="4">
        <v>16108.7333</v>
      </c>
      <c r="F3098" s="20"/>
    </row>
    <row r="3099" spans="2:6" x14ac:dyDescent="0.3">
      <c r="B3099" s="3" t="s">
        <v>1307</v>
      </c>
      <c r="C3099" s="4">
        <v>16104.9221</v>
      </c>
      <c r="F3099" s="20"/>
    </row>
    <row r="3100" spans="2:6" x14ac:dyDescent="0.3">
      <c r="B3100" s="3" t="s">
        <v>5407</v>
      </c>
      <c r="C3100" s="4">
        <v>16102.8573</v>
      </c>
      <c r="F3100" s="20"/>
    </row>
    <row r="3101" spans="2:6" x14ac:dyDescent="0.3">
      <c r="B3101" s="3" t="s">
        <v>1619</v>
      </c>
      <c r="C3101" s="4">
        <v>16101.984499999999</v>
      </c>
      <c r="F3101" s="20"/>
    </row>
    <row r="3102" spans="2:6" x14ac:dyDescent="0.3">
      <c r="B3102" s="3" t="s">
        <v>18365</v>
      </c>
      <c r="C3102" s="4">
        <v>16097.816399999998</v>
      </c>
      <c r="F3102" s="20"/>
    </row>
    <row r="3103" spans="2:6" x14ac:dyDescent="0.3">
      <c r="B3103" s="3" t="s">
        <v>5825</v>
      </c>
      <c r="C3103" s="4">
        <v>16090.0337</v>
      </c>
      <c r="F3103" s="20"/>
    </row>
    <row r="3104" spans="2:6" x14ac:dyDescent="0.3">
      <c r="B3104" s="3" t="s">
        <v>13513</v>
      </c>
      <c r="C3104" s="4">
        <v>16089.548999999999</v>
      </c>
      <c r="F3104" s="20"/>
    </row>
    <row r="3105" spans="2:6" x14ac:dyDescent="0.3">
      <c r="B3105" s="3" t="s">
        <v>14512</v>
      </c>
      <c r="C3105" s="4">
        <v>16084.5407</v>
      </c>
      <c r="F3105" s="20"/>
    </row>
    <row r="3106" spans="2:6" x14ac:dyDescent="0.3">
      <c r="B3106" s="3" t="s">
        <v>4583</v>
      </c>
      <c r="C3106" s="4">
        <v>16080.358</v>
      </c>
      <c r="F3106" s="20"/>
    </row>
    <row r="3107" spans="2:6" x14ac:dyDescent="0.3">
      <c r="B3107" s="3" t="s">
        <v>10319</v>
      </c>
      <c r="C3107" s="4">
        <v>16079.883400000001</v>
      </c>
      <c r="F3107" s="20"/>
    </row>
    <row r="3108" spans="2:6" x14ac:dyDescent="0.3">
      <c r="B3108" s="3" t="s">
        <v>8433</v>
      </c>
      <c r="C3108" s="4">
        <v>16079.395699999999</v>
      </c>
      <c r="F3108" s="20"/>
    </row>
    <row r="3109" spans="2:6" x14ac:dyDescent="0.3">
      <c r="B3109" s="3" t="s">
        <v>9486</v>
      </c>
      <c r="C3109" s="4">
        <v>16072.0789</v>
      </c>
      <c r="F3109" s="20"/>
    </row>
    <row r="3110" spans="2:6" x14ac:dyDescent="0.3">
      <c r="B3110" s="3" t="s">
        <v>6686</v>
      </c>
      <c r="C3110" s="4">
        <v>16064.277999999998</v>
      </c>
      <c r="F3110" s="20"/>
    </row>
    <row r="3111" spans="2:6" x14ac:dyDescent="0.3">
      <c r="B3111" s="3" t="s">
        <v>12858</v>
      </c>
      <c r="C3111" s="4">
        <v>16056.4982</v>
      </c>
      <c r="F3111" s="20"/>
    </row>
    <row r="3112" spans="2:6" x14ac:dyDescent="0.3">
      <c r="B3112" s="3" t="s">
        <v>11972</v>
      </c>
      <c r="C3112" s="4">
        <v>16050.008</v>
      </c>
      <c r="F3112" s="20"/>
    </row>
    <row r="3113" spans="2:6" x14ac:dyDescent="0.3">
      <c r="B3113" s="3" t="s">
        <v>17870</v>
      </c>
      <c r="C3113" s="4">
        <v>16035.8994</v>
      </c>
      <c r="F3113" s="20"/>
    </row>
    <row r="3114" spans="2:6" x14ac:dyDescent="0.3">
      <c r="B3114" s="3" t="s">
        <v>14299</v>
      </c>
      <c r="C3114" s="4">
        <v>16035.8994</v>
      </c>
      <c r="F3114" s="20"/>
    </row>
    <row r="3115" spans="2:6" x14ac:dyDescent="0.3">
      <c r="B3115" s="3" t="s">
        <v>14363</v>
      </c>
      <c r="C3115" s="4">
        <v>16035.8994</v>
      </c>
      <c r="F3115" s="20"/>
    </row>
    <row r="3116" spans="2:6" x14ac:dyDescent="0.3">
      <c r="B3116" s="3" t="s">
        <v>11575</v>
      </c>
      <c r="C3116" s="4">
        <v>16035.8994</v>
      </c>
      <c r="F3116" s="20"/>
    </row>
    <row r="3117" spans="2:6" x14ac:dyDescent="0.3">
      <c r="B3117" s="3" t="s">
        <v>11271</v>
      </c>
      <c r="C3117" s="4">
        <v>16035.8994</v>
      </c>
      <c r="F3117" s="20"/>
    </row>
    <row r="3118" spans="2:6" x14ac:dyDescent="0.3">
      <c r="B3118" s="3" t="s">
        <v>6870</v>
      </c>
      <c r="C3118" s="4">
        <v>16035.8994</v>
      </c>
      <c r="F3118" s="20"/>
    </row>
    <row r="3119" spans="2:6" x14ac:dyDescent="0.3">
      <c r="B3119" s="3" t="s">
        <v>6568</v>
      </c>
      <c r="C3119" s="4">
        <v>16035.8994</v>
      </c>
      <c r="F3119" s="20"/>
    </row>
    <row r="3120" spans="2:6" x14ac:dyDescent="0.3">
      <c r="B3120" s="3" t="s">
        <v>5193</v>
      </c>
      <c r="C3120" s="4">
        <v>16034.594500000001</v>
      </c>
      <c r="F3120" s="20"/>
    </row>
    <row r="3121" spans="2:6" x14ac:dyDescent="0.3">
      <c r="B3121" s="3" t="s">
        <v>1443</v>
      </c>
      <c r="C3121" s="4">
        <v>16034.094899999998</v>
      </c>
      <c r="F3121" s="20"/>
    </row>
    <row r="3122" spans="2:6" x14ac:dyDescent="0.3">
      <c r="B3122" s="3" t="s">
        <v>12481</v>
      </c>
      <c r="C3122" s="4">
        <v>16026.974</v>
      </c>
      <c r="F3122" s="20"/>
    </row>
    <row r="3123" spans="2:6" x14ac:dyDescent="0.3">
      <c r="B3123" s="3" t="s">
        <v>8793</v>
      </c>
      <c r="C3123" s="4">
        <v>16026.9679</v>
      </c>
      <c r="F3123" s="20"/>
    </row>
    <row r="3124" spans="2:6" x14ac:dyDescent="0.3">
      <c r="B3124" s="3" t="s">
        <v>10845</v>
      </c>
      <c r="C3124" s="4">
        <v>16022.0069</v>
      </c>
      <c r="F3124" s="20"/>
    </row>
    <row r="3125" spans="2:6" x14ac:dyDescent="0.3">
      <c r="B3125" s="3" t="s">
        <v>621</v>
      </c>
      <c r="C3125" s="4">
        <v>16019.131899999998</v>
      </c>
      <c r="F3125" s="20"/>
    </row>
    <row r="3126" spans="2:6" x14ac:dyDescent="0.3">
      <c r="B3126" s="3" t="s">
        <v>4044</v>
      </c>
      <c r="C3126" s="4">
        <v>16012.1237</v>
      </c>
      <c r="F3126" s="20"/>
    </row>
    <row r="3127" spans="2:6" x14ac:dyDescent="0.3">
      <c r="B3127" s="3" t="s">
        <v>13222</v>
      </c>
      <c r="C3127" s="4">
        <v>16006.1679</v>
      </c>
      <c r="F3127" s="20"/>
    </row>
    <row r="3128" spans="2:6" x14ac:dyDescent="0.3">
      <c r="B3128" s="3" t="s">
        <v>2294</v>
      </c>
      <c r="C3128" s="4">
        <v>16003.992399999999</v>
      </c>
      <c r="F3128" s="20"/>
    </row>
    <row r="3129" spans="2:6" x14ac:dyDescent="0.3">
      <c r="B3129" s="3" t="s">
        <v>10402</v>
      </c>
      <c r="C3129" s="4">
        <v>15994.2742</v>
      </c>
      <c r="F3129" s="20"/>
    </row>
    <row r="3130" spans="2:6" x14ac:dyDescent="0.3">
      <c r="B3130" s="3" t="s">
        <v>13342</v>
      </c>
      <c r="C3130" s="4">
        <v>15991.237800000001</v>
      </c>
      <c r="F3130" s="20"/>
    </row>
    <row r="3131" spans="2:6" x14ac:dyDescent="0.3">
      <c r="B3131" s="3" t="s">
        <v>12005</v>
      </c>
      <c r="C3131" s="4">
        <v>15991.237800000001</v>
      </c>
      <c r="F3131" s="20"/>
    </row>
    <row r="3132" spans="2:6" x14ac:dyDescent="0.3">
      <c r="B3132" s="3" t="s">
        <v>7614</v>
      </c>
      <c r="C3132" s="4">
        <v>15991.237800000001</v>
      </c>
      <c r="F3132" s="20"/>
    </row>
    <row r="3133" spans="2:6" x14ac:dyDescent="0.3">
      <c r="B3133" s="3" t="s">
        <v>1145</v>
      </c>
      <c r="C3133" s="4">
        <v>15972.9779</v>
      </c>
      <c r="F3133" s="20"/>
    </row>
    <row r="3134" spans="2:6" x14ac:dyDescent="0.3">
      <c r="B3134" s="3" t="s">
        <v>7999</v>
      </c>
      <c r="C3134" s="4">
        <v>15969.1852</v>
      </c>
      <c r="F3134" s="20"/>
    </row>
    <row r="3135" spans="2:6" x14ac:dyDescent="0.3">
      <c r="B3135" s="3" t="s">
        <v>14616</v>
      </c>
      <c r="C3135" s="4">
        <v>15968.883400000001</v>
      </c>
      <c r="F3135" s="20"/>
    </row>
    <row r="3136" spans="2:6" x14ac:dyDescent="0.3">
      <c r="B3136" s="3" t="s">
        <v>18391</v>
      </c>
      <c r="C3136" s="4">
        <v>15963.3298</v>
      </c>
      <c r="F3136" s="20"/>
    </row>
    <row r="3137" spans="2:6" x14ac:dyDescent="0.3">
      <c r="B3137" s="3" t="s">
        <v>3142</v>
      </c>
      <c r="C3137" s="4">
        <v>15958.129000000001</v>
      </c>
      <c r="F3137" s="20"/>
    </row>
    <row r="3138" spans="2:6" x14ac:dyDescent="0.3">
      <c r="B3138" s="3" t="s">
        <v>3785</v>
      </c>
      <c r="C3138" s="4">
        <v>15956.393100000001</v>
      </c>
      <c r="F3138" s="20"/>
    </row>
    <row r="3139" spans="2:6" x14ac:dyDescent="0.3">
      <c r="B3139" s="3" t="s">
        <v>15350</v>
      </c>
      <c r="C3139" s="4">
        <v>15955.5566</v>
      </c>
      <c r="F3139" s="20"/>
    </row>
    <row r="3140" spans="2:6" x14ac:dyDescent="0.3">
      <c r="B3140" s="3" t="s">
        <v>10629</v>
      </c>
      <c r="C3140" s="4">
        <v>15955.429</v>
      </c>
      <c r="F3140" s="20"/>
    </row>
    <row r="3141" spans="2:6" x14ac:dyDescent="0.3">
      <c r="B3141" s="3" t="s">
        <v>5416</v>
      </c>
      <c r="C3141" s="4">
        <v>15948.893099999999</v>
      </c>
      <c r="F3141" s="20"/>
    </row>
    <row r="3142" spans="2:6" x14ac:dyDescent="0.3">
      <c r="B3142" s="3" t="s">
        <v>10088</v>
      </c>
      <c r="C3142" s="4">
        <v>15943.139200000001</v>
      </c>
      <c r="F3142" s="20"/>
    </row>
    <row r="3143" spans="2:6" x14ac:dyDescent="0.3">
      <c r="B3143" s="3" t="s">
        <v>10580</v>
      </c>
      <c r="C3143" s="4">
        <v>15942.4079</v>
      </c>
      <c r="F3143" s="20"/>
    </row>
    <row r="3144" spans="2:6" x14ac:dyDescent="0.3">
      <c r="B3144" s="3" t="s">
        <v>12650</v>
      </c>
      <c r="C3144" s="4">
        <v>15934.3778</v>
      </c>
      <c r="F3144" s="20"/>
    </row>
    <row r="3145" spans="2:6" x14ac:dyDescent="0.3">
      <c r="B3145" s="3" t="s">
        <v>4828</v>
      </c>
      <c r="C3145" s="4">
        <v>15933.096299999999</v>
      </c>
      <c r="F3145" s="20"/>
    </row>
    <row r="3146" spans="2:6" x14ac:dyDescent="0.3">
      <c r="B3146" s="3" t="s">
        <v>1182</v>
      </c>
      <c r="C3146" s="4">
        <v>15929.424300000002</v>
      </c>
      <c r="F3146" s="20"/>
    </row>
    <row r="3147" spans="2:6" x14ac:dyDescent="0.3">
      <c r="B3147" s="3" t="s">
        <v>4119</v>
      </c>
      <c r="C3147" s="4">
        <v>15926.881300000001</v>
      </c>
      <c r="F3147" s="20"/>
    </row>
    <row r="3148" spans="2:6" x14ac:dyDescent="0.3">
      <c r="B3148" s="3" t="s">
        <v>9556</v>
      </c>
      <c r="C3148" s="4">
        <v>15924.6774</v>
      </c>
      <c r="F3148" s="20"/>
    </row>
    <row r="3149" spans="2:6" x14ac:dyDescent="0.3">
      <c r="B3149" s="3" t="s">
        <v>2417</v>
      </c>
      <c r="C3149" s="4">
        <v>15918.900000000001</v>
      </c>
      <c r="F3149" s="20"/>
    </row>
    <row r="3150" spans="2:6" x14ac:dyDescent="0.3">
      <c r="B3150" s="3" t="s">
        <v>13103</v>
      </c>
      <c r="C3150" s="4">
        <v>15917.779699999999</v>
      </c>
      <c r="F3150" s="20"/>
    </row>
    <row r="3151" spans="2:6" x14ac:dyDescent="0.3">
      <c r="B3151" s="3" t="s">
        <v>11924</v>
      </c>
      <c r="C3151" s="4">
        <v>15912.097299999999</v>
      </c>
      <c r="F3151" s="20"/>
    </row>
    <row r="3152" spans="2:6" x14ac:dyDescent="0.3">
      <c r="B3152" s="3" t="s">
        <v>9930</v>
      </c>
      <c r="C3152" s="4">
        <v>15904.060999999998</v>
      </c>
      <c r="F3152" s="20"/>
    </row>
    <row r="3153" spans="2:6" x14ac:dyDescent="0.3">
      <c r="B3153" s="3" t="s">
        <v>9101</v>
      </c>
      <c r="C3153" s="4">
        <v>15898.114500000001</v>
      </c>
      <c r="F3153" s="20"/>
    </row>
    <row r="3154" spans="2:6" x14ac:dyDescent="0.3">
      <c r="B3154" s="3" t="s">
        <v>6489</v>
      </c>
      <c r="C3154" s="4">
        <v>15897.9372</v>
      </c>
      <c r="F3154" s="20"/>
    </row>
    <row r="3155" spans="2:6" x14ac:dyDescent="0.3">
      <c r="B3155" s="3" t="s">
        <v>3135</v>
      </c>
      <c r="C3155" s="4">
        <v>15894.9349</v>
      </c>
      <c r="F3155" s="20"/>
    </row>
    <row r="3156" spans="2:6" x14ac:dyDescent="0.3">
      <c r="B3156" s="3" t="s">
        <v>1138</v>
      </c>
      <c r="C3156" s="4">
        <v>15891.2806</v>
      </c>
      <c r="F3156" s="20"/>
    </row>
    <row r="3157" spans="2:6" x14ac:dyDescent="0.3">
      <c r="B3157" s="3" t="s">
        <v>7845</v>
      </c>
      <c r="C3157" s="4">
        <v>15890.776599999999</v>
      </c>
      <c r="F3157" s="20"/>
    </row>
    <row r="3158" spans="2:6" x14ac:dyDescent="0.3">
      <c r="B3158" s="3" t="s">
        <v>16436</v>
      </c>
      <c r="C3158" s="4">
        <v>15887.618899999999</v>
      </c>
      <c r="F3158" s="20"/>
    </row>
    <row r="3159" spans="2:6" x14ac:dyDescent="0.3">
      <c r="B3159" s="3" t="s">
        <v>14039</v>
      </c>
      <c r="C3159" s="4">
        <v>15883.485900000001</v>
      </c>
      <c r="F3159" s="20"/>
    </row>
    <row r="3160" spans="2:6" x14ac:dyDescent="0.3">
      <c r="B3160" s="3" t="s">
        <v>9758</v>
      </c>
      <c r="C3160" s="4">
        <v>15881.144199999999</v>
      </c>
      <c r="F3160" s="20"/>
    </row>
    <row r="3161" spans="2:6" x14ac:dyDescent="0.3">
      <c r="B3161" s="3" t="s">
        <v>2026</v>
      </c>
      <c r="C3161" s="4">
        <v>15879.041999999999</v>
      </c>
      <c r="F3161" s="20"/>
    </row>
    <row r="3162" spans="2:6" x14ac:dyDescent="0.3">
      <c r="B3162" s="3" t="s">
        <v>7872</v>
      </c>
      <c r="C3162" s="4">
        <v>15876.796200000001</v>
      </c>
      <c r="F3162" s="20"/>
    </row>
    <row r="3163" spans="2:6" x14ac:dyDescent="0.3">
      <c r="B3163" s="3" t="s">
        <v>9525</v>
      </c>
      <c r="C3163" s="4">
        <v>15875.137200000001</v>
      </c>
      <c r="F3163" s="20"/>
    </row>
    <row r="3164" spans="2:6" x14ac:dyDescent="0.3">
      <c r="B3164" s="3" t="s">
        <v>2399</v>
      </c>
      <c r="C3164" s="4">
        <v>15858.1041</v>
      </c>
      <c r="F3164" s="20"/>
    </row>
    <row r="3165" spans="2:6" x14ac:dyDescent="0.3">
      <c r="B3165" s="3" t="s">
        <v>1871</v>
      </c>
      <c r="C3165" s="4">
        <v>15854.228700000001</v>
      </c>
      <c r="F3165" s="20"/>
    </row>
    <row r="3166" spans="2:6" x14ac:dyDescent="0.3">
      <c r="B3166" s="3" t="s">
        <v>9257</v>
      </c>
      <c r="C3166" s="4">
        <v>15843.0612</v>
      </c>
      <c r="F3166" s="20"/>
    </row>
    <row r="3167" spans="2:6" x14ac:dyDescent="0.3">
      <c r="B3167" s="3" t="s">
        <v>3147</v>
      </c>
      <c r="C3167" s="4">
        <v>15838.656799999999</v>
      </c>
      <c r="F3167" s="20"/>
    </row>
    <row r="3168" spans="2:6" x14ac:dyDescent="0.3">
      <c r="B3168" s="3" t="s">
        <v>5838</v>
      </c>
      <c r="C3168" s="4">
        <v>15838.122899999998</v>
      </c>
      <c r="F3168" s="20"/>
    </row>
    <row r="3169" spans="2:6" x14ac:dyDescent="0.3">
      <c r="B3169" s="3" t="s">
        <v>9927</v>
      </c>
      <c r="C3169" s="4">
        <v>15833.4499</v>
      </c>
      <c r="F3169" s="20"/>
    </row>
    <row r="3170" spans="2:6" x14ac:dyDescent="0.3">
      <c r="B3170" s="3" t="s">
        <v>8366</v>
      </c>
      <c r="C3170" s="4">
        <v>15820.185799999999</v>
      </c>
      <c r="F3170" s="20"/>
    </row>
    <row r="3171" spans="2:6" x14ac:dyDescent="0.3">
      <c r="B3171" s="3" t="s">
        <v>9578</v>
      </c>
      <c r="C3171" s="4">
        <v>15816.026900000001</v>
      </c>
      <c r="F3171" s="20"/>
    </row>
    <row r="3172" spans="2:6" x14ac:dyDescent="0.3">
      <c r="B3172" s="3" t="s">
        <v>16757</v>
      </c>
      <c r="C3172" s="4">
        <v>15815.557500000001</v>
      </c>
      <c r="F3172" s="20"/>
    </row>
    <row r="3173" spans="2:6" x14ac:dyDescent="0.3">
      <c r="B3173" s="3" t="s">
        <v>14071</v>
      </c>
      <c r="C3173" s="4">
        <v>15815.557500000001</v>
      </c>
      <c r="F3173" s="20"/>
    </row>
    <row r="3174" spans="2:6" x14ac:dyDescent="0.3">
      <c r="B3174" s="3" t="s">
        <v>6406</v>
      </c>
      <c r="C3174" s="4">
        <v>15815.4256</v>
      </c>
      <c r="F3174" s="20"/>
    </row>
    <row r="3175" spans="2:6" x14ac:dyDescent="0.3">
      <c r="B3175" s="3" t="s">
        <v>15478</v>
      </c>
      <c r="C3175" s="4">
        <v>15814.945</v>
      </c>
      <c r="F3175" s="20"/>
    </row>
    <row r="3176" spans="2:6" x14ac:dyDescent="0.3">
      <c r="B3176" s="3" t="s">
        <v>15331</v>
      </c>
      <c r="C3176" s="4">
        <v>15813.114799999999</v>
      </c>
      <c r="F3176" s="20"/>
    </row>
    <row r="3177" spans="2:6" x14ac:dyDescent="0.3">
      <c r="B3177" s="3" t="s">
        <v>17075</v>
      </c>
      <c r="C3177" s="4">
        <v>15807.3244</v>
      </c>
      <c r="F3177" s="20"/>
    </row>
    <row r="3178" spans="2:6" x14ac:dyDescent="0.3">
      <c r="B3178" s="3" t="s">
        <v>12392</v>
      </c>
      <c r="C3178" s="4">
        <v>15798.931199999999</v>
      </c>
      <c r="F3178" s="20"/>
    </row>
    <row r="3179" spans="2:6" x14ac:dyDescent="0.3">
      <c r="B3179" s="3" t="s">
        <v>12762</v>
      </c>
      <c r="C3179" s="4">
        <v>15791.808300000001</v>
      </c>
      <c r="F3179" s="20"/>
    </row>
    <row r="3180" spans="2:6" x14ac:dyDescent="0.3">
      <c r="B3180" s="3" t="s">
        <v>1008</v>
      </c>
      <c r="C3180" s="4">
        <v>15780.800300000001</v>
      </c>
      <c r="F3180" s="20"/>
    </row>
    <row r="3181" spans="2:6" x14ac:dyDescent="0.3">
      <c r="B3181" s="3" t="s">
        <v>13155</v>
      </c>
      <c r="C3181" s="4">
        <v>15777.4892</v>
      </c>
      <c r="F3181" s="20"/>
    </row>
    <row r="3182" spans="2:6" x14ac:dyDescent="0.3">
      <c r="B3182" s="3" t="s">
        <v>2917</v>
      </c>
      <c r="C3182" s="4">
        <v>15777.338299999999</v>
      </c>
      <c r="F3182" s="20"/>
    </row>
    <row r="3183" spans="2:6" x14ac:dyDescent="0.3">
      <c r="B3183" s="3" t="s">
        <v>17339</v>
      </c>
      <c r="C3183" s="4">
        <v>15776.260399999999</v>
      </c>
      <c r="F3183" s="20"/>
    </row>
    <row r="3184" spans="2:6" x14ac:dyDescent="0.3">
      <c r="B3184" s="3" t="s">
        <v>17266</v>
      </c>
      <c r="C3184" s="4">
        <v>15774.3197</v>
      </c>
      <c r="F3184" s="20"/>
    </row>
    <row r="3185" spans="2:6" x14ac:dyDescent="0.3">
      <c r="B3185" s="3" t="s">
        <v>12928</v>
      </c>
      <c r="C3185" s="4">
        <v>15769.821500000002</v>
      </c>
      <c r="F3185" s="20"/>
    </row>
    <row r="3186" spans="2:6" x14ac:dyDescent="0.3">
      <c r="B3186" s="3" t="s">
        <v>15583</v>
      </c>
      <c r="C3186" s="4">
        <v>15764.924300000001</v>
      </c>
      <c r="F3186" s="20"/>
    </row>
    <row r="3187" spans="2:6" x14ac:dyDescent="0.3">
      <c r="B3187" s="3" t="s">
        <v>17403</v>
      </c>
      <c r="C3187" s="4">
        <v>15764.187100000001</v>
      </c>
      <c r="F3187" s="20"/>
    </row>
    <row r="3188" spans="2:6" x14ac:dyDescent="0.3">
      <c r="B3188" s="3" t="s">
        <v>11957</v>
      </c>
      <c r="C3188" s="4">
        <v>15759.222299999999</v>
      </c>
      <c r="F3188" s="20"/>
    </row>
    <row r="3189" spans="2:6" x14ac:dyDescent="0.3">
      <c r="B3189" s="3" t="s">
        <v>5926</v>
      </c>
      <c r="C3189" s="4">
        <v>15755.6026</v>
      </c>
      <c r="F3189" s="20"/>
    </row>
    <row r="3190" spans="2:6" x14ac:dyDescent="0.3">
      <c r="B3190" s="3" t="s">
        <v>16352</v>
      </c>
      <c r="C3190" s="4">
        <v>15755.457999999999</v>
      </c>
      <c r="F3190" s="20"/>
    </row>
    <row r="3191" spans="2:6" x14ac:dyDescent="0.3">
      <c r="B3191" s="3" t="s">
        <v>3759</v>
      </c>
      <c r="C3191" s="4">
        <v>15754.648999999999</v>
      </c>
      <c r="F3191" s="20"/>
    </row>
    <row r="3192" spans="2:6" x14ac:dyDescent="0.3">
      <c r="B3192" s="3" t="s">
        <v>1742</v>
      </c>
      <c r="C3192" s="4">
        <v>15753.054300000002</v>
      </c>
      <c r="F3192" s="20"/>
    </row>
    <row r="3193" spans="2:6" x14ac:dyDescent="0.3">
      <c r="B3193" s="3" t="s">
        <v>3911</v>
      </c>
      <c r="C3193" s="4">
        <v>15745.743999999999</v>
      </c>
      <c r="F3193" s="20"/>
    </row>
    <row r="3194" spans="2:6" x14ac:dyDescent="0.3">
      <c r="B3194" s="3" t="s">
        <v>14653</v>
      </c>
      <c r="C3194" s="4">
        <v>15743.7595</v>
      </c>
      <c r="F3194" s="20"/>
    </row>
    <row r="3195" spans="2:6" x14ac:dyDescent="0.3">
      <c r="B3195" s="3" t="s">
        <v>9731</v>
      </c>
      <c r="C3195" s="4">
        <v>15730.5123</v>
      </c>
      <c r="F3195" s="20"/>
    </row>
    <row r="3196" spans="2:6" x14ac:dyDescent="0.3">
      <c r="B3196" s="3" t="s">
        <v>11306</v>
      </c>
      <c r="C3196" s="4">
        <v>15728.9218</v>
      </c>
      <c r="F3196" s="20"/>
    </row>
    <row r="3197" spans="2:6" x14ac:dyDescent="0.3">
      <c r="B3197" s="3" t="s">
        <v>17533</v>
      </c>
      <c r="C3197" s="4">
        <v>15725.6108</v>
      </c>
      <c r="F3197" s="20"/>
    </row>
    <row r="3198" spans="2:6" x14ac:dyDescent="0.3">
      <c r="B3198" s="3" t="s">
        <v>17583</v>
      </c>
      <c r="C3198" s="4">
        <v>15724.4398</v>
      </c>
      <c r="F3198" s="20"/>
    </row>
    <row r="3199" spans="2:6" x14ac:dyDescent="0.3">
      <c r="B3199" s="3" t="s">
        <v>962</v>
      </c>
      <c r="C3199" s="4">
        <v>15722.111400000002</v>
      </c>
      <c r="F3199" s="20"/>
    </row>
    <row r="3200" spans="2:6" x14ac:dyDescent="0.3">
      <c r="B3200" s="3" t="s">
        <v>11566</v>
      </c>
      <c r="C3200" s="4">
        <v>15717.5831</v>
      </c>
      <c r="F3200" s="20"/>
    </row>
    <row r="3201" spans="2:6" x14ac:dyDescent="0.3">
      <c r="B3201" s="3" t="s">
        <v>12623</v>
      </c>
      <c r="C3201" s="4">
        <v>15717.581200000001</v>
      </c>
      <c r="F3201" s="20"/>
    </row>
    <row r="3202" spans="2:6" x14ac:dyDescent="0.3">
      <c r="B3202" s="3" t="s">
        <v>17760</v>
      </c>
      <c r="C3202" s="4">
        <v>15716.8336</v>
      </c>
      <c r="F3202" s="20"/>
    </row>
    <row r="3203" spans="2:6" x14ac:dyDescent="0.3">
      <c r="B3203" s="3" t="s">
        <v>4680</v>
      </c>
      <c r="C3203" s="4">
        <v>15714.731199999998</v>
      </c>
      <c r="F3203" s="20"/>
    </row>
    <row r="3204" spans="2:6" x14ac:dyDescent="0.3">
      <c r="B3204" s="3" t="s">
        <v>949</v>
      </c>
      <c r="C3204" s="4">
        <v>15700.857799999998</v>
      </c>
      <c r="F3204" s="20"/>
    </row>
    <row r="3205" spans="2:6" x14ac:dyDescent="0.3">
      <c r="B3205" s="3" t="s">
        <v>2629</v>
      </c>
      <c r="C3205" s="4">
        <v>15699.960900000002</v>
      </c>
      <c r="F3205" s="20"/>
    </row>
    <row r="3206" spans="2:6" x14ac:dyDescent="0.3">
      <c r="B3206" s="3" t="s">
        <v>9498</v>
      </c>
      <c r="C3206" s="4">
        <v>15694.598100000003</v>
      </c>
      <c r="F3206" s="20"/>
    </row>
    <row r="3207" spans="2:6" x14ac:dyDescent="0.3">
      <c r="B3207" s="3" t="s">
        <v>4789</v>
      </c>
      <c r="C3207" s="4">
        <v>15691.798600000002</v>
      </c>
      <c r="F3207" s="20"/>
    </row>
    <row r="3208" spans="2:6" x14ac:dyDescent="0.3">
      <c r="B3208" s="3" t="s">
        <v>18188</v>
      </c>
      <c r="C3208" s="4">
        <v>15690.8655</v>
      </c>
      <c r="F3208" s="20"/>
    </row>
    <row r="3209" spans="2:6" x14ac:dyDescent="0.3">
      <c r="B3209" s="3" t="s">
        <v>16732</v>
      </c>
      <c r="C3209" s="4">
        <v>15689.617499999998</v>
      </c>
      <c r="F3209" s="20"/>
    </row>
    <row r="3210" spans="2:6" x14ac:dyDescent="0.3">
      <c r="B3210" s="3" t="s">
        <v>5454</v>
      </c>
      <c r="C3210" s="4">
        <v>15689.182100000002</v>
      </c>
      <c r="F3210" s="20"/>
    </row>
    <row r="3211" spans="2:6" x14ac:dyDescent="0.3">
      <c r="B3211" s="3" t="s">
        <v>8823</v>
      </c>
      <c r="C3211" s="4">
        <v>15688.950499999999</v>
      </c>
      <c r="F3211" s="20"/>
    </row>
    <row r="3212" spans="2:6" x14ac:dyDescent="0.3">
      <c r="B3212" s="3" t="s">
        <v>15080</v>
      </c>
      <c r="C3212" s="4">
        <v>15683.351099999998</v>
      </c>
      <c r="F3212" s="20"/>
    </row>
    <row r="3213" spans="2:6" x14ac:dyDescent="0.3">
      <c r="B3213" s="3" t="s">
        <v>6189</v>
      </c>
      <c r="C3213" s="4">
        <v>15682.646200000001</v>
      </c>
      <c r="F3213" s="20"/>
    </row>
    <row r="3214" spans="2:6" x14ac:dyDescent="0.3">
      <c r="B3214" s="3" t="s">
        <v>1180</v>
      </c>
      <c r="C3214" s="4">
        <v>15678.3091</v>
      </c>
      <c r="F3214" s="20"/>
    </row>
    <row r="3215" spans="2:6" x14ac:dyDescent="0.3">
      <c r="B3215" s="3" t="s">
        <v>11668</v>
      </c>
      <c r="C3215" s="4">
        <v>15677.1718</v>
      </c>
      <c r="F3215" s="20"/>
    </row>
    <row r="3216" spans="2:6" x14ac:dyDescent="0.3">
      <c r="B3216" s="3" t="s">
        <v>12548</v>
      </c>
      <c r="C3216" s="4">
        <v>15672.6495</v>
      </c>
      <c r="F3216" s="20"/>
    </row>
    <row r="3217" spans="2:6" x14ac:dyDescent="0.3">
      <c r="B3217" s="3" t="s">
        <v>4910</v>
      </c>
      <c r="C3217" s="4">
        <v>15671.113000000001</v>
      </c>
      <c r="F3217" s="20"/>
    </row>
    <row r="3218" spans="2:6" x14ac:dyDescent="0.3">
      <c r="B3218" s="3" t="s">
        <v>17414</v>
      </c>
      <c r="C3218" s="4">
        <v>15664.8012</v>
      </c>
      <c r="F3218" s="20"/>
    </row>
    <row r="3219" spans="2:6" x14ac:dyDescent="0.3">
      <c r="B3219" s="3" t="s">
        <v>1206</v>
      </c>
      <c r="C3219" s="4">
        <v>15664.8012</v>
      </c>
      <c r="F3219" s="20"/>
    </row>
    <row r="3220" spans="2:6" x14ac:dyDescent="0.3">
      <c r="B3220" s="3" t="s">
        <v>14345</v>
      </c>
      <c r="C3220" s="4">
        <v>15664.3244</v>
      </c>
      <c r="F3220" s="20"/>
    </row>
    <row r="3221" spans="2:6" x14ac:dyDescent="0.3">
      <c r="B3221" s="3" t="s">
        <v>17742</v>
      </c>
      <c r="C3221" s="4">
        <v>15663.116000000002</v>
      </c>
      <c r="F3221" s="20"/>
    </row>
    <row r="3222" spans="2:6" x14ac:dyDescent="0.3">
      <c r="B3222" s="3" t="s">
        <v>9223</v>
      </c>
      <c r="C3222" s="4">
        <v>15645.130499999999</v>
      </c>
      <c r="F3222" s="20"/>
    </row>
    <row r="3223" spans="2:6" x14ac:dyDescent="0.3">
      <c r="B3223" s="3" t="s">
        <v>12801</v>
      </c>
      <c r="C3223" s="4">
        <v>15642.836599999999</v>
      </c>
      <c r="F3223" s="20"/>
    </row>
    <row r="3224" spans="2:6" x14ac:dyDescent="0.3">
      <c r="B3224" s="3" t="s">
        <v>9762</v>
      </c>
      <c r="C3224" s="4">
        <v>15631.917600000001</v>
      </c>
      <c r="F3224" s="20"/>
    </row>
    <row r="3225" spans="2:6" x14ac:dyDescent="0.3">
      <c r="B3225" s="3" t="s">
        <v>1963</v>
      </c>
      <c r="C3225" s="4">
        <v>15629.768600000001</v>
      </c>
      <c r="F3225" s="20"/>
    </row>
    <row r="3226" spans="2:6" x14ac:dyDescent="0.3">
      <c r="B3226" s="3" t="s">
        <v>10440</v>
      </c>
      <c r="C3226" s="4">
        <v>15620.321399999999</v>
      </c>
      <c r="F3226" s="20"/>
    </row>
    <row r="3227" spans="2:6" x14ac:dyDescent="0.3">
      <c r="B3227" s="3" t="s">
        <v>14399</v>
      </c>
      <c r="C3227" s="4">
        <v>15618.523499999999</v>
      </c>
      <c r="F3227" s="20"/>
    </row>
    <row r="3228" spans="2:6" x14ac:dyDescent="0.3">
      <c r="B3228" s="3" t="s">
        <v>13477</v>
      </c>
      <c r="C3228" s="4">
        <v>15607.3279</v>
      </c>
      <c r="F3228" s="20"/>
    </row>
    <row r="3229" spans="2:6" x14ac:dyDescent="0.3">
      <c r="B3229" s="3" t="s">
        <v>7882</v>
      </c>
      <c r="C3229" s="4">
        <v>15606.432199999999</v>
      </c>
      <c r="F3229" s="20"/>
    </row>
    <row r="3230" spans="2:6" x14ac:dyDescent="0.3">
      <c r="B3230" s="3" t="s">
        <v>16841</v>
      </c>
      <c r="C3230" s="4">
        <v>15599.916900000002</v>
      </c>
      <c r="F3230" s="20"/>
    </row>
    <row r="3231" spans="2:6" x14ac:dyDescent="0.3">
      <c r="B3231" s="3" t="s">
        <v>13416</v>
      </c>
      <c r="C3231" s="4">
        <v>15596.0785</v>
      </c>
      <c r="F3231" s="20"/>
    </row>
    <row r="3232" spans="2:6" x14ac:dyDescent="0.3">
      <c r="B3232" s="3" t="s">
        <v>13893</v>
      </c>
      <c r="C3232" s="4">
        <v>15595.304599999999</v>
      </c>
      <c r="F3232" s="20"/>
    </row>
    <row r="3233" spans="2:6" x14ac:dyDescent="0.3">
      <c r="B3233" s="3" t="s">
        <v>11429</v>
      </c>
      <c r="C3233" s="4">
        <v>15593.013800000001</v>
      </c>
      <c r="F3233" s="20"/>
    </row>
    <row r="3234" spans="2:6" x14ac:dyDescent="0.3">
      <c r="B3234" s="3" t="s">
        <v>6615</v>
      </c>
      <c r="C3234" s="4">
        <v>15579.257300000001</v>
      </c>
      <c r="F3234" s="20"/>
    </row>
    <row r="3235" spans="2:6" x14ac:dyDescent="0.3">
      <c r="B3235" s="3" t="s">
        <v>4651</v>
      </c>
      <c r="C3235" s="4">
        <v>15577.186399999999</v>
      </c>
      <c r="F3235" s="20"/>
    </row>
    <row r="3236" spans="2:6" x14ac:dyDescent="0.3">
      <c r="B3236" s="3" t="s">
        <v>709</v>
      </c>
      <c r="C3236" s="4">
        <v>15565.032499999999</v>
      </c>
      <c r="F3236" s="20"/>
    </row>
    <row r="3237" spans="2:6" x14ac:dyDescent="0.3">
      <c r="B3237" s="3" t="s">
        <v>16523</v>
      </c>
      <c r="C3237" s="4">
        <v>15538.8421</v>
      </c>
      <c r="F3237" s="20"/>
    </row>
    <row r="3238" spans="2:6" x14ac:dyDescent="0.3">
      <c r="B3238" s="3" t="s">
        <v>16740</v>
      </c>
      <c r="C3238" s="4">
        <v>15537.590700000001</v>
      </c>
      <c r="F3238" s="20"/>
    </row>
    <row r="3239" spans="2:6" x14ac:dyDescent="0.3">
      <c r="B3239" s="3" t="s">
        <v>17200</v>
      </c>
      <c r="C3239" s="4">
        <v>15536.3886</v>
      </c>
      <c r="F3239" s="20"/>
    </row>
    <row r="3240" spans="2:6" x14ac:dyDescent="0.3">
      <c r="B3240" s="3" t="s">
        <v>16165</v>
      </c>
      <c r="C3240" s="4">
        <v>15522.387900000002</v>
      </c>
      <c r="F3240" s="20"/>
    </row>
    <row r="3241" spans="2:6" x14ac:dyDescent="0.3">
      <c r="B3241" s="3" t="s">
        <v>14665</v>
      </c>
      <c r="C3241" s="4">
        <v>15513.4787</v>
      </c>
      <c r="F3241" s="20"/>
    </row>
    <row r="3242" spans="2:6" x14ac:dyDescent="0.3">
      <c r="B3242" s="3" t="s">
        <v>2293</v>
      </c>
      <c r="C3242" s="4">
        <v>15512.0005</v>
      </c>
      <c r="F3242" s="20"/>
    </row>
    <row r="3243" spans="2:6" x14ac:dyDescent="0.3">
      <c r="B3243" s="3" t="s">
        <v>1577</v>
      </c>
      <c r="C3243" s="4">
        <v>15511.4753</v>
      </c>
      <c r="F3243" s="20"/>
    </row>
    <row r="3244" spans="2:6" x14ac:dyDescent="0.3">
      <c r="B3244" s="3" t="s">
        <v>13783</v>
      </c>
      <c r="C3244" s="4">
        <v>15506.1132</v>
      </c>
      <c r="F3244" s="20"/>
    </row>
    <row r="3245" spans="2:6" x14ac:dyDescent="0.3">
      <c r="B3245" s="3" t="s">
        <v>8209</v>
      </c>
      <c r="C3245" s="4">
        <v>15496.413900000001</v>
      </c>
      <c r="F3245" s="20"/>
    </row>
    <row r="3246" spans="2:6" x14ac:dyDescent="0.3">
      <c r="B3246" s="3" t="s">
        <v>17380</v>
      </c>
      <c r="C3246" s="4">
        <v>15495.8166</v>
      </c>
      <c r="F3246" s="20"/>
    </row>
    <row r="3247" spans="2:6" x14ac:dyDescent="0.3">
      <c r="B3247" s="3" t="s">
        <v>16565</v>
      </c>
      <c r="C3247" s="4">
        <v>15493.8053</v>
      </c>
      <c r="F3247" s="20"/>
    </row>
    <row r="3248" spans="2:6" x14ac:dyDescent="0.3">
      <c r="B3248" s="3" t="s">
        <v>5959</v>
      </c>
      <c r="C3248" s="4">
        <v>15487.693200000002</v>
      </c>
      <c r="F3248" s="20"/>
    </row>
    <row r="3249" spans="2:6" x14ac:dyDescent="0.3">
      <c r="B3249" s="3" t="s">
        <v>16297</v>
      </c>
      <c r="C3249" s="4">
        <v>15482.166300000001</v>
      </c>
      <c r="F3249" s="20"/>
    </row>
    <row r="3250" spans="2:6" x14ac:dyDescent="0.3">
      <c r="B3250" s="3" t="s">
        <v>17540</v>
      </c>
      <c r="C3250" s="4">
        <v>15476.7338</v>
      </c>
      <c r="F3250" s="20"/>
    </row>
    <row r="3251" spans="2:6" x14ac:dyDescent="0.3">
      <c r="B3251" s="3" t="s">
        <v>16120</v>
      </c>
      <c r="C3251" s="4">
        <v>15476.7338</v>
      </c>
      <c r="F3251" s="20"/>
    </row>
    <row r="3252" spans="2:6" x14ac:dyDescent="0.3">
      <c r="B3252" s="3" t="s">
        <v>14798</v>
      </c>
      <c r="C3252" s="4">
        <v>15476.7338</v>
      </c>
      <c r="F3252" s="20"/>
    </row>
    <row r="3253" spans="2:6" x14ac:dyDescent="0.3">
      <c r="B3253" s="3" t="s">
        <v>14921</v>
      </c>
      <c r="C3253" s="4">
        <v>15476.7338</v>
      </c>
      <c r="F3253" s="20"/>
    </row>
    <row r="3254" spans="2:6" x14ac:dyDescent="0.3">
      <c r="B3254" s="3" t="s">
        <v>14349</v>
      </c>
      <c r="C3254" s="4">
        <v>15476.7338</v>
      </c>
      <c r="F3254" s="20"/>
    </row>
    <row r="3255" spans="2:6" x14ac:dyDescent="0.3">
      <c r="B3255" s="3" t="s">
        <v>10559</v>
      </c>
      <c r="C3255" s="4">
        <v>15476.7338</v>
      </c>
      <c r="F3255" s="20"/>
    </row>
    <row r="3256" spans="2:6" x14ac:dyDescent="0.3">
      <c r="B3256" s="3" t="s">
        <v>11077</v>
      </c>
      <c r="C3256" s="4">
        <v>15476.7338</v>
      </c>
      <c r="F3256" s="20"/>
    </row>
    <row r="3257" spans="2:6" x14ac:dyDescent="0.3">
      <c r="B3257" s="3" t="s">
        <v>10441</v>
      </c>
      <c r="C3257" s="4">
        <v>15476.7338</v>
      </c>
      <c r="F3257" s="20"/>
    </row>
    <row r="3258" spans="2:6" x14ac:dyDescent="0.3">
      <c r="B3258" s="3" t="s">
        <v>10464</v>
      </c>
      <c r="C3258" s="4">
        <v>15476.7338</v>
      </c>
      <c r="F3258" s="20"/>
    </row>
    <row r="3259" spans="2:6" x14ac:dyDescent="0.3">
      <c r="B3259" s="3" t="s">
        <v>5425</v>
      </c>
      <c r="C3259" s="4">
        <v>15476.7338</v>
      </c>
      <c r="F3259" s="20"/>
    </row>
    <row r="3260" spans="2:6" x14ac:dyDescent="0.3">
      <c r="B3260" s="3" t="s">
        <v>1162</v>
      </c>
      <c r="C3260" s="4">
        <v>15476.7338</v>
      </c>
      <c r="F3260" s="20"/>
    </row>
    <row r="3261" spans="2:6" x14ac:dyDescent="0.3">
      <c r="B3261" s="3" t="s">
        <v>3312</v>
      </c>
      <c r="C3261" s="4">
        <v>15467.488600000001</v>
      </c>
      <c r="F3261" s="20"/>
    </row>
    <row r="3262" spans="2:6" x14ac:dyDescent="0.3">
      <c r="B3262" s="3" t="s">
        <v>9296</v>
      </c>
      <c r="C3262" s="4">
        <v>15465.355299999999</v>
      </c>
      <c r="F3262" s="20"/>
    </row>
    <row r="3263" spans="2:6" x14ac:dyDescent="0.3">
      <c r="B3263" s="3" t="s">
        <v>9570</v>
      </c>
      <c r="C3263" s="4">
        <v>15458.632799999999</v>
      </c>
      <c r="F3263" s="20"/>
    </row>
    <row r="3264" spans="2:6" x14ac:dyDescent="0.3">
      <c r="B3264" s="3" t="s">
        <v>4810</v>
      </c>
      <c r="C3264" s="4">
        <v>15449.571199999998</v>
      </c>
      <c r="F3264" s="20"/>
    </row>
    <row r="3265" spans="2:6" x14ac:dyDescent="0.3">
      <c r="B3265" s="3" t="s">
        <v>18984</v>
      </c>
      <c r="C3265" s="4">
        <v>15443.551799999999</v>
      </c>
      <c r="F3265" s="20"/>
    </row>
    <row r="3266" spans="2:6" x14ac:dyDescent="0.3">
      <c r="B3266" s="3" t="s">
        <v>11304</v>
      </c>
      <c r="C3266" s="4">
        <v>15437.8359</v>
      </c>
      <c r="F3266" s="20"/>
    </row>
    <row r="3267" spans="2:6" x14ac:dyDescent="0.3">
      <c r="B3267" s="3" t="s">
        <v>11894</v>
      </c>
      <c r="C3267" s="4">
        <v>15431.2538</v>
      </c>
      <c r="F3267" s="20"/>
    </row>
    <row r="3268" spans="2:6" x14ac:dyDescent="0.3">
      <c r="B3268" s="3" t="s">
        <v>7240</v>
      </c>
      <c r="C3268" s="4">
        <v>15424.123199999998</v>
      </c>
      <c r="F3268" s="20"/>
    </row>
    <row r="3269" spans="2:6" x14ac:dyDescent="0.3">
      <c r="B3269" s="3" t="s">
        <v>5399</v>
      </c>
      <c r="C3269" s="4">
        <v>15423.860499999999</v>
      </c>
      <c r="F3269" s="20"/>
    </row>
    <row r="3270" spans="2:6" x14ac:dyDescent="0.3">
      <c r="B3270" s="3" t="s">
        <v>11793</v>
      </c>
      <c r="C3270" s="4">
        <v>15422.765299999999</v>
      </c>
      <c r="F3270" s="20"/>
    </row>
    <row r="3271" spans="2:6" x14ac:dyDescent="0.3">
      <c r="B3271" s="3" t="s">
        <v>4052</v>
      </c>
      <c r="C3271" s="4">
        <v>15422.6764</v>
      </c>
      <c r="F3271" s="20"/>
    </row>
    <row r="3272" spans="2:6" x14ac:dyDescent="0.3">
      <c r="B3272" s="3" t="s">
        <v>4916</v>
      </c>
      <c r="C3272" s="4">
        <v>15412.9859</v>
      </c>
      <c r="F3272" s="20"/>
    </row>
    <row r="3273" spans="2:6" x14ac:dyDescent="0.3">
      <c r="B3273" s="3" t="s">
        <v>2919</v>
      </c>
      <c r="C3273" s="4">
        <v>15412.254199999999</v>
      </c>
      <c r="F3273" s="20"/>
    </row>
    <row r="3274" spans="2:6" x14ac:dyDescent="0.3">
      <c r="B3274" s="3" t="s">
        <v>17232</v>
      </c>
      <c r="C3274" s="4">
        <v>15397.993399999999</v>
      </c>
      <c r="F3274" s="20"/>
    </row>
    <row r="3275" spans="2:6" x14ac:dyDescent="0.3">
      <c r="B3275" s="3" t="s">
        <v>6467</v>
      </c>
      <c r="C3275" s="4">
        <v>15396.843599999998</v>
      </c>
      <c r="F3275" s="20"/>
    </row>
    <row r="3276" spans="2:6" x14ac:dyDescent="0.3">
      <c r="B3276" s="3" t="s">
        <v>7850</v>
      </c>
      <c r="C3276" s="4">
        <v>15395.5164</v>
      </c>
      <c r="F3276" s="20"/>
    </row>
    <row r="3277" spans="2:6" x14ac:dyDescent="0.3">
      <c r="B3277" s="3" t="s">
        <v>15028</v>
      </c>
      <c r="C3277" s="4">
        <v>15394.631000000001</v>
      </c>
      <c r="F3277" s="20"/>
    </row>
    <row r="3278" spans="2:6" x14ac:dyDescent="0.3">
      <c r="B3278" s="3" t="s">
        <v>999</v>
      </c>
      <c r="C3278" s="4">
        <v>15393.945000000002</v>
      </c>
      <c r="F3278" s="20"/>
    </row>
    <row r="3279" spans="2:6" x14ac:dyDescent="0.3">
      <c r="B3279" s="3" t="s">
        <v>6319</v>
      </c>
      <c r="C3279" s="4">
        <v>15390.7734</v>
      </c>
      <c r="F3279" s="20"/>
    </row>
    <row r="3280" spans="2:6" x14ac:dyDescent="0.3">
      <c r="B3280" s="3" t="s">
        <v>7588</v>
      </c>
      <c r="C3280" s="4">
        <v>15382.945</v>
      </c>
      <c r="F3280" s="20"/>
    </row>
    <row r="3281" spans="2:6" x14ac:dyDescent="0.3">
      <c r="B3281" s="3" t="s">
        <v>17834</v>
      </c>
      <c r="C3281" s="4">
        <v>15382.642</v>
      </c>
      <c r="F3281" s="20"/>
    </row>
    <row r="3282" spans="2:6" x14ac:dyDescent="0.3">
      <c r="B3282" s="3" t="s">
        <v>13889</v>
      </c>
      <c r="C3282" s="4">
        <v>15378.5908</v>
      </c>
      <c r="F3282" s="20"/>
    </row>
    <row r="3283" spans="2:6" x14ac:dyDescent="0.3">
      <c r="B3283" s="3" t="s">
        <v>16917</v>
      </c>
      <c r="C3283" s="4">
        <v>15375.531999999999</v>
      </c>
      <c r="F3283" s="20"/>
    </row>
    <row r="3284" spans="2:6" x14ac:dyDescent="0.3">
      <c r="B3284" s="3" t="s">
        <v>18862</v>
      </c>
      <c r="C3284" s="4">
        <v>15366.156700000001</v>
      </c>
      <c r="F3284" s="20"/>
    </row>
    <row r="3285" spans="2:6" x14ac:dyDescent="0.3">
      <c r="B3285" s="3" t="s">
        <v>794</v>
      </c>
      <c r="C3285" s="4">
        <v>15365.988000000001</v>
      </c>
      <c r="F3285" s="20"/>
    </row>
    <row r="3286" spans="2:6" x14ac:dyDescent="0.3">
      <c r="B3286" s="3" t="s">
        <v>14037</v>
      </c>
      <c r="C3286" s="4">
        <v>15363.7883</v>
      </c>
      <c r="F3286" s="20"/>
    </row>
    <row r="3287" spans="2:6" x14ac:dyDescent="0.3">
      <c r="B3287" s="3" t="s">
        <v>3245</v>
      </c>
      <c r="C3287" s="4">
        <v>15362.3141</v>
      </c>
      <c r="F3287" s="20"/>
    </row>
    <row r="3288" spans="2:6" x14ac:dyDescent="0.3">
      <c r="B3288" s="3" t="s">
        <v>11224</v>
      </c>
      <c r="C3288" s="4">
        <v>15362.082699999999</v>
      </c>
      <c r="F3288" s="20"/>
    </row>
    <row r="3289" spans="2:6" x14ac:dyDescent="0.3">
      <c r="B3289" s="3" t="s">
        <v>4870</v>
      </c>
      <c r="C3289" s="4">
        <v>15358.279200000001</v>
      </c>
      <c r="F3289" s="20"/>
    </row>
    <row r="3290" spans="2:6" x14ac:dyDescent="0.3">
      <c r="B3290" s="3" t="s">
        <v>3827</v>
      </c>
      <c r="C3290" s="4">
        <v>15358.1494</v>
      </c>
      <c r="F3290" s="20"/>
    </row>
    <row r="3291" spans="2:6" x14ac:dyDescent="0.3">
      <c r="B3291" s="3" t="s">
        <v>751</v>
      </c>
      <c r="C3291" s="4">
        <v>15355.8027</v>
      </c>
      <c r="F3291" s="20"/>
    </row>
    <row r="3292" spans="2:6" x14ac:dyDescent="0.3">
      <c r="B3292" s="3" t="s">
        <v>9968</v>
      </c>
      <c r="C3292" s="4">
        <v>15348.8259</v>
      </c>
      <c r="F3292" s="20"/>
    </row>
    <row r="3293" spans="2:6" x14ac:dyDescent="0.3">
      <c r="B3293" s="3" t="s">
        <v>5991</v>
      </c>
      <c r="C3293" s="4">
        <v>15344.440199999999</v>
      </c>
      <c r="F3293" s="20"/>
    </row>
    <row r="3294" spans="2:6" x14ac:dyDescent="0.3">
      <c r="B3294" s="3" t="s">
        <v>14907</v>
      </c>
      <c r="C3294" s="4">
        <v>15336.245699999999</v>
      </c>
      <c r="F3294" s="20"/>
    </row>
    <row r="3295" spans="2:6" x14ac:dyDescent="0.3">
      <c r="B3295" s="3" t="s">
        <v>3378</v>
      </c>
      <c r="C3295" s="4">
        <v>15336.245699999999</v>
      </c>
      <c r="F3295" s="20"/>
    </row>
    <row r="3296" spans="2:6" x14ac:dyDescent="0.3">
      <c r="B3296" s="3" t="s">
        <v>3260</v>
      </c>
      <c r="C3296" s="4">
        <v>15330.869899999998</v>
      </c>
      <c r="F3296" s="20"/>
    </row>
    <row r="3297" spans="2:6" x14ac:dyDescent="0.3">
      <c r="B3297" s="3" t="s">
        <v>15727</v>
      </c>
      <c r="C3297" s="4">
        <v>15310.427500000002</v>
      </c>
      <c r="F3297" s="20"/>
    </row>
    <row r="3298" spans="2:6" x14ac:dyDescent="0.3">
      <c r="B3298" s="3" t="s">
        <v>9237</v>
      </c>
      <c r="C3298" s="4">
        <v>15307.1636</v>
      </c>
      <c r="F3298" s="20"/>
    </row>
    <row r="3299" spans="2:6" x14ac:dyDescent="0.3">
      <c r="B3299" s="3" t="s">
        <v>9266</v>
      </c>
      <c r="C3299" s="4">
        <v>15303.329600000001</v>
      </c>
      <c r="F3299" s="20"/>
    </row>
    <row r="3300" spans="2:6" x14ac:dyDescent="0.3">
      <c r="B3300" s="3" t="s">
        <v>18196</v>
      </c>
      <c r="C3300" s="4">
        <v>15302.171899999999</v>
      </c>
      <c r="F3300" s="20"/>
    </row>
    <row r="3301" spans="2:6" x14ac:dyDescent="0.3">
      <c r="B3301" s="3" t="s">
        <v>3177</v>
      </c>
      <c r="C3301" s="4">
        <v>15297.369800000002</v>
      </c>
      <c r="F3301" s="20"/>
    </row>
    <row r="3302" spans="2:6" x14ac:dyDescent="0.3">
      <c r="B3302" s="3" t="s">
        <v>8479</v>
      </c>
      <c r="C3302" s="4">
        <v>15293.2235</v>
      </c>
      <c r="F3302" s="20"/>
    </row>
    <row r="3303" spans="2:6" x14ac:dyDescent="0.3">
      <c r="B3303" s="3" t="s">
        <v>7146</v>
      </c>
      <c r="C3303" s="4">
        <v>15288.660099999999</v>
      </c>
      <c r="F3303" s="20"/>
    </row>
    <row r="3304" spans="2:6" x14ac:dyDescent="0.3">
      <c r="B3304" s="3" t="s">
        <v>17176</v>
      </c>
      <c r="C3304" s="4">
        <v>15287.333599999998</v>
      </c>
      <c r="F3304" s="20"/>
    </row>
    <row r="3305" spans="2:6" x14ac:dyDescent="0.3">
      <c r="B3305" s="3" t="s">
        <v>16318</v>
      </c>
      <c r="C3305" s="4">
        <v>15283.461299999999</v>
      </c>
      <c r="F3305" s="20"/>
    </row>
    <row r="3306" spans="2:6" x14ac:dyDescent="0.3">
      <c r="B3306" s="3" t="s">
        <v>1687</v>
      </c>
      <c r="C3306" s="4">
        <v>15281.163399999999</v>
      </c>
      <c r="F3306" s="20"/>
    </row>
    <row r="3307" spans="2:6" x14ac:dyDescent="0.3">
      <c r="B3307" s="3" t="s">
        <v>18549</v>
      </c>
      <c r="C3307" s="4">
        <v>15277.466100000001</v>
      </c>
      <c r="F3307" s="20"/>
    </row>
    <row r="3308" spans="2:6" x14ac:dyDescent="0.3">
      <c r="B3308" s="3" t="s">
        <v>16284</v>
      </c>
      <c r="C3308" s="4">
        <v>15270.4357</v>
      </c>
      <c r="F3308" s="20"/>
    </row>
    <row r="3309" spans="2:6" x14ac:dyDescent="0.3">
      <c r="B3309" s="3" t="s">
        <v>5794</v>
      </c>
      <c r="C3309" s="4">
        <v>15268.084999999999</v>
      </c>
      <c r="F3309" s="20"/>
    </row>
    <row r="3310" spans="2:6" x14ac:dyDescent="0.3">
      <c r="B3310" s="3" t="s">
        <v>15957</v>
      </c>
      <c r="C3310" s="4">
        <v>15263.574299999998</v>
      </c>
      <c r="F3310" s="20"/>
    </row>
    <row r="3311" spans="2:6" x14ac:dyDescent="0.3">
      <c r="B3311" s="3" t="s">
        <v>9829</v>
      </c>
      <c r="C3311" s="4">
        <v>15262.8838</v>
      </c>
      <c r="F3311" s="20"/>
    </row>
    <row r="3312" spans="2:6" x14ac:dyDescent="0.3">
      <c r="B3312" s="3" t="s">
        <v>17794</v>
      </c>
      <c r="C3312" s="4">
        <v>15257.019200000001</v>
      </c>
      <c r="F3312" s="20"/>
    </row>
    <row r="3313" spans="2:6" x14ac:dyDescent="0.3">
      <c r="B3313" s="3" t="s">
        <v>16721</v>
      </c>
      <c r="C3313" s="4">
        <v>15257.019200000001</v>
      </c>
      <c r="F3313" s="20"/>
    </row>
    <row r="3314" spans="2:6" x14ac:dyDescent="0.3">
      <c r="B3314" s="3" t="s">
        <v>15653</v>
      </c>
      <c r="C3314" s="4">
        <v>15257.019200000001</v>
      </c>
      <c r="F3314" s="20"/>
    </row>
    <row r="3315" spans="2:6" x14ac:dyDescent="0.3">
      <c r="B3315" s="3" t="s">
        <v>14076</v>
      </c>
      <c r="C3315" s="4">
        <v>15257.019200000001</v>
      </c>
      <c r="F3315" s="20"/>
    </row>
    <row r="3316" spans="2:6" x14ac:dyDescent="0.3">
      <c r="B3316" s="3" t="s">
        <v>5420</v>
      </c>
      <c r="C3316" s="4">
        <v>15257.019200000001</v>
      </c>
      <c r="F3316" s="20"/>
    </row>
    <row r="3317" spans="2:6" x14ac:dyDescent="0.3">
      <c r="B3317" s="3" t="s">
        <v>4376</v>
      </c>
      <c r="C3317" s="4">
        <v>15257.019200000001</v>
      </c>
      <c r="F3317" s="20"/>
    </row>
    <row r="3318" spans="2:6" x14ac:dyDescent="0.3">
      <c r="B3318" s="3" t="s">
        <v>3460</v>
      </c>
      <c r="C3318" s="4">
        <v>15257.019200000001</v>
      </c>
      <c r="F3318" s="20"/>
    </row>
    <row r="3319" spans="2:6" x14ac:dyDescent="0.3">
      <c r="B3319" s="3" t="s">
        <v>700</v>
      </c>
      <c r="C3319" s="4">
        <v>15257.019200000001</v>
      </c>
      <c r="F3319" s="20"/>
    </row>
    <row r="3320" spans="2:6" x14ac:dyDescent="0.3">
      <c r="B3320" s="3" t="s">
        <v>1626</v>
      </c>
      <c r="C3320" s="4">
        <v>15257.019200000001</v>
      </c>
      <c r="F3320" s="20"/>
    </row>
    <row r="3321" spans="2:6" x14ac:dyDescent="0.3">
      <c r="B3321" s="3" t="s">
        <v>13443</v>
      </c>
      <c r="C3321" s="4">
        <v>15251.237400000002</v>
      </c>
      <c r="F3321" s="20"/>
    </row>
    <row r="3322" spans="2:6" x14ac:dyDescent="0.3">
      <c r="B3322" s="3" t="s">
        <v>2495</v>
      </c>
      <c r="C3322" s="4">
        <v>15247.488799999999</v>
      </c>
      <c r="F3322" s="20"/>
    </row>
    <row r="3323" spans="2:6" x14ac:dyDescent="0.3">
      <c r="B3323" s="3" t="s">
        <v>9437</v>
      </c>
      <c r="C3323" s="4">
        <v>15246.9555</v>
      </c>
      <c r="F3323" s="20"/>
    </row>
    <row r="3324" spans="2:6" x14ac:dyDescent="0.3">
      <c r="B3324" s="3" t="s">
        <v>14615</v>
      </c>
      <c r="C3324" s="4">
        <v>15243.3171</v>
      </c>
      <c r="F3324" s="20"/>
    </row>
    <row r="3325" spans="2:6" x14ac:dyDescent="0.3">
      <c r="B3325" s="3" t="s">
        <v>975</v>
      </c>
      <c r="C3325" s="4">
        <v>15238.726199999999</v>
      </c>
      <c r="F3325" s="20"/>
    </row>
    <row r="3326" spans="2:6" x14ac:dyDescent="0.3">
      <c r="B3326" s="3" t="s">
        <v>16880</v>
      </c>
      <c r="C3326" s="4">
        <v>15215.629300000001</v>
      </c>
      <c r="F3326" s="20"/>
    </row>
    <row r="3327" spans="2:6" x14ac:dyDescent="0.3">
      <c r="B3327" s="3" t="s">
        <v>18920</v>
      </c>
      <c r="C3327" s="4">
        <v>15208.695100000001</v>
      </c>
      <c r="F3327" s="20"/>
    </row>
    <row r="3328" spans="2:6" x14ac:dyDescent="0.3">
      <c r="B3328" s="3" t="s">
        <v>18703</v>
      </c>
      <c r="C3328" s="4">
        <v>15199.734</v>
      </c>
      <c r="F3328" s="20"/>
    </row>
    <row r="3329" spans="2:6" x14ac:dyDescent="0.3">
      <c r="B3329" s="3" t="s">
        <v>13172</v>
      </c>
      <c r="C3329" s="4">
        <v>15192.9126</v>
      </c>
      <c r="F3329" s="20"/>
    </row>
    <row r="3330" spans="2:6" x14ac:dyDescent="0.3">
      <c r="B3330" s="3" t="s">
        <v>6330</v>
      </c>
      <c r="C3330" s="4">
        <v>15191.0954</v>
      </c>
      <c r="F3330" s="20"/>
    </row>
    <row r="3331" spans="2:6" x14ac:dyDescent="0.3">
      <c r="B3331" s="3" t="s">
        <v>6155</v>
      </c>
      <c r="C3331" s="4">
        <v>15190.450499999999</v>
      </c>
      <c r="F3331" s="20"/>
    </row>
    <row r="3332" spans="2:6" x14ac:dyDescent="0.3">
      <c r="B3332" s="3" t="s">
        <v>6154</v>
      </c>
      <c r="C3332" s="4">
        <v>15188.9599</v>
      </c>
      <c r="F3332" s="20"/>
    </row>
    <row r="3333" spans="2:6" x14ac:dyDescent="0.3">
      <c r="B3333" s="3" t="s">
        <v>1169</v>
      </c>
      <c r="C3333" s="4">
        <v>15178.9552</v>
      </c>
      <c r="F3333" s="20"/>
    </row>
    <row r="3334" spans="2:6" x14ac:dyDescent="0.3">
      <c r="B3334" s="3" t="s">
        <v>8356</v>
      </c>
      <c r="C3334" s="4">
        <v>15177.014700000002</v>
      </c>
      <c r="F3334" s="20"/>
    </row>
    <row r="3335" spans="2:6" x14ac:dyDescent="0.3">
      <c r="B3335" s="3" t="s">
        <v>14619</v>
      </c>
      <c r="C3335" s="4">
        <v>15175.136100000002</v>
      </c>
      <c r="F3335" s="20"/>
    </row>
    <row r="3336" spans="2:6" x14ac:dyDescent="0.3">
      <c r="B3336" s="3" t="s">
        <v>9736</v>
      </c>
      <c r="C3336" s="4">
        <v>15174.874400000001</v>
      </c>
      <c r="F3336" s="20"/>
    </row>
    <row r="3337" spans="2:6" x14ac:dyDescent="0.3">
      <c r="B3337" s="3" t="s">
        <v>16936</v>
      </c>
      <c r="C3337" s="4">
        <v>15164.362000000001</v>
      </c>
      <c r="F3337" s="20"/>
    </row>
    <row r="3338" spans="2:6" x14ac:dyDescent="0.3">
      <c r="B3338" s="3" t="s">
        <v>12784</v>
      </c>
      <c r="C3338" s="4">
        <v>15162.697100000001</v>
      </c>
      <c r="F3338" s="20"/>
    </row>
    <row r="3339" spans="2:6" x14ac:dyDescent="0.3">
      <c r="B3339" s="3" t="s">
        <v>5126</v>
      </c>
      <c r="C3339" s="4">
        <v>15162.3022</v>
      </c>
      <c r="F3339" s="20"/>
    </row>
    <row r="3340" spans="2:6" x14ac:dyDescent="0.3">
      <c r="B3340" s="3" t="s">
        <v>4646</v>
      </c>
      <c r="C3340" s="4">
        <v>15159.350100000001</v>
      </c>
      <c r="F3340" s="20"/>
    </row>
    <row r="3341" spans="2:6" x14ac:dyDescent="0.3">
      <c r="B3341" s="3" t="s">
        <v>12051</v>
      </c>
      <c r="C3341" s="4">
        <v>15155.708500000001</v>
      </c>
      <c r="F3341" s="20"/>
    </row>
    <row r="3342" spans="2:6" x14ac:dyDescent="0.3">
      <c r="B3342" s="3" t="s">
        <v>10430</v>
      </c>
      <c r="C3342" s="4">
        <v>15151.365</v>
      </c>
      <c r="F3342" s="20"/>
    </row>
    <row r="3343" spans="2:6" x14ac:dyDescent="0.3">
      <c r="B3343" s="3" t="s">
        <v>1125</v>
      </c>
      <c r="C3343" s="4">
        <v>15145.0941</v>
      </c>
      <c r="F3343" s="20"/>
    </row>
    <row r="3344" spans="2:6" x14ac:dyDescent="0.3">
      <c r="B3344" s="3" t="s">
        <v>632</v>
      </c>
      <c r="C3344" s="4">
        <v>15139.7227</v>
      </c>
      <c r="F3344" s="20"/>
    </row>
    <row r="3345" spans="2:6" x14ac:dyDescent="0.3">
      <c r="B3345" s="3" t="s">
        <v>18012</v>
      </c>
      <c r="C3345" s="4">
        <v>15108.392999999998</v>
      </c>
      <c r="F3345" s="20"/>
    </row>
    <row r="3346" spans="2:6" x14ac:dyDescent="0.3">
      <c r="B3346" s="3" t="s">
        <v>16763</v>
      </c>
      <c r="C3346" s="4">
        <v>15102.8357</v>
      </c>
      <c r="F3346" s="20"/>
    </row>
    <row r="3347" spans="2:6" x14ac:dyDescent="0.3">
      <c r="B3347" s="3" t="s">
        <v>9093</v>
      </c>
      <c r="C3347" s="4">
        <v>15102.8357</v>
      </c>
      <c r="F3347" s="20"/>
    </row>
    <row r="3348" spans="2:6" x14ac:dyDescent="0.3">
      <c r="B3348" s="3" t="s">
        <v>9601</v>
      </c>
      <c r="C3348" s="4">
        <v>15101.808300000001</v>
      </c>
      <c r="F3348" s="20"/>
    </row>
    <row r="3349" spans="2:6" x14ac:dyDescent="0.3">
      <c r="B3349" s="3" t="s">
        <v>14151</v>
      </c>
      <c r="C3349" s="4">
        <v>15101.755499999999</v>
      </c>
      <c r="F3349" s="20"/>
    </row>
    <row r="3350" spans="2:6" x14ac:dyDescent="0.3">
      <c r="B3350" s="3" t="s">
        <v>18106</v>
      </c>
      <c r="C3350" s="4">
        <v>15100.378200000001</v>
      </c>
      <c r="F3350" s="20"/>
    </row>
    <row r="3351" spans="2:6" x14ac:dyDescent="0.3">
      <c r="B3351" s="3" t="s">
        <v>12193</v>
      </c>
      <c r="C3351" s="4">
        <v>15092.611199999999</v>
      </c>
      <c r="F3351" s="20"/>
    </row>
    <row r="3352" spans="2:6" x14ac:dyDescent="0.3">
      <c r="B3352" s="3" t="s">
        <v>5738</v>
      </c>
      <c r="C3352" s="4">
        <v>15079.5936</v>
      </c>
      <c r="F3352" s="20"/>
    </row>
    <row r="3353" spans="2:6" x14ac:dyDescent="0.3">
      <c r="B3353" s="3" t="s">
        <v>7114</v>
      </c>
      <c r="C3353" s="4">
        <v>15075.3123</v>
      </c>
      <c r="F3353" s="20"/>
    </row>
    <row r="3354" spans="2:6" x14ac:dyDescent="0.3">
      <c r="B3354" s="3" t="s">
        <v>5654</v>
      </c>
      <c r="C3354" s="4">
        <v>15057.9197</v>
      </c>
      <c r="F3354" s="20"/>
    </row>
    <row r="3355" spans="2:6" x14ac:dyDescent="0.3">
      <c r="B3355" s="3" t="s">
        <v>13865</v>
      </c>
      <c r="C3355" s="4">
        <v>15056.208200000001</v>
      </c>
      <c r="F3355" s="20"/>
    </row>
    <row r="3356" spans="2:6" x14ac:dyDescent="0.3">
      <c r="B3356" s="3" t="s">
        <v>3826</v>
      </c>
      <c r="C3356" s="4">
        <v>15055.3374</v>
      </c>
      <c r="F3356" s="20"/>
    </row>
    <row r="3357" spans="2:6" x14ac:dyDescent="0.3">
      <c r="B3357" s="3" t="s">
        <v>16726</v>
      </c>
      <c r="C3357" s="4">
        <v>15052.293800000001</v>
      </c>
      <c r="F3357" s="20"/>
    </row>
    <row r="3358" spans="2:6" x14ac:dyDescent="0.3">
      <c r="B3358" s="3" t="s">
        <v>10514</v>
      </c>
      <c r="C3358" s="4">
        <v>15047.965900000001</v>
      </c>
      <c r="F3358" s="20"/>
    </row>
    <row r="3359" spans="2:6" x14ac:dyDescent="0.3">
      <c r="B3359" s="3" t="s">
        <v>4970</v>
      </c>
      <c r="C3359" s="4">
        <v>15046.0798</v>
      </c>
      <c r="F3359" s="20"/>
    </row>
    <row r="3360" spans="2:6" x14ac:dyDescent="0.3">
      <c r="B3360" s="3" t="s">
        <v>11308</v>
      </c>
      <c r="C3360" s="4">
        <v>15045.935100000001</v>
      </c>
      <c r="F3360" s="20"/>
    </row>
    <row r="3361" spans="2:6" x14ac:dyDescent="0.3">
      <c r="B3361" s="3" t="s">
        <v>16945</v>
      </c>
      <c r="C3361" s="4">
        <v>15045.893300000002</v>
      </c>
      <c r="F3361" s="20"/>
    </row>
    <row r="3362" spans="2:6" x14ac:dyDescent="0.3">
      <c r="B3362" s="3" t="s">
        <v>6724</v>
      </c>
      <c r="C3362" s="4">
        <v>15034.789699999999</v>
      </c>
      <c r="F3362" s="20"/>
    </row>
    <row r="3363" spans="2:6" x14ac:dyDescent="0.3">
      <c r="B3363" s="3" t="s">
        <v>1334</v>
      </c>
      <c r="C3363" s="4">
        <v>15018.540200000001</v>
      </c>
      <c r="F3363" s="20"/>
    </row>
    <row r="3364" spans="2:6" x14ac:dyDescent="0.3">
      <c r="B3364" s="3" t="s">
        <v>16183</v>
      </c>
      <c r="C3364" s="4">
        <v>15009.443799999999</v>
      </c>
      <c r="F3364" s="20"/>
    </row>
    <row r="3365" spans="2:6" x14ac:dyDescent="0.3">
      <c r="B3365" s="3" t="s">
        <v>8899</v>
      </c>
      <c r="C3365" s="4">
        <v>15001.869499999999</v>
      </c>
      <c r="F3365" s="20"/>
    </row>
    <row r="3366" spans="2:6" x14ac:dyDescent="0.3">
      <c r="B3366" s="3" t="s">
        <v>1718</v>
      </c>
      <c r="C3366" s="4">
        <v>14999.727499999999</v>
      </c>
      <c r="F3366" s="20"/>
    </row>
    <row r="3367" spans="2:6" x14ac:dyDescent="0.3">
      <c r="B3367" s="3" t="s">
        <v>11313</v>
      </c>
      <c r="C3367" s="4">
        <v>14998.918099999999</v>
      </c>
      <c r="F3367" s="20"/>
    </row>
    <row r="3368" spans="2:6" x14ac:dyDescent="0.3">
      <c r="B3368" s="3" t="s">
        <v>10301</v>
      </c>
      <c r="C3368" s="4">
        <v>14997.407799999999</v>
      </c>
      <c r="F3368" s="20"/>
    </row>
    <row r="3369" spans="2:6" x14ac:dyDescent="0.3">
      <c r="B3369" s="3" t="s">
        <v>1481</v>
      </c>
      <c r="C3369" s="4">
        <v>14995.6299</v>
      </c>
      <c r="F3369" s="20"/>
    </row>
    <row r="3370" spans="2:6" x14ac:dyDescent="0.3">
      <c r="B3370" s="3" t="s">
        <v>5850</v>
      </c>
      <c r="C3370" s="4">
        <v>14983.043599999999</v>
      </c>
      <c r="F3370" s="20"/>
    </row>
    <row r="3371" spans="2:6" x14ac:dyDescent="0.3">
      <c r="B3371" s="3" t="s">
        <v>10612</v>
      </c>
      <c r="C3371" s="4">
        <v>14980.160900000001</v>
      </c>
      <c r="F3371" s="20"/>
    </row>
    <row r="3372" spans="2:6" x14ac:dyDescent="0.3">
      <c r="B3372" s="3" t="s">
        <v>18017</v>
      </c>
      <c r="C3372" s="4">
        <v>14965.218699999999</v>
      </c>
      <c r="F3372" s="20"/>
    </row>
    <row r="3373" spans="2:6" x14ac:dyDescent="0.3">
      <c r="B3373" s="3" t="s">
        <v>13088</v>
      </c>
      <c r="C3373" s="4">
        <v>14964.4328</v>
      </c>
      <c r="F3373" s="20"/>
    </row>
    <row r="3374" spans="2:6" x14ac:dyDescent="0.3">
      <c r="B3374" s="3" t="s">
        <v>15699</v>
      </c>
      <c r="C3374" s="4">
        <v>14952.054899999999</v>
      </c>
      <c r="F3374" s="20"/>
    </row>
    <row r="3375" spans="2:6" x14ac:dyDescent="0.3">
      <c r="B3375" s="3" t="s">
        <v>1868</v>
      </c>
      <c r="C3375" s="4">
        <v>14951.381399999998</v>
      </c>
      <c r="F3375" s="20"/>
    </row>
    <row r="3376" spans="2:6" x14ac:dyDescent="0.3">
      <c r="B3376" s="3" t="s">
        <v>6138</v>
      </c>
      <c r="C3376" s="4">
        <v>14940.2539</v>
      </c>
      <c r="F3376" s="20"/>
    </row>
    <row r="3377" spans="2:6" x14ac:dyDescent="0.3">
      <c r="B3377" s="3" t="s">
        <v>4230</v>
      </c>
      <c r="C3377" s="4">
        <v>14936.558500000001</v>
      </c>
      <c r="F3377" s="20"/>
    </row>
    <row r="3378" spans="2:6" x14ac:dyDescent="0.3">
      <c r="B3378" s="3" t="s">
        <v>2240</v>
      </c>
      <c r="C3378" s="4">
        <v>14935.014299999999</v>
      </c>
      <c r="F3378" s="20"/>
    </row>
    <row r="3379" spans="2:6" x14ac:dyDescent="0.3">
      <c r="B3379" s="3" t="s">
        <v>14155</v>
      </c>
      <c r="C3379" s="4">
        <v>14930.214300000001</v>
      </c>
      <c r="F3379" s="20"/>
    </row>
    <row r="3380" spans="2:6" x14ac:dyDescent="0.3">
      <c r="B3380" s="3" t="s">
        <v>15603</v>
      </c>
      <c r="C3380" s="4">
        <v>14922.737700000001</v>
      </c>
      <c r="F3380" s="20"/>
    </row>
    <row r="3381" spans="2:6" x14ac:dyDescent="0.3">
      <c r="B3381" s="3" t="s">
        <v>13592</v>
      </c>
      <c r="C3381" s="4">
        <v>14911.823100000001</v>
      </c>
      <c r="F3381" s="20"/>
    </row>
    <row r="3382" spans="2:6" x14ac:dyDescent="0.3">
      <c r="B3382" s="3" t="s">
        <v>6456</v>
      </c>
      <c r="C3382" s="4">
        <v>14910.105399999999</v>
      </c>
      <c r="F3382" s="20"/>
    </row>
    <row r="3383" spans="2:6" x14ac:dyDescent="0.3">
      <c r="B3383" s="3" t="s">
        <v>15771</v>
      </c>
      <c r="C3383" s="4">
        <v>14901.2978</v>
      </c>
      <c r="F3383" s="20"/>
    </row>
    <row r="3384" spans="2:6" x14ac:dyDescent="0.3">
      <c r="B3384" s="3" t="s">
        <v>6904</v>
      </c>
      <c r="C3384" s="4">
        <v>14898.492200000001</v>
      </c>
      <c r="F3384" s="20"/>
    </row>
    <row r="3385" spans="2:6" x14ac:dyDescent="0.3">
      <c r="B3385" s="3" t="s">
        <v>12221</v>
      </c>
      <c r="C3385" s="4">
        <v>14893.155199999999</v>
      </c>
      <c r="F3385" s="20"/>
    </row>
    <row r="3386" spans="2:6" x14ac:dyDescent="0.3">
      <c r="B3386" s="3" t="s">
        <v>2889</v>
      </c>
      <c r="C3386" s="4">
        <v>14890.2677</v>
      </c>
      <c r="F3386" s="20"/>
    </row>
    <row r="3387" spans="2:6" x14ac:dyDescent="0.3">
      <c r="B3387" s="3" t="s">
        <v>7677</v>
      </c>
      <c r="C3387" s="4">
        <v>14864.429499999998</v>
      </c>
      <c r="F3387" s="20"/>
    </row>
    <row r="3388" spans="2:6" x14ac:dyDescent="0.3">
      <c r="B3388" s="3" t="s">
        <v>9606</v>
      </c>
      <c r="C3388" s="4">
        <v>14858.786400000001</v>
      </c>
      <c r="F3388" s="20"/>
    </row>
    <row r="3389" spans="2:6" x14ac:dyDescent="0.3">
      <c r="B3389" s="3" t="s">
        <v>9739</v>
      </c>
      <c r="C3389" s="4">
        <v>14858.177800000001</v>
      </c>
      <c r="F3389" s="20"/>
    </row>
    <row r="3390" spans="2:6" x14ac:dyDescent="0.3">
      <c r="B3390" s="3" t="s">
        <v>13585</v>
      </c>
      <c r="C3390" s="4">
        <v>14856.883600000001</v>
      </c>
      <c r="F3390" s="20"/>
    </row>
    <row r="3391" spans="2:6" x14ac:dyDescent="0.3">
      <c r="B3391" s="3" t="s">
        <v>3888</v>
      </c>
      <c r="C3391" s="4">
        <v>14855.9825</v>
      </c>
      <c r="F3391" s="20"/>
    </row>
    <row r="3392" spans="2:6" x14ac:dyDescent="0.3">
      <c r="B3392" s="3" t="s">
        <v>3365</v>
      </c>
      <c r="C3392" s="4">
        <v>14854.9799</v>
      </c>
      <c r="F3392" s="20"/>
    </row>
    <row r="3393" spans="2:6" x14ac:dyDescent="0.3">
      <c r="B3393" s="3" t="s">
        <v>7187</v>
      </c>
      <c r="C3393" s="4">
        <v>14848.846800000001</v>
      </c>
      <c r="F3393" s="20"/>
    </row>
    <row r="3394" spans="2:6" x14ac:dyDescent="0.3">
      <c r="B3394" s="3" t="s">
        <v>8584</v>
      </c>
      <c r="C3394" s="4">
        <v>14846.3575</v>
      </c>
      <c r="F3394" s="20"/>
    </row>
    <row r="3395" spans="2:6" x14ac:dyDescent="0.3">
      <c r="B3395" s="3" t="s">
        <v>15670</v>
      </c>
      <c r="C3395" s="4">
        <v>14832.98</v>
      </c>
      <c r="F3395" s="20"/>
    </row>
    <row r="3396" spans="2:6" x14ac:dyDescent="0.3">
      <c r="B3396" s="3" t="s">
        <v>11839</v>
      </c>
      <c r="C3396" s="4">
        <v>14831.4031</v>
      </c>
      <c r="F3396" s="20"/>
    </row>
    <row r="3397" spans="2:6" x14ac:dyDescent="0.3">
      <c r="B3397" s="3" t="s">
        <v>3043</v>
      </c>
      <c r="C3397" s="4">
        <v>14830.713399999999</v>
      </c>
      <c r="F3397" s="20"/>
    </row>
    <row r="3398" spans="2:6" x14ac:dyDescent="0.3">
      <c r="B3398" s="3" t="s">
        <v>13888</v>
      </c>
      <c r="C3398" s="4">
        <v>14826.516599999999</v>
      </c>
      <c r="F3398" s="20"/>
    </row>
    <row r="3399" spans="2:6" x14ac:dyDescent="0.3">
      <c r="B3399" s="3" t="s">
        <v>3900</v>
      </c>
      <c r="C3399" s="4">
        <v>14820.754800000001</v>
      </c>
      <c r="F3399" s="20"/>
    </row>
    <row r="3400" spans="2:6" x14ac:dyDescent="0.3">
      <c r="B3400" s="3" t="s">
        <v>4818</v>
      </c>
      <c r="C3400" s="4">
        <v>14817.6649</v>
      </c>
      <c r="F3400" s="20"/>
    </row>
    <row r="3401" spans="2:6" x14ac:dyDescent="0.3">
      <c r="B3401" s="3" t="s">
        <v>12295</v>
      </c>
      <c r="C3401" s="4">
        <v>14809.414799999999</v>
      </c>
      <c r="F3401" s="20"/>
    </row>
    <row r="3402" spans="2:6" x14ac:dyDescent="0.3">
      <c r="B3402" s="3" t="s">
        <v>16893</v>
      </c>
      <c r="C3402" s="4">
        <v>14803.847</v>
      </c>
      <c r="F3402" s="20"/>
    </row>
    <row r="3403" spans="2:6" x14ac:dyDescent="0.3">
      <c r="B3403" s="3" t="s">
        <v>6993</v>
      </c>
      <c r="C3403" s="4">
        <v>14799.655800000002</v>
      </c>
      <c r="F3403" s="20"/>
    </row>
    <row r="3404" spans="2:6" x14ac:dyDescent="0.3">
      <c r="B3404" s="3" t="s">
        <v>3231</v>
      </c>
      <c r="C3404" s="4">
        <v>14799.346299999999</v>
      </c>
      <c r="F3404" s="20"/>
    </row>
    <row r="3405" spans="2:6" x14ac:dyDescent="0.3">
      <c r="B3405" s="3" t="s">
        <v>18730</v>
      </c>
      <c r="C3405" s="4">
        <v>14799.330400000001</v>
      </c>
      <c r="F3405" s="20"/>
    </row>
    <row r="3406" spans="2:6" x14ac:dyDescent="0.3">
      <c r="B3406" s="3" t="s">
        <v>8210</v>
      </c>
      <c r="C3406" s="4">
        <v>14799.210999999999</v>
      </c>
      <c r="F3406" s="20"/>
    </row>
    <row r="3407" spans="2:6" x14ac:dyDescent="0.3">
      <c r="B3407" s="3" t="s">
        <v>2821</v>
      </c>
      <c r="C3407" s="4">
        <v>14797.004699999998</v>
      </c>
      <c r="F3407" s="20"/>
    </row>
    <row r="3408" spans="2:6" x14ac:dyDescent="0.3">
      <c r="B3408" s="3" t="s">
        <v>9971</v>
      </c>
      <c r="C3408" s="4">
        <v>14796.596799999999</v>
      </c>
      <c r="F3408" s="20"/>
    </row>
    <row r="3409" spans="2:6" x14ac:dyDescent="0.3">
      <c r="B3409" s="3" t="s">
        <v>9800</v>
      </c>
      <c r="C3409" s="4">
        <v>14795.5905</v>
      </c>
      <c r="F3409" s="20"/>
    </row>
    <row r="3410" spans="2:6" x14ac:dyDescent="0.3">
      <c r="B3410" s="3" t="s">
        <v>11655</v>
      </c>
      <c r="C3410" s="4">
        <v>14793.017599999999</v>
      </c>
      <c r="F3410" s="20"/>
    </row>
    <row r="3411" spans="2:6" x14ac:dyDescent="0.3">
      <c r="B3411" s="3" t="s">
        <v>14839</v>
      </c>
      <c r="C3411" s="4">
        <v>14789.785399999999</v>
      </c>
      <c r="F3411" s="20"/>
    </row>
    <row r="3412" spans="2:6" x14ac:dyDescent="0.3">
      <c r="B3412" s="3" t="s">
        <v>9036</v>
      </c>
      <c r="C3412" s="4">
        <v>14784.910900000001</v>
      </c>
      <c r="F3412" s="20"/>
    </row>
    <row r="3413" spans="2:6" x14ac:dyDescent="0.3">
      <c r="B3413" s="3" t="s">
        <v>18289</v>
      </c>
      <c r="C3413" s="4">
        <v>14784.5728</v>
      </c>
      <c r="F3413" s="20"/>
    </row>
    <row r="3414" spans="2:6" x14ac:dyDescent="0.3">
      <c r="B3414" s="3" t="s">
        <v>15284</v>
      </c>
      <c r="C3414" s="4">
        <v>14784.081399999999</v>
      </c>
      <c r="F3414" s="20"/>
    </row>
    <row r="3415" spans="2:6" x14ac:dyDescent="0.3">
      <c r="B3415" s="3" t="s">
        <v>18132</v>
      </c>
      <c r="C3415" s="4">
        <v>14783.829699999998</v>
      </c>
      <c r="F3415" s="20"/>
    </row>
    <row r="3416" spans="2:6" x14ac:dyDescent="0.3">
      <c r="B3416" s="3" t="s">
        <v>17297</v>
      </c>
      <c r="C3416" s="4">
        <v>14779.136100000002</v>
      </c>
      <c r="F3416" s="20"/>
    </row>
    <row r="3417" spans="2:6" x14ac:dyDescent="0.3">
      <c r="B3417" s="3" t="s">
        <v>8619</v>
      </c>
      <c r="C3417" s="4">
        <v>14772.5113</v>
      </c>
      <c r="F3417" s="20"/>
    </row>
    <row r="3418" spans="2:6" x14ac:dyDescent="0.3">
      <c r="B3418" s="3" t="s">
        <v>3929</v>
      </c>
      <c r="C3418" s="4">
        <v>14768.956</v>
      </c>
      <c r="F3418" s="20"/>
    </row>
    <row r="3419" spans="2:6" x14ac:dyDescent="0.3">
      <c r="B3419" s="3" t="s">
        <v>6577</v>
      </c>
      <c r="C3419" s="4">
        <v>14767.440699999999</v>
      </c>
      <c r="F3419" s="20"/>
    </row>
    <row r="3420" spans="2:6" x14ac:dyDescent="0.3">
      <c r="B3420" s="3" t="s">
        <v>16715</v>
      </c>
      <c r="C3420" s="4">
        <v>14762.179600000001</v>
      </c>
      <c r="F3420" s="20"/>
    </row>
    <row r="3421" spans="2:6" x14ac:dyDescent="0.3">
      <c r="B3421" s="3" t="s">
        <v>16291</v>
      </c>
      <c r="C3421" s="4">
        <v>14761.187</v>
      </c>
      <c r="F3421" s="20"/>
    </row>
    <row r="3422" spans="2:6" x14ac:dyDescent="0.3">
      <c r="B3422" s="3" t="s">
        <v>8154</v>
      </c>
      <c r="C3422" s="4">
        <v>14761.187</v>
      </c>
      <c r="F3422" s="20"/>
    </row>
    <row r="3423" spans="2:6" x14ac:dyDescent="0.3">
      <c r="B3423" s="3" t="s">
        <v>6327</v>
      </c>
      <c r="C3423" s="4">
        <v>14756.2016</v>
      </c>
      <c r="F3423" s="20"/>
    </row>
    <row r="3424" spans="2:6" x14ac:dyDescent="0.3">
      <c r="B3424" s="3" t="s">
        <v>15571</v>
      </c>
      <c r="C3424" s="4">
        <v>14752.115599999999</v>
      </c>
      <c r="F3424" s="20"/>
    </row>
    <row r="3425" spans="2:6" x14ac:dyDescent="0.3">
      <c r="B3425" s="3" t="s">
        <v>4250</v>
      </c>
      <c r="C3425" s="4">
        <v>14746.3217</v>
      </c>
      <c r="F3425" s="20"/>
    </row>
    <row r="3426" spans="2:6" x14ac:dyDescent="0.3">
      <c r="B3426" s="3" t="s">
        <v>11855</v>
      </c>
      <c r="C3426" s="4">
        <v>14744.900100000001</v>
      </c>
      <c r="F3426" s="20"/>
    </row>
    <row r="3427" spans="2:6" x14ac:dyDescent="0.3">
      <c r="B3427" s="3" t="s">
        <v>10309</v>
      </c>
      <c r="C3427" s="4">
        <v>14740.7654</v>
      </c>
      <c r="F3427" s="20"/>
    </row>
    <row r="3428" spans="2:6" x14ac:dyDescent="0.3">
      <c r="B3428" s="3" t="s">
        <v>2292</v>
      </c>
      <c r="C3428" s="4">
        <v>14735.6692</v>
      </c>
      <c r="F3428" s="20"/>
    </row>
    <row r="3429" spans="2:6" x14ac:dyDescent="0.3">
      <c r="B3429" s="3" t="s">
        <v>8730</v>
      </c>
      <c r="C3429" s="4">
        <v>14733.544000000002</v>
      </c>
      <c r="F3429" s="20"/>
    </row>
    <row r="3430" spans="2:6" x14ac:dyDescent="0.3">
      <c r="B3430" s="3" t="s">
        <v>7002</v>
      </c>
      <c r="C3430" s="4">
        <v>14732.7731</v>
      </c>
      <c r="F3430" s="20"/>
    </row>
    <row r="3431" spans="2:6" x14ac:dyDescent="0.3">
      <c r="B3431" s="3" t="s">
        <v>1386</v>
      </c>
      <c r="C3431" s="4">
        <v>14729.892400000001</v>
      </c>
      <c r="F3431" s="20"/>
    </row>
    <row r="3432" spans="2:6" x14ac:dyDescent="0.3">
      <c r="B3432" s="3" t="s">
        <v>15866</v>
      </c>
      <c r="C3432" s="4">
        <v>14727.3873</v>
      </c>
      <c r="F3432" s="20"/>
    </row>
    <row r="3433" spans="2:6" x14ac:dyDescent="0.3">
      <c r="B3433" s="3" t="s">
        <v>8760</v>
      </c>
      <c r="C3433" s="4">
        <v>14724.857599999999</v>
      </c>
      <c r="F3433" s="20"/>
    </row>
    <row r="3434" spans="2:6" x14ac:dyDescent="0.3">
      <c r="B3434" s="3" t="s">
        <v>15611</v>
      </c>
      <c r="C3434" s="4">
        <v>14724.334500000001</v>
      </c>
      <c r="F3434" s="20"/>
    </row>
    <row r="3435" spans="2:6" x14ac:dyDescent="0.3">
      <c r="B3435" s="3" t="s">
        <v>4543</v>
      </c>
      <c r="C3435" s="4">
        <v>14717.508099999999</v>
      </c>
      <c r="F3435" s="20"/>
    </row>
    <row r="3436" spans="2:6" x14ac:dyDescent="0.3">
      <c r="B3436" s="3" t="s">
        <v>8623</v>
      </c>
      <c r="C3436" s="4">
        <v>14716.676099999999</v>
      </c>
      <c r="F3436" s="20"/>
    </row>
    <row r="3437" spans="2:6" x14ac:dyDescent="0.3">
      <c r="B3437" s="3" t="s">
        <v>11055</v>
      </c>
      <c r="C3437" s="4">
        <v>14713.161900000001</v>
      </c>
      <c r="F3437" s="20"/>
    </row>
    <row r="3438" spans="2:6" x14ac:dyDescent="0.3">
      <c r="B3438" s="3" t="s">
        <v>2989</v>
      </c>
      <c r="C3438" s="4">
        <v>14707.9064</v>
      </c>
      <c r="F3438" s="20"/>
    </row>
    <row r="3439" spans="2:6" x14ac:dyDescent="0.3">
      <c r="B3439" s="3" t="s">
        <v>16926</v>
      </c>
      <c r="C3439" s="4">
        <v>14703.439999999999</v>
      </c>
      <c r="F3439" s="20"/>
    </row>
    <row r="3440" spans="2:6" x14ac:dyDescent="0.3">
      <c r="B3440" s="3" t="s">
        <v>16816</v>
      </c>
      <c r="C3440" s="4">
        <v>14701.797200000001</v>
      </c>
      <c r="F3440" s="20"/>
    </row>
    <row r="3441" spans="2:6" x14ac:dyDescent="0.3">
      <c r="B3441" s="3" t="s">
        <v>18854</v>
      </c>
      <c r="C3441" s="4">
        <v>14675.0543</v>
      </c>
      <c r="F3441" s="20"/>
    </row>
    <row r="3442" spans="2:6" x14ac:dyDescent="0.3">
      <c r="B3442" s="3" t="s">
        <v>3808</v>
      </c>
      <c r="C3442" s="4">
        <v>14668.247799999999</v>
      </c>
      <c r="F3442" s="20"/>
    </row>
    <row r="3443" spans="2:6" x14ac:dyDescent="0.3">
      <c r="B3443" s="3" t="s">
        <v>9121</v>
      </c>
      <c r="C3443" s="4">
        <v>14660.6695</v>
      </c>
      <c r="F3443" s="20"/>
    </row>
    <row r="3444" spans="2:6" x14ac:dyDescent="0.3">
      <c r="B3444" s="3" t="s">
        <v>13890</v>
      </c>
      <c r="C3444" s="4">
        <v>14656.774299999999</v>
      </c>
      <c r="F3444" s="20"/>
    </row>
    <row r="3445" spans="2:6" x14ac:dyDescent="0.3">
      <c r="B3445" s="3" t="s">
        <v>8330</v>
      </c>
      <c r="C3445" s="4">
        <v>14649.400700000002</v>
      </c>
      <c r="F3445" s="20"/>
    </row>
    <row r="3446" spans="2:6" x14ac:dyDescent="0.3">
      <c r="B3446" s="3" t="s">
        <v>7624</v>
      </c>
      <c r="C3446" s="4">
        <v>14641.2268</v>
      </c>
      <c r="F3446" s="20"/>
    </row>
    <row r="3447" spans="2:6" x14ac:dyDescent="0.3">
      <c r="B3447" s="3" t="s">
        <v>4430</v>
      </c>
      <c r="C3447" s="4">
        <v>14638.1122</v>
      </c>
      <c r="F3447" s="20"/>
    </row>
    <row r="3448" spans="2:6" x14ac:dyDescent="0.3">
      <c r="B3448" s="3" t="s">
        <v>18076</v>
      </c>
      <c r="C3448" s="4">
        <v>14637.893899999999</v>
      </c>
      <c r="F3448" s="20"/>
    </row>
    <row r="3449" spans="2:6" x14ac:dyDescent="0.3">
      <c r="B3449" s="3" t="s">
        <v>10427</v>
      </c>
      <c r="C3449" s="4">
        <v>14634.937900000001</v>
      </c>
      <c r="F3449" s="20"/>
    </row>
    <row r="3450" spans="2:6" x14ac:dyDescent="0.3">
      <c r="B3450" s="3" t="s">
        <v>10720</v>
      </c>
      <c r="C3450" s="4">
        <v>14634.937900000001</v>
      </c>
      <c r="F3450" s="20"/>
    </row>
    <row r="3451" spans="2:6" x14ac:dyDescent="0.3">
      <c r="B3451" s="3" t="s">
        <v>10280</v>
      </c>
      <c r="C3451" s="4">
        <v>14634.937900000001</v>
      </c>
      <c r="F3451" s="20"/>
    </row>
    <row r="3452" spans="2:6" x14ac:dyDescent="0.3">
      <c r="B3452" s="3" t="s">
        <v>3491</v>
      </c>
      <c r="C3452" s="4">
        <v>14634.937900000001</v>
      </c>
      <c r="F3452" s="20"/>
    </row>
    <row r="3453" spans="2:6" x14ac:dyDescent="0.3">
      <c r="B3453" s="3" t="s">
        <v>11686</v>
      </c>
      <c r="C3453" s="4">
        <v>14629.3892</v>
      </c>
      <c r="F3453" s="20"/>
    </row>
    <row r="3454" spans="2:6" x14ac:dyDescent="0.3">
      <c r="B3454" s="3" t="s">
        <v>15135</v>
      </c>
      <c r="C3454" s="4">
        <v>14626.181300000002</v>
      </c>
      <c r="F3454" s="20"/>
    </row>
    <row r="3455" spans="2:6" x14ac:dyDescent="0.3">
      <c r="B3455" s="3" t="s">
        <v>13547</v>
      </c>
      <c r="C3455" s="4">
        <v>14624.3042</v>
      </c>
      <c r="F3455" s="20"/>
    </row>
    <row r="3456" spans="2:6" x14ac:dyDescent="0.3">
      <c r="B3456" s="3" t="s">
        <v>10790</v>
      </c>
      <c r="C3456" s="4">
        <v>14624.218999999999</v>
      </c>
      <c r="F3456" s="20"/>
    </row>
    <row r="3457" spans="2:6" x14ac:dyDescent="0.3">
      <c r="B3457" s="3" t="s">
        <v>3408</v>
      </c>
      <c r="C3457" s="4">
        <v>14620.3791</v>
      </c>
      <c r="F3457" s="20"/>
    </row>
    <row r="3458" spans="2:6" x14ac:dyDescent="0.3">
      <c r="B3458" s="3" t="s">
        <v>10523</v>
      </c>
      <c r="C3458" s="4">
        <v>14612.359100000001</v>
      </c>
      <c r="F3458" s="20"/>
    </row>
    <row r="3459" spans="2:6" x14ac:dyDescent="0.3">
      <c r="B3459" s="3" t="s">
        <v>7841</v>
      </c>
      <c r="C3459" s="4">
        <v>14610.884899999999</v>
      </c>
      <c r="F3459" s="20"/>
    </row>
    <row r="3460" spans="2:6" x14ac:dyDescent="0.3">
      <c r="B3460" s="3" t="s">
        <v>2343</v>
      </c>
      <c r="C3460" s="4">
        <v>14610.238300000003</v>
      </c>
      <c r="F3460" s="20"/>
    </row>
    <row r="3461" spans="2:6" x14ac:dyDescent="0.3">
      <c r="B3461" s="3" t="s">
        <v>17692</v>
      </c>
      <c r="C3461" s="4">
        <v>14597.998599999999</v>
      </c>
      <c r="F3461" s="20"/>
    </row>
    <row r="3462" spans="2:6" x14ac:dyDescent="0.3">
      <c r="B3462" s="3" t="s">
        <v>2265</v>
      </c>
      <c r="C3462" s="4">
        <v>14588.276200000002</v>
      </c>
      <c r="F3462" s="20"/>
    </row>
    <row r="3463" spans="2:6" x14ac:dyDescent="0.3">
      <c r="B3463" s="3" t="s">
        <v>1753</v>
      </c>
      <c r="C3463" s="4">
        <v>14584.846499999998</v>
      </c>
      <c r="F3463" s="20"/>
    </row>
    <row r="3464" spans="2:6" x14ac:dyDescent="0.3">
      <c r="B3464" s="3" t="s">
        <v>8333</v>
      </c>
      <c r="C3464" s="4">
        <v>14583.126</v>
      </c>
      <c r="F3464" s="20"/>
    </row>
    <row r="3465" spans="2:6" x14ac:dyDescent="0.3">
      <c r="B3465" s="3" t="s">
        <v>3309</v>
      </c>
      <c r="C3465" s="4">
        <v>14579.2952</v>
      </c>
      <c r="F3465" s="20"/>
    </row>
    <row r="3466" spans="2:6" x14ac:dyDescent="0.3">
      <c r="B3466" s="3" t="s">
        <v>15007</v>
      </c>
      <c r="C3466" s="4">
        <v>14570.746400000002</v>
      </c>
      <c r="F3466" s="20"/>
    </row>
    <row r="3467" spans="2:6" x14ac:dyDescent="0.3">
      <c r="B3467" s="3" t="s">
        <v>11202</v>
      </c>
      <c r="C3467" s="4">
        <v>14567.7608</v>
      </c>
      <c r="F3467" s="20"/>
    </row>
    <row r="3468" spans="2:6" x14ac:dyDescent="0.3">
      <c r="B3468" s="3" t="s">
        <v>13336</v>
      </c>
      <c r="C3468" s="4">
        <v>14567.6952</v>
      </c>
      <c r="F3468" s="20"/>
    </row>
    <row r="3469" spans="2:6" x14ac:dyDescent="0.3">
      <c r="B3469" s="3" t="s">
        <v>9431</v>
      </c>
      <c r="C3469" s="4">
        <v>14567.372599999999</v>
      </c>
      <c r="F3469" s="20"/>
    </row>
    <row r="3470" spans="2:6" x14ac:dyDescent="0.3">
      <c r="B3470" s="3" t="s">
        <v>17565</v>
      </c>
      <c r="C3470" s="4">
        <v>14561.324900000001</v>
      </c>
      <c r="F3470" s="20"/>
    </row>
    <row r="3471" spans="2:6" x14ac:dyDescent="0.3">
      <c r="B3471" s="3" t="s">
        <v>12694</v>
      </c>
      <c r="C3471" s="4">
        <v>14554.531599999998</v>
      </c>
      <c r="F3471" s="20"/>
    </row>
    <row r="3472" spans="2:6" x14ac:dyDescent="0.3">
      <c r="B3472" s="3" t="s">
        <v>18144</v>
      </c>
      <c r="C3472" s="4">
        <v>14553.007799999999</v>
      </c>
      <c r="F3472" s="20"/>
    </row>
    <row r="3473" spans="2:6" x14ac:dyDescent="0.3">
      <c r="B3473" s="3" t="s">
        <v>7967</v>
      </c>
      <c r="C3473" s="4">
        <v>14550.507</v>
      </c>
      <c r="F3473" s="20"/>
    </row>
    <row r="3474" spans="2:6" x14ac:dyDescent="0.3">
      <c r="B3474" s="3" t="s">
        <v>14543</v>
      </c>
      <c r="C3474" s="4">
        <v>14547.577100000002</v>
      </c>
      <c r="F3474" s="20"/>
    </row>
    <row r="3475" spans="2:6" x14ac:dyDescent="0.3">
      <c r="B3475" s="3" t="s">
        <v>3757</v>
      </c>
      <c r="C3475" s="4">
        <v>14537.5924</v>
      </c>
      <c r="F3475" s="20"/>
    </row>
    <row r="3476" spans="2:6" x14ac:dyDescent="0.3">
      <c r="B3476" s="3" t="s">
        <v>15844</v>
      </c>
      <c r="C3476" s="4">
        <v>14537.2461</v>
      </c>
      <c r="F3476" s="20"/>
    </row>
    <row r="3477" spans="2:6" x14ac:dyDescent="0.3">
      <c r="B3477" s="3" t="s">
        <v>1042</v>
      </c>
      <c r="C3477" s="4">
        <v>14535.8986</v>
      </c>
      <c r="F3477" s="20"/>
    </row>
    <row r="3478" spans="2:6" x14ac:dyDescent="0.3">
      <c r="B3478" s="3" t="s">
        <v>15826</v>
      </c>
      <c r="C3478" s="4">
        <v>14533.174999999999</v>
      </c>
      <c r="F3478" s="20"/>
    </row>
    <row r="3479" spans="2:6" x14ac:dyDescent="0.3">
      <c r="B3479" s="3" t="s">
        <v>16282</v>
      </c>
      <c r="C3479" s="4">
        <v>14528.7665</v>
      </c>
      <c r="F3479" s="20"/>
    </row>
    <row r="3480" spans="2:6" x14ac:dyDescent="0.3">
      <c r="B3480" s="3" t="s">
        <v>10762</v>
      </c>
      <c r="C3480" s="4">
        <v>14521.7284</v>
      </c>
      <c r="F3480" s="20"/>
    </row>
    <row r="3481" spans="2:6" x14ac:dyDescent="0.3">
      <c r="B3481" s="3" t="s">
        <v>5129</v>
      </c>
      <c r="C3481" s="4">
        <v>14505.4876</v>
      </c>
      <c r="F3481" s="20"/>
    </row>
    <row r="3482" spans="2:6" x14ac:dyDescent="0.3">
      <c r="B3482" s="3" t="s">
        <v>7667</v>
      </c>
      <c r="C3482" s="4">
        <v>14501.9872</v>
      </c>
      <c r="F3482" s="20"/>
    </row>
    <row r="3483" spans="2:6" x14ac:dyDescent="0.3">
      <c r="B3483" s="3" t="s">
        <v>9807</v>
      </c>
      <c r="C3483" s="4">
        <v>14499.824700000001</v>
      </c>
      <c r="F3483" s="20"/>
    </row>
    <row r="3484" spans="2:6" x14ac:dyDescent="0.3">
      <c r="B3484" s="3" t="s">
        <v>7637</v>
      </c>
      <c r="C3484" s="4">
        <v>14499.559600000001</v>
      </c>
      <c r="F3484" s="20"/>
    </row>
    <row r="3485" spans="2:6" x14ac:dyDescent="0.3">
      <c r="B3485" s="3" t="s">
        <v>15381</v>
      </c>
      <c r="C3485" s="4">
        <v>14493.660300000001</v>
      </c>
      <c r="F3485" s="20"/>
    </row>
    <row r="3486" spans="2:6" x14ac:dyDescent="0.3">
      <c r="B3486" s="3" t="s">
        <v>18845</v>
      </c>
      <c r="C3486" s="4">
        <v>14489.347900000001</v>
      </c>
      <c r="F3486" s="20"/>
    </row>
    <row r="3487" spans="2:6" x14ac:dyDescent="0.3">
      <c r="B3487" s="3" t="s">
        <v>7224</v>
      </c>
      <c r="C3487" s="4">
        <v>14488.2976</v>
      </c>
      <c r="F3487" s="20"/>
    </row>
    <row r="3488" spans="2:6" x14ac:dyDescent="0.3">
      <c r="B3488" s="3" t="s">
        <v>9665</v>
      </c>
      <c r="C3488" s="4">
        <v>14480.100699999999</v>
      </c>
      <c r="F3488" s="20"/>
    </row>
    <row r="3489" spans="2:6" x14ac:dyDescent="0.3">
      <c r="B3489" s="3" t="s">
        <v>4566</v>
      </c>
      <c r="C3489" s="4">
        <v>14474.603200000001</v>
      </c>
      <c r="F3489" s="20"/>
    </row>
    <row r="3490" spans="2:6" x14ac:dyDescent="0.3">
      <c r="B3490" s="3" t="s">
        <v>16035</v>
      </c>
      <c r="C3490" s="4">
        <v>14473.855</v>
      </c>
      <c r="F3490" s="20"/>
    </row>
    <row r="3491" spans="2:6" x14ac:dyDescent="0.3">
      <c r="B3491" s="3" t="s">
        <v>5565</v>
      </c>
      <c r="C3491" s="4">
        <v>14460.709200000001</v>
      </c>
      <c r="F3491" s="20"/>
    </row>
    <row r="3492" spans="2:6" x14ac:dyDescent="0.3">
      <c r="B3492" s="3" t="s">
        <v>3041</v>
      </c>
      <c r="C3492" s="4">
        <v>14456.9028</v>
      </c>
      <c r="F3492" s="20"/>
    </row>
    <row r="3493" spans="2:6" x14ac:dyDescent="0.3">
      <c r="B3493" s="3" t="s">
        <v>11849</v>
      </c>
      <c r="C3493" s="4">
        <v>14455.374299999999</v>
      </c>
      <c r="F3493" s="20"/>
    </row>
    <row r="3494" spans="2:6" x14ac:dyDescent="0.3">
      <c r="B3494" s="3" t="s">
        <v>18998</v>
      </c>
      <c r="C3494" s="4">
        <v>14444.4521</v>
      </c>
      <c r="F3494" s="20"/>
    </row>
    <row r="3495" spans="2:6" x14ac:dyDescent="0.3">
      <c r="B3495" s="3" t="s">
        <v>3079</v>
      </c>
      <c r="C3495" s="4">
        <v>14442.062900000001</v>
      </c>
      <c r="F3495" s="20"/>
    </row>
    <row r="3496" spans="2:6" x14ac:dyDescent="0.3">
      <c r="B3496" s="3" t="s">
        <v>15593</v>
      </c>
      <c r="C3496" s="4">
        <v>14440.271200000001</v>
      </c>
      <c r="F3496" s="20"/>
    </row>
    <row r="3497" spans="2:6" x14ac:dyDescent="0.3">
      <c r="B3497" s="3" t="s">
        <v>18416</v>
      </c>
      <c r="C3497" s="4">
        <v>14436.0478</v>
      </c>
      <c r="F3497" s="20"/>
    </row>
    <row r="3498" spans="2:6" x14ac:dyDescent="0.3">
      <c r="B3498" s="3" t="s">
        <v>13049</v>
      </c>
      <c r="C3498" s="4">
        <v>14430.9673</v>
      </c>
      <c r="F3498" s="20"/>
    </row>
    <row r="3499" spans="2:6" x14ac:dyDescent="0.3">
      <c r="B3499" s="3" t="s">
        <v>5412</v>
      </c>
      <c r="C3499" s="4">
        <v>14425.248</v>
      </c>
      <c r="F3499" s="20"/>
    </row>
    <row r="3500" spans="2:6" x14ac:dyDescent="0.3">
      <c r="B3500" s="3" t="s">
        <v>7675</v>
      </c>
      <c r="C3500" s="4">
        <v>14417.9226</v>
      </c>
      <c r="F3500" s="20"/>
    </row>
    <row r="3501" spans="2:6" x14ac:dyDescent="0.3">
      <c r="B3501" s="3" t="s">
        <v>2239</v>
      </c>
      <c r="C3501" s="4">
        <v>14409.547699999999</v>
      </c>
      <c r="F3501" s="20"/>
    </row>
    <row r="3502" spans="2:6" x14ac:dyDescent="0.3">
      <c r="B3502" s="3" t="s">
        <v>12552</v>
      </c>
      <c r="C3502" s="4">
        <v>14406.463900000001</v>
      </c>
      <c r="F3502" s="20"/>
    </row>
    <row r="3503" spans="2:6" x14ac:dyDescent="0.3">
      <c r="B3503" s="3" t="s">
        <v>11286</v>
      </c>
      <c r="C3503" s="4">
        <v>14402.4275</v>
      </c>
      <c r="F3503" s="20"/>
    </row>
    <row r="3504" spans="2:6" x14ac:dyDescent="0.3">
      <c r="B3504" s="3" t="s">
        <v>17124</v>
      </c>
      <c r="C3504" s="4">
        <v>14390.487999999999</v>
      </c>
      <c r="F3504" s="20"/>
    </row>
    <row r="3505" spans="2:6" x14ac:dyDescent="0.3">
      <c r="B3505" s="3" t="s">
        <v>918</v>
      </c>
      <c r="C3505" s="4">
        <v>14379.900899999999</v>
      </c>
      <c r="F3505" s="20"/>
    </row>
    <row r="3506" spans="2:6" x14ac:dyDescent="0.3">
      <c r="B3506" s="3" t="s">
        <v>10708</v>
      </c>
      <c r="C3506" s="4">
        <v>14375.018399999999</v>
      </c>
      <c r="F3506" s="20"/>
    </row>
    <row r="3507" spans="2:6" x14ac:dyDescent="0.3">
      <c r="B3507" s="3" t="s">
        <v>16277</v>
      </c>
      <c r="C3507" s="4">
        <v>14372.5537</v>
      </c>
      <c r="F3507" s="20"/>
    </row>
    <row r="3508" spans="2:6" x14ac:dyDescent="0.3">
      <c r="B3508" s="3" t="s">
        <v>3332</v>
      </c>
      <c r="C3508" s="4">
        <v>14370.8781</v>
      </c>
      <c r="F3508" s="20"/>
    </row>
    <row r="3509" spans="2:6" x14ac:dyDescent="0.3">
      <c r="B3509" s="3" t="s">
        <v>5832</v>
      </c>
      <c r="C3509" s="4">
        <v>14364.521000000002</v>
      </c>
      <c r="F3509" s="20"/>
    </row>
    <row r="3510" spans="2:6" x14ac:dyDescent="0.3">
      <c r="B3510" s="3" t="s">
        <v>11967</v>
      </c>
      <c r="C3510" s="4">
        <v>14363.080399999999</v>
      </c>
      <c r="F3510" s="20"/>
    </row>
    <row r="3511" spans="2:6" x14ac:dyDescent="0.3">
      <c r="B3511" s="3" t="s">
        <v>4065</v>
      </c>
      <c r="C3511" s="4">
        <v>14361.883999999998</v>
      </c>
      <c r="F3511" s="20"/>
    </row>
    <row r="3512" spans="2:6" x14ac:dyDescent="0.3">
      <c r="B3512" s="3" t="s">
        <v>3171</v>
      </c>
      <c r="C3512" s="4">
        <v>14347.5504</v>
      </c>
      <c r="F3512" s="20"/>
    </row>
    <row r="3513" spans="2:6" x14ac:dyDescent="0.3">
      <c r="B3513" s="3" t="s">
        <v>5992</v>
      </c>
      <c r="C3513" s="4">
        <v>14318.4298</v>
      </c>
      <c r="F3513" s="20"/>
    </row>
    <row r="3514" spans="2:6" x14ac:dyDescent="0.3">
      <c r="B3514" s="3" t="s">
        <v>3674</v>
      </c>
      <c r="C3514" s="4">
        <v>14309.020799999998</v>
      </c>
      <c r="F3514" s="20"/>
    </row>
    <row r="3515" spans="2:6" x14ac:dyDescent="0.3">
      <c r="B3515" s="3" t="s">
        <v>16247</v>
      </c>
      <c r="C3515" s="4">
        <v>14308.7896</v>
      </c>
      <c r="F3515" s="20"/>
    </row>
    <row r="3516" spans="2:6" x14ac:dyDescent="0.3">
      <c r="B3516" s="3" t="s">
        <v>3881</v>
      </c>
      <c r="C3516" s="4">
        <v>14305.3002</v>
      </c>
      <c r="F3516" s="20"/>
    </row>
    <row r="3517" spans="2:6" x14ac:dyDescent="0.3">
      <c r="B3517" s="3" t="s">
        <v>7143</v>
      </c>
      <c r="C3517" s="4">
        <v>14304.0142</v>
      </c>
      <c r="F3517" s="20"/>
    </row>
    <row r="3518" spans="2:6" x14ac:dyDescent="0.3">
      <c r="B3518" s="3" t="s">
        <v>16892</v>
      </c>
      <c r="C3518" s="4">
        <v>14303.4555</v>
      </c>
      <c r="F3518" s="20"/>
    </row>
    <row r="3519" spans="2:6" x14ac:dyDescent="0.3">
      <c r="B3519" s="3" t="s">
        <v>15959</v>
      </c>
      <c r="C3519" s="4">
        <v>14303.4555</v>
      </c>
      <c r="F3519" s="20"/>
    </row>
    <row r="3520" spans="2:6" x14ac:dyDescent="0.3">
      <c r="B3520" s="3" t="s">
        <v>15675</v>
      </c>
      <c r="C3520" s="4">
        <v>14303.4555</v>
      </c>
      <c r="F3520" s="20"/>
    </row>
    <row r="3521" spans="2:6" x14ac:dyDescent="0.3">
      <c r="B3521" s="3" t="s">
        <v>12986</v>
      </c>
      <c r="C3521" s="4">
        <v>14303.4555</v>
      </c>
      <c r="F3521" s="20"/>
    </row>
    <row r="3522" spans="2:6" x14ac:dyDescent="0.3">
      <c r="B3522" s="3" t="s">
        <v>2946</v>
      </c>
      <c r="C3522" s="4">
        <v>14295.811800000001</v>
      </c>
      <c r="F3522" s="20"/>
    </row>
    <row r="3523" spans="2:6" x14ac:dyDescent="0.3">
      <c r="B3523" s="3" t="s">
        <v>8887</v>
      </c>
      <c r="C3523" s="4">
        <v>14281.6757</v>
      </c>
      <c r="F3523" s="20"/>
    </row>
    <row r="3524" spans="2:6" x14ac:dyDescent="0.3">
      <c r="B3524" s="3" t="s">
        <v>14081</v>
      </c>
      <c r="C3524" s="4">
        <v>14278.798699999999</v>
      </c>
      <c r="F3524" s="20"/>
    </row>
    <row r="3525" spans="2:6" x14ac:dyDescent="0.3">
      <c r="B3525" s="3" t="s">
        <v>2898</v>
      </c>
      <c r="C3525" s="4">
        <v>14276.769899999999</v>
      </c>
      <c r="F3525" s="20"/>
    </row>
    <row r="3526" spans="2:6" x14ac:dyDescent="0.3">
      <c r="B3526" s="3" t="s">
        <v>8589</v>
      </c>
      <c r="C3526" s="4">
        <v>14266.820099999999</v>
      </c>
      <c r="F3526" s="20"/>
    </row>
    <row r="3527" spans="2:6" x14ac:dyDescent="0.3">
      <c r="B3527" s="3" t="s">
        <v>10679</v>
      </c>
      <c r="C3527" s="4">
        <v>14266.216</v>
      </c>
      <c r="F3527" s="20"/>
    </row>
    <row r="3528" spans="2:6" x14ac:dyDescent="0.3">
      <c r="B3528" s="3" t="s">
        <v>9905</v>
      </c>
      <c r="C3528" s="4">
        <v>14261.9066</v>
      </c>
      <c r="F3528" s="20"/>
    </row>
    <row r="3529" spans="2:6" x14ac:dyDescent="0.3">
      <c r="B3529" s="3" t="s">
        <v>11415</v>
      </c>
      <c r="C3529" s="4">
        <v>14258.741900000001</v>
      </c>
      <c r="F3529" s="20"/>
    </row>
    <row r="3530" spans="2:6" x14ac:dyDescent="0.3">
      <c r="B3530" s="3" t="s">
        <v>4351</v>
      </c>
      <c r="C3530" s="4">
        <v>14253.827499999999</v>
      </c>
      <c r="F3530" s="20"/>
    </row>
    <row r="3531" spans="2:6" x14ac:dyDescent="0.3">
      <c r="B3531" s="3" t="s">
        <v>3444</v>
      </c>
      <c r="C3531" s="4">
        <v>14251.155499999999</v>
      </c>
      <c r="F3531" s="20"/>
    </row>
    <row r="3532" spans="2:6" x14ac:dyDescent="0.3">
      <c r="B3532" s="3" t="s">
        <v>4749</v>
      </c>
      <c r="C3532" s="4">
        <v>14245.624600000001</v>
      </c>
      <c r="F3532" s="20"/>
    </row>
    <row r="3533" spans="2:6" x14ac:dyDescent="0.3">
      <c r="B3533" s="3" t="s">
        <v>4921</v>
      </c>
      <c r="C3533" s="4">
        <v>14232.5692</v>
      </c>
      <c r="F3533" s="20"/>
    </row>
    <row r="3534" spans="2:6" x14ac:dyDescent="0.3">
      <c r="B3534" s="3" t="s">
        <v>15853</v>
      </c>
      <c r="C3534" s="4">
        <v>14229.083000000001</v>
      </c>
      <c r="F3534" s="20"/>
    </row>
    <row r="3535" spans="2:6" x14ac:dyDescent="0.3">
      <c r="B3535" s="3" t="s">
        <v>8514</v>
      </c>
      <c r="C3535" s="4">
        <v>14225.1266</v>
      </c>
      <c r="F3535" s="20"/>
    </row>
    <row r="3536" spans="2:6" x14ac:dyDescent="0.3">
      <c r="B3536" s="3" t="s">
        <v>2095</v>
      </c>
      <c r="C3536" s="4">
        <v>14223.532200000001</v>
      </c>
      <c r="F3536" s="20"/>
    </row>
    <row r="3537" spans="2:6" x14ac:dyDescent="0.3">
      <c r="B3537" s="3" t="s">
        <v>11798</v>
      </c>
      <c r="C3537" s="4">
        <v>14216.429599999999</v>
      </c>
      <c r="F3537" s="20"/>
    </row>
    <row r="3538" spans="2:6" x14ac:dyDescent="0.3">
      <c r="B3538" s="3" t="s">
        <v>12707</v>
      </c>
      <c r="C3538" s="4">
        <v>14214.4336</v>
      </c>
      <c r="F3538" s="20"/>
    </row>
    <row r="3539" spans="2:6" x14ac:dyDescent="0.3">
      <c r="B3539" s="3" t="s">
        <v>12841</v>
      </c>
      <c r="C3539" s="4">
        <v>14214.4336</v>
      </c>
      <c r="F3539" s="20"/>
    </row>
    <row r="3540" spans="2:6" x14ac:dyDescent="0.3">
      <c r="B3540" s="3" t="s">
        <v>3972</v>
      </c>
      <c r="C3540" s="4">
        <v>14194.928900000001</v>
      </c>
      <c r="F3540" s="20"/>
    </row>
    <row r="3541" spans="2:6" x14ac:dyDescent="0.3">
      <c r="B3541" s="3" t="s">
        <v>13310</v>
      </c>
      <c r="C3541" s="4">
        <v>14194.446400000001</v>
      </c>
      <c r="F3541" s="20"/>
    </row>
    <row r="3542" spans="2:6" x14ac:dyDescent="0.3">
      <c r="B3542" s="3" t="s">
        <v>10069</v>
      </c>
      <c r="C3542" s="4">
        <v>14188.6934</v>
      </c>
      <c r="F3542" s="20"/>
    </row>
    <row r="3543" spans="2:6" x14ac:dyDescent="0.3">
      <c r="B3543" s="3" t="s">
        <v>5212</v>
      </c>
      <c r="C3543" s="4">
        <v>14188.680099999998</v>
      </c>
      <c r="F3543" s="20"/>
    </row>
    <row r="3544" spans="2:6" x14ac:dyDescent="0.3">
      <c r="B3544" s="3" t="s">
        <v>9462</v>
      </c>
      <c r="C3544" s="4">
        <v>14187.163199999999</v>
      </c>
      <c r="F3544" s="20"/>
    </row>
    <row r="3545" spans="2:6" x14ac:dyDescent="0.3">
      <c r="B3545" s="3" t="s">
        <v>3240</v>
      </c>
      <c r="C3545" s="4">
        <v>14176.253500000001</v>
      </c>
      <c r="F3545" s="20"/>
    </row>
    <row r="3546" spans="2:6" x14ac:dyDescent="0.3">
      <c r="B3546" s="3" t="s">
        <v>10709</v>
      </c>
      <c r="C3546" s="4">
        <v>14172.079800000001</v>
      </c>
      <c r="F3546" s="20"/>
    </row>
    <row r="3547" spans="2:6" x14ac:dyDescent="0.3">
      <c r="B3547" s="3" t="s">
        <v>3369</v>
      </c>
      <c r="C3547" s="4">
        <v>14169.594800000001</v>
      </c>
      <c r="F3547" s="20"/>
    </row>
    <row r="3548" spans="2:6" x14ac:dyDescent="0.3">
      <c r="B3548" s="3" t="s">
        <v>2780</v>
      </c>
      <c r="C3548" s="4">
        <v>14149.522699999998</v>
      </c>
      <c r="F3548" s="20"/>
    </row>
    <row r="3549" spans="2:6" x14ac:dyDescent="0.3">
      <c r="B3549" s="3" t="s">
        <v>10601</v>
      </c>
      <c r="C3549" s="4">
        <v>14149.323</v>
      </c>
      <c r="F3549" s="20"/>
    </row>
    <row r="3550" spans="2:6" x14ac:dyDescent="0.3">
      <c r="B3550" s="3" t="s">
        <v>9002</v>
      </c>
      <c r="C3550" s="4">
        <v>14149.323</v>
      </c>
      <c r="F3550" s="20"/>
    </row>
    <row r="3551" spans="2:6" x14ac:dyDescent="0.3">
      <c r="B3551" s="3" t="s">
        <v>7851</v>
      </c>
      <c r="C3551" s="4">
        <v>14140.6103</v>
      </c>
      <c r="F3551" s="20"/>
    </row>
    <row r="3552" spans="2:6" x14ac:dyDescent="0.3">
      <c r="B3552" s="3" t="s">
        <v>4793</v>
      </c>
      <c r="C3552" s="4">
        <v>14132.747800000001</v>
      </c>
      <c r="F3552" s="20"/>
    </row>
    <row r="3553" spans="2:6" x14ac:dyDescent="0.3">
      <c r="B3553" s="3" t="s">
        <v>10300</v>
      </c>
      <c r="C3553" s="4">
        <v>14129.183800000001</v>
      </c>
      <c r="F3553" s="20"/>
    </row>
    <row r="3554" spans="2:6" x14ac:dyDescent="0.3">
      <c r="B3554" s="3" t="s">
        <v>16465</v>
      </c>
      <c r="C3554" s="4">
        <v>14128.8496</v>
      </c>
      <c r="F3554" s="20"/>
    </row>
    <row r="3555" spans="2:6" x14ac:dyDescent="0.3">
      <c r="B3555" s="3" t="s">
        <v>18843</v>
      </c>
      <c r="C3555" s="4">
        <v>14124.109</v>
      </c>
      <c r="F3555" s="20"/>
    </row>
    <row r="3556" spans="2:6" x14ac:dyDescent="0.3">
      <c r="B3556" s="3" t="s">
        <v>3932</v>
      </c>
      <c r="C3556" s="4">
        <v>14122.930400000001</v>
      </c>
      <c r="F3556" s="20"/>
    </row>
    <row r="3557" spans="2:6" x14ac:dyDescent="0.3">
      <c r="B3557" s="3" t="s">
        <v>3839</v>
      </c>
      <c r="C3557" s="4">
        <v>14114.111999999999</v>
      </c>
      <c r="F3557" s="20"/>
    </row>
    <row r="3558" spans="2:6" x14ac:dyDescent="0.3">
      <c r="B3558" s="3" t="s">
        <v>8362</v>
      </c>
      <c r="C3558" s="4">
        <v>14111.7081</v>
      </c>
      <c r="F3558" s="20"/>
    </row>
    <row r="3559" spans="2:6" x14ac:dyDescent="0.3">
      <c r="B3559" s="3" t="s">
        <v>7061</v>
      </c>
      <c r="C3559" s="4">
        <v>14106.577000000001</v>
      </c>
      <c r="F3559" s="20"/>
    </row>
    <row r="3560" spans="2:6" x14ac:dyDescent="0.3">
      <c r="B3560" s="3" t="s">
        <v>17045</v>
      </c>
      <c r="C3560" s="4">
        <v>14102.982799999998</v>
      </c>
      <c r="F3560" s="20"/>
    </row>
    <row r="3561" spans="2:6" x14ac:dyDescent="0.3">
      <c r="B3561" s="3" t="s">
        <v>10971</v>
      </c>
      <c r="C3561" s="4">
        <v>14100.625899999999</v>
      </c>
      <c r="F3561" s="20"/>
    </row>
    <row r="3562" spans="2:6" x14ac:dyDescent="0.3">
      <c r="B3562" s="3" t="s">
        <v>9717</v>
      </c>
      <c r="C3562" s="4">
        <v>14086.820599999999</v>
      </c>
      <c r="F3562" s="20"/>
    </row>
    <row r="3563" spans="2:6" x14ac:dyDescent="0.3">
      <c r="B3563" s="3" t="s">
        <v>1610</v>
      </c>
      <c r="C3563" s="4">
        <v>14074.496999999999</v>
      </c>
      <c r="F3563" s="20"/>
    </row>
    <row r="3564" spans="2:6" x14ac:dyDescent="0.3">
      <c r="B3564" s="3" t="s">
        <v>16399</v>
      </c>
      <c r="C3564" s="4">
        <v>14074.236000000001</v>
      </c>
      <c r="F3564" s="20"/>
    </row>
    <row r="3565" spans="2:6" x14ac:dyDescent="0.3">
      <c r="B3565" s="3" t="s">
        <v>1289</v>
      </c>
      <c r="C3565" s="4">
        <v>14072.827499999999</v>
      </c>
      <c r="F3565" s="20"/>
    </row>
    <row r="3566" spans="2:6" x14ac:dyDescent="0.3">
      <c r="B3566" s="3" t="s">
        <v>18041</v>
      </c>
      <c r="C3566" s="4">
        <v>14069.758</v>
      </c>
      <c r="F3566" s="20"/>
    </row>
    <row r="3567" spans="2:6" x14ac:dyDescent="0.3">
      <c r="B3567" s="3" t="s">
        <v>18779</v>
      </c>
      <c r="C3567" s="4">
        <v>14069.758</v>
      </c>
      <c r="F3567" s="20"/>
    </row>
    <row r="3568" spans="2:6" x14ac:dyDescent="0.3">
      <c r="B3568" s="3" t="s">
        <v>18515</v>
      </c>
      <c r="C3568" s="4">
        <v>14069.758</v>
      </c>
      <c r="F3568" s="20"/>
    </row>
    <row r="3569" spans="2:6" x14ac:dyDescent="0.3">
      <c r="B3569" s="3" t="s">
        <v>13196</v>
      </c>
      <c r="C3569" s="4">
        <v>14069.758</v>
      </c>
      <c r="F3569" s="20"/>
    </row>
    <row r="3570" spans="2:6" x14ac:dyDescent="0.3">
      <c r="B3570" s="3" t="s">
        <v>12371</v>
      </c>
      <c r="C3570" s="4">
        <v>14069.758</v>
      </c>
      <c r="F3570" s="20"/>
    </row>
    <row r="3571" spans="2:6" x14ac:dyDescent="0.3">
      <c r="B3571" s="3" t="s">
        <v>10526</v>
      </c>
      <c r="C3571" s="4">
        <v>14069.758</v>
      </c>
      <c r="F3571" s="20"/>
    </row>
    <row r="3572" spans="2:6" x14ac:dyDescent="0.3">
      <c r="B3572" s="3" t="s">
        <v>8463</v>
      </c>
      <c r="C3572" s="4">
        <v>14069.758</v>
      </c>
      <c r="F3572" s="20"/>
    </row>
    <row r="3573" spans="2:6" x14ac:dyDescent="0.3">
      <c r="B3573" s="3" t="s">
        <v>9390</v>
      </c>
      <c r="C3573" s="4">
        <v>14069.758</v>
      </c>
      <c r="F3573" s="20"/>
    </row>
    <row r="3574" spans="2:6" x14ac:dyDescent="0.3">
      <c r="B3574" s="3" t="s">
        <v>6941</v>
      </c>
      <c r="C3574" s="4">
        <v>14069.758</v>
      </c>
      <c r="F3574" s="20"/>
    </row>
    <row r="3575" spans="2:6" x14ac:dyDescent="0.3">
      <c r="B3575" s="3" t="s">
        <v>3342</v>
      </c>
      <c r="C3575" s="4">
        <v>14069.758</v>
      </c>
      <c r="F3575" s="20"/>
    </row>
    <row r="3576" spans="2:6" x14ac:dyDescent="0.3">
      <c r="B3576" s="3" t="s">
        <v>2209</v>
      </c>
      <c r="C3576" s="4">
        <v>14069.758</v>
      </c>
      <c r="F3576" s="20"/>
    </row>
    <row r="3577" spans="2:6" x14ac:dyDescent="0.3">
      <c r="B3577" s="3" t="s">
        <v>3550</v>
      </c>
      <c r="C3577" s="4">
        <v>14069.758</v>
      </c>
      <c r="F3577" s="20"/>
    </row>
    <row r="3578" spans="2:6" x14ac:dyDescent="0.3">
      <c r="B3578" s="3" t="s">
        <v>1788</v>
      </c>
      <c r="C3578" s="4">
        <v>14069.758</v>
      </c>
      <c r="F3578" s="20"/>
    </row>
    <row r="3579" spans="2:6" x14ac:dyDescent="0.3">
      <c r="B3579" s="3" t="s">
        <v>15547</v>
      </c>
      <c r="C3579" s="4">
        <v>14062.030500000001</v>
      </c>
      <c r="F3579" s="20"/>
    </row>
    <row r="3580" spans="2:6" x14ac:dyDescent="0.3">
      <c r="B3580" s="3" t="s">
        <v>11453</v>
      </c>
      <c r="C3580" s="4">
        <v>14059.4218</v>
      </c>
      <c r="F3580" s="20"/>
    </row>
    <row r="3581" spans="2:6" x14ac:dyDescent="0.3">
      <c r="B3581" s="3" t="s">
        <v>17204</v>
      </c>
      <c r="C3581" s="4">
        <v>14046.896000000001</v>
      </c>
      <c r="F3581" s="20"/>
    </row>
    <row r="3582" spans="2:6" x14ac:dyDescent="0.3">
      <c r="B3582" s="3" t="s">
        <v>8012</v>
      </c>
      <c r="C3582" s="4">
        <v>14040.446400000001</v>
      </c>
      <c r="F3582" s="20"/>
    </row>
    <row r="3583" spans="2:6" x14ac:dyDescent="0.3">
      <c r="B3583" s="3" t="s">
        <v>13842</v>
      </c>
      <c r="C3583" s="4">
        <v>14040.280699999999</v>
      </c>
      <c r="F3583" s="20"/>
    </row>
    <row r="3584" spans="2:6" x14ac:dyDescent="0.3">
      <c r="B3584" s="3" t="s">
        <v>16194</v>
      </c>
      <c r="C3584" s="4">
        <v>14034.544599999999</v>
      </c>
      <c r="F3584" s="20"/>
    </row>
    <row r="3585" spans="2:6" x14ac:dyDescent="0.3">
      <c r="B3585" s="3" t="s">
        <v>2722</v>
      </c>
      <c r="C3585" s="4">
        <v>14029.1592</v>
      </c>
      <c r="F3585" s="20"/>
    </row>
    <row r="3586" spans="2:6" x14ac:dyDescent="0.3">
      <c r="B3586" s="3" t="s">
        <v>6030</v>
      </c>
      <c r="C3586" s="4">
        <v>14026.538200000001</v>
      </c>
      <c r="F3586" s="20"/>
    </row>
    <row r="3587" spans="2:6" x14ac:dyDescent="0.3">
      <c r="B3587" s="3" t="s">
        <v>2279</v>
      </c>
      <c r="C3587" s="4">
        <v>14016.547999999999</v>
      </c>
      <c r="F3587" s="20"/>
    </row>
    <row r="3588" spans="2:6" x14ac:dyDescent="0.3">
      <c r="B3588" s="3" t="s">
        <v>18169</v>
      </c>
      <c r="C3588" s="4">
        <v>14015.7058</v>
      </c>
      <c r="F3588" s="20"/>
    </row>
    <row r="3589" spans="2:6" x14ac:dyDescent="0.3">
      <c r="B3589" s="3" t="s">
        <v>13150</v>
      </c>
      <c r="C3589" s="4">
        <v>14014.608899999997</v>
      </c>
      <c r="F3589" s="20"/>
    </row>
    <row r="3590" spans="2:6" x14ac:dyDescent="0.3">
      <c r="B3590" s="3" t="s">
        <v>14124</v>
      </c>
      <c r="C3590" s="4">
        <v>14005.518800000002</v>
      </c>
      <c r="F3590" s="20"/>
    </row>
    <row r="3591" spans="2:6" x14ac:dyDescent="0.3">
      <c r="B3591" s="3" t="s">
        <v>17857</v>
      </c>
      <c r="C3591" s="4">
        <v>13989.129300000001</v>
      </c>
      <c r="F3591" s="20"/>
    </row>
    <row r="3592" spans="2:6" x14ac:dyDescent="0.3">
      <c r="B3592" s="3" t="s">
        <v>18978</v>
      </c>
      <c r="C3592" s="4">
        <v>13985.145400000001</v>
      </c>
      <c r="F3592" s="20"/>
    </row>
    <row r="3593" spans="2:6" x14ac:dyDescent="0.3">
      <c r="B3593" s="3" t="s">
        <v>16135</v>
      </c>
      <c r="C3593" s="4">
        <v>13980.368599999998</v>
      </c>
      <c r="F3593" s="20"/>
    </row>
    <row r="3594" spans="2:6" x14ac:dyDescent="0.3">
      <c r="B3594" s="3" t="s">
        <v>17892</v>
      </c>
      <c r="C3594" s="4">
        <v>13962.314299999998</v>
      </c>
      <c r="F3594" s="20"/>
    </row>
    <row r="3595" spans="2:6" x14ac:dyDescent="0.3">
      <c r="B3595" s="3" t="s">
        <v>17749</v>
      </c>
      <c r="C3595" s="4">
        <v>13962.2027</v>
      </c>
      <c r="F3595" s="20"/>
    </row>
    <row r="3596" spans="2:6" x14ac:dyDescent="0.3">
      <c r="B3596" s="3" t="s">
        <v>9021</v>
      </c>
      <c r="C3596" s="4">
        <v>13961.8577</v>
      </c>
      <c r="F3596" s="20"/>
    </row>
    <row r="3597" spans="2:6" x14ac:dyDescent="0.3">
      <c r="B3597" s="3" t="s">
        <v>12071</v>
      </c>
      <c r="C3597" s="4">
        <v>13960.5355</v>
      </c>
      <c r="F3597" s="20"/>
    </row>
    <row r="3598" spans="2:6" x14ac:dyDescent="0.3">
      <c r="B3598" s="3" t="s">
        <v>12183</v>
      </c>
      <c r="C3598" s="4">
        <v>13953.977199999999</v>
      </c>
      <c r="F3598" s="20"/>
    </row>
    <row r="3599" spans="2:6" x14ac:dyDescent="0.3">
      <c r="B3599" s="3" t="s">
        <v>12437</v>
      </c>
      <c r="C3599" s="4">
        <v>13951.8796</v>
      </c>
      <c r="F3599" s="20"/>
    </row>
    <row r="3600" spans="2:6" x14ac:dyDescent="0.3">
      <c r="B3600" s="3" t="s">
        <v>4480</v>
      </c>
      <c r="C3600" s="4">
        <v>13947.618799999998</v>
      </c>
      <c r="F3600" s="20"/>
    </row>
    <row r="3601" spans="2:6" x14ac:dyDescent="0.3">
      <c r="B3601" s="3" t="s">
        <v>12557</v>
      </c>
      <c r="C3601" s="4">
        <v>13939.868700000001</v>
      </c>
      <c r="F3601" s="20"/>
    </row>
    <row r="3602" spans="2:6" x14ac:dyDescent="0.3">
      <c r="B3602" s="3" t="s">
        <v>11808</v>
      </c>
      <c r="C3602" s="4">
        <v>13935.088400000001</v>
      </c>
      <c r="F3602" s="20"/>
    </row>
    <row r="3603" spans="2:6" x14ac:dyDescent="0.3">
      <c r="B3603" s="3" t="s">
        <v>8525</v>
      </c>
      <c r="C3603" s="4">
        <v>13933.686600000001</v>
      </c>
      <c r="F3603" s="20"/>
    </row>
    <row r="3604" spans="2:6" x14ac:dyDescent="0.3">
      <c r="B3604" s="3" t="s">
        <v>4090</v>
      </c>
      <c r="C3604" s="4">
        <v>13932.7083</v>
      </c>
      <c r="F3604" s="20"/>
    </row>
    <row r="3605" spans="2:6" x14ac:dyDescent="0.3">
      <c r="B3605" s="3" t="s">
        <v>18275</v>
      </c>
      <c r="C3605" s="4">
        <v>13932.2138</v>
      </c>
      <c r="F3605" s="20"/>
    </row>
    <row r="3606" spans="2:6" x14ac:dyDescent="0.3">
      <c r="B3606" s="3" t="s">
        <v>18931</v>
      </c>
      <c r="C3606" s="4">
        <v>13931.6134</v>
      </c>
      <c r="F3606" s="20"/>
    </row>
    <row r="3607" spans="2:6" x14ac:dyDescent="0.3">
      <c r="B3607" s="3" t="s">
        <v>7179</v>
      </c>
      <c r="C3607" s="4">
        <v>13927.423200000001</v>
      </c>
      <c r="F3607" s="20"/>
    </row>
    <row r="3608" spans="2:6" x14ac:dyDescent="0.3">
      <c r="B3608" s="3" t="s">
        <v>17787</v>
      </c>
      <c r="C3608" s="4">
        <v>13925.6531</v>
      </c>
      <c r="F3608" s="20"/>
    </row>
    <row r="3609" spans="2:6" x14ac:dyDescent="0.3">
      <c r="B3609" s="3" t="s">
        <v>13431</v>
      </c>
      <c r="C3609" s="4">
        <v>13923.856399999999</v>
      </c>
      <c r="F3609" s="20"/>
    </row>
    <row r="3610" spans="2:6" x14ac:dyDescent="0.3">
      <c r="B3610" s="3" t="s">
        <v>9786</v>
      </c>
      <c r="C3610" s="4">
        <v>13922.754300000001</v>
      </c>
      <c r="F3610" s="20"/>
    </row>
    <row r="3611" spans="2:6" x14ac:dyDescent="0.3">
      <c r="B3611" s="3" t="s">
        <v>3039</v>
      </c>
      <c r="C3611" s="4">
        <v>13921.6294</v>
      </c>
      <c r="F3611" s="20"/>
    </row>
    <row r="3612" spans="2:6" x14ac:dyDescent="0.3">
      <c r="B3612" s="3" t="s">
        <v>16472</v>
      </c>
      <c r="C3612" s="4">
        <v>13913.728799999999</v>
      </c>
      <c r="F3612" s="20"/>
    </row>
    <row r="3613" spans="2:6" x14ac:dyDescent="0.3">
      <c r="B3613" s="3" t="s">
        <v>4570</v>
      </c>
      <c r="C3613" s="4">
        <v>13913.053599999999</v>
      </c>
      <c r="F3613" s="20"/>
    </row>
    <row r="3614" spans="2:6" x14ac:dyDescent="0.3">
      <c r="B3614" s="3" t="s">
        <v>18947</v>
      </c>
      <c r="C3614" s="4">
        <v>13904.3444</v>
      </c>
      <c r="F3614" s="20"/>
    </row>
    <row r="3615" spans="2:6" x14ac:dyDescent="0.3">
      <c r="B3615" s="3" t="s">
        <v>9614</v>
      </c>
      <c r="C3615" s="4">
        <v>13900.018</v>
      </c>
      <c r="F3615" s="20"/>
    </row>
    <row r="3616" spans="2:6" x14ac:dyDescent="0.3">
      <c r="B3616" s="3" t="s">
        <v>11782</v>
      </c>
      <c r="C3616" s="4">
        <v>13898.0278</v>
      </c>
      <c r="F3616" s="20"/>
    </row>
    <row r="3617" spans="2:6" x14ac:dyDescent="0.3">
      <c r="B3617" s="3" t="s">
        <v>7881</v>
      </c>
      <c r="C3617" s="4">
        <v>13892.432699999999</v>
      </c>
      <c r="F3617" s="20"/>
    </row>
    <row r="3618" spans="2:6" x14ac:dyDescent="0.3">
      <c r="B3618" s="3" t="s">
        <v>10318</v>
      </c>
      <c r="C3618" s="4">
        <v>13885.8249</v>
      </c>
      <c r="F3618" s="20"/>
    </row>
    <row r="3619" spans="2:6" x14ac:dyDescent="0.3">
      <c r="B3619" s="3" t="s">
        <v>4091</v>
      </c>
      <c r="C3619" s="4">
        <v>13884.401900000001</v>
      </c>
      <c r="F3619" s="20"/>
    </row>
    <row r="3620" spans="2:6" x14ac:dyDescent="0.3">
      <c r="B3620" s="3" t="s">
        <v>3614</v>
      </c>
      <c r="C3620" s="4">
        <v>13883.275799999999</v>
      </c>
      <c r="F3620" s="20"/>
    </row>
    <row r="3621" spans="2:6" x14ac:dyDescent="0.3">
      <c r="B3621" s="3" t="s">
        <v>11141</v>
      </c>
      <c r="C3621" s="4">
        <v>13863.881599999999</v>
      </c>
      <c r="F3621" s="20"/>
    </row>
    <row r="3622" spans="2:6" x14ac:dyDescent="0.3">
      <c r="B3622" s="3" t="s">
        <v>3384</v>
      </c>
      <c r="C3622" s="4">
        <v>13862.3583</v>
      </c>
      <c r="F3622" s="20"/>
    </row>
    <row r="3623" spans="2:6" x14ac:dyDescent="0.3">
      <c r="B3623" s="3" t="s">
        <v>15708</v>
      </c>
      <c r="C3623" s="4">
        <v>13861.5779</v>
      </c>
      <c r="F3623" s="20"/>
    </row>
    <row r="3624" spans="2:6" x14ac:dyDescent="0.3">
      <c r="B3624" s="3" t="s">
        <v>9826</v>
      </c>
      <c r="C3624" s="4">
        <v>13858.143400000001</v>
      </c>
      <c r="F3624" s="20"/>
    </row>
    <row r="3625" spans="2:6" x14ac:dyDescent="0.3">
      <c r="B3625" s="3" t="s">
        <v>17585</v>
      </c>
      <c r="C3625" s="4">
        <v>13856.654999999999</v>
      </c>
      <c r="F3625" s="20"/>
    </row>
    <row r="3626" spans="2:6" x14ac:dyDescent="0.3">
      <c r="B3626" s="3" t="s">
        <v>12196</v>
      </c>
      <c r="C3626" s="4">
        <v>13847.3796</v>
      </c>
      <c r="F3626" s="20"/>
    </row>
    <row r="3627" spans="2:6" x14ac:dyDescent="0.3">
      <c r="B3627" s="3" t="s">
        <v>18563</v>
      </c>
      <c r="C3627" s="4">
        <v>13840.3506</v>
      </c>
      <c r="F3627" s="20"/>
    </row>
    <row r="3628" spans="2:6" x14ac:dyDescent="0.3">
      <c r="B3628" s="3" t="s">
        <v>9939</v>
      </c>
      <c r="C3628" s="4">
        <v>13819.827299999999</v>
      </c>
      <c r="F3628" s="20"/>
    </row>
    <row r="3629" spans="2:6" x14ac:dyDescent="0.3">
      <c r="B3629" s="3" t="s">
        <v>13050</v>
      </c>
      <c r="C3629" s="4">
        <v>13818.1211</v>
      </c>
      <c r="F3629" s="20"/>
    </row>
    <row r="3630" spans="2:6" x14ac:dyDescent="0.3">
      <c r="B3630" s="3" t="s">
        <v>10005</v>
      </c>
      <c r="C3630" s="4">
        <v>13816.729600000001</v>
      </c>
      <c r="F3630" s="20"/>
    </row>
    <row r="3631" spans="2:6" x14ac:dyDescent="0.3">
      <c r="B3631" s="3" t="s">
        <v>5841</v>
      </c>
      <c r="C3631" s="4">
        <v>13804.608900000001</v>
      </c>
      <c r="F3631" s="20"/>
    </row>
    <row r="3632" spans="2:6" x14ac:dyDescent="0.3">
      <c r="B3632" s="3" t="s">
        <v>7228</v>
      </c>
      <c r="C3632" s="4">
        <v>13804.096600000001</v>
      </c>
      <c r="F3632" s="20"/>
    </row>
    <row r="3633" spans="2:6" x14ac:dyDescent="0.3">
      <c r="B3633" s="3" t="s">
        <v>8338</v>
      </c>
      <c r="C3633" s="4">
        <v>13796.8578</v>
      </c>
      <c r="F3633" s="20"/>
    </row>
    <row r="3634" spans="2:6" x14ac:dyDescent="0.3">
      <c r="B3634" s="3" t="s">
        <v>4974</v>
      </c>
      <c r="C3634" s="4">
        <v>13796.631799999999</v>
      </c>
      <c r="F3634" s="20"/>
    </row>
    <row r="3635" spans="2:6" x14ac:dyDescent="0.3">
      <c r="B3635" s="3" t="s">
        <v>7194</v>
      </c>
      <c r="C3635" s="4">
        <v>13793.355</v>
      </c>
      <c r="F3635" s="20"/>
    </row>
    <row r="3636" spans="2:6" x14ac:dyDescent="0.3">
      <c r="B3636" s="3" t="s">
        <v>2093</v>
      </c>
      <c r="C3636" s="4">
        <v>13789.7192</v>
      </c>
      <c r="F3636" s="20"/>
    </row>
    <row r="3637" spans="2:6" x14ac:dyDescent="0.3">
      <c r="B3637" s="3" t="s">
        <v>10962</v>
      </c>
      <c r="C3637" s="4">
        <v>13787.613600000001</v>
      </c>
      <c r="F3637" s="20"/>
    </row>
    <row r="3638" spans="2:6" x14ac:dyDescent="0.3">
      <c r="B3638" s="3" t="s">
        <v>7397</v>
      </c>
      <c r="C3638" s="4">
        <v>13786.403</v>
      </c>
      <c r="F3638" s="20"/>
    </row>
    <row r="3639" spans="2:6" x14ac:dyDescent="0.3">
      <c r="B3639" s="3" t="s">
        <v>13907</v>
      </c>
      <c r="C3639" s="4">
        <v>13783.472</v>
      </c>
      <c r="F3639" s="20"/>
    </row>
    <row r="3640" spans="2:6" x14ac:dyDescent="0.3">
      <c r="B3640" s="3" t="s">
        <v>11064</v>
      </c>
      <c r="C3640" s="4">
        <v>13782.708699999999</v>
      </c>
      <c r="F3640" s="20"/>
    </row>
    <row r="3641" spans="2:6" x14ac:dyDescent="0.3">
      <c r="B3641" s="3" t="s">
        <v>14113</v>
      </c>
      <c r="C3641" s="4">
        <v>13781.785399999999</v>
      </c>
      <c r="F3641" s="20"/>
    </row>
    <row r="3642" spans="2:6" x14ac:dyDescent="0.3">
      <c r="B3642" s="3" t="s">
        <v>12980</v>
      </c>
      <c r="C3642" s="4">
        <v>13778.213100000001</v>
      </c>
      <c r="F3642" s="20"/>
    </row>
    <row r="3643" spans="2:6" x14ac:dyDescent="0.3">
      <c r="B3643" s="3" t="s">
        <v>4191</v>
      </c>
      <c r="C3643" s="4">
        <v>13778.150100000001</v>
      </c>
      <c r="F3643" s="20"/>
    </row>
    <row r="3644" spans="2:6" x14ac:dyDescent="0.3">
      <c r="B3644" s="3" t="s">
        <v>870</v>
      </c>
      <c r="C3644" s="4">
        <v>13776.6931</v>
      </c>
      <c r="F3644" s="20"/>
    </row>
    <row r="3645" spans="2:6" x14ac:dyDescent="0.3">
      <c r="B3645" s="3" t="s">
        <v>9630</v>
      </c>
      <c r="C3645" s="4">
        <v>13776.2335</v>
      </c>
      <c r="F3645" s="20"/>
    </row>
    <row r="3646" spans="2:6" x14ac:dyDescent="0.3">
      <c r="B3646" s="3" t="s">
        <v>11473</v>
      </c>
      <c r="C3646" s="4">
        <v>13775.511200000001</v>
      </c>
      <c r="F3646" s="20"/>
    </row>
    <row r="3647" spans="2:6" x14ac:dyDescent="0.3">
      <c r="B3647" s="3" t="s">
        <v>8041</v>
      </c>
      <c r="C3647" s="4">
        <v>13774.6281</v>
      </c>
      <c r="F3647" s="20"/>
    </row>
    <row r="3648" spans="2:6" x14ac:dyDescent="0.3">
      <c r="B3648" s="3" t="s">
        <v>16486</v>
      </c>
      <c r="C3648" s="4">
        <v>13773.984</v>
      </c>
      <c r="F3648" s="20"/>
    </row>
    <row r="3649" spans="2:6" x14ac:dyDescent="0.3">
      <c r="B3649" s="3" t="s">
        <v>14904</v>
      </c>
      <c r="C3649" s="4">
        <v>13773.5396</v>
      </c>
      <c r="F3649" s="20"/>
    </row>
    <row r="3650" spans="2:6" x14ac:dyDescent="0.3">
      <c r="B3650" s="3" t="s">
        <v>18239</v>
      </c>
      <c r="C3650" s="4">
        <v>13772.766199999998</v>
      </c>
      <c r="F3650" s="20"/>
    </row>
    <row r="3651" spans="2:6" x14ac:dyDescent="0.3">
      <c r="B3651" s="3" t="s">
        <v>1065</v>
      </c>
      <c r="C3651" s="4">
        <v>13767.306500000001</v>
      </c>
      <c r="F3651" s="20"/>
    </row>
    <row r="3652" spans="2:6" x14ac:dyDescent="0.3">
      <c r="B3652" s="3" t="s">
        <v>3351</v>
      </c>
      <c r="C3652" s="4">
        <v>13756.904699999999</v>
      </c>
      <c r="F3652" s="20"/>
    </row>
    <row r="3653" spans="2:6" x14ac:dyDescent="0.3">
      <c r="B3653" s="3" t="s">
        <v>11616</v>
      </c>
      <c r="C3653" s="4">
        <v>13754.431399999999</v>
      </c>
      <c r="F3653" s="20"/>
    </row>
    <row r="3654" spans="2:6" x14ac:dyDescent="0.3">
      <c r="B3654" s="3" t="s">
        <v>12759</v>
      </c>
      <c r="C3654" s="4">
        <v>13753.021900000002</v>
      </c>
      <c r="F3654" s="20"/>
    </row>
    <row r="3655" spans="2:6" x14ac:dyDescent="0.3">
      <c r="B3655" s="3" t="s">
        <v>7505</v>
      </c>
      <c r="C3655" s="4">
        <v>13744.228999999999</v>
      </c>
      <c r="F3655" s="20"/>
    </row>
    <row r="3656" spans="2:6" x14ac:dyDescent="0.3">
      <c r="B3656" s="3" t="s">
        <v>11639</v>
      </c>
      <c r="C3656" s="4">
        <v>13739.212</v>
      </c>
      <c r="F3656" s="20"/>
    </row>
    <row r="3657" spans="2:6" x14ac:dyDescent="0.3">
      <c r="B3657" s="3" t="s">
        <v>11692</v>
      </c>
      <c r="C3657" s="4">
        <v>13737.845000000003</v>
      </c>
      <c r="F3657" s="20"/>
    </row>
    <row r="3658" spans="2:6" x14ac:dyDescent="0.3">
      <c r="B3658" s="3" t="s">
        <v>4120</v>
      </c>
      <c r="C3658" s="4">
        <v>13729.114799999999</v>
      </c>
      <c r="F3658" s="20"/>
    </row>
    <row r="3659" spans="2:6" x14ac:dyDescent="0.3">
      <c r="B3659" s="3" t="s">
        <v>12445</v>
      </c>
      <c r="C3659" s="4">
        <v>13713.4251</v>
      </c>
      <c r="F3659" s="20"/>
    </row>
    <row r="3660" spans="2:6" x14ac:dyDescent="0.3">
      <c r="B3660" s="3" t="s">
        <v>15178</v>
      </c>
      <c r="C3660" s="4">
        <v>13710.261900000001</v>
      </c>
      <c r="F3660" s="20"/>
    </row>
    <row r="3661" spans="2:6" x14ac:dyDescent="0.3">
      <c r="B3661" s="3" t="s">
        <v>1834</v>
      </c>
      <c r="C3661" s="4">
        <v>13709.3531</v>
      </c>
      <c r="F3661" s="20"/>
    </row>
    <row r="3662" spans="2:6" x14ac:dyDescent="0.3">
      <c r="B3662" s="3" t="s">
        <v>4434</v>
      </c>
      <c r="C3662" s="4">
        <v>13700.127900000001</v>
      </c>
      <c r="F3662" s="20"/>
    </row>
    <row r="3663" spans="2:6" x14ac:dyDescent="0.3">
      <c r="B3663" s="3" t="s">
        <v>8691</v>
      </c>
      <c r="C3663" s="4">
        <v>13698.965099999999</v>
      </c>
      <c r="F3663" s="20"/>
    </row>
    <row r="3664" spans="2:6" x14ac:dyDescent="0.3">
      <c r="B3664" s="3" t="s">
        <v>6916</v>
      </c>
      <c r="C3664" s="4">
        <v>13695.0159</v>
      </c>
      <c r="F3664" s="20"/>
    </row>
    <row r="3665" spans="2:6" x14ac:dyDescent="0.3">
      <c r="B3665" s="3" t="s">
        <v>5240</v>
      </c>
      <c r="C3665" s="4">
        <v>13690.018599999999</v>
      </c>
      <c r="F3665" s="20"/>
    </row>
    <row r="3666" spans="2:6" x14ac:dyDescent="0.3">
      <c r="B3666" s="3" t="s">
        <v>14799</v>
      </c>
      <c r="C3666" s="4">
        <v>13689.2395</v>
      </c>
      <c r="F3666" s="20"/>
    </row>
    <row r="3667" spans="2:6" x14ac:dyDescent="0.3">
      <c r="B3667" s="3" t="s">
        <v>5387</v>
      </c>
      <c r="C3667" s="4">
        <v>13675.413399999999</v>
      </c>
      <c r="F3667" s="20"/>
    </row>
    <row r="3668" spans="2:6" x14ac:dyDescent="0.3">
      <c r="B3668" s="3" t="s">
        <v>14052</v>
      </c>
      <c r="C3668" s="4">
        <v>13666.104799999999</v>
      </c>
      <c r="F3668" s="20"/>
    </row>
    <row r="3669" spans="2:6" x14ac:dyDescent="0.3">
      <c r="B3669" s="3" t="s">
        <v>14532</v>
      </c>
      <c r="C3669" s="4">
        <v>13665.3431</v>
      </c>
      <c r="F3669" s="20"/>
    </row>
    <row r="3670" spans="2:6" x14ac:dyDescent="0.3">
      <c r="B3670" s="3" t="s">
        <v>8801</v>
      </c>
      <c r="C3670" s="4">
        <v>13658.041799999999</v>
      </c>
      <c r="F3670" s="20"/>
    </row>
    <row r="3671" spans="2:6" x14ac:dyDescent="0.3">
      <c r="B3671" s="3" t="s">
        <v>16005</v>
      </c>
      <c r="C3671" s="4">
        <v>13653.559600000001</v>
      </c>
      <c r="F3671" s="20"/>
    </row>
    <row r="3672" spans="2:6" x14ac:dyDescent="0.3">
      <c r="B3672" s="3" t="s">
        <v>11696</v>
      </c>
      <c r="C3672" s="4">
        <v>13649.347499999998</v>
      </c>
      <c r="F3672" s="20"/>
    </row>
    <row r="3673" spans="2:6" x14ac:dyDescent="0.3">
      <c r="B3673" s="3" t="s">
        <v>739</v>
      </c>
      <c r="C3673" s="4">
        <v>13646.3946</v>
      </c>
      <c r="F3673" s="20"/>
    </row>
    <row r="3674" spans="2:6" x14ac:dyDescent="0.3">
      <c r="B3674" s="3" t="s">
        <v>11389</v>
      </c>
      <c r="C3674" s="4">
        <v>13645.291499999999</v>
      </c>
      <c r="F3674" s="20"/>
    </row>
    <row r="3675" spans="2:6" x14ac:dyDescent="0.3">
      <c r="B3675" s="3" t="s">
        <v>9845</v>
      </c>
      <c r="C3675" s="4">
        <v>13644.259100000001</v>
      </c>
      <c r="F3675" s="20"/>
    </row>
    <row r="3676" spans="2:6" x14ac:dyDescent="0.3">
      <c r="B3676" s="3" t="s">
        <v>7384</v>
      </c>
      <c r="C3676" s="4">
        <v>13642.0463</v>
      </c>
      <c r="F3676" s="20"/>
    </row>
    <row r="3677" spans="2:6" x14ac:dyDescent="0.3">
      <c r="B3677" s="3" t="s">
        <v>9139</v>
      </c>
      <c r="C3677" s="4">
        <v>13641.738700000002</v>
      </c>
      <c r="F3677" s="20"/>
    </row>
    <row r="3678" spans="2:6" x14ac:dyDescent="0.3">
      <c r="B3678" s="3" t="s">
        <v>18641</v>
      </c>
      <c r="C3678" s="4">
        <v>13640.184999999999</v>
      </c>
      <c r="F3678" s="20"/>
    </row>
    <row r="3679" spans="2:6" x14ac:dyDescent="0.3">
      <c r="B3679" s="3" t="s">
        <v>17019</v>
      </c>
      <c r="C3679" s="4">
        <v>13636.981</v>
      </c>
      <c r="F3679" s="20"/>
    </row>
    <row r="3680" spans="2:6" x14ac:dyDescent="0.3">
      <c r="B3680" s="3" t="s">
        <v>15412</v>
      </c>
      <c r="C3680" s="4">
        <v>13635.451800000001</v>
      </c>
      <c r="F3680" s="20"/>
    </row>
    <row r="3681" spans="2:6" x14ac:dyDescent="0.3">
      <c r="B3681" s="3" t="s">
        <v>7762</v>
      </c>
      <c r="C3681" s="4">
        <v>13634.138499999999</v>
      </c>
      <c r="F3681" s="20"/>
    </row>
    <row r="3682" spans="2:6" x14ac:dyDescent="0.3">
      <c r="B3682" s="3" t="s">
        <v>2500</v>
      </c>
      <c r="C3682" s="4">
        <v>13633.512699999999</v>
      </c>
      <c r="F3682" s="20"/>
    </row>
    <row r="3683" spans="2:6" x14ac:dyDescent="0.3">
      <c r="B3683" s="3" t="s">
        <v>2454</v>
      </c>
      <c r="C3683" s="4">
        <v>13632.145499999999</v>
      </c>
      <c r="F3683" s="20"/>
    </row>
    <row r="3684" spans="2:6" x14ac:dyDescent="0.3">
      <c r="B3684" s="3" t="s">
        <v>19001</v>
      </c>
      <c r="C3684" s="4">
        <v>13631.915500000001</v>
      </c>
      <c r="F3684" s="20"/>
    </row>
    <row r="3685" spans="2:6" x14ac:dyDescent="0.3">
      <c r="B3685" s="3" t="s">
        <v>8279</v>
      </c>
      <c r="C3685" s="4">
        <v>13631.3958</v>
      </c>
      <c r="F3685" s="20"/>
    </row>
    <row r="3686" spans="2:6" x14ac:dyDescent="0.3">
      <c r="B3686" s="3" t="s">
        <v>18329</v>
      </c>
      <c r="C3686" s="4">
        <v>13628.6623</v>
      </c>
      <c r="F3686" s="20"/>
    </row>
    <row r="3687" spans="2:6" x14ac:dyDescent="0.3">
      <c r="B3687" s="3" t="s">
        <v>5229</v>
      </c>
      <c r="C3687" s="4">
        <v>13615.0198</v>
      </c>
      <c r="F3687" s="20"/>
    </row>
    <row r="3688" spans="2:6" x14ac:dyDescent="0.3">
      <c r="B3688" s="3" t="s">
        <v>16681</v>
      </c>
      <c r="C3688" s="4">
        <v>13611.318600000001</v>
      </c>
      <c r="F3688" s="20"/>
    </row>
    <row r="3689" spans="2:6" x14ac:dyDescent="0.3">
      <c r="B3689" s="3" t="s">
        <v>1325</v>
      </c>
      <c r="C3689" s="4">
        <v>13610.329300000001</v>
      </c>
      <c r="F3689" s="20"/>
    </row>
    <row r="3690" spans="2:6" x14ac:dyDescent="0.3">
      <c r="B3690" s="3" t="s">
        <v>13334</v>
      </c>
      <c r="C3690" s="4">
        <v>13605.159899999999</v>
      </c>
      <c r="F3690" s="20"/>
    </row>
    <row r="3691" spans="2:6" x14ac:dyDescent="0.3">
      <c r="B3691" s="3" t="s">
        <v>17933</v>
      </c>
      <c r="C3691" s="4">
        <v>13603.6441</v>
      </c>
      <c r="F3691" s="20"/>
    </row>
    <row r="3692" spans="2:6" x14ac:dyDescent="0.3">
      <c r="B3692" s="3" t="s">
        <v>17715</v>
      </c>
      <c r="C3692" s="4">
        <v>13593.9344</v>
      </c>
      <c r="F3692" s="20"/>
    </row>
    <row r="3693" spans="2:6" x14ac:dyDescent="0.3">
      <c r="B3693" s="3" t="s">
        <v>16634</v>
      </c>
      <c r="C3693" s="4">
        <v>13588.875899999999</v>
      </c>
      <c r="F3693" s="20"/>
    </row>
    <row r="3694" spans="2:6" x14ac:dyDescent="0.3">
      <c r="B3694" s="3" t="s">
        <v>11835</v>
      </c>
      <c r="C3694" s="4">
        <v>13587.776900000001</v>
      </c>
      <c r="F3694" s="20"/>
    </row>
    <row r="3695" spans="2:6" x14ac:dyDescent="0.3">
      <c r="B3695" s="3" t="s">
        <v>5302</v>
      </c>
      <c r="C3695" s="4">
        <v>13587.621599999999</v>
      </c>
      <c r="F3695" s="20"/>
    </row>
    <row r="3696" spans="2:6" x14ac:dyDescent="0.3">
      <c r="B3696" s="3" t="s">
        <v>13566</v>
      </c>
      <c r="C3696" s="4">
        <v>13586.349</v>
      </c>
      <c r="F3696" s="20"/>
    </row>
    <row r="3697" spans="2:6" x14ac:dyDescent="0.3">
      <c r="B3697" s="3" t="s">
        <v>4316</v>
      </c>
      <c r="C3697" s="4">
        <v>13582.630799999999</v>
      </c>
      <c r="F3697" s="20"/>
    </row>
    <row r="3698" spans="2:6" x14ac:dyDescent="0.3">
      <c r="B3698" s="3" t="s">
        <v>5082</v>
      </c>
      <c r="C3698" s="4">
        <v>13579.6351</v>
      </c>
      <c r="F3698" s="20"/>
    </row>
    <row r="3699" spans="2:6" x14ac:dyDescent="0.3">
      <c r="B3699" s="3" t="s">
        <v>12137</v>
      </c>
      <c r="C3699" s="4">
        <v>13575.7889</v>
      </c>
      <c r="F3699" s="20"/>
    </row>
    <row r="3700" spans="2:6" x14ac:dyDescent="0.3">
      <c r="B3700" s="3" t="s">
        <v>13417</v>
      </c>
      <c r="C3700" s="4">
        <v>13575.093599999998</v>
      </c>
      <c r="F3700" s="20"/>
    </row>
    <row r="3701" spans="2:6" x14ac:dyDescent="0.3">
      <c r="B3701" s="3" t="s">
        <v>6206</v>
      </c>
      <c r="C3701" s="4">
        <v>13573.7207</v>
      </c>
      <c r="F3701" s="20"/>
    </row>
    <row r="3702" spans="2:6" x14ac:dyDescent="0.3">
      <c r="B3702" s="3" t="s">
        <v>13154</v>
      </c>
      <c r="C3702" s="4">
        <v>13569.371300000001</v>
      </c>
      <c r="F3702" s="20"/>
    </row>
    <row r="3703" spans="2:6" x14ac:dyDescent="0.3">
      <c r="B3703" s="3" t="s">
        <v>9070</v>
      </c>
      <c r="C3703" s="4">
        <v>13568.146500000001</v>
      </c>
      <c r="F3703" s="20"/>
    </row>
    <row r="3704" spans="2:6" x14ac:dyDescent="0.3">
      <c r="B3704" s="3" t="s">
        <v>689</v>
      </c>
      <c r="C3704" s="4">
        <v>13565.475699999999</v>
      </c>
      <c r="F3704" s="20"/>
    </row>
    <row r="3705" spans="2:6" x14ac:dyDescent="0.3">
      <c r="B3705" s="3" t="s">
        <v>14851</v>
      </c>
      <c r="C3705" s="4">
        <v>13559.1131</v>
      </c>
      <c r="F3705" s="20"/>
    </row>
    <row r="3706" spans="2:6" x14ac:dyDescent="0.3">
      <c r="B3706" s="3" t="s">
        <v>15714</v>
      </c>
      <c r="C3706" s="4">
        <v>13559.1131</v>
      </c>
      <c r="F3706" s="20"/>
    </row>
    <row r="3707" spans="2:6" x14ac:dyDescent="0.3">
      <c r="B3707" s="3" t="s">
        <v>12722</v>
      </c>
      <c r="C3707" s="4">
        <v>13559.1131</v>
      </c>
      <c r="F3707" s="20"/>
    </row>
    <row r="3708" spans="2:6" x14ac:dyDescent="0.3">
      <c r="B3708" s="3" t="s">
        <v>1189</v>
      </c>
      <c r="C3708" s="4">
        <v>13559.1131</v>
      </c>
      <c r="F3708" s="20"/>
    </row>
    <row r="3709" spans="2:6" x14ac:dyDescent="0.3">
      <c r="B3709" s="3" t="s">
        <v>13373</v>
      </c>
      <c r="C3709" s="4">
        <v>13557.429400000001</v>
      </c>
      <c r="F3709" s="20"/>
    </row>
    <row r="3710" spans="2:6" x14ac:dyDescent="0.3">
      <c r="B3710" s="3" t="s">
        <v>16003</v>
      </c>
      <c r="C3710" s="4">
        <v>13551.4383</v>
      </c>
      <c r="F3710" s="20"/>
    </row>
    <row r="3711" spans="2:6" x14ac:dyDescent="0.3">
      <c r="B3711" s="3" t="s">
        <v>17443</v>
      </c>
      <c r="C3711" s="4">
        <v>13551.184299999999</v>
      </c>
      <c r="F3711" s="20"/>
    </row>
    <row r="3712" spans="2:6" x14ac:dyDescent="0.3">
      <c r="B3712" s="3" t="s">
        <v>3585</v>
      </c>
      <c r="C3712" s="4">
        <v>13548.040300000001</v>
      </c>
      <c r="F3712" s="20"/>
    </row>
    <row r="3713" spans="2:6" x14ac:dyDescent="0.3">
      <c r="B3713" s="3" t="s">
        <v>8546</v>
      </c>
      <c r="C3713" s="4">
        <v>13542.5393</v>
      </c>
      <c r="F3713" s="20"/>
    </row>
    <row r="3714" spans="2:6" x14ac:dyDescent="0.3">
      <c r="B3714" s="3" t="s">
        <v>1252</v>
      </c>
      <c r="C3714" s="4">
        <v>13538.588500000002</v>
      </c>
      <c r="F3714" s="20"/>
    </row>
    <row r="3715" spans="2:6" x14ac:dyDescent="0.3">
      <c r="B3715" s="3" t="s">
        <v>13515</v>
      </c>
      <c r="C3715" s="4">
        <v>13534.753899999998</v>
      </c>
      <c r="F3715" s="20"/>
    </row>
    <row r="3716" spans="2:6" x14ac:dyDescent="0.3">
      <c r="B3716" s="3" t="s">
        <v>14506</v>
      </c>
      <c r="C3716" s="4">
        <v>13534.3441</v>
      </c>
      <c r="F3716" s="20"/>
    </row>
    <row r="3717" spans="2:6" x14ac:dyDescent="0.3">
      <c r="B3717" s="3" t="s">
        <v>4918</v>
      </c>
      <c r="C3717" s="4">
        <v>13531.9815</v>
      </c>
      <c r="F3717" s="20"/>
    </row>
    <row r="3718" spans="2:6" x14ac:dyDescent="0.3">
      <c r="B3718" s="3" t="s">
        <v>11950</v>
      </c>
      <c r="C3718" s="4">
        <v>13531.6605</v>
      </c>
      <c r="F3718" s="20"/>
    </row>
    <row r="3719" spans="2:6" x14ac:dyDescent="0.3">
      <c r="B3719" s="3" t="s">
        <v>3032</v>
      </c>
      <c r="C3719" s="4">
        <v>13522.016600000001</v>
      </c>
      <c r="F3719" s="20"/>
    </row>
    <row r="3720" spans="2:6" x14ac:dyDescent="0.3">
      <c r="B3720" s="3" t="s">
        <v>14311</v>
      </c>
      <c r="C3720" s="4">
        <v>13516.3017</v>
      </c>
      <c r="F3720" s="20"/>
    </row>
    <row r="3721" spans="2:6" x14ac:dyDescent="0.3">
      <c r="B3721" s="3" t="s">
        <v>17208</v>
      </c>
      <c r="C3721" s="4">
        <v>13499.323699999999</v>
      </c>
      <c r="F3721" s="20"/>
    </row>
    <row r="3722" spans="2:6" x14ac:dyDescent="0.3">
      <c r="B3722" s="3" t="s">
        <v>15592</v>
      </c>
      <c r="C3722" s="4">
        <v>13498.7096</v>
      </c>
      <c r="F3722" s="20"/>
    </row>
    <row r="3723" spans="2:6" x14ac:dyDescent="0.3">
      <c r="B3723" s="3" t="s">
        <v>4481</v>
      </c>
      <c r="C3723" s="4">
        <v>13496.1268</v>
      </c>
      <c r="F3723" s="20"/>
    </row>
    <row r="3724" spans="2:6" x14ac:dyDescent="0.3">
      <c r="B3724" s="3" t="s">
        <v>14264</v>
      </c>
      <c r="C3724" s="4">
        <v>13492.235700000001</v>
      </c>
      <c r="F3724" s="20"/>
    </row>
    <row r="3725" spans="2:6" x14ac:dyDescent="0.3">
      <c r="B3725" s="3" t="s">
        <v>5379</v>
      </c>
      <c r="C3725" s="4">
        <v>13486.6291</v>
      </c>
      <c r="F3725" s="20"/>
    </row>
    <row r="3726" spans="2:6" x14ac:dyDescent="0.3">
      <c r="B3726" s="3" t="s">
        <v>7860</v>
      </c>
      <c r="C3726" s="4">
        <v>13478.7888</v>
      </c>
      <c r="F3726" s="20"/>
    </row>
    <row r="3727" spans="2:6" x14ac:dyDescent="0.3">
      <c r="B3727" s="3" t="s">
        <v>17248</v>
      </c>
      <c r="C3727" s="4">
        <v>13477.7112</v>
      </c>
      <c r="F3727" s="20"/>
    </row>
    <row r="3728" spans="2:6" x14ac:dyDescent="0.3">
      <c r="B3728" s="3" t="s">
        <v>17819</v>
      </c>
      <c r="C3728" s="4">
        <v>13476.993999999999</v>
      </c>
      <c r="F3728" s="20"/>
    </row>
    <row r="3729" spans="2:6" x14ac:dyDescent="0.3">
      <c r="B3729" s="3" t="s">
        <v>10921</v>
      </c>
      <c r="C3729" s="4">
        <v>13474.7768</v>
      </c>
      <c r="F3729" s="20"/>
    </row>
    <row r="3730" spans="2:6" x14ac:dyDescent="0.3">
      <c r="B3730" s="3" t="s">
        <v>7173</v>
      </c>
      <c r="C3730" s="4">
        <v>13456.541300000001</v>
      </c>
      <c r="F3730" s="20"/>
    </row>
    <row r="3731" spans="2:6" x14ac:dyDescent="0.3">
      <c r="B3731" s="3" t="s">
        <v>8866</v>
      </c>
      <c r="C3731" s="4">
        <v>13452.007799999999</v>
      </c>
      <c r="F3731" s="20"/>
    </row>
    <row r="3732" spans="2:6" x14ac:dyDescent="0.3">
      <c r="B3732" s="3" t="s">
        <v>9692</v>
      </c>
      <c r="C3732" s="4">
        <v>13451.0808</v>
      </c>
      <c r="F3732" s="20"/>
    </row>
    <row r="3733" spans="2:6" x14ac:dyDescent="0.3">
      <c r="B3733" s="3" t="s">
        <v>15880</v>
      </c>
      <c r="C3733" s="4">
        <v>13448.490900000001</v>
      </c>
      <c r="F3733" s="20"/>
    </row>
    <row r="3734" spans="2:6" x14ac:dyDescent="0.3">
      <c r="B3734" s="3" t="s">
        <v>984</v>
      </c>
      <c r="C3734" s="4">
        <v>13446.237999999999</v>
      </c>
      <c r="F3734" s="20"/>
    </row>
    <row r="3735" spans="2:6" x14ac:dyDescent="0.3">
      <c r="B3735" s="3" t="s">
        <v>5641</v>
      </c>
      <c r="C3735" s="4">
        <v>13434.211300000001</v>
      </c>
      <c r="F3735" s="20"/>
    </row>
    <row r="3736" spans="2:6" x14ac:dyDescent="0.3">
      <c r="B3736" s="3" t="s">
        <v>13220</v>
      </c>
      <c r="C3736" s="4">
        <v>13427.899399999998</v>
      </c>
      <c r="F3736" s="20"/>
    </row>
    <row r="3737" spans="2:6" x14ac:dyDescent="0.3">
      <c r="B3737" s="3" t="s">
        <v>16975</v>
      </c>
      <c r="C3737" s="4">
        <v>13422.021000000001</v>
      </c>
      <c r="F3737" s="20"/>
    </row>
    <row r="3738" spans="2:6" x14ac:dyDescent="0.3">
      <c r="B3738" s="3" t="s">
        <v>9993</v>
      </c>
      <c r="C3738" s="4">
        <v>13411.556499999999</v>
      </c>
      <c r="F3738" s="20"/>
    </row>
    <row r="3739" spans="2:6" x14ac:dyDescent="0.3">
      <c r="B3739" s="3" t="s">
        <v>1491</v>
      </c>
      <c r="C3739" s="4">
        <v>13399.191599999998</v>
      </c>
      <c r="F3739" s="20"/>
    </row>
    <row r="3740" spans="2:6" x14ac:dyDescent="0.3">
      <c r="B3740" s="3" t="s">
        <v>13038</v>
      </c>
      <c r="C3740" s="4">
        <v>13396.974400000001</v>
      </c>
      <c r="F3740" s="20"/>
    </row>
    <row r="3741" spans="2:6" x14ac:dyDescent="0.3">
      <c r="B3741" s="3" t="s">
        <v>3150</v>
      </c>
      <c r="C3741" s="4">
        <v>13395.883900000001</v>
      </c>
      <c r="F3741" s="20"/>
    </row>
    <row r="3742" spans="2:6" x14ac:dyDescent="0.3">
      <c r="B3742" s="3" t="s">
        <v>15140</v>
      </c>
      <c r="C3742" s="4">
        <v>13393.563899999999</v>
      </c>
      <c r="F3742" s="20"/>
    </row>
    <row r="3743" spans="2:6" x14ac:dyDescent="0.3">
      <c r="B3743" s="3" t="s">
        <v>9594</v>
      </c>
      <c r="C3743" s="4">
        <v>13392.199000000001</v>
      </c>
      <c r="F3743" s="20"/>
    </row>
    <row r="3744" spans="2:6" x14ac:dyDescent="0.3">
      <c r="B3744" s="3" t="s">
        <v>5945</v>
      </c>
      <c r="C3744" s="4">
        <v>13390.520399999999</v>
      </c>
      <c r="F3744" s="20"/>
    </row>
    <row r="3745" spans="2:6" x14ac:dyDescent="0.3">
      <c r="B3745" s="3" t="s">
        <v>5553</v>
      </c>
      <c r="C3745" s="4">
        <v>13388.310300000001</v>
      </c>
      <c r="F3745" s="20"/>
    </row>
    <row r="3746" spans="2:6" x14ac:dyDescent="0.3">
      <c r="B3746" s="3" t="s">
        <v>12430</v>
      </c>
      <c r="C3746" s="4">
        <v>13387.3914</v>
      </c>
      <c r="F3746" s="20"/>
    </row>
    <row r="3747" spans="2:6" x14ac:dyDescent="0.3">
      <c r="B3747" s="3" t="s">
        <v>7286</v>
      </c>
      <c r="C3747" s="4">
        <v>13378.075400000002</v>
      </c>
      <c r="F3747" s="20"/>
    </row>
    <row r="3748" spans="2:6" x14ac:dyDescent="0.3">
      <c r="B3748" s="3" t="s">
        <v>6421</v>
      </c>
      <c r="C3748" s="4">
        <v>13372.267299999998</v>
      </c>
      <c r="F3748" s="20"/>
    </row>
    <row r="3749" spans="2:6" x14ac:dyDescent="0.3">
      <c r="B3749" s="3" t="s">
        <v>9886</v>
      </c>
      <c r="C3749" s="4">
        <v>13367.238299999999</v>
      </c>
      <c r="F3749" s="20"/>
    </row>
    <row r="3750" spans="2:6" x14ac:dyDescent="0.3">
      <c r="B3750" s="3" t="s">
        <v>11878</v>
      </c>
      <c r="C3750" s="4">
        <v>13358.689</v>
      </c>
      <c r="F3750" s="20"/>
    </row>
    <row r="3751" spans="2:6" x14ac:dyDescent="0.3">
      <c r="B3751" s="3" t="s">
        <v>10267</v>
      </c>
      <c r="C3751" s="4">
        <v>13357.913399999999</v>
      </c>
      <c r="F3751" s="20"/>
    </row>
    <row r="3752" spans="2:6" x14ac:dyDescent="0.3">
      <c r="B3752" s="3" t="s">
        <v>14050</v>
      </c>
      <c r="C3752" s="4">
        <v>13352.463400000001</v>
      </c>
      <c r="F3752" s="20"/>
    </row>
    <row r="3753" spans="2:6" x14ac:dyDescent="0.3">
      <c r="B3753" s="3" t="s">
        <v>15973</v>
      </c>
      <c r="C3753" s="4">
        <v>13349.891799999999</v>
      </c>
      <c r="F3753" s="20"/>
    </row>
    <row r="3754" spans="2:6" x14ac:dyDescent="0.3">
      <c r="B3754" s="3" t="s">
        <v>8993</v>
      </c>
      <c r="C3754" s="4">
        <v>13349.891799999999</v>
      </c>
      <c r="F3754" s="20"/>
    </row>
    <row r="3755" spans="2:6" x14ac:dyDescent="0.3">
      <c r="B3755" s="3" t="s">
        <v>5053</v>
      </c>
      <c r="C3755" s="4">
        <v>13349.891799999999</v>
      </c>
      <c r="F3755" s="20"/>
    </row>
    <row r="3756" spans="2:6" x14ac:dyDescent="0.3">
      <c r="B3756" s="3" t="s">
        <v>908</v>
      </c>
      <c r="C3756" s="4">
        <v>13326.031499999999</v>
      </c>
      <c r="F3756" s="20"/>
    </row>
    <row r="3757" spans="2:6" x14ac:dyDescent="0.3">
      <c r="B3757" s="3" t="s">
        <v>5378</v>
      </c>
      <c r="C3757" s="4">
        <v>13310.722599999999</v>
      </c>
      <c r="F3757" s="20"/>
    </row>
    <row r="3758" spans="2:6" x14ac:dyDescent="0.3">
      <c r="B3758" s="3" t="s">
        <v>14593</v>
      </c>
      <c r="C3758" s="4">
        <v>13306.334000000001</v>
      </c>
      <c r="F3758" s="20"/>
    </row>
    <row r="3759" spans="2:6" x14ac:dyDescent="0.3">
      <c r="B3759" s="3" t="s">
        <v>12795</v>
      </c>
      <c r="C3759" s="4">
        <v>13305.0239</v>
      </c>
      <c r="F3759" s="20"/>
    </row>
    <row r="3760" spans="2:6" x14ac:dyDescent="0.3">
      <c r="B3760" s="3" t="s">
        <v>14154</v>
      </c>
      <c r="C3760" s="4">
        <v>13297.7911</v>
      </c>
      <c r="F3760" s="20"/>
    </row>
    <row r="3761" spans="2:6" x14ac:dyDescent="0.3">
      <c r="B3761" s="3" t="s">
        <v>9998</v>
      </c>
      <c r="C3761" s="4">
        <v>13295.4851</v>
      </c>
      <c r="F3761" s="20"/>
    </row>
    <row r="3762" spans="2:6" x14ac:dyDescent="0.3">
      <c r="B3762" s="3" t="s">
        <v>11121</v>
      </c>
      <c r="C3762" s="4">
        <v>13292.2994</v>
      </c>
      <c r="F3762" s="20"/>
    </row>
    <row r="3763" spans="2:6" x14ac:dyDescent="0.3">
      <c r="B3763" s="3" t="s">
        <v>8810</v>
      </c>
      <c r="C3763" s="4">
        <v>13292.0604</v>
      </c>
      <c r="F3763" s="20"/>
    </row>
    <row r="3764" spans="2:6" x14ac:dyDescent="0.3">
      <c r="B3764" s="3" t="s">
        <v>16605</v>
      </c>
      <c r="C3764" s="4">
        <v>13289.151600000001</v>
      </c>
      <c r="F3764" s="20"/>
    </row>
    <row r="3765" spans="2:6" x14ac:dyDescent="0.3">
      <c r="B3765" s="3" t="s">
        <v>8351</v>
      </c>
      <c r="C3765" s="4">
        <v>13281.419799999998</v>
      </c>
      <c r="F3765" s="20"/>
    </row>
    <row r="3766" spans="2:6" x14ac:dyDescent="0.3">
      <c r="B3766" s="3" t="s">
        <v>10873</v>
      </c>
      <c r="C3766" s="4">
        <v>13280.494900000002</v>
      </c>
      <c r="F3766" s="20"/>
    </row>
    <row r="3767" spans="2:6" x14ac:dyDescent="0.3">
      <c r="B3767" s="3" t="s">
        <v>7966</v>
      </c>
      <c r="C3767" s="4">
        <v>13277.8853</v>
      </c>
      <c r="F3767" s="20"/>
    </row>
    <row r="3768" spans="2:6" x14ac:dyDescent="0.3">
      <c r="B3768" s="3" t="s">
        <v>11381</v>
      </c>
      <c r="C3768" s="4">
        <v>13270.5677</v>
      </c>
      <c r="F3768" s="20"/>
    </row>
    <row r="3769" spans="2:6" x14ac:dyDescent="0.3">
      <c r="B3769" s="3" t="s">
        <v>3392</v>
      </c>
      <c r="C3769" s="4">
        <v>13268.035100000001</v>
      </c>
      <c r="F3769" s="20"/>
    </row>
    <row r="3770" spans="2:6" x14ac:dyDescent="0.3">
      <c r="B3770" s="3" t="s">
        <v>12130</v>
      </c>
      <c r="C3770" s="4">
        <v>13254.704100000001</v>
      </c>
      <c r="F3770" s="20"/>
    </row>
    <row r="3771" spans="2:6" x14ac:dyDescent="0.3">
      <c r="B3771" s="3" t="s">
        <v>13240</v>
      </c>
      <c r="C3771" s="4">
        <v>13252.6432</v>
      </c>
      <c r="F3771" s="20"/>
    </row>
    <row r="3772" spans="2:6" x14ac:dyDescent="0.3">
      <c r="B3772" s="3" t="s">
        <v>2498</v>
      </c>
      <c r="C3772" s="4">
        <v>13251.803399999999</v>
      </c>
      <c r="F3772" s="20"/>
    </row>
    <row r="3773" spans="2:6" x14ac:dyDescent="0.3">
      <c r="B3773" s="3" t="s">
        <v>1794</v>
      </c>
      <c r="C3773" s="4">
        <v>13250.326399999998</v>
      </c>
      <c r="F3773" s="20"/>
    </row>
    <row r="3774" spans="2:6" x14ac:dyDescent="0.3">
      <c r="B3774" s="3" t="s">
        <v>7482</v>
      </c>
      <c r="C3774" s="4">
        <v>13247.801599999999</v>
      </c>
      <c r="F3774" s="20"/>
    </row>
    <row r="3775" spans="2:6" x14ac:dyDescent="0.3">
      <c r="B3775" s="3" t="s">
        <v>6990</v>
      </c>
      <c r="C3775" s="4">
        <v>13245.464000000002</v>
      </c>
      <c r="F3775" s="20"/>
    </row>
    <row r="3776" spans="2:6" x14ac:dyDescent="0.3">
      <c r="B3776" s="3" t="s">
        <v>16294</v>
      </c>
      <c r="C3776" s="4">
        <v>13238.704299999999</v>
      </c>
      <c r="F3776" s="20"/>
    </row>
    <row r="3777" spans="2:6" x14ac:dyDescent="0.3">
      <c r="B3777" s="3" t="s">
        <v>12296</v>
      </c>
      <c r="C3777" s="4">
        <v>13230.342000000001</v>
      </c>
      <c r="F3777" s="20"/>
    </row>
    <row r="3778" spans="2:6" x14ac:dyDescent="0.3">
      <c r="B3778" s="3" t="s">
        <v>9442</v>
      </c>
      <c r="C3778" s="4">
        <v>13217.342400000001</v>
      </c>
      <c r="F3778" s="20"/>
    </row>
    <row r="3779" spans="2:6" x14ac:dyDescent="0.3">
      <c r="B3779" s="3" t="s">
        <v>14426</v>
      </c>
      <c r="C3779" s="4">
        <v>13209.802</v>
      </c>
      <c r="F3779" s="20"/>
    </row>
    <row r="3780" spans="2:6" x14ac:dyDescent="0.3">
      <c r="B3780" s="3" t="s">
        <v>17696</v>
      </c>
      <c r="C3780" s="4">
        <v>13206.034799999999</v>
      </c>
      <c r="F3780" s="20"/>
    </row>
    <row r="3781" spans="2:6" x14ac:dyDescent="0.3">
      <c r="B3781" s="3" t="s">
        <v>8605</v>
      </c>
      <c r="C3781" s="4">
        <v>13206.034799999999</v>
      </c>
      <c r="F3781" s="20"/>
    </row>
    <row r="3782" spans="2:6" x14ac:dyDescent="0.3">
      <c r="B3782" s="3" t="s">
        <v>11205</v>
      </c>
      <c r="C3782" s="4">
        <v>13205.512200000001</v>
      </c>
      <c r="F3782" s="20"/>
    </row>
    <row r="3783" spans="2:6" x14ac:dyDescent="0.3">
      <c r="B3783" s="3" t="s">
        <v>4653</v>
      </c>
      <c r="C3783" s="4">
        <v>13201.028199999999</v>
      </c>
      <c r="F3783" s="20"/>
    </row>
    <row r="3784" spans="2:6" x14ac:dyDescent="0.3">
      <c r="B3784" s="3" t="s">
        <v>11561</v>
      </c>
      <c r="C3784" s="4">
        <v>13195.597</v>
      </c>
      <c r="F3784" s="20"/>
    </row>
    <row r="3785" spans="2:6" x14ac:dyDescent="0.3">
      <c r="B3785" s="3" t="s">
        <v>790</v>
      </c>
      <c r="C3785" s="4">
        <v>13195.048000000001</v>
      </c>
      <c r="F3785" s="20"/>
    </row>
    <row r="3786" spans="2:6" x14ac:dyDescent="0.3">
      <c r="B3786" s="3" t="s">
        <v>9166</v>
      </c>
      <c r="C3786" s="4">
        <v>13194.498099999999</v>
      </c>
      <c r="F3786" s="20"/>
    </row>
    <row r="3787" spans="2:6" x14ac:dyDescent="0.3">
      <c r="B3787" s="3" t="s">
        <v>2708</v>
      </c>
      <c r="C3787" s="4">
        <v>13191.2927</v>
      </c>
      <c r="F3787" s="20"/>
    </row>
    <row r="3788" spans="2:6" x14ac:dyDescent="0.3">
      <c r="B3788" s="3" t="s">
        <v>5166</v>
      </c>
      <c r="C3788" s="4">
        <v>13186.617399999999</v>
      </c>
      <c r="F3788" s="20"/>
    </row>
    <row r="3789" spans="2:6" x14ac:dyDescent="0.3">
      <c r="B3789" s="3" t="s">
        <v>18274</v>
      </c>
      <c r="C3789" s="4">
        <v>13186.3256</v>
      </c>
      <c r="F3789" s="20"/>
    </row>
    <row r="3790" spans="2:6" x14ac:dyDescent="0.3">
      <c r="B3790" s="3" t="s">
        <v>8842</v>
      </c>
      <c r="C3790" s="4">
        <v>13178.389299999999</v>
      </c>
      <c r="F3790" s="20"/>
    </row>
    <row r="3791" spans="2:6" x14ac:dyDescent="0.3">
      <c r="B3791" s="3" t="s">
        <v>10855</v>
      </c>
      <c r="C3791" s="4">
        <v>13176.8663</v>
      </c>
      <c r="F3791" s="20"/>
    </row>
    <row r="3792" spans="2:6" x14ac:dyDescent="0.3">
      <c r="B3792" s="3" t="s">
        <v>17635</v>
      </c>
      <c r="C3792" s="4">
        <v>13175.8478</v>
      </c>
      <c r="F3792" s="20"/>
    </row>
    <row r="3793" spans="2:6" x14ac:dyDescent="0.3">
      <c r="B3793" s="3" t="s">
        <v>3800</v>
      </c>
      <c r="C3793" s="4">
        <v>13173.520399999999</v>
      </c>
      <c r="F3793" s="20"/>
    </row>
    <row r="3794" spans="2:6" x14ac:dyDescent="0.3">
      <c r="B3794" s="3" t="s">
        <v>16584</v>
      </c>
      <c r="C3794" s="4">
        <v>13170.536700000001</v>
      </c>
      <c r="F3794" s="20"/>
    </row>
    <row r="3795" spans="2:6" x14ac:dyDescent="0.3">
      <c r="B3795" s="3" t="s">
        <v>6595</v>
      </c>
      <c r="C3795" s="4">
        <v>13168.4131</v>
      </c>
      <c r="F3795" s="20"/>
    </row>
    <row r="3796" spans="2:6" x14ac:dyDescent="0.3">
      <c r="B3796" s="3" t="s">
        <v>8637</v>
      </c>
      <c r="C3796" s="4">
        <v>13167.409800000001</v>
      </c>
      <c r="F3796" s="20"/>
    </row>
    <row r="3797" spans="2:6" x14ac:dyDescent="0.3">
      <c r="B3797" s="3" t="s">
        <v>9554</v>
      </c>
      <c r="C3797" s="4">
        <v>13151.421</v>
      </c>
      <c r="F3797" s="20"/>
    </row>
    <row r="3798" spans="2:6" x14ac:dyDescent="0.3">
      <c r="B3798" s="3" t="s">
        <v>10911</v>
      </c>
      <c r="C3798" s="4">
        <v>13146.424999999999</v>
      </c>
      <c r="F3798" s="20"/>
    </row>
    <row r="3799" spans="2:6" x14ac:dyDescent="0.3">
      <c r="B3799" s="3" t="s">
        <v>1312</v>
      </c>
      <c r="C3799" s="4">
        <v>13145.723100000001</v>
      </c>
      <c r="F3799" s="20"/>
    </row>
    <row r="3800" spans="2:6" x14ac:dyDescent="0.3">
      <c r="B3800" s="3" t="s">
        <v>1986</v>
      </c>
      <c r="C3800" s="4">
        <v>13144.508600000001</v>
      </c>
      <c r="F3800" s="20"/>
    </row>
    <row r="3801" spans="2:6" x14ac:dyDescent="0.3">
      <c r="B3801" s="3" t="s">
        <v>13850</v>
      </c>
      <c r="C3801" s="4">
        <v>13126.8467</v>
      </c>
      <c r="F3801" s="20"/>
    </row>
    <row r="3802" spans="2:6" x14ac:dyDescent="0.3">
      <c r="B3802" s="3" t="s">
        <v>15725</v>
      </c>
      <c r="C3802" s="4">
        <v>13124.461500000001</v>
      </c>
      <c r="F3802" s="20"/>
    </row>
    <row r="3803" spans="2:6" x14ac:dyDescent="0.3">
      <c r="B3803" s="3" t="s">
        <v>9961</v>
      </c>
      <c r="C3803" s="4">
        <v>13123.862200000001</v>
      </c>
      <c r="F3803" s="20"/>
    </row>
    <row r="3804" spans="2:6" x14ac:dyDescent="0.3">
      <c r="B3804" s="3" t="s">
        <v>11340</v>
      </c>
      <c r="C3804" s="4">
        <v>13119.4637</v>
      </c>
      <c r="F3804" s="20"/>
    </row>
    <row r="3805" spans="2:6" x14ac:dyDescent="0.3">
      <c r="B3805" s="3" t="s">
        <v>13906</v>
      </c>
      <c r="C3805" s="4">
        <v>13115.383100000001</v>
      </c>
      <c r="F3805" s="20"/>
    </row>
    <row r="3806" spans="2:6" x14ac:dyDescent="0.3">
      <c r="B3806" s="3" t="s">
        <v>11497</v>
      </c>
      <c r="C3806" s="4">
        <v>13100.831699999999</v>
      </c>
      <c r="F3806" s="20"/>
    </row>
    <row r="3807" spans="2:6" x14ac:dyDescent="0.3">
      <c r="B3807" s="3" t="s">
        <v>4086</v>
      </c>
      <c r="C3807" s="4">
        <v>13096.692599999998</v>
      </c>
      <c r="F3807" s="20"/>
    </row>
    <row r="3808" spans="2:6" x14ac:dyDescent="0.3">
      <c r="B3808" s="3" t="s">
        <v>18119</v>
      </c>
      <c r="C3808" s="4">
        <v>13089.737799999999</v>
      </c>
      <c r="F3808" s="20"/>
    </row>
    <row r="3809" spans="2:6" x14ac:dyDescent="0.3">
      <c r="B3809" s="3" t="s">
        <v>11953</v>
      </c>
      <c r="C3809" s="4">
        <v>13089.587</v>
      </c>
      <c r="F3809" s="20"/>
    </row>
    <row r="3810" spans="2:6" x14ac:dyDescent="0.3">
      <c r="B3810" s="3" t="s">
        <v>10409</v>
      </c>
      <c r="C3810" s="4">
        <v>13088.650000000001</v>
      </c>
      <c r="F3810" s="20"/>
    </row>
    <row r="3811" spans="2:6" x14ac:dyDescent="0.3">
      <c r="B3811" s="3" t="s">
        <v>14830</v>
      </c>
      <c r="C3811" s="4">
        <v>13087.759899999999</v>
      </c>
      <c r="F3811" s="20"/>
    </row>
    <row r="3812" spans="2:6" x14ac:dyDescent="0.3">
      <c r="B3812" s="3" t="s">
        <v>7121</v>
      </c>
      <c r="C3812" s="4">
        <v>13079.1456</v>
      </c>
      <c r="F3812" s="20"/>
    </row>
    <row r="3813" spans="2:6" x14ac:dyDescent="0.3">
      <c r="B3813" s="3" t="s">
        <v>6364</v>
      </c>
      <c r="C3813" s="4">
        <v>13077.861499999999</v>
      </c>
      <c r="F3813" s="20"/>
    </row>
    <row r="3814" spans="2:6" x14ac:dyDescent="0.3">
      <c r="B3814" s="3" t="s">
        <v>7077</v>
      </c>
      <c r="C3814" s="4">
        <v>13076.5165</v>
      </c>
      <c r="F3814" s="20"/>
    </row>
    <row r="3815" spans="2:6" x14ac:dyDescent="0.3">
      <c r="B3815" s="3" t="s">
        <v>9688</v>
      </c>
      <c r="C3815" s="4">
        <v>13068.615200000002</v>
      </c>
      <c r="F3815" s="20"/>
    </row>
    <row r="3816" spans="2:6" x14ac:dyDescent="0.3">
      <c r="B3816" s="3" t="s">
        <v>4892</v>
      </c>
      <c r="C3816" s="4">
        <v>13068.336299999999</v>
      </c>
      <c r="F3816" s="20"/>
    </row>
    <row r="3817" spans="2:6" x14ac:dyDescent="0.3">
      <c r="B3817" s="3" t="s">
        <v>4488</v>
      </c>
      <c r="C3817" s="4">
        <v>13061.0723</v>
      </c>
      <c r="F3817" s="20"/>
    </row>
    <row r="3818" spans="2:6" x14ac:dyDescent="0.3">
      <c r="B3818" s="3" t="s">
        <v>15088</v>
      </c>
      <c r="C3818" s="4">
        <v>13058.1672</v>
      </c>
      <c r="F3818" s="20"/>
    </row>
    <row r="3819" spans="2:6" x14ac:dyDescent="0.3">
      <c r="B3819" s="3" t="s">
        <v>12661</v>
      </c>
      <c r="C3819" s="4">
        <v>13058.1672</v>
      </c>
      <c r="F3819" s="20"/>
    </row>
    <row r="3820" spans="2:6" x14ac:dyDescent="0.3">
      <c r="B3820" s="3" t="s">
        <v>9924</v>
      </c>
      <c r="C3820" s="4">
        <v>13046.8631</v>
      </c>
      <c r="F3820" s="20"/>
    </row>
    <row r="3821" spans="2:6" x14ac:dyDescent="0.3">
      <c r="B3821" s="3" t="s">
        <v>16106</v>
      </c>
      <c r="C3821" s="4">
        <v>13045.974399999999</v>
      </c>
      <c r="F3821" s="20"/>
    </row>
    <row r="3822" spans="2:6" x14ac:dyDescent="0.3">
      <c r="B3822" s="3" t="s">
        <v>11029</v>
      </c>
      <c r="C3822" s="4">
        <v>13045.224200000001</v>
      </c>
      <c r="F3822" s="20"/>
    </row>
    <row r="3823" spans="2:6" x14ac:dyDescent="0.3">
      <c r="B3823" s="3" t="s">
        <v>2268</v>
      </c>
      <c r="C3823" s="4">
        <v>13044.9817</v>
      </c>
      <c r="F3823" s="20"/>
    </row>
    <row r="3824" spans="2:6" x14ac:dyDescent="0.3">
      <c r="B3824" s="3" t="s">
        <v>12511</v>
      </c>
      <c r="C3824" s="4">
        <v>13041.3765</v>
      </c>
      <c r="F3824" s="20"/>
    </row>
    <row r="3825" spans="2:6" x14ac:dyDescent="0.3">
      <c r="B3825" s="3" t="s">
        <v>14389</v>
      </c>
      <c r="C3825" s="4">
        <v>13035.5293</v>
      </c>
      <c r="F3825" s="20"/>
    </row>
    <row r="3826" spans="2:6" x14ac:dyDescent="0.3">
      <c r="B3826" s="3" t="s">
        <v>18803</v>
      </c>
      <c r="C3826" s="4">
        <v>13032.2351</v>
      </c>
      <c r="F3826" s="20"/>
    </row>
    <row r="3827" spans="2:6" x14ac:dyDescent="0.3">
      <c r="B3827" s="3" t="s">
        <v>1639</v>
      </c>
      <c r="C3827" s="4">
        <v>13030.173899999998</v>
      </c>
      <c r="F3827" s="20"/>
    </row>
    <row r="3828" spans="2:6" x14ac:dyDescent="0.3">
      <c r="B3828" s="3" t="s">
        <v>13626</v>
      </c>
      <c r="C3828" s="4">
        <v>13027.987300000001</v>
      </c>
      <c r="F3828" s="20"/>
    </row>
    <row r="3829" spans="2:6" x14ac:dyDescent="0.3">
      <c r="B3829" s="3" t="s">
        <v>13351</v>
      </c>
      <c r="C3829" s="4">
        <v>13016.4005</v>
      </c>
      <c r="F3829" s="20"/>
    </row>
    <row r="3830" spans="2:6" x14ac:dyDescent="0.3">
      <c r="B3830" s="3" t="s">
        <v>17619</v>
      </c>
      <c r="C3830" s="4">
        <v>13011.695900000001</v>
      </c>
      <c r="F3830" s="20"/>
    </row>
    <row r="3831" spans="2:6" x14ac:dyDescent="0.3">
      <c r="B3831" s="3" t="s">
        <v>5331</v>
      </c>
      <c r="C3831" s="4">
        <v>13002.8068</v>
      </c>
      <c r="F3831" s="20"/>
    </row>
    <row r="3832" spans="2:6" x14ac:dyDescent="0.3">
      <c r="B3832" s="3" t="s">
        <v>5028</v>
      </c>
      <c r="C3832" s="4">
        <v>13002.212299999999</v>
      </c>
      <c r="F3832" s="20"/>
    </row>
    <row r="3833" spans="2:6" x14ac:dyDescent="0.3">
      <c r="B3833" s="3" t="s">
        <v>6570</v>
      </c>
      <c r="C3833" s="4">
        <v>12992.2004</v>
      </c>
      <c r="F3833" s="20"/>
    </row>
    <row r="3834" spans="2:6" x14ac:dyDescent="0.3">
      <c r="B3834" s="3" t="s">
        <v>9637</v>
      </c>
      <c r="C3834" s="4">
        <v>12988.621000000001</v>
      </c>
      <c r="F3834" s="20"/>
    </row>
    <row r="3835" spans="2:6" x14ac:dyDescent="0.3">
      <c r="B3835" s="3" t="s">
        <v>13792</v>
      </c>
      <c r="C3835" s="4">
        <v>12976.489399999999</v>
      </c>
      <c r="F3835" s="20"/>
    </row>
    <row r="3836" spans="2:6" x14ac:dyDescent="0.3">
      <c r="B3836" s="3" t="s">
        <v>11225</v>
      </c>
      <c r="C3836" s="4">
        <v>12966.524000000001</v>
      </c>
      <c r="F3836" s="20"/>
    </row>
    <row r="3837" spans="2:6" x14ac:dyDescent="0.3">
      <c r="B3837" s="3" t="s">
        <v>6776</v>
      </c>
      <c r="C3837" s="4">
        <v>12964.089599999999</v>
      </c>
      <c r="F3837" s="20"/>
    </row>
    <row r="3838" spans="2:6" x14ac:dyDescent="0.3">
      <c r="B3838" s="3" t="s">
        <v>6987</v>
      </c>
      <c r="C3838" s="4">
        <v>12962.828799999999</v>
      </c>
      <c r="F3838" s="20"/>
    </row>
    <row r="3839" spans="2:6" x14ac:dyDescent="0.3">
      <c r="B3839" s="3" t="s">
        <v>8077</v>
      </c>
      <c r="C3839" s="4">
        <v>12958.777400000001</v>
      </c>
      <c r="F3839" s="20"/>
    </row>
    <row r="3840" spans="2:6" x14ac:dyDescent="0.3">
      <c r="B3840" s="3" t="s">
        <v>7011</v>
      </c>
      <c r="C3840" s="4">
        <v>12956.508</v>
      </c>
      <c r="F3840" s="20"/>
    </row>
    <row r="3841" spans="2:6" x14ac:dyDescent="0.3">
      <c r="B3841" s="3" t="s">
        <v>9911</v>
      </c>
      <c r="C3841" s="4">
        <v>12953.2732</v>
      </c>
      <c r="F3841" s="20"/>
    </row>
    <row r="3842" spans="2:6" x14ac:dyDescent="0.3">
      <c r="B3842" s="3" t="s">
        <v>18210</v>
      </c>
      <c r="C3842" s="4">
        <v>12946.062400000001</v>
      </c>
      <c r="F3842" s="20"/>
    </row>
    <row r="3843" spans="2:6" x14ac:dyDescent="0.3">
      <c r="B3843" s="3" t="s">
        <v>15266</v>
      </c>
      <c r="C3843" s="4">
        <v>12943.8904</v>
      </c>
      <c r="F3843" s="20"/>
    </row>
    <row r="3844" spans="2:6" x14ac:dyDescent="0.3">
      <c r="B3844" s="3" t="s">
        <v>2897</v>
      </c>
      <c r="C3844" s="4">
        <v>12943.211900000002</v>
      </c>
      <c r="F3844" s="20"/>
    </row>
    <row r="3845" spans="2:6" x14ac:dyDescent="0.3">
      <c r="B3845" s="3" t="s">
        <v>17883</v>
      </c>
      <c r="C3845" s="4">
        <v>12939.681200000001</v>
      </c>
      <c r="F3845" s="20"/>
    </row>
    <row r="3846" spans="2:6" x14ac:dyDescent="0.3">
      <c r="B3846" s="3" t="s">
        <v>12076</v>
      </c>
      <c r="C3846" s="4">
        <v>12932.832200000001</v>
      </c>
      <c r="F3846" s="20"/>
    </row>
    <row r="3847" spans="2:6" x14ac:dyDescent="0.3">
      <c r="B3847" s="3" t="s">
        <v>6603</v>
      </c>
      <c r="C3847" s="4">
        <v>12913.1805</v>
      </c>
      <c r="F3847" s="20"/>
    </row>
    <row r="3848" spans="2:6" x14ac:dyDescent="0.3">
      <c r="B3848" s="3" t="s">
        <v>763</v>
      </c>
      <c r="C3848" s="4">
        <v>12913.1805</v>
      </c>
      <c r="F3848" s="20"/>
    </row>
    <row r="3849" spans="2:6" x14ac:dyDescent="0.3">
      <c r="B3849" s="3" t="s">
        <v>15191</v>
      </c>
      <c r="C3849" s="4">
        <v>12912.434799999999</v>
      </c>
      <c r="F3849" s="20"/>
    </row>
    <row r="3850" spans="2:6" x14ac:dyDescent="0.3">
      <c r="B3850" s="3" t="s">
        <v>14095</v>
      </c>
      <c r="C3850" s="4">
        <v>12896.3375</v>
      </c>
      <c r="F3850" s="20"/>
    </row>
    <row r="3851" spans="2:6" x14ac:dyDescent="0.3">
      <c r="B3851" s="3" t="s">
        <v>2777</v>
      </c>
      <c r="C3851" s="4">
        <v>12895.956000000002</v>
      </c>
      <c r="F3851" s="20"/>
    </row>
    <row r="3852" spans="2:6" x14ac:dyDescent="0.3">
      <c r="B3852" s="3" t="s">
        <v>2493</v>
      </c>
      <c r="C3852" s="4">
        <v>12895.8968</v>
      </c>
      <c r="F3852" s="20"/>
    </row>
    <row r="3853" spans="2:6" x14ac:dyDescent="0.3">
      <c r="B3853" s="3" t="s">
        <v>1262</v>
      </c>
      <c r="C3853" s="4">
        <v>12892.874899999999</v>
      </c>
      <c r="F3853" s="20"/>
    </row>
    <row r="3854" spans="2:6" x14ac:dyDescent="0.3">
      <c r="B3854" s="3" t="s">
        <v>7865</v>
      </c>
      <c r="C3854" s="4">
        <v>12888.792300000001</v>
      </c>
      <c r="F3854" s="20"/>
    </row>
    <row r="3855" spans="2:6" x14ac:dyDescent="0.3">
      <c r="B3855" s="3" t="s">
        <v>5530</v>
      </c>
      <c r="C3855" s="4">
        <v>12873.7575</v>
      </c>
      <c r="F3855" s="20"/>
    </row>
    <row r="3856" spans="2:6" x14ac:dyDescent="0.3">
      <c r="B3856" s="3" t="s">
        <v>14579</v>
      </c>
      <c r="C3856" s="4">
        <v>12872.287399999999</v>
      </c>
      <c r="F3856" s="20"/>
    </row>
    <row r="3857" spans="2:6" x14ac:dyDescent="0.3">
      <c r="B3857" s="3" t="s">
        <v>8367</v>
      </c>
      <c r="C3857" s="4">
        <v>12868.378200000001</v>
      </c>
      <c r="F3857" s="20"/>
    </row>
    <row r="3858" spans="2:6" x14ac:dyDescent="0.3">
      <c r="B3858" s="3" t="s">
        <v>8441</v>
      </c>
      <c r="C3858" s="4">
        <v>12862.758000000002</v>
      </c>
      <c r="F3858" s="20"/>
    </row>
    <row r="3859" spans="2:6" x14ac:dyDescent="0.3">
      <c r="B3859" s="3" t="s">
        <v>12390</v>
      </c>
      <c r="C3859" s="4">
        <v>12862.3693</v>
      </c>
      <c r="F3859" s="20"/>
    </row>
    <row r="3860" spans="2:6" x14ac:dyDescent="0.3">
      <c r="B3860" s="3" t="s">
        <v>5423</v>
      </c>
      <c r="C3860" s="4">
        <v>12860.459700000001</v>
      </c>
      <c r="F3860" s="20"/>
    </row>
    <row r="3861" spans="2:6" x14ac:dyDescent="0.3">
      <c r="B3861" s="3" t="s">
        <v>13180</v>
      </c>
      <c r="C3861" s="4">
        <v>12852.579399999999</v>
      </c>
      <c r="F3861" s="20"/>
    </row>
    <row r="3862" spans="2:6" x14ac:dyDescent="0.3">
      <c r="B3862" s="3" t="s">
        <v>10507</v>
      </c>
      <c r="C3862" s="4">
        <v>12850.844200000001</v>
      </c>
      <c r="F3862" s="20"/>
    </row>
    <row r="3863" spans="2:6" x14ac:dyDescent="0.3">
      <c r="B3863" s="3" t="s">
        <v>9366</v>
      </c>
      <c r="C3863" s="4">
        <v>12849.579299999999</v>
      </c>
      <c r="F3863" s="20"/>
    </row>
    <row r="3864" spans="2:6" x14ac:dyDescent="0.3">
      <c r="B3864" s="3" t="s">
        <v>9783</v>
      </c>
      <c r="C3864" s="4">
        <v>12843.471</v>
      </c>
      <c r="F3864" s="20"/>
    </row>
    <row r="3865" spans="2:6" x14ac:dyDescent="0.3">
      <c r="B3865" s="3" t="s">
        <v>5542</v>
      </c>
      <c r="C3865" s="4">
        <v>12841.3724</v>
      </c>
      <c r="F3865" s="20"/>
    </row>
    <row r="3866" spans="2:6" x14ac:dyDescent="0.3">
      <c r="B3866" s="3" t="s">
        <v>1979</v>
      </c>
      <c r="C3866" s="4">
        <v>12835.4059</v>
      </c>
      <c r="F3866" s="20"/>
    </row>
    <row r="3867" spans="2:6" x14ac:dyDescent="0.3">
      <c r="B3867" s="3" t="s">
        <v>10935</v>
      </c>
      <c r="C3867" s="4">
        <v>12826.982699999999</v>
      </c>
      <c r="F3867" s="20"/>
    </row>
    <row r="3868" spans="2:6" x14ac:dyDescent="0.3">
      <c r="B3868" s="3" t="s">
        <v>9847</v>
      </c>
      <c r="C3868" s="4">
        <v>12824.359700000001</v>
      </c>
      <c r="F3868" s="20"/>
    </row>
    <row r="3869" spans="2:6" x14ac:dyDescent="0.3">
      <c r="B3869" s="3" t="s">
        <v>16835</v>
      </c>
      <c r="C3869" s="4">
        <v>12822.554100000001</v>
      </c>
      <c r="F3869" s="20"/>
    </row>
    <row r="3870" spans="2:6" x14ac:dyDescent="0.3">
      <c r="B3870" s="3" t="s">
        <v>14992</v>
      </c>
      <c r="C3870" s="4">
        <v>12822.554100000001</v>
      </c>
      <c r="F3870" s="20"/>
    </row>
    <row r="3871" spans="2:6" x14ac:dyDescent="0.3">
      <c r="B3871" s="3" t="s">
        <v>2224</v>
      </c>
      <c r="C3871" s="4">
        <v>12821.886499999999</v>
      </c>
      <c r="F3871" s="20"/>
    </row>
    <row r="3872" spans="2:6" x14ac:dyDescent="0.3">
      <c r="B3872" s="3" t="s">
        <v>2282</v>
      </c>
      <c r="C3872" s="4">
        <v>12820.0802</v>
      </c>
      <c r="F3872" s="20"/>
    </row>
    <row r="3873" spans="2:6" x14ac:dyDescent="0.3">
      <c r="B3873" s="3" t="s">
        <v>12232</v>
      </c>
      <c r="C3873" s="4">
        <v>12817.2438</v>
      </c>
      <c r="F3873" s="20"/>
    </row>
    <row r="3874" spans="2:6" x14ac:dyDescent="0.3">
      <c r="B3874" s="3" t="s">
        <v>15296</v>
      </c>
      <c r="C3874" s="4">
        <v>12816.114899999999</v>
      </c>
      <c r="F3874" s="20"/>
    </row>
    <row r="3875" spans="2:6" x14ac:dyDescent="0.3">
      <c r="B3875" s="3" t="s">
        <v>16905</v>
      </c>
      <c r="C3875" s="4">
        <v>12814.224200000001</v>
      </c>
      <c r="F3875" s="20"/>
    </row>
    <row r="3876" spans="2:6" x14ac:dyDescent="0.3">
      <c r="B3876" s="3" t="s">
        <v>10058</v>
      </c>
      <c r="C3876" s="4">
        <v>12811.659300000001</v>
      </c>
      <c r="F3876" s="20"/>
    </row>
    <row r="3877" spans="2:6" x14ac:dyDescent="0.3">
      <c r="B3877" s="3" t="s">
        <v>8222</v>
      </c>
      <c r="C3877" s="4">
        <v>12807.703</v>
      </c>
      <c r="F3877" s="20"/>
    </row>
    <row r="3878" spans="2:6" x14ac:dyDescent="0.3">
      <c r="B3878" s="3" t="s">
        <v>18439</v>
      </c>
      <c r="C3878" s="4">
        <v>12807.558499999999</v>
      </c>
      <c r="F3878" s="20"/>
    </row>
    <row r="3879" spans="2:6" x14ac:dyDescent="0.3">
      <c r="B3879" s="3" t="s">
        <v>5520</v>
      </c>
      <c r="C3879" s="4">
        <v>12799.5553</v>
      </c>
      <c r="F3879" s="20"/>
    </row>
    <row r="3880" spans="2:6" x14ac:dyDescent="0.3">
      <c r="B3880" s="3" t="s">
        <v>16202</v>
      </c>
      <c r="C3880" s="4">
        <v>12796.082100000001</v>
      </c>
      <c r="F3880" s="20"/>
    </row>
    <row r="3881" spans="2:6" x14ac:dyDescent="0.3">
      <c r="B3881" s="3" t="s">
        <v>10800</v>
      </c>
      <c r="C3881" s="4">
        <v>12794.122300000001</v>
      </c>
      <c r="F3881" s="20"/>
    </row>
    <row r="3882" spans="2:6" x14ac:dyDescent="0.3">
      <c r="B3882" s="3" t="s">
        <v>18875</v>
      </c>
      <c r="C3882" s="4">
        <v>12793.324199999999</v>
      </c>
      <c r="F3882" s="20"/>
    </row>
    <row r="3883" spans="2:6" x14ac:dyDescent="0.3">
      <c r="B3883" s="3" t="s">
        <v>14768</v>
      </c>
      <c r="C3883" s="4">
        <v>12792.7979</v>
      </c>
      <c r="F3883" s="20"/>
    </row>
    <row r="3884" spans="2:6" x14ac:dyDescent="0.3">
      <c r="B3884" s="3" t="s">
        <v>16347</v>
      </c>
      <c r="C3884" s="4">
        <v>12780.594800000001</v>
      </c>
      <c r="F3884" s="20"/>
    </row>
    <row r="3885" spans="2:6" x14ac:dyDescent="0.3">
      <c r="B3885" s="3" t="s">
        <v>15554</v>
      </c>
      <c r="C3885" s="4">
        <v>12779.763200000001</v>
      </c>
      <c r="F3885" s="20"/>
    </row>
    <row r="3886" spans="2:6" x14ac:dyDescent="0.3">
      <c r="B3886" s="3" t="s">
        <v>10594</v>
      </c>
      <c r="C3886" s="4">
        <v>12765.0126</v>
      </c>
      <c r="F3886" s="20"/>
    </row>
    <row r="3887" spans="2:6" x14ac:dyDescent="0.3">
      <c r="B3887" s="3" t="s">
        <v>18571</v>
      </c>
      <c r="C3887" s="4">
        <v>12764.680400000001</v>
      </c>
      <c r="F3887" s="20"/>
    </row>
    <row r="3888" spans="2:6" x14ac:dyDescent="0.3">
      <c r="B3888" s="3" t="s">
        <v>9369</v>
      </c>
      <c r="C3888" s="4">
        <v>12763.866600000001</v>
      </c>
      <c r="F3888" s="20"/>
    </row>
    <row r="3889" spans="2:6" x14ac:dyDescent="0.3">
      <c r="B3889" s="3" t="s">
        <v>12277</v>
      </c>
      <c r="C3889" s="4">
        <v>12758.191799999999</v>
      </c>
      <c r="F3889" s="20"/>
    </row>
    <row r="3890" spans="2:6" x14ac:dyDescent="0.3">
      <c r="B3890" s="3" t="s">
        <v>18378</v>
      </c>
      <c r="C3890" s="4">
        <v>12757.411899999999</v>
      </c>
      <c r="F3890" s="20"/>
    </row>
    <row r="3891" spans="2:6" x14ac:dyDescent="0.3">
      <c r="B3891" s="3" t="s">
        <v>6243</v>
      </c>
      <c r="C3891" s="4">
        <v>12746.2809</v>
      </c>
      <c r="F3891" s="20"/>
    </row>
    <row r="3892" spans="2:6" x14ac:dyDescent="0.3">
      <c r="B3892" s="3" t="s">
        <v>1561</v>
      </c>
      <c r="C3892" s="4">
        <v>12745.397199999999</v>
      </c>
      <c r="F3892" s="20"/>
    </row>
    <row r="3893" spans="2:6" x14ac:dyDescent="0.3">
      <c r="B3893" s="3" t="s">
        <v>3075</v>
      </c>
      <c r="C3893" s="4">
        <v>12744.281199999999</v>
      </c>
      <c r="F3893" s="20"/>
    </row>
    <row r="3894" spans="2:6" x14ac:dyDescent="0.3">
      <c r="B3894" s="3" t="s">
        <v>15610</v>
      </c>
      <c r="C3894" s="4">
        <v>12742.428699999999</v>
      </c>
      <c r="F3894" s="20"/>
    </row>
    <row r="3895" spans="2:6" x14ac:dyDescent="0.3">
      <c r="B3895" s="3" t="s">
        <v>11712</v>
      </c>
      <c r="C3895" s="4">
        <v>12741.3532</v>
      </c>
      <c r="F3895" s="20"/>
    </row>
    <row r="3896" spans="2:6" x14ac:dyDescent="0.3">
      <c r="B3896" s="3" t="s">
        <v>11075</v>
      </c>
      <c r="C3896" s="4">
        <v>12738.897800000001</v>
      </c>
      <c r="F3896" s="20"/>
    </row>
    <row r="3897" spans="2:6" x14ac:dyDescent="0.3">
      <c r="B3897" s="3" t="s">
        <v>12806</v>
      </c>
      <c r="C3897" s="4">
        <v>12736.5098</v>
      </c>
      <c r="F3897" s="20"/>
    </row>
    <row r="3898" spans="2:6" x14ac:dyDescent="0.3">
      <c r="B3898" s="3" t="s">
        <v>7668</v>
      </c>
      <c r="C3898" s="4">
        <v>12735.8974</v>
      </c>
      <c r="F3898" s="20"/>
    </row>
    <row r="3899" spans="2:6" x14ac:dyDescent="0.3">
      <c r="B3899" s="3" t="s">
        <v>15114</v>
      </c>
      <c r="C3899" s="4">
        <v>12734.808999999999</v>
      </c>
      <c r="F3899" s="20"/>
    </row>
    <row r="3900" spans="2:6" x14ac:dyDescent="0.3">
      <c r="B3900" s="3" t="s">
        <v>13048</v>
      </c>
      <c r="C3900" s="4">
        <v>12733.007099999999</v>
      </c>
      <c r="F3900" s="20"/>
    </row>
    <row r="3901" spans="2:6" x14ac:dyDescent="0.3">
      <c r="B3901" s="3" t="s">
        <v>9323</v>
      </c>
      <c r="C3901" s="4">
        <v>12732.712599999999</v>
      </c>
      <c r="F3901" s="20"/>
    </row>
    <row r="3902" spans="2:6" x14ac:dyDescent="0.3">
      <c r="B3902" s="3" t="s">
        <v>1067</v>
      </c>
      <c r="C3902" s="4">
        <v>12732.712599999999</v>
      </c>
      <c r="F3902" s="20"/>
    </row>
    <row r="3903" spans="2:6" x14ac:dyDescent="0.3">
      <c r="B3903" s="3" t="s">
        <v>12608</v>
      </c>
      <c r="C3903" s="4">
        <v>12730.896699999999</v>
      </c>
      <c r="F3903" s="20"/>
    </row>
    <row r="3904" spans="2:6" x14ac:dyDescent="0.3">
      <c r="B3904" s="3" t="s">
        <v>17328</v>
      </c>
      <c r="C3904" s="4">
        <v>12722.377500000001</v>
      </c>
      <c r="F3904" s="20"/>
    </row>
    <row r="3905" spans="2:6" x14ac:dyDescent="0.3">
      <c r="B3905" s="3" t="s">
        <v>14515</v>
      </c>
      <c r="C3905" s="4">
        <v>12721.111499999999</v>
      </c>
      <c r="F3905" s="20"/>
    </row>
    <row r="3906" spans="2:6" x14ac:dyDescent="0.3">
      <c r="B3906" s="3" t="s">
        <v>3806</v>
      </c>
      <c r="C3906" s="4">
        <v>12720.0592</v>
      </c>
      <c r="F3906" s="20"/>
    </row>
    <row r="3907" spans="2:6" x14ac:dyDescent="0.3">
      <c r="B3907" s="3" t="s">
        <v>3628</v>
      </c>
      <c r="C3907" s="4">
        <v>12719.535099999999</v>
      </c>
      <c r="F3907" s="20"/>
    </row>
    <row r="3908" spans="2:6" x14ac:dyDescent="0.3">
      <c r="B3908" s="3" t="s">
        <v>9124</v>
      </c>
      <c r="C3908" s="4">
        <v>12718.479499999999</v>
      </c>
      <c r="F3908" s="20"/>
    </row>
    <row r="3909" spans="2:6" x14ac:dyDescent="0.3">
      <c r="B3909" s="3" t="s">
        <v>2020</v>
      </c>
      <c r="C3909" s="4">
        <v>12715.120800000001</v>
      </c>
      <c r="F3909" s="20"/>
    </row>
    <row r="3910" spans="2:6" x14ac:dyDescent="0.3">
      <c r="B3910" s="3" t="s">
        <v>1721</v>
      </c>
      <c r="C3910" s="4">
        <v>12713.2377</v>
      </c>
      <c r="F3910" s="20"/>
    </row>
    <row r="3911" spans="2:6" x14ac:dyDescent="0.3">
      <c r="B3911" s="3" t="s">
        <v>18890</v>
      </c>
      <c r="C3911" s="4">
        <v>12712.84</v>
      </c>
      <c r="F3911" s="20"/>
    </row>
    <row r="3912" spans="2:6" x14ac:dyDescent="0.3">
      <c r="B3912" s="3" t="s">
        <v>10279</v>
      </c>
      <c r="C3912" s="4">
        <v>12706.727699999998</v>
      </c>
      <c r="F3912" s="20"/>
    </row>
    <row r="3913" spans="2:6" x14ac:dyDescent="0.3">
      <c r="B3913" s="3" t="s">
        <v>1464</v>
      </c>
      <c r="C3913" s="4">
        <v>12698.648799999999</v>
      </c>
      <c r="F3913" s="20"/>
    </row>
    <row r="3914" spans="2:6" x14ac:dyDescent="0.3">
      <c r="B3914" s="3" t="s">
        <v>9965</v>
      </c>
      <c r="C3914" s="4">
        <v>12695.5605</v>
      </c>
      <c r="F3914" s="20"/>
    </row>
    <row r="3915" spans="2:6" x14ac:dyDescent="0.3">
      <c r="B3915" s="3" t="s">
        <v>6559</v>
      </c>
      <c r="C3915" s="4">
        <v>12693.5213</v>
      </c>
      <c r="F3915" s="20"/>
    </row>
    <row r="3916" spans="2:6" x14ac:dyDescent="0.3">
      <c r="B3916" s="3" t="s">
        <v>9604</v>
      </c>
      <c r="C3916" s="4">
        <v>12692.789199999999</v>
      </c>
      <c r="F3916" s="20"/>
    </row>
    <row r="3917" spans="2:6" x14ac:dyDescent="0.3">
      <c r="B3917" s="3" t="s">
        <v>12994</v>
      </c>
      <c r="C3917" s="4">
        <v>12689.549300000001</v>
      </c>
      <c r="F3917" s="20"/>
    </row>
    <row r="3918" spans="2:6" x14ac:dyDescent="0.3">
      <c r="B3918" s="3" t="s">
        <v>12525</v>
      </c>
      <c r="C3918" s="4">
        <v>12687.751099999998</v>
      </c>
      <c r="F3918" s="20"/>
    </row>
    <row r="3919" spans="2:6" x14ac:dyDescent="0.3">
      <c r="B3919" s="3" t="s">
        <v>18167</v>
      </c>
      <c r="C3919" s="4">
        <v>12682.977499999999</v>
      </c>
      <c r="F3919" s="20"/>
    </row>
    <row r="3920" spans="2:6" x14ac:dyDescent="0.3">
      <c r="B3920" s="3" t="s">
        <v>18046</v>
      </c>
      <c r="C3920" s="4">
        <v>12675.6836</v>
      </c>
      <c r="F3920" s="20"/>
    </row>
    <row r="3921" spans="2:6" x14ac:dyDescent="0.3">
      <c r="B3921" s="3" t="s">
        <v>8532</v>
      </c>
      <c r="C3921" s="4">
        <v>12674.594200000003</v>
      </c>
      <c r="F3921" s="20"/>
    </row>
    <row r="3922" spans="2:6" x14ac:dyDescent="0.3">
      <c r="B3922" s="3" t="s">
        <v>4221</v>
      </c>
      <c r="C3922" s="4">
        <v>12669.135699999999</v>
      </c>
      <c r="F3922" s="20"/>
    </row>
    <row r="3923" spans="2:6" x14ac:dyDescent="0.3">
      <c r="B3923" s="3" t="s">
        <v>12426</v>
      </c>
      <c r="C3923" s="4">
        <v>12663.914000000001</v>
      </c>
      <c r="F3923" s="20"/>
    </row>
    <row r="3924" spans="2:6" x14ac:dyDescent="0.3">
      <c r="B3924" s="3" t="s">
        <v>17990</v>
      </c>
      <c r="C3924" s="4">
        <v>12662.7822</v>
      </c>
      <c r="F3924" s="20"/>
    </row>
    <row r="3925" spans="2:6" x14ac:dyDescent="0.3">
      <c r="B3925" s="3" t="s">
        <v>16756</v>
      </c>
      <c r="C3925" s="4">
        <v>12662.7822</v>
      </c>
      <c r="F3925" s="20"/>
    </row>
    <row r="3926" spans="2:6" x14ac:dyDescent="0.3">
      <c r="B3926" s="3" t="s">
        <v>13424</v>
      </c>
      <c r="C3926" s="4">
        <v>12662.7822</v>
      </c>
      <c r="F3926" s="20"/>
    </row>
    <row r="3927" spans="2:6" x14ac:dyDescent="0.3">
      <c r="B3927" s="3" t="s">
        <v>13282</v>
      </c>
      <c r="C3927" s="4">
        <v>12662.7822</v>
      </c>
      <c r="F3927" s="20"/>
    </row>
    <row r="3928" spans="2:6" x14ac:dyDescent="0.3">
      <c r="B3928" s="3" t="s">
        <v>12029</v>
      </c>
      <c r="C3928" s="4">
        <v>12662.7822</v>
      </c>
      <c r="F3928" s="20"/>
    </row>
    <row r="3929" spans="2:6" x14ac:dyDescent="0.3">
      <c r="B3929" s="3" t="s">
        <v>1958</v>
      </c>
      <c r="C3929" s="4">
        <v>12662.7822</v>
      </c>
      <c r="F3929" s="20"/>
    </row>
    <row r="3930" spans="2:6" x14ac:dyDescent="0.3">
      <c r="B3930" s="3" t="s">
        <v>11283</v>
      </c>
      <c r="C3930" s="4">
        <v>12662.488499999999</v>
      </c>
      <c r="F3930" s="20"/>
    </row>
    <row r="3931" spans="2:6" x14ac:dyDescent="0.3">
      <c r="B3931" s="3" t="s">
        <v>14984</v>
      </c>
      <c r="C3931" s="4">
        <v>12662.375900000001</v>
      </c>
      <c r="F3931" s="20"/>
    </row>
    <row r="3932" spans="2:6" x14ac:dyDescent="0.3">
      <c r="B3932" s="3" t="s">
        <v>14539</v>
      </c>
      <c r="C3932" s="4">
        <v>12658.559300000001</v>
      </c>
      <c r="F3932" s="20"/>
    </row>
    <row r="3933" spans="2:6" x14ac:dyDescent="0.3">
      <c r="B3933" s="3" t="s">
        <v>8375</v>
      </c>
      <c r="C3933" s="4">
        <v>12657.6739</v>
      </c>
      <c r="F3933" s="20"/>
    </row>
    <row r="3934" spans="2:6" x14ac:dyDescent="0.3">
      <c r="B3934" s="3" t="s">
        <v>16235</v>
      </c>
      <c r="C3934" s="4">
        <v>12656.6916</v>
      </c>
      <c r="F3934" s="20"/>
    </row>
    <row r="3935" spans="2:6" x14ac:dyDescent="0.3">
      <c r="B3935" s="3" t="s">
        <v>10116</v>
      </c>
      <c r="C3935" s="4">
        <v>12654.598399999999</v>
      </c>
      <c r="F3935" s="20"/>
    </row>
    <row r="3936" spans="2:6" x14ac:dyDescent="0.3">
      <c r="B3936" s="3" t="s">
        <v>5138</v>
      </c>
      <c r="C3936" s="4">
        <v>12653.879499999999</v>
      </c>
      <c r="F3936" s="20"/>
    </row>
    <row r="3937" spans="2:6" x14ac:dyDescent="0.3">
      <c r="B3937" s="3" t="s">
        <v>16407</v>
      </c>
      <c r="C3937" s="4">
        <v>12652.446</v>
      </c>
      <c r="F3937" s="20"/>
    </row>
    <row r="3938" spans="2:6" x14ac:dyDescent="0.3">
      <c r="B3938" s="3" t="s">
        <v>14488</v>
      </c>
      <c r="C3938" s="4">
        <v>12652.446</v>
      </c>
      <c r="F3938" s="20"/>
    </row>
    <row r="3939" spans="2:6" x14ac:dyDescent="0.3">
      <c r="B3939" s="3" t="s">
        <v>2323</v>
      </c>
      <c r="C3939" s="4">
        <v>12652.446</v>
      </c>
      <c r="F3939" s="20"/>
    </row>
    <row r="3940" spans="2:6" x14ac:dyDescent="0.3">
      <c r="B3940" s="3" t="s">
        <v>7285</v>
      </c>
      <c r="C3940" s="4">
        <v>12640.9619</v>
      </c>
      <c r="F3940" s="20"/>
    </row>
    <row r="3941" spans="2:6" x14ac:dyDescent="0.3">
      <c r="B3941" s="3" t="s">
        <v>10158</v>
      </c>
      <c r="C3941" s="4">
        <v>12635.793300000001</v>
      </c>
      <c r="F3941" s="20"/>
    </row>
    <row r="3942" spans="2:6" x14ac:dyDescent="0.3">
      <c r="B3942" s="3" t="s">
        <v>13996</v>
      </c>
      <c r="C3942" s="4">
        <v>12633.8444</v>
      </c>
      <c r="F3942" s="20"/>
    </row>
    <row r="3943" spans="2:6" x14ac:dyDescent="0.3">
      <c r="B3943" s="3" t="s">
        <v>17890</v>
      </c>
      <c r="C3943" s="4">
        <v>12629.849399999999</v>
      </c>
      <c r="F3943" s="20"/>
    </row>
    <row r="3944" spans="2:6" x14ac:dyDescent="0.3">
      <c r="B3944" s="3" t="s">
        <v>9999</v>
      </c>
      <c r="C3944" s="4">
        <v>12629.792699999998</v>
      </c>
      <c r="F3944" s="20"/>
    </row>
    <row r="3945" spans="2:6" x14ac:dyDescent="0.3">
      <c r="B3945" s="3" t="s">
        <v>17660</v>
      </c>
      <c r="C3945" s="4">
        <v>12628.82</v>
      </c>
      <c r="F3945" s="20"/>
    </row>
    <row r="3946" spans="2:6" x14ac:dyDescent="0.3">
      <c r="B3946" s="3" t="s">
        <v>15922</v>
      </c>
      <c r="C3946" s="4">
        <v>12626.073900000001</v>
      </c>
      <c r="F3946" s="20"/>
    </row>
    <row r="3947" spans="2:6" x14ac:dyDescent="0.3">
      <c r="B3947" s="3" t="s">
        <v>14934</v>
      </c>
      <c r="C3947" s="4">
        <v>12621.078799999999</v>
      </c>
      <c r="F3947" s="20"/>
    </row>
    <row r="3948" spans="2:6" x14ac:dyDescent="0.3">
      <c r="B3948" s="3" t="s">
        <v>8945</v>
      </c>
      <c r="C3948" s="4">
        <v>12612.9792</v>
      </c>
      <c r="F3948" s="20"/>
    </row>
    <row r="3949" spans="2:6" x14ac:dyDescent="0.3">
      <c r="B3949" s="3" t="s">
        <v>18627</v>
      </c>
      <c r="C3949" s="4">
        <v>12611.716399999999</v>
      </c>
      <c r="F3949" s="20"/>
    </row>
    <row r="3950" spans="2:6" x14ac:dyDescent="0.3">
      <c r="B3950" s="3" t="s">
        <v>17984</v>
      </c>
      <c r="C3950" s="4">
        <v>12609.3487</v>
      </c>
      <c r="F3950" s="20"/>
    </row>
    <row r="3951" spans="2:6" x14ac:dyDescent="0.3">
      <c r="B3951" s="3" t="s">
        <v>16962</v>
      </c>
      <c r="C3951" s="4">
        <v>12608.278399999999</v>
      </c>
      <c r="F3951" s="20"/>
    </row>
    <row r="3952" spans="2:6" x14ac:dyDescent="0.3">
      <c r="B3952" s="3" t="s">
        <v>6150</v>
      </c>
      <c r="C3952" s="4">
        <v>12603.4419</v>
      </c>
      <c r="F3952" s="20"/>
    </row>
    <row r="3953" spans="2:6" x14ac:dyDescent="0.3">
      <c r="B3953" s="3" t="s">
        <v>13516</v>
      </c>
      <c r="C3953" s="4">
        <v>12597.666099999999</v>
      </c>
      <c r="F3953" s="20"/>
    </row>
    <row r="3954" spans="2:6" x14ac:dyDescent="0.3">
      <c r="B3954" s="3" t="s">
        <v>12926</v>
      </c>
      <c r="C3954" s="4">
        <v>12591.3514</v>
      </c>
      <c r="F3954" s="20"/>
    </row>
    <row r="3955" spans="2:6" x14ac:dyDescent="0.3">
      <c r="B3955" s="3" t="s">
        <v>14844</v>
      </c>
      <c r="C3955" s="4">
        <v>12584.901900000001</v>
      </c>
      <c r="F3955" s="20"/>
    </row>
    <row r="3956" spans="2:6" x14ac:dyDescent="0.3">
      <c r="B3956" s="3" t="s">
        <v>4513</v>
      </c>
      <c r="C3956" s="4">
        <v>12582.1283</v>
      </c>
      <c r="F3956" s="20"/>
    </row>
    <row r="3957" spans="2:6" x14ac:dyDescent="0.3">
      <c r="B3957" s="3" t="s">
        <v>11305</v>
      </c>
      <c r="C3957" s="4">
        <v>12574.5281</v>
      </c>
      <c r="F3957" s="20"/>
    </row>
    <row r="3958" spans="2:6" x14ac:dyDescent="0.3">
      <c r="B3958" s="3" t="s">
        <v>3396</v>
      </c>
      <c r="C3958" s="4">
        <v>12572.387699999999</v>
      </c>
      <c r="F3958" s="20"/>
    </row>
    <row r="3959" spans="2:6" x14ac:dyDescent="0.3">
      <c r="B3959" s="3" t="s">
        <v>10245</v>
      </c>
      <c r="C3959" s="4">
        <v>12571.4851</v>
      </c>
      <c r="F3959" s="20"/>
    </row>
    <row r="3960" spans="2:6" x14ac:dyDescent="0.3">
      <c r="B3960" s="3" t="s">
        <v>17785</v>
      </c>
      <c r="C3960" s="4">
        <v>12571.404399999999</v>
      </c>
      <c r="F3960" s="20"/>
    </row>
    <row r="3961" spans="2:6" x14ac:dyDescent="0.3">
      <c r="B3961" s="3" t="s">
        <v>17997</v>
      </c>
      <c r="C3961" s="4">
        <v>12567.604000000001</v>
      </c>
      <c r="F3961" s="20"/>
    </row>
    <row r="3962" spans="2:6" x14ac:dyDescent="0.3">
      <c r="B3962" s="3" t="s">
        <v>4655</v>
      </c>
      <c r="C3962" s="4">
        <v>12560.074999999999</v>
      </c>
      <c r="F3962" s="20"/>
    </row>
    <row r="3963" spans="2:6" x14ac:dyDescent="0.3">
      <c r="B3963" s="3" t="s">
        <v>11688</v>
      </c>
      <c r="C3963" s="4">
        <v>12556.548700000001</v>
      </c>
      <c r="F3963" s="20"/>
    </row>
    <row r="3964" spans="2:6" x14ac:dyDescent="0.3">
      <c r="B3964" s="3" t="s">
        <v>3928</v>
      </c>
      <c r="C3964" s="4">
        <v>12554.6255</v>
      </c>
      <c r="F3964" s="20"/>
    </row>
    <row r="3965" spans="2:6" x14ac:dyDescent="0.3">
      <c r="B3965" s="3" t="s">
        <v>4479</v>
      </c>
      <c r="C3965" s="4">
        <v>12547.769100000001</v>
      </c>
      <c r="F3965" s="20"/>
    </row>
    <row r="3966" spans="2:6" x14ac:dyDescent="0.3">
      <c r="B3966" s="3" t="s">
        <v>9322</v>
      </c>
      <c r="C3966" s="4">
        <v>12545.3487</v>
      </c>
      <c r="F3966" s="20"/>
    </row>
    <row r="3967" spans="2:6" x14ac:dyDescent="0.3">
      <c r="B3967" s="3" t="s">
        <v>4800</v>
      </c>
      <c r="C3967" s="4">
        <v>12543.791000000001</v>
      </c>
      <c r="F3967" s="20"/>
    </row>
    <row r="3968" spans="2:6" x14ac:dyDescent="0.3">
      <c r="B3968" s="3" t="s">
        <v>3543</v>
      </c>
      <c r="C3968" s="4">
        <v>12543.4478</v>
      </c>
      <c r="F3968" s="20"/>
    </row>
    <row r="3969" spans="2:6" x14ac:dyDescent="0.3">
      <c r="B3969" s="3" t="s">
        <v>14930</v>
      </c>
      <c r="C3969" s="4">
        <v>12541.689</v>
      </c>
      <c r="F3969" s="20"/>
    </row>
    <row r="3970" spans="2:6" x14ac:dyDescent="0.3">
      <c r="B3970" s="3" t="s">
        <v>1810</v>
      </c>
      <c r="C3970" s="4">
        <v>12526.4496</v>
      </c>
      <c r="F3970" s="20"/>
    </row>
    <row r="3971" spans="2:6" x14ac:dyDescent="0.3">
      <c r="B3971" s="3" t="s">
        <v>6520</v>
      </c>
      <c r="C3971" s="4">
        <v>12526.037</v>
      </c>
      <c r="F3971" s="20"/>
    </row>
    <row r="3972" spans="2:6" x14ac:dyDescent="0.3">
      <c r="B3972" s="3" t="s">
        <v>14835</v>
      </c>
      <c r="C3972" s="4">
        <v>12520.795599999999</v>
      </c>
      <c r="F3972" s="20"/>
    </row>
    <row r="3973" spans="2:6" x14ac:dyDescent="0.3">
      <c r="B3973" s="3" t="s">
        <v>9868</v>
      </c>
      <c r="C3973" s="4">
        <v>12519.195900000001</v>
      </c>
      <c r="F3973" s="20"/>
    </row>
    <row r="3974" spans="2:6" x14ac:dyDescent="0.3">
      <c r="B3974" s="3" t="s">
        <v>2749</v>
      </c>
      <c r="C3974" s="4">
        <v>12518.6124</v>
      </c>
      <c r="F3974" s="20"/>
    </row>
    <row r="3975" spans="2:6" x14ac:dyDescent="0.3">
      <c r="B3975" s="3" t="s">
        <v>10664</v>
      </c>
      <c r="C3975" s="4">
        <v>12517.256600000001</v>
      </c>
      <c r="F3975" s="20"/>
    </row>
    <row r="3976" spans="2:6" x14ac:dyDescent="0.3">
      <c r="B3976" s="3" t="s">
        <v>15968</v>
      </c>
      <c r="C3976" s="4">
        <v>12516.1044</v>
      </c>
      <c r="F3976" s="20"/>
    </row>
    <row r="3977" spans="2:6" x14ac:dyDescent="0.3">
      <c r="B3977" s="3" t="s">
        <v>11191</v>
      </c>
      <c r="C3977" s="4">
        <v>12516.1044</v>
      </c>
      <c r="F3977" s="20"/>
    </row>
    <row r="3978" spans="2:6" x14ac:dyDescent="0.3">
      <c r="B3978" s="3" t="s">
        <v>15738</v>
      </c>
      <c r="C3978" s="4">
        <v>12507.572400000001</v>
      </c>
      <c r="F3978" s="20"/>
    </row>
    <row r="3979" spans="2:6" x14ac:dyDescent="0.3">
      <c r="B3979" s="3" t="s">
        <v>17876</v>
      </c>
      <c r="C3979" s="4">
        <v>12507.039300000002</v>
      </c>
      <c r="F3979" s="20"/>
    </row>
    <row r="3980" spans="2:6" x14ac:dyDescent="0.3">
      <c r="B3980" s="3" t="s">
        <v>6815</v>
      </c>
      <c r="C3980" s="4">
        <v>12489.696900000001</v>
      </c>
      <c r="F3980" s="20"/>
    </row>
    <row r="3981" spans="2:6" x14ac:dyDescent="0.3">
      <c r="B3981" s="3" t="s">
        <v>8988</v>
      </c>
      <c r="C3981" s="4">
        <v>12487.688200000001</v>
      </c>
      <c r="F3981" s="20"/>
    </row>
    <row r="3982" spans="2:6" x14ac:dyDescent="0.3">
      <c r="B3982" s="3" t="s">
        <v>2394</v>
      </c>
      <c r="C3982" s="4">
        <v>12487.1368</v>
      </c>
      <c r="F3982" s="20"/>
    </row>
    <row r="3983" spans="2:6" x14ac:dyDescent="0.3">
      <c r="B3983" s="3" t="s">
        <v>17509</v>
      </c>
      <c r="C3983" s="4">
        <v>12481.436799999999</v>
      </c>
      <c r="F3983" s="20"/>
    </row>
    <row r="3984" spans="2:6" x14ac:dyDescent="0.3">
      <c r="B3984" s="3" t="s">
        <v>644</v>
      </c>
      <c r="C3984" s="4">
        <v>12480.470299999999</v>
      </c>
      <c r="F3984" s="20"/>
    </row>
    <row r="3985" spans="2:6" x14ac:dyDescent="0.3">
      <c r="B3985" s="3" t="s">
        <v>12457</v>
      </c>
      <c r="C3985" s="4">
        <v>12476.937099999999</v>
      </c>
      <c r="F3985" s="20"/>
    </row>
    <row r="3986" spans="2:6" x14ac:dyDescent="0.3">
      <c r="B3986" s="3" t="s">
        <v>4309</v>
      </c>
      <c r="C3986" s="4">
        <v>12475.969000000001</v>
      </c>
      <c r="F3986" s="20"/>
    </row>
    <row r="3987" spans="2:6" x14ac:dyDescent="0.3">
      <c r="B3987" s="3" t="s">
        <v>939</v>
      </c>
      <c r="C3987" s="4">
        <v>12472.5288</v>
      </c>
      <c r="F3987" s="20"/>
    </row>
    <row r="3988" spans="2:6" x14ac:dyDescent="0.3">
      <c r="B3988" s="3" t="s">
        <v>11362</v>
      </c>
      <c r="C3988" s="4">
        <v>12471.7801</v>
      </c>
      <c r="F3988" s="20"/>
    </row>
    <row r="3989" spans="2:6" x14ac:dyDescent="0.3">
      <c r="B3989" s="3" t="s">
        <v>9957</v>
      </c>
      <c r="C3989" s="4">
        <v>12470.8986</v>
      </c>
      <c r="F3989" s="20"/>
    </row>
    <row r="3990" spans="2:6" x14ac:dyDescent="0.3">
      <c r="B3990" s="3" t="s">
        <v>15761</v>
      </c>
      <c r="C3990" s="4">
        <v>12470.127899999999</v>
      </c>
      <c r="F3990" s="20"/>
    </row>
    <row r="3991" spans="2:6" x14ac:dyDescent="0.3">
      <c r="B3991" s="3" t="s">
        <v>15307</v>
      </c>
      <c r="C3991" s="4">
        <v>12463.196</v>
      </c>
      <c r="F3991" s="20"/>
    </row>
    <row r="3992" spans="2:6" x14ac:dyDescent="0.3">
      <c r="B3992" s="3" t="s">
        <v>9990</v>
      </c>
      <c r="C3992" s="4">
        <v>12459.4522</v>
      </c>
      <c r="F3992" s="20"/>
    </row>
    <row r="3993" spans="2:6" x14ac:dyDescent="0.3">
      <c r="B3993" s="3" t="s">
        <v>10603</v>
      </c>
      <c r="C3993" s="4">
        <v>12457.2148</v>
      </c>
      <c r="F3993" s="20"/>
    </row>
    <row r="3994" spans="2:6" x14ac:dyDescent="0.3">
      <c r="B3994" s="3" t="s">
        <v>14817</v>
      </c>
      <c r="C3994" s="4">
        <v>12455.417299999999</v>
      </c>
      <c r="F3994" s="20"/>
    </row>
    <row r="3995" spans="2:6" x14ac:dyDescent="0.3">
      <c r="B3995" s="3" t="s">
        <v>15223</v>
      </c>
      <c r="C3995" s="4">
        <v>12453.3496</v>
      </c>
      <c r="F3995" s="20"/>
    </row>
    <row r="3996" spans="2:6" x14ac:dyDescent="0.3">
      <c r="B3996" s="3" t="s">
        <v>13127</v>
      </c>
      <c r="C3996" s="4">
        <v>12447.5182</v>
      </c>
      <c r="F3996" s="20"/>
    </row>
    <row r="3997" spans="2:6" x14ac:dyDescent="0.3">
      <c r="B3997" s="3" t="s">
        <v>15867</v>
      </c>
      <c r="C3997" s="4">
        <v>12446.558199999999</v>
      </c>
      <c r="F3997" s="20"/>
    </row>
    <row r="3998" spans="2:6" x14ac:dyDescent="0.3">
      <c r="B3998" s="3" t="s">
        <v>14485</v>
      </c>
      <c r="C3998" s="4">
        <v>12443.0792</v>
      </c>
      <c r="F3998" s="20"/>
    </row>
    <row r="3999" spans="2:6" x14ac:dyDescent="0.3">
      <c r="B3999" s="3" t="s">
        <v>8054</v>
      </c>
      <c r="C3999" s="4">
        <v>12431.3732</v>
      </c>
      <c r="F3999" s="20"/>
    </row>
    <row r="4000" spans="2:6" x14ac:dyDescent="0.3">
      <c r="B4000" s="3" t="s">
        <v>10745</v>
      </c>
      <c r="C4000" s="4">
        <v>12430.7366</v>
      </c>
      <c r="F4000" s="20"/>
    </row>
    <row r="4001" spans="2:6" x14ac:dyDescent="0.3">
      <c r="B4001" s="3" t="s">
        <v>15138</v>
      </c>
      <c r="C4001" s="4">
        <v>12409.699400000001</v>
      </c>
      <c r="F4001" s="20"/>
    </row>
    <row r="4002" spans="2:6" x14ac:dyDescent="0.3">
      <c r="B4002" s="3" t="s">
        <v>10295</v>
      </c>
      <c r="C4002" s="4">
        <v>12405.0641</v>
      </c>
      <c r="F4002" s="20"/>
    </row>
    <row r="4003" spans="2:6" x14ac:dyDescent="0.3">
      <c r="B4003" s="3" t="s">
        <v>17957</v>
      </c>
      <c r="C4003" s="4">
        <v>12396.328100000001</v>
      </c>
      <c r="F4003" s="20"/>
    </row>
    <row r="4004" spans="2:6" x14ac:dyDescent="0.3">
      <c r="B4004" s="3" t="s">
        <v>16938</v>
      </c>
      <c r="C4004" s="4">
        <v>12396.328100000001</v>
      </c>
      <c r="F4004" s="20"/>
    </row>
    <row r="4005" spans="2:6" x14ac:dyDescent="0.3">
      <c r="B4005" s="3" t="s">
        <v>15360</v>
      </c>
      <c r="C4005" s="4">
        <v>12396.328100000001</v>
      </c>
      <c r="F4005" s="20"/>
    </row>
    <row r="4006" spans="2:6" x14ac:dyDescent="0.3">
      <c r="B4006" s="3" t="s">
        <v>12751</v>
      </c>
      <c r="C4006" s="4">
        <v>12396.328100000001</v>
      </c>
      <c r="F4006" s="20"/>
    </row>
    <row r="4007" spans="2:6" x14ac:dyDescent="0.3">
      <c r="B4007" s="3" t="s">
        <v>7283</v>
      </c>
      <c r="C4007" s="4">
        <v>12396.328100000001</v>
      </c>
      <c r="F4007" s="20"/>
    </row>
    <row r="4008" spans="2:6" x14ac:dyDescent="0.3">
      <c r="B4008" s="3" t="s">
        <v>7354</v>
      </c>
      <c r="C4008" s="4">
        <v>12393.3269</v>
      </c>
      <c r="F4008" s="20"/>
    </row>
    <row r="4009" spans="2:6" x14ac:dyDescent="0.3">
      <c r="B4009" s="3" t="s">
        <v>16342</v>
      </c>
      <c r="C4009" s="4">
        <v>12387.006700000002</v>
      </c>
      <c r="F4009" s="20"/>
    </row>
    <row r="4010" spans="2:6" x14ac:dyDescent="0.3">
      <c r="B4010" s="3" t="s">
        <v>7744</v>
      </c>
      <c r="C4010" s="4">
        <v>12380.8325</v>
      </c>
      <c r="F4010" s="20"/>
    </row>
    <row r="4011" spans="2:6" x14ac:dyDescent="0.3">
      <c r="B4011" s="3" t="s">
        <v>14905</v>
      </c>
      <c r="C4011" s="4">
        <v>12369.6</v>
      </c>
      <c r="F4011" s="20"/>
    </row>
    <row r="4012" spans="2:6" x14ac:dyDescent="0.3">
      <c r="B4012" s="3" t="s">
        <v>13464</v>
      </c>
      <c r="C4012" s="4">
        <v>12369.6</v>
      </c>
      <c r="F4012" s="20"/>
    </row>
    <row r="4013" spans="2:6" x14ac:dyDescent="0.3">
      <c r="B4013" s="3" t="s">
        <v>12788</v>
      </c>
      <c r="C4013" s="4">
        <v>12369.6</v>
      </c>
      <c r="F4013" s="20"/>
    </row>
    <row r="4014" spans="2:6" x14ac:dyDescent="0.3">
      <c r="B4014" s="3" t="s">
        <v>10525</v>
      </c>
      <c r="C4014" s="4">
        <v>12369.6</v>
      </c>
      <c r="F4014" s="20"/>
    </row>
    <row r="4015" spans="2:6" x14ac:dyDescent="0.3">
      <c r="B4015" s="3" t="s">
        <v>6034</v>
      </c>
      <c r="C4015" s="4">
        <v>12369.6</v>
      </c>
      <c r="F4015" s="20"/>
    </row>
    <row r="4016" spans="2:6" x14ac:dyDescent="0.3">
      <c r="B4016" s="3" t="s">
        <v>2462</v>
      </c>
      <c r="C4016" s="4">
        <v>12369.6</v>
      </c>
      <c r="F4016" s="20"/>
    </row>
    <row r="4017" spans="2:6" x14ac:dyDescent="0.3">
      <c r="B4017" s="3" t="s">
        <v>14263</v>
      </c>
      <c r="C4017" s="4">
        <v>12369.4655</v>
      </c>
      <c r="F4017" s="20"/>
    </row>
    <row r="4018" spans="2:6" x14ac:dyDescent="0.3">
      <c r="B4018" s="3" t="s">
        <v>7798</v>
      </c>
      <c r="C4018" s="4">
        <v>12361.493399999999</v>
      </c>
      <c r="F4018" s="20"/>
    </row>
    <row r="4019" spans="2:6" x14ac:dyDescent="0.3">
      <c r="B4019" s="3" t="s">
        <v>12705</v>
      </c>
      <c r="C4019" s="4">
        <v>12355.853900000002</v>
      </c>
      <c r="F4019" s="20"/>
    </row>
    <row r="4020" spans="2:6" x14ac:dyDescent="0.3">
      <c r="B4020" s="3" t="s">
        <v>18523</v>
      </c>
      <c r="C4020" s="4">
        <v>12355.0394</v>
      </c>
      <c r="F4020" s="20"/>
    </row>
    <row r="4021" spans="2:6" x14ac:dyDescent="0.3">
      <c r="B4021" s="3" t="s">
        <v>7770</v>
      </c>
      <c r="C4021" s="4">
        <v>12350.582899999999</v>
      </c>
      <c r="F4021" s="20"/>
    </row>
    <row r="4022" spans="2:6" x14ac:dyDescent="0.3">
      <c r="B4022" s="3" t="s">
        <v>8967</v>
      </c>
      <c r="C4022" s="4">
        <v>12346.0574</v>
      </c>
      <c r="F4022" s="20"/>
    </row>
    <row r="4023" spans="2:6" x14ac:dyDescent="0.3">
      <c r="B4023" s="3" t="s">
        <v>1109</v>
      </c>
      <c r="C4023" s="4">
        <v>12334.7294</v>
      </c>
      <c r="F4023" s="20"/>
    </row>
    <row r="4024" spans="2:6" x14ac:dyDescent="0.3">
      <c r="B4024" s="3" t="s">
        <v>6830</v>
      </c>
      <c r="C4024" s="4">
        <v>12332.625599999999</v>
      </c>
      <c r="F4024" s="20"/>
    </row>
    <row r="4025" spans="2:6" x14ac:dyDescent="0.3">
      <c r="B4025" s="3" t="s">
        <v>11820</v>
      </c>
      <c r="C4025" s="4">
        <v>12331.211599999999</v>
      </c>
      <c r="F4025" s="20"/>
    </row>
    <row r="4026" spans="2:6" x14ac:dyDescent="0.3">
      <c r="B4026" s="3" t="s">
        <v>16796</v>
      </c>
      <c r="C4026" s="4">
        <v>12327.535800000001</v>
      </c>
      <c r="F4026" s="20"/>
    </row>
    <row r="4027" spans="2:6" x14ac:dyDescent="0.3">
      <c r="B4027" s="3" t="s">
        <v>9585</v>
      </c>
      <c r="C4027" s="4">
        <v>12325.686100000001</v>
      </c>
      <c r="F4027" s="20"/>
    </row>
    <row r="4028" spans="2:6" x14ac:dyDescent="0.3">
      <c r="B4028" s="3" t="s">
        <v>15301</v>
      </c>
      <c r="C4028" s="4">
        <v>12324.848</v>
      </c>
      <c r="F4028" s="20"/>
    </row>
    <row r="4029" spans="2:6" x14ac:dyDescent="0.3">
      <c r="B4029" s="3" t="s">
        <v>6644</v>
      </c>
      <c r="C4029" s="4">
        <v>12319.2862</v>
      </c>
      <c r="F4029" s="20"/>
    </row>
    <row r="4030" spans="2:6" x14ac:dyDescent="0.3">
      <c r="B4030" s="3" t="s">
        <v>13168</v>
      </c>
      <c r="C4030" s="4">
        <v>12319.265300000001</v>
      </c>
      <c r="F4030" s="20"/>
    </row>
    <row r="4031" spans="2:6" x14ac:dyDescent="0.3">
      <c r="B4031" s="3" t="s">
        <v>18280</v>
      </c>
      <c r="C4031" s="4">
        <v>12319.1528</v>
      </c>
      <c r="F4031" s="20"/>
    </row>
    <row r="4032" spans="2:6" x14ac:dyDescent="0.3">
      <c r="B4032" s="3" t="s">
        <v>12968</v>
      </c>
      <c r="C4032" s="4">
        <v>12313.352000000001</v>
      </c>
      <c r="F4032" s="20"/>
    </row>
    <row r="4033" spans="2:6" x14ac:dyDescent="0.3">
      <c r="B4033" s="3" t="s">
        <v>14362</v>
      </c>
      <c r="C4033" s="4">
        <v>12311.9683</v>
      </c>
      <c r="F4033" s="20"/>
    </row>
    <row r="4034" spans="2:6" x14ac:dyDescent="0.3">
      <c r="B4034" s="3" t="s">
        <v>4424</v>
      </c>
      <c r="C4034" s="4">
        <v>12310.329900000001</v>
      </c>
      <c r="F4034" s="20"/>
    </row>
    <row r="4035" spans="2:6" x14ac:dyDescent="0.3">
      <c r="B4035" s="3" t="s">
        <v>17037</v>
      </c>
      <c r="C4035" s="4">
        <v>12303.286100000001</v>
      </c>
      <c r="F4035" s="20"/>
    </row>
    <row r="4036" spans="2:6" x14ac:dyDescent="0.3">
      <c r="B4036" s="3" t="s">
        <v>4122</v>
      </c>
      <c r="C4036" s="4">
        <v>12301.6698</v>
      </c>
      <c r="F4036" s="20"/>
    </row>
    <row r="4037" spans="2:6" x14ac:dyDescent="0.3">
      <c r="B4037" s="3" t="s">
        <v>18699</v>
      </c>
      <c r="C4037" s="4">
        <v>12295.441999999999</v>
      </c>
      <c r="F4037" s="20"/>
    </row>
    <row r="4038" spans="2:6" x14ac:dyDescent="0.3">
      <c r="B4038" s="3" t="s">
        <v>1607</v>
      </c>
      <c r="C4038" s="4">
        <v>12291.4246</v>
      </c>
      <c r="F4038" s="20"/>
    </row>
    <row r="4039" spans="2:6" x14ac:dyDescent="0.3">
      <c r="B4039" s="3" t="s">
        <v>3777</v>
      </c>
      <c r="C4039" s="4">
        <v>12284.2112</v>
      </c>
      <c r="F4039" s="20"/>
    </row>
    <row r="4040" spans="2:6" x14ac:dyDescent="0.3">
      <c r="B4040" s="3" t="s">
        <v>8087</v>
      </c>
      <c r="C4040" s="4">
        <v>12281.254999999999</v>
      </c>
      <c r="F4040" s="20"/>
    </row>
    <row r="4041" spans="2:6" x14ac:dyDescent="0.3">
      <c r="B4041" s="3" t="s">
        <v>10287</v>
      </c>
      <c r="C4041" s="4">
        <v>12279.9115</v>
      </c>
      <c r="F4041" s="20"/>
    </row>
    <row r="4042" spans="2:6" x14ac:dyDescent="0.3">
      <c r="B4042" s="3" t="s">
        <v>13652</v>
      </c>
      <c r="C4042" s="4">
        <v>12275.1387</v>
      </c>
      <c r="F4042" s="20"/>
    </row>
    <row r="4043" spans="2:6" x14ac:dyDescent="0.3">
      <c r="B4043" s="3" t="s">
        <v>13312</v>
      </c>
      <c r="C4043" s="4">
        <v>12262.7466</v>
      </c>
      <c r="F4043" s="20"/>
    </row>
    <row r="4044" spans="2:6" x14ac:dyDescent="0.3">
      <c r="B4044" s="3" t="s">
        <v>12176</v>
      </c>
      <c r="C4044" s="4">
        <v>12262.7466</v>
      </c>
      <c r="F4044" s="20"/>
    </row>
    <row r="4045" spans="2:6" x14ac:dyDescent="0.3">
      <c r="B4045" s="3" t="s">
        <v>9729</v>
      </c>
      <c r="C4045" s="4">
        <v>12262.7466</v>
      </c>
      <c r="F4045" s="20"/>
    </row>
    <row r="4046" spans="2:6" x14ac:dyDescent="0.3">
      <c r="B4046" s="3" t="s">
        <v>630</v>
      </c>
      <c r="C4046" s="4">
        <v>12262.7466</v>
      </c>
      <c r="F4046" s="20"/>
    </row>
    <row r="4047" spans="2:6" x14ac:dyDescent="0.3">
      <c r="B4047" s="3" t="s">
        <v>16475</v>
      </c>
      <c r="C4047" s="4">
        <v>12261.502199999999</v>
      </c>
      <c r="F4047" s="20"/>
    </row>
    <row r="4048" spans="2:6" x14ac:dyDescent="0.3">
      <c r="B4048" s="3" t="s">
        <v>14604</v>
      </c>
      <c r="C4048" s="4">
        <v>12259.3267</v>
      </c>
      <c r="F4048" s="20"/>
    </row>
    <row r="4049" spans="2:6" x14ac:dyDescent="0.3">
      <c r="B4049" s="3" t="s">
        <v>5966</v>
      </c>
      <c r="C4049" s="4">
        <v>12257.956200000001</v>
      </c>
      <c r="F4049" s="20"/>
    </row>
    <row r="4050" spans="2:6" x14ac:dyDescent="0.3">
      <c r="B4050" s="3" t="s">
        <v>16353</v>
      </c>
      <c r="C4050" s="4">
        <v>12253.7958</v>
      </c>
      <c r="F4050" s="20"/>
    </row>
    <row r="4051" spans="2:6" x14ac:dyDescent="0.3">
      <c r="B4051" s="3" t="s">
        <v>17242</v>
      </c>
      <c r="C4051" s="4">
        <v>12252.8526</v>
      </c>
      <c r="F4051" s="20"/>
    </row>
    <row r="4052" spans="2:6" x14ac:dyDescent="0.3">
      <c r="B4052" s="3" t="s">
        <v>15966</v>
      </c>
      <c r="C4052" s="4">
        <v>12242.033300000001</v>
      </c>
      <c r="F4052" s="20"/>
    </row>
    <row r="4053" spans="2:6" x14ac:dyDescent="0.3">
      <c r="B4053" s="3" t="s">
        <v>8718</v>
      </c>
      <c r="C4053" s="4">
        <v>12238.113200000002</v>
      </c>
      <c r="F4053" s="20"/>
    </row>
    <row r="4054" spans="2:6" x14ac:dyDescent="0.3">
      <c r="B4054" s="3" t="s">
        <v>5652</v>
      </c>
      <c r="C4054" s="4">
        <v>12236.8351</v>
      </c>
      <c r="F4054" s="20"/>
    </row>
    <row r="4055" spans="2:6" x14ac:dyDescent="0.3">
      <c r="B4055" s="3" t="s">
        <v>11218</v>
      </c>
      <c r="C4055" s="4">
        <v>12231.776900000001</v>
      </c>
      <c r="F4055" s="20"/>
    </row>
    <row r="4056" spans="2:6" x14ac:dyDescent="0.3">
      <c r="B4056" s="3" t="s">
        <v>11332</v>
      </c>
      <c r="C4056" s="4">
        <v>12224.1374</v>
      </c>
      <c r="F4056" s="20"/>
    </row>
    <row r="4057" spans="2:6" x14ac:dyDescent="0.3">
      <c r="B4057" s="3" t="s">
        <v>10182</v>
      </c>
      <c r="C4057" s="4">
        <v>12222.2143</v>
      </c>
      <c r="F4057" s="20"/>
    </row>
    <row r="4058" spans="2:6" x14ac:dyDescent="0.3">
      <c r="B4058" s="3" t="s">
        <v>9281</v>
      </c>
      <c r="C4058" s="4">
        <v>12204.582200000001</v>
      </c>
      <c r="F4058" s="20"/>
    </row>
    <row r="4059" spans="2:6" x14ac:dyDescent="0.3">
      <c r="B4059" s="3" t="s">
        <v>4032</v>
      </c>
      <c r="C4059" s="4">
        <v>12193.5689</v>
      </c>
      <c r="F4059" s="20"/>
    </row>
    <row r="4060" spans="2:6" x14ac:dyDescent="0.3">
      <c r="B4060" s="3" t="s">
        <v>7514</v>
      </c>
      <c r="C4060" s="4">
        <v>12192.7819</v>
      </c>
      <c r="F4060" s="20"/>
    </row>
    <row r="4061" spans="2:6" x14ac:dyDescent="0.3">
      <c r="B4061" s="3" t="s">
        <v>11983</v>
      </c>
      <c r="C4061" s="4">
        <v>12192.176600000001</v>
      </c>
      <c r="F4061" s="20"/>
    </row>
    <row r="4062" spans="2:6" x14ac:dyDescent="0.3">
      <c r="B4062" s="3" t="s">
        <v>7964</v>
      </c>
      <c r="C4062" s="4">
        <v>12186.859899999999</v>
      </c>
      <c r="F4062" s="20"/>
    </row>
    <row r="4063" spans="2:6" x14ac:dyDescent="0.3">
      <c r="B4063" s="3" t="s">
        <v>5538</v>
      </c>
      <c r="C4063" s="4">
        <v>12181.372699999998</v>
      </c>
      <c r="F4063" s="20"/>
    </row>
    <row r="4064" spans="2:6" x14ac:dyDescent="0.3">
      <c r="B4064" s="3" t="s">
        <v>8850</v>
      </c>
      <c r="C4064" s="4">
        <v>12176.122899999998</v>
      </c>
      <c r="F4064" s="20"/>
    </row>
    <row r="4065" spans="2:6" x14ac:dyDescent="0.3">
      <c r="B4065" s="3" t="s">
        <v>8461</v>
      </c>
      <c r="C4065" s="4">
        <v>12174.6319</v>
      </c>
      <c r="F4065" s="20"/>
    </row>
    <row r="4066" spans="2:6" x14ac:dyDescent="0.3">
      <c r="B4066" s="3" t="s">
        <v>17102</v>
      </c>
      <c r="C4066" s="4">
        <v>12173.895500000001</v>
      </c>
      <c r="F4066" s="20"/>
    </row>
    <row r="4067" spans="2:6" x14ac:dyDescent="0.3">
      <c r="B4067" s="3" t="s">
        <v>11977</v>
      </c>
      <c r="C4067" s="4">
        <v>12163.8482</v>
      </c>
      <c r="F4067" s="20"/>
    </row>
    <row r="4068" spans="2:6" x14ac:dyDescent="0.3">
      <c r="B4068" s="3" t="s">
        <v>12924</v>
      </c>
      <c r="C4068" s="4">
        <v>12160.6909</v>
      </c>
      <c r="F4068" s="20"/>
    </row>
    <row r="4069" spans="2:6" x14ac:dyDescent="0.3">
      <c r="B4069" s="3" t="s">
        <v>1266</v>
      </c>
      <c r="C4069" s="4">
        <v>12156.236000000001</v>
      </c>
      <c r="F4069" s="20"/>
    </row>
    <row r="4070" spans="2:6" x14ac:dyDescent="0.3">
      <c r="B4070" s="3" t="s">
        <v>11780</v>
      </c>
      <c r="C4070" s="4">
        <v>12155.551599999999</v>
      </c>
      <c r="F4070" s="20"/>
    </row>
    <row r="4071" spans="2:6" x14ac:dyDescent="0.3">
      <c r="B4071" s="3" t="s">
        <v>8966</v>
      </c>
      <c r="C4071" s="4">
        <v>12155.0105</v>
      </c>
      <c r="F4071" s="20"/>
    </row>
    <row r="4072" spans="2:6" x14ac:dyDescent="0.3">
      <c r="B4072" s="3" t="s">
        <v>12034</v>
      </c>
      <c r="C4072" s="4">
        <v>12142.170700000001</v>
      </c>
      <c r="F4072" s="20"/>
    </row>
    <row r="4073" spans="2:6" x14ac:dyDescent="0.3">
      <c r="B4073" s="3" t="s">
        <v>9754</v>
      </c>
      <c r="C4073" s="4">
        <v>12140.5573</v>
      </c>
      <c r="F4073" s="20"/>
    </row>
    <row r="4074" spans="2:6" x14ac:dyDescent="0.3">
      <c r="B4074" s="3" t="s">
        <v>16996</v>
      </c>
      <c r="C4074" s="4">
        <v>12139.083499999999</v>
      </c>
      <c r="F4074" s="20"/>
    </row>
    <row r="4075" spans="2:6" x14ac:dyDescent="0.3">
      <c r="B4075" s="3" t="s">
        <v>11946</v>
      </c>
      <c r="C4075" s="4">
        <v>12131.3104</v>
      </c>
      <c r="F4075" s="20"/>
    </row>
    <row r="4076" spans="2:6" x14ac:dyDescent="0.3">
      <c r="B4076" s="3" t="s">
        <v>2635</v>
      </c>
      <c r="C4076" s="4">
        <v>12123.9782</v>
      </c>
      <c r="F4076" s="20"/>
    </row>
    <row r="4077" spans="2:6" x14ac:dyDescent="0.3">
      <c r="B4077" s="3" t="s">
        <v>12680</v>
      </c>
      <c r="C4077" s="4">
        <v>12117.598400000001</v>
      </c>
      <c r="F4077" s="20"/>
    </row>
    <row r="4078" spans="2:6" x14ac:dyDescent="0.3">
      <c r="B4078" s="3" t="s">
        <v>17573</v>
      </c>
      <c r="C4078" s="4">
        <v>12116.7492</v>
      </c>
      <c r="F4078" s="20"/>
    </row>
    <row r="4079" spans="2:6" x14ac:dyDescent="0.3">
      <c r="B4079" s="3" t="s">
        <v>5694</v>
      </c>
      <c r="C4079" s="4">
        <v>12115.5872</v>
      </c>
      <c r="F4079" s="20"/>
    </row>
    <row r="4080" spans="2:6" x14ac:dyDescent="0.3">
      <c r="B4080" s="3" t="s">
        <v>17580</v>
      </c>
      <c r="C4080" s="4">
        <v>12114.206200000001</v>
      </c>
      <c r="F4080" s="20"/>
    </row>
    <row r="4081" spans="2:6" x14ac:dyDescent="0.3">
      <c r="B4081" s="3" t="s">
        <v>1053</v>
      </c>
      <c r="C4081" s="4">
        <v>12111.608199999999</v>
      </c>
      <c r="F4081" s="20"/>
    </row>
    <row r="4082" spans="2:6" x14ac:dyDescent="0.3">
      <c r="B4082" s="3" t="s">
        <v>7001</v>
      </c>
      <c r="C4082" s="4">
        <v>12107.406499999999</v>
      </c>
      <c r="F4082" s="20"/>
    </row>
    <row r="4083" spans="2:6" x14ac:dyDescent="0.3">
      <c r="B4083" s="3" t="s">
        <v>13119</v>
      </c>
      <c r="C4083" s="4">
        <v>12102.8066</v>
      </c>
      <c r="F4083" s="20"/>
    </row>
    <row r="4084" spans="2:6" x14ac:dyDescent="0.3">
      <c r="B4084" s="3" t="s">
        <v>7814</v>
      </c>
      <c r="C4084" s="4">
        <v>12102.418100000001</v>
      </c>
      <c r="F4084" s="20"/>
    </row>
    <row r="4085" spans="2:6" x14ac:dyDescent="0.3">
      <c r="B4085" s="3" t="s">
        <v>18085</v>
      </c>
      <c r="C4085" s="4">
        <v>12096.519499999999</v>
      </c>
      <c r="F4085" s="20"/>
    </row>
    <row r="4086" spans="2:6" x14ac:dyDescent="0.3">
      <c r="B4086" s="3" t="s">
        <v>1780</v>
      </c>
      <c r="C4086" s="4">
        <v>12089.797</v>
      </c>
      <c r="F4086" s="20"/>
    </row>
    <row r="4087" spans="2:6" x14ac:dyDescent="0.3">
      <c r="B4087" s="3" t="s">
        <v>989</v>
      </c>
      <c r="C4087" s="4">
        <v>12085.394899999999</v>
      </c>
      <c r="F4087" s="20"/>
    </row>
    <row r="4088" spans="2:6" x14ac:dyDescent="0.3">
      <c r="B4088" s="3" t="s">
        <v>904</v>
      </c>
      <c r="C4088" s="4">
        <v>12084.076799999999</v>
      </c>
      <c r="F4088" s="20"/>
    </row>
    <row r="4089" spans="2:6" x14ac:dyDescent="0.3">
      <c r="B4089" s="3" t="s">
        <v>4834</v>
      </c>
      <c r="C4089" s="4">
        <v>12083.479600000001</v>
      </c>
      <c r="F4089" s="20"/>
    </row>
    <row r="4090" spans="2:6" x14ac:dyDescent="0.3">
      <c r="B4090" s="3" t="s">
        <v>11745</v>
      </c>
      <c r="C4090" s="4">
        <v>12074.9334</v>
      </c>
      <c r="F4090" s="20"/>
    </row>
    <row r="4091" spans="2:6" x14ac:dyDescent="0.3">
      <c r="B4091" s="3" t="s">
        <v>17677</v>
      </c>
      <c r="C4091" s="4">
        <v>12072.2624</v>
      </c>
      <c r="F4091" s="20"/>
    </row>
    <row r="4092" spans="2:6" x14ac:dyDescent="0.3">
      <c r="B4092" s="3" t="s">
        <v>3482</v>
      </c>
      <c r="C4092" s="4">
        <v>12067.967700000001</v>
      </c>
      <c r="F4092" s="20"/>
    </row>
    <row r="4093" spans="2:6" x14ac:dyDescent="0.3">
      <c r="B4093" s="3" t="s">
        <v>7771</v>
      </c>
      <c r="C4093" s="4">
        <v>12067.1152</v>
      </c>
      <c r="F4093" s="20"/>
    </row>
    <row r="4094" spans="2:6" x14ac:dyDescent="0.3">
      <c r="B4094" s="3" t="s">
        <v>10565</v>
      </c>
      <c r="C4094" s="4">
        <v>12065.396100000002</v>
      </c>
      <c r="F4094" s="20"/>
    </row>
    <row r="4095" spans="2:6" x14ac:dyDescent="0.3">
      <c r="B4095" s="3" t="s">
        <v>15676</v>
      </c>
      <c r="C4095" s="4">
        <v>12061.2444</v>
      </c>
      <c r="F4095" s="20"/>
    </row>
    <row r="4096" spans="2:6" x14ac:dyDescent="0.3">
      <c r="B4096" s="3" t="s">
        <v>3615</v>
      </c>
      <c r="C4096" s="4">
        <v>12057.9902</v>
      </c>
      <c r="F4096" s="20"/>
    </row>
    <row r="4097" spans="2:6" x14ac:dyDescent="0.3">
      <c r="B4097" s="3" t="s">
        <v>5400</v>
      </c>
      <c r="C4097" s="4">
        <v>12057.112499999999</v>
      </c>
      <c r="F4097" s="20"/>
    </row>
    <row r="4098" spans="2:6" x14ac:dyDescent="0.3">
      <c r="B4098" s="3" t="s">
        <v>17153</v>
      </c>
      <c r="C4098" s="4">
        <v>12052.301799999999</v>
      </c>
      <c r="F4098" s="20"/>
    </row>
    <row r="4099" spans="2:6" x14ac:dyDescent="0.3">
      <c r="B4099" s="3" t="s">
        <v>14026</v>
      </c>
      <c r="C4099" s="4">
        <v>12052.301799999999</v>
      </c>
      <c r="F4099" s="20"/>
    </row>
    <row r="4100" spans="2:6" x14ac:dyDescent="0.3">
      <c r="B4100" s="3" t="s">
        <v>15637</v>
      </c>
      <c r="C4100" s="4">
        <v>12047.891</v>
      </c>
      <c r="F4100" s="20"/>
    </row>
    <row r="4101" spans="2:6" x14ac:dyDescent="0.3">
      <c r="B4101" s="3" t="s">
        <v>12739</v>
      </c>
      <c r="C4101" s="4">
        <v>12047.403400000001</v>
      </c>
      <c r="F4101" s="20"/>
    </row>
    <row r="4102" spans="2:6" x14ac:dyDescent="0.3">
      <c r="B4102" s="3" t="s">
        <v>12833</v>
      </c>
      <c r="C4102" s="4">
        <v>12046.2621</v>
      </c>
      <c r="F4102" s="20"/>
    </row>
    <row r="4103" spans="2:6" x14ac:dyDescent="0.3">
      <c r="B4103" s="3" t="s">
        <v>6147</v>
      </c>
      <c r="C4103" s="4">
        <v>12045.603999999999</v>
      </c>
      <c r="F4103" s="20"/>
    </row>
    <row r="4104" spans="2:6" x14ac:dyDescent="0.3">
      <c r="B4104" s="3" t="s">
        <v>17851</v>
      </c>
      <c r="C4104" s="4">
        <v>12044.7826</v>
      </c>
      <c r="F4104" s="20"/>
    </row>
    <row r="4105" spans="2:6" x14ac:dyDescent="0.3">
      <c r="B4105" s="3" t="s">
        <v>2222</v>
      </c>
      <c r="C4105" s="4">
        <v>12034.3691</v>
      </c>
      <c r="F4105" s="20"/>
    </row>
    <row r="4106" spans="2:6" x14ac:dyDescent="0.3">
      <c r="B4106" s="3" t="s">
        <v>18609</v>
      </c>
      <c r="C4106" s="4">
        <v>12032.977500000001</v>
      </c>
      <c r="F4106" s="20"/>
    </row>
    <row r="4107" spans="2:6" x14ac:dyDescent="0.3">
      <c r="B4107" s="3" t="s">
        <v>18519</v>
      </c>
      <c r="C4107" s="4">
        <v>12031.315200000001</v>
      </c>
      <c r="F4107" s="20"/>
    </row>
    <row r="4108" spans="2:6" x14ac:dyDescent="0.3">
      <c r="B4108" s="3" t="s">
        <v>2563</v>
      </c>
      <c r="C4108" s="4">
        <v>12025.6396</v>
      </c>
      <c r="F4108" s="20"/>
    </row>
    <row r="4109" spans="2:6" x14ac:dyDescent="0.3">
      <c r="B4109" s="3" t="s">
        <v>6739</v>
      </c>
      <c r="C4109" s="4">
        <v>12023.644899999999</v>
      </c>
      <c r="F4109" s="20"/>
    </row>
    <row r="4110" spans="2:6" x14ac:dyDescent="0.3">
      <c r="B4110" s="3" t="s">
        <v>3134</v>
      </c>
      <c r="C4110" s="4">
        <v>12022.8163</v>
      </c>
      <c r="F4110" s="20"/>
    </row>
    <row r="4111" spans="2:6" x14ac:dyDescent="0.3">
      <c r="B4111" s="3" t="s">
        <v>18009</v>
      </c>
      <c r="C4111" s="4">
        <v>12021.4902</v>
      </c>
      <c r="F4111" s="20"/>
    </row>
    <row r="4112" spans="2:6" x14ac:dyDescent="0.3">
      <c r="B4112" s="3" t="s">
        <v>18860</v>
      </c>
      <c r="C4112" s="4">
        <v>12021.1126</v>
      </c>
      <c r="F4112" s="20"/>
    </row>
    <row r="4113" spans="2:6" x14ac:dyDescent="0.3">
      <c r="B4113" s="3" t="s">
        <v>9427</v>
      </c>
      <c r="C4113" s="4">
        <v>12020.355599999999</v>
      </c>
      <c r="F4113" s="20"/>
    </row>
    <row r="4114" spans="2:6" x14ac:dyDescent="0.3">
      <c r="B4114" s="3" t="s">
        <v>9987</v>
      </c>
      <c r="C4114" s="4">
        <v>12019.326800000001</v>
      </c>
      <c r="F4114" s="20"/>
    </row>
    <row r="4115" spans="2:6" x14ac:dyDescent="0.3">
      <c r="B4115" s="3" t="s">
        <v>8854</v>
      </c>
      <c r="C4115" s="4">
        <v>12018.233000000002</v>
      </c>
      <c r="F4115" s="20"/>
    </row>
    <row r="4116" spans="2:6" x14ac:dyDescent="0.3">
      <c r="B4116" s="3" t="s">
        <v>17520</v>
      </c>
      <c r="C4116" s="4">
        <v>12011.0591</v>
      </c>
      <c r="F4116" s="20"/>
    </row>
    <row r="4117" spans="2:6" x14ac:dyDescent="0.3">
      <c r="B4117" s="3" t="s">
        <v>11719</v>
      </c>
      <c r="C4117" s="4">
        <v>12009.218499999999</v>
      </c>
      <c r="F4117" s="20"/>
    </row>
    <row r="4118" spans="2:6" x14ac:dyDescent="0.3">
      <c r="B4118" s="3" t="s">
        <v>7091</v>
      </c>
      <c r="C4118" s="4">
        <v>12007.9912</v>
      </c>
      <c r="F4118" s="20"/>
    </row>
    <row r="4119" spans="2:6" x14ac:dyDescent="0.3">
      <c r="B4119" s="3" t="s">
        <v>18516</v>
      </c>
      <c r="C4119" s="4">
        <v>12007.9076</v>
      </c>
      <c r="F4119" s="20"/>
    </row>
    <row r="4120" spans="2:6" x14ac:dyDescent="0.3">
      <c r="B4120" s="3" t="s">
        <v>7329</v>
      </c>
      <c r="C4120" s="4">
        <v>12007.905000000001</v>
      </c>
      <c r="F4120" s="20"/>
    </row>
    <row r="4121" spans="2:6" x14ac:dyDescent="0.3">
      <c r="B4121" s="3" t="s">
        <v>6853</v>
      </c>
      <c r="C4121" s="4">
        <v>12000.9835</v>
      </c>
      <c r="F4121" s="20"/>
    </row>
    <row r="4122" spans="2:6" x14ac:dyDescent="0.3">
      <c r="B4122" s="3" t="s">
        <v>6849</v>
      </c>
      <c r="C4122" s="4">
        <v>11996.992200000001</v>
      </c>
      <c r="F4122" s="20"/>
    </row>
    <row r="4123" spans="2:6" x14ac:dyDescent="0.3">
      <c r="B4123" s="3" t="s">
        <v>9055</v>
      </c>
      <c r="C4123" s="4">
        <v>11987.7642</v>
      </c>
      <c r="F4123" s="20"/>
    </row>
    <row r="4124" spans="2:6" x14ac:dyDescent="0.3">
      <c r="B4124" s="3" t="s">
        <v>18696</v>
      </c>
      <c r="C4124" s="4">
        <v>11987.1741</v>
      </c>
      <c r="F4124" s="20"/>
    </row>
    <row r="4125" spans="2:6" x14ac:dyDescent="0.3">
      <c r="B4125" s="3" t="s">
        <v>15679</v>
      </c>
      <c r="C4125" s="4">
        <v>11985.775500000002</v>
      </c>
      <c r="F4125" s="20"/>
    </row>
    <row r="4126" spans="2:6" x14ac:dyDescent="0.3">
      <c r="B4126" s="3" t="s">
        <v>7575</v>
      </c>
      <c r="C4126" s="4">
        <v>11981.724700000001</v>
      </c>
      <c r="F4126" s="20"/>
    </row>
    <row r="4127" spans="2:6" x14ac:dyDescent="0.3">
      <c r="B4127" s="3" t="s">
        <v>2537</v>
      </c>
      <c r="C4127" s="4">
        <v>11977.182400000002</v>
      </c>
      <c r="F4127" s="20"/>
    </row>
    <row r="4128" spans="2:6" x14ac:dyDescent="0.3">
      <c r="B4128" s="3" t="s">
        <v>5651</v>
      </c>
      <c r="C4128" s="4">
        <v>11955.280499999999</v>
      </c>
      <c r="F4128" s="20"/>
    </row>
    <row r="4129" spans="2:6" x14ac:dyDescent="0.3">
      <c r="B4129" s="3" t="s">
        <v>12936</v>
      </c>
      <c r="C4129" s="4">
        <v>11950.499600000001</v>
      </c>
      <c r="F4129" s="20"/>
    </row>
    <row r="4130" spans="2:6" x14ac:dyDescent="0.3">
      <c r="B4130" s="3" t="s">
        <v>7388</v>
      </c>
      <c r="C4130" s="4">
        <v>11948.5033</v>
      </c>
      <c r="F4130" s="20"/>
    </row>
    <row r="4131" spans="2:6" x14ac:dyDescent="0.3">
      <c r="B4131" s="3" t="s">
        <v>3544</v>
      </c>
      <c r="C4131" s="4">
        <v>11948.2533</v>
      </c>
      <c r="F4131" s="20"/>
    </row>
    <row r="4132" spans="2:6" x14ac:dyDescent="0.3">
      <c r="B4132" s="3" t="s">
        <v>6165</v>
      </c>
      <c r="C4132" s="4">
        <v>11947.546799999998</v>
      </c>
      <c r="F4132" s="20"/>
    </row>
    <row r="4133" spans="2:6" x14ac:dyDescent="0.3">
      <c r="B4133" s="3" t="s">
        <v>15766</v>
      </c>
      <c r="C4133" s="4">
        <v>11946.429900000001</v>
      </c>
      <c r="F4133" s="20"/>
    </row>
    <row r="4134" spans="2:6" x14ac:dyDescent="0.3">
      <c r="B4134" s="3" t="s">
        <v>12772</v>
      </c>
      <c r="C4134" s="4">
        <v>11942.8279</v>
      </c>
      <c r="F4134" s="20"/>
    </row>
    <row r="4135" spans="2:6" x14ac:dyDescent="0.3">
      <c r="B4135" s="3" t="s">
        <v>14732</v>
      </c>
      <c r="C4135" s="4">
        <v>11940.087</v>
      </c>
      <c r="F4135" s="20"/>
    </row>
    <row r="4136" spans="2:6" x14ac:dyDescent="0.3">
      <c r="B4136" s="3" t="s">
        <v>5527</v>
      </c>
      <c r="C4136" s="4">
        <v>11938.0759</v>
      </c>
      <c r="F4136" s="20"/>
    </row>
    <row r="4137" spans="2:6" x14ac:dyDescent="0.3">
      <c r="B4137" s="3" t="s">
        <v>17755</v>
      </c>
      <c r="C4137" s="4">
        <v>11934.188399999999</v>
      </c>
      <c r="F4137" s="20"/>
    </row>
    <row r="4138" spans="2:6" x14ac:dyDescent="0.3">
      <c r="B4138" s="3" t="s">
        <v>9096</v>
      </c>
      <c r="C4138" s="4">
        <v>11926.349600000001</v>
      </c>
      <c r="F4138" s="20"/>
    </row>
    <row r="4139" spans="2:6" x14ac:dyDescent="0.3">
      <c r="B4139" s="3" t="s">
        <v>6022</v>
      </c>
      <c r="C4139" s="4">
        <v>11925.802600000001</v>
      </c>
      <c r="F4139" s="20"/>
    </row>
    <row r="4140" spans="2:6" x14ac:dyDescent="0.3">
      <c r="B4140" s="3" t="s">
        <v>12150</v>
      </c>
      <c r="C4140" s="4">
        <v>11924.8506</v>
      </c>
      <c r="F4140" s="20"/>
    </row>
    <row r="4141" spans="2:6" x14ac:dyDescent="0.3">
      <c r="B4141" s="3" t="s">
        <v>6173</v>
      </c>
      <c r="C4141" s="4">
        <v>11920.274299999999</v>
      </c>
      <c r="F4141" s="20"/>
    </row>
    <row r="4142" spans="2:6" x14ac:dyDescent="0.3">
      <c r="B4142" s="3" t="s">
        <v>8360</v>
      </c>
      <c r="C4142" s="4">
        <v>11917.927799999999</v>
      </c>
      <c r="F4142" s="20"/>
    </row>
    <row r="4143" spans="2:6" x14ac:dyDescent="0.3">
      <c r="B4143" s="3" t="s">
        <v>11048</v>
      </c>
      <c r="C4143" s="4">
        <v>11917.8374</v>
      </c>
      <c r="F4143" s="20"/>
    </row>
    <row r="4144" spans="2:6" x14ac:dyDescent="0.3">
      <c r="B4144" s="3" t="s">
        <v>2063</v>
      </c>
      <c r="C4144" s="4">
        <v>11911.704</v>
      </c>
      <c r="F4144" s="20"/>
    </row>
    <row r="4145" spans="2:6" x14ac:dyDescent="0.3">
      <c r="B4145" s="3" t="s">
        <v>12061</v>
      </c>
      <c r="C4145" s="4">
        <v>11902.684800000001</v>
      </c>
      <c r="F4145" s="20"/>
    </row>
    <row r="4146" spans="2:6" x14ac:dyDescent="0.3">
      <c r="B4146" s="3" t="s">
        <v>7029</v>
      </c>
      <c r="C4146" s="4">
        <v>11902.045499999998</v>
      </c>
      <c r="F4146" s="20"/>
    </row>
    <row r="4147" spans="2:6" x14ac:dyDescent="0.3">
      <c r="B4147" s="3" t="s">
        <v>6506</v>
      </c>
      <c r="C4147" s="4">
        <v>11901.3797</v>
      </c>
      <c r="F4147" s="20"/>
    </row>
    <row r="4148" spans="2:6" x14ac:dyDescent="0.3">
      <c r="B4148" s="3" t="s">
        <v>12210</v>
      </c>
      <c r="C4148" s="4">
        <v>11897.521499999999</v>
      </c>
      <c r="F4148" s="20"/>
    </row>
    <row r="4149" spans="2:6" x14ac:dyDescent="0.3">
      <c r="B4149" s="3" t="s">
        <v>11111</v>
      </c>
      <c r="C4149" s="4">
        <v>11896.583100000002</v>
      </c>
      <c r="F4149" s="20"/>
    </row>
    <row r="4150" spans="2:6" x14ac:dyDescent="0.3">
      <c r="B4150" s="3" t="s">
        <v>15147</v>
      </c>
      <c r="C4150" s="4">
        <v>11894.277300000002</v>
      </c>
      <c r="F4150" s="20"/>
    </row>
    <row r="4151" spans="2:6" x14ac:dyDescent="0.3">
      <c r="B4151" s="3" t="s">
        <v>5903</v>
      </c>
      <c r="C4151" s="4">
        <v>11889.5445</v>
      </c>
      <c r="F4151" s="20"/>
    </row>
    <row r="4152" spans="2:6" x14ac:dyDescent="0.3">
      <c r="B4152" s="3" t="s">
        <v>1896</v>
      </c>
      <c r="C4152" s="4">
        <v>11878.141300000001</v>
      </c>
      <c r="F4152" s="20"/>
    </row>
    <row r="4153" spans="2:6" x14ac:dyDescent="0.3">
      <c r="B4153" s="3" t="s">
        <v>17853</v>
      </c>
      <c r="C4153" s="4">
        <v>11878.0214</v>
      </c>
      <c r="F4153" s="20"/>
    </row>
    <row r="4154" spans="2:6" x14ac:dyDescent="0.3">
      <c r="B4154" s="3" t="s">
        <v>14957</v>
      </c>
      <c r="C4154" s="4">
        <v>11877.8279</v>
      </c>
      <c r="F4154" s="20"/>
    </row>
    <row r="4155" spans="2:6" x14ac:dyDescent="0.3">
      <c r="B4155" s="3" t="s">
        <v>2732</v>
      </c>
      <c r="C4155" s="4">
        <v>11870.8559</v>
      </c>
      <c r="F4155" s="20"/>
    </row>
    <row r="4156" spans="2:6" x14ac:dyDescent="0.3">
      <c r="B4156" s="3" t="s">
        <v>838</v>
      </c>
      <c r="C4156" s="4">
        <v>11866.097000000002</v>
      </c>
      <c r="F4156" s="20"/>
    </row>
    <row r="4157" spans="2:6" x14ac:dyDescent="0.3">
      <c r="B4157" s="3" t="s">
        <v>11866</v>
      </c>
      <c r="C4157" s="4">
        <v>11863.820000000002</v>
      </c>
      <c r="F4157" s="20"/>
    </row>
    <row r="4158" spans="2:6" x14ac:dyDescent="0.3">
      <c r="B4158" s="3" t="s">
        <v>17980</v>
      </c>
      <c r="C4158" s="4">
        <v>11862.187599999999</v>
      </c>
      <c r="F4158" s="20"/>
    </row>
    <row r="4159" spans="2:6" x14ac:dyDescent="0.3">
      <c r="B4159" s="3" t="s">
        <v>7547</v>
      </c>
      <c r="C4159" s="4">
        <v>11859.954</v>
      </c>
      <c r="F4159" s="20"/>
    </row>
    <row r="4160" spans="2:6" x14ac:dyDescent="0.3">
      <c r="B4160" s="3" t="s">
        <v>6679</v>
      </c>
      <c r="C4160" s="4">
        <v>11854.599300000002</v>
      </c>
      <c r="F4160" s="20"/>
    </row>
    <row r="4161" spans="2:6" x14ac:dyDescent="0.3">
      <c r="B4161" s="3" t="s">
        <v>2299</v>
      </c>
      <c r="C4161" s="4">
        <v>11850.461600000001</v>
      </c>
      <c r="F4161" s="20"/>
    </row>
    <row r="4162" spans="2:6" x14ac:dyDescent="0.3">
      <c r="B4162" s="3" t="s">
        <v>16169</v>
      </c>
      <c r="C4162" s="4">
        <v>11842.062600000001</v>
      </c>
      <c r="F4162" s="20"/>
    </row>
    <row r="4163" spans="2:6" x14ac:dyDescent="0.3">
      <c r="B4163" s="3" t="s">
        <v>11850</v>
      </c>
      <c r="C4163" s="4">
        <v>11839.8863</v>
      </c>
      <c r="F4163" s="20"/>
    </row>
    <row r="4164" spans="2:6" x14ac:dyDescent="0.3">
      <c r="B4164" s="3" t="s">
        <v>1440</v>
      </c>
      <c r="C4164" s="4">
        <v>11830.190999999999</v>
      </c>
      <c r="F4164" s="20"/>
    </row>
    <row r="4165" spans="2:6" x14ac:dyDescent="0.3">
      <c r="B4165" s="3" t="s">
        <v>1930</v>
      </c>
      <c r="C4165" s="4">
        <v>11826.100899999999</v>
      </c>
      <c r="F4165" s="20"/>
    </row>
    <row r="4166" spans="2:6" x14ac:dyDescent="0.3">
      <c r="B4166" s="3" t="s">
        <v>17888</v>
      </c>
      <c r="C4166" s="4">
        <v>11820.5435</v>
      </c>
      <c r="F4166" s="20"/>
    </row>
    <row r="4167" spans="2:6" x14ac:dyDescent="0.3">
      <c r="B4167" s="3" t="s">
        <v>11859</v>
      </c>
      <c r="C4167" s="4">
        <v>11819.5263</v>
      </c>
      <c r="F4167" s="20"/>
    </row>
    <row r="4168" spans="2:6" x14ac:dyDescent="0.3">
      <c r="B4168" s="3" t="s">
        <v>5105</v>
      </c>
      <c r="C4168" s="4">
        <v>11817.7605</v>
      </c>
      <c r="F4168" s="20"/>
    </row>
    <row r="4169" spans="2:6" x14ac:dyDescent="0.3">
      <c r="B4169" s="3" t="s">
        <v>1446</v>
      </c>
      <c r="C4169" s="4">
        <v>11815.3321</v>
      </c>
      <c r="F4169" s="20"/>
    </row>
    <row r="4170" spans="2:6" x14ac:dyDescent="0.3">
      <c r="B4170" s="3" t="s">
        <v>11963</v>
      </c>
      <c r="C4170" s="4">
        <v>11815.1648</v>
      </c>
      <c r="F4170" s="20"/>
    </row>
    <row r="4171" spans="2:6" x14ac:dyDescent="0.3">
      <c r="B4171" s="3" t="s">
        <v>14519</v>
      </c>
      <c r="C4171" s="4">
        <v>11808.983900000001</v>
      </c>
      <c r="F4171" s="20"/>
    </row>
    <row r="4172" spans="2:6" x14ac:dyDescent="0.3">
      <c r="B4172" s="3" t="s">
        <v>11694</v>
      </c>
      <c r="C4172" s="4">
        <v>11801.7785</v>
      </c>
      <c r="F4172" s="20"/>
    </row>
    <row r="4173" spans="2:6" x14ac:dyDescent="0.3">
      <c r="B4173" s="3" t="s">
        <v>18158</v>
      </c>
      <c r="C4173" s="4">
        <v>11801.759600000001</v>
      </c>
      <c r="F4173" s="20"/>
    </row>
    <row r="4174" spans="2:6" x14ac:dyDescent="0.3">
      <c r="B4174" s="3" t="s">
        <v>11880</v>
      </c>
      <c r="C4174" s="4">
        <v>11800.349900000001</v>
      </c>
      <c r="F4174" s="20"/>
    </row>
    <row r="4175" spans="2:6" x14ac:dyDescent="0.3">
      <c r="B4175" s="3" t="s">
        <v>2657</v>
      </c>
      <c r="C4175" s="4">
        <v>11789.1703</v>
      </c>
      <c r="F4175" s="20"/>
    </row>
    <row r="4176" spans="2:6" x14ac:dyDescent="0.3">
      <c r="B4176" s="3" t="s">
        <v>10908</v>
      </c>
      <c r="C4176" s="4">
        <v>11778.097700000002</v>
      </c>
      <c r="F4176" s="20"/>
    </row>
    <row r="4177" spans="2:6" x14ac:dyDescent="0.3">
      <c r="B4177" s="3" t="s">
        <v>1036</v>
      </c>
      <c r="C4177" s="4">
        <v>11775.305499999999</v>
      </c>
      <c r="F4177" s="20"/>
    </row>
    <row r="4178" spans="2:6" x14ac:dyDescent="0.3">
      <c r="B4178" s="3" t="s">
        <v>7692</v>
      </c>
      <c r="C4178" s="4">
        <v>11773.355500000001</v>
      </c>
      <c r="F4178" s="20"/>
    </row>
    <row r="4179" spans="2:6" x14ac:dyDescent="0.3">
      <c r="B4179" s="3" t="s">
        <v>10627</v>
      </c>
      <c r="C4179" s="4">
        <v>11771.865</v>
      </c>
      <c r="F4179" s="20"/>
    </row>
    <row r="4180" spans="2:6" x14ac:dyDescent="0.3">
      <c r="B4180" s="3" t="s">
        <v>16426</v>
      </c>
      <c r="C4180" s="4">
        <v>11769.729300000001</v>
      </c>
      <c r="F4180" s="20"/>
    </row>
    <row r="4181" spans="2:6" x14ac:dyDescent="0.3">
      <c r="B4181" s="3" t="s">
        <v>14425</v>
      </c>
      <c r="C4181" s="4">
        <v>11769.3631</v>
      </c>
      <c r="F4181" s="20"/>
    </row>
    <row r="4182" spans="2:6" x14ac:dyDescent="0.3">
      <c r="B4182" s="3" t="s">
        <v>16158</v>
      </c>
      <c r="C4182" s="4">
        <v>11768.9141</v>
      </c>
      <c r="F4182" s="20"/>
    </row>
    <row r="4183" spans="2:6" x14ac:dyDescent="0.3">
      <c r="B4183" s="3" t="s">
        <v>13429</v>
      </c>
      <c r="C4183" s="4">
        <v>11766.450700000001</v>
      </c>
      <c r="F4183" s="20"/>
    </row>
    <row r="4184" spans="2:6" x14ac:dyDescent="0.3">
      <c r="B4184" s="3" t="s">
        <v>5443</v>
      </c>
      <c r="C4184" s="4">
        <v>11764.0975</v>
      </c>
      <c r="F4184" s="20"/>
    </row>
    <row r="4185" spans="2:6" x14ac:dyDescent="0.3">
      <c r="B4185" s="3" t="s">
        <v>6961</v>
      </c>
      <c r="C4185" s="4">
        <v>11762.617700000001</v>
      </c>
      <c r="F4185" s="20"/>
    </row>
    <row r="4186" spans="2:6" x14ac:dyDescent="0.3">
      <c r="B4186" s="3" t="s">
        <v>2358</v>
      </c>
      <c r="C4186" s="4">
        <v>11758.3598</v>
      </c>
      <c r="F4186" s="20"/>
    </row>
    <row r="4187" spans="2:6" x14ac:dyDescent="0.3">
      <c r="B4187" s="3" t="s">
        <v>17789</v>
      </c>
      <c r="C4187" s="4">
        <v>11758.1196</v>
      </c>
      <c r="F4187" s="20"/>
    </row>
    <row r="4188" spans="2:6" x14ac:dyDescent="0.3">
      <c r="B4188" s="3" t="s">
        <v>11604</v>
      </c>
      <c r="C4188" s="4">
        <v>11755.863299999999</v>
      </c>
      <c r="F4188" s="20"/>
    </row>
    <row r="4189" spans="2:6" x14ac:dyDescent="0.3">
      <c r="B4189" s="3" t="s">
        <v>19032</v>
      </c>
      <c r="C4189" s="4">
        <v>11755.443799999999</v>
      </c>
      <c r="F4189" s="20"/>
    </row>
    <row r="4190" spans="2:6" x14ac:dyDescent="0.3">
      <c r="B4190" s="3" t="s">
        <v>17201</v>
      </c>
      <c r="C4190" s="4">
        <v>11751.12</v>
      </c>
      <c r="F4190" s="20"/>
    </row>
    <row r="4191" spans="2:6" x14ac:dyDescent="0.3">
      <c r="B4191" s="3" t="s">
        <v>14274</v>
      </c>
      <c r="C4191" s="4">
        <v>11751.12</v>
      </c>
      <c r="F4191" s="20"/>
    </row>
    <row r="4192" spans="2:6" x14ac:dyDescent="0.3">
      <c r="B4192" s="3" t="s">
        <v>12397</v>
      </c>
      <c r="C4192" s="4">
        <v>11751.12</v>
      </c>
      <c r="F4192" s="20"/>
    </row>
    <row r="4193" spans="2:6" x14ac:dyDescent="0.3">
      <c r="B4193" s="3" t="s">
        <v>13846</v>
      </c>
      <c r="C4193" s="4">
        <v>11750.233400000001</v>
      </c>
      <c r="F4193" s="20"/>
    </row>
    <row r="4194" spans="2:6" x14ac:dyDescent="0.3">
      <c r="B4194" s="3" t="s">
        <v>9733</v>
      </c>
      <c r="C4194" s="4">
        <v>11743.490400000001</v>
      </c>
      <c r="F4194" s="20"/>
    </row>
    <row r="4195" spans="2:6" x14ac:dyDescent="0.3">
      <c r="B4195" s="3" t="s">
        <v>4721</v>
      </c>
      <c r="C4195" s="4">
        <v>11742.0059</v>
      </c>
      <c r="F4195" s="20"/>
    </row>
    <row r="4196" spans="2:6" x14ac:dyDescent="0.3">
      <c r="B4196" s="3" t="s">
        <v>13608</v>
      </c>
      <c r="C4196" s="4">
        <v>11731.852699999999</v>
      </c>
      <c r="F4196" s="20"/>
    </row>
    <row r="4197" spans="2:6" x14ac:dyDescent="0.3">
      <c r="B4197" s="3" t="s">
        <v>3154</v>
      </c>
      <c r="C4197" s="4">
        <v>11730.9864</v>
      </c>
      <c r="F4197" s="20"/>
    </row>
    <row r="4198" spans="2:6" x14ac:dyDescent="0.3">
      <c r="B4198" s="3" t="s">
        <v>16989</v>
      </c>
      <c r="C4198" s="4">
        <v>11729.177599999999</v>
      </c>
      <c r="F4198" s="20"/>
    </row>
    <row r="4199" spans="2:6" x14ac:dyDescent="0.3">
      <c r="B4199" s="3" t="s">
        <v>1867</v>
      </c>
      <c r="C4199" s="4">
        <v>11727.7173</v>
      </c>
      <c r="F4199" s="20"/>
    </row>
    <row r="4200" spans="2:6" x14ac:dyDescent="0.3">
      <c r="B4200" s="3" t="s">
        <v>12284</v>
      </c>
      <c r="C4200" s="4">
        <v>11722.165799999999</v>
      </c>
      <c r="F4200" s="20"/>
    </row>
    <row r="4201" spans="2:6" x14ac:dyDescent="0.3">
      <c r="B4201" s="3" t="s">
        <v>9896</v>
      </c>
      <c r="C4201" s="4">
        <v>11713.0023</v>
      </c>
      <c r="F4201" s="20"/>
    </row>
    <row r="4202" spans="2:6" x14ac:dyDescent="0.3">
      <c r="B4202" s="3" t="s">
        <v>11917</v>
      </c>
      <c r="C4202" s="4">
        <v>11705.922900000001</v>
      </c>
      <c r="F4202" s="20"/>
    </row>
    <row r="4203" spans="2:6" x14ac:dyDescent="0.3">
      <c r="B4203" s="3" t="s">
        <v>2869</v>
      </c>
      <c r="C4203" s="4">
        <v>11701.298699999999</v>
      </c>
      <c r="F4203" s="20"/>
    </row>
    <row r="4204" spans="2:6" x14ac:dyDescent="0.3">
      <c r="B4204" s="3" t="s">
        <v>15238</v>
      </c>
      <c r="C4204" s="4">
        <v>11701.136399999999</v>
      </c>
      <c r="F4204" s="20"/>
    </row>
    <row r="4205" spans="2:6" x14ac:dyDescent="0.3">
      <c r="B4205" s="3" t="s">
        <v>8827</v>
      </c>
      <c r="C4205" s="4">
        <v>11700.675599999999</v>
      </c>
      <c r="F4205" s="20"/>
    </row>
    <row r="4206" spans="2:6" x14ac:dyDescent="0.3">
      <c r="B4206" s="3" t="s">
        <v>14922</v>
      </c>
      <c r="C4206" s="4">
        <v>11693.2477</v>
      </c>
      <c r="F4206" s="20"/>
    </row>
    <row r="4207" spans="2:6" x14ac:dyDescent="0.3">
      <c r="B4207" s="3" t="s">
        <v>13035</v>
      </c>
      <c r="C4207" s="4">
        <v>11688.706900000001</v>
      </c>
      <c r="F4207" s="20"/>
    </row>
    <row r="4208" spans="2:6" x14ac:dyDescent="0.3">
      <c r="B4208" s="3" t="s">
        <v>5608</v>
      </c>
      <c r="C4208" s="4">
        <v>11687.092799999999</v>
      </c>
      <c r="F4208" s="20"/>
    </row>
    <row r="4209" spans="2:6" x14ac:dyDescent="0.3">
      <c r="B4209" s="3" t="s">
        <v>10836</v>
      </c>
      <c r="C4209" s="4">
        <v>11686.8277</v>
      </c>
      <c r="F4209" s="20"/>
    </row>
    <row r="4210" spans="2:6" x14ac:dyDescent="0.3">
      <c r="B4210" s="3" t="s">
        <v>4269</v>
      </c>
      <c r="C4210" s="4">
        <v>11680.213600000001</v>
      </c>
      <c r="F4210" s="20"/>
    </row>
    <row r="4211" spans="2:6" x14ac:dyDescent="0.3">
      <c r="B4211" s="3" t="s">
        <v>14136</v>
      </c>
      <c r="C4211" s="4">
        <v>11679.524500000001</v>
      </c>
      <c r="F4211" s="20"/>
    </row>
    <row r="4212" spans="2:6" x14ac:dyDescent="0.3">
      <c r="B4212" s="3" t="s">
        <v>6833</v>
      </c>
      <c r="C4212" s="4">
        <v>11673.855199999998</v>
      </c>
      <c r="F4212" s="20"/>
    </row>
    <row r="4213" spans="2:6" x14ac:dyDescent="0.3">
      <c r="B4213" s="3" t="s">
        <v>16604</v>
      </c>
      <c r="C4213" s="4">
        <v>11669.9899</v>
      </c>
      <c r="F4213" s="20"/>
    </row>
    <row r="4214" spans="2:6" x14ac:dyDescent="0.3">
      <c r="B4214" s="3" t="s">
        <v>11842</v>
      </c>
      <c r="C4214" s="4">
        <v>11666.507799999999</v>
      </c>
      <c r="F4214" s="20"/>
    </row>
    <row r="4215" spans="2:6" x14ac:dyDescent="0.3">
      <c r="B4215" s="3" t="s">
        <v>6547</v>
      </c>
      <c r="C4215" s="4">
        <v>11665.0772</v>
      </c>
      <c r="F4215" s="20"/>
    </row>
    <row r="4216" spans="2:6" x14ac:dyDescent="0.3">
      <c r="B4216" s="3" t="s">
        <v>6368</v>
      </c>
      <c r="C4216" s="4">
        <v>11660.2423</v>
      </c>
      <c r="F4216" s="20"/>
    </row>
    <row r="4217" spans="2:6" x14ac:dyDescent="0.3">
      <c r="B4217" s="3" t="s">
        <v>4392</v>
      </c>
      <c r="C4217" s="4">
        <v>11659.310300000001</v>
      </c>
      <c r="F4217" s="20"/>
    </row>
    <row r="4218" spans="2:6" x14ac:dyDescent="0.3">
      <c r="B4218" s="3" t="s">
        <v>6345</v>
      </c>
      <c r="C4218" s="4">
        <v>11653.2673</v>
      </c>
      <c r="F4218" s="20"/>
    </row>
    <row r="4219" spans="2:6" x14ac:dyDescent="0.3">
      <c r="B4219" s="3" t="s">
        <v>7572</v>
      </c>
      <c r="C4219" s="4">
        <v>11648.761300000002</v>
      </c>
      <c r="F4219" s="20"/>
    </row>
    <row r="4220" spans="2:6" x14ac:dyDescent="0.3">
      <c r="B4220" s="3" t="s">
        <v>1609</v>
      </c>
      <c r="C4220" s="4">
        <v>11646.0015</v>
      </c>
      <c r="F4220" s="20"/>
    </row>
    <row r="4221" spans="2:6" x14ac:dyDescent="0.3">
      <c r="B4221" s="3" t="s">
        <v>1113</v>
      </c>
      <c r="C4221" s="4">
        <v>11640.161299999998</v>
      </c>
      <c r="F4221" s="20"/>
    </row>
    <row r="4222" spans="2:6" x14ac:dyDescent="0.3">
      <c r="B4222" s="3" t="s">
        <v>4677</v>
      </c>
      <c r="C4222" s="4">
        <v>11639.354000000001</v>
      </c>
      <c r="F4222" s="20"/>
    </row>
    <row r="4223" spans="2:6" x14ac:dyDescent="0.3">
      <c r="B4223" s="3" t="s">
        <v>4636</v>
      </c>
      <c r="C4223" s="4">
        <v>11637.777099999999</v>
      </c>
      <c r="F4223" s="20"/>
    </row>
    <row r="4224" spans="2:6" x14ac:dyDescent="0.3">
      <c r="B4224" s="3" t="s">
        <v>2400</v>
      </c>
      <c r="C4224" s="4">
        <v>11635.024199999998</v>
      </c>
      <c r="F4224" s="20"/>
    </row>
    <row r="4225" spans="2:6" x14ac:dyDescent="0.3">
      <c r="B4225" s="3" t="s">
        <v>13506</v>
      </c>
      <c r="C4225" s="4">
        <v>11631.348</v>
      </c>
      <c r="F4225" s="20"/>
    </row>
    <row r="4226" spans="2:6" x14ac:dyDescent="0.3">
      <c r="B4226" s="3" t="s">
        <v>8026</v>
      </c>
      <c r="C4226" s="4">
        <v>11627.979599999999</v>
      </c>
      <c r="F4226" s="20"/>
    </row>
    <row r="4227" spans="2:6" x14ac:dyDescent="0.3">
      <c r="B4227" s="3" t="s">
        <v>10051</v>
      </c>
      <c r="C4227" s="4">
        <v>11623.974399999999</v>
      </c>
      <c r="F4227" s="20"/>
    </row>
    <row r="4228" spans="2:6" x14ac:dyDescent="0.3">
      <c r="B4228" s="3" t="s">
        <v>9429</v>
      </c>
      <c r="C4228" s="4">
        <v>11623.037700000001</v>
      </c>
      <c r="F4228" s="20"/>
    </row>
    <row r="4229" spans="2:6" x14ac:dyDescent="0.3">
      <c r="B4229" s="3" t="s">
        <v>18370</v>
      </c>
      <c r="C4229" s="4">
        <v>11617.313400000001</v>
      </c>
      <c r="F4229" s="20"/>
    </row>
    <row r="4230" spans="2:6" x14ac:dyDescent="0.3">
      <c r="B4230" s="3" t="s">
        <v>10860</v>
      </c>
      <c r="C4230" s="4">
        <v>11614.381700000002</v>
      </c>
      <c r="F4230" s="20"/>
    </row>
    <row r="4231" spans="2:6" x14ac:dyDescent="0.3">
      <c r="B4231" s="3" t="s">
        <v>14430</v>
      </c>
      <c r="C4231" s="4">
        <v>11613.9244</v>
      </c>
      <c r="F4231" s="20"/>
    </row>
    <row r="4232" spans="2:6" x14ac:dyDescent="0.3">
      <c r="B4232" s="3" t="s">
        <v>1838</v>
      </c>
      <c r="C4232" s="4">
        <v>11604.9663</v>
      </c>
      <c r="F4232" s="20"/>
    </row>
    <row r="4233" spans="2:6" x14ac:dyDescent="0.3">
      <c r="B4233" s="3" t="s">
        <v>14317</v>
      </c>
      <c r="C4233" s="4">
        <v>11599.125</v>
      </c>
      <c r="F4233" s="20"/>
    </row>
    <row r="4234" spans="2:6" x14ac:dyDescent="0.3">
      <c r="B4234" s="3" t="s">
        <v>15543</v>
      </c>
      <c r="C4234" s="4">
        <v>11597.472099999999</v>
      </c>
      <c r="F4234" s="20"/>
    </row>
    <row r="4235" spans="2:6" x14ac:dyDescent="0.3">
      <c r="B4235" s="3" t="s">
        <v>16692</v>
      </c>
      <c r="C4235" s="4">
        <v>11593.652699999999</v>
      </c>
      <c r="F4235" s="20"/>
    </row>
    <row r="4236" spans="2:6" x14ac:dyDescent="0.3">
      <c r="B4236" s="3" t="s">
        <v>12865</v>
      </c>
      <c r="C4236" s="4">
        <v>11592.478000000001</v>
      </c>
      <c r="F4236" s="20"/>
    </row>
    <row r="4237" spans="2:6" x14ac:dyDescent="0.3">
      <c r="B4237" s="3" t="s">
        <v>11070</v>
      </c>
      <c r="C4237" s="4">
        <v>11592.4709</v>
      </c>
      <c r="F4237" s="20"/>
    </row>
    <row r="4238" spans="2:6" x14ac:dyDescent="0.3">
      <c r="B4238" s="3" t="s">
        <v>9147</v>
      </c>
      <c r="C4238" s="4">
        <v>11591.884499999998</v>
      </c>
      <c r="F4238" s="20"/>
    </row>
    <row r="4239" spans="2:6" x14ac:dyDescent="0.3">
      <c r="B4239" s="3" t="s">
        <v>17250</v>
      </c>
      <c r="C4239" s="4">
        <v>11587.431499999999</v>
      </c>
      <c r="F4239" s="20"/>
    </row>
    <row r="4240" spans="2:6" x14ac:dyDescent="0.3">
      <c r="B4240" s="3" t="s">
        <v>8751</v>
      </c>
      <c r="C4240" s="4">
        <v>11574.481800000001</v>
      </c>
      <c r="F4240" s="20"/>
    </row>
    <row r="4241" spans="2:6" x14ac:dyDescent="0.3">
      <c r="B4241" s="3" t="s">
        <v>7302</v>
      </c>
      <c r="C4241" s="4">
        <v>11571.131000000001</v>
      </c>
      <c r="F4241" s="20"/>
    </row>
    <row r="4242" spans="2:6" x14ac:dyDescent="0.3">
      <c r="B4242" s="3" t="s">
        <v>9513</v>
      </c>
      <c r="C4242" s="4">
        <v>11565.418100000001</v>
      </c>
      <c r="F4242" s="20"/>
    </row>
    <row r="4243" spans="2:6" x14ac:dyDescent="0.3">
      <c r="B4243" s="3" t="s">
        <v>1490</v>
      </c>
      <c r="C4243" s="4">
        <v>11561.664599999998</v>
      </c>
      <c r="F4243" s="20"/>
    </row>
    <row r="4244" spans="2:6" x14ac:dyDescent="0.3">
      <c r="B4244" s="3" t="s">
        <v>2434</v>
      </c>
      <c r="C4244" s="4">
        <v>11549.4283</v>
      </c>
      <c r="F4244" s="20"/>
    </row>
    <row r="4245" spans="2:6" x14ac:dyDescent="0.3">
      <c r="B4245" s="3" t="s">
        <v>4709</v>
      </c>
      <c r="C4245" s="4">
        <v>11549.2273</v>
      </c>
      <c r="F4245" s="20"/>
    </row>
    <row r="4246" spans="2:6" x14ac:dyDescent="0.3">
      <c r="B4246" s="3" t="s">
        <v>11408</v>
      </c>
      <c r="C4246" s="4">
        <v>11548.810299999999</v>
      </c>
      <c r="F4246" s="20"/>
    </row>
    <row r="4247" spans="2:6" x14ac:dyDescent="0.3">
      <c r="B4247" s="3" t="s">
        <v>8815</v>
      </c>
      <c r="C4247" s="4">
        <v>11548.7914</v>
      </c>
      <c r="F4247" s="20"/>
    </row>
    <row r="4248" spans="2:6" x14ac:dyDescent="0.3">
      <c r="B4248" s="3" t="s">
        <v>18725</v>
      </c>
      <c r="C4248" s="4">
        <v>11548.2076</v>
      </c>
      <c r="F4248" s="20"/>
    </row>
    <row r="4249" spans="2:6" x14ac:dyDescent="0.3">
      <c r="B4249" s="3" t="s">
        <v>2128</v>
      </c>
      <c r="C4249" s="4">
        <v>11544.815699999999</v>
      </c>
      <c r="F4249" s="20"/>
    </row>
    <row r="4250" spans="2:6" x14ac:dyDescent="0.3">
      <c r="B4250" s="3" t="s">
        <v>17025</v>
      </c>
      <c r="C4250" s="4">
        <v>11544.182499999999</v>
      </c>
      <c r="F4250" s="20"/>
    </row>
    <row r="4251" spans="2:6" x14ac:dyDescent="0.3">
      <c r="B4251" s="3" t="s">
        <v>13042</v>
      </c>
      <c r="C4251" s="4">
        <v>11540.9494</v>
      </c>
      <c r="F4251" s="20"/>
    </row>
    <row r="4252" spans="2:6" x14ac:dyDescent="0.3">
      <c r="B4252" s="3" t="s">
        <v>9370</v>
      </c>
      <c r="C4252" s="4">
        <v>11532.8616</v>
      </c>
      <c r="F4252" s="20"/>
    </row>
    <row r="4253" spans="2:6" x14ac:dyDescent="0.3">
      <c r="B4253" s="3" t="s">
        <v>16957</v>
      </c>
      <c r="C4253" s="4">
        <v>11532.579299999999</v>
      </c>
      <c r="F4253" s="20"/>
    </row>
    <row r="4254" spans="2:6" x14ac:dyDescent="0.3">
      <c r="B4254" s="3" t="s">
        <v>11293</v>
      </c>
      <c r="C4254" s="4">
        <v>11521.988300000001</v>
      </c>
      <c r="F4254" s="20"/>
    </row>
    <row r="4255" spans="2:6" x14ac:dyDescent="0.3">
      <c r="B4255" s="3" t="s">
        <v>1912</v>
      </c>
      <c r="C4255" s="4">
        <v>11520.898800000001</v>
      </c>
      <c r="F4255" s="20"/>
    </row>
    <row r="4256" spans="2:6" x14ac:dyDescent="0.3">
      <c r="B4256" s="3" t="s">
        <v>18639</v>
      </c>
      <c r="C4256" s="4">
        <v>11518.512500000001</v>
      </c>
      <c r="F4256" s="20"/>
    </row>
    <row r="4257" spans="2:6" x14ac:dyDescent="0.3">
      <c r="B4257" s="3" t="s">
        <v>12449</v>
      </c>
      <c r="C4257" s="4">
        <v>11509.9653</v>
      </c>
      <c r="F4257" s="20"/>
    </row>
    <row r="4258" spans="2:6" x14ac:dyDescent="0.3">
      <c r="B4258" s="3" t="s">
        <v>859</v>
      </c>
      <c r="C4258" s="4">
        <v>11504.498900000002</v>
      </c>
      <c r="F4258" s="20"/>
    </row>
    <row r="4259" spans="2:6" x14ac:dyDescent="0.3">
      <c r="B4259" s="3" t="s">
        <v>10830</v>
      </c>
      <c r="C4259" s="4">
        <v>11496.257100000001</v>
      </c>
      <c r="F4259" s="20"/>
    </row>
    <row r="4260" spans="2:6" x14ac:dyDescent="0.3">
      <c r="B4260" s="3" t="s">
        <v>5319</v>
      </c>
      <c r="C4260" s="4">
        <v>11491.0119</v>
      </c>
      <c r="F4260" s="20"/>
    </row>
    <row r="4261" spans="2:6" x14ac:dyDescent="0.3">
      <c r="B4261" s="3" t="s">
        <v>3367</v>
      </c>
      <c r="C4261" s="4">
        <v>11485.3554</v>
      </c>
      <c r="F4261" s="20"/>
    </row>
    <row r="4262" spans="2:6" x14ac:dyDescent="0.3">
      <c r="B4262" s="3" t="s">
        <v>1629</v>
      </c>
      <c r="C4262" s="4">
        <v>11480.375600000001</v>
      </c>
      <c r="F4262" s="20"/>
    </row>
    <row r="4263" spans="2:6" x14ac:dyDescent="0.3">
      <c r="B4263" s="3" t="s">
        <v>9164</v>
      </c>
      <c r="C4263" s="4">
        <v>11477.9938</v>
      </c>
      <c r="F4263" s="20"/>
    </row>
    <row r="4264" spans="2:6" x14ac:dyDescent="0.3">
      <c r="B4264" s="3" t="s">
        <v>14252</v>
      </c>
      <c r="C4264" s="4">
        <v>11475.059799999999</v>
      </c>
      <c r="F4264" s="20"/>
    </row>
    <row r="4265" spans="2:6" x14ac:dyDescent="0.3">
      <c r="B4265" s="3" t="s">
        <v>6965</v>
      </c>
      <c r="C4265" s="4">
        <v>11474.916299999999</v>
      </c>
      <c r="F4265" s="20"/>
    </row>
    <row r="4266" spans="2:6" x14ac:dyDescent="0.3">
      <c r="B4266" s="3" t="s">
        <v>8353</v>
      </c>
      <c r="C4266" s="4">
        <v>11474.311500000002</v>
      </c>
      <c r="F4266" s="20"/>
    </row>
    <row r="4267" spans="2:6" x14ac:dyDescent="0.3">
      <c r="B4267" s="3" t="s">
        <v>11026</v>
      </c>
      <c r="C4267" s="4">
        <v>11473.2834</v>
      </c>
      <c r="F4267" s="20"/>
    </row>
    <row r="4268" spans="2:6" x14ac:dyDescent="0.3">
      <c r="B4268" s="3" t="s">
        <v>18749</v>
      </c>
      <c r="C4268" s="4">
        <v>11473.113600000001</v>
      </c>
      <c r="F4268" s="20"/>
    </row>
    <row r="4269" spans="2:6" x14ac:dyDescent="0.3">
      <c r="B4269" s="3" t="s">
        <v>12913</v>
      </c>
      <c r="C4269" s="4">
        <v>11470.841899999999</v>
      </c>
      <c r="F4269" s="20"/>
    </row>
    <row r="4270" spans="2:6" x14ac:dyDescent="0.3">
      <c r="B4270" s="3" t="s">
        <v>11759</v>
      </c>
      <c r="C4270" s="4">
        <v>11470.781599999998</v>
      </c>
      <c r="F4270" s="20"/>
    </row>
    <row r="4271" spans="2:6" x14ac:dyDescent="0.3">
      <c r="B4271" s="3" t="s">
        <v>16300</v>
      </c>
      <c r="C4271" s="4">
        <v>11469.2487</v>
      </c>
      <c r="F4271" s="20"/>
    </row>
    <row r="4272" spans="2:6" x14ac:dyDescent="0.3">
      <c r="B4272" s="3" t="s">
        <v>15929</v>
      </c>
      <c r="C4272" s="4">
        <v>11461.1955</v>
      </c>
      <c r="F4272" s="20"/>
    </row>
    <row r="4273" spans="2:6" x14ac:dyDescent="0.3">
      <c r="B4273" s="3" t="s">
        <v>16125</v>
      </c>
      <c r="C4273" s="4">
        <v>11460.887200000001</v>
      </c>
      <c r="F4273" s="20"/>
    </row>
    <row r="4274" spans="2:6" x14ac:dyDescent="0.3">
      <c r="B4274" s="3" t="s">
        <v>15300</v>
      </c>
      <c r="C4274" s="4">
        <v>11458.1137</v>
      </c>
      <c r="F4274" s="20"/>
    </row>
    <row r="4275" spans="2:6" x14ac:dyDescent="0.3">
      <c r="B4275" s="3" t="s">
        <v>8197</v>
      </c>
      <c r="C4275" s="4">
        <v>11457.448199999999</v>
      </c>
      <c r="F4275" s="20"/>
    </row>
    <row r="4276" spans="2:6" x14ac:dyDescent="0.3">
      <c r="B4276" s="3" t="s">
        <v>8516</v>
      </c>
      <c r="C4276" s="4">
        <v>11452.447399999999</v>
      </c>
      <c r="F4276" s="20"/>
    </row>
    <row r="4277" spans="2:6" x14ac:dyDescent="0.3">
      <c r="B4277" s="3" t="s">
        <v>1409</v>
      </c>
      <c r="C4277" s="4">
        <v>11452.262499999999</v>
      </c>
      <c r="F4277" s="20"/>
    </row>
    <row r="4278" spans="2:6" x14ac:dyDescent="0.3">
      <c r="B4278" s="3" t="s">
        <v>883</v>
      </c>
      <c r="C4278" s="4">
        <v>11449.559800000001</v>
      </c>
      <c r="F4278" s="20"/>
    </row>
    <row r="4279" spans="2:6" x14ac:dyDescent="0.3">
      <c r="B4279" s="3" t="s">
        <v>1939</v>
      </c>
      <c r="C4279" s="4">
        <v>11443.7222</v>
      </c>
      <c r="F4279" s="20"/>
    </row>
    <row r="4280" spans="2:6" x14ac:dyDescent="0.3">
      <c r="B4280" s="3" t="s">
        <v>17003</v>
      </c>
      <c r="C4280" s="4">
        <v>11442.7644</v>
      </c>
      <c r="F4280" s="20"/>
    </row>
    <row r="4281" spans="2:6" x14ac:dyDescent="0.3">
      <c r="B4281" s="3" t="s">
        <v>15182</v>
      </c>
      <c r="C4281" s="4">
        <v>11442.7644</v>
      </c>
      <c r="F4281" s="20"/>
    </row>
    <row r="4282" spans="2:6" x14ac:dyDescent="0.3">
      <c r="B4282" s="3" t="s">
        <v>14856</v>
      </c>
      <c r="C4282" s="4">
        <v>11442.7644</v>
      </c>
      <c r="F4282" s="20"/>
    </row>
    <row r="4283" spans="2:6" x14ac:dyDescent="0.3">
      <c r="B4283" s="3" t="s">
        <v>5394</v>
      </c>
      <c r="C4283" s="4">
        <v>11442.7644</v>
      </c>
      <c r="F4283" s="20"/>
    </row>
    <row r="4284" spans="2:6" x14ac:dyDescent="0.3">
      <c r="B4284" s="3" t="s">
        <v>7633</v>
      </c>
      <c r="C4284" s="4">
        <v>11439.251399999999</v>
      </c>
      <c r="F4284" s="20"/>
    </row>
    <row r="4285" spans="2:6" x14ac:dyDescent="0.3">
      <c r="B4285" s="3" t="s">
        <v>17373</v>
      </c>
      <c r="C4285" s="4">
        <v>11435.057000000001</v>
      </c>
      <c r="F4285" s="20"/>
    </row>
    <row r="4286" spans="2:6" x14ac:dyDescent="0.3">
      <c r="B4286" s="3" t="s">
        <v>1689</v>
      </c>
      <c r="C4286" s="4">
        <v>11418.902300000002</v>
      </c>
      <c r="F4286" s="20"/>
    </row>
    <row r="4287" spans="2:6" x14ac:dyDescent="0.3">
      <c r="B4287" s="3" t="s">
        <v>14272</v>
      </c>
      <c r="C4287" s="4">
        <v>11415.660099999999</v>
      </c>
      <c r="F4287" s="20"/>
    </row>
    <row r="4288" spans="2:6" x14ac:dyDescent="0.3">
      <c r="B4288" s="3" t="s">
        <v>18532</v>
      </c>
      <c r="C4288" s="4">
        <v>11413.9229</v>
      </c>
      <c r="F4288" s="20"/>
    </row>
    <row r="4289" spans="2:6" x14ac:dyDescent="0.3">
      <c r="B4289" s="3" t="s">
        <v>4198</v>
      </c>
      <c r="C4289" s="4">
        <v>11404.643400000001</v>
      </c>
      <c r="F4289" s="20"/>
    </row>
    <row r="4290" spans="2:6" x14ac:dyDescent="0.3">
      <c r="B4290" s="3" t="s">
        <v>14397</v>
      </c>
      <c r="C4290" s="4">
        <v>11398.457100000001</v>
      </c>
      <c r="F4290" s="20"/>
    </row>
    <row r="4291" spans="2:6" x14ac:dyDescent="0.3">
      <c r="B4291" s="3" t="s">
        <v>9082</v>
      </c>
      <c r="C4291" s="4">
        <v>11388.019200000001</v>
      </c>
      <c r="F4291" s="20"/>
    </row>
    <row r="4292" spans="2:6" x14ac:dyDescent="0.3">
      <c r="B4292" s="3" t="s">
        <v>10960</v>
      </c>
      <c r="C4292" s="4">
        <v>11387.461599999999</v>
      </c>
      <c r="F4292" s="20"/>
    </row>
    <row r="4293" spans="2:6" x14ac:dyDescent="0.3">
      <c r="B4293" s="3" t="s">
        <v>4101</v>
      </c>
      <c r="C4293" s="4">
        <v>11381.7629</v>
      </c>
      <c r="F4293" s="20"/>
    </row>
    <row r="4294" spans="2:6" x14ac:dyDescent="0.3">
      <c r="B4294" s="3" t="s">
        <v>13157</v>
      </c>
      <c r="C4294" s="4">
        <v>11379.694799999999</v>
      </c>
      <c r="F4294" s="20"/>
    </row>
    <row r="4295" spans="2:6" x14ac:dyDescent="0.3">
      <c r="B4295" s="3" t="s">
        <v>2194</v>
      </c>
      <c r="C4295" s="4">
        <v>11368.576299999999</v>
      </c>
      <c r="F4295" s="20"/>
    </row>
    <row r="4296" spans="2:6" x14ac:dyDescent="0.3">
      <c r="B4296" s="3" t="s">
        <v>11973</v>
      </c>
      <c r="C4296" s="4">
        <v>11363.27</v>
      </c>
      <c r="F4296" s="20"/>
    </row>
    <row r="4297" spans="2:6" x14ac:dyDescent="0.3">
      <c r="B4297" s="3" t="s">
        <v>4542</v>
      </c>
      <c r="C4297" s="4">
        <v>11357.552600000001</v>
      </c>
      <c r="F4297" s="20"/>
    </row>
    <row r="4298" spans="2:6" x14ac:dyDescent="0.3">
      <c r="B4298" s="3" t="s">
        <v>16101</v>
      </c>
      <c r="C4298" s="4">
        <v>11355.080899999999</v>
      </c>
      <c r="F4298" s="20"/>
    </row>
    <row r="4299" spans="2:6" x14ac:dyDescent="0.3">
      <c r="B4299" s="3" t="s">
        <v>17376</v>
      </c>
      <c r="C4299" s="4">
        <v>11345.165199999999</v>
      </c>
      <c r="F4299" s="20"/>
    </row>
    <row r="4300" spans="2:6" x14ac:dyDescent="0.3">
      <c r="B4300" s="3" t="s">
        <v>17370</v>
      </c>
      <c r="C4300" s="4">
        <v>11329.773299999999</v>
      </c>
      <c r="F4300" s="20"/>
    </row>
    <row r="4301" spans="2:6" x14ac:dyDescent="0.3">
      <c r="B4301" s="3" t="s">
        <v>4694</v>
      </c>
      <c r="C4301" s="4">
        <v>11328.100899999999</v>
      </c>
      <c r="F4301" s="20"/>
    </row>
    <row r="4302" spans="2:6" x14ac:dyDescent="0.3">
      <c r="B4302" s="3" t="s">
        <v>1146</v>
      </c>
      <c r="C4302" s="4">
        <v>11328.100899999999</v>
      </c>
      <c r="F4302" s="20"/>
    </row>
    <row r="4303" spans="2:6" x14ac:dyDescent="0.3">
      <c r="B4303" s="3" t="s">
        <v>7368</v>
      </c>
      <c r="C4303" s="4">
        <v>11326.497899999998</v>
      </c>
      <c r="F4303" s="20"/>
    </row>
    <row r="4304" spans="2:6" x14ac:dyDescent="0.3">
      <c r="B4304" s="3" t="s">
        <v>5241</v>
      </c>
      <c r="C4304" s="4">
        <v>11325.9755</v>
      </c>
      <c r="F4304" s="20"/>
    </row>
    <row r="4305" spans="2:6" x14ac:dyDescent="0.3">
      <c r="B4305" s="3" t="s">
        <v>19043</v>
      </c>
      <c r="C4305" s="4">
        <v>11319.857099999999</v>
      </c>
      <c r="F4305" s="20"/>
    </row>
    <row r="4306" spans="2:6" x14ac:dyDescent="0.3">
      <c r="B4306" s="3" t="s">
        <v>18130</v>
      </c>
      <c r="C4306" s="4">
        <v>11319.4584</v>
      </c>
      <c r="F4306" s="20"/>
    </row>
    <row r="4307" spans="2:6" x14ac:dyDescent="0.3">
      <c r="B4307" s="3" t="s">
        <v>7317</v>
      </c>
      <c r="C4307" s="4">
        <v>11319.4584</v>
      </c>
      <c r="F4307" s="20"/>
    </row>
    <row r="4308" spans="2:6" x14ac:dyDescent="0.3">
      <c r="B4308" s="3" t="s">
        <v>7195</v>
      </c>
      <c r="C4308" s="4">
        <v>11319.4584</v>
      </c>
      <c r="F4308" s="20"/>
    </row>
    <row r="4309" spans="2:6" x14ac:dyDescent="0.3">
      <c r="B4309" s="3" t="s">
        <v>2147</v>
      </c>
      <c r="C4309" s="4">
        <v>11319.4584</v>
      </c>
      <c r="F4309" s="20"/>
    </row>
    <row r="4310" spans="2:6" x14ac:dyDescent="0.3">
      <c r="B4310" s="3" t="s">
        <v>2913</v>
      </c>
      <c r="C4310" s="4">
        <v>11319.4584</v>
      </c>
      <c r="F4310" s="20"/>
    </row>
    <row r="4311" spans="2:6" x14ac:dyDescent="0.3">
      <c r="B4311" s="3" t="s">
        <v>1010</v>
      </c>
      <c r="C4311" s="4">
        <v>11319.4584</v>
      </c>
      <c r="F4311" s="20"/>
    </row>
    <row r="4312" spans="2:6" x14ac:dyDescent="0.3">
      <c r="B4312" s="3" t="s">
        <v>16239</v>
      </c>
      <c r="C4312" s="4">
        <v>11317.2945</v>
      </c>
      <c r="F4312" s="20"/>
    </row>
    <row r="4313" spans="2:6" x14ac:dyDescent="0.3">
      <c r="B4313" s="3" t="s">
        <v>11721</v>
      </c>
      <c r="C4313" s="4">
        <v>11307.8685</v>
      </c>
      <c r="F4313" s="20"/>
    </row>
    <row r="4314" spans="2:6" x14ac:dyDescent="0.3">
      <c r="B4314" s="3" t="s">
        <v>17761</v>
      </c>
      <c r="C4314" s="4">
        <v>11306.629599999998</v>
      </c>
      <c r="F4314" s="20"/>
    </row>
    <row r="4315" spans="2:6" x14ac:dyDescent="0.3">
      <c r="B4315" s="3" t="s">
        <v>3523</v>
      </c>
      <c r="C4315" s="4">
        <v>11293.212100000001</v>
      </c>
      <c r="F4315" s="20"/>
    </row>
    <row r="4316" spans="2:6" x14ac:dyDescent="0.3">
      <c r="B4316" s="3" t="s">
        <v>17097</v>
      </c>
      <c r="C4316" s="4">
        <v>11292.2582</v>
      </c>
      <c r="F4316" s="20"/>
    </row>
    <row r="4317" spans="2:6" x14ac:dyDescent="0.3">
      <c r="B4317" s="3" t="s">
        <v>5396</v>
      </c>
      <c r="C4317" s="4">
        <v>11286.704399999999</v>
      </c>
      <c r="F4317" s="20"/>
    </row>
    <row r="4318" spans="2:6" x14ac:dyDescent="0.3">
      <c r="B4318" s="3" t="s">
        <v>13024</v>
      </c>
      <c r="C4318" s="4">
        <v>11285.765300000001</v>
      </c>
      <c r="F4318" s="20"/>
    </row>
    <row r="4319" spans="2:6" x14ac:dyDescent="0.3">
      <c r="B4319" s="3" t="s">
        <v>8627</v>
      </c>
      <c r="C4319" s="4">
        <v>11281.0013</v>
      </c>
      <c r="F4319" s="20"/>
    </row>
    <row r="4320" spans="2:6" x14ac:dyDescent="0.3">
      <c r="B4320" s="3" t="s">
        <v>784</v>
      </c>
      <c r="C4320" s="4">
        <v>11279.167299999999</v>
      </c>
      <c r="F4320" s="20"/>
    </row>
    <row r="4321" spans="2:6" x14ac:dyDescent="0.3">
      <c r="B4321" s="3" t="s">
        <v>5143</v>
      </c>
      <c r="C4321" s="4">
        <v>11277.1325</v>
      </c>
      <c r="F4321" s="20"/>
    </row>
    <row r="4322" spans="2:6" x14ac:dyDescent="0.3">
      <c r="B4322" s="3" t="s">
        <v>4337</v>
      </c>
      <c r="C4322" s="4">
        <v>11276.2745</v>
      </c>
      <c r="F4322" s="20"/>
    </row>
    <row r="4323" spans="2:6" x14ac:dyDescent="0.3">
      <c r="B4323" s="3" t="s">
        <v>9024</v>
      </c>
      <c r="C4323" s="4">
        <v>11273.654699999999</v>
      </c>
      <c r="F4323" s="20"/>
    </row>
    <row r="4324" spans="2:6" x14ac:dyDescent="0.3">
      <c r="B4324" s="3" t="s">
        <v>13145</v>
      </c>
      <c r="C4324" s="4">
        <v>11272.574199999999</v>
      </c>
      <c r="F4324" s="20"/>
    </row>
    <row r="4325" spans="2:6" x14ac:dyDescent="0.3">
      <c r="B4325" s="3" t="s">
        <v>13895</v>
      </c>
      <c r="C4325" s="4">
        <v>11271.339100000001</v>
      </c>
      <c r="F4325" s="20"/>
    </row>
    <row r="4326" spans="2:6" x14ac:dyDescent="0.3">
      <c r="B4326" s="3" t="s">
        <v>6607</v>
      </c>
      <c r="C4326" s="4">
        <v>11264.500500000002</v>
      </c>
      <c r="F4326" s="20"/>
    </row>
    <row r="4327" spans="2:6" x14ac:dyDescent="0.3">
      <c r="B4327" s="3" t="s">
        <v>4919</v>
      </c>
      <c r="C4327" s="4">
        <v>11263.403399999999</v>
      </c>
      <c r="F4327" s="20"/>
    </row>
    <row r="4328" spans="2:6" x14ac:dyDescent="0.3">
      <c r="B4328" s="3" t="s">
        <v>4885</v>
      </c>
      <c r="C4328" s="4">
        <v>11255.881000000001</v>
      </c>
      <c r="F4328" s="20"/>
    </row>
    <row r="4329" spans="2:6" x14ac:dyDescent="0.3">
      <c r="B4329" s="3" t="s">
        <v>15386</v>
      </c>
      <c r="C4329" s="4">
        <v>11255.806399999999</v>
      </c>
      <c r="F4329" s="20"/>
    </row>
    <row r="4330" spans="2:6" x14ac:dyDescent="0.3">
      <c r="B4330" s="3" t="s">
        <v>13328</v>
      </c>
      <c r="C4330" s="4">
        <v>11255.806399999999</v>
      </c>
      <c r="F4330" s="20"/>
    </row>
    <row r="4331" spans="2:6" x14ac:dyDescent="0.3">
      <c r="B4331" s="3" t="s">
        <v>13360</v>
      </c>
      <c r="C4331" s="4">
        <v>11255.806399999999</v>
      </c>
      <c r="F4331" s="20"/>
    </row>
    <row r="4332" spans="2:6" x14ac:dyDescent="0.3">
      <c r="B4332" s="3" t="s">
        <v>14400</v>
      </c>
      <c r="C4332" s="4">
        <v>11255.806399999999</v>
      </c>
      <c r="F4332" s="20"/>
    </row>
    <row r="4333" spans="2:6" x14ac:dyDescent="0.3">
      <c r="B4333" s="3" t="s">
        <v>12079</v>
      </c>
      <c r="C4333" s="4">
        <v>11255.806399999999</v>
      </c>
      <c r="F4333" s="20"/>
    </row>
    <row r="4334" spans="2:6" x14ac:dyDescent="0.3">
      <c r="B4334" s="3" t="s">
        <v>12519</v>
      </c>
      <c r="C4334" s="4">
        <v>11255.806399999999</v>
      </c>
      <c r="F4334" s="20"/>
    </row>
    <row r="4335" spans="2:6" x14ac:dyDescent="0.3">
      <c r="B4335" s="3" t="s">
        <v>9864</v>
      </c>
      <c r="C4335" s="4">
        <v>11255.806399999999</v>
      </c>
      <c r="F4335" s="20"/>
    </row>
    <row r="4336" spans="2:6" x14ac:dyDescent="0.3">
      <c r="B4336" s="3" t="s">
        <v>8913</v>
      </c>
      <c r="C4336" s="4">
        <v>11255.806399999999</v>
      </c>
      <c r="F4336" s="20"/>
    </row>
    <row r="4337" spans="2:6" x14ac:dyDescent="0.3">
      <c r="B4337" s="3" t="s">
        <v>7696</v>
      </c>
      <c r="C4337" s="4">
        <v>11255.806399999999</v>
      </c>
      <c r="F4337" s="20"/>
    </row>
    <row r="4338" spans="2:6" x14ac:dyDescent="0.3">
      <c r="B4338" s="3" t="s">
        <v>7246</v>
      </c>
      <c r="C4338" s="4">
        <v>11255.806399999999</v>
      </c>
      <c r="F4338" s="20"/>
    </row>
    <row r="4339" spans="2:6" x14ac:dyDescent="0.3">
      <c r="B4339" s="3" t="s">
        <v>4266</v>
      </c>
      <c r="C4339" s="4">
        <v>11255.806399999999</v>
      </c>
      <c r="F4339" s="20"/>
    </row>
    <row r="4340" spans="2:6" x14ac:dyDescent="0.3">
      <c r="B4340" s="3" t="s">
        <v>2769</v>
      </c>
      <c r="C4340" s="4">
        <v>11255.806399999999</v>
      </c>
      <c r="F4340" s="20"/>
    </row>
    <row r="4341" spans="2:6" x14ac:dyDescent="0.3">
      <c r="B4341" s="3" t="s">
        <v>2380</v>
      </c>
      <c r="C4341" s="4">
        <v>11255.806399999999</v>
      </c>
      <c r="F4341" s="20"/>
    </row>
    <row r="4342" spans="2:6" x14ac:dyDescent="0.3">
      <c r="B4342" s="3" t="s">
        <v>4442</v>
      </c>
      <c r="C4342" s="4">
        <v>11253.698200000001</v>
      </c>
      <c r="F4342" s="20"/>
    </row>
    <row r="4343" spans="2:6" x14ac:dyDescent="0.3">
      <c r="B4343" s="3" t="s">
        <v>2566</v>
      </c>
      <c r="C4343" s="4">
        <v>11250.200199999999</v>
      </c>
      <c r="F4343" s="20"/>
    </row>
    <row r="4344" spans="2:6" x14ac:dyDescent="0.3">
      <c r="B4344" s="3" t="s">
        <v>1825</v>
      </c>
      <c r="C4344" s="4">
        <v>11248.457</v>
      </c>
      <c r="F4344" s="20"/>
    </row>
    <row r="4345" spans="2:6" x14ac:dyDescent="0.3">
      <c r="B4345" s="3" t="s">
        <v>5700</v>
      </c>
      <c r="C4345" s="4">
        <v>11247.034</v>
      </c>
      <c r="F4345" s="20"/>
    </row>
    <row r="4346" spans="2:6" x14ac:dyDescent="0.3">
      <c r="B4346" s="3" t="s">
        <v>8148</v>
      </c>
      <c r="C4346" s="4">
        <v>11240.401300000001</v>
      </c>
      <c r="F4346" s="20"/>
    </row>
    <row r="4347" spans="2:6" x14ac:dyDescent="0.3">
      <c r="B4347" s="3" t="s">
        <v>15775</v>
      </c>
      <c r="C4347" s="4">
        <v>11239.9504</v>
      </c>
      <c r="F4347" s="20"/>
    </row>
    <row r="4348" spans="2:6" x14ac:dyDescent="0.3">
      <c r="B4348" s="3" t="s">
        <v>3772</v>
      </c>
      <c r="C4348" s="4">
        <v>11236.109800000002</v>
      </c>
      <c r="F4348" s="20"/>
    </row>
    <row r="4349" spans="2:6" x14ac:dyDescent="0.3">
      <c r="B4349" s="3" t="s">
        <v>13423</v>
      </c>
      <c r="C4349" s="4">
        <v>11235.722799999998</v>
      </c>
      <c r="F4349" s="20"/>
    </row>
    <row r="4350" spans="2:6" x14ac:dyDescent="0.3">
      <c r="B4350" s="3" t="s">
        <v>4968</v>
      </c>
      <c r="C4350" s="4">
        <v>11234.8531</v>
      </c>
      <c r="F4350" s="20"/>
    </row>
    <row r="4351" spans="2:6" x14ac:dyDescent="0.3">
      <c r="B4351" s="3" t="s">
        <v>4587</v>
      </c>
      <c r="C4351" s="4">
        <v>11234.142599999999</v>
      </c>
      <c r="F4351" s="20"/>
    </row>
    <row r="4352" spans="2:6" x14ac:dyDescent="0.3">
      <c r="B4352" s="3" t="s">
        <v>8541</v>
      </c>
      <c r="C4352" s="4">
        <v>11229.788999999997</v>
      </c>
      <c r="F4352" s="20"/>
    </row>
    <row r="4353" spans="2:6" x14ac:dyDescent="0.3">
      <c r="B4353" s="3" t="s">
        <v>7075</v>
      </c>
      <c r="C4353" s="4">
        <v>11224.621599999999</v>
      </c>
      <c r="F4353" s="20"/>
    </row>
    <row r="4354" spans="2:6" x14ac:dyDescent="0.3">
      <c r="B4354" s="3" t="s">
        <v>12361</v>
      </c>
      <c r="C4354" s="4">
        <v>11224.418</v>
      </c>
      <c r="F4354" s="20"/>
    </row>
    <row r="4355" spans="2:6" x14ac:dyDescent="0.3">
      <c r="B4355" s="3" t="s">
        <v>16590</v>
      </c>
      <c r="C4355" s="4">
        <v>11217.547</v>
      </c>
      <c r="F4355" s="20"/>
    </row>
    <row r="4356" spans="2:6" x14ac:dyDescent="0.3">
      <c r="B4356" s="3" t="s">
        <v>11524</v>
      </c>
      <c r="C4356" s="4">
        <v>11215.1594</v>
      </c>
      <c r="F4356" s="20"/>
    </row>
    <row r="4357" spans="2:6" x14ac:dyDescent="0.3">
      <c r="B4357" s="3" t="s">
        <v>1313</v>
      </c>
      <c r="C4357" s="4">
        <v>11214.6229</v>
      </c>
      <c r="F4357" s="20"/>
    </row>
    <row r="4358" spans="2:6" x14ac:dyDescent="0.3">
      <c r="B4358" s="3" t="s">
        <v>4345</v>
      </c>
      <c r="C4358" s="4">
        <v>11214.060500000001</v>
      </c>
      <c r="F4358" s="20"/>
    </row>
    <row r="4359" spans="2:6" x14ac:dyDescent="0.3">
      <c r="B4359" s="3" t="s">
        <v>14004</v>
      </c>
      <c r="C4359" s="4">
        <v>11214.0339</v>
      </c>
      <c r="F4359" s="20"/>
    </row>
    <row r="4360" spans="2:6" x14ac:dyDescent="0.3">
      <c r="B4360" s="3" t="s">
        <v>16136</v>
      </c>
      <c r="C4360" s="4">
        <v>11211.669699999999</v>
      </c>
      <c r="F4360" s="20"/>
    </row>
    <row r="4361" spans="2:6" x14ac:dyDescent="0.3">
      <c r="B4361" s="3" t="s">
        <v>12892</v>
      </c>
      <c r="C4361" s="4">
        <v>11210.8585</v>
      </c>
      <c r="F4361" s="20"/>
    </row>
    <row r="4362" spans="2:6" x14ac:dyDescent="0.3">
      <c r="B4362" s="3" t="s">
        <v>1860</v>
      </c>
      <c r="C4362" s="4">
        <v>11197.716999999999</v>
      </c>
      <c r="F4362" s="20"/>
    </row>
    <row r="4363" spans="2:6" x14ac:dyDescent="0.3">
      <c r="B4363" s="3" t="s">
        <v>11376</v>
      </c>
      <c r="C4363" s="4">
        <v>11197.314900000001</v>
      </c>
      <c r="F4363" s="20"/>
    </row>
    <row r="4364" spans="2:6" x14ac:dyDescent="0.3">
      <c r="B4364" s="3" t="s">
        <v>9983</v>
      </c>
      <c r="C4364" s="4">
        <v>11195.650299999999</v>
      </c>
      <c r="F4364" s="20"/>
    </row>
    <row r="4365" spans="2:6" x14ac:dyDescent="0.3">
      <c r="B4365" s="3" t="s">
        <v>14374</v>
      </c>
      <c r="C4365" s="4">
        <v>11195.333299999998</v>
      </c>
      <c r="F4365" s="20"/>
    </row>
    <row r="4366" spans="2:6" x14ac:dyDescent="0.3">
      <c r="B4366" s="3" t="s">
        <v>7699</v>
      </c>
      <c r="C4366" s="4">
        <v>11191.4231</v>
      </c>
      <c r="F4366" s="20"/>
    </row>
    <row r="4367" spans="2:6" x14ac:dyDescent="0.3">
      <c r="B4367" s="3" t="s">
        <v>11110</v>
      </c>
      <c r="C4367" s="4">
        <v>11190.128499999999</v>
      </c>
      <c r="F4367" s="20"/>
    </row>
    <row r="4368" spans="2:6" x14ac:dyDescent="0.3">
      <c r="B4368" s="3" t="s">
        <v>14005</v>
      </c>
      <c r="C4368" s="4">
        <v>11185.7003</v>
      </c>
      <c r="F4368" s="20"/>
    </row>
    <row r="4369" spans="2:6" x14ac:dyDescent="0.3">
      <c r="B4369" s="3" t="s">
        <v>5292</v>
      </c>
      <c r="C4369" s="4">
        <v>11178.630799999999</v>
      </c>
      <c r="F4369" s="20"/>
    </row>
    <row r="4370" spans="2:6" x14ac:dyDescent="0.3">
      <c r="B4370" s="3" t="s">
        <v>2220</v>
      </c>
      <c r="C4370" s="4">
        <v>11176.044399999999</v>
      </c>
      <c r="F4370" s="20"/>
    </row>
    <row r="4371" spans="2:6" x14ac:dyDescent="0.3">
      <c r="B4371" s="3" t="s">
        <v>7761</v>
      </c>
      <c r="C4371" s="4">
        <v>11170.697099999999</v>
      </c>
      <c r="F4371" s="20"/>
    </row>
    <row r="4372" spans="2:6" x14ac:dyDescent="0.3">
      <c r="B4372" s="3" t="s">
        <v>17009</v>
      </c>
      <c r="C4372" s="4">
        <v>11164.395</v>
      </c>
      <c r="F4372" s="20"/>
    </row>
    <row r="4373" spans="2:6" x14ac:dyDescent="0.3">
      <c r="B4373" s="3" t="s">
        <v>5150</v>
      </c>
      <c r="C4373" s="4">
        <v>11157.1728</v>
      </c>
      <c r="F4373" s="20"/>
    </row>
    <row r="4374" spans="2:6" x14ac:dyDescent="0.3">
      <c r="B4374" s="3" t="s">
        <v>9465</v>
      </c>
      <c r="C4374" s="4">
        <v>11156.469799999999</v>
      </c>
      <c r="F4374" s="20"/>
    </row>
    <row r="4375" spans="2:6" x14ac:dyDescent="0.3">
      <c r="B4375" s="3" t="s">
        <v>9587</v>
      </c>
      <c r="C4375" s="4">
        <v>11155.0476</v>
      </c>
      <c r="F4375" s="20"/>
    </row>
    <row r="4376" spans="2:6" x14ac:dyDescent="0.3">
      <c r="B4376" s="3" t="s">
        <v>17901</v>
      </c>
      <c r="C4376" s="4">
        <v>11154.1407</v>
      </c>
      <c r="F4376" s="20"/>
    </row>
    <row r="4377" spans="2:6" x14ac:dyDescent="0.3">
      <c r="B4377" s="3" t="s">
        <v>2579</v>
      </c>
      <c r="C4377" s="4">
        <v>11151.249299999999</v>
      </c>
      <c r="F4377" s="20"/>
    </row>
    <row r="4378" spans="2:6" x14ac:dyDescent="0.3">
      <c r="B4378" s="3" t="s">
        <v>1430</v>
      </c>
      <c r="C4378" s="4">
        <v>11147.7544</v>
      </c>
      <c r="F4378" s="20"/>
    </row>
    <row r="4379" spans="2:6" x14ac:dyDescent="0.3">
      <c r="B4379" s="3" t="s">
        <v>15753</v>
      </c>
      <c r="C4379" s="4">
        <v>11147.5808</v>
      </c>
      <c r="F4379" s="20"/>
    </row>
    <row r="4380" spans="2:6" x14ac:dyDescent="0.3">
      <c r="B4380" s="3" t="s">
        <v>8667</v>
      </c>
      <c r="C4380" s="4">
        <v>11144.2356</v>
      </c>
      <c r="F4380" s="20"/>
    </row>
    <row r="4381" spans="2:6" x14ac:dyDescent="0.3">
      <c r="B4381" s="3" t="s">
        <v>10636</v>
      </c>
      <c r="C4381" s="4">
        <v>11142.6837</v>
      </c>
      <c r="F4381" s="20"/>
    </row>
    <row r="4382" spans="2:6" x14ac:dyDescent="0.3">
      <c r="B4382" s="3" t="s">
        <v>9593</v>
      </c>
      <c r="C4382" s="4">
        <v>11140.035</v>
      </c>
      <c r="F4382" s="20"/>
    </row>
    <row r="4383" spans="2:6" x14ac:dyDescent="0.3">
      <c r="B4383" s="3" t="s">
        <v>15428</v>
      </c>
      <c r="C4383" s="4">
        <v>11135.484999999999</v>
      </c>
      <c r="F4383" s="20"/>
    </row>
    <row r="4384" spans="2:6" x14ac:dyDescent="0.3">
      <c r="B4384" s="3" t="s">
        <v>16164</v>
      </c>
      <c r="C4384" s="4">
        <v>11132.64</v>
      </c>
      <c r="F4384" s="20"/>
    </row>
    <row r="4385" spans="2:6" x14ac:dyDescent="0.3">
      <c r="B4385" s="3" t="s">
        <v>14137</v>
      </c>
      <c r="C4385" s="4">
        <v>11132.64</v>
      </c>
      <c r="F4385" s="20"/>
    </row>
    <row r="4386" spans="2:6" x14ac:dyDescent="0.3">
      <c r="B4386" s="3" t="s">
        <v>12642</v>
      </c>
      <c r="C4386" s="4">
        <v>11132.64</v>
      </c>
      <c r="F4386" s="20"/>
    </row>
    <row r="4387" spans="2:6" x14ac:dyDescent="0.3">
      <c r="B4387" s="3" t="s">
        <v>9306</v>
      </c>
      <c r="C4387" s="4">
        <v>11132.64</v>
      </c>
      <c r="F4387" s="20"/>
    </row>
    <row r="4388" spans="2:6" x14ac:dyDescent="0.3">
      <c r="B4388" s="3" t="s">
        <v>6540</v>
      </c>
      <c r="C4388" s="4">
        <v>11132.64</v>
      </c>
      <c r="F4388" s="20"/>
    </row>
    <row r="4389" spans="2:6" x14ac:dyDescent="0.3">
      <c r="B4389" s="3" t="s">
        <v>1035</v>
      </c>
      <c r="C4389" s="4">
        <v>11132.64</v>
      </c>
      <c r="F4389" s="20"/>
    </row>
    <row r="4390" spans="2:6" x14ac:dyDescent="0.3">
      <c r="B4390" s="3" t="s">
        <v>9954</v>
      </c>
      <c r="C4390" s="4">
        <v>11128.9216</v>
      </c>
      <c r="F4390" s="20"/>
    </row>
    <row r="4391" spans="2:6" x14ac:dyDescent="0.3">
      <c r="B4391" s="3" t="s">
        <v>5760</v>
      </c>
      <c r="C4391" s="4">
        <v>11125.1716</v>
      </c>
      <c r="F4391" s="20"/>
    </row>
    <row r="4392" spans="2:6" x14ac:dyDescent="0.3">
      <c r="B4392" s="3" t="s">
        <v>3845</v>
      </c>
      <c r="C4392" s="4">
        <v>11118.316499999999</v>
      </c>
      <c r="F4392" s="20"/>
    </row>
    <row r="4393" spans="2:6" x14ac:dyDescent="0.3">
      <c r="B4393" s="3" t="s">
        <v>8785</v>
      </c>
      <c r="C4393" s="4">
        <v>11110.3333</v>
      </c>
      <c r="F4393" s="20"/>
    </row>
    <row r="4394" spans="2:6" x14ac:dyDescent="0.3">
      <c r="B4394" s="3" t="s">
        <v>18588</v>
      </c>
      <c r="C4394" s="4">
        <v>11107.653700000001</v>
      </c>
      <c r="F4394" s="20"/>
    </row>
    <row r="4395" spans="2:6" x14ac:dyDescent="0.3">
      <c r="B4395" s="3" t="s">
        <v>10200</v>
      </c>
      <c r="C4395" s="4">
        <v>11105.823399999999</v>
      </c>
      <c r="F4395" s="20"/>
    </row>
    <row r="4396" spans="2:6" x14ac:dyDescent="0.3">
      <c r="B4396" s="3" t="s">
        <v>18219</v>
      </c>
      <c r="C4396" s="4">
        <v>11104.693799999999</v>
      </c>
      <c r="F4396" s="20"/>
    </row>
    <row r="4397" spans="2:6" x14ac:dyDescent="0.3">
      <c r="B4397" s="3" t="s">
        <v>19030</v>
      </c>
      <c r="C4397" s="4">
        <v>11103.8043</v>
      </c>
      <c r="F4397" s="20"/>
    </row>
    <row r="4398" spans="2:6" x14ac:dyDescent="0.3">
      <c r="B4398" s="3" t="s">
        <v>8434</v>
      </c>
      <c r="C4398" s="4">
        <v>11101.747500000001</v>
      </c>
      <c r="F4398" s="20"/>
    </row>
    <row r="4399" spans="2:6" x14ac:dyDescent="0.3">
      <c r="B4399" s="3" t="s">
        <v>3702</v>
      </c>
      <c r="C4399" s="4">
        <v>11101.329400000001</v>
      </c>
      <c r="F4399" s="20"/>
    </row>
    <row r="4400" spans="2:6" x14ac:dyDescent="0.3">
      <c r="B4400" s="3" t="s">
        <v>9555</v>
      </c>
      <c r="C4400" s="4">
        <v>11100.372799999999</v>
      </c>
      <c r="F4400" s="20"/>
    </row>
    <row r="4401" spans="2:6" x14ac:dyDescent="0.3">
      <c r="B4401" s="3" t="s">
        <v>16483</v>
      </c>
      <c r="C4401" s="4">
        <v>11099.467699999999</v>
      </c>
      <c r="F4401" s="20"/>
    </row>
    <row r="4402" spans="2:6" x14ac:dyDescent="0.3">
      <c r="B4402" s="3" t="s">
        <v>1447</v>
      </c>
      <c r="C4402" s="4">
        <v>11094.763199999999</v>
      </c>
      <c r="F4402" s="20"/>
    </row>
    <row r="4403" spans="2:6" x14ac:dyDescent="0.3">
      <c r="B4403" s="3" t="s">
        <v>17813</v>
      </c>
      <c r="C4403" s="4">
        <v>11094.2518</v>
      </c>
      <c r="F4403" s="20"/>
    </row>
    <row r="4404" spans="2:6" x14ac:dyDescent="0.3">
      <c r="B4404" s="3" t="s">
        <v>9558</v>
      </c>
      <c r="C4404" s="4">
        <v>11093.987999999999</v>
      </c>
      <c r="F4404" s="20"/>
    </row>
    <row r="4405" spans="2:6" x14ac:dyDescent="0.3">
      <c r="B4405" s="3" t="s">
        <v>11357</v>
      </c>
      <c r="C4405" s="4">
        <v>11093.8881</v>
      </c>
      <c r="F4405" s="20"/>
    </row>
    <row r="4406" spans="2:6" x14ac:dyDescent="0.3">
      <c r="B4406" s="3" t="s">
        <v>15165</v>
      </c>
      <c r="C4406" s="4">
        <v>11092.589199999997</v>
      </c>
      <c r="F4406" s="20"/>
    </row>
    <row r="4407" spans="2:6" x14ac:dyDescent="0.3">
      <c r="B4407" s="3" t="s">
        <v>16020</v>
      </c>
      <c r="C4407" s="4">
        <v>11091.388199999999</v>
      </c>
      <c r="F4407" s="20"/>
    </row>
    <row r="4408" spans="2:6" x14ac:dyDescent="0.3">
      <c r="B4408" s="3" t="s">
        <v>17979</v>
      </c>
      <c r="C4408" s="4">
        <v>11088.429599999999</v>
      </c>
      <c r="F4408" s="20"/>
    </row>
    <row r="4409" spans="2:6" x14ac:dyDescent="0.3">
      <c r="B4409" s="3" t="s">
        <v>3870</v>
      </c>
      <c r="C4409" s="4">
        <v>11084.7855</v>
      </c>
      <c r="F4409" s="20"/>
    </row>
    <row r="4410" spans="2:6" x14ac:dyDescent="0.3">
      <c r="B4410" s="3" t="s">
        <v>7891</v>
      </c>
      <c r="C4410" s="4">
        <v>11083.568800000001</v>
      </c>
      <c r="F4410" s="20"/>
    </row>
    <row r="4411" spans="2:6" x14ac:dyDescent="0.3">
      <c r="B4411" s="3" t="s">
        <v>12043</v>
      </c>
      <c r="C4411" s="4">
        <v>11082.707</v>
      </c>
      <c r="F4411" s="20"/>
    </row>
    <row r="4412" spans="2:6" x14ac:dyDescent="0.3">
      <c r="B4412" s="3" t="s">
        <v>6092</v>
      </c>
      <c r="C4412" s="4">
        <v>11081.4365</v>
      </c>
      <c r="F4412" s="20"/>
    </row>
    <row r="4413" spans="2:6" x14ac:dyDescent="0.3">
      <c r="B4413" s="3" t="s">
        <v>14901</v>
      </c>
      <c r="C4413" s="4">
        <v>11080.310799999999</v>
      </c>
      <c r="F4413" s="20"/>
    </row>
    <row r="4414" spans="2:6" x14ac:dyDescent="0.3">
      <c r="B4414" s="3" t="s">
        <v>14100</v>
      </c>
      <c r="C4414" s="4">
        <v>11076.1944</v>
      </c>
      <c r="F4414" s="20"/>
    </row>
    <row r="4415" spans="2:6" x14ac:dyDescent="0.3">
      <c r="B4415" s="3" t="s">
        <v>3301</v>
      </c>
      <c r="C4415" s="4">
        <v>11073.146699999999</v>
      </c>
      <c r="F4415" s="20"/>
    </row>
    <row r="4416" spans="2:6" x14ac:dyDescent="0.3">
      <c r="B4416" s="3" t="s">
        <v>7371</v>
      </c>
      <c r="C4416" s="4">
        <v>11072.873899999999</v>
      </c>
      <c r="F4416" s="20"/>
    </row>
    <row r="4417" spans="2:6" x14ac:dyDescent="0.3">
      <c r="B4417" s="3" t="s">
        <v>16105</v>
      </c>
      <c r="C4417" s="4">
        <v>11070.430899999999</v>
      </c>
      <c r="F4417" s="20"/>
    </row>
    <row r="4418" spans="2:6" x14ac:dyDescent="0.3">
      <c r="B4418" s="3" t="s">
        <v>16343</v>
      </c>
      <c r="C4418" s="4">
        <v>11069.1692</v>
      </c>
      <c r="F4418" s="20"/>
    </row>
    <row r="4419" spans="2:6" x14ac:dyDescent="0.3">
      <c r="B4419" s="3" t="s">
        <v>15120</v>
      </c>
      <c r="C4419" s="4">
        <v>11065.428900000001</v>
      </c>
      <c r="F4419" s="20"/>
    </row>
    <row r="4420" spans="2:6" x14ac:dyDescent="0.3">
      <c r="B4420" s="3" t="s">
        <v>7263</v>
      </c>
      <c r="C4420" s="4">
        <v>11063.261</v>
      </c>
      <c r="F4420" s="20"/>
    </row>
    <row r="4421" spans="2:6" x14ac:dyDescent="0.3">
      <c r="B4421" s="3" t="s">
        <v>6185</v>
      </c>
      <c r="C4421" s="4">
        <v>11063.2006</v>
      </c>
      <c r="F4421" s="20"/>
    </row>
    <row r="4422" spans="2:6" x14ac:dyDescent="0.3">
      <c r="B4422" s="3" t="s">
        <v>14872</v>
      </c>
      <c r="C4422" s="4">
        <v>11061.521499999999</v>
      </c>
      <c r="F4422" s="20"/>
    </row>
    <row r="4423" spans="2:6" x14ac:dyDescent="0.3">
      <c r="B4423" s="3" t="s">
        <v>15526</v>
      </c>
      <c r="C4423" s="4">
        <v>11052.3932</v>
      </c>
      <c r="F4423" s="20"/>
    </row>
    <row r="4424" spans="2:6" x14ac:dyDescent="0.3">
      <c r="B4424" s="3" t="s">
        <v>1040</v>
      </c>
      <c r="C4424" s="4">
        <v>11049.713599999999</v>
      </c>
      <c r="F4424" s="20"/>
    </row>
    <row r="4425" spans="2:6" x14ac:dyDescent="0.3">
      <c r="B4425" s="3" t="s">
        <v>13250</v>
      </c>
      <c r="C4425" s="4">
        <v>11049.121999999999</v>
      </c>
      <c r="F4425" s="20"/>
    </row>
    <row r="4426" spans="2:6" x14ac:dyDescent="0.3">
      <c r="B4426" s="3" t="s">
        <v>11777</v>
      </c>
      <c r="C4426" s="4">
        <v>11043.357599999999</v>
      </c>
      <c r="F4426" s="20"/>
    </row>
    <row r="4427" spans="2:6" x14ac:dyDescent="0.3">
      <c r="B4427" s="3" t="s">
        <v>1736</v>
      </c>
      <c r="C4427" s="4">
        <v>11042.664000000001</v>
      </c>
      <c r="F4427" s="20"/>
    </row>
    <row r="4428" spans="2:6" x14ac:dyDescent="0.3">
      <c r="B4428" s="3" t="s">
        <v>4188</v>
      </c>
      <c r="C4428" s="4">
        <v>11030.4887</v>
      </c>
      <c r="F4428" s="20"/>
    </row>
    <row r="4429" spans="2:6" x14ac:dyDescent="0.3">
      <c r="B4429" s="3" t="s">
        <v>9771</v>
      </c>
      <c r="C4429" s="4">
        <v>11030.195899999999</v>
      </c>
      <c r="F4429" s="20"/>
    </row>
    <row r="4430" spans="2:6" x14ac:dyDescent="0.3">
      <c r="B4430" s="3" t="s">
        <v>11600</v>
      </c>
      <c r="C4430" s="4">
        <v>11030.1224</v>
      </c>
      <c r="F4430" s="20"/>
    </row>
    <row r="4431" spans="2:6" x14ac:dyDescent="0.3">
      <c r="B4431" s="3" t="s">
        <v>6628</v>
      </c>
      <c r="C4431" s="4">
        <v>11022.527899999997</v>
      </c>
      <c r="F4431" s="20"/>
    </row>
    <row r="4432" spans="2:6" x14ac:dyDescent="0.3">
      <c r="B4432" s="3" t="s">
        <v>8263</v>
      </c>
      <c r="C4432" s="4">
        <v>11017.028700000001</v>
      </c>
      <c r="F4432" s="20"/>
    </row>
    <row r="4433" spans="2:6" x14ac:dyDescent="0.3">
      <c r="B4433" s="3" t="s">
        <v>8393</v>
      </c>
      <c r="C4433" s="4">
        <v>11011.359199999999</v>
      </c>
      <c r="F4433" s="20"/>
    </row>
    <row r="4434" spans="2:6" x14ac:dyDescent="0.3">
      <c r="B4434" s="3" t="s">
        <v>5632</v>
      </c>
      <c r="C4434" s="4">
        <v>11011.068499999999</v>
      </c>
      <c r="F4434" s="20"/>
    </row>
    <row r="4435" spans="2:6" x14ac:dyDescent="0.3">
      <c r="B4435" s="3" t="s">
        <v>18273</v>
      </c>
      <c r="C4435" s="4">
        <v>11008.171999999999</v>
      </c>
      <c r="F4435" s="20"/>
    </row>
    <row r="4436" spans="2:6" x14ac:dyDescent="0.3">
      <c r="B4436" s="3" t="s">
        <v>10083</v>
      </c>
      <c r="C4436" s="4">
        <v>11005.3202</v>
      </c>
      <c r="F4436" s="20"/>
    </row>
    <row r="4437" spans="2:6" x14ac:dyDescent="0.3">
      <c r="B4437" s="3" t="s">
        <v>10897</v>
      </c>
      <c r="C4437" s="4">
        <v>10999.404699999999</v>
      </c>
      <c r="F4437" s="20"/>
    </row>
    <row r="4438" spans="2:6" x14ac:dyDescent="0.3">
      <c r="B4438" s="3" t="s">
        <v>7595</v>
      </c>
      <c r="C4438" s="4">
        <v>10994.5677</v>
      </c>
      <c r="F4438" s="20"/>
    </row>
    <row r="4439" spans="2:6" x14ac:dyDescent="0.3">
      <c r="B4439" s="3" t="s">
        <v>7897</v>
      </c>
      <c r="C4439" s="4">
        <v>10993.1898</v>
      </c>
      <c r="F4439" s="20"/>
    </row>
    <row r="4440" spans="2:6" x14ac:dyDescent="0.3">
      <c r="B4440" s="3" t="s">
        <v>18507</v>
      </c>
      <c r="C4440" s="4">
        <v>10992.197400000001</v>
      </c>
      <c r="F4440" s="20"/>
    </row>
    <row r="4441" spans="2:6" x14ac:dyDescent="0.3">
      <c r="B4441" s="3" t="s">
        <v>3241</v>
      </c>
      <c r="C4441" s="4">
        <v>10986.972599999999</v>
      </c>
      <c r="F4441" s="20"/>
    </row>
    <row r="4442" spans="2:6" x14ac:dyDescent="0.3">
      <c r="B4442" s="3" t="s">
        <v>12542</v>
      </c>
      <c r="C4442" s="4">
        <v>10985.798000000001</v>
      </c>
      <c r="F4442" s="20"/>
    </row>
    <row r="4443" spans="2:6" x14ac:dyDescent="0.3">
      <c r="B4443" s="3" t="s">
        <v>4418</v>
      </c>
      <c r="C4443" s="4">
        <v>10979.1021</v>
      </c>
      <c r="F4443" s="20"/>
    </row>
    <row r="4444" spans="2:6" x14ac:dyDescent="0.3">
      <c r="B4444" s="3" t="s">
        <v>4876</v>
      </c>
      <c r="C4444" s="4">
        <v>10978.911099999999</v>
      </c>
      <c r="F4444" s="20"/>
    </row>
    <row r="4445" spans="2:6" x14ac:dyDescent="0.3">
      <c r="B4445" s="3" t="s">
        <v>3999</v>
      </c>
      <c r="C4445" s="4">
        <v>10974.9161</v>
      </c>
      <c r="F4445" s="20"/>
    </row>
    <row r="4446" spans="2:6" x14ac:dyDescent="0.3">
      <c r="B4446" s="3" t="s">
        <v>17008</v>
      </c>
      <c r="C4446" s="4">
        <v>10972.9424</v>
      </c>
      <c r="F4446" s="20"/>
    </row>
    <row r="4447" spans="2:6" x14ac:dyDescent="0.3">
      <c r="B4447" s="3" t="s">
        <v>7674</v>
      </c>
      <c r="C4447" s="4">
        <v>10969.168100000003</v>
      </c>
      <c r="F4447" s="20"/>
    </row>
    <row r="4448" spans="2:6" x14ac:dyDescent="0.3">
      <c r="B4448" s="3" t="s">
        <v>12541</v>
      </c>
      <c r="C4448" s="4">
        <v>10967.476999999999</v>
      </c>
      <c r="F4448" s="20"/>
    </row>
    <row r="4449" spans="2:6" x14ac:dyDescent="0.3">
      <c r="B4449" s="3" t="s">
        <v>4687</v>
      </c>
      <c r="C4449" s="4">
        <v>10967.229299999999</v>
      </c>
      <c r="F4449" s="20"/>
    </row>
    <row r="4450" spans="2:6" x14ac:dyDescent="0.3">
      <c r="B4450" s="3" t="s">
        <v>14133</v>
      </c>
      <c r="C4450" s="4">
        <v>10965.1142</v>
      </c>
      <c r="F4450" s="20"/>
    </row>
    <row r="4451" spans="2:6" x14ac:dyDescent="0.3">
      <c r="B4451" s="3" t="s">
        <v>6145</v>
      </c>
      <c r="C4451" s="4">
        <v>10960.668299999999</v>
      </c>
      <c r="F4451" s="20"/>
    </row>
    <row r="4452" spans="2:6" x14ac:dyDescent="0.3">
      <c r="B4452" s="3" t="s">
        <v>11360</v>
      </c>
      <c r="C4452" s="4">
        <v>10959.791299999999</v>
      </c>
      <c r="F4452" s="20"/>
    </row>
    <row r="4453" spans="2:6" x14ac:dyDescent="0.3">
      <c r="B4453" s="3" t="s">
        <v>724</v>
      </c>
      <c r="C4453" s="4">
        <v>10959.7258</v>
      </c>
      <c r="F4453" s="20"/>
    </row>
    <row r="4454" spans="2:6" x14ac:dyDescent="0.3">
      <c r="B4454" s="3" t="s">
        <v>8991</v>
      </c>
      <c r="C4454" s="4">
        <v>10952.6185</v>
      </c>
      <c r="F4454" s="20"/>
    </row>
    <row r="4455" spans="2:6" x14ac:dyDescent="0.3">
      <c r="B4455" s="3" t="s">
        <v>5357</v>
      </c>
      <c r="C4455" s="4">
        <v>10949.762199999999</v>
      </c>
      <c r="F4455" s="20"/>
    </row>
    <row r="4456" spans="2:6" x14ac:dyDescent="0.3">
      <c r="B4456" s="3" t="s">
        <v>3513</v>
      </c>
      <c r="C4456" s="4">
        <v>10945.3361</v>
      </c>
      <c r="F4456" s="20"/>
    </row>
    <row r="4457" spans="2:6" x14ac:dyDescent="0.3">
      <c r="B4457" s="3" t="s">
        <v>16980</v>
      </c>
      <c r="C4457" s="4">
        <v>10937.9917</v>
      </c>
      <c r="F4457" s="20"/>
    </row>
    <row r="4458" spans="2:6" x14ac:dyDescent="0.3">
      <c r="B4458" s="3" t="s">
        <v>9014</v>
      </c>
      <c r="C4458" s="4">
        <v>10935.085000000001</v>
      </c>
      <c r="F4458" s="20"/>
    </row>
    <row r="4459" spans="2:6" x14ac:dyDescent="0.3">
      <c r="B4459" s="3" t="s">
        <v>8239</v>
      </c>
      <c r="C4459" s="4">
        <v>10933.0969</v>
      </c>
      <c r="F4459" s="20"/>
    </row>
    <row r="4460" spans="2:6" x14ac:dyDescent="0.3">
      <c r="B4460" s="3" t="s">
        <v>2695</v>
      </c>
      <c r="C4460" s="4">
        <v>10919.7359</v>
      </c>
      <c r="F4460" s="20"/>
    </row>
    <row r="4461" spans="2:6" x14ac:dyDescent="0.3">
      <c r="B4461" s="3" t="s">
        <v>17215</v>
      </c>
      <c r="C4461" s="4">
        <v>10916.929699999999</v>
      </c>
      <c r="F4461" s="20"/>
    </row>
    <row r="4462" spans="2:6" x14ac:dyDescent="0.3">
      <c r="B4462" s="3" t="s">
        <v>16351</v>
      </c>
      <c r="C4462" s="4">
        <v>10916.614500000001</v>
      </c>
      <c r="F4462" s="20"/>
    </row>
    <row r="4463" spans="2:6" x14ac:dyDescent="0.3">
      <c r="B4463" s="3" t="s">
        <v>10128</v>
      </c>
      <c r="C4463" s="4">
        <v>10914.482200000002</v>
      </c>
      <c r="F4463" s="20"/>
    </row>
    <row r="4464" spans="2:6" x14ac:dyDescent="0.3">
      <c r="B4464" s="3" t="s">
        <v>8327</v>
      </c>
      <c r="C4464" s="4">
        <v>10912.0188</v>
      </c>
      <c r="F4464" s="20"/>
    </row>
    <row r="4465" spans="2:6" x14ac:dyDescent="0.3">
      <c r="B4465" s="3" t="s">
        <v>5140</v>
      </c>
      <c r="C4465" s="4">
        <v>10909.7436</v>
      </c>
      <c r="F4465" s="20"/>
    </row>
    <row r="4466" spans="2:6" x14ac:dyDescent="0.3">
      <c r="B4466" s="3" t="s">
        <v>5823</v>
      </c>
      <c r="C4466" s="4">
        <v>10909.108700000001</v>
      </c>
      <c r="F4466" s="20"/>
    </row>
    <row r="4467" spans="2:6" x14ac:dyDescent="0.3">
      <c r="B4467" s="3" t="s">
        <v>17926</v>
      </c>
      <c r="C4467" s="4">
        <v>10895.261699999999</v>
      </c>
      <c r="F4467" s="20"/>
    </row>
    <row r="4468" spans="2:6" x14ac:dyDescent="0.3">
      <c r="B4468" s="3" t="s">
        <v>16047</v>
      </c>
      <c r="C4468" s="4">
        <v>10894.113299999999</v>
      </c>
      <c r="F4468" s="20"/>
    </row>
    <row r="4469" spans="2:6" x14ac:dyDescent="0.3">
      <c r="B4469" s="3" t="s">
        <v>16657</v>
      </c>
      <c r="C4469" s="4">
        <v>10891.8393</v>
      </c>
      <c r="F4469" s="20"/>
    </row>
    <row r="4470" spans="2:6" x14ac:dyDescent="0.3">
      <c r="B4470" s="3" t="s">
        <v>14605</v>
      </c>
      <c r="C4470" s="4">
        <v>10890.784499999998</v>
      </c>
      <c r="F4470" s="20"/>
    </row>
    <row r="4471" spans="2:6" x14ac:dyDescent="0.3">
      <c r="B4471" s="3" t="s">
        <v>5916</v>
      </c>
      <c r="C4471" s="4">
        <v>10888.085499999999</v>
      </c>
      <c r="F4471" s="20"/>
    </row>
    <row r="4472" spans="2:6" x14ac:dyDescent="0.3">
      <c r="B4472" s="3" t="s">
        <v>14990</v>
      </c>
      <c r="C4472" s="4">
        <v>10876.234499999999</v>
      </c>
      <c r="F4472" s="20"/>
    </row>
    <row r="4473" spans="2:6" x14ac:dyDescent="0.3">
      <c r="B4473" s="3" t="s">
        <v>14928</v>
      </c>
      <c r="C4473" s="4">
        <v>10874.758000000002</v>
      </c>
      <c r="F4473" s="20"/>
    </row>
    <row r="4474" spans="2:6" x14ac:dyDescent="0.3">
      <c r="B4474" s="3" t="s">
        <v>11552</v>
      </c>
      <c r="C4474" s="4">
        <v>10872.283100000001</v>
      </c>
      <c r="F4474" s="20"/>
    </row>
    <row r="4475" spans="2:6" x14ac:dyDescent="0.3">
      <c r="B4475" s="3" t="s">
        <v>7708</v>
      </c>
      <c r="C4475" s="4">
        <v>10869.392599999999</v>
      </c>
      <c r="F4475" s="20"/>
    </row>
    <row r="4476" spans="2:6" x14ac:dyDescent="0.3">
      <c r="B4476" s="3" t="s">
        <v>16250</v>
      </c>
      <c r="C4476" s="4">
        <v>10869.0807</v>
      </c>
      <c r="F4476" s="20"/>
    </row>
    <row r="4477" spans="2:6" x14ac:dyDescent="0.3">
      <c r="B4477" s="3" t="s">
        <v>2662</v>
      </c>
      <c r="C4477" s="4">
        <v>10868.9697</v>
      </c>
      <c r="F4477" s="20"/>
    </row>
    <row r="4478" spans="2:6" x14ac:dyDescent="0.3">
      <c r="B4478" s="3" t="s">
        <v>13073</v>
      </c>
      <c r="C4478" s="4">
        <v>10865.732899999999</v>
      </c>
      <c r="F4478" s="20"/>
    </row>
    <row r="4479" spans="2:6" x14ac:dyDescent="0.3">
      <c r="B4479" s="3" t="s">
        <v>8403</v>
      </c>
      <c r="C4479" s="4">
        <v>10856.2466</v>
      </c>
      <c r="F4479" s="20"/>
    </row>
    <row r="4480" spans="2:6" x14ac:dyDescent="0.3">
      <c r="B4480" s="3" t="s">
        <v>3197</v>
      </c>
      <c r="C4480" s="4">
        <v>10854.1556</v>
      </c>
      <c r="F4480" s="20"/>
    </row>
    <row r="4481" spans="2:6" x14ac:dyDescent="0.3">
      <c r="B4481" s="3" t="s">
        <v>2992</v>
      </c>
      <c r="C4481" s="4">
        <v>10852.5488</v>
      </c>
      <c r="F4481" s="20"/>
    </row>
    <row r="4482" spans="2:6" x14ac:dyDescent="0.3">
      <c r="B4482" s="3" t="s">
        <v>9052</v>
      </c>
      <c r="C4482" s="4">
        <v>10848.0098</v>
      </c>
      <c r="F4482" s="20"/>
    </row>
    <row r="4483" spans="2:6" x14ac:dyDescent="0.3">
      <c r="B4483" s="3" t="s">
        <v>3807</v>
      </c>
      <c r="C4483" s="4">
        <v>10842.7155</v>
      </c>
      <c r="F4483" s="20"/>
    </row>
    <row r="4484" spans="2:6" x14ac:dyDescent="0.3">
      <c r="B4484" s="3" t="s">
        <v>4999</v>
      </c>
      <c r="C4484" s="4">
        <v>10840.0591</v>
      </c>
      <c r="F4484" s="20"/>
    </row>
    <row r="4485" spans="2:6" x14ac:dyDescent="0.3">
      <c r="B4485" s="3" t="s">
        <v>3580</v>
      </c>
      <c r="C4485" s="4">
        <v>10838.902900000001</v>
      </c>
      <c r="F4485" s="20"/>
    </row>
    <row r="4486" spans="2:6" x14ac:dyDescent="0.3">
      <c r="B4486" s="3" t="s">
        <v>3224</v>
      </c>
      <c r="C4486" s="4">
        <v>10838.593799999999</v>
      </c>
      <c r="F4486" s="20"/>
    </row>
    <row r="4487" spans="2:6" x14ac:dyDescent="0.3">
      <c r="B4487" s="3" t="s">
        <v>3326</v>
      </c>
      <c r="C4487" s="4">
        <v>10838.165499999999</v>
      </c>
      <c r="F4487" s="20"/>
    </row>
    <row r="4488" spans="2:6" x14ac:dyDescent="0.3">
      <c r="B4488" s="3" t="s">
        <v>15146</v>
      </c>
      <c r="C4488" s="4">
        <v>10833.856</v>
      </c>
      <c r="F4488" s="20"/>
    </row>
    <row r="4489" spans="2:6" x14ac:dyDescent="0.3">
      <c r="B4489" s="3" t="s">
        <v>17743</v>
      </c>
      <c r="C4489" s="4">
        <v>10827.322700000001</v>
      </c>
      <c r="F4489" s="20"/>
    </row>
    <row r="4490" spans="2:6" x14ac:dyDescent="0.3">
      <c r="B4490" s="3" t="s">
        <v>9149</v>
      </c>
      <c r="C4490" s="4">
        <v>10827.097399999999</v>
      </c>
      <c r="F4490" s="20"/>
    </row>
    <row r="4491" spans="2:6" x14ac:dyDescent="0.3">
      <c r="B4491" s="3" t="s">
        <v>14577</v>
      </c>
      <c r="C4491" s="4">
        <v>10825.5852</v>
      </c>
      <c r="F4491" s="20"/>
    </row>
    <row r="4492" spans="2:6" x14ac:dyDescent="0.3">
      <c r="B4492" s="3" t="s">
        <v>6715</v>
      </c>
      <c r="C4492" s="4">
        <v>10825.5852</v>
      </c>
      <c r="F4492" s="20"/>
    </row>
    <row r="4493" spans="2:6" x14ac:dyDescent="0.3">
      <c r="B4493" s="3" t="s">
        <v>3350</v>
      </c>
      <c r="C4493" s="4">
        <v>10821.154200000001</v>
      </c>
      <c r="F4493" s="20"/>
    </row>
    <row r="4494" spans="2:6" x14ac:dyDescent="0.3">
      <c r="B4494" s="3" t="s">
        <v>9241</v>
      </c>
      <c r="C4494" s="4">
        <v>10818.729500000001</v>
      </c>
      <c r="F4494" s="20"/>
    </row>
    <row r="4495" spans="2:6" x14ac:dyDescent="0.3">
      <c r="B4495" s="3" t="s">
        <v>1790</v>
      </c>
      <c r="C4495" s="4">
        <v>10816.8925</v>
      </c>
      <c r="F4495" s="20"/>
    </row>
    <row r="4496" spans="2:6" x14ac:dyDescent="0.3">
      <c r="B4496" s="3" t="s">
        <v>8155</v>
      </c>
      <c r="C4496" s="4">
        <v>10816.6459</v>
      </c>
      <c r="F4496" s="20"/>
    </row>
    <row r="4497" spans="2:6" x14ac:dyDescent="0.3">
      <c r="B4497" s="3" t="s">
        <v>11826</v>
      </c>
      <c r="C4497" s="4">
        <v>10815.780999999999</v>
      </c>
      <c r="F4497" s="20"/>
    </row>
    <row r="4498" spans="2:6" x14ac:dyDescent="0.3">
      <c r="B4498" s="3" t="s">
        <v>14661</v>
      </c>
      <c r="C4498" s="4">
        <v>10814.590400000001</v>
      </c>
      <c r="F4498" s="20"/>
    </row>
    <row r="4499" spans="2:6" x14ac:dyDescent="0.3">
      <c r="B4499" s="3" t="s">
        <v>3602</v>
      </c>
      <c r="C4499" s="4">
        <v>10803.431699999999</v>
      </c>
      <c r="F4499" s="20"/>
    </row>
    <row r="4500" spans="2:6" x14ac:dyDescent="0.3">
      <c r="B4500" s="3" t="s">
        <v>8663</v>
      </c>
      <c r="C4500" s="4">
        <v>10802.744400000001</v>
      </c>
      <c r="F4500" s="20"/>
    </row>
    <row r="4501" spans="2:6" x14ac:dyDescent="0.3">
      <c r="B4501" s="3" t="s">
        <v>10305</v>
      </c>
      <c r="C4501" s="4">
        <v>10802.019400000001</v>
      </c>
      <c r="F4501" s="20"/>
    </row>
    <row r="4502" spans="2:6" x14ac:dyDescent="0.3">
      <c r="B4502" s="3" t="s">
        <v>4356</v>
      </c>
      <c r="C4502" s="4">
        <v>10801.106299999999</v>
      </c>
      <c r="F4502" s="20"/>
    </row>
    <row r="4503" spans="2:6" x14ac:dyDescent="0.3">
      <c r="B4503" s="3" t="s">
        <v>3213</v>
      </c>
      <c r="C4503" s="4">
        <v>10798.9511</v>
      </c>
      <c r="F4503" s="20"/>
    </row>
    <row r="4504" spans="2:6" x14ac:dyDescent="0.3">
      <c r="B4504" s="3" t="s">
        <v>12593</v>
      </c>
      <c r="C4504" s="4">
        <v>10798.217199999999</v>
      </c>
      <c r="F4504" s="20"/>
    </row>
    <row r="4505" spans="2:6" x14ac:dyDescent="0.3">
      <c r="B4505" s="3" t="s">
        <v>13248</v>
      </c>
      <c r="C4505" s="4">
        <v>10795.622800000001</v>
      </c>
      <c r="F4505" s="20"/>
    </row>
    <row r="4506" spans="2:6" x14ac:dyDescent="0.3">
      <c r="B4506" s="3" t="s">
        <v>2723</v>
      </c>
      <c r="C4506" s="4">
        <v>10795.2425</v>
      </c>
      <c r="F4506" s="20"/>
    </row>
    <row r="4507" spans="2:6" x14ac:dyDescent="0.3">
      <c r="B4507" s="3" t="s">
        <v>9639</v>
      </c>
      <c r="C4507" s="4">
        <v>10791.7953</v>
      </c>
      <c r="F4507" s="20"/>
    </row>
    <row r="4508" spans="2:6" x14ac:dyDescent="0.3">
      <c r="B4508" s="3" t="s">
        <v>3528</v>
      </c>
      <c r="C4508" s="4">
        <v>10791.605799999999</v>
      </c>
      <c r="F4508" s="20"/>
    </row>
    <row r="4509" spans="2:6" x14ac:dyDescent="0.3">
      <c r="B4509" s="3" t="s">
        <v>18407</v>
      </c>
      <c r="C4509" s="4">
        <v>10785.119199999997</v>
      </c>
      <c r="F4509" s="20"/>
    </row>
    <row r="4510" spans="2:6" x14ac:dyDescent="0.3">
      <c r="B4510" s="3" t="s">
        <v>7568</v>
      </c>
      <c r="C4510" s="4">
        <v>10783.9645</v>
      </c>
      <c r="F4510" s="20"/>
    </row>
    <row r="4511" spans="2:6" x14ac:dyDescent="0.3">
      <c r="B4511" s="3" t="s">
        <v>13649</v>
      </c>
      <c r="C4511" s="4">
        <v>10783.594299999999</v>
      </c>
      <c r="F4511" s="20"/>
    </row>
    <row r="4512" spans="2:6" x14ac:dyDescent="0.3">
      <c r="B4512" s="3" t="s">
        <v>14845</v>
      </c>
      <c r="C4512" s="4">
        <v>10777.6576</v>
      </c>
      <c r="F4512" s="20"/>
    </row>
    <row r="4513" spans="2:6" x14ac:dyDescent="0.3">
      <c r="B4513" s="3" t="s">
        <v>7690</v>
      </c>
      <c r="C4513" s="4">
        <v>10777.3406</v>
      </c>
      <c r="F4513" s="20"/>
    </row>
    <row r="4514" spans="2:6" x14ac:dyDescent="0.3">
      <c r="B4514" s="3" t="s">
        <v>6680</v>
      </c>
      <c r="C4514" s="4">
        <v>10777.0044</v>
      </c>
      <c r="F4514" s="20"/>
    </row>
    <row r="4515" spans="2:6" x14ac:dyDescent="0.3">
      <c r="B4515" s="3" t="s">
        <v>5087</v>
      </c>
      <c r="C4515" s="4">
        <v>10775.9755</v>
      </c>
      <c r="F4515" s="20"/>
    </row>
    <row r="4516" spans="2:6" x14ac:dyDescent="0.3">
      <c r="B4516" s="3" t="s">
        <v>6091</v>
      </c>
      <c r="C4516" s="4">
        <v>10770.899399999998</v>
      </c>
      <c r="F4516" s="20"/>
    </row>
    <row r="4517" spans="2:6" x14ac:dyDescent="0.3">
      <c r="B4517" s="3" t="s">
        <v>11901</v>
      </c>
      <c r="C4517" s="4">
        <v>10766.713600000001</v>
      </c>
      <c r="F4517" s="20"/>
    </row>
    <row r="4518" spans="2:6" x14ac:dyDescent="0.3">
      <c r="B4518" s="3" t="s">
        <v>3262</v>
      </c>
      <c r="C4518" s="4">
        <v>10755.829299999999</v>
      </c>
      <c r="F4518" s="20"/>
    </row>
    <row r="4519" spans="2:6" x14ac:dyDescent="0.3">
      <c r="B4519" s="3" t="s">
        <v>18655</v>
      </c>
      <c r="C4519" s="4">
        <v>10755.3825</v>
      </c>
      <c r="F4519" s="20"/>
    </row>
    <row r="4520" spans="2:6" x14ac:dyDescent="0.3">
      <c r="B4520" s="3" t="s">
        <v>11775</v>
      </c>
      <c r="C4520" s="4">
        <v>10754.566999999999</v>
      </c>
      <c r="F4520" s="20"/>
    </row>
    <row r="4521" spans="2:6" x14ac:dyDescent="0.3">
      <c r="B4521" s="3" t="s">
        <v>12367</v>
      </c>
      <c r="C4521" s="4">
        <v>10739.696400000001</v>
      </c>
      <c r="F4521" s="20"/>
    </row>
    <row r="4522" spans="2:6" x14ac:dyDescent="0.3">
      <c r="B4522" s="3" t="s">
        <v>16349</v>
      </c>
      <c r="C4522" s="4">
        <v>10730.840099999999</v>
      </c>
      <c r="F4522" s="20"/>
    </row>
    <row r="4523" spans="2:6" x14ac:dyDescent="0.3">
      <c r="B4523" s="3" t="s">
        <v>12205</v>
      </c>
      <c r="C4523" s="4">
        <v>10727.010399999999</v>
      </c>
      <c r="F4523" s="20"/>
    </row>
    <row r="4524" spans="2:6" x14ac:dyDescent="0.3">
      <c r="B4524" s="3" t="s">
        <v>16621</v>
      </c>
      <c r="C4524" s="4">
        <v>10725.3629</v>
      </c>
      <c r="F4524" s="20"/>
    </row>
    <row r="4525" spans="2:6" x14ac:dyDescent="0.3">
      <c r="B4525" s="3" t="s">
        <v>7334</v>
      </c>
      <c r="C4525" s="4">
        <v>10724.9568</v>
      </c>
      <c r="F4525" s="20"/>
    </row>
    <row r="4526" spans="2:6" x14ac:dyDescent="0.3">
      <c r="B4526" s="3" t="s">
        <v>17308</v>
      </c>
      <c r="C4526" s="4">
        <v>10724.589</v>
      </c>
      <c r="F4526" s="20"/>
    </row>
    <row r="4527" spans="2:6" x14ac:dyDescent="0.3">
      <c r="B4527" s="3" t="s">
        <v>6991</v>
      </c>
      <c r="C4527" s="4">
        <v>10722.5785</v>
      </c>
      <c r="F4527" s="20"/>
    </row>
    <row r="4528" spans="2:6" x14ac:dyDescent="0.3">
      <c r="B4528" s="3" t="s">
        <v>7742</v>
      </c>
      <c r="C4528" s="4">
        <v>10720.820399999999</v>
      </c>
      <c r="F4528" s="20"/>
    </row>
    <row r="4529" spans="2:6" x14ac:dyDescent="0.3">
      <c r="B4529" s="3" t="s">
        <v>9276</v>
      </c>
      <c r="C4529" s="4">
        <v>10717.2721</v>
      </c>
      <c r="F4529" s="20"/>
    </row>
    <row r="4530" spans="2:6" x14ac:dyDescent="0.3">
      <c r="B4530" s="3" t="s">
        <v>5032</v>
      </c>
      <c r="C4530" s="4">
        <v>10710.6594</v>
      </c>
      <c r="F4530" s="20"/>
    </row>
    <row r="4531" spans="2:6" x14ac:dyDescent="0.3">
      <c r="B4531" s="3" t="s">
        <v>17415</v>
      </c>
      <c r="C4531" s="4">
        <v>10706.739099999999</v>
      </c>
      <c r="F4531" s="20"/>
    </row>
    <row r="4532" spans="2:6" x14ac:dyDescent="0.3">
      <c r="B4532" s="3" t="s">
        <v>10573</v>
      </c>
      <c r="C4532" s="4">
        <v>10698.205900000001</v>
      </c>
      <c r="F4532" s="20"/>
    </row>
    <row r="4533" spans="2:6" x14ac:dyDescent="0.3">
      <c r="B4533" s="3" t="s">
        <v>6202</v>
      </c>
      <c r="C4533" s="4">
        <v>10695.575199999999</v>
      </c>
      <c r="F4533" s="20"/>
    </row>
    <row r="4534" spans="2:6" x14ac:dyDescent="0.3">
      <c r="B4534" s="3" t="s">
        <v>14874</v>
      </c>
      <c r="C4534" s="4">
        <v>10693.007</v>
      </c>
      <c r="F4534" s="20"/>
    </row>
    <row r="4535" spans="2:6" x14ac:dyDescent="0.3">
      <c r="B4535" s="3" t="s">
        <v>13712</v>
      </c>
      <c r="C4535" s="4">
        <v>10689.3896</v>
      </c>
      <c r="F4535" s="20"/>
    </row>
    <row r="4536" spans="2:6" x14ac:dyDescent="0.3">
      <c r="B4536" s="3" t="s">
        <v>18850</v>
      </c>
      <c r="C4536" s="4">
        <v>10679.698</v>
      </c>
      <c r="F4536" s="20"/>
    </row>
    <row r="4537" spans="2:6" x14ac:dyDescent="0.3">
      <c r="B4537" s="3" t="s">
        <v>5318</v>
      </c>
      <c r="C4537" s="4">
        <v>10678.632600000001</v>
      </c>
      <c r="F4537" s="20"/>
    </row>
    <row r="4538" spans="2:6" x14ac:dyDescent="0.3">
      <c r="B4538" s="3" t="s">
        <v>16859</v>
      </c>
      <c r="C4538" s="4">
        <v>10678.400200000002</v>
      </c>
      <c r="F4538" s="20"/>
    </row>
    <row r="4539" spans="2:6" x14ac:dyDescent="0.3">
      <c r="B4539" s="3" t="s">
        <v>10262</v>
      </c>
      <c r="C4539" s="4">
        <v>10677.758</v>
      </c>
      <c r="F4539" s="20"/>
    </row>
    <row r="4540" spans="2:6" x14ac:dyDescent="0.3">
      <c r="B4540" s="3" t="s">
        <v>13212</v>
      </c>
      <c r="C4540" s="4">
        <v>10675.590099999999</v>
      </c>
      <c r="F4540" s="20"/>
    </row>
    <row r="4541" spans="2:6" x14ac:dyDescent="0.3">
      <c r="B4541" s="3" t="s">
        <v>11100</v>
      </c>
      <c r="C4541" s="4">
        <v>10669.4786</v>
      </c>
      <c r="F4541" s="20"/>
    </row>
    <row r="4542" spans="2:6" x14ac:dyDescent="0.3">
      <c r="B4542" s="3" t="s">
        <v>1488</v>
      </c>
      <c r="C4542" s="4">
        <v>10664.922500000001</v>
      </c>
      <c r="F4542" s="20"/>
    </row>
    <row r="4543" spans="2:6" x14ac:dyDescent="0.3">
      <c r="B4543" s="3" t="s">
        <v>18762</v>
      </c>
      <c r="C4543" s="4">
        <v>10662.8835</v>
      </c>
      <c r="F4543" s="20"/>
    </row>
    <row r="4544" spans="2:6" x14ac:dyDescent="0.3">
      <c r="B4544" s="3" t="s">
        <v>4030</v>
      </c>
      <c r="C4544" s="4">
        <v>10660.825199999999</v>
      </c>
      <c r="F4544" s="20"/>
    </row>
    <row r="4545" spans="2:6" x14ac:dyDescent="0.3">
      <c r="B4545" s="3" t="s">
        <v>15752</v>
      </c>
      <c r="C4545" s="4">
        <v>10656.7935</v>
      </c>
      <c r="F4545" s="20"/>
    </row>
    <row r="4546" spans="2:6" x14ac:dyDescent="0.3">
      <c r="B4546" s="3" t="s">
        <v>1351</v>
      </c>
      <c r="C4546" s="4">
        <v>10653.159599999999</v>
      </c>
      <c r="F4546" s="20"/>
    </row>
    <row r="4547" spans="2:6" x14ac:dyDescent="0.3">
      <c r="B4547" s="3" t="s">
        <v>8231</v>
      </c>
      <c r="C4547" s="4">
        <v>10652.097499999998</v>
      </c>
      <c r="F4547" s="20"/>
    </row>
    <row r="4548" spans="2:6" x14ac:dyDescent="0.3">
      <c r="B4548" s="3" t="s">
        <v>11996</v>
      </c>
      <c r="C4548" s="4">
        <v>10651.628700000001</v>
      </c>
      <c r="F4548" s="20"/>
    </row>
    <row r="4549" spans="2:6" x14ac:dyDescent="0.3">
      <c r="B4549" s="3" t="s">
        <v>18272</v>
      </c>
      <c r="C4549" s="4">
        <v>10645.512900000002</v>
      </c>
      <c r="F4549" s="20"/>
    </row>
    <row r="4550" spans="2:6" x14ac:dyDescent="0.3">
      <c r="B4550" s="3" t="s">
        <v>15085</v>
      </c>
      <c r="C4550" s="4">
        <v>10643.6101</v>
      </c>
      <c r="F4550" s="20"/>
    </row>
    <row r="4551" spans="2:6" x14ac:dyDescent="0.3">
      <c r="B4551" s="3" t="s">
        <v>18979</v>
      </c>
      <c r="C4551" s="4">
        <v>10630.6988</v>
      </c>
      <c r="F4551" s="20"/>
    </row>
    <row r="4552" spans="2:6" x14ac:dyDescent="0.3">
      <c r="B4552" s="3" t="s">
        <v>13825</v>
      </c>
      <c r="C4552" s="4">
        <v>10623.6785</v>
      </c>
      <c r="F4552" s="20"/>
    </row>
    <row r="4553" spans="2:6" x14ac:dyDescent="0.3">
      <c r="B4553" s="3" t="s">
        <v>18251</v>
      </c>
      <c r="C4553" s="4">
        <v>10610.739499999998</v>
      </c>
      <c r="F4553" s="20"/>
    </row>
    <row r="4554" spans="2:6" x14ac:dyDescent="0.3">
      <c r="B4554" s="3" t="s">
        <v>17949</v>
      </c>
      <c r="C4554" s="4">
        <v>10609.5805</v>
      </c>
      <c r="F4554" s="20"/>
    </row>
    <row r="4555" spans="2:6" x14ac:dyDescent="0.3">
      <c r="B4555" s="3" t="s">
        <v>18056</v>
      </c>
      <c r="C4555" s="4">
        <v>10608.4334</v>
      </c>
      <c r="F4555" s="20"/>
    </row>
    <row r="4556" spans="2:6" x14ac:dyDescent="0.3">
      <c r="B4556" s="3" t="s">
        <v>4552</v>
      </c>
      <c r="C4556" s="4">
        <v>10603.810099999999</v>
      </c>
      <c r="F4556" s="20"/>
    </row>
    <row r="4557" spans="2:6" x14ac:dyDescent="0.3">
      <c r="B4557" s="3" t="s">
        <v>13439</v>
      </c>
      <c r="C4557" s="4">
        <v>10594.643899999999</v>
      </c>
      <c r="F4557" s="20"/>
    </row>
    <row r="4558" spans="2:6" x14ac:dyDescent="0.3">
      <c r="B4558" s="3" t="s">
        <v>12229</v>
      </c>
      <c r="C4558" s="4">
        <v>10592.639099999999</v>
      </c>
      <c r="F4558" s="20"/>
    </row>
    <row r="4559" spans="2:6" x14ac:dyDescent="0.3">
      <c r="B4559" s="3" t="s">
        <v>15419</v>
      </c>
      <c r="C4559" s="4">
        <v>10584.4395</v>
      </c>
      <c r="F4559" s="20"/>
    </row>
    <row r="4560" spans="2:6" x14ac:dyDescent="0.3">
      <c r="B4560" s="3" t="s">
        <v>13226</v>
      </c>
      <c r="C4560" s="4">
        <v>10583.762299999999</v>
      </c>
      <c r="F4560" s="20"/>
    </row>
    <row r="4561" spans="2:6" x14ac:dyDescent="0.3">
      <c r="B4561" s="3" t="s">
        <v>871</v>
      </c>
      <c r="C4561" s="4">
        <v>10580.5597</v>
      </c>
      <c r="F4561" s="20"/>
    </row>
    <row r="4562" spans="2:6" x14ac:dyDescent="0.3">
      <c r="B4562" s="3" t="s">
        <v>1127</v>
      </c>
      <c r="C4562" s="4">
        <v>10579.8711</v>
      </c>
      <c r="F4562" s="20"/>
    </row>
    <row r="4563" spans="2:6" x14ac:dyDescent="0.3">
      <c r="B4563" s="3" t="s">
        <v>2182</v>
      </c>
      <c r="C4563" s="4">
        <v>10579.1227</v>
      </c>
      <c r="F4563" s="20"/>
    </row>
    <row r="4564" spans="2:6" x14ac:dyDescent="0.3">
      <c r="B4564" s="3" t="s">
        <v>10487</v>
      </c>
      <c r="C4564" s="4">
        <v>10577.985799999999</v>
      </c>
      <c r="F4564" s="20"/>
    </row>
    <row r="4565" spans="2:6" x14ac:dyDescent="0.3">
      <c r="B4565" s="3" t="s">
        <v>10071</v>
      </c>
      <c r="C4565" s="4">
        <v>10575.078899999999</v>
      </c>
      <c r="F4565" s="20"/>
    </row>
    <row r="4566" spans="2:6" x14ac:dyDescent="0.3">
      <c r="B4566" s="3" t="s">
        <v>18393</v>
      </c>
      <c r="C4566" s="4">
        <v>10568.044899999999</v>
      </c>
      <c r="F4566" s="20"/>
    </row>
    <row r="4567" spans="2:6" x14ac:dyDescent="0.3">
      <c r="B4567" s="3" t="s">
        <v>13435</v>
      </c>
      <c r="C4567" s="4">
        <v>10566.578600000001</v>
      </c>
      <c r="F4567" s="20"/>
    </row>
    <row r="4568" spans="2:6" x14ac:dyDescent="0.3">
      <c r="B4568" s="3" t="s">
        <v>6924</v>
      </c>
      <c r="C4568" s="4">
        <v>10562.6633</v>
      </c>
      <c r="F4568" s="20"/>
    </row>
    <row r="4569" spans="2:6" x14ac:dyDescent="0.3">
      <c r="B4569" s="3" t="s">
        <v>13040</v>
      </c>
      <c r="C4569" s="4">
        <v>10561.9678</v>
      </c>
      <c r="F4569" s="20"/>
    </row>
    <row r="4570" spans="2:6" x14ac:dyDescent="0.3">
      <c r="B4570" s="3" t="s">
        <v>6116</v>
      </c>
      <c r="C4570" s="4">
        <v>10560.763500000001</v>
      </c>
      <c r="F4570" s="20"/>
    </row>
    <row r="4571" spans="2:6" x14ac:dyDescent="0.3">
      <c r="B4571" s="3" t="s">
        <v>13064</v>
      </c>
      <c r="C4571" s="4">
        <v>10558.275099999999</v>
      </c>
      <c r="F4571" s="20"/>
    </row>
    <row r="4572" spans="2:6" x14ac:dyDescent="0.3">
      <c r="B4572" s="3" t="s">
        <v>7185</v>
      </c>
      <c r="C4572" s="4">
        <v>10557.411700000001</v>
      </c>
      <c r="F4572" s="20"/>
    </row>
    <row r="4573" spans="2:6" x14ac:dyDescent="0.3">
      <c r="B4573" s="3" t="s">
        <v>11417</v>
      </c>
      <c r="C4573" s="4">
        <v>10555.410899999999</v>
      </c>
      <c r="F4573" s="20"/>
    </row>
    <row r="4574" spans="2:6" x14ac:dyDescent="0.3">
      <c r="B4574" s="3" t="s">
        <v>5225</v>
      </c>
      <c r="C4574" s="4">
        <v>10554.750700000002</v>
      </c>
      <c r="F4574" s="20"/>
    </row>
    <row r="4575" spans="2:6" x14ac:dyDescent="0.3">
      <c r="B4575" s="3" t="s">
        <v>17440</v>
      </c>
      <c r="C4575" s="4">
        <v>10553.3266</v>
      </c>
      <c r="F4575" s="20"/>
    </row>
    <row r="4576" spans="2:6" x14ac:dyDescent="0.3">
      <c r="B4576" s="3" t="s">
        <v>7540</v>
      </c>
      <c r="C4576" s="4">
        <v>10549.6173</v>
      </c>
      <c r="F4576" s="20"/>
    </row>
    <row r="4577" spans="2:6" x14ac:dyDescent="0.3">
      <c r="B4577" s="3" t="s">
        <v>2594</v>
      </c>
      <c r="C4577" s="4">
        <v>10542.152699999999</v>
      </c>
      <c r="F4577" s="20"/>
    </row>
    <row r="4578" spans="2:6" x14ac:dyDescent="0.3">
      <c r="B4578" s="3" t="s">
        <v>16768</v>
      </c>
      <c r="C4578" s="4">
        <v>10537.9012</v>
      </c>
      <c r="F4578" s="20"/>
    </row>
    <row r="4579" spans="2:6" x14ac:dyDescent="0.3">
      <c r="B4579" s="3" t="s">
        <v>16759</v>
      </c>
      <c r="C4579" s="4">
        <v>10537.409799999999</v>
      </c>
      <c r="F4579" s="20"/>
    </row>
    <row r="4580" spans="2:6" x14ac:dyDescent="0.3">
      <c r="B4580" s="3" t="s">
        <v>8485</v>
      </c>
      <c r="C4580" s="4">
        <v>10534.816900000002</v>
      </c>
      <c r="F4580" s="20"/>
    </row>
    <row r="4581" spans="2:6" x14ac:dyDescent="0.3">
      <c r="B4581" s="3" t="s">
        <v>11821</v>
      </c>
      <c r="C4581" s="4">
        <v>10531.994999999999</v>
      </c>
      <c r="F4581" s="20"/>
    </row>
    <row r="4582" spans="2:6" x14ac:dyDescent="0.3">
      <c r="B4582" s="3" t="s">
        <v>16626</v>
      </c>
      <c r="C4582" s="4">
        <v>10531.4786</v>
      </c>
      <c r="F4582" s="20"/>
    </row>
    <row r="4583" spans="2:6" x14ac:dyDescent="0.3">
      <c r="B4583" s="3" t="s">
        <v>4338</v>
      </c>
      <c r="C4583" s="4">
        <v>10520.8578</v>
      </c>
      <c r="F4583" s="20"/>
    </row>
    <row r="4584" spans="2:6" x14ac:dyDescent="0.3">
      <c r="B4584" s="3" t="s">
        <v>640</v>
      </c>
      <c r="C4584" s="4">
        <v>10520.528699999999</v>
      </c>
      <c r="F4584" s="20"/>
    </row>
    <row r="4585" spans="2:6" x14ac:dyDescent="0.3">
      <c r="B4585" s="3" t="s">
        <v>12628</v>
      </c>
      <c r="C4585" s="4">
        <v>10520.173500000001</v>
      </c>
      <c r="F4585" s="20"/>
    </row>
    <row r="4586" spans="2:6" x14ac:dyDescent="0.3">
      <c r="B4586" s="3" t="s">
        <v>13265</v>
      </c>
      <c r="C4586" s="4">
        <v>10519.548699999999</v>
      </c>
      <c r="F4586" s="20"/>
    </row>
    <row r="4587" spans="2:6" x14ac:dyDescent="0.3">
      <c r="B4587" s="3" t="s">
        <v>15269</v>
      </c>
      <c r="C4587" s="4">
        <v>10514.16</v>
      </c>
      <c r="F4587" s="20"/>
    </row>
    <row r="4588" spans="2:6" x14ac:dyDescent="0.3">
      <c r="B4588" s="3" t="s">
        <v>3659</v>
      </c>
      <c r="C4588" s="4">
        <v>10514.16</v>
      </c>
      <c r="F4588" s="20"/>
    </row>
    <row r="4589" spans="2:6" x14ac:dyDescent="0.3">
      <c r="B4589" s="3" t="s">
        <v>7324</v>
      </c>
      <c r="C4589" s="4">
        <v>10507.0363</v>
      </c>
      <c r="F4589" s="20"/>
    </row>
    <row r="4590" spans="2:6" x14ac:dyDescent="0.3">
      <c r="B4590" s="3" t="s">
        <v>15432</v>
      </c>
      <c r="C4590" s="4">
        <v>10489.200699999999</v>
      </c>
      <c r="F4590" s="20"/>
    </row>
    <row r="4591" spans="2:6" x14ac:dyDescent="0.3">
      <c r="B4591" s="3" t="s">
        <v>15900</v>
      </c>
      <c r="C4591" s="4">
        <v>10489.200699999999</v>
      </c>
      <c r="F4591" s="20"/>
    </row>
    <row r="4592" spans="2:6" x14ac:dyDescent="0.3">
      <c r="B4592" s="3" t="s">
        <v>12671</v>
      </c>
      <c r="C4592" s="4">
        <v>10489.200699999999</v>
      </c>
      <c r="F4592" s="20"/>
    </row>
    <row r="4593" spans="2:6" x14ac:dyDescent="0.3">
      <c r="B4593" s="3" t="s">
        <v>13765</v>
      </c>
      <c r="C4593" s="4">
        <v>10484.995000000001</v>
      </c>
      <c r="F4593" s="20"/>
    </row>
    <row r="4594" spans="2:6" x14ac:dyDescent="0.3">
      <c r="B4594" s="3" t="s">
        <v>851</v>
      </c>
      <c r="C4594" s="4">
        <v>10479.7659</v>
      </c>
      <c r="F4594" s="20"/>
    </row>
    <row r="4595" spans="2:6" x14ac:dyDescent="0.3">
      <c r="B4595" s="3" t="s">
        <v>18580</v>
      </c>
      <c r="C4595" s="4">
        <v>10477.998100000001</v>
      </c>
      <c r="F4595" s="20"/>
    </row>
    <row r="4596" spans="2:6" x14ac:dyDescent="0.3">
      <c r="B4596" s="3" t="s">
        <v>14837</v>
      </c>
      <c r="C4596" s="4">
        <v>10475.873100000001</v>
      </c>
      <c r="F4596" s="20"/>
    </row>
    <row r="4597" spans="2:6" x14ac:dyDescent="0.3">
      <c r="B4597" s="3" t="s">
        <v>10171</v>
      </c>
      <c r="C4597" s="4">
        <v>10465.291999999999</v>
      </c>
      <c r="F4597" s="20"/>
    </row>
    <row r="4598" spans="2:6" x14ac:dyDescent="0.3">
      <c r="B4598" s="3" t="s">
        <v>7457</v>
      </c>
      <c r="C4598" s="4">
        <v>10440.1862</v>
      </c>
      <c r="F4598" s="20"/>
    </row>
    <row r="4599" spans="2:6" x14ac:dyDescent="0.3">
      <c r="B4599" s="3" t="s">
        <v>4817</v>
      </c>
      <c r="C4599" s="4">
        <v>10439.952000000001</v>
      </c>
      <c r="F4599" s="20"/>
    </row>
    <row r="4600" spans="2:6" x14ac:dyDescent="0.3">
      <c r="B4600" s="3" t="s">
        <v>1929</v>
      </c>
      <c r="C4600" s="4">
        <v>10430.087</v>
      </c>
      <c r="F4600" s="20"/>
    </row>
    <row r="4601" spans="2:6" x14ac:dyDescent="0.3">
      <c r="B4601" s="3" t="s">
        <v>11193</v>
      </c>
      <c r="C4601" s="4">
        <v>10425.5227</v>
      </c>
      <c r="F4601" s="20"/>
    </row>
    <row r="4602" spans="2:6" x14ac:dyDescent="0.3">
      <c r="B4602" s="3" t="s">
        <v>1658</v>
      </c>
      <c r="C4602" s="4">
        <v>10423.071400000001</v>
      </c>
      <c r="F4602" s="20"/>
    </row>
    <row r="4603" spans="2:6" x14ac:dyDescent="0.3">
      <c r="B4603" s="3" t="s">
        <v>16766</v>
      </c>
      <c r="C4603" s="4">
        <v>10419.881799999999</v>
      </c>
      <c r="F4603" s="20"/>
    </row>
    <row r="4604" spans="2:6" x14ac:dyDescent="0.3">
      <c r="B4604" s="3" t="s">
        <v>2945</v>
      </c>
      <c r="C4604" s="4">
        <v>10417.789999999999</v>
      </c>
      <c r="F4604" s="20"/>
    </row>
    <row r="4605" spans="2:6" x14ac:dyDescent="0.3">
      <c r="B4605" s="3" t="s">
        <v>7161</v>
      </c>
      <c r="C4605" s="4">
        <v>10414.14</v>
      </c>
      <c r="F4605" s="20"/>
    </row>
    <row r="4606" spans="2:6" x14ac:dyDescent="0.3">
      <c r="B4606" s="3" t="s">
        <v>4130</v>
      </c>
      <c r="C4606" s="4">
        <v>10406.447900000001</v>
      </c>
      <c r="F4606" s="20"/>
    </row>
    <row r="4607" spans="2:6" x14ac:dyDescent="0.3">
      <c r="B4607" s="3" t="s">
        <v>7478</v>
      </c>
      <c r="C4607" s="4">
        <v>10401.8815</v>
      </c>
      <c r="F4607" s="20"/>
    </row>
    <row r="4608" spans="2:6" x14ac:dyDescent="0.3">
      <c r="B4608" s="3" t="s">
        <v>16736</v>
      </c>
      <c r="C4608" s="4">
        <v>10385.0836</v>
      </c>
      <c r="F4608" s="20"/>
    </row>
    <row r="4609" spans="2:6" x14ac:dyDescent="0.3">
      <c r="B4609" s="3" t="s">
        <v>2806</v>
      </c>
      <c r="C4609" s="4">
        <v>10383.363700000002</v>
      </c>
      <c r="F4609" s="20"/>
    </row>
    <row r="4610" spans="2:6" x14ac:dyDescent="0.3">
      <c r="B4610" s="3" t="s">
        <v>15495</v>
      </c>
      <c r="C4610" s="4">
        <v>10376.1702</v>
      </c>
      <c r="F4610" s="20"/>
    </row>
    <row r="4611" spans="2:6" x14ac:dyDescent="0.3">
      <c r="B4611" s="3" t="s">
        <v>9788</v>
      </c>
      <c r="C4611" s="4">
        <v>10376.1702</v>
      </c>
      <c r="F4611" s="20"/>
    </row>
    <row r="4612" spans="2:6" x14ac:dyDescent="0.3">
      <c r="B4612" s="3" t="s">
        <v>9410</v>
      </c>
      <c r="C4612" s="4">
        <v>10376.1702</v>
      </c>
      <c r="F4612" s="20"/>
    </row>
    <row r="4613" spans="2:6" x14ac:dyDescent="0.3">
      <c r="B4613" s="3" t="s">
        <v>6879</v>
      </c>
      <c r="C4613" s="4">
        <v>10376.1702</v>
      </c>
      <c r="F4613" s="20"/>
    </row>
    <row r="4614" spans="2:6" x14ac:dyDescent="0.3">
      <c r="B4614" s="3" t="s">
        <v>3600</v>
      </c>
      <c r="C4614" s="4">
        <v>10376.1702</v>
      </c>
      <c r="F4614" s="20"/>
    </row>
    <row r="4615" spans="2:6" x14ac:dyDescent="0.3">
      <c r="B4615" s="3" t="s">
        <v>9178</v>
      </c>
      <c r="C4615" s="4">
        <v>10361.0589</v>
      </c>
      <c r="F4615" s="20"/>
    </row>
    <row r="4616" spans="2:6" x14ac:dyDescent="0.3">
      <c r="B4616" s="3" t="s">
        <v>3648</v>
      </c>
      <c r="C4616" s="4">
        <v>10355.876199999999</v>
      </c>
      <c r="F4616" s="20"/>
    </row>
    <row r="4617" spans="2:6" x14ac:dyDescent="0.3">
      <c r="B4617" s="3" t="s">
        <v>6667</v>
      </c>
      <c r="C4617" s="4">
        <v>10352.6723</v>
      </c>
      <c r="F4617" s="20"/>
    </row>
    <row r="4618" spans="2:6" x14ac:dyDescent="0.3">
      <c r="B4618" s="3" t="s">
        <v>9898</v>
      </c>
      <c r="C4618" s="4">
        <v>10352.2593</v>
      </c>
      <c r="F4618" s="20"/>
    </row>
    <row r="4619" spans="2:6" x14ac:dyDescent="0.3">
      <c r="B4619" s="3" t="s">
        <v>3677</v>
      </c>
      <c r="C4619" s="4">
        <v>10346.839900000001</v>
      </c>
      <c r="F4619" s="20"/>
    </row>
    <row r="4620" spans="2:6" x14ac:dyDescent="0.3">
      <c r="B4620" s="3" t="s">
        <v>2060</v>
      </c>
      <c r="C4620" s="4">
        <v>10342.345799999999</v>
      </c>
      <c r="F4620" s="20"/>
    </row>
    <row r="4621" spans="2:6" x14ac:dyDescent="0.3">
      <c r="B4621" s="3" t="s">
        <v>5882</v>
      </c>
      <c r="C4621" s="4">
        <v>10340.272300000001</v>
      </c>
      <c r="F4621" s="20"/>
    </row>
    <row r="4622" spans="2:6" x14ac:dyDescent="0.3">
      <c r="B4622" s="3" t="s">
        <v>7050</v>
      </c>
      <c r="C4622" s="4">
        <v>10339.8531</v>
      </c>
      <c r="F4622" s="20"/>
    </row>
    <row r="4623" spans="2:6" x14ac:dyDescent="0.3">
      <c r="B4623" s="3" t="s">
        <v>15911</v>
      </c>
      <c r="C4623" s="4">
        <v>10338.269200000001</v>
      </c>
      <c r="F4623" s="20"/>
    </row>
    <row r="4624" spans="2:6" x14ac:dyDescent="0.3">
      <c r="B4624" s="3" t="s">
        <v>9078</v>
      </c>
      <c r="C4624" s="4">
        <v>10338.269200000001</v>
      </c>
      <c r="F4624" s="20"/>
    </row>
    <row r="4625" spans="2:6" x14ac:dyDescent="0.3">
      <c r="B4625" s="3" t="s">
        <v>8797</v>
      </c>
      <c r="C4625" s="4">
        <v>10332.947100000001</v>
      </c>
      <c r="F4625" s="20"/>
    </row>
    <row r="4626" spans="2:6" x14ac:dyDescent="0.3">
      <c r="B4626" s="3" t="s">
        <v>10465</v>
      </c>
      <c r="C4626" s="4">
        <v>10330.544400000001</v>
      </c>
      <c r="F4626" s="20"/>
    </row>
    <row r="4627" spans="2:6" x14ac:dyDescent="0.3">
      <c r="B4627" s="3" t="s">
        <v>4463</v>
      </c>
      <c r="C4627" s="4">
        <v>10330.544400000001</v>
      </c>
      <c r="F4627" s="20"/>
    </row>
    <row r="4628" spans="2:6" x14ac:dyDescent="0.3">
      <c r="B4628" s="3" t="s">
        <v>13372</v>
      </c>
      <c r="C4628" s="4">
        <v>10323.802699999998</v>
      </c>
      <c r="F4628" s="20"/>
    </row>
    <row r="4629" spans="2:6" x14ac:dyDescent="0.3">
      <c r="B4629" s="3" t="s">
        <v>2076</v>
      </c>
      <c r="C4629" s="4">
        <v>10318.175300000001</v>
      </c>
      <c r="F4629" s="20"/>
    </row>
    <row r="4630" spans="2:6" x14ac:dyDescent="0.3">
      <c r="B4630" s="3" t="s">
        <v>1545</v>
      </c>
      <c r="C4630" s="4">
        <v>10317.719700000001</v>
      </c>
      <c r="F4630" s="20"/>
    </row>
    <row r="4631" spans="2:6" x14ac:dyDescent="0.3">
      <c r="B4631" s="3" t="s">
        <v>5812</v>
      </c>
      <c r="C4631" s="4">
        <v>10309.2678</v>
      </c>
      <c r="F4631" s="20"/>
    </row>
    <row r="4632" spans="2:6" x14ac:dyDescent="0.3">
      <c r="B4632" s="3" t="s">
        <v>1258</v>
      </c>
      <c r="C4632" s="4">
        <v>10302.4211</v>
      </c>
      <c r="F4632" s="20"/>
    </row>
    <row r="4633" spans="2:6" x14ac:dyDescent="0.3">
      <c r="B4633" s="3" t="s">
        <v>14402</v>
      </c>
      <c r="C4633" s="4">
        <v>10296.713299999999</v>
      </c>
      <c r="F4633" s="20"/>
    </row>
    <row r="4634" spans="2:6" x14ac:dyDescent="0.3">
      <c r="B4634" s="3" t="s">
        <v>7557</v>
      </c>
      <c r="C4634" s="4">
        <v>10286.950199999999</v>
      </c>
      <c r="F4634" s="20"/>
    </row>
    <row r="4635" spans="2:6" x14ac:dyDescent="0.3">
      <c r="B4635" s="3" t="s">
        <v>2255</v>
      </c>
      <c r="C4635" s="4">
        <v>10284.4764</v>
      </c>
      <c r="F4635" s="20"/>
    </row>
    <row r="4636" spans="2:6" x14ac:dyDescent="0.3">
      <c r="B4636" s="3" t="s">
        <v>16355</v>
      </c>
      <c r="C4636" s="4">
        <v>10263.239299999999</v>
      </c>
      <c r="F4636" s="20"/>
    </row>
    <row r="4637" spans="2:6" x14ac:dyDescent="0.3">
      <c r="B4637" s="3" t="s">
        <v>7754</v>
      </c>
      <c r="C4637" s="4">
        <v>10259.641800000001</v>
      </c>
      <c r="F4637" s="20"/>
    </row>
    <row r="4638" spans="2:6" x14ac:dyDescent="0.3">
      <c r="B4638" s="3" t="s">
        <v>8005</v>
      </c>
      <c r="C4638" s="4">
        <v>10258.843200000001</v>
      </c>
      <c r="F4638" s="20"/>
    </row>
    <row r="4639" spans="2:6" x14ac:dyDescent="0.3">
      <c r="B4639" s="3" t="s">
        <v>9171</v>
      </c>
      <c r="C4639" s="4">
        <v>10257.514300000001</v>
      </c>
      <c r="F4639" s="20"/>
    </row>
    <row r="4640" spans="2:6" x14ac:dyDescent="0.3">
      <c r="B4640" s="3" t="s">
        <v>13095</v>
      </c>
      <c r="C4640" s="4">
        <v>10257.335500000001</v>
      </c>
      <c r="F4640" s="20"/>
    </row>
    <row r="4641" spans="2:6" x14ac:dyDescent="0.3">
      <c r="B4641" s="3" t="s">
        <v>2413</v>
      </c>
      <c r="C4641" s="4">
        <v>10252.6772</v>
      </c>
      <c r="F4641" s="20"/>
    </row>
    <row r="4642" spans="2:6" x14ac:dyDescent="0.3">
      <c r="B4642" s="3" t="s">
        <v>8640</v>
      </c>
      <c r="C4642" s="4">
        <v>10252.008600000001</v>
      </c>
      <c r="F4642" s="20"/>
    </row>
    <row r="4643" spans="2:6" x14ac:dyDescent="0.3">
      <c r="B4643" s="3" t="s">
        <v>3655</v>
      </c>
      <c r="C4643" s="4">
        <v>10251.9692</v>
      </c>
      <c r="F4643" s="20"/>
    </row>
    <row r="4644" spans="2:6" x14ac:dyDescent="0.3">
      <c r="B4644" s="3" t="s">
        <v>6962</v>
      </c>
      <c r="C4644" s="4">
        <v>10247.650100000001</v>
      </c>
      <c r="F4644" s="20"/>
    </row>
    <row r="4645" spans="2:6" x14ac:dyDescent="0.3">
      <c r="B4645" s="3" t="s">
        <v>13262</v>
      </c>
      <c r="C4645" s="4">
        <v>10247.415199999999</v>
      </c>
      <c r="F4645" s="20"/>
    </row>
    <row r="4646" spans="2:6" x14ac:dyDescent="0.3">
      <c r="B4646" s="3" t="s">
        <v>4995</v>
      </c>
      <c r="C4646" s="4">
        <v>10230.688200000001</v>
      </c>
      <c r="F4646" s="20"/>
    </row>
    <row r="4647" spans="2:6" x14ac:dyDescent="0.3">
      <c r="B4647" s="3" t="s">
        <v>3161</v>
      </c>
      <c r="C4647" s="4">
        <v>10229.1185</v>
      </c>
      <c r="F4647" s="20"/>
    </row>
    <row r="4648" spans="2:6" x14ac:dyDescent="0.3">
      <c r="B4648" s="3" t="s">
        <v>5441</v>
      </c>
      <c r="C4648" s="4">
        <v>10225.860799999999</v>
      </c>
      <c r="F4648" s="20"/>
    </row>
    <row r="4649" spans="2:6" x14ac:dyDescent="0.3">
      <c r="B4649" s="3" t="s">
        <v>16447</v>
      </c>
      <c r="C4649" s="4">
        <v>10220.6492</v>
      </c>
      <c r="F4649" s="20"/>
    </row>
    <row r="4650" spans="2:6" x14ac:dyDescent="0.3">
      <c r="B4650" s="3" t="s">
        <v>13975</v>
      </c>
      <c r="C4650" s="4">
        <v>10219.337799999999</v>
      </c>
      <c r="F4650" s="20"/>
    </row>
    <row r="4651" spans="2:6" x14ac:dyDescent="0.3">
      <c r="B4651" s="3" t="s">
        <v>11659</v>
      </c>
      <c r="C4651" s="4">
        <v>10219.182400000002</v>
      </c>
      <c r="F4651" s="20"/>
    </row>
    <row r="4652" spans="2:6" x14ac:dyDescent="0.3">
      <c r="B4652" s="3" t="s">
        <v>8452</v>
      </c>
      <c r="C4652" s="4">
        <v>10212.8452</v>
      </c>
      <c r="F4652" s="20"/>
    </row>
    <row r="4653" spans="2:6" x14ac:dyDescent="0.3">
      <c r="B4653" s="3" t="s">
        <v>1648</v>
      </c>
      <c r="C4653" s="4">
        <v>10212.672299999998</v>
      </c>
      <c r="F4653" s="20"/>
    </row>
    <row r="4654" spans="2:6" x14ac:dyDescent="0.3">
      <c r="B4654" s="3" t="s">
        <v>8319</v>
      </c>
      <c r="C4654" s="4">
        <v>10209.6144</v>
      </c>
      <c r="F4654" s="20"/>
    </row>
    <row r="4655" spans="2:6" x14ac:dyDescent="0.3">
      <c r="B4655" s="3" t="s">
        <v>6029</v>
      </c>
      <c r="C4655" s="4">
        <v>10208.894700000001</v>
      </c>
      <c r="F4655" s="20"/>
    </row>
    <row r="4656" spans="2:6" x14ac:dyDescent="0.3">
      <c r="B4656" s="3" t="s">
        <v>9571</v>
      </c>
      <c r="C4656" s="4">
        <v>10208.201200000001</v>
      </c>
      <c r="F4656" s="20"/>
    </row>
    <row r="4657" spans="2:6" x14ac:dyDescent="0.3">
      <c r="B4657" s="3" t="s">
        <v>12010</v>
      </c>
      <c r="C4657" s="4">
        <v>10202.527099999999</v>
      </c>
      <c r="F4657" s="20"/>
    </row>
    <row r="4658" spans="2:6" x14ac:dyDescent="0.3">
      <c r="B4658" s="3" t="s">
        <v>13724</v>
      </c>
      <c r="C4658" s="4">
        <v>10202.3318</v>
      </c>
      <c r="F4658" s="20"/>
    </row>
    <row r="4659" spans="2:6" x14ac:dyDescent="0.3">
      <c r="B4659" s="3" t="s">
        <v>16543</v>
      </c>
      <c r="C4659" s="4">
        <v>10197.291400000002</v>
      </c>
      <c r="F4659" s="20"/>
    </row>
    <row r="4660" spans="2:6" x14ac:dyDescent="0.3">
      <c r="B4660" s="3" t="s">
        <v>16154</v>
      </c>
      <c r="C4660" s="4">
        <v>10194.464499999998</v>
      </c>
      <c r="F4660" s="20"/>
    </row>
    <row r="4661" spans="2:6" x14ac:dyDescent="0.3">
      <c r="B4661" s="3" t="s">
        <v>6461</v>
      </c>
      <c r="C4661" s="4">
        <v>10193.420700000002</v>
      </c>
      <c r="F4661" s="20"/>
    </row>
    <row r="4662" spans="2:6" x14ac:dyDescent="0.3">
      <c r="B4662" s="3" t="s">
        <v>6978</v>
      </c>
      <c r="C4662" s="4">
        <v>10190.902</v>
      </c>
      <c r="F4662" s="20"/>
    </row>
    <row r="4663" spans="2:6" x14ac:dyDescent="0.3">
      <c r="B4663" s="3" t="s">
        <v>9308</v>
      </c>
      <c r="C4663" s="4">
        <v>10186.713999999998</v>
      </c>
      <c r="F4663" s="20"/>
    </row>
    <row r="4664" spans="2:6" x14ac:dyDescent="0.3">
      <c r="B4664" s="3" t="s">
        <v>15556</v>
      </c>
      <c r="C4664" s="4">
        <v>10186.297500000001</v>
      </c>
      <c r="F4664" s="20"/>
    </row>
    <row r="4665" spans="2:6" x14ac:dyDescent="0.3">
      <c r="B4665" s="3" t="s">
        <v>2086</v>
      </c>
      <c r="C4665" s="4">
        <v>10183.473400000001</v>
      </c>
      <c r="F4665" s="20"/>
    </row>
    <row r="4666" spans="2:6" x14ac:dyDescent="0.3">
      <c r="B4666" s="3" t="s">
        <v>4896</v>
      </c>
      <c r="C4666" s="4">
        <v>10183.2549</v>
      </c>
      <c r="F4666" s="20"/>
    </row>
    <row r="4667" spans="2:6" x14ac:dyDescent="0.3">
      <c r="B4667" s="3" t="s">
        <v>1858</v>
      </c>
      <c r="C4667" s="4">
        <v>10181.903</v>
      </c>
      <c r="F4667" s="20"/>
    </row>
    <row r="4668" spans="2:6" x14ac:dyDescent="0.3">
      <c r="B4668" s="3" t="s">
        <v>3227</v>
      </c>
      <c r="C4668" s="4">
        <v>10173.7844</v>
      </c>
      <c r="F4668" s="20"/>
    </row>
    <row r="4669" spans="2:6" x14ac:dyDescent="0.3">
      <c r="B4669" s="3" t="s">
        <v>1539</v>
      </c>
      <c r="C4669" s="4">
        <v>10173.205400000001</v>
      </c>
      <c r="F4669" s="20"/>
    </row>
    <row r="4670" spans="2:6" x14ac:dyDescent="0.3">
      <c r="B4670" s="3" t="s">
        <v>11762</v>
      </c>
      <c r="C4670" s="4">
        <v>10170.215700000001</v>
      </c>
      <c r="F4670" s="20"/>
    </row>
    <row r="4671" spans="2:6" x14ac:dyDescent="0.3">
      <c r="B4671" s="3" t="s">
        <v>12861</v>
      </c>
      <c r="C4671" s="4">
        <v>10169.5687</v>
      </c>
      <c r="F4671" s="20"/>
    </row>
    <row r="4672" spans="2:6" x14ac:dyDescent="0.3">
      <c r="B4672" s="3" t="s">
        <v>10792</v>
      </c>
      <c r="C4672" s="4">
        <v>10168.349700000001</v>
      </c>
      <c r="F4672" s="20"/>
    </row>
    <row r="4673" spans="2:6" x14ac:dyDescent="0.3">
      <c r="B4673" s="3" t="s">
        <v>4959</v>
      </c>
      <c r="C4673" s="4">
        <v>10166.689700000001</v>
      </c>
      <c r="F4673" s="20"/>
    </row>
    <row r="4674" spans="2:6" x14ac:dyDescent="0.3">
      <c r="B4674" s="3" t="s">
        <v>11815</v>
      </c>
      <c r="C4674" s="4">
        <v>10164.3938</v>
      </c>
      <c r="F4674" s="20"/>
    </row>
    <row r="4675" spans="2:6" x14ac:dyDescent="0.3">
      <c r="B4675" s="3" t="s">
        <v>2361</v>
      </c>
      <c r="C4675" s="4">
        <v>10160.552599999999</v>
      </c>
      <c r="F4675" s="20"/>
    </row>
    <row r="4676" spans="2:6" x14ac:dyDescent="0.3">
      <c r="B4676" s="3" t="s">
        <v>1870</v>
      </c>
      <c r="C4676" s="4">
        <v>10136.206700000001</v>
      </c>
      <c r="F4676" s="20"/>
    </row>
    <row r="4677" spans="2:6" x14ac:dyDescent="0.3">
      <c r="B4677" s="3" t="s">
        <v>14965</v>
      </c>
      <c r="C4677" s="4">
        <v>10129.735799999999</v>
      </c>
      <c r="F4677" s="20"/>
    </row>
    <row r="4678" spans="2:6" x14ac:dyDescent="0.3">
      <c r="B4678" s="3" t="s">
        <v>18249</v>
      </c>
      <c r="C4678" s="4">
        <v>10122.1363</v>
      </c>
      <c r="F4678" s="20"/>
    </row>
    <row r="4679" spans="2:6" x14ac:dyDescent="0.3">
      <c r="B4679" s="3" t="s">
        <v>4296</v>
      </c>
      <c r="C4679" s="4">
        <v>10117.793500000002</v>
      </c>
      <c r="F4679" s="20"/>
    </row>
    <row r="4680" spans="2:6" x14ac:dyDescent="0.3">
      <c r="B4680" s="3" t="s">
        <v>18398</v>
      </c>
      <c r="C4680" s="4">
        <v>10116.282500000001</v>
      </c>
      <c r="F4680" s="20"/>
    </row>
    <row r="4681" spans="2:6" x14ac:dyDescent="0.3">
      <c r="B4681" s="3" t="s">
        <v>6309</v>
      </c>
      <c r="C4681" s="4">
        <v>10109.532999999999</v>
      </c>
      <c r="F4681" s="20"/>
    </row>
    <row r="4682" spans="2:6" x14ac:dyDescent="0.3">
      <c r="B4682" s="3" t="s">
        <v>11232</v>
      </c>
      <c r="C4682" s="4">
        <v>10109.4154</v>
      </c>
      <c r="F4682" s="20"/>
    </row>
    <row r="4683" spans="2:6" x14ac:dyDescent="0.3">
      <c r="B4683" s="3" t="s">
        <v>4256</v>
      </c>
      <c r="C4683" s="4">
        <v>10108.690500000001</v>
      </c>
      <c r="F4683" s="20"/>
    </row>
    <row r="4684" spans="2:6" x14ac:dyDescent="0.3">
      <c r="B4684" s="3" t="s">
        <v>14496</v>
      </c>
      <c r="C4684" s="4">
        <v>10105.0173</v>
      </c>
      <c r="F4684" s="20"/>
    </row>
    <row r="4685" spans="2:6" x14ac:dyDescent="0.3">
      <c r="B4685" s="3" t="s">
        <v>12645</v>
      </c>
      <c r="C4685" s="4">
        <v>10101.436300000001</v>
      </c>
      <c r="F4685" s="20"/>
    </row>
    <row r="4686" spans="2:6" x14ac:dyDescent="0.3">
      <c r="B4686" s="3" t="s">
        <v>5291</v>
      </c>
      <c r="C4686" s="4">
        <v>10099.272900000002</v>
      </c>
      <c r="F4686" s="20"/>
    </row>
    <row r="4687" spans="2:6" x14ac:dyDescent="0.3">
      <c r="B4687" s="3" t="s">
        <v>5498</v>
      </c>
      <c r="C4687" s="4">
        <v>10098.910599999999</v>
      </c>
      <c r="F4687" s="20"/>
    </row>
    <row r="4688" spans="2:6" x14ac:dyDescent="0.3">
      <c r="B4688" s="3" t="s">
        <v>13938</v>
      </c>
      <c r="C4688" s="4">
        <v>10092.992</v>
      </c>
      <c r="F4688" s="20"/>
    </row>
    <row r="4689" spans="2:6" x14ac:dyDescent="0.3">
      <c r="B4689" s="3" t="s">
        <v>2721</v>
      </c>
      <c r="C4689" s="4">
        <v>10089.682799999999</v>
      </c>
      <c r="F4689" s="20"/>
    </row>
    <row r="4690" spans="2:6" x14ac:dyDescent="0.3">
      <c r="B4690" s="3" t="s">
        <v>4531</v>
      </c>
      <c r="C4690" s="4">
        <v>10082.946400000001</v>
      </c>
      <c r="F4690" s="20"/>
    </row>
    <row r="4691" spans="2:6" x14ac:dyDescent="0.3">
      <c r="B4691" s="3" t="s">
        <v>13721</v>
      </c>
      <c r="C4691" s="4">
        <v>10077.018400000001</v>
      </c>
      <c r="F4691" s="20"/>
    </row>
    <row r="4692" spans="2:6" x14ac:dyDescent="0.3">
      <c r="B4692" s="3" t="s">
        <v>5505</v>
      </c>
      <c r="C4692" s="4">
        <v>10072.917599999999</v>
      </c>
      <c r="F4692" s="20"/>
    </row>
    <row r="4693" spans="2:6" x14ac:dyDescent="0.3">
      <c r="B4693" s="3" t="s">
        <v>1965</v>
      </c>
      <c r="C4693" s="4">
        <v>10067.2441</v>
      </c>
      <c r="F4693" s="20"/>
    </row>
    <row r="4694" spans="2:6" x14ac:dyDescent="0.3">
      <c r="B4694" s="3" t="s">
        <v>14686</v>
      </c>
      <c r="C4694" s="4">
        <v>10065.6698</v>
      </c>
      <c r="F4694" s="20"/>
    </row>
    <row r="4695" spans="2:6" x14ac:dyDescent="0.3">
      <c r="B4695" s="3" t="s">
        <v>6984</v>
      </c>
      <c r="C4695" s="4">
        <v>10064.213099999999</v>
      </c>
      <c r="F4695" s="20"/>
    </row>
    <row r="4696" spans="2:6" x14ac:dyDescent="0.3">
      <c r="B4696" s="3" t="s">
        <v>15718</v>
      </c>
      <c r="C4696" s="4">
        <v>10064.037</v>
      </c>
      <c r="F4696" s="20"/>
    </row>
    <row r="4697" spans="2:6" x14ac:dyDescent="0.3">
      <c r="B4697" s="3" t="s">
        <v>15907</v>
      </c>
      <c r="C4697" s="4">
        <v>10063.158299999999</v>
      </c>
      <c r="F4697" s="20"/>
    </row>
    <row r="4698" spans="2:6" x14ac:dyDescent="0.3">
      <c r="B4698" s="3" t="s">
        <v>10044</v>
      </c>
      <c r="C4698" s="4">
        <v>10058.2132</v>
      </c>
      <c r="F4698" s="20"/>
    </row>
    <row r="4699" spans="2:6" x14ac:dyDescent="0.3">
      <c r="B4699" s="3" t="s">
        <v>13624</v>
      </c>
      <c r="C4699" s="4">
        <v>10056.647800000001</v>
      </c>
      <c r="F4699" s="20"/>
    </row>
    <row r="4700" spans="2:6" x14ac:dyDescent="0.3">
      <c r="B4700" s="3" t="s">
        <v>5363</v>
      </c>
      <c r="C4700" s="4">
        <v>10051.978500000001</v>
      </c>
      <c r="F4700" s="20"/>
    </row>
    <row r="4701" spans="2:6" x14ac:dyDescent="0.3">
      <c r="B4701" s="3" t="s">
        <v>17081</v>
      </c>
      <c r="C4701" s="4">
        <v>10050.7767</v>
      </c>
      <c r="F4701" s="20"/>
    </row>
    <row r="4702" spans="2:6" x14ac:dyDescent="0.3">
      <c r="B4702" s="3" t="s">
        <v>15825</v>
      </c>
      <c r="C4702" s="4">
        <v>10049.0059</v>
      </c>
      <c r="F4702" s="20"/>
    </row>
    <row r="4703" spans="2:6" x14ac:dyDescent="0.3">
      <c r="B4703" s="3" t="s">
        <v>2331</v>
      </c>
      <c r="C4703" s="4">
        <v>10049.0059</v>
      </c>
      <c r="F4703" s="20"/>
    </row>
    <row r="4704" spans="2:6" x14ac:dyDescent="0.3">
      <c r="B4704" s="3" t="s">
        <v>15491</v>
      </c>
      <c r="C4704" s="4">
        <v>10047.839300000001</v>
      </c>
      <c r="F4704" s="20"/>
    </row>
    <row r="4705" spans="2:6" x14ac:dyDescent="0.3">
      <c r="B4705" s="3" t="s">
        <v>9373</v>
      </c>
      <c r="C4705" s="4">
        <v>10047.7474</v>
      </c>
      <c r="F4705" s="20"/>
    </row>
    <row r="4706" spans="2:6" x14ac:dyDescent="0.3">
      <c r="B4706" s="3" t="s">
        <v>17185</v>
      </c>
      <c r="C4706" s="4">
        <v>10046.650899999999</v>
      </c>
      <c r="F4706" s="20"/>
    </row>
    <row r="4707" spans="2:6" x14ac:dyDescent="0.3">
      <c r="B4707" s="3" t="s">
        <v>6100</v>
      </c>
      <c r="C4707" s="4">
        <v>10044.6924</v>
      </c>
      <c r="F4707" s="20"/>
    </row>
    <row r="4708" spans="2:6" x14ac:dyDescent="0.3">
      <c r="B4708" s="3" t="s">
        <v>12620</v>
      </c>
      <c r="C4708" s="4">
        <v>10037.975900000001</v>
      </c>
      <c r="F4708" s="20"/>
    </row>
    <row r="4709" spans="2:6" x14ac:dyDescent="0.3">
      <c r="B4709" s="3" t="s">
        <v>15672</v>
      </c>
      <c r="C4709" s="4">
        <v>10033.652400000001</v>
      </c>
      <c r="F4709" s="20"/>
    </row>
    <row r="4710" spans="2:6" x14ac:dyDescent="0.3">
      <c r="B4710" s="3" t="s">
        <v>3856</v>
      </c>
      <c r="C4710" s="4">
        <v>10029.438199999999</v>
      </c>
      <c r="F4710" s="20"/>
    </row>
    <row r="4711" spans="2:6" x14ac:dyDescent="0.3">
      <c r="B4711" s="3" t="s">
        <v>7181</v>
      </c>
      <c r="C4711" s="4">
        <v>10028.465199999999</v>
      </c>
      <c r="F4711" s="20"/>
    </row>
    <row r="4712" spans="2:6" x14ac:dyDescent="0.3">
      <c r="B4712" s="3" t="s">
        <v>12505</v>
      </c>
      <c r="C4712" s="4">
        <v>10027.102200000001</v>
      </c>
      <c r="F4712" s="20"/>
    </row>
    <row r="4713" spans="2:6" x14ac:dyDescent="0.3">
      <c r="B4713" s="3" t="s">
        <v>1974</v>
      </c>
      <c r="C4713" s="4">
        <v>10014.181499999999</v>
      </c>
      <c r="F4713" s="20"/>
    </row>
    <row r="4714" spans="2:6" x14ac:dyDescent="0.3">
      <c r="B4714" s="3" t="s">
        <v>14428</v>
      </c>
      <c r="C4714" s="4">
        <v>10013.496300000001</v>
      </c>
      <c r="F4714" s="20"/>
    </row>
    <row r="4715" spans="2:6" x14ac:dyDescent="0.3">
      <c r="B4715" s="3" t="s">
        <v>13637</v>
      </c>
      <c r="C4715" s="4">
        <v>10013.363799999999</v>
      </c>
      <c r="F4715" s="20"/>
    </row>
    <row r="4716" spans="2:6" x14ac:dyDescent="0.3">
      <c r="B4716" s="3" t="s">
        <v>11230</v>
      </c>
      <c r="C4716" s="4">
        <v>10011.4982</v>
      </c>
      <c r="F4716" s="20"/>
    </row>
    <row r="4717" spans="2:6" x14ac:dyDescent="0.3">
      <c r="B4717" s="3" t="s">
        <v>5687</v>
      </c>
      <c r="C4717" s="4">
        <v>10011.0679</v>
      </c>
      <c r="F4717" s="20"/>
    </row>
    <row r="4718" spans="2:6" x14ac:dyDescent="0.3">
      <c r="B4718" s="3" t="s">
        <v>5719</v>
      </c>
      <c r="C4718" s="4">
        <v>10005.1985</v>
      </c>
      <c r="F4718" s="20"/>
    </row>
    <row r="4719" spans="2:6" x14ac:dyDescent="0.3">
      <c r="B4719" s="3" t="s">
        <v>9711</v>
      </c>
      <c r="C4719" s="4">
        <v>9994.1092000000008</v>
      </c>
      <c r="F4719" s="20"/>
    </row>
    <row r="4720" spans="2:6" x14ac:dyDescent="0.3">
      <c r="B4720" s="3" t="s">
        <v>3632</v>
      </c>
      <c r="C4720" s="4">
        <v>9989.1642000000011</v>
      </c>
      <c r="F4720" s="20"/>
    </row>
    <row r="4721" spans="2:6" x14ac:dyDescent="0.3">
      <c r="B4721" s="3" t="s">
        <v>2968</v>
      </c>
      <c r="C4721" s="4">
        <v>9988.4940999999999</v>
      </c>
      <c r="F4721" s="20"/>
    </row>
    <row r="4722" spans="2:6" x14ac:dyDescent="0.3">
      <c r="B4722" s="3" t="s">
        <v>13723</v>
      </c>
      <c r="C4722" s="4">
        <v>9986.9878999999983</v>
      </c>
      <c r="F4722" s="20"/>
    </row>
    <row r="4723" spans="2:6" x14ac:dyDescent="0.3">
      <c r="B4723" s="3" t="s">
        <v>2277</v>
      </c>
      <c r="C4723" s="4">
        <v>9979.0600000000013</v>
      </c>
      <c r="F4723" s="20"/>
    </row>
    <row r="4724" spans="2:6" x14ac:dyDescent="0.3">
      <c r="B4724" s="3" t="s">
        <v>12208</v>
      </c>
      <c r="C4724" s="4">
        <v>9978.44</v>
      </c>
      <c r="F4724" s="20"/>
    </row>
    <row r="4725" spans="2:6" x14ac:dyDescent="0.3">
      <c r="B4725" s="3" t="s">
        <v>11365</v>
      </c>
      <c r="C4725" s="4">
        <v>9977.7572</v>
      </c>
      <c r="F4725" s="20"/>
    </row>
    <row r="4726" spans="2:6" x14ac:dyDescent="0.3">
      <c r="B4726" s="3" t="s">
        <v>6402</v>
      </c>
      <c r="C4726" s="4">
        <v>9976.1653999999999</v>
      </c>
      <c r="F4726" s="20"/>
    </row>
    <row r="4727" spans="2:6" x14ac:dyDescent="0.3">
      <c r="B4727" s="3" t="s">
        <v>14927</v>
      </c>
      <c r="C4727" s="4">
        <v>9960.7062000000005</v>
      </c>
      <c r="F4727" s="20"/>
    </row>
    <row r="4728" spans="2:6" x14ac:dyDescent="0.3">
      <c r="B4728" s="3" t="s">
        <v>16000</v>
      </c>
      <c r="C4728" s="4">
        <v>9960.6717000000008</v>
      </c>
      <c r="F4728" s="20"/>
    </row>
    <row r="4729" spans="2:6" x14ac:dyDescent="0.3">
      <c r="B4729" s="3" t="s">
        <v>16885</v>
      </c>
      <c r="C4729" s="4">
        <v>9958.6270000000004</v>
      </c>
      <c r="F4729" s="20"/>
    </row>
    <row r="4730" spans="2:6" x14ac:dyDescent="0.3">
      <c r="B4730" s="3" t="s">
        <v>11526</v>
      </c>
      <c r="C4730" s="4">
        <v>9956.1656000000003</v>
      </c>
      <c r="F4730" s="20"/>
    </row>
    <row r="4731" spans="2:6" x14ac:dyDescent="0.3">
      <c r="B4731" s="3" t="s">
        <v>13928</v>
      </c>
      <c r="C4731" s="4">
        <v>9955.737799999999</v>
      </c>
      <c r="F4731" s="20"/>
    </row>
    <row r="4732" spans="2:6" x14ac:dyDescent="0.3">
      <c r="B4732" s="3" t="s">
        <v>6284</v>
      </c>
      <c r="C4732" s="4">
        <v>9954.652399999999</v>
      </c>
      <c r="F4732" s="20"/>
    </row>
    <row r="4733" spans="2:6" x14ac:dyDescent="0.3">
      <c r="B4733" s="3" t="s">
        <v>14550</v>
      </c>
      <c r="C4733" s="4">
        <v>9951.4575999999997</v>
      </c>
      <c r="F4733" s="20"/>
    </row>
    <row r="4734" spans="2:6" x14ac:dyDescent="0.3">
      <c r="B4734" s="3" t="s">
        <v>713</v>
      </c>
      <c r="C4734" s="4">
        <v>9948.7667999999994</v>
      </c>
      <c r="F4734" s="20"/>
    </row>
    <row r="4735" spans="2:6" x14ac:dyDescent="0.3">
      <c r="B4735" s="3" t="s">
        <v>3588</v>
      </c>
      <c r="C4735" s="4">
        <v>9948.2655000000013</v>
      </c>
      <c r="F4735" s="20"/>
    </row>
    <row r="4736" spans="2:6" x14ac:dyDescent="0.3">
      <c r="B4736" s="3" t="s">
        <v>10982</v>
      </c>
      <c r="C4736" s="4">
        <v>9947.9663</v>
      </c>
      <c r="F4736" s="20"/>
    </row>
    <row r="4737" spans="2:6" x14ac:dyDescent="0.3">
      <c r="B4737" s="3" t="s">
        <v>12305</v>
      </c>
      <c r="C4737" s="4">
        <v>9937.9233999999997</v>
      </c>
      <c r="F4737" s="20"/>
    </row>
    <row r="4738" spans="2:6" x14ac:dyDescent="0.3">
      <c r="B4738" s="3" t="s">
        <v>9315</v>
      </c>
      <c r="C4738" s="4">
        <v>9937.7698000000019</v>
      </c>
      <c r="F4738" s="20"/>
    </row>
    <row r="4739" spans="2:6" x14ac:dyDescent="0.3">
      <c r="B4739" s="3" t="s">
        <v>11148</v>
      </c>
      <c r="C4739" s="4">
        <v>9934.7542999999987</v>
      </c>
      <c r="F4739" s="20"/>
    </row>
    <row r="4740" spans="2:6" x14ac:dyDescent="0.3">
      <c r="B4740" s="3" t="s">
        <v>3505</v>
      </c>
      <c r="C4740" s="4">
        <v>9934.3924000000006</v>
      </c>
      <c r="F4740" s="20"/>
    </row>
    <row r="4741" spans="2:6" x14ac:dyDescent="0.3">
      <c r="B4741" s="3" t="s">
        <v>4311</v>
      </c>
      <c r="C4741" s="4">
        <v>9934.0501000000004</v>
      </c>
      <c r="F4741" s="20"/>
    </row>
    <row r="4742" spans="2:6" x14ac:dyDescent="0.3">
      <c r="B4742" s="3" t="s">
        <v>733</v>
      </c>
      <c r="C4742" s="4">
        <v>9932.9331000000002</v>
      </c>
      <c r="F4742" s="20"/>
    </row>
    <row r="4743" spans="2:6" x14ac:dyDescent="0.3">
      <c r="B4743" s="3" t="s">
        <v>14610</v>
      </c>
      <c r="C4743" s="4">
        <v>9932.9143999999997</v>
      </c>
      <c r="F4743" s="20"/>
    </row>
    <row r="4744" spans="2:6" x14ac:dyDescent="0.3">
      <c r="B4744" s="3" t="s">
        <v>9150</v>
      </c>
      <c r="C4744" s="4">
        <v>9931.6352999999999</v>
      </c>
      <c r="F4744" s="20"/>
    </row>
    <row r="4745" spans="2:6" x14ac:dyDescent="0.3">
      <c r="B4745" s="3" t="s">
        <v>8047</v>
      </c>
      <c r="C4745" s="4">
        <v>9931.4844999999987</v>
      </c>
      <c r="F4745" s="20"/>
    </row>
    <row r="4746" spans="2:6" x14ac:dyDescent="0.3">
      <c r="B4746" s="3" t="s">
        <v>2957</v>
      </c>
      <c r="C4746" s="4">
        <v>9925.5208000000002</v>
      </c>
      <c r="F4746" s="20"/>
    </row>
    <row r="4747" spans="2:6" x14ac:dyDescent="0.3">
      <c r="B4747" s="3" t="s">
        <v>4746</v>
      </c>
      <c r="C4747" s="4">
        <v>9922.8804999999993</v>
      </c>
      <c r="F4747" s="20"/>
    </row>
    <row r="4748" spans="2:6" x14ac:dyDescent="0.3">
      <c r="B4748" s="3" t="s">
        <v>11358</v>
      </c>
      <c r="C4748" s="4">
        <v>9920.5154000000002</v>
      </c>
      <c r="F4748" s="20"/>
    </row>
    <row r="4749" spans="2:6" x14ac:dyDescent="0.3">
      <c r="B4749" s="3" t="s">
        <v>7337</v>
      </c>
      <c r="C4749" s="4">
        <v>9920.4664000000012</v>
      </c>
      <c r="F4749" s="20"/>
    </row>
    <row r="4750" spans="2:6" x14ac:dyDescent="0.3">
      <c r="B4750" s="3" t="s">
        <v>2568</v>
      </c>
      <c r="C4750" s="4">
        <v>9915.9235000000008</v>
      </c>
      <c r="F4750" s="20"/>
    </row>
    <row r="4751" spans="2:6" x14ac:dyDescent="0.3">
      <c r="B4751" s="3" t="s">
        <v>11724</v>
      </c>
      <c r="C4751" s="4">
        <v>9908.0977000000003</v>
      </c>
      <c r="F4751" s="20"/>
    </row>
    <row r="4752" spans="2:6" x14ac:dyDescent="0.3">
      <c r="B4752" s="3" t="s">
        <v>9748</v>
      </c>
      <c r="C4752" s="4">
        <v>9906.3083999999999</v>
      </c>
      <c r="F4752" s="20"/>
    </row>
    <row r="4753" spans="2:6" x14ac:dyDescent="0.3">
      <c r="B4753" s="3" t="s">
        <v>11596</v>
      </c>
      <c r="C4753" s="4">
        <v>9905.3788000000004</v>
      </c>
      <c r="F4753" s="20"/>
    </row>
    <row r="4754" spans="2:6" x14ac:dyDescent="0.3">
      <c r="B4754" s="3" t="s">
        <v>16572</v>
      </c>
      <c r="C4754" s="4">
        <v>9895.68</v>
      </c>
      <c r="F4754" s="20"/>
    </row>
    <row r="4755" spans="2:6" x14ac:dyDescent="0.3">
      <c r="B4755" s="3" t="s">
        <v>12997</v>
      </c>
      <c r="C4755" s="4">
        <v>9895.68</v>
      </c>
      <c r="F4755" s="20"/>
    </row>
    <row r="4756" spans="2:6" x14ac:dyDescent="0.3">
      <c r="B4756" s="3" t="s">
        <v>4832</v>
      </c>
      <c r="C4756" s="4">
        <v>9895.68</v>
      </c>
      <c r="F4756" s="20"/>
    </row>
    <row r="4757" spans="2:6" x14ac:dyDescent="0.3">
      <c r="B4757" s="3" t="s">
        <v>13557</v>
      </c>
      <c r="C4757" s="4">
        <v>9890.6144999999997</v>
      </c>
      <c r="F4757" s="20"/>
    </row>
    <row r="4758" spans="2:6" x14ac:dyDescent="0.3">
      <c r="B4758" s="3" t="s">
        <v>2606</v>
      </c>
      <c r="C4758" s="4">
        <v>9889.6767</v>
      </c>
      <c r="F4758" s="20"/>
    </row>
    <row r="4759" spans="2:6" x14ac:dyDescent="0.3">
      <c r="B4759" s="3" t="s">
        <v>6033</v>
      </c>
      <c r="C4759" s="4">
        <v>9875.1075999999994</v>
      </c>
      <c r="F4759" s="20"/>
    </row>
    <row r="4760" spans="2:6" x14ac:dyDescent="0.3">
      <c r="B4760" s="3" t="s">
        <v>3308</v>
      </c>
      <c r="C4760" s="4">
        <v>9873.5005000000001</v>
      </c>
      <c r="F4760" s="20"/>
    </row>
    <row r="4761" spans="2:6" x14ac:dyDescent="0.3">
      <c r="B4761" s="3" t="s">
        <v>18596</v>
      </c>
      <c r="C4761" s="4">
        <v>9870.4254000000001</v>
      </c>
      <c r="F4761" s="20"/>
    </row>
    <row r="4762" spans="2:6" x14ac:dyDescent="0.3">
      <c r="B4762" s="3" t="s">
        <v>13523</v>
      </c>
      <c r="C4762" s="4">
        <v>9870.1291999999994</v>
      </c>
      <c r="F4762" s="20"/>
    </row>
    <row r="4763" spans="2:6" x14ac:dyDescent="0.3">
      <c r="B4763" s="3" t="s">
        <v>3555</v>
      </c>
      <c r="C4763" s="4">
        <v>9864.7097999999987</v>
      </c>
      <c r="F4763" s="20"/>
    </row>
    <row r="4764" spans="2:6" x14ac:dyDescent="0.3">
      <c r="B4764" s="3" t="s">
        <v>4415</v>
      </c>
      <c r="C4764" s="4">
        <v>9864.0972000000002</v>
      </c>
      <c r="F4764" s="20"/>
    </row>
    <row r="4765" spans="2:6" x14ac:dyDescent="0.3">
      <c r="B4765" s="3" t="s">
        <v>15619</v>
      </c>
      <c r="C4765" s="4">
        <v>9852.2327999999998</v>
      </c>
      <c r="F4765" s="20"/>
    </row>
    <row r="4766" spans="2:6" x14ac:dyDescent="0.3">
      <c r="B4766" s="3" t="s">
        <v>12455</v>
      </c>
      <c r="C4766" s="4">
        <v>9851.7415000000001</v>
      </c>
      <c r="F4766" s="20"/>
    </row>
    <row r="4767" spans="2:6" x14ac:dyDescent="0.3">
      <c r="B4767" s="3" t="s">
        <v>11443</v>
      </c>
      <c r="C4767" s="4">
        <v>9851.4253000000008</v>
      </c>
      <c r="F4767" s="20"/>
    </row>
    <row r="4768" spans="2:6" x14ac:dyDescent="0.3">
      <c r="B4768" s="3" t="s">
        <v>14326</v>
      </c>
      <c r="C4768" s="4">
        <v>9850.4827999999998</v>
      </c>
      <c r="F4768" s="20"/>
    </row>
    <row r="4769" spans="2:6" x14ac:dyDescent="0.3">
      <c r="B4769" s="3" t="s">
        <v>16544</v>
      </c>
      <c r="C4769" s="4">
        <v>9848.8305999999993</v>
      </c>
      <c r="F4769" s="20"/>
    </row>
    <row r="4770" spans="2:6" x14ac:dyDescent="0.3">
      <c r="B4770" s="3" t="s">
        <v>14917</v>
      </c>
      <c r="C4770" s="4">
        <v>9848.8305999999993</v>
      </c>
      <c r="F4770" s="20"/>
    </row>
    <row r="4771" spans="2:6" x14ac:dyDescent="0.3">
      <c r="B4771" s="3" t="s">
        <v>10697</v>
      </c>
      <c r="C4771" s="4">
        <v>9848.8305999999993</v>
      </c>
      <c r="F4771" s="20"/>
    </row>
    <row r="4772" spans="2:6" x14ac:dyDescent="0.3">
      <c r="B4772" s="3" t="s">
        <v>8198</v>
      </c>
      <c r="C4772" s="4">
        <v>9848.8305999999993</v>
      </c>
      <c r="F4772" s="20"/>
    </row>
    <row r="4773" spans="2:6" x14ac:dyDescent="0.3">
      <c r="B4773" s="3" t="s">
        <v>4856</v>
      </c>
      <c r="C4773" s="4">
        <v>9848.8305999999993</v>
      </c>
      <c r="F4773" s="20"/>
    </row>
    <row r="4774" spans="2:6" x14ac:dyDescent="0.3">
      <c r="B4774" s="3" t="s">
        <v>2536</v>
      </c>
      <c r="C4774" s="4">
        <v>9848.8305999999993</v>
      </c>
      <c r="F4774" s="20"/>
    </row>
    <row r="4775" spans="2:6" x14ac:dyDescent="0.3">
      <c r="B4775" s="3" t="s">
        <v>2966</v>
      </c>
      <c r="C4775" s="4">
        <v>9848.8305999999993</v>
      </c>
      <c r="F4775" s="20"/>
    </row>
    <row r="4776" spans="2:6" x14ac:dyDescent="0.3">
      <c r="B4776" s="3" t="s">
        <v>1263</v>
      </c>
      <c r="C4776" s="4">
        <v>9848.8305999999993</v>
      </c>
      <c r="F4776" s="20"/>
    </row>
    <row r="4777" spans="2:6" x14ac:dyDescent="0.3">
      <c r="B4777" s="3" t="s">
        <v>5495</v>
      </c>
      <c r="C4777" s="4">
        <v>9847.5748000000003</v>
      </c>
      <c r="F4777" s="20"/>
    </row>
    <row r="4778" spans="2:6" x14ac:dyDescent="0.3">
      <c r="B4778" s="3" t="s">
        <v>17199</v>
      </c>
      <c r="C4778" s="4">
        <v>9841.5578999999998</v>
      </c>
      <c r="F4778" s="20"/>
    </row>
    <row r="4779" spans="2:6" x14ac:dyDescent="0.3">
      <c r="B4779" s="3" t="s">
        <v>15859</v>
      </c>
      <c r="C4779" s="4">
        <v>9831.0989000000009</v>
      </c>
      <c r="F4779" s="20"/>
    </row>
    <row r="4780" spans="2:6" x14ac:dyDescent="0.3">
      <c r="B4780" s="3" t="s">
        <v>7727</v>
      </c>
      <c r="C4780" s="4">
        <v>9829.5982999999978</v>
      </c>
      <c r="F4780" s="20"/>
    </row>
    <row r="4781" spans="2:6" x14ac:dyDescent="0.3">
      <c r="B4781" s="3" t="s">
        <v>14261</v>
      </c>
      <c r="C4781" s="4">
        <v>9829.1713999999993</v>
      </c>
      <c r="F4781" s="20"/>
    </row>
    <row r="4782" spans="2:6" x14ac:dyDescent="0.3">
      <c r="B4782" s="3" t="s">
        <v>4693</v>
      </c>
      <c r="C4782" s="4">
        <v>9829.1178</v>
      </c>
      <c r="F4782" s="20"/>
    </row>
    <row r="4783" spans="2:6" x14ac:dyDescent="0.3">
      <c r="B4783" s="3" t="s">
        <v>4879</v>
      </c>
      <c r="C4783" s="4">
        <v>9828.9228999999996</v>
      </c>
      <c r="F4783" s="20"/>
    </row>
    <row r="4784" spans="2:6" x14ac:dyDescent="0.3">
      <c r="B4784" s="3" t="s">
        <v>3360</v>
      </c>
      <c r="C4784" s="4">
        <v>9823.6828000000005</v>
      </c>
      <c r="F4784" s="20"/>
    </row>
    <row r="4785" spans="2:6" x14ac:dyDescent="0.3">
      <c r="B4785" s="3" t="s">
        <v>14664</v>
      </c>
      <c r="C4785" s="4">
        <v>9815.4226999999992</v>
      </c>
      <c r="F4785" s="20"/>
    </row>
    <row r="4786" spans="2:6" x14ac:dyDescent="0.3">
      <c r="B4786" s="3" t="s">
        <v>18864</v>
      </c>
      <c r="C4786" s="4">
        <v>9812.1465000000007</v>
      </c>
      <c r="F4786" s="20"/>
    </row>
    <row r="4787" spans="2:6" x14ac:dyDescent="0.3">
      <c r="B4787" s="3" t="s">
        <v>7150</v>
      </c>
      <c r="C4787" s="4">
        <v>9802.3591000000015</v>
      </c>
      <c r="F4787" s="20"/>
    </row>
    <row r="4788" spans="2:6" x14ac:dyDescent="0.3">
      <c r="B4788" s="3" t="s">
        <v>16151</v>
      </c>
      <c r="C4788" s="4">
        <v>9801.312899999999</v>
      </c>
      <c r="F4788" s="20"/>
    </row>
    <row r="4789" spans="2:6" x14ac:dyDescent="0.3">
      <c r="B4789" s="3" t="s">
        <v>3345</v>
      </c>
      <c r="C4789" s="4">
        <v>9791.9037000000008</v>
      </c>
      <c r="F4789" s="20"/>
    </row>
    <row r="4790" spans="2:6" x14ac:dyDescent="0.3">
      <c r="B4790" s="3" t="s">
        <v>4854</v>
      </c>
      <c r="C4790" s="4">
        <v>9785.9669000000013</v>
      </c>
      <c r="F4790" s="20"/>
    </row>
    <row r="4791" spans="2:6" x14ac:dyDescent="0.3">
      <c r="B4791" s="3" t="s">
        <v>8010</v>
      </c>
      <c r="C4791" s="4">
        <v>9775.8508999999995</v>
      </c>
      <c r="F4791" s="20"/>
    </row>
    <row r="4792" spans="2:6" x14ac:dyDescent="0.3">
      <c r="B4792" s="3" t="s">
        <v>6722</v>
      </c>
      <c r="C4792" s="4">
        <v>9772.4231</v>
      </c>
      <c r="F4792" s="20"/>
    </row>
    <row r="4793" spans="2:6" x14ac:dyDescent="0.3">
      <c r="B4793" s="3" t="s">
        <v>12206</v>
      </c>
      <c r="C4793" s="4">
        <v>9766.4098000000013</v>
      </c>
      <c r="F4793" s="20"/>
    </row>
    <row r="4794" spans="2:6" x14ac:dyDescent="0.3">
      <c r="B4794" s="3" t="s">
        <v>15848</v>
      </c>
      <c r="C4794" s="4">
        <v>9765.0588000000007</v>
      </c>
      <c r="F4794" s="20"/>
    </row>
    <row r="4795" spans="2:6" x14ac:dyDescent="0.3">
      <c r="B4795" s="3" t="s">
        <v>18208</v>
      </c>
      <c r="C4795" s="4">
        <v>9750.9507999999987</v>
      </c>
      <c r="F4795" s="20"/>
    </row>
    <row r="4796" spans="2:6" x14ac:dyDescent="0.3">
      <c r="B4796" s="3" t="s">
        <v>2271</v>
      </c>
      <c r="C4796" s="4">
        <v>9737.1003000000001</v>
      </c>
      <c r="F4796" s="20"/>
    </row>
    <row r="4797" spans="2:6" x14ac:dyDescent="0.3">
      <c r="B4797" s="3" t="s">
        <v>10014</v>
      </c>
      <c r="C4797" s="4">
        <v>9735.1464000000014</v>
      </c>
      <c r="F4797" s="20"/>
    </row>
    <row r="4798" spans="2:6" x14ac:dyDescent="0.3">
      <c r="B4798" s="3" t="s">
        <v>1499</v>
      </c>
      <c r="C4798" s="4">
        <v>9726.7717000000011</v>
      </c>
      <c r="F4798" s="20"/>
    </row>
    <row r="4799" spans="2:6" x14ac:dyDescent="0.3">
      <c r="B4799" s="3" t="s">
        <v>2262</v>
      </c>
      <c r="C4799" s="4">
        <v>9721.4166000000005</v>
      </c>
      <c r="F4799" s="20"/>
    </row>
    <row r="4800" spans="2:6" x14ac:dyDescent="0.3">
      <c r="B4800" s="3" t="s">
        <v>15886</v>
      </c>
      <c r="C4800" s="4">
        <v>9719.9853999999978</v>
      </c>
      <c r="F4800" s="20"/>
    </row>
    <row r="4801" spans="2:6" x14ac:dyDescent="0.3">
      <c r="B4801" s="3" t="s">
        <v>13931</v>
      </c>
      <c r="C4801" s="4">
        <v>9718.6555000000008</v>
      </c>
      <c r="F4801" s="20"/>
    </row>
    <row r="4802" spans="2:6" x14ac:dyDescent="0.3">
      <c r="B4802" s="3" t="s">
        <v>5062</v>
      </c>
      <c r="C4802" s="4">
        <v>9718.3746999999985</v>
      </c>
      <c r="F4802" s="20"/>
    </row>
    <row r="4803" spans="2:6" x14ac:dyDescent="0.3">
      <c r="B4803" s="3" t="s">
        <v>12479</v>
      </c>
      <c r="C4803" s="4">
        <v>9715.2764999999999</v>
      </c>
      <c r="F4803" s="20"/>
    </row>
    <row r="4804" spans="2:6" x14ac:dyDescent="0.3">
      <c r="B4804" s="3" t="s">
        <v>10730</v>
      </c>
      <c r="C4804" s="4">
        <v>9714.6945000000014</v>
      </c>
      <c r="F4804" s="20"/>
    </row>
    <row r="4805" spans="2:6" x14ac:dyDescent="0.3">
      <c r="B4805" s="3" t="s">
        <v>13690</v>
      </c>
      <c r="C4805" s="4">
        <v>9714.3086999999996</v>
      </c>
      <c r="F4805" s="20"/>
    </row>
    <row r="4806" spans="2:6" x14ac:dyDescent="0.3">
      <c r="B4806" s="3" t="s">
        <v>11792</v>
      </c>
      <c r="C4806" s="4">
        <v>9707.4219999999987</v>
      </c>
      <c r="F4806" s="20"/>
    </row>
    <row r="4807" spans="2:6" x14ac:dyDescent="0.3">
      <c r="B4807" s="3" t="s">
        <v>3669</v>
      </c>
      <c r="C4807" s="4">
        <v>9700.0852999999988</v>
      </c>
      <c r="F4807" s="20"/>
    </row>
    <row r="4808" spans="2:6" x14ac:dyDescent="0.3">
      <c r="B4808" s="3" t="s">
        <v>11337</v>
      </c>
      <c r="C4808" s="4">
        <v>9694.9803999999986</v>
      </c>
      <c r="F4808" s="20"/>
    </row>
    <row r="4809" spans="2:6" x14ac:dyDescent="0.3">
      <c r="B4809" s="3" t="s">
        <v>9812</v>
      </c>
      <c r="C4809" s="4">
        <v>9694.9662000000008</v>
      </c>
      <c r="F4809" s="20"/>
    </row>
    <row r="4810" spans="2:6" x14ac:dyDescent="0.3">
      <c r="B4810" s="3" t="s">
        <v>5897</v>
      </c>
      <c r="C4810" s="4">
        <v>9692.4981000000007</v>
      </c>
      <c r="F4810" s="20"/>
    </row>
    <row r="4811" spans="2:6" x14ac:dyDescent="0.3">
      <c r="B4811" s="3" t="s">
        <v>16110</v>
      </c>
      <c r="C4811" s="4">
        <v>9690.9597000000012</v>
      </c>
      <c r="F4811" s="20"/>
    </row>
    <row r="4812" spans="2:6" x14ac:dyDescent="0.3">
      <c r="B4812" s="3" t="s">
        <v>15404</v>
      </c>
      <c r="C4812" s="4">
        <v>9689.7901000000002</v>
      </c>
      <c r="F4812" s="20"/>
    </row>
    <row r="4813" spans="2:6" x14ac:dyDescent="0.3">
      <c r="B4813" s="3" t="s">
        <v>1317</v>
      </c>
      <c r="C4813" s="4">
        <v>9686.3304000000007</v>
      </c>
      <c r="F4813" s="20"/>
    </row>
    <row r="4814" spans="2:6" x14ac:dyDescent="0.3">
      <c r="B4814" s="3" t="s">
        <v>11819</v>
      </c>
      <c r="C4814" s="4">
        <v>9682.1923999999999</v>
      </c>
      <c r="F4814" s="20"/>
    </row>
    <row r="4815" spans="2:6" x14ac:dyDescent="0.3">
      <c r="B4815" s="3" t="s">
        <v>11479</v>
      </c>
      <c r="C4815" s="4">
        <v>9675.1372999999985</v>
      </c>
      <c r="F4815" s="20"/>
    </row>
    <row r="4816" spans="2:6" x14ac:dyDescent="0.3">
      <c r="B4816" s="3" t="s">
        <v>15173</v>
      </c>
      <c r="C4816" s="4">
        <v>9674.4616999999998</v>
      </c>
      <c r="F4816" s="20"/>
    </row>
    <row r="4817" spans="2:6" x14ac:dyDescent="0.3">
      <c r="B4817" s="3" t="s">
        <v>7490</v>
      </c>
      <c r="C4817" s="4">
        <v>9673.4283999999989</v>
      </c>
      <c r="F4817" s="20"/>
    </row>
    <row r="4818" spans="2:6" x14ac:dyDescent="0.3">
      <c r="B4818" s="3" t="s">
        <v>9820</v>
      </c>
      <c r="C4818" s="4">
        <v>9672.6314000000002</v>
      </c>
      <c r="F4818" s="20"/>
    </row>
    <row r="4819" spans="2:6" x14ac:dyDescent="0.3">
      <c r="B4819" s="3" t="s">
        <v>9331</v>
      </c>
      <c r="C4819" s="4">
        <v>9668.5406000000003</v>
      </c>
      <c r="F4819" s="20"/>
    </row>
    <row r="4820" spans="2:6" x14ac:dyDescent="0.3">
      <c r="B4820" s="3" t="s">
        <v>5307</v>
      </c>
      <c r="C4820" s="4">
        <v>9666.0920000000006</v>
      </c>
      <c r="F4820" s="20"/>
    </row>
    <row r="4821" spans="2:6" x14ac:dyDescent="0.3">
      <c r="B4821" s="3" t="s">
        <v>16548</v>
      </c>
      <c r="C4821" s="4">
        <v>9665.8806999999997</v>
      </c>
      <c r="F4821" s="20"/>
    </row>
    <row r="4822" spans="2:6" x14ac:dyDescent="0.3">
      <c r="B4822" s="3" t="s">
        <v>6380</v>
      </c>
      <c r="C4822" s="4">
        <v>9654.8722999999991</v>
      </c>
      <c r="F4822" s="20"/>
    </row>
    <row r="4823" spans="2:6" x14ac:dyDescent="0.3">
      <c r="B4823" s="3" t="s">
        <v>2790</v>
      </c>
      <c r="C4823" s="4">
        <v>9651.1128000000008</v>
      </c>
      <c r="F4823" s="20"/>
    </row>
    <row r="4824" spans="2:6" x14ac:dyDescent="0.3">
      <c r="B4824" s="3" t="s">
        <v>2107</v>
      </c>
      <c r="C4824" s="4">
        <v>9650.7564999999995</v>
      </c>
      <c r="F4824" s="20"/>
    </row>
    <row r="4825" spans="2:6" x14ac:dyDescent="0.3">
      <c r="B4825" s="3" t="s">
        <v>17423</v>
      </c>
      <c r="C4825" s="4">
        <v>9642.644400000001</v>
      </c>
      <c r="F4825" s="20"/>
    </row>
    <row r="4826" spans="2:6" x14ac:dyDescent="0.3">
      <c r="B4826" s="3" t="s">
        <v>6726</v>
      </c>
      <c r="C4826" s="4">
        <v>9642.1497999999992</v>
      </c>
      <c r="F4826" s="20"/>
    </row>
    <row r="4827" spans="2:6" x14ac:dyDescent="0.3">
      <c r="B4827" s="3" t="s">
        <v>2363</v>
      </c>
      <c r="C4827" s="4">
        <v>9640.7202000000016</v>
      </c>
      <c r="F4827" s="20"/>
    </row>
    <row r="4828" spans="2:6" x14ac:dyDescent="0.3">
      <c r="B4828" s="3" t="s">
        <v>11554</v>
      </c>
      <c r="C4828" s="4">
        <v>9630.0018</v>
      </c>
      <c r="F4828" s="20"/>
    </row>
    <row r="4829" spans="2:6" x14ac:dyDescent="0.3">
      <c r="B4829" s="3" t="s">
        <v>8644</v>
      </c>
      <c r="C4829" s="4">
        <v>9629.6209999999992</v>
      </c>
      <c r="F4829" s="20"/>
    </row>
    <row r="4830" spans="2:6" x14ac:dyDescent="0.3">
      <c r="B4830" s="3" t="s">
        <v>14698</v>
      </c>
      <c r="C4830" s="4">
        <v>9627.6592000000001</v>
      </c>
      <c r="F4830" s="20"/>
    </row>
    <row r="4831" spans="2:6" x14ac:dyDescent="0.3">
      <c r="B4831" s="3" t="s">
        <v>12916</v>
      </c>
      <c r="C4831" s="4">
        <v>9627.6592000000001</v>
      </c>
      <c r="F4831" s="20"/>
    </row>
    <row r="4832" spans="2:6" x14ac:dyDescent="0.3">
      <c r="B4832" s="3" t="s">
        <v>18007</v>
      </c>
      <c r="C4832" s="4">
        <v>9626.8528999999999</v>
      </c>
      <c r="F4832" s="20"/>
    </row>
    <row r="4833" spans="2:6" x14ac:dyDescent="0.3">
      <c r="B4833" s="3" t="s">
        <v>4740</v>
      </c>
      <c r="C4833" s="4">
        <v>9625.6355999999996</v>
      </c>
      <c r="F4833" s="20"/>
    </row>
    <row r="4834" spans="2:6" x14ac:dyDescent="0.3">
      <c r="B4834" s="3" t="s">
        <v>11900</v>
      </c>
      <c r="C4834" s="4">
        <v>9624.4745999999996</v>
      </c>
      <c r="F4834" s="20"/>
    </row>
    <row r="4835" spans="2:6" x14ac:dyDescent="0.3">
      <c r="B4835" s="3" t="s">
        <v>9574</v>
      </c>
      <c r="C4835" s="4">
        <v>9620.9477000000006</v>
      </c>
      <c r="F4835" s="20"/>
    </row>
    <row r="4836" spans="2:6" x14ac:dyDescent="0.3">
      <c r="B4836" s="3" t="s">
        <v>16319</v>
      </c>
      <c r="C4836" s="4">
        <v>9603.2888999999996</v>
      </c>
      <c r="F4836" s="20"/>
    </row>
    <row r="4837" spans="2:6" x14ac:dyDescent="0.3">
      <c r="B4837" s="3" t="s">
        <v>16455</v>
      </c>
      <c r="C4837" s="4">
        <v>9599.5508000000009</v>
      </c>
      <c r="F4837" s="20"/>
    </row>
    <row r="4838" spans="2:6" x14ac:dyDescent="0.3">
      <c r="B4838" s="3" t="s">
        <v>7639</v>
      </c>
      <c r="C4838" s="4">
        <v>9587.3042000000005</v>
      </c>
      <c r="F4838" s="20"/>
    </row>
    <row r="4839" spans="2:6" x14ac:dyDescent="0.3">
      <c r="B4839" s="3" t="s">
        <v>10824</v>
      </c>
      <c r="C4839" s="4">
        <v>9581.5506000000005</v>
      </c>
      <c r="F4839" s="20"/>
    </row>
    <row r="4840" spans="2:6" x14ac:dyDescent="0.3">
      <c r="B4840" s="3" t="s">
        <v>8066</v>
      </c>
      <c r="C4840" s="4">
        <v>9577.1657999999989</v>
      </c>
      <c r="F4840" s="20"/>
    </row>
    <row r="4841" spans="2:6" x14ac:dyDescent="0.3">
      <c r="B4841" s="3" t="s">
        <v>8498</v>
      </c>
      <c r="C4841" s="4">
        <v>9574.4303</v>
      </c>
      <c r="F4841" s="20"/>
    </row>
    <row r="4842" spans="2:6" x14ac:dyDescent="0.3">
      <c r="B4842" s="3" t="s">
        <v>14822</v>
      </c>
      <c r="C4842" s="4">
        <v>9574.4298000000017</v>
      </c>
      <c r="F4842" s="20"/>
    </row>
    <row r="4843" spans="2:6" x14ac:dyDescent="0.3">
      <c r="B4843" s="3" t="s">
        <v>7494</v>
      </c>
      <c r="C4843" s="4">
        <v>9574.3736000000008</v>
      </c>
      <c r="F4843" s="20"/>
    </row>
    <row r="4844" spans="2:6" x14ac:dyDescent="0.3">
      <c r="B4844" s="3" t="s">
        <v>13165</v>
      </c>
      <c r="C4844" s="4">
        <v>9560.8644999999997</v>
      </c>
      <c r="F4844" s="20"/>
    </row>
    <row r="4845" spans="2:6" x14ac:dyDescent="0.3">
      <c r="B4845" s="3" t="s">
        <v>10284</v>
      </c>
      <c r="C4845" s="4">
        <v>9557.4931000000015</v>
      </c>
      <c r="F4845" s="20"/>
    </row>
    <row r="4846" spans="2:6" x14ac:dyDescent="0.3">
      <c r="B4846" s="3" t="s">
        <v>4685</v>
      </c>
      <c r="C4846" s="4">
        <v>9555.8044000000009</v>
      </c>
      <c r="F4846" s="20"/>
    </row>
    <row r="4847" spans="2:6" x14ac:dyDescent="0.3">
      <c r="B4847" s="3" t="s">
        <v>6723</v>
      </c>
      <c r="C4847" s="4">
        <v>9548.5939999999991</v>
      </c>
      <c r="F4847" s="20"/>
    </row>
    <row r="4848" spans="2:6" x14ac:dyDescent="0.3">
      <c r="B4848" s="3" t="s">
        <v>13737</v>
      </c>
      <c r="C4848" s="4">
        <v>9546.7097000000012</v>
      </c>
      <c r="F4848" s="20"/>
    </row>
    <row r="4849" spans="2:6" x14ac:dyDescent="0.3">
      <c r="B4849" s="3" t="s">
        <v>18940</v>
      </c>
      <c r="C4849" s="4">
        <v>9542.0391</v>
      </c>
      <c r="F4849" s="20"/>
    </row>
    <row r="4850" spans="2:6" x14ac:dyDescent="0.3">
      <c r="B4850" s="3" t="s">
        <v>4505</v>
      </c>
      <c r="C4850" s="4">
        <v>9537.7531999999992</v>
      </c>
      <c r="F4850" s="20"/>
    </row>
    <row r="4851" spans="2:6" x14ac:dyDescent="0.3">
      <c r="B4851" s="3" t="s">
        <v>18293</v>
      </c>
      <c r="C4851" s="4">
        <v>9535.6370000000006</v>
      </c>
      <c r="F4851" s="20"/>
    </row>
    <row r="4852" spans="2:6" x14ac:dyDescent="0.3">
      <c r="B4852" s="3" t="s">
        <v>11588</v>
      </c>
      <c r="C4852" s="4">
        <v>9535.6370000000006</v>
      </c>
      <c r="F4852" s="20"/>
    </row>
    <row r="4853" spans="2:6" x14ac:dyDescent="0.3">
      <c r="B4853" s="3" t="s">
        <v>10312</v>
      </c>
      <c r="C4853" s="4">
        <v>9535.6370000000006</v>
      </c>
      <c r="F4853" s="20"/>
    </row>
    <row r="4854" spans="2:6" x14ac:dyDescent="0.3">
      <c r="B4854" s="3" t="s">
        <v>8576</v>
      </c>
      <c r="C4854" s="4">
        <v>9535.6370000000006</v>
      </c>
      <c r="F4854" s="20"/>
    </row>
    <row r="4855" spans="2:6" x14ac:dyDescent="0.3">
      <c r="B4855" s="3" t="s">
        <v>7695</v>
      </c>
      <c r="C4855" s="4">
        <v>9535.6370000000006</v>
      </c>
      <c r="F4855" s="20"/>
    </row>
    <row r="4856" spans="2:6" x14ac:dyDescent="0.3">
      <c r="B4856" s="3" t="s">
        <v>3801</v>
      </c>
      <c r="C4856" s="4">
        <v>9535.6370000000006</v>
      </c>
      <c r="F4856" s="20"/>
    </row>
    <row r="4857" spans="2:6" x14ac:dyDescent="0.3">
      <c r="B4857" s="3" t="s">
        <v>3181</v>
      </c>
      <c r="C4857" s="4">
        <v>9532.3996000000006</v>
      </c>
      <c r="F4857" s="20"/>
    </row>
    <row r="4858" spans="2:6" x14ac:dyDescent="0.3">
      <c r="B4858" s="3" t="s">
        <v>2921</v>
      </c>
      <c r="C4858" s="4">
        <v>9526.1945999999989</v>
      </c>
      <c r="F4858" s="20"/>
    </row>
    <row r="4859" spans="2:6" x14ac:dyDescent="0.3">
      <c r="B4859" s="3" t="s">
        <v>1218</v>
      </c>
      <c r="C4859" s="4">
        <v>9525.5540000000001</v>
      </c>
      <c r="F4859" s="20"/>
    </row>
    <row r="4860" spans="2:6" x14ac:dyDescent="0.3">
      <c r="B4860" s="3" t="s">
        <v>9959</v>
      </c>
      <c r="C4860" s="4">
        <v>9522.4899000000005</v>
      </c>
      <c r="F4860" s="20"/>
    </row>
    <row r="4861" spans="2:6" x14ac:dyDescent="0.3">
      <c r="B4861" s="3" t="s">
        <v>6057</v>
      </c>
      <c r="C4861" s="4">
        <v>9517.2599999999984</v>
      </c>
      <c r="F4861" s="20"/>
    </row>
    <row r="4862" spans="2:6" x14ac:dyDescent="0.3">
      <c r="B4862" s="3" t="s">
        <v>11875</v>
      </c>
      <c r="C4862" s="4">
        <v>9513.0277000000006</v>
      </c>
      <c r="F4862" s="20"/>
    </row>
    <row r="4863" spans="2:6" x14ac:dyDescent="0.3">
      <c r="B4863" s="3" t="s">
        <v>9153</v>
      </c>
      <c r="C4863" s="4">
        <v>9507.3149999999987</v>
      </c>
      <c r="F4863" s="20"/>
    </row>
    <row r="4864" spans="2:6" x14ac:dyDescent="0.3">
      <c r="B4864" s="3" t="s">
        <v>1338</v>
      </c>
      <c r="C4864" s="4">
        <v>9504.7638999999999</v>
      </c>
      <c r="F4864" s="20"/>
    </row>
    <row r="4865" spans="2:6" x14ac:dyDescent="0.3">
      <c r="B4865" s="3" t="s">
        <v>16646</v>
      </c>
      <c r="C4865" s="4">
        <v>9503.094000000001</v>
      </c>
      <c r="F4865" s="20"/>
    </row>
    <row r="4866" spans="2:6" x14ac:dyDescent="0.3">
      <c r="B4866" s="3" t="s">
        <v>9056</v>
      </c>
      <c r="C4866" s="4">
        <v>9496.2252999999982</v>
      </c>
      <c r="F4866" s="20"/>
    </row>
    <row r="4867" spans="2:6" x14ac:dyDescent="0.3">
      <c r="B4867" s="3" t="s">
        <v>17960</v>
      </c>
      <c r="C4867" s="4">
        <v>9495.051300000001</v>
      </c>
      <c r="F4867" s="20"/>
    </row>
    <row r="4868" spans="2:6" x14ac:dyDescent="0.3">
      <c r="B4868" s="3" t="s">
        <v>17935</v>
      </c>
      <c r="C4868" s="4">
        <v>9489.3345000000008</v>
      </c>
      <c r="F4868" s="20"/>
    </row>
    <row r="4869" spans="2:6" x14ac:dyDescent="0.3">
      <c r="B4869" s="3" t="s">
        <v>7468</v>
      </c>
      <c r="C4869" s="4">
        <v>9489.3345000000008</v>
      </c>
      <c r="F4869" s="20"/>
    </row>
    <row r="4870" spans="2:6" x14ac:dyDescent="0.3">
      <c r="B4870" s="3" t="s">
        <v>8184</v>
      </c>
      <c r="C4870" s="4">
        <v>9489.3345000000008</v>
      </c>
      <c r="F4870" s="20"/>
    </row>
    <row r="4871" spans="2:6" x14ac:dyDescent="0.3">
      <c r="B4871" s="3" t="s">
        <v>15842</v>
      </c>
      <c r="C4871" s="4">
        <v>9481.6988999999994</v>
      </c>
      <c r="F4871" s="20"/>
    </row>
    <row r="4872" spans="2:6" x14ac:dyDescent="0.3">
      <c r="B4872" s="3" t="s">
        <v>11053</v>
      </c>
      <c r="C4872" s="4">
        <v>9471.6545000000006</v>
      </c>
      <c r="F4872" s="20"/>
    </row>
    <row r="4873" spans="2:6" x14ac:dyDescent="0.3">
      <c r="B4873" s="3" t="s">
        <v>16974</v>
      </c>
      <c r="C4873" s="4">
        <v>9471.1928000000007</v>
      </c>
      <c r="F4873" s="20"/>
    </row>
    <row r="4874" spans="2:6" x14ac:dyDescent="0.3">
      <c r="B4874" s="3" t="s">
        <v>13882</v>
      </c>
      <c r="C4874" s="4">
        <v>9470.8696</v>
      </c>
      <c r="F4874" s="20"/>
    </row>
    <row r="4875" spans="2:6" x14ac:dyDescent="0.3">
      <c r="B4875" s="3" t="s">
        <v>18535</v>
      </c>
      <c r="C4875" s="4">
        <v>9469.6656999999996</v>
      </c>
      <c r="F4875" s="20"/>
    </row>
    <row r="4876" spans="2:6" x14ac:dyDescent="0.3">
      <c r="B4876" s="3" t="s">
        <v>12807</v>
      </c>
      <c r="C4876" s="4">
        <v>9469.6656999999996</v>
      </c>
      <c r="F4876" s="20"/>
    </row>
    <row r="4877" spans="2:6" x14ac:dyDescent="0.3">
      <c r="B4877" s="3" t="s">
        <v>5473</v>
      </c>
      <c r="C4877" s="4">
        <v>9469.2721000000001</v>
      </c>
      <c r="F4877" s="20"/>
    </row>
    <row r="4878" spans="2:6" x14ac:dyDescent="0.3">
      <c r="B4878" s="3" t="s">
        <v>2150</v>
      </c>
      <c r="C4878" s="4">
        <v>9468.3763999999992</v>
      </c>
      <c r="F4878" s="20"/>
    </row>
    <row r="4879" spans="2:6" x14ac:dyDescent="0.3">
      <c r="B4879" s="3" t="s">
        <v>3375</v>
      </c>
      <c r="C4879" s="4">
        <v>9466.6042999999991</v>
      </c>
      <c r="F4879" s="20"/>
    </row>
    <row r="4880" spans="2:6" x14ac:dyDescent="0.3">
      <c r="B4880" s="3" t="s">
        <v>14042</v>
      </c>
      <c r="C4880" s="4">
        <v>9462.0974999999999</v>
      </c>
      <c r="F4880" s="20"/>
    </row>
    <row r="4881" spans="2:6" x14ac:dyDescent="0.3">
      <c r="B4881" s="3" t="s">
        <v>9649</v>
      </c>
      <c r="C4881" s="4">
        <v>9461.3585000000003</v>
      </c>
      <c r="F4881" s="20"/>
    </row>
    <row r="4882" spans="2:6" x14ac:dyDescent="0.3">
      <c r="B4882" s="3" t="s">
        <v>18723</v>
      </c>
      <c r="C4882" s="4">
        <v>9456.818299999999</v>
      </c>
      <c r="F4882" s="20"/>
    </row>
    <row r="4883" spans="2:6" x14ac:dyDescent="0.3">
      <c r="B4883" s="3" t="s">
        <v>9875</v>
      </c>
      <c r="C4883" s="4">
        <v>9449.665500000001</v>
      </c>
      <c r="F4883" s="20"/>
    </row>
    <row r="4884" spans="2:6" x14ac:dyDescent="0.3">
      <c r="B4884" s="3" t="s">
        <v>2219</v>
      </c>
      <c r="C4884" s="4">
        <v>9448.9511999999995</v>
      </c>
      <c r="F4884" s="20"/>
    </row>
    <row r="4885" spans="2:6" x14ac:dyDescent="0.3">
      <c r="B4885" s="3" t="s">
        <v>7133</v>
      </c>
      <c r="C4885" s="4">
        <v>9445.3552</v>
      </c>
      <c r="F4885" s="20"/>
    </row>
    <row r="4886" spans="2:6" x14ac:dyDescent="0.3">
      <c r="B4886" s="3" t="s">
        <v>7774</v>
      </c>
      <c r="C4886" s="4">
        <v>9444.3162999999986</v>
      </c>
      <c r="F4886" s="20"/>
    </row>
    <row r="4887" spans="2:6" x14ac:dyDescent="0.3">
      <c r="B4887" s="3" t="s">
        <v>14080</v>
      </c>
      <c r="C4887" s="4">
        <v>9444.2475000000013</v>
      </c>
      <c r="F4887" s="20"/>
    </row>
    <row r="4888" spans="2:6" x14ac:dyDescent="0.3">
      <c r="B4888" s="3" t="s">
        <v>16959</v>
      </c>
      <c r="C4888" s="4">
        <v>9439.1743999999999</v>
      </c>
      <c r="F4888" s="20"/>
    </row>
    <row r="4889" spans="2:6" x14ac:dyDescent="0.3">
      <c r="B4889" s="3" t="s">
        <v>3696</v>
      </c>
      <c r="C4889" s="4">
        <v>9436.2538999999997</v>
      </c>
      <c r="F4889" s="20"/>
    </row>
    <row r="4890" spans="2:6" x14ac:dyDescent="0.3">
      <c r="B4890" s="3" t="s">
        <v>18521</v>
      </c>
      <c r="C4890" s="4">
        <v>9435.9709000000003</v>
      </c>
      <c r="F4890" s="20"/>
    </row>
    <row r="4891" spans="2:6" x14ac:dyDescent="0.3">
      <c r="B4891" s="3" t="s">
        <v>11577</v>
      </c>
      <c r="C4891" s="4">
        <v>9435.0704999999998</v>
      </c>
      <c r="F4891" s="20"/>
    </row>
    <row r="4892" spans="2:6" x14ac:dyDescent="0.3">
      <c r="B4892" s="3" t="s">
        <v>2823</v>
      </c>
      <c r="C4892" s="4">
        <v>9434.8541999999998</v>
      </c>
      <c r="F4892" s="20"/>
    </row>
    <row r="4893" spans="2:6" x14ac:dyDescent="0.3">
      <c r="B4893" s="3" t="s">
        <v>14378</v>
      </c>
      <c r="C4893" s="4">
        <v>9432.8819999999996</v>
      </c>
      <c r="F4893" s="20"/>
    </row>
    <row r="4894" spans="2:6" x14ac:dyDescent="0.3">
      <c r="B4894" s="3" t="s">
        <v>8586</v>
      </c>
      <c r="C4894" s="4">
        <v>9432.8819999999996</v>
      </c>
      <c r="F4894" s="20"/>
    </row>
    <row r="4895" spans="2:6" x14ac:dyDescent="0.3">
      <c r="B4895" s="3" t="s">
        <v>6077</v>
      </c>
      <c r="C4895" s="4">
        <v>9432.8819999999996</v>
      </c>
      <c r="F4895" s="20"/>
    </row>
    <row r="4896" spans="2:6" x14ac:dyDescent="0.3">
      <c r="B4896" s="3" t="s">
        <v>5026</v>
      </c>
      <c r="C4896" s="4">
        <v>9430.3363000000008</v>
      </c>
      <c r="F4896" s="20"/>
    </row>
    <row r="4897" spans="2:6" x14ac:dyDescent="0.3">
      <c r="B4897" s="3" t="s">
        <v>18632</v>
      </c>
      <c r="C4897" s="4">
        <v>9428.0134000000016</v>
      </c>
      <c r="F4897" s="20"/>
    </row>
    <row r="4898" spans="2:6" x14ac:dyDescent="0.3">
      <c r="B4898" s="3" t="s">
        <v>1016</v>
      </c>
      <c r="C4898" s="4">
        <v>9422.8873999999996</v>
      </c>
      <c r="F4898" s="20"/>
    </row>
    <row r="4899" spans="2:6" x14ac:dyDescent="0.3">
      <c r="B4899" s="3" t="s">
        <v>17504</v>
      </c>
      <c r="C4899" s="4">
        <v>9419.4156000000021</v>
      </c>
      <c r="F4899" s="20"/>
    </row>
    <row r="4900" spans="2:6" x14ac:dyDescent="0.3">
      <c r="B4900" s="3" t="s">
        <v>6407</v>
      </c>
      <c r="C4900" s="4">
        <v>9412.3763999999992</v>
      </c>
      <c r="F4900" s="20"/>
    </row>
    <row r="4901" spans="2:6" x14ac:dyDescent="0.3">
      <c r="B4901" s="3" t="s">
        <v>12109</v>
      </c>
      <c r="C4901" s="4">
        <v>9409.6478000000006</v>
      </c>
      <c r="F4901" s="20"/>
    </row>
    <row r="4902" spans="2:6" x14ac:dyDescent="0.3">
      <c r="B4902" s="3" t="s">
        <v>4538</v>
      </c>
      <c r="C4902" s="4">
        <v>9402.5946999999996</v>
      </c>
      <c r="F4902" s="20"/>
    </row>
    <row r="4903" spans="2:6" x14ac:dyDescent="0.3">
      <c r="B4903" s="3" t="s">
        <v>7403</v>
      </c>
      <c r="C4903" s="4">
        <v>9402.2768999999989</v>
      </c>
      <c r="F4903" s="20"/>
    </row>
    <row r="4904" spans="2:6" x14ac:dyDescent="0.3">
      <c r="B4904" s="3" t="s">
        <v>3877</v>
      </c>
      <c r="C4904" s="4">
        <v>9393.641599999999</v>
      </c>
      <c r="F4904" s="20"/>
    </row>
    <row r="4905" spans="2:6" x14ac:dyDescent="0.3">
      <c r="B4905" s="3" t="s">
        <v>672</v>
      </c>
      <c r="C4905" s="4">
        <v>9393.641599999999</v>
      </c>
      <c r="F4905" s="20"/>
    </row>
    <row r="4906" spans="2:6" x14ac:dyDescent="0.3">
      <c r="B4906" s="3" t="s">
        <v>1339</v>
      </c>
      <c r="C4906" s="4">
        <v>9393.3535999999986</v>
      </c>
      <c r="F4906" s="20"/>
    </row>
    <row r="4907" spans="2:6" x14ac:dyDescent="0.3">
      <c r="B4907" s="3" t="s">
        <v>18619</v>
      </c>
      <c r="C4907" s="4">
        <v>9388.9593000000004</v>
      </c>
      <c r="F4907" s="20"/>
    </row>
    <row r="4908" spans="2:6" x14ac:dyDescent="0.3">
      <c r="B4908" s="3" t="s">
        <v>3077</v>
      </c>
      <c r="C4908" s="4">
        <v>9386.4714999999997</v>
      </c>
      <c r="F4908" s="20"/>
    </row>
    <row r="4909" spans="2:6" x14ac:dyDescent="0.3">
      <c r="B4909" s="3" t="s">
        <v>18583</v>
      </c>
      <c r="C4909" s="4">
        <v>9382.6550000000025</v>
      </c>
      <c r="F4909" s="20"/>
    </row>
    <row r="4910" spans="2:6" x14ac:dyDescent="0.3">
      <c r="B4910" s="3" t="s">
        <v>14937</v>
      </c>
      <c r="C4910" s="4">
        <v>9380.8919999999998</v>
      </c>
      <c r="F4910" s="20"/>
    </row>
    <row r="4911" spans="2:6" x14ac:dyDescent="0.3">
      <c r="B4911" s="3" t="s">
        <v>17732</v>
      </c>
      <c r="C4911" s="4">
        <v>9379.1049999999996</v>
      </c>
      <c r="F4911" s="20"/>
    </row>
    <row r="4912" spans="2:6" x14ac:dyDescent="0.3">
      <c r="B4912" s="3" t="s">
        <v>4431</v>
      </c>
      <c r="C4912" s="4">
        <v>9378.0821999999989</v>
      </c>
      <c r="F4912" s="20"/>
    </row>
    <row r="4913" spans="2:6" x14ac:dyDescent="0.3">
      <c r="B4913" s="3" t="s">
        <v>16058</v>
      </c>
      <c r="C4913" s="4">
        <v>9377.9472000000005</v>
      </c>
      <c r="F4913" s="20"/>
    </row>
    <row r="4914" spans="2:6" x14ac:dyDescent="0.3">
      <c r="B4914" s="3" t="s">
        <v>2214</v>
      </c>
      <c r="C4914" s="4">
        <v>9376.6999999999989</v>
      </c>
      <c r="F4914" s="20"/>
    </row>
    <row r="4915" spans="2:6" x14ac:dyDescent="0.3">
      <c r="B4915" s="3" t="s">
        <v>6052</v>
      </c>
      <c r="C4915" s="4">
        <v>9375.1550000000007</v>
      </c>
      <c r="F4915" s="20"/>
    </row>
    <row r="4916" spans="2:6" x14ac:dyDescent="0.3">
      <c r="B4916" s="3" t="s">
        <v>15931</v>
      </c>
      <c r="C4916" s="4">
        <v>9370.7574000000004</v>
      </c>
      <c r="F4916" s="20"/>
    </row>
    <row r="4917" spans="2:6" x14ac:dyDescent="0.3">
      <c r="B4917" s="3" t="s">
        <v>6352</v>
      </c>
      <c r="C4917" s="4">
        <v>9364.1239000000005</v>
      </c>
      <c r="F4917" s="20"/>
    </row>
    <row r="4918" spans="2:6" x14ac:dyDescent="0.3">
      <c r="B4918" s="3" t="s">
        <v>2508</v>
      </c>
      <c r="C4918" s="4">
        <v>9358.5396999999994</v>
      </c>
      <c r="F4918" s="20"/>
    </row>
    <row r="4919" spans="2:6" x14ac:dyDescent="0.3">
      <c r="B4919" s="3" t="s">
        <v>3918</v>
      </c>
      <c r="C4919" s="4">
        <v>9349.8765000000003</v>
      </c>
      <c r="F4919" s="20"/>
    </row>
    <row r="4920" spans="2:6" x14ac:dyDescent="0.3">
      <c r="B4920" s="3" t="s">
        <v>8892</v>
      </c>
      <c r="C4920" s="4">
        <v>9347.5583000000006</v>
      </c>
      <c r="F4920" s="20"/>
    </row>
    <row r="4921" spans="2:6" x14ac:dyDescent="0.3">
      <c r="B4921" s="3" t="s">
        <v>7339</v>
      </c>
      <c r="C4921" s="4">
        <v>9344.7324000000008</v>
      </c>
      <c r="F4921" s="20"/>
    </row>
    <row r="4922" spans="2:6" x14ac:dyDescent="0.3">
      <c r="B4922" s="3" t="s">
        <v>6847</v>
      </c>
      <c r="C4922" s="4">
        <v>9344.2430000000004</v>
      </c>
      <c r="F4922" s="20"/>
    </row>
    <row r="4923" spans="2:6" x14ac:dyDescent="0.3">
      <c r="B4923" s="3" t="s">
        <v>2974</v>
      </c>
      <c r="C4923" s="4">
        <v>9344.1011999999992</v>
      </c>
      <c r="F4923" s="20"/>
    </row>
    <row r="4924" spans="2:6" x14ac:dyDescent="0.3">
      <c r="B4924" s="3" t="s">
        <v>11523</v>
      </c>
      <c r="C4924" s="4">
        <v>9344.0475999999999</v>
      </c>
      <c r="F4924" s="20"/>
    </row>
    <row r="4925" spans="2:6" x14ac:dyDescent="0.3">
      <c r="B4925" s="3" t="s">
        <v>10712</v>
      </c>
      <c r="C4925" s="4">
        <v>9344.0468999999994</v>
      </c>
      <c r="F4925" s="20"/>
    </row>
    <row r="4926" spans="2:6" x14ac:dyDescent="0.3">
      <c r="B4926" s="3" t="s">
        <v>18587</v>
      </c>
      <c r="C4926" s="4">
        <v>9341.8516</v>
      </c>
      <c r="F4926" s="20"/>
    </row>
    <row r="4927" spans="2:6" x14ac:dyDescent="0.3">
      <c r="B4927" s="3" t="s">
        <v>11071</v>
      </c>
      <c r="C4927" s="4">
        <v>9339.2885000000006</v>
      </c>
      <c r="F4927" s="20"/>
    </row>
    <row r="4928" spans="2:6" x14ac:dyDescent="0.3">
      <c r="B4928" s="3" t="s">
        <v>4528</v>
      </c>
      <c r="C4928" s="4">
        <v>9337.2472999999991</v>
      </c>
      <c r="F4928" s="20"/>
    </row>
    <row r="4929" spans="2:6" x14ac:dyDescent="0.3">
      <c r="B4929" s="3" t="s">
        <v>3318</v>
      </c>
      <c r="C4929" s="4">
        <v>9335.6680000000015</v>
      </c>
      <c r="F4929" s="20"/>
    </row>
    <row r="4930" spans="2:6" x14ac:dyDescent="0.3">
      <c r="B4930" s="3" t="s">
        <v>15559</v>
      </c>
      <c r="C4930" s="4">
        <v>9335.5746999999992</v>
      </c>
      <c r="F4930" s="20"/>
    </row>
    <row r="4931" spans="2:6" x14ac:dyDescent="0.3">
      <c r="B4931" s="3" t="s">
        <v>10367</v>
      </c>
      <c r="C4931" s="4">
        <v>9333.1733999999997</v>
      </c>
      <c r="F4931" s="20"/>
    </row>
    <row r="4932" spans="2:6" x14ac:dyDescent="0.3">
      <c r="B4932" s="3" t="s">
        <v>4468</v>
      </c>
      <c r="C4932" s="4">
        <v>9330.2568999999985</v>
      </c>
      <c r="F4932" s="20"/>
    </row>
    <row r="4933" spans="2:6" x14ac:dyDescent="0.3">
      <c r="B4933" s="3" t="s">
        <v>5524</v>
      </c>
      <c r="C4933" s="4">
        <v>9324.2751999999982</v>
      </c>
      <c r="F4933" s="20"/>
    </row>
    <row r="4934" spans="2:6" x14ac:dyDescent="0.3">
      <c r="B4934" s="3" t="s">
        <v>2738</v>
      </c>
      <c r="C4934" s="4">
        <v>9321.0074000000004</v>
      </c>
      <c r="F4934" s="20"/>
    </row>
    <row r="4935" spans="2:6" x14ac:dyDescent="0.3">
      <c r="B4935" s="3" t="s">
        <v>4303</v>
      </c>
      <c r="C4935" s="4">
        <v>9318.5540000000001</v>
      </c>
      <c r="F4935" s="20"/>
    </row>
    <row r="4936" spans="2:6" x14ac:dyDescent="0.3">
      <c r="B4936" s="3" t="s">
        <v>9878</v>
      </c>
      <c r="C4936" s="4">
        <v>9313.6025999999983</v>
      </c>
      <c r="F4936" s="20"/>
    </row>
    <row r="4937" spans="2:6" x14ac:dyDescent="0.3">
      <c r="B4937" s="3" t="s">
        <v>13069</v>
      </c>
      <c r="C4937" s="4">
        <v>9313.4824000000008</v>
      </c>
      <c r="F4937" s="20"/>
    </row>
    <row r="4938" spans="2:6" x14ac:dyDescent="0.3">
      <c r="B4938" s="3" t="s">
        <v>1084</v>
      </c>
      <c r="C4938" s="4">
        <v>9312.0873999999985</v>
      </c>
      <c r="F4938" s="20"/>
    </row>
    <row r="4939" spans="2:6" x14ac:dyDescent="0.3">
      <c r="B4939" s="3" t="s">
        <v>17612</v>
      </c>
      <c r="C4939" s="4">
        <v>9307.3251</v>
      </c>
      <c r="F4939" s="20"/>
    </row>
    <row r="4940" spans="2:6" x14ac:dyDescent="0.3">
      <c r="B4940" s="3" t="s">
        <v>2556</v>
      </c>
      <c r="C4940" s="4">
        <v>9304.5215000000007</v>
      </c>
      <c r="F4940" s="20"/>
    </row>
    <row r="4941" spans="2:6" x14ac:dyDescent="0.3">
      <c r="B4941" s="3" t="s">
        <v>15356</v>
      </c>
      <c r="C4941" s="4">
        <v>9304.080100000001</v>
      </c>
      <c r="F4941" s="20"/>
    </row>
    <row r="4942" spans="2:6" x14ac:dyDescent="0.3">
      <c r="B4942" s="3" t="s">
        <v>17343</v>
      </c>
      <c r="C4942" s="4">
        <v>9299.3230999999996</v>
      </c>
      <c r="F4942" s="20"/>
    </row>
    <row r="4943" spans="2:6" x14ac:dyDescent="0.3">
      <c r="B4943" s="3" t="s">
        <v>2205</v>
      </c>
      <c r="C4943" s="4">
        <v>9299.303100000001</v>
      </c>
      <c r="F4943" s="20"/>
    </row>
    <row r="4944" spans="2:6" x14ac:dyDescent="0.3">
      <c r="B4944" s="3" t="s">
        <v>13921</v>
      </c>
      <c r="C4944" s="4">
        <v>9293.4480999999996</v>
      </c>
      <c r="F4944" s="20"/>
    </row>
    <row r="4945" spans="2:6" x14ac:dyDescent="0.3">
      <c r="B4945" s="3" t="s">
        <v>10685</v>
      </c>
      <c r="C4945" s="4">
        <v>9292.0115999999998</v>
      </c>
      <c r="F4945" s="20"/>
    </row>
    <row r="4946" spans="2:6" x14ac:dyDescent="0.3">
      <c r="B4946" s="3" t="s">
        <v>4634</v>
      </c>
      <c r="C4946" s="4">
        <v>9291.7194999999992</v>
      </c>
      <c r="F4946" s="20"/>
    </row>
    <row r="4947" spans="2:6" x14ac:dyDescent="0.3">
      <c r="B4947" s="3" t="s">
        <v>10806</v>
      </c>
      <c r="C4947" s="4">
        <v>9288.6977000000006</v>
      </c>
      <c r="F4947" s="20"/>
    </row>
    <row r="4948" spans="2:6" x14ac:dyDescent="0.3">
      <c r="B4948" s="3" t="s">
        <v>5572</v>
      </c>
      <c r="C4948" s="4">
        <v>9287.5680999999986</v>
      </c>
      <c r="F4948" s="20"/>
    </row>
    <row r="4949" spans="2:6" x14ac:dyDescent="0.3">
      <c r="B4949" s="3" t="s">
        <v>8423</v>
      </c>
      <c r="C4949" s="4">
        <v>9285.2570999999989</v>
      </c>
      <c r="F4949" s="20"/>
    </row>
    <row r="4950" spans="2:6" x14ac:dyDescent="0.3">
      <c r="B4950" s="3" t="s">
        <v>10651</v>
      </c>
      <c r="C4950" s="4">
        <v>9282.3531999999996</v>
      </c>
      <c r="F4950" s="20"/>
    </row>
    <row r="4951" spans="2:6" x14ac:dyDescent="0.3">
      <c r="B4951" s="3" t="s">
        <v>2061</v>
      </c>
      <c r="C4951" s="4">
        <v>9280.9925000000003</v>
      </c>
      <c r="F4951" s="20"/>
    </row>
    <row r="4952" spans="2:6" x14ac:dyDescent="0.3">
      <c r="B4952" s="3" t="s">
        <v>9339</v>
      </c>
      <c r="C4952" s="4">
        <v>9277.2000000000007</v>
      </c>
      <c r="F4952" s="20"/>
    </row>
    <row r="4953" spans="2:6" x14ac:dyDescent="0.3">
      <c r="B4953" s="3" t="s">
        <v>6254</v>
      </c>
      <c r="C4953" s="4">
        <v>9277.2000000000007</v>
      </c>
      <c r="F4953" s="20"/>
    </row>
    <row r="4954" spans="2:6" x14ac:dyDescent="0.3">
      <c r="B4954" s="3" t="s">
        <v>8585</v>
      </c>
      <c r="C4954" s="4">
        <v>9275.9241999999995</v>
      </c>
      <c r="F4954" s="20"/>
    </row>
    <row r="4955" spans="2:6" x14ac:dyDescent="0.3">
      <c r="B4955" s="3" t="s">
        <v>11475</v>
      </c>
      <c r="C4955" s="4">
        <v>9271.7654000000002</v>
      </c>
      <c r="F4955" s="20"/>
    </row>
    <row r="4956" spans="2:6" x14ac:dyDescent="0.3">
      <c r="B4956" s="3" t="s">
        <v>15441</v>
      </c>
      <c r="C4956" s="4">
        <v>9271.5002000000004</v>
      </c>
      <c r="F4956" s="20"/>
    </row>
    <row r="4957" spans="2:6" x14ac:dyDescent="0.3">
      <c r="B4957" s="3" t="s">
        <v>4182</v>
      </c>
      <c r="C4957" s="4">
        <v>9249.4649000000009</v>
      </c>
      <c r="F4957" s="20"/>
    </row>
    <row r="4958" spans="2:6" x14ac:dyDescent="0.3">
      <c r="B4958" s="3" t="s">
        <v>18500</v>
      </c>
      <c r="C4958" s="4">
        <v>9245.6360000000004</v>
      </c>
      <c r="F4958" s="20"/>
    </row>
    <row r="4959" spans="2:6" x14ac:dyDescent="0.3">
      <c r="B4959" s="3" t="s">
        <v>12562</v>
      </c>
      <c r="C4959" s="4">
        <v>9245.6360000000004</v>
      </c>
      <c r="F4959" s="20"/>
    </row>
    <row r="4960" spans="2:6" x14ac:dyDescent="0.3">
      <c r="B4960" s="3" t="s">
        <v>9929</v>
      </c>
      <c r="C4960" s="4">
        <v>9245.6360000000004</v>
      </c>
      <c r="F4960" s="20"/>
    </row>
    <row r="4961" spans="2:6" x14ac:dyDescent="0.3">
      <c r="B4961" s="3" t="s">
        <v>5968</v>
      </c>
      <c r="C4961" s="4">
        <v>9243.7023999999983</v>
      </c>
      <c r="F4961" s="20"/>
    </row>
    <row r="4962" spans="2:6" x14ac:dyDescent="0.3">
      <c r="B4962" s="3" t="s">
        <v>5773</v>
      </c>
      <c r="C4962" s="4">
        <v>9240.2919000000002</v>
      </c>
      <c r="F4962" s="20"/>
    </row>
    <row r="4963" spans="2:6" x14ac:dyDescent="0.3">
      <c r="B4963" s="3" t="s">
        <v>10647</v>
      </c>
      <c r="C4963" s="4">
        <v>9235.6315999999988</v>
      </c>
      <c r="F4963" s="20"/>
    </row>
    <row r="4964" spans="2:6" x14ac:dyDescent="0.3">
      <c r="B4964" s="3" t="s">
        <v>13229</v>
      </c>
      <c r="C4964" s="4">
        <v>9230.4135999999999</v>
      </c>
      <c r="F4964" s="20"/>
    </row>
    <row r="4965" spans="2:6" x14ac:dyDescent="0.3">
      <c r="B4965" s="3" t="s">
        <v>5640</v>
      </c>
      <c r="C4965" s="4">
        <v>9228.1736000000001</v>
      </c>
      <c r="F4965" s="20"/>
    </row>
    <row r="4966" spans="2:6" x14ac:dyDescent="0.3">
      <c r="B4966" s="3" t="s">
        <v>2302</v>
      </c>
      <c r="C4966" s="4">
        <v>9226.8044000000009</v>
      </c>
      <c r="F4966" s="20"/>
    </row>
    <row r="4967" spans="2:6" x14ac:dyDescent="0.3">
      <c r="B4967" s="3" t="s">
        <v>18185</v>
      </c>
      <c r="C4967" s="4">
        <v>9221.4622999999992</v>
      </c>
      <c r="F4967" s="20"/>
    </row>
    <row r="4968" spans="2:6" x14ac:dyDescent="0.3">
      <c r="B4968" s="3" t="s">
        <v>10102</v>
      </c>
      <c r="C4968" s="4">
        <v>9215.4838</v>
      </c>
      <c r="F4968" s="20"/>
    </row>
    <row r="4969" spans="2:6" x14ac:dyDescent="0.3">
      <c r="B4969" s="3" t="s">
        <v>1661</v>
      </c>
      <c r="C4969" s="4">
        <v>9212.6381000000001</v>
      </c>
      <c r="F4969" s="20"/>
    </row>
    <row r="4970" spans="2:6" x14ac:dyDescent="0.3">
      <c r="B4970" s="3" t="s">
        <v>18121</v>
      </c>
      <c r="C4970" s="4">
        <v>9211.5424999999996</v>
      </c>
      <c r="F4970" s="20"/>
    </row>
    <row r="4971" spans="2:6" x14ac:dyDescent="0.3">
      <c r="B4971" s="3" t="s">
        <v>3412</v>
      </c>
      <c r="C4971" s="4">
        <v>9200.9300999999996</v>
      </c>
      <c r="F4971" s="20"/>
    </row>
    <row r="4972" spans="2:6" x14ac:dyDescent="0.3">
      <c r="B4972" s="3" t="s">
        <v>9216</v>
      </c>
      <c r="C4972" s="4">
        <v>9198.8169999999991</v>
      </c>
      <c r="F4972" s="20"/>
    </row>
    <row r="4973" spans="2:6" x14ac:dyDescent="0.3">
      <c r="B4973" s="3" t="s">
        <v>13315</v>
      </c>
      <c r="C4973" s="4">
        <v>9198.1656999999996</v>
      </c>
      <c r="F4973" s="20"/>
    </row>
    <row r="4974" spans="2:6" x14ac:dyDescent="0.3">
      <c r="B4974" s="3" t="s">
        <v>5614</v>
      </c>
      <c r="C4974" s="4">
        <v>9182.9566999999988</v>
      </c>
      <c r="F4974" s="20"/>
    </row>
    <row r="4975" spans="2:6" x14ac:dyDescent="0.3">
      <c r="B4975" s="3" t="s">
        <v>17656</v>
      </c>
      <c r="C4975" s="4">
        <v>9181.5115999999998</v>
      </c>
      <c r="F4975" s="20"/>
    </row>
    <row r="4976" spans="2:6" x14ac:dyDescent="0.3">
      <c r="B4976" s="3" t="s">
        <v>16041</v>
      </c>
      <c r="C4976" s="4">
        <v>9181.5115999999998</v>
      </c>
      <c r="F4976" s="20"/>
    </row>
    <row r="4977" spans="2:6" x14ac:dyDescent="0.3">
      <c r="B4977" s="3" t="s">
        <v>13822</v>
      </c>
      <c r="C4977" s="4">
        <v>9181.4485000000004</v>
      </c>
      <c r="F4977" s="20"/>
    </row>
    <row r="4978" spans="2:6" x14ac:dyDescent="0.3">
      <c r="B4978" s="3" t="s">
        <v>7461</v>
      </c>
      <c r="C4978" s="4">
        <v>9174.6468999999997</v>
      </c>
      <c r="F4978" s="20"/>
    </row>
    <row r="4979" spans="2:6" x14ac:dyDescent="0.3">
      <c r="B4979" s="3" t="s">
        <v>13098</v>
      </c>
      <c r="C4979" s="4">
        <v>9172.3588</v>
      </c>
      <c r="F4979" s="20"/>
    </row>
    <row r="4980" spans="2:6" x14ac:dyDescent="0.3">
      <c r="B4980" s="3" t="s">
        <v>8368</v>
      </c>
      <c r="C4980" s="4">
        <v>9172.3567000000003</v>
      </c>
      <c r="F4980" s="20"/>
    </row>
    <row r="4981" spans="2:6" x14ac:dyDescent="0.3">
      <c r="B4981" s="3" t="s">
        <v>6412</v>
      </c>
      <c r="C4981" s="4">
        <v>9167.4897999999994</v>
      </c>
      <c r="F4981" s="20"/>
    </row>
    <row r="4982" spans="2:6" x14ac:dyDescent="0.3">
      <c r="B4982" s="3" t="s">
        <v>12796</v>
      </c>
      <c r="C4982" s="4">
        <v>9166.8595999999998</v>
      </c>
      <c r="F4982" s="20"/>
    </row>
    <row r="4983" spans="2:6" x14ac:dyDescent="0.3">
      <c r="B4983" s="3" t="s">
        <v>635</v>
      </c>
      <c r="C4983" s="4">
        <v>9163.6126999999979</v>
      </c>
      <c r="F4983" s="20"/>
    </row>
    <row r="4984" spans="2:6" x14ac:dyDescent="0.3">
      <c r="B4984" s="3" t="s">
        <v>5037</v>
      </c>
      <c r="C4984" s="4">
        <v>9162.2554999999993</v>
      </c>
      <c r="F4984" s="20"/>
    </row>
    <row r="4985" spans="2:6" x14ac:dyDescent="0.3">
      <c r="B4985" s="3" t="s">
        <v>5317</v>
      </c>
      <c r="C4985" s="4">
        <v>9162.1424000000006</v>
      </c>
      <c r="F4985" s="20"/>
    </row>
    <row r="4986" spans="2:6" x14ac:dyDescent="0.3">
      <c r="B4986" s="3" t="s">
        <v>8894</v>
      </c>
      <c r="C4986" s="4">
        <v>9158.8150999999998</v>
      </c>
      <c r="F4986" s="20"/>
    </row>
    <row r="4987" spans="2:6" x14ac:dyDescent="0.3">
      <c r="B4987" s="3" t="s">
        <v>8867</v>
      </c>
      <c r="C4987" s="4">
        <v>9158.1129999999994</v>
      </c>
      <c r="F4987" s="20"/>
    </row>
    <row r="4988" spans="2:6" x14ac:dyDescent="0.3">
      <c r="B4988" s="3" t="s">
        <v>6956</v>
      </c>
      <c r="C4988" s="4">
        <v>9150.696899999999</v>
      </c>
      <c r="F4988" s="20"/>
    </row>
    <row r="4989" spans="2:6" x14ac:dyDescent="0.3">
      <c r="B4989" s="3" t="s">
        <v>18089</v>
      </c>
      <c r="C4989" s="4">
        <v>9148.8659000000007</v>
      </c>
      <c r="F4989" s="20"/>
    </row>
    <row r="4990" spans="2:6" x14ac:dyDescent="0.3">
      <c r="B4990" s="3" t="s">
        <v>16073</v>
      </c>
      <c r="C4990" s="4">
        <v>9141.0815999999995</v>
      </c>
      <c r="F4990" s="20"/>
    </row>
    <row r="4991" spans="2:6" x14ac:dyDescent="0.3">
      <c r="B4991" s="3" t="s">
        <v>8560</v>
      </c>
      <c r="C4991" s="4">
        <v>9138.2381000000005</v>
      </c>
      <c r="F4991" s="20"/>
    </row>
    <row r="4992" spans="2:6" x14ac:dyDescent="0.3">
      <c r="B4992" s="3" t="s">
        <v>5422</v>
      </c>
      <c r="C4992" s="4">
        <v>9134.9340000000011</v>
      </c>
      <c r="F4992" s="20"/>
    </row>
    <row r="4993" spans="2:6" x14ac:dyDescent="0.3">
      <c r="B4993" s="3" t="s">
        <v>8683</v>
      </c>
      <c r="C4993" s="4">
        <v>9133.1309999999994</v>
      </c>
      <c r="F4993" s="20"/>
    </row>
    <row r="4994" spans="2:6" x14ac:dyDescent="0.3">
      <c r="B4994" s="3" t="s">
        <v>6176</v>
      </c>
      <c r="C4994" s="4">
        <v>9130.8395</v>
      </c>
      <c r="F4994" s="20"/>
    </row>
    <row r="4995" spans="2:6" x14ac:dyDescent="0.3">
      <c r="B4995" s="3" t="s">
        <v>11547</v>
      </c>
      <c r="C4995" s="4">
        <v>9129.6128000000008</v>
      </c>
      <c r="F4995" s="20"/>
    </row>
    <row r="4996" spans="2:6" x14ac:dyDescent="0.3">
      <c r="B4996" s="3" t="s">
        <v>4491</v>
      </c>
      <c r="C4996" s="4">
        <v>9125.0131000000019</v>
      </c>
      <c r="F4996" s="20"/>
    </row>
    <row r="4997" spans="2:6" x14ac:dyDescent="0.3">
      <c r="B4997" s="3" t="s">
        <v>6633</v>
      </c>
      <c r="C4997" s="4">
        <v>9117.7525999999998</v>
      </c>
      <c r="F4997" s="20"/>
    </row>
    <row r="4998" spans="2:6" x14ac:dyDescent="0.3">
      <c r="B4998" s="3" t="s">
        <v>15742</v>
      </c>
      <c r="C4998" s="4">
        <v>9105.5280999999995</v>
      </c>
      <c r="F4998" s="20"/>
    </row>
    <row r="4999" spans="2:6" x14ac:dyDescent="0.3">
      <c r="B4999" s="3" t="s">
        <v>17499</v>
      </c>
      <c r="C4999" s="4">
        <v>9103.6332000000002</v>
      </c>
      <c r="F4999" s="20"/>
    </row>
    <row r="5000" spans="2:6" x14ac:dyDescent="0.3">
      <c r="B5000" s="3" t="s">
        <v>11847</v>
      </c>
      <c r="C5000" s="4">
        <v>9099.7302</v>
      </c>
      <c r="F5000" s="20"/>
    </row>
    <row r="5001" spans="2:6" x14ac:dyDescent="0.3">
      <c r="B5001" s="3" t="s">
        <v>2385</v>
      </c>
      <c r="C5001" s="4">
        <v>9098.029300000002</v>
      </c>
      <c r="F5001" s="20"/>
    </row>
    <row r="5002" spans="2:6" x14ac:dyDescent="0.3">
      <c r="B5002" s="3" t="s">
        <v>18302</v>
      </c>
      <c r="C5002" s="4">
        <v>9087.0321000000004</v>
      </c>
      <c r="F5002" s="20"/>
    </row>
    <row r="5003" spans="2:6" x14ac:dyDescent="0.3">
      <c r="B5003" s="3" t="s">
        <v>3094</v>
      </c>
      <c r="C5003" s="4">
        <v>9086.2668999999987</v>
      </c>
      <c r="F5003" s="20"/>
    </row>
    <row r="5004" spans="2:6" x14ac:dyDescent="0.3">
      <c r="B5004" s="3" t="s">
        <v>5018</v>
      </c>
      <c r="C5004" s="4">
        <v>9083.014000000001</v>
      </c>
      <c r="F5004" s="20"/>
    </row>
    <row r="5005" spans="2:6" x14ac:dyDescent="0.3">
      <c r="B5005" s="3" t="s">
        <v>3665</v>
      </c>
      <c r="C5005" s="4">
        <v>9080.5982999999997</v>
      </c>
      <c r="F5005" s="20"/>
    </row>
    <row r="5006" spans="2:6" x14ac:dyDescent="0.3">
      <c r="B5006" s="3" t="s">
        <v>16439</v>
      </c>
      <c r="C5006" s="4">
        <v>9077.598</v>
      </c>
      <c r="F5006" s="20"/>
    </row>
    <row r="5007" spans="2:6" x14ac:dyDescent="0.3">
      <c r="B5007" s="3" t="s">
        <v>12468</v>
      </c>
      <c r="C5007" s="4">
        <v>9074.8450999999986</v>
      </c>
      <c r="F5007" s="20"/>
    </row>
    <row r="5008" spans="2:6" x14ac:dyDescent="0.3">
      <c r="B5008" s="3" t="s">
        <v>17436</v>
      </c>
      <c r="C5008" s="4">
        <v>9073.3542999999991</v>
      </c>
      <c r="F5008" s="20"/>
    </row>
    <row r="5009" spans="2:6" x14ac:dyDescent="0.3">
      <c r="B5009" s="3" t="s">
        <v>1809</v>
      </c>
      <c r="C5009" s="4">
        <v>9068.2157999999999</v>
      </c>
      <c r="F5009" s="20"/>
    </row>
    <row r="5010" spans="2:6" x14ac:dyDescent="0.3">
      <c r="B5010" s="3" t="s">
        <v>2860</v>
      </c>
      <c r="C5010" s="4">
        <v>9067.4606000000003</v>
      </c>
      <c r="F5010" s="20"/>
    </row>
    <row r="5011" spans="2:6" x14ac:dyDescent="0.3">
      <c r="B5011" s="3" t="s">
        <v>17865</v>
      </c>
      <c r="C5011" s="4">
        <v>9066.3425999999999</v>
      </c>
      <c r="F5011" s="20"/>
    </row>
    <row r="5012" spans="2:6" x14ac:dyDescent="0.3">
      <c r="B5012" s="3" t="s">
        <v>12056</v>
      </c>
      <c r="C5012" s="4">
        <v>9046.2659999999996</v>
      </c>
      <c r="F5012" s="20"/>
    </row>
    <row r="5013" spans="2:6" x14ac:dyDescent="0.3">
      <c r="B5013" s="3" t="s">
        <v>9129</v>
      </c>
      <c r="C5013" s="4">
        <v>9039.5794999999998</v>
      </c>
      <c r="F5013" s="20"/>
    </row>
    <row r="5014" spans="2:6" x14ac:dyDescent="0.3">
      <c r="B5014" s="3" t="s">
        <v>9488</v>
      </c>
      <c r="C5014" s="4">
        <v>9039.2019999999993</v>
      </c>
      <c r="F5014" s="20"/>
    </row>
    <row r="5015" spans="2:6" x14ac:dyDescent="0.3">
      <c r="B5015" s="3" t="s">
        <v>3611</v>
      </c>
      <c r="C5015" s="4">
        <v>9037.8626000000004</v>
      </c>
      <c r="F5015" s="20"/>
    </row>
    <row r="5016" spans="2:6" x14ac:dyDescent="0.3">
      <c r="B5016" s="3" t="s">
        <v>1322</v>
      </c>
      <c r="C5016" s="4">
        <v>9036.89</v>
      </c>
      <c r="F5016" s="20"/>
    </row>
    <row r="5017" spans="2:6" x14ac:dyDescent="0.3">
      <c r="B5017" s="3" t="s">
        <v>12847</v>
      </c>
      <c r="C5017" s="4">
        <v>9034.4817999999977</v>
      </c>
      <c r="F5017" s="20"/>
    </row>
    <row r="5018" spans="2:6" x14ac:dyDescent="0.3">
      <c r="B5018" s="3" t="s">
        <v>8188</v>
      </c>
      <c r="C5018" s="4">
        <v>9032.3173999999999</v>
      </c>
      <c r="F5018" s="20"/>
    </row>
    <row r="5019" spans="2:6" x14ac:dyDescent="0.3">
      <c r="B5019" s="3" t="s">
        <v>3333</v>
      </c>
      <c r="C5019" s="4">
        <v>9028.5712999999996</v>
      </c>
      <c r="F5019" s="20"/>
    </row>
    <row r="5020" spans="2:6" x14ac:dyDescent="0.3">
      <c r="B5020" s="3" t="s">
        <v>6950</v>
      </c>
      <c r="C5020" s="4">
        <v>9026.3963999999996</v>
      </c>
      <c r="F5020" s="20"/>
    </row>
    <row r="5021" spans="2:6" x14ac:dyDescent="0.3">
      <c r="B5021" s="3" t="s">
        <v>6288</v>
      </c>
      <c r="C5021" s="4">
        <v>9024.6479999999992</v>
      </c>
      <c r="F5021" s="20"/>
    </row>
    <row r="5022" spans="2:6" x14ac:dyDescent="0.3">
      <c r="B5022" s="3" t="s">
        <v>7661</v>
      </c>
      <c r="C5022" s="4">
        <v>9023.4531999999999</v>
      </c>
      <c r="F5022" s="20"/>
    </row>
    <row r="5023" spans="2:6" x14ac:dyDescent="0.3">
      <c r="B5023" s="3" t="s">
        <v>14645</v>
      </c>
      <c r="C5023" s="4">
        <v>9021.3209999999999</v>
      </c>
      <c r="F5023" s="20"/>
    </row>
    <row r="5024" spans="2:6" x14ac:dyDescent="0.3">
      <c r="B5024" s="3" t="s">
        <v>11380</v>
      </c>
      <c r="C5024" s="4">
        <v>9021.3209999999999</v>
      </c>
      <c r="F5024" s="20"/>
    </row>
    <row r="5025" spans="2:6" x14ac:dyDescent="0.3">
      <c r="B5025" s="3" t="s">
        <v>6992</v>
      </c>
      <c r="C5025" s="4">
        <v>9021.3209999999999</v>
      </c>
      <c r="F5025" s="20"/>
    </row>
    <row r="5026" spans="2:6" x14ac:dyDescent="0.3">
      <c r="B5026" s="3" t="s">
        <v>12868</v>
      </c>
      <c r="C5026" s="4">
        <v>9020.9971999999998</v>
      </c>
      <c r="F5026" s="20"/>
    </row>
    <row r="5027" spans="2:6" x14ac:dyDescent="0.3">
      <c r="B5027" s="3" t="s">
        <v>14806</v>
      </c>
      <c r="C5027" s="4">
        <v>9010.6371999999992</v>
      </c>
      <c r="F5027" s="20"/>
    </row>
    <row r="5028" spans="2:6" x14ac:dyDescent="0.3">
      <c r="B5028" s="3" t="s">
        <v>1380</v>
      </c>
      <c r="C5028" s="4">
        <v>9009.0698000000011</v>
      </c>
      <c r="F5028" s="20"/>
    </row>
    <row r="5029" spans="2:6" x14ac:dyDescent="0.3">
      <c r="B5029" s="3" t="s">
        <v>4925</v>
      </c>
      <c r="C5029" s="4">
        <v>9004.9691999999995</v>
      </c>
      <c r="F5029" s="20"/>
    </row>
    <row r="5030" spans="2:6" x14ac:dyDescent="0.3">
      <c r="B5030" s="3" t="s">
        <v>13041</v>
      </c>
      <c r="C5030" s="4">
        <v>9004.5188999999991</v>
      </c>
      <c r="F5030" s="20"/>
    </row>
    <row r="5031" spans="2:6" x14ac:dyDescent="0.3">
      <c r="B5031" s="3" t="s">
        <v>11159</v>
      </c>
      <c r="C5031" s="4">
        <v>9003.4326999999994</v>
      </c>
      <c r="F5031" s="20"/>
    </row>
    <row r="5032" spans="2:6" x14ac:dyDescent="0.3">
      <c r="B5032" s="3" t="s">
        <v>12646</v>
      </c>
      <c r="C5032" s="4">
        <v>8998.1199000000015</v>
      </c>
      <c r="F5032" s="20"/>
    </row>
    <row r="5033" spans="2:6" x14ac:dyDescent="0.3">
      <c r="B5033" s="3" t="s">
        <v>3002</v>
      </c>
      <c r="C5033" s="4">
        <v>8997.7024000000001</v>
      </c>
      <c r="F5033" s="20"/>
    </row>
    <row r="5034" spans="2:6" x14ac:dyDescent="0.3">
      <c r="B5034" s="3" t="s">
        <v>12435</v>
      </c>
      <c r="C5034" s="4">
        <v>8996.7994999999992</v>
      </c>
      <c r="F5034" s="20"/>
    </row>
    <row r="5035" spans="2:6" x14ac:dyDescent="0.3">
      <c r="B5035" s="3" t="s">
        <v>12140</v>
      </c>
      <c r="C5035" s="4">
        <v>8993.9618000000009</v>
      </c>
      <c r="F5035" s="20"/>
    </row>
    <row r="5036" spans="2:6" x14ac:dyDescent="0.3">
      <c r="B5036" s="3" t="s">
        <v>8062</v>
      </c>
      <c r="C5036" s="4">
        <v>8993.8480999999992</v>
      </c>
      <c r="F5036" s="20"/>
    </row>
    <row r="5037" spans="2:6" x14ac:dyDescent="0.3">
      <c r="B5037" s="3" t="s">
        <v>16184</v>
      </c>
      <c r="C5037" s="4">
        <v>8993.8284999999996</v>
      </c>
      <c r="F5037" s="20"/>
    </row>
    <row r="5038" spans="2:6" x14ac:dyDescent="0.3">
      <c r="B5038" s="3" t="s">
        <v>3662</v>
      </c>
      <c r="C5038" s="4">
        <v>8991.5418000000009</v>
      </c>
      <c r="F5038" s="20"/>
    </row>
    <row r="5039" spans="2:6" x14ac:dyDescent="0.3">
      <c r="B5039" s="3" t="s">
        <v>3796</v>
      </c>
      <c r="C5039" s="4">
        <v>8980.722600000001</v>
      </c>
      <c r="F5039" s="20"/>
    </row>
    <row r="5040" spans="2:6" x14ac:dyDescent="0.3">
      <c r="B5040" s="3" t="s">
        <v>18385</v>
      </c>
      <c r="C5040" s="4">
        <v>8977.7190999999984</v>
      </c>
      <c r="F5040" s="20"/>
    </row>
    <row r="5041" spans="2:6" x14ac:dyDescent="0.3">
      <c r="B5041" s="3" t="s">
        <v>7062</v>
      </c>
      <c r="C5041" s="4">
        <v>8970.2242000000006</v>
      </c>
      <c r="F5041" s="20"/>
    </row>
    <row r="5042" spans="2:6" x14ac:dyDescent="0.3">
      <c r="B5042" s="3" t="s">
        <v>5693</v>
      </c>
      <c r="C5042" s="4">
        <v>8965.6514000000006</v>
      </c>
      <c r="F5042" s="20"/>
    </row>
    <row r="5043" spans="2:6" x14ac:dyDescent="0.3">
      <c r="B5043" s="3" t="s">
        <v>2075</v>
      </c>
      <c r="C5043" s="4">
        <v>8963.7386999999999</v>
      </c>
      <c r="F5043" s="20"/>
    </row>
    <row r="5044" spans="2:6" x14ac:dyDescent="0.3">
      <c r="B5044" s="3" t="s">
        <v>5303</v>
      </c>
      <c r="C5044" s="4">
        <v>8963.2425999999996</v>
      </c>
      <c r="F5044" s="20"/>
    </row>
    <row r="5045" spans="2:6" x14ac:dyDescent="0.3">
      <c r="B5045" s="3" t="s">
        <v>17252</v>
      </c>
      <c r="C5045" s="4">
        <v>8958.6329000000005</v>
      </c>
      <c r="F5045" s="20"/>
    </row>
    <row r="5046" spans="2:6" x14ac:dyDescent="0.3">
      <c r="B5046" s="3" t="s">
        <v>3732</v>
      </c>
      <c r="C5046" s="4">
        <v>8947.8544000000002</v>
      </c>
      <c r="F5046" s="20"/>
    </row>
    <row r="5047" spans="2:6" x14ac:dyDescent="0.3">
      <c r="B5047" s="3" t="s">
        <v>14693</v>
      </c>
      <c r="C5047" s="4">
        <v>8944.8048000000017</v>
      </c>
      <c r="F5047" s="20"/>
    </row>
    <row r="5048" spans="2:6" x14ac:dyDescent="0.3">
      <c r="B5048" s="3" t="s">
        <v>12181</v>
      </c>
      <c r="C5048" s="4">
        <v>8942.8873999999996</v>
      </c>
      <c r="F5048" s="20"/>
    </row>
    <row r="5049" spans="2:6" x14ac:dyDescent="0.3">
      <c r="B5049" s="3" t="s">
        <v>5205</v>
      </c>
      <c r="C5049" s="4">
        <v>8940.4052999999985</v>
      </c>
      <c r="F5049" s="20"/>
    </row>
    <row r="5050" spans="2:6" x14ac:dyDescent="0.3">
      <c r="B5050" s="3" t="s">
        <v>17814</v>
      </c>
      <c r="C5050" s="4">
        <v>8940.1124</v>
      </c>
      <c r="F5050" s="20"/>
    </row>
    <row r="5051" spans="2:6" x14ac:dyDescent="0.3">
      <c r="B5051" s="3" t="s">
        <v>5518</v>
      </c>
      <c r="C5051" s="4">
        <v>8930.8279000000002</v>
      </c>
      <c r="F5051" s="20"/>
    </row>
    <row r="5052" spans="2:6" x14ac:dyDescent="0.3">
      <c r="B5052" s="3" t="s">
        <v>15324</v>
      </c>
      <c r="C5052" s="4">
        <v>8930.2064999999984</v>
      </c>
      <c r="F5052" s="20"/>
    </row>
    <row r="5053" spans="2:6" x14ac:dyDescent="0.3">
      <c r="B5053" s="3" t="s">
        <v>7423</v>
      </c>
      <c r="C5053" s="4">
        <v>8927.0136000000002</v>
      </c>
      <c r="F5053" s="20"/>
    </row>
    <row r="5054" spans="2:6" x14ac:dyDescent="0.3">
      <c r="B5054" s="3" t="s">
        <v>15717</v>
      </c>
      <c r="C5054" s="4">
        <v>8925.8428999999996</v>
      </c>
      <c r="F5054" s="20"/>
    </row>
    <row r="5055" spans="2:6" x14ac:dyDescent="0.3">
      <c r="B5055" s="3" t="s">
        <v>17536</v>
      </c>
      <c r="C5055" s="4">
        <v>8918.5350000000017</v>
      </c>
      <c r="F5055" s="20"/>
    </row>
    <row r="5056" spans="2:6" x14ac:dyDescent="0.3">
      <c r="B5056" s="3" t="s">
        <v>6823</v>
      </c>
      <c r="C5056" s="4">
        <v>8918.2086999999992</v>
      </c>
      <c r="F5056" s="20"/>
    </row>
    <row r="5057" spans="2:6" x14ac:dyDescent="0.3">
      <c r="B5057" s="3" t="s">
        <v>13573</v>
      </c>
      <c r="C5057" s="4">
        <v>8907.4296999999988</v>
      </c>
      <c r="F5057" s="20"/>
    </row>
    <row r="5058" spans="2:6" x14ac:dyDescent="0.3">
      <c r="B5058" s="3" t="s">
        <v>14889</v>
      </c>
      <c r="C5058" s="4">
        <v>8893.759</v>
      </c>
      <c r="F5058" s="20"/>
    </row>
    <row r="5059" spans="2:6" x14ac:dyDescent="0.3">
      <c r="B5059" s="3" t="s">
        <v>7444</v>
      </c>
      <c r="C5059" s="4">
        <v>8892.191499999999</v>
      </c>
      <c r="F5059" s="20"/>
    </row>
    <row r="5060" spans="2:6" x14ac:dyDescent="0.3">
      <c r="B5060" s="3" t="s">
        <v>13510</v>
      </c>
      <c r="C5060" s="4">
        <v>8889.5987000000005</v>
      </c>
      <c r="F5060" s="20"/>
    </row>
    <row r="5061" spans="2:6" x14ac:dyDescent="0.3">
      <c r="B5061" s="3" t="s">
        <v>5604</v>
      </c>
      <c r="C5061" s="4">
        <v>8888.5518000000011</v>
      </c>
      <c r="F5061" s="20"/>
    </row>
    <row r="5062" spans="2:6" x14ac:dyDescent="0.3">
      <c r="B5062" s="3" t="s">
        <v>7367</v>
      </c>
      <c r="C5062" s="4">
        <v>8887.3292999999994</v>
      </c>
      <c r="F5062" s="20"/>
    </row>
    <row r="5063" spans="2:6" x14ac:dyDescent="0.3">
      <c r="B5063" s="3" t="s">
        <v>3111</v>
      </c>
      <c r="C5063" s="4">
        <v>8884.0210000000006</v>
      </c>
      <c r="F5063" s="20"/>
    </row>
    <row r="5064" spans="2:6" x14ac:dyDescent="0.3">
      <c r="B5064" s="3" t="s">
        <v>10000</v>
      </c>
      <c r="C5064" s="4">
        <v>8883.8702000000012</v>
      </c>
      <c r="F5064" s="20"/>
    </row>
    <row r="5065" spans="2:6" x14ac:dyDescent="0.3">
      <c r="B5065" s="3" t="s">
        <v>10945</v>
      </c>
      <c r="C5065" s="4">
        <v>8882.9935999999998</v>
      </c>
      <c r="F5065" s="20"/>
    </row>
    <row r="5066" spans="2:6" x14ac:dyDescent="0.3">
      <c r="B5066" s="3" t="s">
        <v>17388</v>
      </c>
      <c r="C5066" s="4">
        <v>8877.7569999999996</v>
      </c>
      <c r="F5066" s="20"/>
    </row>
    <row r="5067" spans="2:6" x14ac:dyDescent="0.3">
      <c r="B5067" s="3" t="s">
        <v>13530</v>
      </c>
      <c r="C5067" s="4">
        <v>8877.7569999999996</v>
      </c>
      <c r="F5067" s="20"/>
    </row>
    <row r="5068" spans="2:6" x14ac:dyDescent="0.3">
      <c r="B5068" s="3" t="s">
        <v>7493</v>
      </c>
      <c r="C5068" s="4">
        <v>8874.6005000000023</v>
      </c>
      <c r="F5068" s="20"/>
    </row>
    <row r="5069" spans="2:6" x14ac:dyDescent="0.3">
      <c r="B5069" s="3" t="s">
        <v>12060</v>
      </c>
      <c r="C5069" s="4">
        <v>8874.1903999999995</v>
      </c>
      <c r="F5069" s="20"/>
    </row>
    <row r="5070" spans="2:6" x14ac:dyDescent="0.3">
      <c r="B5070" s="3" t="s">
        <v>17861</v>
      </c>
      <c r="C5070" s="4">
        <v>8869.2448000000004</v>
      </c>
      <c r="F5070" s="20"/>
    </row>
    <row r="5071" spans="2:6" x14ac:dyDescent="0.3">
      <c r="B5071" s="3" t="s">
        <v>13738</v>
      </c>
      <c r="C5071" s="4">
        <v>8868.3445000000011</v>
      </c>
      <c r="F5071" s="20"/>
    </row>
    <row r="5072" spans="2:6" x14ac:dyDescent="0.3">
      <c r="B5072" s="3" t="s">
        <v>16916</v>
      </c>
      <c r="C5072" s="4">
        <v>8865.4696000000004</v>
      </c>
      <c r="F5072" s="20"/>
    </row>
    <row r="5073" spans="2:6" x14ac:dyDescent="0.3">
      <c r="B5073" s="3" t="s">
        <v>9975</v>
      </c>
      <c r="C5073" s="4">
        <v>8861.4742999999999</v>
      </c>
      <c r="F5073" s="20"/>
    </row>
    <row r="5074" spans="2:6" x14ac:dyDescent="0.3">
      <c r="B5074" s="3" t="s">
        <v>3639</v>
      </c>
      <c r="C5074" s="4">
        <v>8861.4501999999993</v>
      </c>
      <c r="F5074" s="20"/>
    </row>
    <row r="5075" spans="2:6" x14ac:dyDescent="0.3">
      <c r="B5075" s="3" t="s">
        <v>6119</v>
      </c>
      <c r="C5075" s="4">
        <v>8851.4338999999982</v>
      </c>
      <c r="F5075" s="20"/>
    </row>
    <row r="5076" spans="2:6" x14ac:dyDescent="0.3">
      <c r="B5076" s="3" t="s">
        <v>14386</v>
      </c>
      <c r="C5076" s="4">
        <v>8847.895199999999</v>
      </c>
      <c r="F5076" s="20"/>
    </row>
    <row r="5077" spans="2:6" x14ac:dyDescent="0.3">
      <c r="B5077" s="3" t="s">
        <v>827</v>
      </c>
      <c r="C5077" s="4">
        <v>8837.7602000000006</v>
      </c>
      <c r="F5077" s="20"/>
    </row>
    <row r="5078" spans="2:6" x14ac:dyDescent="0.3">
      <c r="B5078" s="3" t="s">
        <v>15086</v>
      </c>
      <c r="C5078" s="4">
        <v>8830.1431999999986</v>
      </c>
      <c r="F5078" s="20"/>
    </row>
    <row r="5079" spans="2:6" x14ac:dyDescent="0.3">
      <c r="B5079" s="3" t="s">
        <v>16122</v>
      </c>
      <c r="C5079" s="4">
        <v>8829.2306000000008</v>
      </c>
      <c r="F5079" s="20"/>
    </row>
    <row r="5080" spans="2:6" x14ac:dyDescent="0.3">
      <c r="B5080" s="3" t="s">
        <v>1345</v>
      </c>
      <c r="C5080" s="4">
        <v>8827.4835999999996</v>
      </c>
      <c r="F5080" s="20"/>
    </row>
    <row r="5081" spans="2:6" x14ac:dyDescent="0.3">
      <c r="B5081" s="3" t="s">
        <v>17552</v>
      </c>
      <c r="C5081" s="4">
        <v>8824.1833000000006</v>
      </c>
      <c r="F5081" s="20"/>
    </row>
    <row r="5082" spans="2:6" x14ac:dyDescent="0.3">
      <c r="B5082" s="3" t="s">
        <v>3793</v>
      </c>
      <c r="C5082" s="4">
        <v>8817.9916999999987</v>
      </c>
      <c r="F5082" s="20"/>
    </row>
    <row r="5083" spans="2:6" x14ac:dyDescent="0.3">
      <c r="B5083" s="3" t="s">
        <v>18147</v>
      </c>
      <c r="C5083" s="4">
        <v>8806.7808999999997</v>
      </c>
      <c r="F5083" s="20"/>
    </row>
    <row r="5084" spans="2:6" x14ac:dyDescent="0.3">
      <c r="B5084" s="3" t="s">
        <v>9613</v>
      </c>
      <c r="C5084" s="4">
        <v>8794.0932000000012</v>
      </c>
      <c r="F5084" s="20"/>
    </row>
    <row r="5085" spans="2:6" x14ac:dyDescent="0.3">
      <c r="B5085" s="3" t="s">
        <v>16330</v>
      </c>
      <c r="C5085" s="4">
        <v>8792.3956999999991</v>
      </c>
      <c r="F5085" s="20"/>
    </row>
    <row r="5086" spans="2:6" x14ac:dyDescent="0.3">
      <c r="B5086" s="3" t="s">
        <v>10650</v>
      </c>
      <c r="C5086" s="4">
        <v>8790.1422000000002</v>
      </c>
      <c r="F5086" s="20"/>
    </row>
    <row r="5087" spans="2:6" x14ac:dyDescent="0.3">
      <c r="B5087" s="3" t="s">
        <v>8310</v>
      </c>
      <c r="C5087" s="4">
        <v>8785.7538999999997</v>
      </c>
      <c r="F5087" s="20"/>
    </row>
    <row r="5088" spans="2:6" x14ac:dyDescent="0.3">
      <c r="B5088" s="3" t="s">
        <v>14500</v>
      </c>
      <c r="C5088" s="4">
        <v>8782.7802000000011</v>
      </c>
      <c r="F5088" s="20"/>
    </row>
    <row r="5089" spans="2:6" x14ac:dyDescent="0.3">
      <c r="B5089" s="3" t="s">
        <v>5311</v>
      </c>
      <c r="C5089" s="4">
        <v>8777.5393999999997</v>
      </c>
      <c r="F5089" s="20"/>
    </row>
    <row r="5090" spans="2:6" x14ac:dyDescent="0.3">
      <c r="B5090" s="3" t="s">
        <v>11595</v>
      </c>
      <c r="C5090" s="4">
        <v>8771.5627999999997</v>
      </c>
      <c r="F5090" s="20"/>
    </row>
    <row r="5091" spans="2:6" x14ac:dyDescent="0.3">
      <c r="B5091" s="3" t="s">
        <v>12755</v>
      </c>
      <c r="C5091" s="4">
        <v>8770.8310000000001</v>
      </c>
      <c r="F5091" s="20"/>
    </row>
    <row r="5092" spans="2:6" x14ac:dyDescent="0.3">
      <c r="B5092" s="3" t="s">
        <v>16921</v>
      </c>
      <c r="C5092" s="4">
        <v>8769.5733</v>
      </c>
      <c r="F5092" s="20"/>
    </row>
    <row r="5093" spans="2:6" x14ac:dyDescent="0.3">
      <c r="B5093" s="3" t="s">
        <v>18328</v>
      </c>
      <c r="C5093" s="4">
        <v>8767.1891999999989</v>
      </c>
      <c r="F5093" s="20"/>
    </row>
    <row r="5094" spans="2:6" x14ac:dyDescent="0.3">
      <c r="B5094" s="3" t="s">
        <v>16012</v>
      </c>
      <c r="C5094" s="4">
        <v>8765.300299999999</v>
      </c>
      <c r="F5094" s="20"/>
    </row>
    <row r="5095" spans="2:6" x14ac:dyDescent="0.3">
      <c r="B5095" s="3" t="s">
        <v>10859</v>
      </c>
      <c r="C5095" s="4">
        <v>8764.5215000000007</v>
      </c>
      <c r="F5095" s="20"/>
    </row>
    <row r="5096" spans="2:6" x14ac:dyDescent="0.3">
      <c r="B5096" s="3" t="s">
        <v>18592</v>
      </c>
      <c r="C5096" s="4">
        <v>8759.0488000000005</v>
      </c>
      <c r="F5096" s="20"/>
    </row>
    <row r="5097" spans="2:6" x14ac:dyDescent="0.3">
      <c r="B5097" s="3" t="s">
        <v>6889</v>
      </c>
      <c r="C5097" s="4">
        <v>8758.9315000000006</v>
      </c>
      <c r="F5097" s="20"/>
    </row>
    <row r="5098" spans="2:6" x14ac:dyDescent="0.3">
      <c r="B5098" s="3" t="s">
        <v>5544</v>
      </c>
      <c r="C5098" s="4">
        <v>8754.0770000000011</v>
      </c>
      <c r="F5098" s="20"/>
    </row>
    <row r="5099" spans="2:6" x14ac:dyDescent="0.3">
      <c r="B5099" s="3" t="s">
        <v>16573</v>
      </c>
      <c r="C5099" s="4">
        <v>8750.7015999999985</v>
      </c>
      <c r="F5099" s="20"/>
    </row>
    <row r="5100" spans="2:6" x14ac:dyDescent="0.3">
      <c r="B5100" s="3" t="s">
        <v>11014</v>
      </c>
      <c r="C5100" s="4">
        <v>8747.6977999999999</v>
      </c>
      <c r="F5100" s="20"/>
    </row>
    <row r="5101" spans="2:6" x14ac:dyDescent="0.3">
      <c r="B5101" s="3" t="s">
        <v>1632</v>
      </c>
      <c r="C5101" s="4">
        <v>8746.3347999999987</v>
      </c>
      <c r="F5101" s="20"/>
    </row>
    <row r="5102" spans="2:6" x14ac:dyDescent="0.3">
      <c r="B5102" s="3" t="s">
        <v>12333</v>
      </c>
      <c r="C5102" s="4">
        <v>8745.6438999999991</v>
      </c>
      <c r="F5102" s="20"/>
    </row>
    <row r="5103" spans="2:6" x14ac:dyDescent="0.3">
      <c r="B5103" s="3" t="s">
        <v>17698</v>
      </c>
      <c r="C5103" s="4">
        <v>8744.7142999999996</v>
      </c>
      <c r="F5103" s="20"/>
    </row>
    <row r="5104" spans="2:6" x14ac:dyDescent="0.3">
      <c r="B5104" s="3" t="s">
        <v>12422</v>
      </c>
      <c r="C5104" s="4">
        <v>8742.4696000000004</v>
      </c>
      <c r="F5104" s="20"/>
    </row>
    <row r="5105" spans="2:6" x14ac:dyDescent="0.3">
      <c r="B5105" s="3" t="s">
        <v>15176</v>
      </c>
      <c r="C5105" s="4">
        <v>8742.434299999999</v>
      </c>
      <c r="F5105" s="20"/>
    </row>
    <row r="5106" spans="2:6" x14ac:dyDescent="0.3">
      <c r="B5106" s="3" t="s">
        <v>17173</v>
      </c>
      <c r="C5106" s="4">
        <v>8738.1211999999996</v>
      </c>
      <c r="F5106" s="20"/>
    </row>
    <row r="5107" spans="2:6" x14ac:dyDescent="0.3">
      <c r="B5107" s="3" t="s">
        <v>865</v>
      </c>
      <c r="C5107" s="4">
        <v>8737.9377000000004</v>
      </c>
      <c r="F5107" s="20"/>
    </row>
    <row r="5108" spans="2:6" x14ac:dyDescent="0.3">
      <c r="B5108" s="3" t="s">
        <v>12321</v>
      </c>
      <c r="C5108" s="4">
        <v>8736.5453999999991</v>
      </c>
      <c r="F5108" s="20"/>
    </row>
    <row r="5109" spans="2:6" x14ac:dyDescent="0.3">
      <c r="B5109" s="3" t="s">
        <v>7779</v>
      </c>
      <c r="C5109" s="4">
        <v>8735.1368999999995</v>
      </c>
      <c r="F5109" s="20"/>
    </row>
    <row r="5110" spans="2:6" x14ac:dyDescent="0.3">
      <c r="B5110" s="3" t="s">
        <v>4530</v>
      </c>
      <c r="C5110" s="4">
        <v>8734.2847999999994</v>
      </c>
      <c r="F5110" s="20"/>
    </row>
    <row r="5111" spans="2:6" x14ac:dyDescent="0.3">
      <c r="B5111" s="3" t="s">
        <v>17821</v>
      </c>
      <c r="C5111" s="4">
        <v>8731.6743000000006</v>
      </c>
      <c r="F5111" s="20"/>
    </row>
    <row r="5112" spans="2:6" x14ac:dyDescent="0.3">
      <c r="B5112" s="3" t="s">
        <v>14663</v>
      </c>
      <c r="C5112" s="4">
        <v>8727.7061999999987</v>
      </c>
      <c r="F5112" s="20"/>
    </row>
    <row r="5113" spans="2:6" x14ac:dyDescent="0.3">
      <c r="B5113" s="3" t="s">
        <v>18184</v>
      </c>
      <c r="C5113" s="4">
        <v>8726.6675999999989</v>
      </c>
      <c r="F5113" s="20"/>
    </row>
    <row r="5114" spans="2:6" x14ac:dyDescent="0.3">
      <c r="B5114" s="3" t="s">
        <v>18122</v>
      </c>
      <c r="C5114" s="4">
        <v>8715.0643</v>
      </c>
      <c r="F5114" s="20"/>
    </row>
    <row r="5115" spans="2:6" x14ac:dyDescent="0.3">
      <c r="B5115" s="3" t="s">
        <v>10147</v>
      </c>
      <c r="C5115" s="4">
        <v>8713.1126999999997</v>
      </c>
      <c r="F5115" s="20"/>
    </row>
    <row r="5116" spans="2:6" x14ac:dyDescent="0.3">
      <c r="B5116" s="3" t="s">
        <v>16698</v>
      </c>
      <c r="C5116" s="4">
        <v>8709.9434000000001</v>
      </c>
      <c r="F5116" s="20"/>
    </row>
    <row r="5117" spans="2:6" x14ac:dyDescent="0.3">
      <c r="B5117" s="3" t="s">
        <v>3494</v>
      </c>
      <c r="C5117" s="4">
        <v>8706.8338000000003</v>
      </c>
      <c r="F5117" s="20"/>
    </row>
    <row r="5118" spans="2:6" x14ac:dyDescent="0.3">
      <c r="B5118" s="3" t="s">
        <v>11818</v>
      </c>
      <c r="C5118" s="4">
        <v>8700.3649999999998</v>
      </c>
      <c r="F5118" s="20"/>
    </row>
    <row r="5119" spans="2:6" x14ac:dyDescent="0.3">
      <c r="B5119" s="3" t="s">
        <v>12554</v>
      </c>
      <c r="C5119" s="4">
        <v>8700.1659</v>
      </c>
      <c r="F5119" s="20"/>
    </row>
    <row r="5120" spans="2:6" x14ac:dyDescent="0.3">
      <c r="B5120" s="3" t="s">
        <v>13412</v>
      </c>
      <c r="C5120" s="4">
        <v>8693.1058999999987</v>
      </c>
      <c r="F5120" s="20"/>
    </row>
    <row r="5121" spans="2:6" x14ac:dyDescent="0.3">
      <c r="B5121" s="3" t="s">
        <v>2894</v>
      </c>
      <c r="C5121" s="4">
        <v>8688.8279999999995</v>
      </c>
      <c r="F5121" s="20"/>
    </row>
    <row r="5122" spans="2:6" x14ac:dyDescent="0.3">
      <c r="B5122" s="3" t="s">
        <v>17909</v>
      </c>
      <c r="C5122" s="4">
        <v>8688.7173000000003</v>
      </c>
      <c r="F5122" s="20"/>
    </row>
    <row r="5123" spans="2:6" x14ac:dyDescent="0.3">
      <c r="B5123" s="3" t="s">
        <v>7710</v>
      </c>
      <c r="C5123" s="4">
        <v>8680.6237000000001</v>
      </c>
      <c r="F5123" s="20"/>
    </row>
    <row r="5124" spans="2:6" x14ac:dyDescent="0.3">
      <c r="B5124" s="3" t="s">
        <v>7818</v>
      </c>
      <c r="C5124" s="4">
        <v>8671.6769999999997</v>
      </c>
      <c r="F5124" s="20"/>
    </row>
    <row r="5125" spans="2:6" x14ac:dyDescent="0.3">
      <c r="B5125" s="3" t="s">
        <v>13590</v>
      </c>
      <c r="C5125" s="4">
        <v>8671.1376999999993</v>
      </c>
      <c r="F5125" s="20"/>
    </row>
    <row r="5126" spans="2:6" x14ac:dyDescent="0.3">
      <c r="B5126" s="3" t="s">
        <v>18337</v>
      </c>
      <c r="C5126" s="4">
        <v>8670.0306</v>
      </c>
      <c r="F5126" s="20"/>
    </row>
    <row r="5127" spans="2:6" x14ac:dyDescent="0.3">
      <c r="B5127" s="3" t="s">
        <v>17085</v>
      </c>
      <c r="C5127" s="4">
        <v>8664.9231</v>
      </c>
      <c r="F5127" s="20"/>
    </row>
    <row r="5128" spans="2:6" x14ac:dyDescent="0.3">
      <c r="B5128" s="3" t="s">
        <v>2278</v>
      </c>
      <c r="C5128" s="4">
        <v>8662.0630000000001</v>
      </c>
      <c r="F5128" s="20"/>
    </row>
    <row r="5129" spans="2:6" x14ac:dyDescent="0.3">
      <c r="B5129" s="3" t="s">
        <v>18202</v>
      </c>
      <c r="C5129" s="4">
        <v>8658.7199999999993</v>
      </c>
      <c r="F5129" s="20"/>
    </row>
    <row r="5130" spans="2:6" x14ac:dyDescent="0.3">
      <c r="B5130" s="3" t="s">
        <v>13130</v>
      </c>
      <c r="C5130" s="4">
        <v>8658.7199999999993</v>
      </c>
      <c r="F5130" s="20"/>
    </row>
    <row r="5131" spans="2:6" x14ac:dyDescent="0.3">
      <c r="B5131" s="3" t="s">
        <v>12577</v>
      </c>
      <c r="C5131" s="4">
        <v>8658.7199999999993</v>
      </c>
      <c r="F5131" s="20"/>
    </row>
    <row r="5132" spans="2:6" x14ac:dyDescent="0.3">
      <c r="B5132" s="3" t="s">
        <v>12393</v>
      </c>
      <c r="C5132" s="4">
        <v>8658.7199999999993</v>
      </c>
      <c r="F5132" s="20"/>
    </row>
    <row r="5133" spans="2:6" x14ac:dyDescent="0.3">
      <c r="B5133" s="3" t="s">
        <v>11310</v>
      </c>
      <c r="C5133" s="4">
        <v>8658.7199999999993</v>
      </c>
      <c r="F5133" s="20"/>
    </row>
    <row r="5134" spans="2:6" x14ac:dyDescent="0.3">
      <c r="B5134" s="3" t="s">
        <v>15558</v>
      </c>
      <c r="C5134" s="4">
        <v>8656.3924999999999</v>
      </c>
      <c r="F5134" s="20"/>
    </row>
    <row r="5135" spans="2:6" x14ac:dyDescent="0.3">
      <c r="B5135" s="3" t="s">
        <v>2878</v>
      </c>
      <c r="C5135" s="4">
        <v>8655.6571999999996</v>
      </c>
      <c r="F5135" s="20"/>
    </row>
    <row r="5136" spans="2:6" x14ac:dyDescent="0.3">
      <c r="B5136" s="3" t="s">
        <v>11466</v>
      </c>
      <c r="C5136" s="4">
        <v>8655.1124</v>
      </c>
      <c r="F5136" s="20"/>
    </row>
    <row r="5137" spans="2:6" x14ac:dyDescent="0.3">
      <c r="B5137" s="3" t="s">
        <v>2458</v>
      </c>
      <c r="C5137" s="4">
        <v>8653.7163</v>
      </c>
      <c r="F5137" s="20"/>
    </row>
    <row r="5138" spans="2:6" x14ac:dyDescent="0.3">
      <c r="B5138" s="3" t="s">
        <v>6801</v>
      </c>
      <c r="C5138" s="4">
        <v>8649.7628999999997</v>
      </c>
      <c r="F5138" s="20"/>
    </row>
    <row r="5139" spans="2:6" x14ac:dyDescent="0.3">
      <c r="B5139" s="3" t="s">
        <v>13136</v>
      </c>
      <c r="C5139" s="4">
        <v>8638.2700999999997</v>
      </c>
      <c r="F5139" s="20"/>
    </row>
    <row r="5140" spans="2:6" x14ac:dyDescent="0.3">
      <c r="B5140" s="3" t="s">
        <v>4814</v>
      </c>
      <c r="C5140" s="4">
        <v>8635.9683999999997</v>
      </c>
      <c r="F5140" s="20"/>
    </row>
    <row r="5141" spans="2:6" x14ac:dyDescent="0.3">
      <c r="B5141" s="3" t="s">
        <v>9371</v>
      </c>
      <c r="C5141" s="4">
        <v>8632.9400999999998</v>
      </c>
      <c r="F5141" s="20"/>
    </row>
    <row r="5142" spans="2:6" x14ac:dyDescent="0.3">
      <c r="B5142" s="3" t="s">
        <v>18814</v>
      </c>
      <c r="C5142" s="4">
        <v>8632.0233000000007</v>
      </c>
      <c r="F5142" s="20"/>
    </row>
    <row r="5143" spans="2:6" x14ac:dyDescent="0.3">
      <c r="B5143" s="3" t="s">
        <v>10114</v>
      </c>
      <c r="C5143" s="4">
        <v>8627.8715000000011</v>
      </c>
      <c r="F5143" s="20"/>
    </row>
    <row r="5144" spans="2:6" x14ac:dyDescent="0.3">
      <c r="B5144" s="3" t="s">
        <v>17518</v>
      </c>
      <c r="C5144" s="4">
        <v>8622.5885999999991</v>
      </c>
      <c r="F5144" s="20"/>
    </row>
    <row r="5145" spans="2:6" x14ac:dyDescent="0.3">
      <c r="B5145" s="3" t="s">
        <v>5159</v>
      </c>
      <c r="C5145" s="4">
        <v>8621.9169999999995</v>
      </c>
      <c r="F5145" s="20"/>
    </row>
    <row r="5146" spans="2:6" x14ac:dyDescent="0.3">
      <c r="B5146" s="3" t="s">
        <v>14940</v>
      </c>
      <c r="C5146" s="4">
        <v>8621.8947000000007</v>
      </c>
      <c r="F5146" s="20"/>
    </row>
    <row r="5147" spans="2:6" x14ac:dyDescent="0.3">
      <c r="B5147" s="3" t="s">
        <v>14293</v>
      </c>
      <c r="C5147" s="4">
        <v>8616.2858000000015</v>
      </c>
      <c r="F5147" s="20"/>
    </row>
    <row r="5148" spans="2:6" x14ac:dyDescent="0.3">
      <c r="B5148" s="3" t="s">
        <v>18257</v>
      </c>
      <c r="C5148" s="4">
        <v>8608.7870000000003</v>
      </c>
      <c r="F5148" s="20"/>
    </row>
    <row r="5149" spans="2:6" x14ac:dyDescent="0.3">
      <c r="B5149" s="3" t="s">
        <v>8648</v>
      </c>
      <c r="C5149" s="4">
        <v>8605.807499999999</v>
      </c>
      <c r="F5149" s="20"/>
    </row>
    <row r="5150" spans="2:6" x14ac:dyDescent="0.3">
      <c r="B5150" s="3" t="s">
        <v>8883</v>
      </c>
      <c r="C5150" s="4">
        <v>8603.1411000000007</v>
      </c>
      <c r="F5150" s="20"/>
    </row>
    <row r="5151" spans="2:6" x14ac:dyDescent="0.3">
      <c r="B5151" s="3" t="s">
        <v>2597</v>
      </c>
      <c r="C5151" s="4">
        <v>8602.7351999999992</v>
      </c>
      <c r="F5151" s="20"/>
    </row>
    <row r="5152" spans="2:6" x14ac:dyDescent="0.3">
      <c r="B5152" s="3" t="s">
        <v>9447</v>
      </c>
      <c r="C5152" s="4">
        <v>8602.009399999999</v>
      </c>
      <c r="F5152" s="20"/>
    </row>
    <row r="5153" spans="2:6" x14ac:dyDescent="0.3">
      <c r="B5153" s="3" t="s">
        <v>16847</v>
      </c>
      <c r="C5153" s="4">
        <v>8591.6499000000003</v>
      </c>
      <c r="F5153" s="20"/>
    </row>
    <row r="5154" spans="2:6" x14ac:dyDescent="0.3">
      <c r="B5154" s="3" t="s">
        <v>7828</v>
      </c>
      <c r="C5154" s="4">
        <v>8586.2780000000002</v>
      </c>
      <c r="F5154" s="20"/>
    </row>
    <row r="5155" spans="2:6" x14ac:dyDescent="0.3">
      <c r="B5155" s="3" t="s">
        <v>6787</v>
      </c>
      <c r="C5155" s="4">
        <v>8575.5115999999998</v>
      </c>
      <c r="F5155" s="20"/>
    </row>
    <row r="5156" spans="2:6" x14ac:dyDescent="0.3">
      <c r="B5156" s="3" t="s">
        <v>14014</v>
      </c>
      <c r="C5156" s="4">
        <v>8571.2858999999989</v>
      </c>
      <c r="F5156" s="20"/>
    </row>
    <row r="5157" spans="2:6" x14ac:dyDescent="0.3">
      <c r="B5157" s="3" t="s">
        <v>6963</v>
      </c>
      <c r="C5157" s="4">
        <v>8566.9390000000003</v>
      </c>
      <c r="F5157" s="20"/>
    </row>
    <row r="5158" spans="2:6" x14ac:dyDescent="0.3">
      <c r="B5158" s="3" t="s">
        <v>14434</v>
      </c>
      <c r="C5158" s="4">
        <v>8561.5558999999994</v>
      </c>
      <c r="F5158" s="20"/>
    </row>
    <row r="5159" spans="2:6" x14ac:dyDescent="0.3">
      <c r="B5159" s="3" t="s">
        <v>1589</v>
      </c>
      <c r="C5159" s="4">
        <v>8559.0919999999987</v>
      </c>
      <c r="F5159" s="20"/>
    </row>
    <row r="5160" spans="2:6" x14ac:dyDescent="0.3">
      <c r="B5160" s="3" t="s">
        <v>6544</v>
      </c>
      <c r="C5160" s="4">
        <v>8546.8865000000005</v>
      </c>
      <c r="F5160" s="20"/>
    </row>
    <row r="5161" spans="2:6" x14ac:dyDescent="0.3">
      <c r="B5161" s="3" t="s">
        <v>4476</v>
      </c>
      <c r="C5161" s="4">
        <v>8544.1558000000005</v>
      </c>
      <c r="F5161" s="20"/>
    </row>
    <row r="5162" spans="2:6" x14ac:dyDescent="0.3">
      <c r="B5162" s="3" t="s">
        <v>3933</v>
      </c>
      <c r="C5162" s="4">
        <v>8544.0670000000009</v>
      </c>
      <c r="F5162" s="20"/>
    </row>
    <row r="5163" spans="2:6" x14ac:dyDescent="0.3">
      <c r="B5163" s="3" t="s">
        <v>7158</v>
      </c>
      <c r="C5163" s="4">
        <v>8542.5298000000003</v>
      </c>
      <c r="F5163" s="20"/>
    </row>
    <row r="5164" spans="2:6" x14ac:dyDescent="0.3">
      <c r="B5164" s="3" t="s">
        <v>8103</v>
      </c>
      <c r="C5164" s="4">
        <v>8538.9786999999997</v>
      </c>
      <c r="F5164" s="20"/>
    </row>
    <row r="5165" spans="2:6" x14ac:dyDescent="0.3">
      <c r="B5165" s="3" t="s">
        <v>17218</v>
      </c>
      <c r="C5165" s="4">
        <v>8533.6560000000009</v>
      </c>
      <c r="F5165" s="20"/>
    </row>
    <row r="5166" spans="2:6" x14ac:dyDescent="0.3">
      <c r="B5166" s="3" t="s">
        <v>12328</v>
      </c>
      <c r="C5166" s="4">
        <v>8531.8982999999989</v>
      </c>
      <c r="F5166" s="20"/>
    </row>
    <row r="5167" spans="2:6" x14ac:dyDescent="0.3">
      <c r="B5167" s="3" t="s">
        <v>2615</v>
      </c>
      <c r="C5167" s="4">
        <v>8531.2805000000008</v>
      </c>
      <c r="F5167" s="20"/>
    </row>
    <row r="5168" spans="2:6" x14ac:dyDescent="0.3">
      <c r="B5168" s="3" t="s">
        <v>8923</v>
      </c>
      <c r="C5168" s="4">
        <v>8520.5668999999998</v>
      </c>
      <c r="F5168" s="20"/>
    </row>
    <row r="5169" spans="2:6" x14ac:dyDescent="0.3">
      <c r="B5169" s="3" t="s">
        <v>8919</v>
      </c>
      <c r="C5169" s="4">
        <v>8518.3462999999992</v>
      </c>
      <c r="F5169" s="20"/>
    </row>
    <row r="5170" spans="2:6" x14ac:dyDescent="0.3">
      <c r="B5170" s="3" t="s">
        <v>17986</v>
      </c>
      <c r="C5170" s="4">
        <v>8516.0424999999996</v>
      </c>
      <c r="F5170" s="20"/>
    </row>
    <row r="5171" spans="2:6" x14ac:dyDescent="0.3">
      <c r="B5171" s="3" t="s">
        <v>3188</v>
      </c>
      <c r="C5171" s="4">
        <v>8512.6080999999995</v>
      </c>
      <c r="F5171" s="20"/>
    </row>
    <row r="5172" spans="2:6" x14ac:dyDescent="0.3">
      <c r="B5172" s="3" t="s">
        <v>6144</v>
      </c>
      <c r="C5172" s="4">
        <v>8506.0653999999995</v>
      </c>
      <c r="F5172" s="20"/>
    </row>
    <row r="5173" spans="2:6" x14ac:dyDescent="0.3">
      <c r="B5173" s="3" t="s">
        <v>1418</v>
      </c>
      <c r="C5173" s="4">
        <v>8505.373599999999</v>
      </c>
      <c r="F5173" s="20"/>
    </row>
    <row r="5174" spans="2:6" x14ac:dyDescent="0.3">
      <c r="B5174" s="3" t="s">
        <v>17223</v>
      </c>
      <c r="C5174" s="4">
        <v>8500.7417999999998</v>
      </c>
      <c r="F5174" s="20"/>
    </row>
    <row r="5175" spans="2:6" x14ac:dyDescent="0.3">
      <c r="B5175" s="3" t="s">
        <v>9529</v>
      </c>
      <c r="C5175" s="4">
        <v>8500.2848999999987</v>
      </c>
      <c r="F5175" s="20"/>
    </row>
    <row r="5176" spans="2:6" x14ac:dyDescent="0.3">
      <c r="B5176" s="3" t="s">
        <v>14910</v>
      </c>
      <c r="C5176" s="4">
        <v>8500.2150000000001</v>
      </c>
      <c r="F5176" s="20"/>
    </row>
    <row r="5177" spans="2:6" x14ac:dyDescent="0.3">
      <c r="B5177" s="3" t="s">
        <v>12639</v>
      </c>
      <c r="C5177" s="4">
        <v>8499.5449000000008</v>
      </c>
      <c r="F5177" s="20"/>
    </row>
    <row r="5178" spans="2:6" x14ac:dyDescent="0.3">
      <c r="B5178" s="3" t="s">
        <v>17985</v>
      </c>
      <c r="C5178" s="4">
        <v>8496.5241999999998</v>
      </c>
      <c r="F5178" s="20"/>
    </row>
    <row r="5179" spans="2:6" x14ac:dyDescent="0.3">
      <c r="B5179" s="3" t="s">
        <v>3599</v>
      </c>
      <c r="C5179" s="4">
        <v>8491.5517999999993</v>
      </c>
      <c r="F5179" s="20"/>
    </row>
    <row r="5180" spans="2:6" x14ac:dyDescent="0.3">
      <c r="B5180" s="3" t="s">
        <v>15061</v>
      </c>
      <c r="C5180" s="4">
        <v>8489.5938000000006</v>
      </c>
      <c r="F5180" s="20"/>
    </row>
    <row r="5181" spans="2:6" x14ac:dyDescent="0.3">
      <c r="B5181" s="3" t="s">
        <v>11507</v>
      </c>
      <c r="C5181" s="4">
        <v>8489.5938000000006</v>
      </c>
      <c r="F5181" s="20"/>
    </row>
    <row r="5182" spans="2:6" x14ac:dyDescent="0.3">
      <c r="B5182" s="3" t="s">
        <v>12018</v>
      </c>
      <c r="C5182" s="4">
        <v>8489.5938000000006</v>
      </c>
      <c r="F5182" s="20"/>
    </row>
    <row r="5183" spans="2:6" x14ac:dyDescent="0.3">
      <c r="B5183" s="3" t="s">
        <v>4909</v>
      </c>
      <c r="C5183" s="4">
        <v>8489.5938000000006</v>
      </c>
      <c r="F5183" s="20"/>
    </row>
    <row r="5184" spans="2:6" x14ac:dyDescent="0.3">
      <c r="B5184" s="3" t="s">
        <v>7142</v>
      </c>
      <c r="C5184" s="4">
        <v>8483.4920000000002</v>
      </c>
      <c r="F5184" s="20"/>
    </row>
    <row r="5185" spans="2:6" x14ac:dyDescent="0.3">
      <c r="B5185" s="3" t="s">
        <v>2843</v>
      </c>
      <c r="C5185" s="4">
        <v>8479.2101000000002</v>
      </c>
      <c r="F5185" s="20"/>
    </row>
    <row r="5186" spans="2:6" x14ac:dyDescent="0.3">
      <c r="B5186" s="3" t="s">
        <v>17136</v>
      </c>
      <c r="C5186" s="4">
        <v>8477.2258000000002</v>
      </c>
      <c r="F5186" s="20"/>
    </row>
    <row r="5187" spans="2:6" x14ac:dyDescent="0.3">
      <c r="B5187" s="3" t="s">
        <v>11425</v>
      </c>
      <c r="C5187" s="4">
        <v>8471.7188999999998</v>
      </c>
      <c r="F5187" s="20"/>
    </row>
    <row r="5188" spans="2:6" x14ac:dyDescent="0.3">
      <c r="B5188" s="3" t="s">
        <v>10398</v>
      </c>
      <c r="C5188" s="4">
        <v>8470.8119000000006</v>
      </c>
      <c r="F5188" s="20"/>
    </row>
    <row r="5189" spans="2:6" x14ac:dyDescent="0.3">
      <c r="B5189" s="3" t="s">
        <v>12108</v>
      </c>
      <c r="C5189" s="4">
        <v>8470.1675999999989</v>
      </c>
      <c r="F5189" s="20"/>
    </row>
    <row r="5190" spans="2:6" x14ac:dyDescent="0.3">
      <c r="B5190" s="3" t="s">
        <v>11270</v>
      </c>
      <c r="C5190" s="4">
        <v>8469.6481000000003</v>
      </c>
      <c r="F5190" s="20"/>
    </row>
    <row r="5191" spans="2:6" x14ac:dyDescent="0.3">
      <c r="B5191" s="3" t="s">
        <v>13281</v>
      </c>
      <c r="C5191" s="4">
        <v>8466.0329999999994</v>
      </c>
      <c r="F5191" s="20"/>
    </row>
    <row r="5192" spans="2:6" x14ac:dyDescent="0.3">
      <c r="B5192" s="3" t="s">
        <v>7045</v>
      </c>
      <c r="C5192" s="4">
        <v>8462.8395</v>
      </c>
      <c r="F5192" s="20"/>
    </row>
    <row r="5193" spans="2:6" x14ac:dyDescent="0.3">
      <c r="B5193" s="3" t="s">
        <v>7676</v>
      </c>
      <c r="C5193" s="4">
        <v>8462.3473000000013</v>
      </c>
      <c r="F5193" s="20"/>
    </row>
    <row r="5194" spans="2:6" x14ac:dyDescent="0.3">
      <c r="B5194" s="3" t="s">
        <v>17462</v>
      </c>
      <c r="C5194" s="4">
        <v>8462.2005000000008</v>
      </c>
      <c r="F5194" s="20"/>
    </row>
    <row r="5195" spans="2:6" x14ac:dyDescent="0.3">
      <c r="B5195" s="3" t="s">
        <v>13602</v>
      </c>
      <c r="C5195" s="4">
        <v>8460.7669999999998</v>
      </c>
      <c r="F5195" s="20"/>
    </row>
    <row r="5196" spans="2:6" x14ac:dyDescent="0.3">
      <c r="B5196" s="3" t="s">
        <v>13421</v>
      </c>
      <c r="C5196" s="4">
        <v>8453.5995000000003</v>
      </c>
      <c r="F5196" s="20"/>
    </row>
    <row r="5197" spans="2:6" x14ac:dyDescent="0.3">
      <c r="B5197" s="3" t="s">
        <v>15519</v>
      </c>
      <c r="C5197" s="4">
        <v>8453.0833000000002</v>
      </c>
      <c r="F5197" s="20"/>
    </row>
    <row r="5198" spans="2:6" x14ac:dyDescent="0.3">
      <c r="B5198" s="3" t="s">
        <v>670</v>
      </c>
      <c r="C5198" s="4">
        <v>8450.4563999999991</v>
      </c>
      <c r="F5198" s="20"/>
    </row>
    <row r="5199" spans="2:6" x14ac:dyDescent="0.3">
      <c r="B5199" s="3" t="s">
        <v>11374</v>
      </c>
      <c r="C5199" s="4">
        <v>8446.4989999999998</v>
      </c>
      <c r="F5199" s="20"/>
    </row>
    <row r="5200" spans="2:6" x14ac:dyDescent="0.3">
      <c r="B5200" s="3" t="s">
        <v>3050</v>
      </c>
      <c r="C5200" s="4">
        <v>8445.751000000002</v>
      </c>
      <c r="F5200" s="20"/>
    </row>
    <row r="5201" spans="2:6" x14ac:dyDescent="0.3">
      <c r="B5201" s="3" t="s">
        <v>18618</v>
      </c>
      <c r="C5201" s="4">
        <v>8441.8547999999992</v>
      </c>
      <c r="F5201" s="20"/>
    </row>
    <row r="5202" spans="2:6" x14ac:dyDescent="0.3">
      <c r="B5202" s="3" t="s">
        <v>17919</v>
      </c>
      <c r="C5202" s="4">
        <v>8441.8547999999992</v>
      </c>
      <c r="F5202" s="20"/>
    </row>
    <row r="5203" spans="2:6" x14ac:dyDescent="0.3">
      <c r="B5203" s="3" t="s">
        <v>18846</v>
      </c>
      <c r="C5203" s="4">
        <v>8441.8547999999992</v>
      </c>
      <c r="F5203" s="20"/>
    </row>
    <row r="5204" spans="2:6" x14ac:dyDescent="0.3">
      <c r="B5204" s="3" t="s">
        <v>17517</v>
      </c>
      <c r="C5204" s="4">
        <v>8441.8547999999992</v>
      </c>
      <c r="F5204" s="20"/>
    </row>
    <row r="5205" spans="2:6" x14ac:dyDescent="0.3">
      <c r="B5205" s="3" t="s">
        <v>13504</v>
      </c>
      <c r="C5205" s="4">
        <v>8441.8547999999992</v>
      </c>
      <c r="F5205" s="20"/>
    </row>
    <row r="5206" spans="2:6" x14ac:dyDescent="0.3">
      <c r="B5206" s="3" t="s">
        <v>13141</v>
      </c>
      <c r="C5206" s="4">
        <v>8441.8547999999992</v>
      </c>
      <c r="F5206" s="20"/>
    </row>
    <row r="5207" spans="2:6" x14ac:dyDescent="0.3">
      <c r="B5207" s="3" t="s">
        <v>13531</v>
      </c>
      <c r="C5207" s="4">
        <v>8441.8547999999992</v>
      </c>
      <c r="F5207" s="20"/>
    </row>
    <row r="5208" spans="2:6" x14ac:dyDescent="0.3">
      <c r="B5208" s="3" t="s">
        <v>12668</v>
      </c>
      <c r="C5208" s="4">
        <v>8441.8547999999992</v>
      </c>
      <c r="F5208" s="20"/>
    </row>
    <row r="5209" spans="2:6" x14ac:dyDescent="0.3">
      <c r="B5209" s="3" t="s">
        <v>10688</v>
      </c>
      <c r="C5209" s="4">
        <v>8441.8547999999992</v>
      </c>
      <c r="F5209" s="20"/>
    </row>
    <row r="5210" spans="2:6" x14ac:dyDescent="0.3">
      <c r="B5210" s="3" t="s">
        <v>8692</v>
      </c>
      <c r="C5210" s="4">
        <v>8441.8547999999992</v>
      </c>
      <c r="F5210" s="20"/>
    </row>
    <row r="5211" spans="2:6" x14ac:dyDescent="0.3">
      <c r="B5211" s="3" t="s">
        <v>8592</v>
      </c>
      <c r="C5211" s="4">
        <v>8441.8547999999992</v>
      </c>
      <c r="F5211" s="20"/>
    </row>
    <row r="5212" spans="2:6" x14ac:dyDescent="0.3">
      <c r="B5212" s="3" t="s">
        <v>7079</v>
      </c>
      <c r="C5212" s="4">
        <v>8441.8547999999992</v>
      </c>
      <c r="F5212" s="20"/>
    </row>
    <row r="5213" spans="2:6" x14ac:dyDescent="0.3">
      <c r="B5213" s="3" t="s">
        <v>5012</v>
      </c>
      <c r="C5213" s="4">
        <v>8441.8547999999992</v>
      </c>
      <c r="F5213" s="20"/>
    </row>
    <row r="5214" spans="2:6" x14ac:dyDescent="0.3">
      <c r="B5214" s="3" t="s">
        <v>4906</v>
      </c>
      <c r="C5214" s="4">
        <v>8441.8547999999992</v>
      </c>
      <c r="F5214" s="20"/>
    </row>
    <row r="5215" spans="2:6" x14ac:dyDescent="0.3">
      <c r="B5215" s="3" t="s">
        <v>1570</v>
      </c>
      <c r="C5215" s="4">
        <v>8441.8547999999992</v>
      </c>
      <c r="F5215" s="20"/>
    </row>
    <row r="5216" spans="2:6" x14ac:dyDescent="0.3">
      <c r="B5216" s="3" t="s">
        <v>1861</v>
      </c>
      <c r="C5216" s="4">
        <v>8441.8547999999992</v>
      </c>
      <c r="F5216" s="20"/>
    </row>
    <row r="5217" spans="2:6" x14ac:dyDescent="0.3">
      <c r="B5217" s="3" t="s">
        <v>5957</v>
      </c>
      <c r="C5217" s="4">
        <v>8439.4983000000011</v>
      </c>
      <c r="F5217" s="20"/>
    </row>
    <row r="5218" spans="2:6" x14ac:dyDescent="0.3">
      <c r="B5218" s="3" t="s">
        <v>7068</v>
      </c>
      <c r="C5218" s="4">
        <v>8435.2276000000002</v>
      </c>
      <c r="F5218" s="20"/>
    </row>
    <row r="5219" spans="2:6" x14ac:dyDescent="0.3">
      <c r="B5219" s="3" t="s">
        <v>16875</v>
      </c>
      <c r="C5219" s="4">
        <v>8434.9639999999999</v>
      </c>
      <c r="F5219" s="20"/>
    </row>
    <row r="5220" spans="2:6" x14ac:dyDescent="0.3">
      <c r="B5220" s="3" t="s">
        <v>1076</v>
      </c>
      <c r="C5220" s="4">
        <v>8434.9639999999999</v>
      </c>
      <c r="F5220" s="20"/>
    </row>
    <row r="5221" spans="2:6" x14ac:dyDescent="0.3">
      <c r="B5221" s="3" t="s">
        <v>17576</v>
      </c>
      <c r="C5221" s="4">
        <v>8427.5216</v>
      </c>
      <c r="F5221" s="20"/>
    </row>
    <row r="5222" spans="2:6" x14ac:dyDescent="0.3">
      <c r="B5222" s="3" t="s">
        <v>12014</v>
      </c>
      <c r="C5222" s="4">
        <v>8408.8558000000012</v>
      </c>
      <c r="F5222" s="20"/>
    </row>
    <row r="5223" spans="2:6" x14ac:dyDescent="0.3">
      <c r="B5223" s="3" t="s">
        <v>16943</v>
      </c>
      <c r="C5223" s="4">
        <v>8403.9369999999999</v>
      </c>
      <c r="F5223" s="20"/>
    </row>
    <row r="5224" spans="2:6" x14ac:dyDescent="0.3">
      <c r="B5224" s="3" t="s">
        <v>15001</v>
      </c>
      <c r="C5224" s="4">
        <v>8391.354800000001</v>
      </c>
      <c r="F5224" s="20"/>
    </row>
    <row r="5225" spans="2:6" x14ac:dyDescent="0.3">
      <c r="B5225" s="3" t="s">
        <v>611</v>
      </c>
      <c r="C5225" s="4">
        <v>8390.4644000000008</v>
      </c>
      <c r="F5225" s="20"/>
    </row>
    <row r="5226" spans="2:6" x14ac:dyDescent="0.3">
      <c r="B5226" s="3" t="s">
        <v>6687</v>
      </c>
      <c r="C5226" s="4">
        <v>8389.1446999999989</v>
      </c>
      <c r="F5226" s="20"/>
    </row>
    <row r="5227" spans="2:6" x14ac:dyDescent="0.3">
      <c r="B5227" s="3" t="s">
        <v>15614</v>
      </c>
      <c r="C5227" s="4">
        <v>8388.655999999999</v>
      </c>
      <c r="F5227" s="20"/>
    </row>
    <row r="5228" spans="2:6" x14ac:dyDescent="0.3">
      <c r="B5228" s="3" t="s">
        <v>11903</v>
      </c>
      <c r="C5228" s="4">
        <v>8386.8179</v>
      </c>
      <c r="F5228" s="20"/>
    </row>
    <row r="5229" spans="2:6" x14ac:dyDescent="0.3">
      <c r="B5229" s="3" t="s">
        <v>2062</v>
      </c>
      <c r="C5229" s="4">
        <v>8385.5775000000012</v>
      </c>
      <c r="F5229" s="20"/>
    </row>
    <row r="5230" spans="2:6" x14ac:dyDescent="0.3">
      <c r="B5230" s="3" t="s">
        <v>12234</v>
      </c>
      <c r="C5230" s="4">
        <v>8384.9419999999991</v>
      </c>
      <c r="F5230" s="20"/>
    </row>
    <row r="5231" spans="2:6" x14ac:dyDescent="0.3">
      <c r="B5231" s="3" t="s">
        <v>14989</v>
      </c>
      <c r="C5231" s="4">
        <v>8383.4040999999997</v>
      </c>
      <c r="F5231" s="20"/>
    </row>
    <row r="5232" spans="2:6" x14ac:dyDescent="0.3">
      <c r="B5232" s="3" t="s">
        <v>3520</v>
      </c>
      <c r="C5232" s="4">
        <v>8382.2795000000006</v>
      </c>
      <c r="F5232" s="20"/>
    </row>
    <row r="5233" spans="2:6" x14ac:dyDescent="0.3">
      <c r="B5233" s="3" t="s">
        <v>6130</v>
      </c>
      <c r="C5233" s="4">
        <v>8382.033300000001</v>
      </c>
      <c r="F5233" s="20"/>
    </row>
    <row r="5234" spans="2:6" x14ac:dyDescent="0.3">
      <c r="B5234" s="3" t="s">
        <v>17147</v>
      </c>
      <c r="C5234" s="4">
        <v>8380.6965</v>
      </c>
      <c r="F5234" s="20"/>
    </row>
    <row r="5235" spans="2:6" x14ac:dyDescent="0.3">
      <c r="B5235" s="3" t="s">
        <v>7230</v>
      </c>
      <c r="C5235" s="4">
        <v>8376.6687999999995</v>
      </c>
      <c r="F5235" s="20"/>
    </row>
    <row r="5236" spans="2:6" x14ac:dyDescent="0.3">
      <c r="B5236" s="3" t="s">
        <v>3593</v>
      </c>
      <c r="C5236" s="4">
        <v>8372.3431</v>
      </c>
      <c r="F5236" s="20"/>
    </row>
    <row r="5237" spans="2:6" x14ac:dyDescent="0.3">
      <c r="B5237" s="3" t="s">
        <v>4100</v>
      </c>
      <c r="C5237" s="4">
        <v>8367.6903999999995</v>
      </c>
      <c r="F5237" s="20"/>
    </row>
    <row r="5238" spans="2:6" x14ac:dyDescent="0.3">
      <c r="B5238" s="3" t="s">
        <v>2448</v>
      </c>
      <c r="C5238" s="4">
        <v>8367.241</v>
      </c>
      <c r="F5238" s="20"/>
    </row>
    <row r="5239" spans="2:6" x14ac:dyDescent="0.3">
      <c r="B5239" s="3" t="s">
        <v>17640</v>
      </c>
      <c r="C5239" s="4">
        <v>8366.6602999999996</v>
      </c>
      <c r="F5239" s="20"/>
    </row>
    <row r="5240" spans="2:6" x14ac:dyDescent="0.3">
      <c r="B5240" s="3" t="s">
        <v>5726</v>
      </c>
      <c r="C5240" s="4">
        <v>8365.8309000000008</v>
      </c>
      <c r="F5240" s="20"/>
    </row>
    <row r="5241" spans="2:6" x14ac:dyDescent="0.3">
      <c r="B5241" s="3" t="s">
        <v>2990</v>
      </c>
      <c r="C5241" s="4">
        <v>8364.0244000000002</v>
      </c>
      <c r="F5241" s="20"/>
    </row>
    <row r="5242" spans="2:6" x14ac:dyDescent="0.3">
      <c r="B5242" s="3" t="s">
        <v>17900</v>
      </c>
      <c r="C5242" s="4">
        <v>8359.3048999999992</v>
      </c>
      <c r="F5242" s="20"/>
    </row>
    <row r="5243" spans="2:6" x14ac:dyDescent="0.3">
      <c r="B5243" s="3" t="s">
        <v>607</v>
      </c>
      <c r="C5243" s="4">
        <v>8359.3048999999992</v>
      </c>
      <c r="F5243" s="20"/>
    </row>
    <row r="5244" spans="2:6" x14ac:dyDescent="0.3">
      <c r="B5244" s="3" t="s">
        <v>7682</v>
      </c>
      <c r="C5244" s="4">
        <v>8358.2880000000005</v>
      </c>
      <c r="F5244" s="20"/>
    </row>
    <row r="5245" spans="2:6" x14ac:dyDescent="0.3">
      <c r="B5245" s="3" t="s">
        <v>12508</v>
      </c>
      <c r="C5245" s="4">
        <v>8357.4516000000003</v>
      </c>
      <c r="F5245" s="20"/>
    </row>
    <row r="5246" spans="2:6" x14ac:dyDescent="0.3">
      <c r="B5246" s="3" t="s">
        <v>7427</v>
      </c>
      <c r="C5246" s="4">
        <v>8355.5763000000006</v>
      </c>
      <c r="F5246" s="20"/>
    </row>
    <row r="5247" spans="2:6" x14ac:dyDescent="0.3">
      <c r="B5247" s="3" t="s">
        <v>4547</v>
      </c>
      <c r="C5247" s="4">
        <v>8355.3011999999999</v>
      </c>
      <c r="F5247" s="20"/>
    </row>
    <row r="5248" spans="2:6" x14ac:dyDescent="0.3">
      <c r="B5248" s="3" t="s">
        <v>2516</v>
      </c>
      <c r="C5248" s="4">
        <v>8354.1041000000005</v>
      </c>
      <c r="F5248" s="20"/>
    </row>
    <row r="5249" spans="2:6" x14ac:dyDescent="0.3">
      <c r="B5249" s="3" t="s">
        <v>4996</v>
      </c>
      <c r="C5249" s="4">
        <v>8352.9395999999997</v>
      </c>
      <c r="F5249" s="20"/>
    </row>
    <row r="5250" spans="2:6" x14ac:dyDescent="0.3">
      <c r="B5250" s="3" t="s">
        <v>7888</v>
      </c>
      <c r="C5250" s="4">
        <v>8351.5720999999994</v>
      </c>
      <c r="F5250" s="20"/>
    </row>
    <row r="5251" spans="2:6" x14ac:dyDescent="0.3">
      <c r="B5251" s="3" t="s">
        <v>12943</v>
      </c>
      <c r="C5251" s="4">
        <v>8349.2808999999997</v>
      </c>
      <c r="F5251" s="20"/>
    </row>
    <row r="5252" spans="2:6" x14ac:dyDescent="0.3">
      <c r="B5252" s="3" t="s">
        <v>785</v>
      </c>
      <c r="C5252" s="4">
        <v>8345.3372999999992</v>
      </c>
      <c r="F5252" s="20"/>
    </row>
    <row r="5253" spans="2:6" x14ac:dyDescent="0.3">
      <c r="B5253" s="3" t="s">
        <v>843</v>
      </c>
      <c r="C5253" s="4">
        <v>8344.711699999998</v>
      </c>
      <c r="F5253" s="20"/>
    </row>
    <row r="5254" spans="2:6" x14ac:dyDescent="0.3">
      <c r="B5254" s="3" t="s">
        <v>15278</v>
      </c>
      <c r="C5254" s="4">
        <v>8343.5717999999997</v>
      </c>
      <c r="F5254" s="20"/>
    </row>
    <row r="5255" spans="2:6" x14ac:dyDescent="0.3">
      <c r="B5255" s="3" t="s">
        <v>18453</v>
      </c>
      <c r="C5255" s="4">
        <v>8342.6579999999994</v>
      </c>
      <c r="F5255" s="20"/>
    </row>
    <row r="5256" spans="2:6" x14ac:dyDescent="0.3">
      <c r="B5256" s="3" t="s">
        <v>2757</v>
      </c>
      <c r="C5256" s="4">
        <v>8341.1319000000003</v>
      </c>
      <c r="F5256" s="20"/>
    </row>
    <row r="5257" spans="2:6" x14ac:dyDescent="0.3">
      <c r="B5257" s="3" t="s">
        <v>8053</v>
      </c>
      <c r="C5257" s="4">
        <v>8340.2729999999992</v>
      </c>
      <c r="F5257" s="20"/>
    </row>
    <row r="5258" spans="2:6" x14ac:dyDescent="0.3">
      <c r="B5258" s="3" t="s">
        <v>11008</v>
      </c>
      <c r="C5258" s="4">
        <v>8338.2258999999995</v>
      </c>
      <c r="F5258" s="20"/>
    </row>
    <row r="5259" spans="2:6" x14ac:dyDescent="0.3">
      <c r="B5259" s="3" t="s">
        <v>619</v>
      </c>
      <c r="C5259" s="4">
        <v>8337.4171999999999</v>
      </c>
      <c r="F5259" s="20"/>
    </row>
    <row r="5260" spans="2:6" x14ac:dyDescent="0.3">
      <c r="B5260" s="3" t="s">
        <v>1995</v>
      </c>
      <c r="C5260" s="4">
        <v>8337.0998</v>
      </c>
      <c r="F5260" s="20"/>
    </row>
    <row r="5261" spans="2:6" x14ac:dyDescent="0.3">
      <c r="B5261" s="3" t="s">
        <v>818</v>
      </c>
      <c r="C5261" s="4">
        <v>8336.1676000000007</v>
      </c>
      <c r="F5261" s="20"/>
    </row>
    <row r="5262" spans="2:6" x14ac:dyDescent="0.3">
      <c r="B5262" s="3" t="s">
        <v>18657</v>
      </c>
      <c r="C5262" s="4">
        <v>8333.3606</v>
      </c>
      <c r="F5262" s="20"/>
    </row>
    <row r="5263" spans="2:6" x14ac:dyDescent="0.3">
      <c r="B5263" s="3" t="s">
        <v>6912</v>
      </c>
      <c r="C5263" s="4">
        <v>8332.0277000000006</v>
      </c>
      <c r="F5263" s="20"/>
    </row>
    <row r="5264" spans="2:6" x14ac:dyDescent="0.3">
      <c r="B5264" s="3" t="s">
        <v>4630</v>
      </c>
      <c r="C5264" s="4">
        <v>8331.5833999999995</v>
      </c>
      <c r="F5264" s="20"/>
    </row>
    <row r="5265" spans="2:6" x14ac:dyDescent="0.3">
      <c r="B5265" s="3" t="s">
        <v>3261</v>
      </c>
      <c r="C5265" s="4">
        <v>8328.0205000000005</v>
      </c>
      <c r="F5265" s="20"/>
    </row>
    <row r="5266" spans="2:6" x14ac:dyDescent="0.3">
      <c r="B5266" s="3" t="s">
        <v>10512</v>
      </c>
      <c r="C5266" s="4">
        <v>8326.7839000000004</v>
      </c>
      <c r="F5266" s="20"/>
    </row>
    <row r="5267" spans="2:6" x14ac:dyDescent="0.3">
      <c r="B5267" s="3" t="s">
        <v>5739</v>
      </c>
      <c r="C5267" s="4">
        <v>8326.1475000000009</v>
      </c>
      <c r="F5267" s="20"/>
    </row>
    <row r="5268" spans="2:6" x14ac:dyDescent="0.3">
      <c r="B5268" s="3" t="s">
        <v>6442</v>
      </c>
      <c r="C5268" s="4">
        <v>8323.0707000000002</v>
      </c>
      <c r="F5268" s="20"/>
    </row>
    <row r="5269" spans="2:6" x14ac:dyDescent="0.3">
      <c r="B5269" s="3" t="s">
        <v>5922</v>
      </c>
      <c r="C5269" s="4">
        <v>8322.2106000000003</v>
      </c>
      <c r="F5269" s="20"/>
    </row>
    <row r="5270" spans="2:6" x14ac:dyDescent="0.3">
      <c r="B5270" s="3" t="s">
        <v>1741</v>
      </c>
      <c r="C5270" s="4">
        <v>8322.0517999999993</v>
      </c>
      <c r="F5270" s="20"/>
    </row>
    <row r="5271" spans="2:6" x14ac:dyDescent="0.3">
      <c r="B5271" s="3" t="s">
        <v>11700</v>
      </c>
      <c r="C5271" s="4">
        <v>8321.3293999999987</v>
      </c>
      <c r="F5271" s="20"/>
    </row>
    <row r="5272" spans="2:6" x14ac:dyDescent="0.3">
      <c r="B5272" s="3" t="s">
        <v>1219</v>
      </c>
      <c r="C5272" s="4">
        <v>8321.0723999999991</v>
      </c>
      <c r="F5272" s="20"/>
    </row>
    <row r="5273" spans="2:6" x14ac:dyDescent="0.3">
      <c r="B5273" s="3" t="s">
        <v>13584</v>
      </c>
      <c r="C5273" s="4">
        <v>8311.9957000000013</v>
      </c>
      <c r="F5273" s="20"/>
    </row>
    <row r="5274" spans="2:6" x14ac:dyDescent="0.3">
      <c r="B5274" s="3" t="s">
        <v>3105</v>
      </c>
      <c r="C5274" s="4">
        <v>8306.6319999999996</v>
      </c>
      <c r="F5274" s="20"/>
    </row>
    <row r="5275" spans="2:6" x14ac:dyDescent="0.3">
      <c r="B5275" s="3" t="s">
        <v>18025</v>
      </c>
      <c r="C5275" s="4">
        <v>8304.6935999999987</v>
      </c>
      <c r="F5275" s="20"/>
    </row>
    <row r="5276" spans="2:6" x14ac:dyDescent="0.3">
      <c r="B5276" s="3" t="s">
        <v>9299</v>
      </c>
      <c r="C5276" s="4">
        <v>8301.5298999999995</v>
      </c>
      <c r="F5276" s="20"/>
    </row>
    <row r="5277" spans="2:6" x14ac:dyDescent="0.3">
      <c r="B5277" s="3" t="s">
        <v>3618</v>
      </c>
      <c r="C5277" s="4">
        <v>8301.4657000000007</v>
      </c>
      <c r="F5277" s="20"/>
    </row>
    <row r="5278" spans="2:6" x14ac:dyDescent="0.3">
      <c r="B5278" s="3" t="s">
        <v>1211</v>
      </c>
      <c r="C5278" s="4">
        <v>8300.8742000000002</v>
      </c>
      <c r="F5278" s="20"/>
    </row>
    <row r="5279" spans="2:6" x14ac:dyDescent="0.3">
      <c r="B5279" s="3" t="s">
        <v>5467</v>
      </c>
      <c r="C5279" s="4">
        <v>8297.5982999999997</v>
      </c>
      <c r="F5279" s="20"/>
    </row>
    <row r="5280" spans="2:6" x14ac:dyDescent="0.3">
      <c r="B5280" s="3" t="s">
        <v>7788</v>
      </c>
      <c r="C5280" s="4">
        <v>8297.2163999999993</v>
      </c>
      <c r="F5280" s="20"/>
    </row>
    <row r="5281" spans="2:6" x14ac:dyDescent="0.3">
      <c r="B5281" s="3" t="s">
        <v>2138</v>
      </c>
      <c r="C5281" s="4">
        <v>8292.1661999999997</v>
      </c>
      <c r="F5281" s="20"/>
    </row>
    <row r="5282" spans="2:6" x14ac:dyDescent="0.3">
      <c r="B5282" s="3" t="s">
        <v>7645</v>
      </c>
      <c r="C5282" s="4">
        <v>8290.400599999999</v>
      </c>
      <c r="F5282" s="20"/>
    </row>
    <row r="5283" spans="2:6" x14ac:dyDescent="0.3">
      <c r="B5283" s="3" t="s">
        <v>1371</v>
      </c>
      <c r="C5283" s="4">
        <v>8279.7419000000009</v>
      </c>
      <c r="F5283" s="20"/>
    </row>
    <row r="5284" spans="2:6" x14ac:dyDescent="0.3">
      <c r="B5284" s="3" t="s">
        <v>2670</v>
      </c>
      <c r="C5284" s="4">
        <v>8279.3174999999992</v>
      </c>
      <c r="F5284" s="20"/>
    </row>
    <row r="5285" spans="2:6" x14ac:dyDescent="0.3">
      <c r="B5285" s="3" t="s">
        <v>8853</v>
      </c>
      <c r="C5285" s="4">
        <v>8277.6743999999999</v>
      </c>
      <c r="F5285" s="20"/>
    </row>
    <row r="5286" spans="2:6" x14ac:dyDescent="0.3">
      <c r="B5286" s="3" t="s">
        <v>8844</v>
      </c>
      <c r="C5286" s="4">
        <v>8276.6558000000005</v>
      </c>
      <c r="F5286" s="20"/>
    </row>
    <row r="5287" spans="2:6" x14ac:dyDescent="0.3">
      <c r="B5287" s="3" t="s">
        <v>1471</v>
      </c>
      <c r="C5287" s="4">
        <v>8270.7671999999984</v>
      </c>
      <c r="F5287" s="20"/>
    </row>
    <row r="5288" spans="2:6" x14ac:dyDescent="0.3">
      <c r="B5288" s="3" t="s">
        <v>16610</v>
      </c>
      <c r="C5288" s="4">
        <v>8270.1939999999995</v>
      </c>
      <c r="F5288" s="20"/>
    </row>
    <row r="5289" spans="2:6" x14ac:dyDescent="0.3">
      <c r="B5289" s="3" t="s">
        <v>12219</v>
      </c>
      <c r="C5289" s="4">
        <v>8269.2425999999996</v>
      </c>
      <c r="F5289" s="20"/>
    </row>
    <row r="5290" spans="2:6" x14ac:dyDescent="0.3">
      <c r="B5290" s="3" t="s">
        <v>18269</v>
      </c>
      <c r="C5290" s="4">
        <v>8266.3622999999989</v>
      </c>
      <c r="F5290" s="20"/>
    </row>
    <row r="5291" spans="2:6" x14ac:dyDescent="0.3">
      <c r="B5291" s="3" t="s">
        <v>14920</v>
      </c>
      <c r="C5291" s="4">
        <v>8257.7224999999999</v>
      </c>
      <c r="F5291" s="20"/>
    </row>
    <row r="5292" spans="2:6" x14ac:dyDescent="0.3">
      <c r="B5292" s="3" t="s">
        <v>5771</v>
      </c>
      <c r="C5292" s="4">
        <v>8257.7224999999999</v>
      </c>
      <c r="F5292" s="20"/>
    </row>
    <row r="5293" spans="2:6" x14ac:dyDescent="0.3">
      <c r="B5293" s="3" t="s">
        <v>18988</v>
      </c>
      <c r="C5293" s="4">
        <v>8255.7836000000007</v>
      </c>
      <c r="F5293" s="20"/>
    </row>
    <row r="5294" spans="2:6" x14ac:dyDescent="0.3">
      <c r="B5294" s="3" t="s">
        <v>3216</v>
      </c>
      <c r="C5294" s="4">
        <v>8251.9561999999987</v>
      </c>
      <c r="F5294" s="20"/>
    </row>
    <row r="5295" spans="2:6" x14ac:dyDescent="0.3">
      <c r="B5295" s="3" t="s">
        <v>14343</v>
      </c>
      <c r="C5295" s="4">
        <v>8248.4563999999991</v>
      </c>
      <c r="F5295" s="20"/>
    </row>
    <row r="5296" spans="2:6" x14ac:dyDescent="0.3">
      <c r="B5296" s="3" t="s">
        <v>6346</v>
      </c>
      <c r="C5296" s="4">
        <v>8247.9693000000007</v>
      </c>
      <c r="F5296" s="20"/>
    </row>
    <row r="5297" spans="2:6" x14ac:dyDescent="0.3">
      <c r="B5297" s="3" t="s">
        <v>5662</v>
      </c>
      <c r="C5297" s="4">
        <v>8247.1985999999997</v>
      </c>
      <c r="F5297" s="20"/>
    </row>
    <row r="5298" spans="2:6" x14ac:dyDescent="0.3">
      <c r="B5298" s="3" t="s">
        <v>2532</v>
      </c>
      <c r="C5298" s="4">
        <v>8243.4329999999991</v>
      </c>
      <c r="F5298" s="20"/>
    </row>
    <row r="5299" spans="2:6" x14ac:dyDescent="0.3">
      <c r="B5299" s="3" t="s">
        <v>1649</v>
      </c>
      <c r="C5299" s="4">
        <v>8235.8187999999991</v>
      </c>
      <c r="F5299" s="20"/>
    </row>
    <row r="5300" spans="2:6" x14ac:dyDescent="0.3">
      <c r="B5300" s="3" t="s">
        <v>4553</v>
      </c>
      <c r="C5300" s="4">
        <v>8235.1278999999995</v>
      </c>
      <c r="F5300" s="20"/>
    </row>
    <row r="5301" spans="2:6" x14ac:dyDescent="0.3">
      <c r="B5301" s="3" t="s">
        <v>9332</v>
      </c>
      <c r="C5301" s="4">
        <v>8230.9482000000007</v>
      </c>
      <c r="F5301" s="20"/>
    </row>
    <row r="5302" spans="2:6" x14ac:dyDescent="0.3">
      <c r="B5302" s="3" t="s">
        <v>8388</v>
      </c>
      <c r="C5302" s="4">
        <v>8218.5517999999993</v>
      </c>
      <c r="F5302" s="20"/>
    </row>
    <row r="5303" spans="2:6" x14ac:dyDescent="0.3">
      <c r="B5303" s="3" t="s">
        <v>4084</v>
      </c>
      <c r="C5303" s="4">
        <v>8218.5292000000009</v>
      </c>
      <c r="F5303" s="20"/>
    </row>
    <row r="5304" spans="2:6" x14ac:dyDescent="0.3">
      <c r="B5304" s="3" t="s">
        <v>4483</v>
      </c>
      <c r="C5304" s="4">
        <v>8217.0488999999998</v>
      </c>
      <c r="F5304" s="20"/>
    </row>
    <row r="5305" spans="2:6" x14ac:dyDescent="0.3">
      <c r="B5305" s="3" t="s">
        <v>13659</v>
      </c>
      <c r="C5305" s="4">
        <v>8210.9598999999998</v>
      </c>
      <c r="F5305" s="20"/>
    </row>
    <row r="5306" spans="2:6" x14ac:dyDescent="0.3">
      <c r="B5306" s="3" t="s">
        <v>3173</v>
      </c>
      <c r="C5306" s="4">
        <v>8207.6844000000001</v>
      </c>
      <c r="F5306" s="20"/>
    </row>
    <row r="5307" spans="2:6" x14ac:dyDescent="0.3">
      <c r="B5307" s="3" t="s">
        <v>7162</v>
      </c>
      <c r="C5307" s="4">
        <v>8206.9573999999993</v>
      </c>
      <c r="F5307" s="20"/>
    </row>
    <row r="5308" spans="2:6" x14ac:dyDescent="0.3">
      <c r="B5308" s="3" t="s">
        <v>8946</v>
      </c>
      <c r="C5308" s="4">
        <v>8205.4321999999993</v>
      </c>
      <c r="F5308" s="20"/>
    </row>
    <row r="5309" spans="2:6" x14ac:dyDescent="0.3">
      <c r="B5309" s="3" t="s">
        <v>16283</v>
      </c>
      <c r="C5309" s="4">
        <v>8197.8518000000004</v>
      </c>
      <c r="F5309" s="20"/>
    </row>
    <row r="5310" spans="2:6" x14ac:dyDescent="0.3">
      <c r="B5310" s="3" t="s">
        <v>8059</v>
      </c>
      <c r="C5310" s="4">
        <v>8191.3145000000004</v>
      </c>
      <c r="F5310" s="20"/>
    </row>
    <row r="5311" spans="2:6" x14ac:dyDescent="0.3">
      <c r="B5311" s="3" t="s">
        <v>9165</v>
      </c>
      <c r="C5311" s="4">
        <v>8190.3200000000006</v>
      </c>
      <c r="F5311" s="20"/>
    </row>
    <row r="5312" spans="2:6" x14ac:dyDescent="0.3">
      <c r="B5312" s="3" t="s">
        <v>8808</v>
      </c>
      <c r="C5312" s="4">
        <v>8189.8173000000006</v>
      </c>
      <c r="F5312" s="20"/>
    </row>
    <row r="5313" spans="2:6" x14ac:dyDescent="0.3">
      <c r="B5313" s="3" t="s">
        <v>3370</v>
      </c>
      <c r="C5313" s="4">
        <v>8186.8350999999993</v>
      </c>
      <c r="F5313" s="20"/>
    </row>
    <row r="5314" spans="2:6" x14ac:dyDescent="0.3">
      <c r="B5314" s="3" t="s">
        <v>13170</v>
      </c>
      <c r="C5314" s="4">
        <v>8182.4088000000002</v>
      </c>
      <c r="F5314" s="20"/>
    </row>
    <row r="5315" spans="2:6" x14ac:dyDescent="0.3">
      <c r="B5315" s="3" t="s">
        <v>7270</v>
      </c>
      <c r="C5315" s="4">
        <v>8181.0936000000002</v>
      </c>
      <c r="F5315" s="20"/>
    </row>
    <row r="5316" spans="2:6" x14ac:dyDescent="0.3">
      <c r="B5316" s="3" t="s">
        <v>12995</v>
      </c>
      <c r="C5316" s="4">
        <v>8178.2123999999994</v>
      </c>
      <c r="F5316" s="20"/>
    </row>
    <row r="5317" spans="2:6" x14ac:dyDescent="0.3">
      <c r="B5317" s="3" t="s">
        <v>11317</v>
      </c>
      <c r="C5317" s="4">
        <v>8170.1076999999996</v>
      </c>
      <c r="F5317" s="20"/>
    </row>
    <row r="5318" spans="2:6" x14ac:dyDescent="0.3">
      <c r="B5318" s="3" t="s">
        <v>10390</v>
      </c>
      <c r="C5318" s="4">
        <v>8162.5937999999996</v>
      </c>
      <c r="F5318" s="20"/>
    </row>
    <row r="5319" spans="2:6" x14ac:dyDescent="0.3">
      <c r="B5319" s="3" t="s">
        <v>14642</v>
      </c>
      <c r="C5319" s="4">
        <v>8159.8177999999998</v>
      </c>
      <c r="F5319" s="20"/>
    </row>
    <row r="5320" spans="2:6" x14ac:dyDescent="0.3">
      <c r="B5320" s="3" t="s">
        <v>6067</v>
      </c>
      <c r="C5320" s="4">
        <v>8156.7473000000009</v>
      </c>
      <c r="F5320" s="20"/>
    </row>
    <row r="5321" spans="2:6" x14ac:dyDescent="0.3">
      <c r="B5321" s="3" t="s">
        <v>1369</v>
      </c>
      <c r="C5321" s="4">
        <v>8155.4843000000001</v>
      </c>
      <c r="F5321" s="20"/>
    </row>
    <row r="5322" spans="2:6" x14ac:dyDescent="0.3">
      <c r="B5322" s="3" t="s">
        <v>9404</v>
      </c>
      <c r="C5322" s="4">
        <v>8149.7584999999999</v>
      </c>
      <c r="F5322" s="20"/>
    </row>
    <row r="5323" spans="2:6" x14ac:dyDescent="0.3">
      <c r="B5323" s="3" t="s">
        <v>13356</v>
      </c>
      <c r="C5323" s="4">
        <v>8148.2039999999997</v>
      </c>
      <c r="F5323" s="20"/>
    </row>
    <row r="5324" spans="2:6" x14ac:dyDescent="0.3">
      <c r="B5324" s="3" t="s">
        <v>2562</v>
      </c>
      <c r="C5324" s="4">
        <v>8148.2039999999997</v>
      </c>
      <c r="F5324" s="20"/>
    </row>
    <row r="5325" spans="2:6" x14ac:dyDescent="0.3">
      <c r="B5325" s="3" t="s">
        <v>2366</v>
      </c>
      <c r="C5325" s="4">
        <v>8144.0012999999999</v>
      </c>
      <c r="F5325" s="20"/>
    </row>
    <row r="5326" spans="2:6" x14ac:dyDescent="0.3">
      <c r="B5326" s="3" t="s">
        <v>12182</v>
      </c>
      <c r="C5326" s="4">
        <v>8143.8220000000001</v>
      </c>
      <c r="F5326" s="20"/>
    </row>
    <row r="5327" spans="2:6" x14ac:dyDescent="0.3">
      <c r="B5327" s="3" t="s">
        <v>5939</v>
      </c>
      <c r="C5327" s="4">
        <v>8141.6997000000001</v>
      </c>
      <c r="F5327" s="20"/>
    </row>
    <row r="5328" spans="2:6" x14ac:dyDescent="0.3">
      <c r="B5328" s="3" t="s">
        <v>11705</v>
      </c>
      <c r="C5328" s="4">
        <v>8139.8361999999997</v>
      </c>
      <c r="F5328" s="20"/>
    </row>
    <row r="5329" spans="2:6" x14ac:dyDescent="0.3">
      <c r="B5329" s="3" t="s">
        <v>14843</v>
      </c>
      <c r="C5329" s="4">
        <v>8135.7304999999997</v>
      </c>
      <c r="F5329" s="20"/>
    </row>
    <row r="5330" spans="2:6" x14ac:dyDescent="0.3">
      <c r="B5330" s="3" t="s">
        <v>10976</v>
      </c>
      <c r="C5330" s="4">
        <v>8135.6003000000001</v>
      </c>
      <c r="F5330" s="20"/>
    </row>
    <row r="5331" spans="2:6" x14ac:dyDescent="0.3">
      <c r="B5331" s="3" t="s">
        <v>12453</v>
      </c>
      <c r="C5331" s="4">
        <v>8135.0604000000003</v>
      </c>
      <c r="F5331" s="20"/>
    </row>
    <row r="5332" spans="2:6" x14ac:dyDescent="0.3">
      <c r="B5332" s="3" t="s">
        <v>14482</v>
      </c>
      <c r="C5332" s="4">
        <v>8134.8918999999996</v>
      </c>
      <c r="F5332" s="20"/>
    </row>
    <row r="5333" spans="2:6" x14ac:dyDescent="0.3">
      <c r="B5333" s="3" t="s">
        <v>11326</v>
      </c>
      <c r="C5333" s="4">
        <v>8133.6628000000001</v>
      </c>
      <c r="F5333" s="20"/>
    </row>
    <row r="5334" spans="2:6" x14ac:dyDescent="0.3">
      <c r="B5334" s="3" t="s">
        <v>778</v>
      </c>
      <c r="C5334" s="4">
        <v>8132.3204999999998</v>
      </c>
      <c r="F5334" s="20"/>
    </row>
    <row r="5335" spans="2:6" x14ac:dyDescent="0.3">
      <c r="B5335" s="3" t="s">
        <v>7777</v>
      </c>
      <c r="C5335" s="4">
        <v>8130.4443000000001</v>
      </c>
      <c r="F5335" s="20"/>
    </row>
    <row r="5336" spans="2:6" x14ac:dyDescent="0.3">
      <c r="B5336" s="3" t="s">
        <v>18680</v>
      </c>
      <c r="C5336" s="4">
        <v>8127.4016000000001</v>
      </c>
      <c r="F5336" s="20"/>
    </row>
    <row r="5337" spans="2:6" x14ac:dyDescent="0.3">
      <c r="B5337" s="3" t="s">
        <v>13488</v>
      </c>
      <c r="C5337" s="4">
        <v>8123.3906999999999</v>
      </c>
      <c r="F5337" s="20"/>
    </row>
    <row r="5338" spans="2:6" x14ac:dyDescent="0.3">
      <c r="B5338" s="3" t="s">
        <v>15569</v>
      </c>
      <c r="C5338" s="4">
        <v>8122.5528000000004</v>
      </c>
      <c r="F5338" s="20"/>
    </row>
    <row r="5339" spans="2:6" x14ac:dyDescent="0.3">
      <c r="B5339" s="3" t="s">
        <v>13983</v>
      </c>
      <c r="C5339" s="4">
        <v>8121.7678999999998</v>
      </c>
      <c r="F5339" s="20"/>
    </row>
    <row r="5340" spans="2:6" x14ac:dyDescent="0.3">
      <c r="B5340" s="3" t="s">
        <v>18462</v>
      </c>
      <c r="C5340" s="4">
        <v>8119.1889000000001</v>
      </c>
      <c r="F5340" s="20"/>
    </row>
    <row r="5341" spans="2:6" x14ac:dyDescent="0.3">
      <c r="B5341" s="3" t="s">
        <v>13234</v>
      </c>
      <c r="C5341" s="4">
        <v>8119.1889000000001</v>
      </c>
      <c r="F5341" s="20"/>
    </row>
    <row r="5342" spans="2:6" x14ac:dyDescent="0.3">
      <c r="B5342" s="3" t="s">
        <v>10794</v>
      </c>
      <c r="C5342" s="4">
        <v>8119.1889000000001</v>
      </c>
      <c r="F5342" s="20"/>
    </row>
    <row r="5343" spans="2:6" x14ac:dyDescent="0.3">
      <c r="B5343" s="3" t="s">
        <v>9383</v>
      </c>
      <c r="C5343" s="4">
        <v>8119.1889000000001</v>
      </c>
      <c r="F5343" s="20"/>
    </row>
    <row r="5344" spans="2:6" x14ac:dyDescent="0.3">
      <c r="B5344" s="3" t="s">
        <v>1075</v>
      </c>
      <c r="C5344" s="4">
        <v>8114.1180000000004</v>
      </c>
      <c r="F5344" s="20"/>
    </row>
    <row r="5345" spans="2:6" x14ac:dyDescent="0.3">
      <c r="B5345" s="3" t="s">
        <v>17650</v>
      </c>
      <c r="C5345" s="4">
        <v>8112.3666999999996</v>
      </c>
      <c r="F5345" s="20"/>
    </row>
    <row r="5346" spans="2:6" x14ac:dyDescent="0.3">
      <c r="B5346" s="3" t="s">
        <v>14892</v>
      </c>
      <c r="C5346" s="4">
        <v>8111.3594999999996</v>
      </c>
      <c r="F5346" s="20"/>
    </row>
    <row r="5347" spans="2:6" x14ac:dyDescent="0.3">
      <c r="B5347" s="3" t="s">
        <v>5314</v>
      </c>
      <c r="C5347" s="4">
        <v>8108.2536</v>
      </c>
      <c r="F5347" s="20"/>
    </row>
    <row r="5348" spans="2:6" x14ac:dyDescent="0.3">
      <c r="B5348" s="3" t="s">
        <v>8654</v>
      </c>
      <c r="C5348" s="4">
        <v>8107.0370000000003</v>
      </c>
      <c r="F5348" s="20"/>
    </row>
    <row r="5349" spans="2:6" x14ac:dyDescent="0.3">
      <c r="B5349" s="3" t="s">
        <v>3565</v>
      </c>
      <c r="C5349" s="4">
        <v>8105.4066999999995</v>
      </c>
      <c r="F5349" s="20"/>
    </row>
    <row r="5350" spans="2:6" x14ac:dyDescent="0.3">
      <c r="B5350" s="3" t="s">
        <v>6775</v>
      </c>
      <c r="C5350" s="4">
        <v>8099.6345000000001</v>
      </c>
      <c r="F5350" s="20"/>
    </row>
    <row r="5351" spans="2:6" x14ac:dyDescent="0.3">
      <c r="B5351" s="3" t="s">
        <v>2592</v>
      </c>
      <c r="C5351" s="4">
        <v>8099.4778999999999</v>
      </c>
      <c r="F5351" s="20"/>
    </row>
    <row r="5352" spans="2:6" x14ac:dyDescent="0.3">
      <c r="B5352" s="3" t="s">
        <v>14166</v>
      </c>
      <c r="C5352" s="4">
        <v>8098.8941000000004</v>
      </c>
      <c r="F5352" s="20"/>
    </row>
    <row r="5353" spans="2:6" x14ac:dyDescent="0.3">
      <c r="B5353" s="3" t="s">
        <v>5451</v>
      </c>
      <c r="C5353" s="4">
        <v>8098.1585999999998</v>
      </c>
      <c r="F5353" s="20"/>
    </row>
    <row r="5354" spans="2:6" x14ac:dyDescent="0.3">
      <c r="B5354" s="3" t="s">
        <v>1878</v>
      </c>
      <c r="C5354" s="4">
        <v>8097.6569</v>
      </c>
      <c r="F5354" s="20"/>
    </row>
    <row r="5355" spans="2:6" x14ac:dyDescent="0.3">
      <c r="B5355" s="3" t="s">
        <v>16776</v>
      </c>
      <c r="C5355" s="4">
        <v>8091.2530000000006</v>
      </c>
      <c r="F5355" s="20"/>
    </row>
    <row r="5356" spans="2:6" x14ac:dyDescent="0.3">
      <c r="B5356" s="3" t="s">
        <v>15316</v>
      </c>
      <c r="C5356" s="4">
        <v>8089.2043999999996</v>
      </c>
      <c r="F5356" s="20"/>
    </row>
    <row r="5357" spans="2:6" x14ac:dyDescent="0.3">
      <c r="B5357" s="3" t="s">
        <v>6581</v>
      </c>
      <c r="C5357" s="4">
        <v>8088.0294000000004</v>
      </c>
      <c r="F5357" s="20"/>
    </row>
    <row r="5358" spans="2:6" x14ac:dyDescent="0.3">
      <c r="B5358" s="3" t="s">
        <v>15568</v>
      </c>
      <c r="C5358" s="4">
        <v>8087.3438999999998</v>
      </c>
      <c r="F5358" s="20"/>
    </row>
    <row r="5359" spans="2:6" x14ac:dyDescent="0.3">
      <c r="B5359" s="3" t="s">
        <v>18770</v>
      </c>
      <c r="C5359" s="4">
        <v>8087.3089</v>
      </c>
      <c r="F5359" s="20"/>
    </row>
    <row r="5360" spans="2:6" x14ac:dyDescent="0.3">
      <c r="B5360" s="3" t="s">
        <v>14840</v>
      </c>
      <c r="C5360" s="4">
        <v>8086.8140999999996</v>
      </c>
      <c r="F5360" s="20"/>
    </row>
    <row r="5361" spans="2:6" x14ac:dyDescent="0.3">
      <c r="B5361" s="3" t="s">
        <v>4736</v>
      </c>
      <c r="C5361" s="4">
        <v>8086.8071999999993</v>
      </c>
      <c r="F5361" s="20"/>
    </row>
    <row r="5362" spans="2:6" x14ac:dyDescent="0.3">
      <c r="B5362" s="3" t="s">
        <v>8186</v>
      </c>
      <c r="C5362" s="4">
        <v>8075.8652999999995</v>
      </c>
      <c r="F5362" s="20"/>
    </row>
    <row r="5363" spans="2:6" x14ac:dyDescent="0.3">
      <c r="B5363" s="3" t="s">
        <v>17183</v>
      </c>
      <c r="C5363" s="4">
        <v>8075.3401000000003</v>
      </c>
      <c r="F5363" s="20"/>
    </row>
    <row r="5364" spans="2:6" x14ac:dyDescent="0.3">
      <c r="B5364" s="3" t="s">
        <v>9962</v>
      </c>
      <c r="C5364" s="4">
        <v>8073.3231999999998</v>
      </c>
      <c r="F5364" s="20"/>
    </row>
    <row r="5365" spans="2:6" x14ac:dyDescent="0.3">
      <c r="B5365" s="3" t="s">
        <v>6703</v>
      </c>
      <c r="C5365" s="4">
        <v>8071.3323</v>
      </c>
      <c r="F5365" s="20"/>
    </row>
    <row r="5366" spans="2:6" x14ac:dyDescent="0.3">
      <c r="B5366" s="3" t="s">
        <v>8438</v>
      </c>
      <c r="C5366" s="4">
        <v>8070.7389000000003</v>
      </c>
      <c r="F5366" s="20"/>
    </row>
    <row r="5367" spans="2:6" x14ac:dyDescent="0.3">
      <c r="B5367" s="3" t="s">
        <v>12058</v>
      </c>
      <c r="C5367" s="4">
        <v>8069.3493000000008</v>
      </c>
      <c r="F5367" s="20"/>
    </row>
    <row r="5368" spans="2:6" x14ac:dyDescent="0.3">
      <c r="B5368" s="3" t="s">
        <v>17932</v>
      </c>
      <c r="C5368" s="4">
        <v>8065.960500000001</v>
      </c>
      <c r="F5368" s="20"/>
    </row>
    <row r="5369" spans="2:6" x14ac:dyDescent="0.3">
      <c r="B5369" s="3" t="s">
        <v>10007</v>
      </c>
      <c r="C5369" s="4">
        <v>8062.6390999999994</v>
      </c>
      <c r="F5369" s="20"/>
    </row>
    <row r="5370" spans="2:6" x14ac:dyDescent="0.3">
      <c r="B5370" s="3" t="s">
        <v>12146</v>
      </c>
      <c r="C5370" s="4">
        <v>8062.1436999999996</v>
      </c>
      <c r="F5370" s="20"/>
    </row>
    <row r="5371" spans="2:6" x14ac:dyDescent="0.3">
      <c r="B5371" s="3" t="s">
        <v>1320</v>
      </c>
      <c r="C5371" s="4">
        <v>8062.0693000000001</v>
      </c>
      <c r="F5371" s="20"/>
    </row>
    <row r="5372" spans="2:6" x14ac:dyDescent="0.3">
      <c r="B5372" s="3" t="s">
        <v>2014</v>
      </c>
      <c r="C5372" s="4">
        <v>8058.3536999999997</v>
      </c>
      <c r="F5372" s="20"/>
    </row>
    <row r="5373" spans="2:6" x14ac:dyDescent="0.3">
      <c r="B5373" s="3" t="s">
        <v>8615</v>
      </c>
      <c r="C5373" s="4">
        <v>8055.8271000000004</v>
      </c>
      <c r="F5373" s="20"/>
    </row>
    <row r="5374" spans="2:6" x14ac:dyDescent="0.3">
      <c r="B5374" s="3" t="s">
        <v>2555</v>
      </c>
      <c r="C5374" s="4">
        <v>8054.7413999999999</v>
      </c>
      <c r="F5374" s="20"/>
    </row>
    <row r="5375" spans="2:6" x14ac:dyDescent="0.3">
      <c r="B5375" s="3" t="s">
        <v>18159</v>
      </c>
      <c r="C5375" s="4">
        <v>8047.4456</v>
      </c>
      <c r="F5375" s="20"/>
    </row>
    <row r="5376" spans="2:6" x14ac:dyDescent="0.3">
      <c r="B5376" s="3" t="s">
        <v>1662</v>
      </c>
      <c r="C5376" s="4">
        <v>8047.4456</v>
      </c>
      <c r="F5376" s="20"/>
    </row>
    <row r="5377" spans="2:6" x14ac:dyDescent="0.3">
      <c r="B5377" s="3" t="s">
        <v>17780</v>
      </c>
      <c r="C5377" s="4">
        <v>8046.7125000000005</v>
      </c>
      <c r="F5377" s="20"/>
    </row>
    <row r="5378" spans="2:6" x14ac:dyDescent="0.3">
      <c r="B5378" s="3" t="s">
        <v>3194</v>
      </c>
      <c r="C5378" s="4">
        <v>8044.7038000000002</v>
      </c>
      <c r="F5378" s="20"/>
    </row>
    <row r="5379" spans="2:6" x14ac:dyDescent="0.3">
      <c r="B5379" s="3" t="s">
        <v>6932</v>
      </c>
      <c r="C5379" s="4">
        <v>8044.1350000000002</v>
      </c>
      <c r="F5379" s="20"/>
    </row>
    <row r="5380" spans="2:6" x14ac:dyDescent="0.3">
      <c r="B5380" s="3" t="s">
        <v>9377</v>
      </c>
      <c r="C5380" s="4">
        <v>8042.9712</v>
      </c>
      <c r="F5380" s="20"/>
    </row>
    <row r="5381" spans="2:6" x14ac:dyDescent="0.3">
      <c r="B5381" s="3" t="s">
        <v>14565</v>
      </c>
      <c r="C5381" s="4">
        <v>8041.5817999999999</v>
      </c>
      <c r="F5381" s="20"/>
    </row>
    <row r="5382" spans="2:6" x14ac:dyDescent="0.3">
      <c r="B5382" s="3" t="s">
        <v>16293</v>
      </c>
      <c r="C5382" s="4">
        <v>8040.24</v>
      </c>
      <c r="F5382" s="20"/>
    </row>
    <row r="5383" spans="2:6" x14ac:dyDescent="0.3">
      <c r="B5383" s="3" t="s">
        <v>2301</v>
      </c>
      <c r="C5383" s="4">
        <v>8035.6540000000005</v>
      </c>
      <c r="F5383" s="20"/>
    </row>
    <row r="5384" spans="2:6" x14ac:dyDescent="0.3">
      <c r="B5384" s="3" t="s">
        <v>12526</v>
      </c>
      <c r="C5384" s="4">
        <v>8031.1885999999995</v>
      </c>
      <c r="F5384" s="20"/>
    </row>
    <row r="5385" spans="2:6" x14ac:dyDescent="0.3">
      <c r="B5385" s="3" t="s">
        <v>11828</v>
      </c>
      <c r="C5385" s="4">
        <v>8009.3631000000005</v>
      </c>
      <c r="F5385" s="20"/>
    </row>
    <row r="5386" spans="2:6" x14ac:dyDescent="0.3">
      <c r="B5386" s="3" t="s">
        <v>13664</v>
      </c>
      <c r="C5386" s="4">
        <v>8007.3286000000007</v>
      </c>
      <c r="F5386" s="20"/>
    </row>
    <row r="5387" spans="2:6" x14ac:dyDescent="0.3">
      <c r="B5387" s="3" t="s">
        <v>3743</v>
      </c>
      <c r="C5387" s="4">
        <v>8005.5102999999999</v>
      </c>
      <c r="F5387" s="20"/>
    </row>
    <row r="5388" spans="2:6" x14ac:dyDescent="0.3">
      <c r="B5388" s="3" t="s">
        <v>15124</v>
      </c>
      <c r="C5388" s="4">
        <v>8001.9760000000006</v>
      </c>
      <c r="F5388" s="20"/>
    </row>
    <row r="5389" spans="2:6" x14ac:dyDescent="0.3">
      <c r="B5389" s="3" t="s">
        <v>15127</v>
      </c>
      <c r="C5389" s="4">
        <v>8001.1519000000008</v>
      </c>
      <c r="F5389" s="20"/>
    </row>
    <row r="5390" spans="2:6" x14ac:dyDescent="0.3">
      <c r="B5390" s="3" t="s">
        <v>14465</v>
      </c>
      <c r="C5390" s="4">
        <v>8000.4467999999997</v>
      </c>
      <c r="F5390" s="20"/>
    </row>
    <row r="5391" spans="2:6" x14ac:dyDescent="0.3">
      <c r="B5391" s="3" t="s">
        <v>10386</v>
      </c>
      <c r="C5391" s="4">
        <v>7995.6189000000004</v>
      </c>
      <c r="F5391" s="20"/>
    </row>
    <row r="5392" spans="2:6" x14ac:dyDescent="0.3">
      <c r="B5392" s="3" t="s">
        <v>2830</v>
      </c>
      <c r="C5392" s="4">
        <v>7995.6189000000004</v>
      </c>
      <c r="F5392" s="20"/>
    </row>
    <row r="5393" spans="2:6" x14ac:dyDescent="0.3">
      <c r="B5393" s="3" t="s">
        <v>18927</v>
      </c>
      <c r="C5393" s="4">
        <v>7990.7386999999999</v>
      </c>
      <c r="F5393" s="20"/>
    </row>
    <row r="5394" spans="2:6" x14ac:dyDescent="0.3">
      <c r="B5394" s="3" t="s">
        <v>5846</v>
      </c>
      <c r="C5394" s="4">
        <v>7987.3357999999998</v>
      </c>
      <c r="F5394" s="20"/>
    </row>
    <row r="5395" spans="2:6" x14ac:dyDescent="0.3">
      <c r="B5395" s="3" t="s">
        <v>11772</v>
      </c>
      <c r="C5395" s="4">
        <v>7974.3158000000003</v>
      </c>
      <c r="F5395" s="20"/>
    </row>
    <row r="5396" spans="2:6" x14ac:dyDescent="0.3">
      <c r="B5396" s="3" t="s">
        <v>17395</v>
      </c>
      <c r="C5396" s="4">
        <v>7969.2067999999999</v>
      </c>
      <c r="F5396" s="20"/>
    </row>
    <row r="5397" spans="2:6" x14ac:dyDescent="0.3">
      <c r="B5397" s="3" t="s">
        <v>6617</v>
      </c>
      <c r="C5397" s="4">
        <v>7964.3807999999999</v>
      </c>
      <c r="F5397" s="20"/>
    </row>
    <row r="5398" spans="2:6" x14ac:dyDescent="0.3">
      <c r="B5398" s="3" t="s">
        <v>4427</v>
      </c>
      <c r="C5398" s="4">
        <v>7963.8987999999999</v>
      </c>
      <c r="F5398" s="20"/>
    </row>
    <row r="5399" spans="2:6" x14ac:dyDescent="0.3">
      <c r="B5399" s="3" t="s">
        <v>12477</v>
      </c>
      <c r="C5399" s="4">
        <v>7963.0162</v>
      </c>
      <c r="F5399" s="20"/>
    </row>
    <row r="5400" spans="2:6" x14ac:dyDescent="0.3">
      <c r="B5400" s="3" t="s">
        <v>2357</v>
      </c>
      <c r="C5400" s="4">
        <v>7961.2431999999999</v>
      </c>
      <c r="F5400" s="20"/>
    </row>
    <row r="5401" spans="2:6" x14ac:dyDescent="0.3">
      <c r="B5401" s="3" t="s">
        <v>4140</v>
      </c>
      <c r="C5401" s="4">
        <v>7953.3155999999999</v>
      </c>
      <c r="F5401" s="20"/>
    </row>
    <row r="5402" spans="2:6" x14ac:dyDescent="0.3">
      <c r="B5402" s="3" t="s">
        <v>1685</v>
      </c>
      <c r="C5402" s="4">
        <v>7947.2088999999996</v>
      </c>
      <c r="F5402" s="20"/>
    </row>
    <row r="5403" spans="2:6" x14ac:dyDescent="0.3">
      <c r="B5403" s="3" t="s">
        <v>6464</v>
      </c>
      <c r="C5403" s="4">
        <v>7946.4925999999996</v>
      </c>
      <c r="F5403" s="20"/>
    </row>
    <row r="5404" spans="2:6" x14ac:dyDescent="0.3">
      <c r="B5404" s="3" t="s">
        <v>12886</v>
      </c>
      <c r="C5404" s="4">
        <v>7945.3521999999994</v>
      </c>
      <c r="F5404" s="20"/>
    </row>
    <row r="5405" spans="2:6" x14ac:dyDescent="0.3">
      <c r="B5405" s="3" t="s">
        <v>13609</v>
      </c>
      <c r="C5405" s="4">
        <v>7936.2547000000004</v>
      </c>
      <c r="F5405" s="20"/>
    </row>
    <row r="5406" spans="2:6" x14ac:dyDescent="0.3">
      <c r="B5406" s="3" t="s">
        <v>12458</v>
      </c>
      <c r="C5406" s="4">
        <v>7936.2547000000004</v>
      </c>
      <c r="F5406" s="20"/>
    </row>
    <row r="5407" spans="2:6" x14ac:dyDescent="0.3">
      <c r="B5407" s="3" t="s">
        <v>16023</v>
      </c>
      <c r="C5407" s="4">
        <v>7926.9209000000001</v>
      </c>
      <c r="F5407" s="20"/>
    </row>
    <row r="5408" spans="2:6" x14ac:dyDescent="0.3">
      <c r="B5408" s="3" t="s">
        <v>3385</v>
      </c>
      <c r="C5408" s="4">
        <v>7925.7708999999995</v>
      </c>
      <c r="F5408" s="20"/>
    </row>
    <row r="5409" spans="2:6" x14ac:dyDescent="0.3">
      <c r="B5409" s="3" t="s">
        <v>18373</v>
      </c>
      <c r="C5409" s="4">
        <v>7922.8039000000008</v>
      </c>
      <c r="F5409" s="20"/>
    </row>
    <row r="5410" spans="2:6" x14ac:dyDescent="0.3">
      <c r="B5410" s="3" t="s">
        <v>18146</v>
      </c>
      <c r="C5410" s="4">
        <v>7915.0687999999991</v>
      </c>
      <c r="F5410" s="20"/>
    </row>
    <row r="5411" spans="2:6" x14ac:dyDescent="0.3">
      <c r="B5411" s="3" t="s">
        <v>14390</v>
      </c>
      <c r="C5411" s="4">
        <v>7913.8449000000001</v>
      </c>
      <c r="F5411" s="20"/>
    </row>
    <row r="5412" spans="2:6" x14ac:dyDescent="0.3">
      <c r="B5412" s="3" t="s">
        <v>13004</v>
      </c>
      <c r="C5412" s="4">
        <v>7913.4117000000006</v>
      </c>
      <c r="F5412" s="20"/>
    </row>
    <row r="5413" spans="2:6" x14ac:dyDescent="0.3">
      <c r="B5413" s="3" t="s">
        <v>7090</v>
      </c>
      <c r="C5413" s="4">
        <v>7911.2839999999997</v>
      </c>
      <c r="F5413" s="20"/>
    </row>
    <row r="5414" spans="2:6" x14ac:dyDescent="0.3">
      <c r="B5414" s="3" t="s">
        <v>9902</v>
      </c>
      <c r="C5414" s="4">
        <v>7909.1720999999998</v>
      </c>
      <c r="F5414" s="20"/>
    </row>
    <row r="5415" spans="2:6" x14ac:dyDescent="0.3">
      <c r="B5415" s="3" t="s">
        <v>691</v>
      </c>
      <c r="C5415" s="4">
        <v>7905.0043999999998</v>
      </c>
      <c r="F5415" s="20"/>
    </row>
    <row r="5416" spans="2:6" x14ac:dyDescent="0.3">
      <c r="B5416" s="3" t="s">
        <v>18651</v>
      </c>
      <c r="C5416" s="4">
        <v>7902.8017999999993</v>
      </c>
      <c r="F5416" s="20"/>
    </row>
    <row r="5417" spans="2:6" x14ac:dyDescent="0.3">
      <c r="B5417" s="3" t="s">
        <v>9491</v>
      </c>
      <c r="C5417" s="4">
        <v>7895.7659999999996</v>
      </c>
      <c r="F5417" s="20"/>
    </row>
    <row r="5418" spans="2:6" x14ac:dyDescent="0.3">
      <c r="B5418" s="3" t="s">
        <v>13331</v>
      </c>
      <c r="C5418" s="4">
        <v>7894.1197000000002</v>
      </c>
      <c r="F5418" s="20"/>
    </row>
    <row r="5419" spans="2:6" x14ac:dyDescent="0.3">
      <c r="B5419" s="3" t="s">
        <v>17300</v>
      </c>
      <c r="C5419" s="4">
        <v>7885.5264000000006</v>
      </c>
      <c r="F5419" s="20"/>
    </row>
    <row r="5420" spans="2:6" x14ac:dyDescent="0.3">
      <c r="B5420" s="3" t="s">
        <v>16540</v>
      </c>
      <c r="C5420" s="4">
        <v>7882.6624000000002</v>
      </c>
      <c r="F5420" s="20"/>
    </row>
    <row r="5421" spans="2:6" x14ac:dyDescent="0.3">
      <c r="B5421" s="3" t="s">
        <v>18969</v>
      </c>
      <c r="C5421" s="4">
        <v>7880.5144999999993</v>
      </c>
      <c r="F5421" s="20"/>
    </row>
    <row r="5422" spans="2:6" x14ac:dyDescent="0.3">
      <c r="B5422" s="3" t="s">
        <v>10407</v>
      </c>
      <c r="C5422" s="4">
        <v>7880.3396000000002</v>
      </c>
      <c r="F5422" s="20"/>
    </row>
    <row r="5423" spans="2:6" x14ac:dyDescent="0.3">
      <c r="B5423" s="3" t="s">
        <v>16596</v>
      </c>
      <c r="C5423" s="4">
        <v>7878.7662</v>
      </c>
      <c r="F5423" s="20"/>
    </row>
    <row r="5424" spans="2:6" x14ac:dyDescent="0.3">
      <c r="B5424" s="3" t="s">
        <v>10163</v>
      </c>
      <c r="C5424" s="4">
        <v>7875.2862999999998</v>
      </c>
      <c r="F5424" s="20"/>
    </row>
    <row r="5425" spans="2:6" x14ac:dyDescent="0.3">
      <c r="B5425" s="3" t="s">
        <v>18903</v>
      </c>
      <c r="C5425" s="4">
        <v>7874.5307000000003</v>
      </c>
      <c r="F5425" s="20"/>
    </row>
    <row r="5426" spans="2:6" x14ac:dyDescent="0.3">
      <c r="B5426" s="3" t="s">
        <v>6171</v>
      </c>
      <c r="C5426" s="4">
        <v>7873.4469000000008</v>
      </c>
      <c r="F5426" s="20"/>
    </row>
    <row r="5427" spans="2:6" x14ac:dyDescent="0.3">
      <c r="B5427" s="3" t="s">
        <v>8180</v>
      </c>
      <c r="C5427" s="4">
        <v>7871.3236999999999</v>
      </c>
      <c r="F5427" s="20"/>
    </row>
    <row r="5428" spans="2:6" x14ac:dyDescent="0.3">
      <c r="B5428" s="3" t="s">
        <v>17670</v>
      </c>
      <c r="C5428" s="4">
        <v>7868.3490000000002</v>
      </c>
      <c r="F5428" s="20"/>
    </row>
    <row r="5429" spans="2:6" x14ac:dyDescent="0.3">
      <c r="B5429" s="3" t="s">
        <v>8384</v>
      </c>
      <c r="C5429" s="4">
        <v>7864.9708000000001</v>
      </c>
      <c r="F5429" s="20"/>
    </row>
    <row r="5430" spans="2:6" x14ac:dyDescent="0.3">
      <c r="B5430" s="3" t="s">
        <v>3740</v>
      </c>
      <c r="C5430" s="4">
        <v>7864.5572000000002</v>
      </c>
      <c r="F5430" s="20"/>
    </row>
    <row r="5431" spans="2:6" x14ac:dyDescent="0.3">
      <c r="B5431" s="3" t="s">
        <v>13539</v>
      </c>
      <c r="C5431" s="4">
        <v>7863.5689000000002</v>
      </c>
      <c r="F5431" s="20"/>
    </row>
    <row r="5432" spans="2:6" x14ac:dyDescent="0.3">
      <c r="B5432" s="3" t="s">
        <v>2923</v>
      </c>
      <c r="C5432" s="4">
        <v>7855.1904000000004</v>
      </c>
      <c r="F5432" s="20"/>
    </row>
    <row r="5433" spans="2:6" x14ac:dyDescent="0.3">
      <c r="B5433" s="3" t="s">
        <v>10842</v>
      </c>
      <c r="C5433" s="4">
        <v>7855.0910999999996</v>
      </c>
      <c r="F5433" s="20"/>
    </row>
    <row r="5434" spans="2:6" x14ac:dyDescent="0.3">
      <c r="B5434" s="3" t="s">
        <v>11268</v>
      </c>
      <c r="C5434" s="4">
        <v>7852.5531000000001</v>
      </c>
      <c r="F5434" s="20"/>
    </row>
    <row r="5435" spans="2:6" x14ac:dyDescent="0.3">
      <c r="B5435" s="3" t="s">
        <v>8214</v>
      </c>
      <c r="C5435" s="4">
        <v>7848.4715000000006</v>
      </c>
      <c r="F5435" s="20"/>
    </row>
    <row r="5436" spans="2:6" x14ac:dyDescent="0.3">
      <c r="B5436" s="3" t="s">
        <v>13719</v>
      </c>
      <c r="C5436" s="4">
        <v>7845.6844999999994</v>
      </c>
      <c r="F5436" s="20"/>
    </row>
    <row r="5437" spans="2:6" x14ac:dyDescent="0.3">
      <c r="B5437" s="3" t="s">
        <v>8625</v>
      </c>
      <c r="C5437" s="4">
        <v>7840.8590000000004</v>
      </c>
      <c r="F5437" s="20"/>
    </row>
    <row r="5438" spans="2:6" x14ac:dyDescent="0.3">
      <c r="B5438" s="3" t="s">
        <v>7759</v>
      </c>
      <c r="C5438" s="4">
        <v>7840.7597999999998</v>
      </c>
      <c r="F5438" s="20"/>
    </row>
    <row r="5439" spans="2:6" x14ac:dyDescent="0.3">
      <c r="B5439" s="3" t="s">
        <v>4560</v>
      </c>
      <c r="C5439" s="4">
        <v>7839.7269999999999</v>
      </c>
      <c r="F5439" s="20"/>
    </row>
    <row r="5440" spans="2:6" x14ac:dyDescent="0.3">
      <c r="B5440" s="3" t="s">
        <v>18528</v>
      </c>
      <c r="C5440" s="4">
        <v>7836.7901000000002</v>
      </c>
      <c r="F5440" s="20"/>
    </row>
    <row r="5441" spans="2:6" x14ac:dyDescent="0.3">
      <c r="B5441" s="3" t="s">
        <v>18425</v>
      </c>
      <c r="C5441" s="4">
        <v>7828.4086000000007</v>
      </c>
      <c r="F5441" s="20"/>
    </row>
    <row r="5442" spans="2:6" x14ac:dyDescent="0.3">
      <c r="B5442" s="3" t="s">
        <v>3629</v>
      </c>
      <c r="C5442" s="4">
        <v>7828.4086000000007</v>
      </c>
      <c r="F5442" s="20"/>
    </row>
    <row r="5443" spans="2:6" x14ac:dyDescent="0.3">
      <c r="B5443" s="3" t="s">
        <v>16556</v>
      </c>
      <c r="C5443" s="4">
        <v>7827.6701000000003</v>
      </c>
      <c r="F5443" s="20"/>
    </row>
    <row r="5444" spans="2:6" x14ac:dyDescent="0.3">
      <c r="B5444" s="3" t="s">
        <v>3809</v>
      </c>
      <c r="C5444" s="4">
        <v>7827.2926000000007</v>
      </c>
      <c r="F5444" s="20"/>
    </row>
    <row r="5445" spans="2:6" x14ac:dyDescent="0.3">
      <c r="B5445" s="3" t="s">
        <v>7351</v>
      </c>
      <c r="C5445" s="4">
        <v>7826.6922999999997</v>
      </c>
      <c r="F5445" s="20"/>
    </row>
    <row r="5446" spans="2:6" x14ac:dyDescent="0.3">
      <c r="B5446" s="3" t="s">
        <v>4536</v>
      </c>
      <c r="C5446" s="4">
        <v>7826.3841000000002</v>
      </c>
      <c r="F5446" s="20"/>
    </row>
    <row r="5447" spans="2:6" x14ac:dyDescent="0.3">
      <c r="B5447" s="3" t="s">
        <v>9364</v>
      </c>
      <c r="C5447" s="4">
        <v>7825.8726999999999</v>
      </c>
      <c r="F5447" s="20"/>
    </row>
    <row r="5448" spans="2:6" x14ac:dyDescent="0.3">
      <c r="B5448" s="3" t="s">
        <v>11988</v>
      </c>
      <c r="C5448" s="4">
        <v>7823.2016999999996</v>
      </c>
      <c r="F5448" s="20"/>
    </row>
    <row r="5449" spans="2:6" x14ac:dyDescent="0.3">
      <c r="B5449" s="3" t="s">
        <v>10964</v>
      </c>
      <c r="C5449" s="4">
        <v>7821.8191000000006</v>
      </c>
      <c r="F5449" s="20"/>
    </row>
    <row r="5450" spans="2:6" x14ac:dyDescent="0.3">
      <c r="B5450" s="3" t="s">
        <v>3447</v>
      </c>
      <c r="C5450" s="4">
        <v>7816.4463999999998</v>
      </c>
      <c r="F5450" s="20"/>
    </row>
    <row r="5451" spans="2:6" x14ac:dyDescent="0.3">
      <c r="B5451" s="3" t="s">
        <v>8581</v>
      </c>
      <c r="C5451" s="4">
        <v>7816.0266000000001</v>
      </c>
      <c r="F5451" s="20"/>
    </row>
    <row r="5452" spans="2:6" x14ac:dyDescent="0.3">
      <c r="B5452" s="3" t="s">
        <v>2875</v>
      </c>
      <c r="C5452" s="4">
        <v>7814.8366000000005</v>
      </c>
      <c r="F5452" s="20"/>
    </row>
    <row r="5453" spans="2:6" x14ac:dyDescent="0.3">
      <c r="B5453" s="3" t="s">
        <v>14383</v>
      </c>
      <c r="C5453" s="4">
        <v>7807.7990999999993</v>
      </c>
      <c r="F5453" s="20"/>
    </row>
    <row r="5454" spans="2:6" x14ac:dyDescent="0.3">
      <c r="B5454" s="3" t="s">
        <v>878</v>
      </c>
      <c r="C5454" s="4">
        <v>7806.6250999999993</v>
      </c>
      <c r="F5454" s="20"/>
    </row>
    <row r="5455" spans="2:6" x14ac:dyDescent="0.3">
      <c r="B5455" s="3" t="s">
        <v>13164</v>
      </c>
      <c r="C5455" s="4">
        <v>7806.5049000000008</v>
      </c>
      <c r="F5455" s="20"/>
    </row>
    <row r="5456" spans="2:6" x14ac:dyDescent="0.3">
      <c r="B5456" s="3" t="s">
        <v>2261</v>
      </c>
      <c r="C5456" s="4">
        <v>7804.4254000000001</v>
      </c>
      <c r="F5456" s="20"/>
    </row>
    <row r="5457" spans="2:6" x14ac:dyDescent="0.3">
      <c r="B5457" s="3" t="s">
        <v>6719</v>
      </c>
      <c r="C5457" s="4">
        <v>7801.8269</v>
      </c>
      <c r="F5457" s="20"/>
    </row>
    <row r="5458" spans="2:6" x14ac:dyDescent="0.3">
      <c r="B5458" s="3" t="s">
        <v>11197</v>
      </c>
      <c r="C5458" s="4">
        <v>7799.7330000000002</v>
      </c>
      <c r="F5458" s="20"/>
    </row>
    <row r="5459" spans="2:6" x14ac:dyDescent="0.3">
      <c r="B5459" s="3" t="s">
        <v>6103</v>
      </c>
      <c r="C5459" s="4">
        <v>7798.6112000000003</v>
      </c>
      <c r="F5459" s="20"/>
    </row>
    <row r="5460" spans="2:6" x14ac:dyDescent="0.3">
      <c r="B5460" s="3" t="s">
        <v>9583</v>
      </c>
      <c r="C5460" s="4">
        <v>7791.8246999999992</v>
      </c>
      <c r="F5460" s="20"/>
    </row>
    <row r="5461" spans="2:6" x14ac:dyDescent="0.3">
      <c r="B5461" s="3" t="s">
        <v>15938</v>
      </c>
      <c r="C5461" s="4">
        <v>7788.0357000000004</v>
      </c>
      <c r="F5461" s="20"/>
    </row>
    <row r="5462" spans="2:6" x14ac:dyDescent="0.3">
      <c r="B5462" s="3" t="s">
        <v>8261</v>
      </c>
      <c r="C5462" s="4">
        <v>7785.8154000000004</v>
      </c>
      <c r="F5462" s="20"/>
    </row>
    <row r="5463" spans="2:6" x14ac:dyDescent="0.3">
      <c r="B5463" s="3" t="s">
        <v>4071</v>
      </c>
      <c r="C5463" s="4">
        <v>7785.5833999999995</v>
      </c>
      <c r="F5463" s="20"/>
    </row>
    <row r="5464" spans="2:6" x14ac:dyDescent="0.3">
      <c r="B5464" s="3" t="s">
        <v>15993</v>
      </c>
      <c r="C5464" s="4">
        <v>7780.9157000000005</v>
      </c>
      <c r="F5464" s="20"/>
    </row>
    <row r="5465" spans="2:6" x14ac:dyDescent="0.3">
      <c r="B5465" s="3" t="s">
        <v>5797</v>
      </c>
      <c r="C5465" s="4">
        <v>7777.1714000000002</v>
      </c>
      <c r="F5465" s="20"/>
    </row>
    <row r="5466" spans="2:6" x14ac:dyDescent="0.3">
      <c r="B5466" s="3" t="s">
        <v>11610</v>
      </c>
      <c r="C5466" s="4">
        <v>7771.8056999999999</v>
      </c>
      <c r="F5466" s="20"/>
    </row>
    <row r="5467" spans="2:6" x14ac:dyDescent="0.3">
      <c r="B5467" s="3" t="s">
        <v>2139</v>
      </c>
      <c r="C5467" s="4">
        <v>7770.5304999999998</v>
      </c>
      <c r="F5467" s="20"/>
    </row>
    <row r="5468" spans="2:6" x14ac:dyDescent="0.3">
      <c r="B5468" s="3" t="s">
        <v>7972</v>
      </c>
      <c r="C5468" s="4">
        <v>7765.3300999999992</v>
      </c>
      <c r="F5468" s="20"/>
    </row>
    <row r="5469" spans="2:6" x14ac:dyDescent="0.3">
      <c r="B5469" s="3" t="s">
        <v>1774</v>
      </c>
      <c r="C5469" s="4">
        <v>7764.8545999999997</v>
      </c>
      <c r="F5469" s="20"/>
    </row>
    <row r="5470" spans="2:6" x14ac:dyDescent="0.3">
      <c r="B5470" s="3" t="s">
        <v>13455</v>
      </c>
      <c r="C5470" s="4">
        <v>7756.0285000000003</v>
      </c>
      <c r="F5470" s="20"/>
    </row>
    <row r="5471" spans="2:6" x14ac:dyDescent="0.3">
      <c r="B5471" s="3" t="s">
        <v>9198</v>
      </c>
      <c r="C5471" s="4">
        <v>7754.1248000000005</v>
      </c>
      <c r="F5471" s="20"/>
    </row>
    <row r="5472" spans="2:6" x14ac:dyDescent="0.3">
      <c r="B5472" s="3" t="s">
        <v>13489</v>
      </c>
      <c r="C5472" s="4">
        <v>7753.6917999999996</v>
      </c>
      <c r="F5472" s="20"/>
    </row>
    <row r="5473" spans="2:6" x14ac:dyDescent="0.3">
      <c r="B5473" s="3" t="s">
        <v>8926</v>
      </c>
      <c r="C5473" s="4">
        <v>7752.0207</v>
      </c>
      <c r="F5473" s="20"/>
    </row>
    <row r="5474" spans="2:6" x14ac:dyDescent="0.3">
      <c r="B5474" s="3" t="s">
        <v>5113</v>
      </c>
      <c r="C5474" s="4">
        <v>7751.0340000000015</v>
      </c>
      <c r="F5474" s="20"/>
    </row>
    <row r="5475" spans="2:6" x14ac:dyDescent="0.3">
      <c r="B5475" s="3" t="s">
        <v>5550</v>
      </c>
      <c r="C5475" s="4">
        <v>7745.7466000000004</v>
      </c>
      <c r="F5475" s="20"/>
    </row>
    <row r="5476" spans="2:6" x14ac:dyDescent="0.3">
      <c r="B5476" s="3" t="s">
        <v>16295</v>
      </c>
      <c r="C5476" s="4">
        <v>7740.7938000000004</v>
      </c>
      <c r="F5476" s="20"/>
    </row>
    <row r="5477" spans="2:6" x14ac:dyDescent="0.3">
      <c r="B5477" s="3" t="s">
        <v>15830</v>
      </c>
      <c r="C5477" s="4">
        <v>7740.7938000000004</v>
      </c>
      <c r="F5477" s="20"/>
    </row>
    <row r="5478" spans="2:6" x14ac:dyDescent="0.3">
      <c r="B5478" s="3" t="s">
        <v>13830</v>
      </c>
      <c r="C5478" s="4">
        <v>7740.7938000000004</v>
      </c>
      <c r="F5478" s="20"/>
    </row>
    <row r="5479" spans="2:6" x14ac:dyDescent="0.3">
      <c r="B5479" s="3" t="s">
        <v>3439</v>
      </c>
      <c r="C5479" s="4">
        <v>7740.7938000000004</v>
      </c>
      <c r="F5479" s="20"/>
    </row>
    <row r="5480" spans="2:6" x14ac:dyDescent="0.3">
      <c r="B5480" s="3" t="s">
        <v>2541</v>
      </c>
      <c r="C5480" s="4">
        <v>7740.7938000000004</v>
      </c>
      <c r="F5480" s="20"/>
    </row>
    <row r="5481" spans="2:6" x14ac:dyDescent="0.3">
      <c r="B5481" s="3" t="s">
        <v>1595</v>
      </c>
      <c r="C5481" s="4">
        <v>7740.7938000000004</v>
      </c>
      <c r="F5481" s="20"/>
    </row>
    <row r="5482" spans="2:6" x14ac:dyDescent="0.3">
      <c r="B5482" s="3" t="s">
        <v>11771</v>
      </c>
      <c r="C5482" s="4">
        <v>7736.9534999999996</v>
      </c>
      <c r="F5482" s="20"/>
    </row>
    <row r="5483" spans="2:6" x14ac:dyDescent="0.3">
      <c r="B5483" s="3" t="s">
        <v>9300</v>
      </c>
      <c r="C5483" s="4">
        <v>7734.8208999999997</v>
      </c>
      <c r="F5483" s="20"/>
    </row>
    <row r="5484" spans="2:6" x14ac:dyDescent="0.3">
      <c r="B5484" s="3" t="s">
        <v>17941</v>
      </c>
      <c r="C5484" s="4">
        <v>7734.0882000000001</v>
      </c>
      <c r="F5484" s="20"/>
    </row>
    <row r="5485" spans="2:6" x14ac:dyDescent="0.3">
      <c r="B5485" s="3" t="s">
        <v>18868</v>
      </c>
      <c r="C5485" s="4">
        <v>7728.4117999999999</v>
      </c>
      <c r="F5485" s="20"/>
    </row>
    <row r="5486" spans="2:6" x14ac:dyDescent="0.3">
      <c r="B5486" s="3" t="s">
        <v>10973</v>
      </c>
      <c r="C5486" s="4">
        <v>7727.5501000000004</v>
      </c>
      <c r="F5486" s="20"/>
    </row>
    <row r="5487" spans="2:6" x14ac:dyDescent="0.3">
      <c r="B5487" s="3" t="s">
        <v>17168</v>
      </c>
      <c r="C5487" s="4">
        <v>7718.5454000000009</v>
      </c>
      <c r="F5487" s="20"/>
    </row>
    <row r="5488" spans="2:6" x14ac:dyDescent="0.3">
      <c r="B5488" s="3" t="s">
        <v>18181</v>
      </c>
      <c r="C5488" s="4">
        <v>7717.4130999999998</v>
      </c>
      <c r="F5488" s="20"/>
    </row>
    <row r="5489" spans="2:6" x14ac:dyDescent="0.3">
      <c r="B5489" s="3" t="s">
        <v>13023</v>
      </c>
      <c r="C5489" s="4">
        <v>7712.1916000000001</v>
      </c>
      <c r="F5489" s="20"/>
    </row>
    <row r="5490" spans="2:6" x14ac:dyDescent="0.3">
      <c r="B5490" s="3" t="s">
        <v>11494</v>
      </c>
      <c r="C5490" s="4">
        <v>7709.1683000000003</v>
      </c>
      <c r="F5490" s="20"/>
    </row>
    <row r="5491" spans="2:6" x14ac:dyDescent="0.3">
      <c r="B5491" s="3" t="s">
        <v>14017</v>
      </c>
      <c r="C5491" s="4">
        <v>7705.6464000000005</v>
      </c>
      <c r="F5491" s="20"/>
    </row>
    <row r="5492" spans="2:6" x14ac:dyDescent="0.3">
      <c r="B5492" s="3" t="s">
        <v>15267</v>
      </c>
      <c r="C5492" s="4">
        <v>7704.8680999999997</v>
      </c>
      <c r="F5492" s="20"/>
    </row>
    <row r="5493" spans="2:6" x14ac:dyDescent="0.3">
      <c r="B5493" s="3" t="s">
        <v>9660</v>
      </c>
      <c r="C5493" s="4">
        <v>7703.3049000000001</v>
      </c>
      <c r="F5493" s="20"/>
    </row>
    <row r="5494" spans="2:6" x14ac:dyDescent="0.3">
      <c r="B5494" s="3" t="s">
        <v>16403</v>
      </c>
      <c r="C5494" s="4">
        <v>7695.0640999999996</v>
      </c>
      <c r="F5494" s="20"/>
    </row>
    <row r="5495" spans="2:6" x14ac:dyDescent="0.3">
      <c r="B5495" s="3" t="s">
        <v>15498</v>
      </c>
      <c r="C5495" s="4">
        <v>7691.4668000000001</v>
      </c>
      <c r="F5495" s="20"/>
    </row>
    <row r="5496" spans="2:6" x14ac:dyDescent="0.3">
      <c r="B5496" s="3" t="s">
        <v>14456</v>
      </c>
      <c r="C5496" s="4">
        <v>7690.4514999999992</v>
      </c>
      <c r="F5496" s="20"/>
    </row>
    <row r="5497" spans="2:6" x14ac:dyDescent="0.3">
      <c r="B5497" s="3" t="s">
        <v>16617</v>
      </c>
      <c r="C5497" s="4">
        <v>7684.5207</v>
      </c>
      <c r="F5497" s="20"/>
    </row>
    <row r="5498" spans="2:6" x14ac:dyDescent="0.3">
      <c r="B5498" s="3" t="s">
        <v>11454</v>
      </c>
      <c r="C5498" s="4">
        <v>7681.4794999999995</v>
      </c>
      <c r="F5498" s="20"/>
    </row>
    <row r="5499" spans="2:6" x14ac:dyDescent="0.3">
      <c r="B5499" s="3" t="s">
        <v>11189</v>
      </c>
      <c r="C5499" s="4">
        <v>7678.5765000000001</v>
      </c>
      <c r="F5499" s="20"/>
    </row>
    <row r="5500" spans="2:6" x14ac:dyDescent="0.3">
      <c r="B5500" s="3" t="s">
        <v>17570</v>
      </c>
      <c r="C5500" s="4">
        <v>7674.7522000000008</v>
      </c>
      <c r="F5500" s="20"/>
    </row>
    <row r="5501" spans="2:6" x14ac:dyDescent="0.3">
      <c r="B5501" s="3" t="s">
        <v>11536</v>
      </c>
      <c r="C5501" s="4">
        <v>7671.3564999999999</v>
      </c>
      <c r="F5501" s="20"/>
    </row>
    <row r="5502" spans="2:6" x14ac:dyDescent="0.3">
      <c r="B5502" s="3" t="s">
        <v>9890</v>
      </c>
      <c r="C5502" s="4">
        <v>7671.0509000000002</v>
      </c>
      <c r="F5502" s="20"/>
    </row>
    <row r="5503" spans="2:6" x14ac:dyDescent="0.3">
      <c r="B5503" s="3" t="s">
        <v>17356</v>
      </c>
      <c r="C5503" s="4">
        <v>7667.0126</v>
      </c>
      <c r="F5503" s="20"/>
    </row>
    <row r="5504" spans="2:6" x14ac:dyDescent="0.3">
      <c r="B5504" s="3" t="s">
        <v>5427</v>
      </c>
      <c r="C5504" s="4">
        <v>7662.7007000000003</v>
      </c>
      <c r="F5504" s="20"/>
    </row>
    <row r="5505" spans="2:6" x14ac:dyDescent="0.3">
      <c r="B5505" s="3" t="s">
        <v>7447</v>
      </c>
      <c r="C5505" s="4">
        <v>7662.3639000000003</v>
      </c>
      <c r="F5505" s="20"/>
    </row>
    <row r="5506" spans="2:6" x14ac:dyDescent="0.3">
      <c r="B5506" s="3" t="s">
        <v>16554</v>
      </c>
      <c r="C5506" s="4">
        <v>7661.9391000000005</v>
      </c>
      <c r="F5506" s="20"/>
    </row>
    <row r="5507" spans="2:6" x14ac:dyDescent="0.3">
      <c r="B5507" s="3" t="s">
        <v>7406</v>
      </c>
      <c r="C5507" s="4">
        <v>7661.9391000000005</v>
      </c>
      <c r="F5507" s="20"/>
    </row>
    <row r="5508" spans="2:6" x14ac:dyDescent="0.3">
      <c r="B5508" s="3" t="s">
        <v>7783</v>
      </c>
      <c r="C5508" s="4">
        <v>7660.9034000000001</v>
      </c>
      <c r="F5508" s="20"/>
    </row>
    <row r="5509" spans="2:6" x14ac:dyDescent="0.3">
      <c r="B5509" s="3" t="s">
        <v>6438</v>
      </c>
      <c r="C5509" s="4">
        <v>7656.2465000000002</v>
      </c>
      <c r="F5509" s="20"/>
    </row>
    <row r="5510" spans="2:6" x14ac:dyDescent="0.3">
      <c r="B5510" s="3" t="s">
        <v>7801</v>
      </c>
      <c r="C5510" s="4">
        <v>7650.2434999999996</v>
      </c>
      <c r="F5510" s="20"/>
    </row>
    <row r="5511" spans="2:6" x14ac:dyDescent="0.3">
      <c r="B5511" s="3" t="s">
        <v>6291</v>
      </c>
      <c r="C5511" s="4">
        <v>7649.4706999999999</v>
      </c>
      <c r="F5511" s="20"/>
    </row>
    <row r="5512" spans="2:6" x14ac:dyDescent="0.3">
      <c r="B5512" s="3" t="s">
        <v>11770</v>
      </c>
      <c r="C5512" s="4">
        <v>7642.7315999999992</v>
      </c>
      <c r="F5512" s="20"/>
    </row>
    <row r="5513" spans="2:6" x14ac:dyDescent="0.3">
      <c r="B5513" s="3" t="s">
        <v>15913</v>
      </c>
      <c r="C5513" s="4">
        <v>7633.8855999999996</v>
      </c>
      <c r="F5513" s="20"/>
    </row>
    <row r="5514" spans="2:6" x14ac:dyDescent="0.3">
      <c r="B5514" s="3" t="s">
        <v>2190</v>
      </c>
      <c r="C5514" s="4">
        <v>7632.0077999999994</v>
      </c>
      <c r="F5514" s="20"/>
    </row>
    <row r="5515" spans="2:6" x14ac:dyDescent="0.3">
      <c r="B5515" s="3" t="s">
        <v>4247</v>
      </c>
      <c r="C5515" s="4">
        <v>7629.6164000000008</v>
      </c>
      <c r="F5515" s="20"/>
    </row>
    <row r="5516" spans="2:6" x14ac:dyDescent="0.3">
      <c r="B5516" s="3" t="s">
        <v>12944</v>
      </c>
      <c r="C5516" s="4">
        <v>7629.2318000000005</v>
      </c>
      <c r="F5516" s="20"/>
    </row>
    <row r="5517" spans="2:6" x14ac:dyDescent="0.3">
      <c r="B5517" s="3" t="s">
        <v>14607</v>
      </c>
      <c r="C5517" s="4">
        <v>7628.5096000000003</v>
      </c>
      <c r="F5517" s="20"/>
    </row>
    <row r="5518" spans="2:6" x14ac:dyDescent="0.3">
      <c r="B5518" s="3" t="s">
        <v>8477</v>
      </c>
      <c r="C5518" s="4">
        <v>7628.5096000000003</v>
      </c>
      <c r="F5518" s="20"/>
    </row>
    <row r="5519" spans="2:6" x14ac:dyDescent="0.3">
      <c r="B5519" s="3" t="s">
        <v>4291</v>
      </c>
      <c r="C5519" s="4">
        <v>7628.5096000000003</v>
      </c>
      <c r="F5519" s="20"/>
    </row>
    <row r="5520" spans="2:6" x14ac:dyDescent="0.3">
      <c r="B5520" s="3" t="s">
        <v>2880</v>
      </c>
      <c r="C5520" s="4">
        <v>7627.3180000000002</v>
      </c>
      <c r="F5520" s="20"/>
    </row>
    <row r="5521" spans="2:6" x14ac:dyDescent="0.3">
      <c r="B5521" s="3" t="s">
        <v>7106</v>
      </c>
      <c r="C5521" s="4">
        <v>7618.8933000000006</v>
      </c>
      <c r="F5521" s="20"/>
    </row>
    <row r="5522" spans="2:6" x14ac:dyDescent="0.3">
      <c r="B5522" s="3" t="s">
        <v>12919</v>
      </c>
      <c r="C5522" s="4">
        <v>7617.3932000000004</v>
      </c>
      <c r="F5522" s="20"/>
    </row>
    <row r="5523" spans="2:6" x14ac:dyDescent="0.3">
      <c r="B5523" s="3" t="s">
        <v>11617</v>
      </c>
      <c r="C5523" s="4">
        <v>7610.0454000000009</v>
      </c>
      <c r="F5523" s="20"/>
    </row>
    <row r="5524" spans="2:6" x14ac:dyDescent="0.3">
      <c r="B5524" s="3" t="s">
        <v>14395</v>
      </c>
      <c r="C5524" s="4">
        <v>7609.9678999999996</v>
      </c>
      <c r="F5524" s="20"/>
    </row>
    <row r="5525" spans="2:6" x14ac:dyDescent="0.3">
      <c r="B5525" s="3" t="s">
        <v>10665</v>
      </c>
      <c r="C5525" s="4">
        <v>7606.1679000000004</v>
      </c>
      <c r="F5525" s="20"/>
    </row>
    <row r="5526" spans="2:6" x14ac:dyDescent="0.3">
      <c r="B5526" s="3" t="s">
        <v>17744</v>
      </c>
      <c r="C5526" s="4">
        <v>7603.8139000000001</v>
      </c>
      <c r="F5526" s="20"/>
    </row>
    <row r="5527" spans="2:6" x14ac:dyDescent="0.3">
      <c r="B5527" s="3" t="s">
        <v>17537</v>
      </c>
      <c r="C5527" s="4">
        <v>7603.174</v>
      </c>
      <c r="F5527" s="20"/>
    </row>
    <row r="5528" spans="2:6" x14ac:dyDescent="0.3">
      <c r="B5528" s="3" t="s">
        <v>16673</v>
      </c>
      <c r="C5528" s="4">
        <v>7602.9640999999992</v>
      </c>
      <c r="F5528" s="20"/>
    </row>
    <row r="5529" spans="2:6" x14ac:dyDescent="0.3">
      <c r="B5529" s="3" t="s">
        <v>10802</v>
      </c>
      <c r="C5529" s="4">
        <v>7594.2255000000005</v>
      </c>
      <c r="F5529" s="20"/>
    </row>
    <row r="5530" spans="2:6" x14ac:dyDescent="0.3">
      <c r="B5530" s="3" t="s">
        <v>17269</v>
      </c>
      <c r="C5530" s="4">
        <v>7591.7758000000003</v>
      </c>
      <c r="F5530" s="20"/>
    </row>
    <row r="5531" spans="2:6" x14ac:dyDescent="0.3">
      <c r="B5531" s="3" t="s">
        <v>11945</v>
      </c>
      <c r="C5531" s="4">
        <v>7591.7758000000003</v>
      </c>
      <c r="F5531" s="20"/>
    </row>
    <row r="5532" spans="2:6" x14ac:dyDescent="0.3">
      <c r="B5532" s="3" t="s">
        <v>15824</v>
      </c>
      <c r="C5532" s="4">
        <v>7585.0326000000005</v>
      </c>
      <c r="F5532" s="20"/>
    </row>
    <row r="5533" spans="2:6" x14ac:dyDescent="0.3">
      <c r="B5533" s="3" t="s">
        <v>18408</v>
      </c>
      <c r="C5533" s="4">
        <v>7584.7194</v>
      </c>
      <c r="F5533" s="20"/>
    </row>
    <row r="5534" spans="2:6" x14ac:dyDescent="0.3">
      <c r="B5534" s="3" t="s">
        <v>1804</v>
      </c>
      <c r="C5534" s="4">
        <v>7583.4183999999996</v>
      </c>
      <c r="F5534" s="20"/>
    </row>
    <row r="5535" spans="2:6" x14ac:dyDescent="0.3">
      <c r="B5535" s="3" t="s">
        <v>17073</v>
      </c>
      <c r="C5535" s="4">
        <v>7582.1517999999996</v>
      </c>
      <c r="F5535" s="20"/>
    </row>
    <row r="5536" spans="2:6" x14ac:dyDescent="0.3">
      <c r="B5536" s="3" t="s">
        <v>10814</v>
      </c>
      <c r="C5536" s="4">
        <v>7581.9121999999998</v>
      </c>
      <c r="F5536" s="20"/>
    </row>
    <row r="5537" spans="2:6" x14ac:dyDescent="0.3">
      <c r="B5537" s="3" t="s">
        <v>15018</v>
      </c>
      <c r="C5537" s="4">
        <v>7564.1519000000008</v>
      </c>
      <c r="F5537" s="20"/>
    </row>
    <row r="5538" spans="2:6" x14ac:dyDescent="0.3">
      <c r="B5538" s="3" t="s">
        <v>3317</v>
      </c>
      <c r="C5538" s="4">
        <v>7562.8451999999997</v>
      </c>
      <c r="F5538" s="20"/>
    </row>
    <row r="5539" spans="2:6" x14ac:dyDescent="0.3">
      <c r="B5539" s="3" t="s">
        <v>1583</v>
      </c>
      <c r="C5539" s="4">
        <v>7561.4768000000004</v>
      </c>
      <c r="F5539" s="20"/>
    </row>
    <row r="5540" spans="2:6" x14ac:dyDescent="0.3">
      <c r="B5540" s="3" t="s">
        <v>11418</v>
      </c>
      <c r="C5540" s="4">
        <v>7560.8283000000001</v>
      </c>
      <c r="F5540" s="20"/>
    </row>
    <row r="5541" spans="2:6" x14ac:dyDescent="0.3">
      <c r="B5541" s="3" t="s">
        <v>3776</v>
      </c>
      <c r="C5541" s="4">
        <v>7558.8900999999996</v>
      </c>
      <c r="F5541" s="20"/>
    </row>
    <row r="5542" spans="2:6" x14ac:dyDescent="0.3">
      <c r="B5542" s="3" t="s">
        <v>15221</v>
      </c>
      <c r="C5542" s="4">
        <v>7555.4042000000009</v>
      </c>
      <c r="F5542" s="20"/>
    </row>
    <row r="5543" spans="2:6" x14ac:dyDescent="0.3">
      <c r="B5543" s="3" t="s">
        <v>8067</v>
      </c>
      <c r="C5543" s="4">
        <v>7554.5120999999999</v>
      </c>
      <c r="F5543" s="20"/>
    </row>
    <row r="5544" spans="2:6" x14ac:dyDescent="0.3">
      <c r="B5544" s="3" t="s">
        <v>8653</v>
      </c>
      <c r="C5544" s="4">
        <v>7552.4871000000003</v>
      </c>
      <c r="F5544" s="20"/>
    </row>
    <row r="5545" spans="2:6" x14ac:dyDescent="0.3">
      <c r="B5545" s="3" t="s">
        <v>13482</v>
      </c>
      <c r="C5545" s="4">
        <v>7552.4075000000003</v>
      </c>
      <c r="F5545" s="20"/>
    </row>
    <row r="5546" spans="2:6" x14ac:dyDescent="0.3">
      <c r="B5546" s="3" t="s">
        <v>15816</v>
      </c>
      <c r="C5546" s="4">
        <v>7549.3667000000005</v>
      </c>
      <c r="F5546" s="20"/>
    </row>
    <row r="5547" spans="2:6" x14ac:dyDescent="0.3">
      <c r="B5547" s="3" t="s">
        <v>18943</v>
      </c>
      <c r="C5547" s="4">
        <v>7546.3055999999997</v>
      </c>
      <c r="F5547" s="20"/>
    </row>
    <row r="5548" spans="2:6" x14ac:dyDescent="0.3">
      <c r="B5548" s="3" t="s">
        <v>6799</v>
      </c>
      <c r="C5548" s="4">
        <v>7546.3055999999997</v>
      </c>
      <c r="F5548" s="20"/>
    </row>
    <row r="5549" spans="2:6" x14ac:dyDescent="0.3">
      <c r="B5549" s="3" t="s">
        <v>1598</v>
      </c>
      <c r="C5549" s="4">
        <v>7546.3055999999997</v>
      </c>
      <c r="F5549" s="20"/>
    </row>
    <row r="5550" spans="2:6" x14ac:dyDescent="0.3">
      <c r="B5550" s="3" t="s">
        <v>7048</v>
      </c>
      <c r="C5550" s="4">
        <v>7545.6123000000007</v>
      </c>
      <c r="F5550" s="20"/>
    </row>
    <row r="5551" spans="2:6" x14ac:dyDescent="0.3">
      <c r="B5551" s="3" t="s">
        <v>8051</v>
      </c>
      <c r="C5551" s="4">
        <v>7541.0919999999996</v>
      </c>
      <c r="F5551" s="20"/>
    </row>
    <row r="5552" spans="2:6" x14ac:dyDescent="0.3">
      <c r="B5552" s="3" t="s">
        <v>7955</v>
      </c>
      <c r="C5552" s="4">
        <v>7527.2672000000002</v>
      </c>
      <c r="F5552" s="20"/>
    </row>
    <row r="5553" spans="2:6" x14ac:dyDescent="0.3">
      <c r="B5553" s="3" t="s">
        <v>16800</v>
      </c>
      <c r="C5553" s="4">
        <v>7519.2687000000005</v>
      </c>
      <c r="F5553" s="20"/>
    </row>
    <row r="5554" spans="2:6" x14ac:dyDescent="0.3">
      <c r="B5554" s="3" t="s">
        <v>11103</v>
      </c>
      <c r="C5554" s="4">
        <v>7517.9425999999994</v>
      </c>
      <c r="F5554" s="20"/>
    </row>
    <row r="5555" spans="2:6" x14ac:dyDescent="0.3">
      <c r="B5555" s="3" t="s">
        <v>11931</v>
      </c>
      <c r="C5555" s="4">
        <v>7510.7855999999992</v>
      </c>
      <c r="F5555" s="20"/>
    </row>
    <row r="5556" spans="2:6" x14ac:dyDescent="0.3">
      <c r="B5556" s="3" t="s">
        <v>13359</v>
      </c>
      <c r="C5556" s="4">
        <v>7507.2314000000006</v>
      </c>
      <c r="F5556" s="20"/>
    </row>
    <row r="5557" spans="2:6" x14ac:dyDescent="0.3">
      <c r="B5557" s="3" t="s">
        <v>13891</v>
      </c>
      <c r="C5557" s="4">
        <v>7504.3346000000001</v>
      </c>
      <c r="F5557" s="20"/>
    </row>
    <row r="5558" spans="2:6" x14ac:dyDescent="0.3">
      <c r="B5558" s="3" t="s">
        <v>3140</v>
      </c>
      <c r="C5558" s="4">
        <v>7501.8049000000001</v>
      </c>
      <c r="F5558" s="20"/>
    </row>
    <row r="5559" spans="2:6" x14ac:dyDescent="0.3">
      <c r="B5559" s="3" t="s">
        <v>3559</v>
      </c>
      <c r="C5559" s="4">
        <v>7501.6644999999999</v>
      </c>
      <c r="F5559" s="20"/>
    </row>
    <row r="5560" spans="2:6" x14ac:dyDescent="0.3">
      <c r="B5560" s="3" t="s">
        <v>9694</v>
      </c>
      <c r="C5560" s="4">
        <v>7500.9777000000004</v>
      </c>
      <c r="F5560" s="20"/>
    </row>
    <row r="5561" spans="2:6" x14ac:dyDescent="0.3">
      <c r="B5561" s="3" t="s">
        <v>8288</v>
      </c>
      <c r="C5561" s="4">
        <v>7500.1303000000007</v>
      </c>
      <c r="F5561" s="20"/>
    </row>
    <row r="5562" spans="2:6" x14ac:dyDescent="0.3">
      <c r="B5562" s="3" t="s">
        <v>13951</v>
      </c>
      <c r="C5562" s="4">
        <v>7497.3297000000002</v>
      </c>
      <c r="F5562" s="20"/>
    </row>
    <row r="5563" spans="2:6" x14ac:dyDescent="0.3">
      <c r="B5563" s="3" t="s">
        <v>18793</v>
      </c>
      <c r="C5563" s="4">
        <v>7494.1731</v>
      </c>
      <c r="F5563" s="20"/>
    </row>
    <row r="5564" spans="2:6" x14ac:dyDescent="0.3">
      <c r="B5564" s="3" t="s">
        <v>9537</v>
      </c>
      <c r="C5564" s="4">
        <v>7494.0209000000004</v>
      </c>
      <c r="F5564" s="20"/>
    </row>
    <row r="5565" spans="2:6" x14ac:dyDescent="0.3">
      <c r="B5565" s="3" t="s">
        <v>13273</v>
      </c>
      <c r="C5565" s="4">
        <v>7493.3218999999999</v>
      </c>
      <c r="F5565" s="20"/>
    </row>
    <row r="5566" spans="2:6" x14ac:dyDescent="0.3">
      <c r="B5566" s="3" t="s">
        <v>6216</v>
      </c>
      <c r="C5566" s="4">
        <v>7492.8123999999998</v>
      </c>
      <c r="F5566" s="20"/>
    </row>
    <row r="5567" spans="2:6" x14ac:dyDescent="0.3">
      <c r="B5567" s="3" t="s">
        <v>11461</v>
      </c>
      <c r="C5567" s="4">
        <v>7492.235099999999</v>
      </c>
      <c r="F5567" s="20"/>
    </row>
    <row r="5568" spans="2:6" x14ac:dyDescent="0.3">
      <c r="B5568" s="3" t="s">
        <v>5265</v>
      </c>
      <c r="C5568" s="4">
        <v>7488.6727000000001</v>
      </c>
      <c r="F5568" s="20"/>
    </row>
    <row r="5569" spans="2:6" x14ac:dyDescent="0.3">
      <c r="B5569" s="3" t="s">
        <v>17412</v>
      </c>
      <c r="C5569" s="4">
        <v>7488.3215999999993</v>
      </c>
      <c r="F5569" s="20"/>
    </row>
    <row r="5570" spans="2:6" x14ac:dyDescent="0.3">
      <c r="B5570" s="3" t="s">
        <v>13577</v>
      </c>
      <c r="C5570" s="4">
        <v>7487.7228000000005</v>
      </c>
      <c r="F5570" s="20"/>
    </row>
    <row r="5571" spans="2:6" x14ac:dyDescent="0.3">
      <c r="B5571" s="3" t="s">
        <v>8848</v>
      </c>
      <c r="C5571" s="4">
        <v>7487.4711000000007</v>
      </c>
      <c r="F5571" s="20"/>
    </row>
    <row r="5572" spans="2:6" x14ac:dyDescent="0.3">
      <c r="B5572" s="3" t="s">
        <v>6741</v>
      </c>
      <c r="C5572" s="4">
        <v>7486.7094999999999</v>
      </c>
      <c r="F5572" s="20"/>
    </row>
    <row r="5573" spans="2:6" x14ac:dyDescent="0.3">
      <c r="B5573" s="3" t="s">
        <v>7156</v>
      </c>
      <c r="C5573" s="4">
        <v>7486.1016</v>
      </c>
      <c r="F5573" s="20"/>
    </row>
    <row r="5574" spans="2:6" x14ac:dyDescent="0.3">
      <c r="B5574" s="3" t="s">
        <v>16985</v>
      </c>
      <c r="C5574" s="4">
        <v>7486.0763000000006</v>
      </c>
      <c r="F5574" s="20"/>
    </row>
    <row r="5575" spans="2:6" x14ac:dyDescent="0.3">
      <c r="B5575" s="3" t="s">
        <v>8877</v>
      </c>
      <c r="C5575" s="4">
        <v>7484.2516999999998</v>
      </c>
      <c r="F5575" s="20"/>
    </row>
    <row r="5576" spans="2:6" x14ac:dyDescent="0.3">
      <c r="B5576" s="3" t="s">
        <v>5955</v>
      </c>
      <c r="C5576" s="4">
        <v>7483.5141000000003</v>
      </c>
      <c r="F5576" s="20"/>
    </row>
    <row r="5577" spans="2:6" x14ac:dyDescent="0.3">
      <c r="B5577" s="3" t="s">
        <v>2699</v>
      </c>
      <c r="C5577" s="4">
        <v>7475.6630000000005</v>
      </c>
      <c r="F5577" s="20"/>
    </row>
    <row r="5578" spans="2:6" x14ac:dyDescent="0.3">
      <c r="B5578" s="3" t="s">
        <v>10111</v>
      </c>
      <c r="C5578" s="4">
        <v>7474.8209999999999</v>
      </c>
      <c r="F5578" s="20"/>
    </row>
    <row r="5579" spans="2:6" x14ac:dyDescent="0.3">
      <c r="B5579" s="3" t="s">
        <v>845</v>
      </c>
      <c r="C5579" s="4">
        <v>7469.9782999999998</v>
      </c>
      <c r="F5579" s="20"/>
    </row>
    <row r="5580" spans="2:6" x14ac:dyDescent="0.3">
      <c r="B5580" s="3" t="s">
        <v>16666</v>
      </c>
      <c r="C5580" s="4">
        <v>7467.8876</v>
      </c>
      <c r="F5580" s="20"/>
    </row>
    <row r="5581" spans="2:6" x14ac:dyDescent="0.3">
      <c r="B5581" s="3" t="s">
        <v>10754</v>
      </c>
      <c r="C5581" s="4">
        <v>7467.4440000000004</v>
      </c>
      <c r="F5581" s="20"/>
    </row>
    <row r="5582" spans="2:6" x14ac:dyDescent="0.3">
      <c r="B5582" s="3" t="s">
        <v>11908</v>
      </c>
      <c r="C5582" s="4">
        <v>7464.7057000000004</v>
      </c>
      <c r="F5582" s="20"/>
    </row>
    <row r="5583" spans="2:6" x14ac:dyDescent="0.3">
      <c r="B5583" s="3" t="s">
        <v>7356</v>
      </c>
      <c r="C5583" s="4">
        <v>7458.1684999999998</v>
      </c>
      <c r="F5583" s="20"/>
    </row>
    <row r="5584" spans="2:6" x14ac:dyDescent="0.3">
      <c r="B5584" s="3" t="s">
        <v>4220</v>
      </c>
      <c r="C5584" s="4">
        <v>7457.7914999999994</v>
      </c>
      <c r="F5584" s="20"/>
    </row>
    <row r="5585" spans="2:6" x14ac:dyDescent="0.3">
      <c r="B5585" s="3" t="s">
        <v>9422</v>
      </c>
      <c r="C5585" s="4">
        <v>7454.6173000000008</v>
      </c>
      <c r="F5585" s="20"/>
    </row>
    <row r="5586" spans="2:6" x14ac:dyDescent="0.3">
      <c r="B5586" s="3" t="s">
        <v>6771</v>
      </c>
      <c r="C5586" s="4">
        <v>7450.9688999999998</v>
      </c>
      <c r="F5586" s="20"/>
    </row>
    <row r="5587" spans="2:6" x14ac:dyDescent="0.3">
      <c r="B5587" s="3" t="s">
        <v>1476</v>
      </c>
      <c r="C5587" s="4">
        <v>7448.4029999999993</v>
      </c>
      <c r="F5587" s="20"/>
    </row>
    <row r="5588" spans="2:6" x14ac:dyDescent="0.3">
      <c r="B5588" s="3" t="s">
        <v>3397</v>
      </c>
      <c r="C5588" s="4">
        <v>7445.1428999999998</v>
      </c>
      <c r="F5588" s="20"/>
    </row>
    <row r="5589" spans="2:6" x14ac:dyDescent="0.3">
      <c r="B5589" s="3" t="s">
        <v>13137</v>
      </c>
      <c r="C5589" s="4">
        <v>7442.9021000000002</v>
      </c>
      <c r="F5589" s="20"/>
    </row>
    <row r="5590" spans="2:6" x14ac:dyDescent="0.3">
      <c r="B5590" s="3" t="s">
        <v>9222</v>
      </c>
      <c r="C5590" s="4">
        <v>7442.9021000000002</v>
      </c>
      <c r="F5590" s="20"/>
    </row>
    <row r="5591" spans="2:6" x14ac:dyDescent="0.3">
      <c r="B5591" s="3" t="s">
        <v>4733</v>
      </c>
      <c r="C5591" s="4">
        <v>7442.5959000000003</v>
      </c>
      <c r="F5591" s="20"/>
    </row>
    <row r="5592" spans="2:6" x14ac:dyDescent="0.3">
      <c r="B5592" s="3" t="s">
        <v>15252</v>
      </c>
      <c r="C5592" s="4">
        <v>7440.5754000000006</v>
      </c>
      <c r="F5592" s="20"/>
    </row>
    <row r="5593" spans="2:6" x14ac:dyDescent="0.3">
      <c r="B5593" s="3" t="s">
        <v>6732</v>
      </c>
      <c r="C5593" s="4">
        <v>7437.2618000000002</v>
      </c>
      <c r="F5593" s="20"/>
    </row>
    <row r="5594" spans="2:6" x14ac:dyDescent="0.3">
      <c r="B5594" s="3" t="s">
        <v>7437</v>
      </c>
      <c r="C5594" s="4">
        <v>7436.4391999999998</v>
      </c>
      <c r="F5594" s="20"/>
    </row>
    <row r="5595" spans="2:6" x14ac:dyDescent="0.3">
      <c r="B5595" s="3" t="s">
        <v>5003</v>
      </c>
      <c r="C5595" s="4">
        <v>7432.4974000000002</v>
      </c>
      <c r="F5595" s="20"/>
    </row>
    <row r="5596" spans="2:6" x14ac:dyDescent="0.3">
      <c r="B5596" s="3" t="s">
        <v>8960</v>
      </c>
      <c r="C5596" s="4">
        <v>7431.2483999999995</v>
      </c>
      <c r="F5596" s="20"/>
    </row>
    <row r="5597" spans="2:6" x14ac:dyDescent="0.3">
      <c r="B5597" s="3" t="s">
        <v>5333</v>
      </c>
      <c r="C5597" s="4">
        <v>7430.3259000000007</v>
      </c>
      <c r="F5597" s="20"/>
    </row>
    <row r="5598" spans="2:6" x14ac:dyDescent="0.3">
      <c r="B5598" s="3" t="s">
        <v>14392</v>
      </c>
      <c r="C5598" s="4">
        <v>7425.0886</v>
      </c>
      <c r="F5598" s="20"/>
    </row>
    <row r="5599" spans="2:6" x14ac:dyDescent="0.3">
      <c r="B5599" s="3" t="s">
        <v>18489</v>
      </c>
      <c r="C5599" s="4">
        <v>7421.76</v>
      </c>
      <c r="F5599" s="20"/>
    </row>
    <row r="5600" spans="2:6" x14ac:dyDescent="0.3">
      <c r="B5600" s="3" t="s">
        <v>7315</v>
      </c>
      <c r="C5600" s="4">
        <v>7421.76</v>
      </c>
      <c r="F5600" s="20"/>
    </row>
    <row r="5601" spans="2:6" x14ac:dyDescent="0.3">
      <c r="B5601" s="3" t="s">
        <v>6255</v>
      </c>
      <c r="C5601" s="4">
        <v>7421.76</v>
      </c>
      <c r="F5601" s="20"/>
    </row>
    <row r="5602" spans="2:6" x14ac:dyDescent="0.3">
      <c r="B5602" s="3" t="s">
        <v>18315</v>
      </c>
      <c r="C5602" s="4">
        <v>7417.7568999999994</v>
      </c>
      <c r="F5602" s="20"/>
    </row>
    <row r="5603" spans="2:6" x14ac:dyDescent="0.3">
      <c r="B5603" s="3" t="s">
        <v>3852</v>
      </c>
      <c r="C5603" s="4">
        <v>7408.9350000000004</v>
      </c>
      <c r="F5603" s="20"/>
    </row>
    <row r="5604" spans="2:6" x14ac:dyDescent="0.3">
      <c r="B5604" s="3" t="s">
        <v>18250</v>
      </c>
      <c r="C5604" s="4">
        <v>7404.2123000000001</v>
      </c>
      <c r="F5604" s="20"/>
    </row>
    <row r="5605" spans="2:6" x14ac:dyDescent="0.3">
      <c r="B5605" s="3" t="s">
        <v>9703</v>
      </c>
      <c r="C5605" s="4">
        <v>7399.0947000000006</v>
      </c>
      <c r="F5605" s="20"/>
    </row>
    <row r="5606" spans="2:6" x14ac:dyDescent="0.3">
      <c r="B5606" s="3" t="s">
        <v>12218</v>
      </c>
      <c r="C5606" s="4">
        <v>7398.9946</v>
      </c>
      <c r="F5606" s="20"/>
    </row>
    <row r="5607" spans="2:6" x14ac:dyDescent="0.3">
      <c r="B5607" s="3" t="s">
        <v>745</v>
      </c>
      <c r="C5607" s="4">
        <v>7396.5087999999996</v>
      </c>
      <c r="F5607" s="20"/>
    </row>
    <row r="5608" spans="2:6" x14ac:dyDescent="0.3">
      <c r="B5608" s="3" t="s">
        <v>14038</v>
      </c>
      <c r="C5608" s="4">
        <v>7394.6181999999999</v>
      </c>
      <c r="F5608" s="20"/>
    </row>
    <row r="5609" spans="2:6" x14ac:dyDescent="0.3">
      <c r="B5609" s="3" t="s">
        <v>18347</v>
      </c>
      <c r="C5609" s="4">
        <v>7391.4737999999998</v>
      </c>
      <c r="F5609" s="20"/>
    </row>
    <row r="5610" spans="2:6" x14ac:dyDescent="0.3">
      <c r="B5610" s="3" t="s">
        <v>7357</v>
      </c>
      <c r="C5610" s="4">
        <v>7389.7620000000006</v>
      </c>
      <c r="F5610" s="20"/>
    </row>
    <row r="5611" spans="2:6" x14ac:dyDescent="0.3">
      <c r="B5611" s="3" t="s">
        <v>17758</v>
      </c>
      <c r="C5611" s="4">
        <v>7388.6557999999995</v>
      </c>
      <c r="F5611" s="20"/>
    </row>
    <row r="5612" spans="2:6" x14ac:dyDescent="0.3">
      <c r="B5612" s="3" t="s">
        <v>7672</v>
      </c>
      <c r="C5612" s="4">
        <v>7380.5934999999999</v>
      </c>
      <c r="F5612" s="20"/>
    </row>
    <row r="5613" spans="2:6" x14ac:dyDescent="0.3">
      <c r="B5613" s="3" t="s">
        <v>4911</v>
      </c>
      <c r="C5613" s="4">
        <v>7380.5934999999999</v>
      </c>
      <c r="F5613" s="20"/>
    </row>
    <row r="5614" spans="2:6" x14ac:dyDescent="0.3">
      <c r="B5614" s="3" t="s">
        <v>9248</v>
      </c>
      <c r="C5614" s="4">
        <v>7377.1053000000002</v>
      </c>
      <c r="F5614" s="20"/>
    </row>
    <row r="5615" spans="2:6" x14ac:dyDescent="0.3">
      <c r="B5615" s="3" t="s">
        <v>11806</v>
      </c>
      <c r="C5615" s="4">
        <v>7375.954099999999</v>
      </c>
      <c r="F5615" s="20"/>
    </row>
    <row r="5616" spans="2:6" x14ac:dyDescent="0.3">
      <c r="B5616" s="3" t="s">
        <v>1505</v>
      </c>
      <c r="C5616" s="4">
        <v>7366.91</v>
      </c>
      <c r="F5616" s="20"/>
    </row>
    <row r="5617" spans="2:6" x14ac:dyDescent="0.3">
      <c r="B5617" s="3" t="s">
        <v>5189</v>
      </c>
      <c r="C5617" s="4">
        <v>7364.962700000001</v>
      </c>
      <c r="F5617" s="20"/>
    </row>
    <row r="5618" spans="2:6" x14ac:dyDescent="0.3">
      <c r="B5618" s="3" t="s">
        <v>5017</v>
      </c>
      <c r="C5618" s="4">
        <v>7359.6181999999999</v>
      </c>
      <c r="F5618" s="20"/>
    </row>
    <row r="5619" spans="2:6" x14ac:dyDescent="0.3">
      <c r="B5619" s="3" t="s">
        <v>15227</v>
      </c>
      <c r="C5619" s="4">
        <v>7355.1872000000003</v>
      </c>
      <c r="F5619" s="20"/>
    </row>
    <row r="5620" spans="2:6" x14ac:dyDescent="0.3">
      <c r="B5620" s="3" t="s">
        <v>1739</v>
      </c>
      <c r="C5620" s="4">
        <v>7355.1872000000003</v>
      </c>
      <c r="F5620" s="20"/>
    </row>
    <row r="5621" spans="2:6" x14ac:dyDescent="0.3">
      <c r="B5621" s="3" t="s">
        <v>3601</v>
      </c>
      <c r="C5621" s="4">
        <v>7351.5834000000004</v>
      </c>
      <c r="F5621" s="20"/>
    </row>
    <row r="5622" spans="2:6" x14ac:dyDescent="0.3">
      <c r="B5622" s="3" t="s">
        <v>8046</v>
      </c>
      <c r="C5622" s="4">
        <v>7351.4254999999994</v>
      </c>
      <c r="F5622" s="20"/>
    </row>
    <row r="5623" spans="2:6" x14ac:dyDescent="0.3">
      <c r="B5623" s="3" t="s">
        <v>14669</v>
      </c>
      <c r="C5623" s="4">
        <v>7346.5353999999988</v>
      </c>
      <c r="F5623" s="20"/>
    </row>
    <row r="5624" spans="2:6" x14ac:dyDescent="0.3">
      <c r="B5624" s="3" t="s">
        <v>17674</v>
      </c>
      <c r="C5624" s="4">
        <v>7344.6268</v>
      </c>
      <c r="F5624" s="20"/>
    </row>
    <row r="5625" spans="2:6" x14ac:dyDescent="0.3">
      <c r="B5625" s="3" t="s">
        <v>14391</v>
      </c>
      <c r="C5625" s="4">
        <v>7334.6988999999994</v>
      </c>
      <c r="F5625" s="20"/>
    </row>
    <row r="5626" spans="2:6" x14ac:dyDescent="0.3">
      <c r="B5626" s="3" t="s">
        <v>12033</v>
      </c>
      <c r="C5626" s="4">
        <v>7333.3836000000001</v>
      </c>
      <c r="F5626" s="20"/>
    </row>
    <row r="5627" spans="2:6" x14ac:dyDescent="0.3">
      <c r="B5627" s="3" t="s">
        <v>8331</v>
      </c>
      <c r="C5627" s="4">
        <v>7333.3836000000001</v>
      </c>
      <c r="F5627" s="20"/>
    </row>
    <row r="5628" spans="2:6" x14ac:dyDescent="0.3">
      <c r="B5628" s="3" t="s">
        <v>7167</v>
      </c>
      <c r="C5628" s="4">
        <v>7333.3836000000001</v>
      </c>
      <c r="F5628" s="20"/>
    </row>
    <row r="5629" spans="2:6" x14ac:dyDescent="0.3">
      <c r="B5629" s="3" t="s">
        <v>5912</v>
      </c>
      <c r="C5629" s="4">
        <v>7333.3836000000001</v>
      </c>
      <c r="F5629" s="20"/>
    </row>
    <row r="5630" spans="2:6" x14ac:dyDescent="0.3">
      <c r="B5630" s="3" t="s">
        <v>12377</v>
      </c>
      <c r="C5630" s="4">
        <v>7333.3427999999994</v>
      </c>
      <c r="F5630" s="20"/>
    </row>
    <row r="5631" spans="2:6" x14ac:dyDescent="0.3">
      <c r="B5631" s="3" t="s">
        <v>9199</v>
      </c>
      <c r="C5631" s="4">
        <v>7329.585500000002</v>
      </c>
      <c r="F5631" s="20"/>
    </row>
    <row r="5632" spans="2:6" x14ac:dyDescent="0.3">
      <c r="B5632" s="3" t="s">
        <v>10887</v>
      </c>
      <c r="C5632" s="4">
        <v>7327.2961000000005</v>
      </c>
      <c r="F5632" s="20"/>
    </row>
    <row r="5633" spans="2:6" x14ac:dyDescent="0.3">
      <c r="B5633" s="3" t="s">
        <v>2362</v>
      </c>
      <c r="C5633" s="4">
        <v>7326.2538000000004</v>
      </c>
      <c r="F5633" s="20"/>
    </row>
    <row r="5634" spans="2:6" x14ac:dyDescent="0.3">
      <c r="B5634" s="3" t="s">
        <v>1869</v>
      </c>
      <c r="C5634" s="4">
        <v>7325.2923000000001</v>
      </c>
      <c r="F5634" s="20"/>
    </row>
    <row r="5635" spans="2:6" x14ac:dyDescent="0.3">
      <c r="B5635" s="3" t="s">
        <v>13873</v>
      </c>
      <c r="C5635" s="4">
        <v>7322.4043000000001</v>
      </c>
      <c r="F5635" s="20"/>
    </row>
    <row r="5636" spans="2:6" x14ac:dyDescent="0.3">
      <c r="B5636" s="3" t="s">
        <v>1308</v>
      </c>
      <c r="C5636" s="4">
        <v>7318.5411999999997</v>
      </c>
      <c r="F5636" s="20"/>
    </row>
    <row r="5637" spans="2:6" x14ac:dyDescent="0.3">
      <c r="B5637" s="3" t="s">
        <v>2428</v>
      </c>
      <c r="C5637" s="4">
        <v>7308.177200000001</v>
      </c>
      <c r="F5637" s="20"/>
    </row>
    <row r="5638" spans="2:6" x14ac:dyDescent="0.3">
      <c r="B5638" s="3" t="s">
        <v>5685</v>
      </c>
      <c r="C5638" s="4">
        <v>7307.6381000000001</v>
      </c>
      <c r="F5638" s="20"/>
    </row>
    <row r="5639" spans="2:6" x14ac:dyDescent="0.3">
      <c r="B5639" s="3" t="s">
        <v>15919</v>
      </c>
      <c r="C5639" s="4">
        <v>7304.5708000000004</v>
      </c>
      <c r="F5639" s="20"/>
    </row>
    <row r="5640" spans="2:6" x14ac:dyDescent="0.3">
      <c r="B5640" s="3" t="s">
        <v>16786</v>
      </c>
      <c r="C5640" s="4">
        <v>7301.0609000000004</v>
      </c>
      <c r="F5640" s="20"/>
    </row>
    <row r="5641" spans="2:6" x14ac:dyDescent="0.3">
      <c r="B5641" s="3" t="s">
        <v>14678</v>
      </c>
      <c r="C5641" s="4">
        <v>7301.0609000000004</v>
      </c>
      <c r="F5641" s="20"/>
    </row>
    <row r="5642" spans="2:6" x14ac:dyDescent="0.3">
      <c r="B5642" s="3" t="s">
        <v>15835</v>
      </c>
      <c r="C5642" s="4">
        <v>7297.1532000000007</v>
      </c>
      <c r="F5642" s="20"/>
    </row>
    <row r="5643" spans="2:6" x14ac:dyDescent="0.3">
      <c r="B5643" s="3" t="s">
        <v>6318</v>
      </c>
      <c r="C5643" s="4">
        <v>7291.4311000000007</v>
      </c>
      <c r="F5643" s="20"/>
    </row>
    <row r="5644" spans="2:6" x14ac:dyDescent="0.3">
      <c r="B5644" s="3" t="s">
        <v>8287</v>
      </c>
      <c r="C5644" s="4">
        <v>7285.9573</v>
      </c>
      <c r="F5644" s="20"/>
    </row>
    <row r="5645" spans="2:6" x14ac:dyDescent="0.3">
      <c r="B5645" s="3" t="s">
        <v>17247</v>
      </c>
      <c r="C5645" s="4">
        <v>7285.9177999999993</v>
      </c>
      <c r="F5645" s="20"/>
    </row>
    <row r="5646" spans="2:6" x14ac:dyDescent="0.3">
      <c r="B5646" s="3" t="s">
        <v>5999</v>
      </c>
      <c r="C5646" s="4">
        <v>7283.9085999999998</v>
      </c>
      <c r="F5646" s="20"/>
    </row>
    <row r="5647" spans="2:6" x14ac:dyDescent="0.3">
      <c r="B5647" s="3" t="s">
        <v>7242</v>
      </c>
      <c r="C5647" s="4">
        <v>7282.1053000000002</v>
      </c>
      <c r="F5647" s="20"/>
    </row>
    <row r="5648" spans="2:6" x14ac:dyDescent="0.3">
      <c r="B5648" s="3" t="s">
        <v>17453</v>
      </c>
      <c r="C5648" s="4">
        <v>7276.2157999999999</v>
      </c>
      <c r="F5648" s="20"/>
    </row>
    <row r="5649" spans="2:6" x14ac:dyDescent="0.3">
      <c r="B5649" s="3" t="s">
        <v>5893</v>
      </c>
      <c r="C5649" s="4">
        <v>7272.0225</v>
      </c>
      <c r="F5649" s="20"/>
    </row>
    <row r="5650" spans="2:6" x14ac:dyDescent="0.3">
      <c r="B5650" s="3" t="s">
        <v>8415</v>
      </c>
      <c r="C5650" s="4">
        <v>7266.7276000000002</v>
      </c>
      <c r="F5650" s="20"/>
    </row>
    <row r="5651" spans="2:6" x14ac:dyDescent="0.3">
      <c r="B5651" s="3" t="s">
        <v>6169</v>
      </c>
      <c r="C5651" s="4">
        <v>7266.4123</v>
      </c>
      <c r="F5651" s="20"/>
    </row>
    <row r="5652" spans="2:6" x14ac:dyDescent="0.3">
      <c r="B5652" s="3" t="s">
        <v>15198</v>
      </c>
      <c r="C5652" s="4">
        <v>7263.3178000000007</v>
      </c>
      <c r="F5652" s="20"/>
    </row>
    <row r="5653" spans="2:6" x14ac:dyDescent="0.3">
      <c r="B5653" s="3" t="s">
        <v>1243</v>
      </c>
      <c r="C5653" s="4">
        <v>7260.7892000000002</v>
      </c>
      <c r="F5653" s="20"/>
    </row>
    <row r="5654" spans="2:6" x14ac:dyDescent="0.3">
      <c r="B5654" s="3" t="s">
        <v>10208</v>
      </c>
      <c r="C5654" s="4">
        <v>7259.5744000000004</v>
      </c>
      <c r="F5654" s="20"/>
    </row>
    <row r="5655" spans="2:6" x14ac:dyDescent="0.3">
      <c r="B5655" s="3" t="s">
        <v>12900</v>
      </c>
      <c r="C5655" s="4">
        <v>7258.463999999999</v>
      </c>
      <c r="F5655" s="20"/>
    </row>
    <row r="5656" spans="2:6" x14ac:dyDescent="0.3">
      <c r="B5656" s="3" t="s">
        <v>13492</v>
      </c>
      <c r="C5656" s="4">
        <v>7254.9157000000005</v>
      </c>
      <c r="F5656" s="20"/>
    </row>
    <row r="5657" spans="2:6" x14ac:dyDescent="0.3">
      <c r="B5657" s="3" t="s">
        <v>18434</v>
      </c>
      <c r="C5657" s="4">
        <v>7252.0218999999997</v>
      </c>
      <c r="F5657" s="20"/>
    </row>
    <row r="5658" spans="2:6" x14ac:dyDescent="0.3">
      <c r="B5658" s="3" t="s">
        <v>3284</v>
      </c>
      <c r="C5658" s="4">
        <v>7250.7865999999995</v>
      </c>
      <c r="F5658" s="20"/>
    </row>
    <row r="5659" spans="2:6" x14ac:dyDescent="0.3">
      <c r="B5659" s="3" t="s">
        <v>1768</v>
      </c>
      <c r="C5659" s="4">
        <v>7250.3187000000007</v>
      </c>
      <c r="F5659" s="20"/>
    </row>
    <row r="5660" spans="2:6" x14ac:dyDescent="0.3">
      <c r="B5660" s="3" t="s">
        <v>2736</v>
      </c>
      <c r="C5660" s="4">
        <v>7249.1670000000013</v>
      </c>
      <c r="F5660" s="20"/>
    </row>
    <row r="5661" spans="2:6" x14ac:dyDescent="0.3">
      <c r="B5661" s="3" t="s">
        <v>902</v>
      </c>
      <c r="C5661" s="4">
        <v>7248.8883999999998</v>
      </c>
      <c r="F5661" s="20"/>
    </row>
    <row r="5662" spans="2:6" x14ac:dyDescent="0.3">
      <c r="B5662" s="3" t="s">
        <v>1783</v>
      </c>
      <c r="C5662" s="4">
        <v>7245.5802000000003</v>
      </c>
      <c r="F5662" s="20"/>
    </row>
    <row r="5663" spans="2:6" x14ac:dyDescent="0.3">
      <c r="B5663" s="3" t="s">
        <v>1489</v>
      </c>
      <c r="C5663" s="4">
        <v>7238.9605000000001</v>
      </c>
      <c r="F5663" s="20"/>
    </row>
    <row r="5664" spans="2:6" x14ac:dyDescent="0.3">
      <c r="B5664" s="3" t="s">
        <v>8705</v>
      </c>
      <c r="C5664" s="4">
        <v>7232.5613999999996</v>
      </c>
      <c r="F5664" s="20"/>
    </row>
    <row r="5665" spans="2:6" x14ac:dyDescent="0.3">
      <c r="B5665" s="3" t="s">
        <v>9925</v>
      </c>
      <c r="C5665" s="4">
        <v>7231.1014999999998</v>
      </c>
      <c r="F5665" s="20"/>
    </row>
    <row r="5666" spans="2:6" x14ac:dyDescent="0.3">
      <c r="B5666" s="3" t="s">
        <v>14194</v>
      </c>
      <c r="C5666" s="4">
        <v>7229.9751999999999</v>
      </c>
      <c r="F5666" s="20"/>
    </row>
    <row r="5667" spans="2:6" x14ac:dyDescent="0.3">
      <c r="B5667" s="3" t="s">
        <v>3873</v>
      </c>
      <c r="C5667" s="4">
        <v>7229.8265999999994</v>
      </c>
      <c r="F5667" s="20"/>
    </row>
    <row r="5668" spans="2:6" x14ac:dyDescent="0.3">
      <c r="B5668" s="3" t="s">
        <v>18551</v>
      </c>
      <c r="C5668" s="4">
        <v>7227.3953000000001</v>
      </c>
      <c r="F5668" s="20"/>
    </row>
    <row r="5669" spans="2:6" x14ac:dyDescent="0.3">
      <c r="B5669" s="3" t="s">
        <v>5238</v>
      </c>
      <c r="C5669" s="4">
        <v>7225.9281000000001</v>
      </c>
      <c r="F5669" s="20"/>
    </row>
    <row r="5670" spans="2:6" x14ac:dyDescent="0.3">
      <c r="B5670" s="3" t="s">
        <v>18162</v>
      </c>
      <c r="C5670" s="4">
        <v>7223.5730000000003</v>
      </c>
      <c r="F5670" s="20"/>
    </row>
    <row r="5671" spans="2:6" x14ac:dyDescent="0.3">
      <c r="B5671" s="3" t="s">
        <v>10681</v>
      </c>
      <c r="C5671" s="4">
        <v>7219.4502999999995</v>
      </c>
      <c r="F5671" s="20"/>
    </row>
    <row r="5672" spans="2:6" x14ac:dyDescent="0.3">
      <c r="B5672" s="3" t="s">
        <v>18444</v>
      </c>
      <c r="C5672" s="4">
        <v>7219.036900000001</v>
      </c>
      <c r="F5672" s="20"/>
    </row>
    <row r="5673" spans="2:6" x14ac:dyDescent="0.3">
      <c r="B5673" s="3" t="s">
        <v>6259</v>
      </c>
      <c r="C5673" s="4">
        <v>7218.9142999999995</v>
      </c>
      <c r="F5673" s="20"/>
    </row>
    <row r="5674" spans="2:6" x14ac:dyDescent="0.3">
      <c r="B5674" s="3" t="s">
        <v>11335</v>
      </c>
      <c r="C5674" s="4">
        <v>7217.6314999999995</v>
      </c>
      <c r="F5674" s="20"/>
    </row>
    <row r="5675" spans="2:6" x14ac:dyDescent="0.3">
      <c r="B5675" s="3" t="s">
        <v>3059</v>
      </c>
      <c r="C5675" s="4">
        <v>7217.4350999999997</v>
      </c>
      <c r="F5675" s="20"/>
    </row>
    <row r="5676" spans="2:6" x14ac:dyDescent="0.3">
      <c r="B5676" s="3" t="s">
        <v>16644</v>
      </c>
      <c r="C5676" s="4">
        <v>7217.0568000000003</v>
      </c>
      <c r="F5676" s="20"/>
    </row>
    <row r="5677" spans="2:6" x14ac:dyDescent="0.3">
      <c r="B5677" s="3" t="s">
        <v>15336</v>
      </c>
      <c r="C5677" s="4">
        <v>7217.0568000000003</v>
      </c>
      <c r="F5677" s="20"/>
    </row>
    <row r="5678" spans="2:6" x14ac:dyDescent="0.3">
      <c r="B5678" s="3" t="s">
        <v>8999</v>
      </c>
      <c r="C5678" s="4">
        <v>7217.0568000000003</v>
      </c>
      <c r="F5678" s="20"/>
    </row>
    <row r="5679" spans="2:6" x14ac:dyDescent="0.3">
      <c r="B5679" s="3" t="s">
        <v>715</v>
      </c>
      <c r="C5679" s="4">
        <v>7216.5929999999998</v>
      </c>
      <c r="F5679" s="20"/>
    </row>
    <row r="5680" spans="2:6" x14ac:dyDescent="0.3">
      <c r="B5680" s="3" t="s">
        <v>10534</v>
      </c>
      <c r="C5680" s="4">
        <v>7211.5460000000003</v>
      </c>
      <c r="F5680" s="20"/>
    </row>
    <row r="5681" spans="2:6" x14ac:dyDescent="0.3">
      <c r="B5681" s="3" t="s">
        <v>11555</v>
      </c>
      <c r="C5681" s="4">
        <v>7210.7837999999992</v>
      </c>
      <c r="F5681" s="20"/>
    </row>
    <row r="5682" spans="2:6" x14ac:dyDescent="0.3">
      <c r="B5682" s="3" t="s">
        <v>1893</v>
      </c>
      <c r="C5682" s="4">
        <v>7205.5500999999995</v>
      </c>
      <c r="F5682" s="20"/>
    </row>
    <row r="5683" spans="2:6" x14ac:dyDescent="0.3">
      <c r="B5683" s="3" t="s">
        <v>8298</v>
      </c>
      <c r="C5683" s="4">
        <v>7201.1979000000001</v>
      </c>
      <c r="F5683" s="20"/>
    </row>
    <row r="5684" spans="2:6" x14ac:dyDescent="0.3">
      <c r="B5684" s="3" t="s">
        <v>5202</v>
      </c>
      <c r="C5684" s="4">
        <v>7189.4709999999995</v>
      </c>
      <c r="F5684" s="20"/>
    </row>
    <row r="5685" spans="2:6" x14ac:dyDescent="0.3">
      <c r="B5685" s="3" t="s">
        <v>6878</v>
      </c>
      <c r="C5685" s="4">
        <v>7189.3492999999999</v>
      </c>
      <c r="F5685" s="20"/>
    </row>
    <row r="5686" spans="2:6" x14ac:dyDescent="0.3">
      <c r="B5686" s="3" t="s">
        <v>1013</v>
      </c>
      <c r="C5686" s="4">
        <v>7188.8177999999998</v>
      </c>
      <c r="F5686" s="20"/>
    </row>
    <row r="5687" spans="2:6" x14ac:dyDescent="0.3">
      <c r="B5687" s="3" t="s">
        <v>5477</v>
      </c>
      <c r="C5687" s="4">
        <v>7187.7866000000004</v>
      </c>
      <c r="F5687" s="20"/>
    </row>
    <row r="5688" spans="2:6" x14ac:dyDescent="0.3">
      <c r="B5688" s="3" t="s">
        <v>15076</v>
      </c>
      <c r="C5688" s="4">
        <v>7178.6214</v>
      </c>
      <c r="F5688" s="20"/>
    </row>
    <row r="5689" spans="2:6" x14ac:dyDescent="0.3">
      <c r="B5689" s="3" t="s">
        <v>15591</v>
      </c>
      <c r="C5689" s="4">
        <v>7177.5155999999997</v>
      </c>
      <c r="F5689" s="20"/>
    </row>
    <row r="5690" spans="2:6" x14ac:dyDescent="0.3">
      <c r="B5690" s="3" t="s">
        <v>9838</v>
      </c>
      <c r="C5690" s="4">
        <v>7175.6428999999998</v>
      </c>
      <c r="F5690" s="20"/>
    </row>
    <row r="5691" spans="2:6" x14ac:dyDescent="0.3">
      <c r="B5691" s="3" t="s">
        <v>5741</v>
      </c>
      <c r="C5691" s="4">
        <v>7174.3274000000001</v>
      </c>
      <c r="F5691" s="20"/>
    </row>
    <row r="5692" spans="2:6" x14ac:dyDescent="0.3">
      <c r="B5692" s="3" t="s">
        <v>3567</v>
      </c>
      <c r="C5692" s="4">
        <v>7166.9141</v>
      </c>
      <c r="F5692" s="20"/>
    </row>
    <row r="5693" spans="2:6" x14ac:dyDescent="0.3">
      <c r="B5693" s="3" t="s">
        <v>16838</v>
      </c>
      <c r="C5693" s="4">
        <v>7166.6223999999993</v>
      </c>
      <c r="F5693" s="20"/>
    </row>
    <row r="5694" spans="2:6" x14ac:dyDescent="0.3">
      <c r="B5694" s="3" t="s">
        <v>15153</v>
      </c>
      <c r="C5694" s="4">
        <v>7165.9474</v>
      </c>
      <c r="F5694" s="20"/>
    </row>
    <row r="5695" spans="2:6" x14ac:dyDescent="0.3">
      <c r="B5695" s="3" t="s">
        <v>1936</v>
      </c>
      <c r="C5695" s="4">
        <v>7164.9484999999995</v>
      </c>
      <c r="F5695" s="20"/>
    </row>
    <row r="5696" spans="2:6" x14ac:dyDescent="0.3">
      <c r="B5696" s="3" t="s">
        <v>18887</v>
      </c>
      <c r="C5696" s="4">
        <v>7161.9097000000002</v>
      </c>
      <c r="F5696" s="20"/>
    </row>
    <row r="5697" spans="2:6" x14ac:dyDescent="0.3">
      <c r="B5697" s="3" t="s">
        <v>9060</v>
      </c>
      <c r="C5697" s="4">
        <v>7161.9097000000002</v>
      </c>
      <c r="F5697" s="20"/>
    </row>
    <row r="5698" spans="2:6" x14ac:dyDescent="0.3">
      <c r="B5698" s="3" t="s">
        <v>15398</v>
      </c>
      <c r="C5698" s="4">
        <v>7152.0403999999999</v>
      </c>
      <c r="F5698" s="20"/>
    </row>
    <row r="5699" spans="2:6" x14ac:dyDescent="0.3">
      <c r="B5699" s="3" t="s">
        <v>17306</v>
      </c>
      <c r="C5699" s="4">
        <v>7142.0688</v>
      </c>
      <c r="F5699" s="20"/>
    </row>
    <row r="5700" spans="2:6" x14ac:dyDescent="0.3">
      <c r="B5700" s="3" t="s">
        <v>1377</v>
      </c>
      <c r="C5700" s="4">
        <v>7137.9715999999999</v>
      </c>
      <c r="F5700" s="20"/>
    </row>
    <row r="5701" spans="2:6" x14ac:dyDescent="0.3">
      <c r="B5701" s="3" t="s">
        <v>10439</v>
      </c>
      <c r="C5701" s="4">
        <v>7136.4287000000004</v>
      </c>
      <c r="F5701" s="20"/>
    </row>
    <row r="5702" spans="2:6" x14ac:dyDescent="0.3">
      <c r="B5702" s="3" t="s">
        <v>10837</v>
      </c>
      <c r="C5702" s="4">
        <v>7134.9721</v>
      </c>
      <c r="F5702" s="20"/>
    </row>
    <row r="5703" spans="2:6" x14ac:dyDescent="0.3">
      <c r="B5703" s="3" t="s">
        <v>1022</v>
      </c>
      <c r="C5703" s="4">
        <v>7131.8355000000001</v>
      </c>
      <c r="F5703" s="20"/>
    </row>
    <row r="5704" spans="2:6" x14ac:dyDescent="0.3">
      <c r="B5704" s="3" t="s">
        <v>10676</v>
      </c>
      <c r="C5704" s="4">
        <v>7131.7354999999989</v>
      </c>
      <c r="F5704" s="20"/>
    </row>
    <row r="5705" spans="2:6" x14ac:dyDescent="0.3">
      <c r="B5705" s="3" t="s">
        <v>16428</v>
      </c>
      <c r="C5705" s="4">
        <v>7129.2101000000002</v>
      </c>
      <c r="F5705" s="20"/>
    </row>
    <row r="5706" spans="2:6" x14ac:dyDescent="0.3">
      <c r="B5706" s="3" t="s">
        <v>2791</v>
      </c>
      <c r="C5706" s="4">
        <v>7125.1848</v>
      </c>
      <c r="F5706" s="20"/>
    </row>
    <row r="5707" spans="2:6" x14ac:dyDescent="0.3">
      <c r="B5707" s="3" t="s">
        <v>2673</v>
      </c>
      <c r="C5707" s="4">
        <v>7121.7669999999998</v>
      </c>
      <c r="F5707" s="20"/>
    </row>
    <row r="5708" spans="2:6" x14ac:dyDescent="0.3">
      <c r="B5708" s="3" t="s">
        <v>3841</v>
      </c>
      <c r="C5708" s="4">
        <v>7120.5498000000007</v>
      </c>
      <c r="F5708" s="20"/>
    </row>
    <row r="5709" spans="2:6" x14ac:dyDescent="0.3">
      <c r="B5709" s="3" t="s">
        <v>2802</v>
      </c>
      <c r="C5709" s="4">
        <v>7116.1788999999999</v>
      </c>
      <c r="F5709" s="20"/>
    </row>
    <row r="5710" spans="2:6" x14ac:dyDescent="0.3">
      <c r="B5710" s="3" t="s">
        <v>15163</v>
      </c>
      <c r="C5710" s="4">
        <v>7115.3903</v>
      </c>
      <c r="F5710" s="20"/>
    </row>
    <row r="5711" spans="2:6" x14ac:dyDescent="0.3">
      <c r="B5711" s="3" t="s">
        <v>8642</v>
      </c>
      <c r="C5711" s="4">
        <v>7111.8798999999999</v>
      </c>
      <c r="F5711" s="20"/>
    </row>
    <row r="5712" spans="2:6" x14ac:dyDescent="0.3">
      <c r="B5712" s="3" t="s">
        <v>15396</v>
      </c>
      <c r="C5712" s="4">
        <v>7109.9317999999994</v>
      </c>
      <c r="F5712" s="20"/>
    </row>
    <row r="5713" spans="2:6" x14ac:dyDescent="0.3">
      <c r="B5713" s="3" t="s">
        <v>17285</v>
      </c>
      <c r="C5713" s="4">
        <v>7106.1894000000002</v>
      </c>
      <c r="F5713" s="20"/>
    </row>
    <row r="5714" spans="2:6" x14ac:dyDescent="0.3">
      <c r="B5714" s="3" t="s">
        <v>7069</v>
      </c>
      <c r="C5714" s="4">
        <v>7106.1894000000002</v>
      </c>
      <c r="F5714" s="20"/>
    </row>
    <row r="5715" spans="2:6" x14ac:dyDescent="0.3">
      <c r="B5715" s="3" t="s">
        <v>11493</v>
      </c>
      <c r="C5715" s="4">
        <v>7100.1648000000005</v>
      </c>
      <c r="F5715" s="20"/>
    </row>
    <row r="5716" spans="2:6" x14ac:dyDescent="0.3">
      <c r="B5716" s="3" t="s">
        <v>14466</v>
      </c>
      <c r="C5716" s="4">
        <v>7097.3932000000004</v>
      </c>
      <c r="F5716" s="20"/>
    </row>
    <row r="5717" spans="2:6" x14ac:dyDescent="0.3">
      <c r="B5717" s="3" t="s">
        <v>10748</v>
      </c>
      <c r="C5717" s="4">
        <v>7097.1518999999998</v>
      </c>
      <c r="F5717" s="20"/>
    </row>
    <row r="5718" spans="2:6" x14ac:dyDescent="0.3">
      <c r="B5718" s="3" t="s">
        <v>2304</v>
      </c>
      <c r="C5718" s="4">
        <v>7094.0725000000002</v>
      </c>
      <c r="F5718" s="20"/>
    </row>
    <row r="5719" spans="2:6" x14ac:dyDescent="0.3">
      <c r="B5719" s="3" t="s">
        <v>8800</v>
      </c>
      <c r="C5719" s="4">
        <v>7090.9475999999995</v>
      </c>
      <c r="F5719" s="20"/>
    </row>
    <row r="5720" spans="2:6" x14ac:dyDescent="0.3">
      <c r="B5720" s="3" t="s">
        <v>5533</v>
      </c>
      <c r="C5720" s="4">
        <v>7089.5280000000002</v>
      </c>
      <c r="F5720" s="20"/>
    </row>
    <row r="5721" spans="2:6" x14ac:dyDescent="0.3">
      <c r="B5721" s="3" t="s">
        <v>17653</v>
      </c>
      <c r="C5721" s="4">
        <v>7072.9784000000009</v>
      </c>
      <c r="F5721" s="20"/>
    </row>
    <row r="5722" spans="2:6" x14ac:dyDescent="0.3">
      <c r="B5722" s="3" t="s">
        <v>7704</v>
      </c>
      <c r="C5722" s="4">
        <v>7070.2433000000001</v>
      </c>
      <c r="F5722" s="20"/>
    </row>
    <row r="5723" spans="2:6" x14ac:dyDescent="0.3">
      <c r="B5723" s="3" t="s">
        <v>3504</v>
      </c>
      <c r="C5723" s="4">
        <v>7069.5285000000003</v>
      </c>
      <c r="F5723" s="20"/>
    </row>
    <row r="5724" spans="2:6" x14ac:dyDescent="0.3">
      <c r="B5724" s="3" t="s">
        <v>18242</v>
      </c>
      <c r="C5724" s="4">
        <v>7064.8784999999989</v>
      </c>
      <c r="F5724" s="20"/>
    </row>
    <row r="5725" spans="2:6" x14ac:dyDescent="0.3">
      <c r="B5725" s="3" t="s">
        <v>7308</v>
      </c>
      <c r="C5725" s="4">
        <v>7064.5220000000008</v>
      </c>
      <c r="F5725" s="20"/>
    </row>
    <row r="5726" spans="2:6" x14ac:dyDescent="0.3">
      <c r="B5726" s="3" t="s">
        <v>18958</v>
      </c>
      <c r="C5726" s="4">
        <v>7059.0689999999995</v>
      </c>
      <c r="F5726" s="20"/>
    </row>
    <row r="5727" spans="2:6" x14ac:dyDescent="0.3">
      <c r="B5727" s="3" t="s">
        <v>10459</v>
      </c>
      <c r="C5727" s="4">
        <v>7052.9915999999994</v>
      </c>
      <c r="F5727" s="20"/>
    </row>
    <row r="5728" spans="2:6" x14ac:dyDescent="0.3">
      <c r="B5728" s="3" t="s">
        <v>5557</v>
      </c>
      <c r="C5728" s="4">
        <v>7052.4480999999996</v>
      </c>
      <c r="F5728" s="20"/>
    </row>
    <row r="5729" spans="2:6" x14ac:dyDescent="0.3">
      <c r="B5729" s="3" t="s">
        <v>5432</v>
      </c>
      <c r="C5729" s="4">
        <v>7052.17</v>
      </c>
      <c r="F5729" s="20"/>
    </row>
    <row r="5730" spans="2:6" x14ac:dyDescent="0.3">
      <c r="B5730" s="3" t="s">
        <v>9789</v>
      </c>
      <c r="C5730" s="4">
        <v>7050.8068000000003</v>
      </c>
      <c r="F5730" s="20"/>
    </row>
    <row r="5731" spans="2:6" x14ac:dyDescent="0.3">
      <c r="B5731" s="3" t="s">
        <v>1114</v>
      </c>
      <c r="C5731" s="4">
        <v>7048.8828000000003</v>
      </c>
      <c r="F5731" s="20"/>
    </row>
    <row r="5732" spans="2:6" x14ac:dyDescent="0.3">
      <c r="B5732" s="3" t="s">
        <v>13202</v>
      </c>
      <c r="C5732" s="4">
        <v>7047.7123000000001</v>
      </c>
      <c r="F5732" s="20"/>
    </row>
    <row r="5733" spans="2:6" x14ac:dyDescent="0.3">
      <c r="B5733" s="3" t="s">
        <v>3206</v>
      </c>
      <c r="C5733" s="4">
        <v>7040.9503999999997</v>
      </c>
      <c r="F5733" s="20"/>
    </row>
    <row r="5734" spans="2:6" x14ac:dyDescent="0.3">
      <c r="B5734" s="3" t="s">
        <v>4615</v>
      </c>
      <c r="C5734" s="4">
        <v>7039.5911000000006</v>
      </c>
      <c r="F5734" s="20"/>
    </row>
    <row r="5735" spans="2:6" x14ac:dyDescent="0.3">
      <c r="B5735" s="3" t="s">
        <v>3815</v>
      </c>
      <c r="C5735" s="4">
        <v>7037.7326999999996</v>
      </c>
      <c r="F5735" s="20"/>
    </row>
    <row r="5736" spans="2:6" x14ac:dyDescent="0.3">
      <c r="B5736" s="3" t="s">
        <v>14023</v>
      </c>
      <c r="C5736" s="4">
        <v>7035.4919</v>
      </c>
      <c r="F5736" s="20"/>
    </row>
    <row r="5737" spans="2:6" x14ac:dyDescent="0.3">
      <c r="B5737" s="3" t="s">
        <v>17458</v>
      </c>
      <c r="C5737" s="4">
        <v>7034.8789999999999</v>
      </c>
      <c r="F5737" s="20"/>
    </row>
    <row r="5738" spans="2:6" x14ac:dyDescent="0.3">
      <c r="B5738" s="3" t="s">
        <v>16858</v>
      </c>
      <c r="C5738" s="4">
        <v>7034.8789999999999</v>
      </c>
      <c r="F5738" s="20"/>
    </row>
    <row r="5739" spans="2:6" x14ac:dyDescent="0.3">
      <c r="B5739" s="3" t="s">
        <v>12710</v>
      </c>
      <c r="C5739" s="4">
        <v>7034.8789999999999</v>
      </c>
      <c r="F5739" s="20"/>
    </row>
    <row r="5740" spans="2:6" x14ac:dyDescent="0.3">
      <c r="B5740" s="3" t="s">
        <v>11034</v>
      </c>
      <c r="C5740" s="4">
        <v>7034.8789999999999</v>
      </c>
      <c r="F5740" s="20"/>
    </row>
    <row r="5741" spans="2:6" x14ac:dyDescent="0.3">
      <c r="B5741" s="3" t="s">
        <v>9449</v>
      </c>
      <c r="C5741" s="4">
        <v>7034.8789999999999</v>
      </c>
      <c r="F5741" s="20"/>
    </row>
    <row r="5742" spans="2:6" x14ac:dyDescent="0.3">
      <c r="B5742" s="3" t="s">
        <v>7253</v>
      </c>
      <c r="C5742" s="4">
        <v>7034.8789999999999</v>
      </c>
      <c r="F5742" s="20"/>
    </row>
    <row r="5743" spans="2:6" x14ac:dyDescent="0.3">
      <c r="B5743" s="3" t="s">
        <v>1667</v>
      </c>
      <c r="C5743" s="4">
        <v>7034.8789999999999</v>
      </c>
      <c r="F5743" s="20"/>
    </row>
    <row r="5744" spans="2:6" x14ac:dyDescent="0.3">
      <c r="B5744" s="3" t="s">
        <v>1063</v>
      </c>
      <c r="C5744" s="4">
        <v>7034.8789999999999</v>
      </c>
      <c r="F5744" s="20"/>
    </row>
    <row r="5745" spans="2:6" x14ac:dyDescent="0.3">
      <c r="B5745" s="3" t="s">
        <v>1811</v>
      </c>
      <c r="C5745" s="4">
        <v>7034.8789999999999</v>
      </c>
      <c r="F5745" s="20"/>
    </row>
    <row r="5746" spans="2:6" x14ac:dyDescent="0.3">
      <c r="B5746" s="3" t="s">
        <v>1299</v>
      </c>
      <c r="C5746" s="4">
        <v>7026.9102000000003</v>
      </c>
      <c r="F5746" s="20"/>
    </row>
    <row r="5747" spans="2:6" x14ac:dyDescent="0.3">
      <c r="B5747" s="3" t="s">
        <v>16702</v>
      </c>
      <c r="C5747" s="4">
        <v>7022.317</v>
      </c>
      <c r="F5747" s="20"/>
    </row>
    <row r="5748" spans="2:6" x14ac:dyDescent="0.3">
      <c r="B5748" s="3" t="s">
        <v>6707</v>
      </c>
      <c r="C5748" s="4">
        <v>7022.317</v>
      </c>
      <c r="F5748" s="20"/>
    </row>
    <row r="5749" spans="2:6" x14ac:dyDescent="0.3">
      <c r="B5749" s="3" t="s">
        <v>11892</v>
      </c>
      <c r="C5749" s="4">
        <v>7018.5105999999996</v>
      </c>
      <c r="F5749" s="20"/>
    </row>
    <row r="5750" spans="2:6" x14ac:dyDescent="0.3">
      <c r="B5750" s="3" t="s">
        <v>1455</v>
      </c>
      <c r="C5750" s="4">
        <v>7016.8833000000004</v>
      </c>
      <c r="F5750" s="20"/>
    </row>
    <row r="5751" spans="2:6" x14ac:dyDescent="0.3">
      <c r="B5751" s="3" t="s">
        <v>13871</v>
      </c>
      <c r="C5751" s="4">
        <v>7016.0852000000004</v>
      </c>
      <c r="F5751" s="20"/>
    </row>
    <row r="5752" spans="2:6" x14ac:dyDescent="0.3">
      <c r="B5752" s="3" t="s">
        <v>1659</v>
      </c>
      <c r="C5752" s="4">
        <v>7013.8429999999998</v>
      </c>
      <c r="F5752" s="20"/>
    </row>
    <row r="5753" spans="2:6" x14ac:dyDescent="0.3">
      <c r="B5753" s="3" t="s">
        <v>15646</v>
      </c>
      <c r="C5753" s="4">
        <v>7013.5882000000001</v>
      </c>
      <c r="F5753" s="20"/>
    </row>
    <row r="5754" spans="2:6" x14ac:dyDescent="0.3">
      <c r="B5754" s="3" t="s">
        <v>13233</v>
      </c>
      <c r="C5754" s="4">
        <v>7013.5448999999999</v>
      </c>
      <c r="F5754" s="20"/>
    </row>
    <row r="5755" spans="2:6" x14ac:dyDescent="0.3">
      <c r="B5755" s="3" t="s">
        <v>9144</v>
      </c>
      <c r="C5755" s="4">
        <v>7012.7928999999995</v>
      </c>
      <c r="F5755" s="20"/>
    </row>
    <row r="5756" spans="2:6" x14ac:dyDescent="0.3">
      <c r="B5756" s="3" t="s">
        <v>17465</v>
      </c>
      <c r="C5756" s="4">
        <v>7010.9485999999997</v>
      </c>
      <c r="F5756" s="20"/>
    </row>
    <row r="5757" spans="2:6" x14ac:dyDescent="0.3">
      <c r="B5757" s="3" t="s">
        <v>13232</v>
      </c>
      <c r="C5757" s="4">
        <v>7010.0252</v>
      </c>
      <c r="F5757" s="20"/>
    </row>
    <row r="5758" spans="2:6" x14ac:dyDescent="0.3">
      <c r="B5758" s="3" t="s">
        <v>4224</v>
      </c>
      <c r="C5758" s="4">
        <v>7000.4133000000002</v>
      </c>
      <c r="F5758" s="20"/>
    </row>
    <row r="5759" spans="2:6" x14ac:dyDescent="0.3">
      <c r="B5759" s="3" t="s">
        <v>18777</v>
      </c>
      <c r="C5759" s="4">
        <v>6999.9094000000005</v>
      </c>
      <c r="F5759" s="20"/>
    </row>
    <row r="5760" spans="2:6" x14ac:dyDescent="0.3">
      <c r="B5760" s="3" t="s">
        <v>17882</v>
      </c>
      <c r="C5760" s="4">
        <v>6999.6340999999993</v>
      </c>
      <c r="F5760" s="20"/>
    </row>
    <row r="5761" spans="2:6" x14ac:dyDescent="0.3">
      <c r="B5761" s="3" t="s">
        <v>4092</v>
      </c>
      <c r="C5761" s="4">
        <v>6998.0393999999997</v>
      </c>
      <c r="F5761" s="20"/>
    </row>
    <row r="5762" spans="2:6" x14ac:dyDescent="0.3">
      <c r="B5762" s="3" t="s">
        <v>14152</v>
      </c>
      <c r="C5762" s="4">
        <v>6994.6848</v>
      </c>
      <c r="F5762" s="20"/>
    </row>
    <row r="5763" spans="2:6" x14ac:dyDescent="0.3">
      <c r="B5763" s="3" t="s">
        <v>18446</v>
      </c>
      <c r="C5763" s="4">
        <v>6991.6845000000003</v>
      </c>
      <c r="F5763" s="20"/>
    </row>
    <row r="5764" spans="2:6" x14ac:dyDescent="0.3">
      <c r="B5764" s="3" t="s">
        <v>15503</v>
      </c>
      <c r="C5764" s="4">
        <v>6990.2410999999993</v>
      </c>
      <c r="F5764" s="20"/>
    </row>
    <row r="5765" spans="2:6" x14ac:dyDescent="0.3">
      <c r="B5765" s="3" t="s">
        <v>5617</v>
      </c>
      <c r="C5765" s="4">
        <v>6989.0772999999999</v>
      </c>
      <c r="F5765" s="20"/>
    </row>
    <row r="5766" spans="2:6" x14ac:dyDescent="0.3">
      <c r="B5766" s="3" t="s">
        <v>17912</v>
      </c>
      <c r="C5766" s="4">
        <v>6987.9273000000012</v>
      </c>
      <c r="F5766" s="20"/>
    </row>
    <row r="5767" spans="2:6" x14ac:dyDescent="0.3">
      <c r="B5767" s="3" t="s">
        <v>1119</v>
      </c>
      <c r="C5767" s="4">
        <v>6987.2431999999999</v>
      </c>
      <c r="F5767" s="20"/>
    </row>
    <row r="5768" spans="2:6" x14ac:dyDescent="0.3">
      <c r="B5768" s="3" t="s">
        <v>13796</v>
      </c>
      <c r="C5768" s="4">
        <v>6986.6853000000001</v>
      </c>
      <c r="F5768" s="20"/>
    </row>
    <row r="5769" spans="2:6" x14ac:dyDescent="0.3">
      <c r="B5769" s="3" t="s">
        <v>17424</v>
      </c>
      <c r="C5769" s="4">
        <v>6985.6007</v>
      </c>
      <c r="F5769" s="20"/>
    </row>
    <row r="5770" spans="2:6" x14ac:dyDescent="0.3">
      <c r="B5770" s="3" t="s">
        <v>18764</v>
      </c>
      <c r="C5770" s="4">
        <v>6984.6916000000001</v>
      </c>
      <c r="F5770" s="20"/>
    </row>
    <row r="5771" spans="2:6" x14ac:dyDescent="0.3">
      <c r="B5771" s="3" t="s">
        <v>17333</v>
      </c>
      <c r="C5771" s="4">
        <v>6984.5026000000007</v>
      </c>
      <c r="F5771" s="20"/>
    </row>
    <row r="5772" spans="2:6" x14ac:dyDescent="0.3">
      <c r="B5772" s="3" t="s">
        <v>13481</v>
      </c>
      <c r="C5772" s="4">
        <v>6984.4681</v>
      </c>
      <c r="F5772" s="20"/>
    </row>
    <row r="5773" spans="2:6" x14ac:dyDescent="0.3">
      <c r="B5773" s="3" t="s">
        <v>2160</v>
      </c>
      <c r="C5773" s="4">
        <v>6982.2547000000004</v>
      </c>
      <c r="F5773" s="20"/>
    </row>
    <row r="5774" spans="2:6" x14ac:dyDescent="0.3">
      <c r="B5774" s="3" t="s">
        <v>15224</v>
      </c>
      <c r="C5774" s="4">
        <v>6979.0914999999995</v>
      </c>
      <c r="F5774" s="20"/>
    </row>
    <row r="5775" spans="2:6" x14ac:dyDescent="0.3">
      <c r="B5775" s="3" t="s">
        <v>14954</v>
      </c>
      <c r="C5775" s="4">
        <v>6971.9641999999994</v>
      </c>
      <c r="F5775" s="20"/>
    </row>
    <row r="5776" spans="2:6" x14ac:dyDescent="0.3">
      <c r="B5776" s="3" t="s">
        <v>7364</v>
      </c>
      <c r="C5776" s="4">
        <v>6968.6767</v>
      </c>
      <c r="F5776" s="20"/>
    </row>
    <row r="5777" spans="2:6" x14ac:dyDescent="0.3">
      <c r="B5777" s="3" t="s">
        <v>5463</v>
      </c>
      <c r="C5777" s="4">
        <v>6965.4610000000002</v>
      </c>
      <c r="F5777" s="20"/>
    </row>
    <row r="5778" spans="2:6" x14ac:dyDescent="0.3">
      <c r="B5778" s="3" t="s">
        <v>8784</v>
      </c>
      <c r="C5778" s="4">
        <v>6961.1504999999997</v>
      </c>
      <c r="F5778" s="20"/>
    </row>
    <row r="5779" spans="2:6" x14ac:dyDescent="0.3">
      <c r="B5779" s="3" t="s">
        <v>17397</v>
      </c>
      <c r="C5779" s="4">
        <v>6960.4664999999995</v>
      </c>
      <c r="F5779" s="20"/>
    </row>
    <row r="5780" spans="2:6" x14ac:dyDescent="0.3">
      <c r="B5780" s="3" t="s">
        <v>18544</v>
      </c>
      <c r="C5780" s="4">
        <v>6959.1590999999999</v>
      </c>
      <c r="F5780" s="20"/>
    </row>
    <row r="5781" spans="2:6" x14ac:dyDescent="0.3">
      <c r="B5781" s="3" t="s">
        <v>11579</v>
      </c>
      <c r="C5781" s="4">
        <v>6959.0680999999995</v>
      </c>
      <c r="F5781" s="20"/>
    </row>
    <row r="5782" spans="2:6" x14ac:dyDescent="0.3">
      <c r="B5782" s="3" t="s">
        <v>1574</v>
      </c>
      <c r="C5782" s="4">
        <v>6956.6371999999992</v>
      </c>
      <c r="F5782" s="20"/>
    </row>
    <row r="5783" spans="2:6" x14ac:dyDescent="0.3">
      <c r="B5783" s="3" t="s">
        <v>17143</v>
      </c>
      <c r="C5783" s="4">
        <v>6949.7394000000004</v>
      </c>
      <c r="F5783" s="20"/>
    </row>
    <row r="5784" spans="2:6" x14ac:dyDescent="0.3">
      <c r="B5784" s="3" t="s">
        <v>8830</v>
      </c>
      <c r="C5784" s="4">
        <v>6949.5983999999999</v>
      </c>
      <c r="F5784" s="20"/>
    </row>
    <row r="5785" spans="2:6" x14ac:dyDescent="0.3">
      <c r="B5785" s="3" t="s">
        <v>4516</v>
      </c>
      <c r="C5785" s="4">
        <v>6942.0763999999999</v>
      </c>
      <c r="F5785" s="20"/>
    </row>
    <row r="5786" spans="2:6" x14ac:dyDescent="0.3">
      <c r="B5786" s="3" t="s">
        <v>15810</v>
      </c>
      <c r="C5786" s="4">
        <v>6934.7334999999994</v>
      </c>
      <c r="F5786" s="20"/>
    </row>
    <row r="5787" spans="2:6" x14ac:dyDescent="0.3">
      <c r="B5787" s="3" t="s">
        <v>18614</v>
      </c>
      <c r="C5787" s="4">
        <v>6930.6388999999999</v>
      </c>
      <c r="F5787" s="20"/>
    </row>
    <row r="5788" spans="2:6" x14ac:dyDescent="0.3">
      <c r="B5788" s="3" t="s">
        <v>17311</v>
      </c>
      <c r="C5788" s="4">
        <v>6925.9733999999999</v>
      </c>
      <c r="F5788" s="20"/>
    </row>
    <row r="5789" spans="2:6" x14ac:dyDescent="0.3">
      <c r="B5789" s="3" t="s">
        <v>1551</v>
      </c>
      <c r="C5789" s="4">
        <v>6925.9733999999999</v>
      </c>
      <c r="F5789" s="20"/>
    </row>
    <row r="5790" spans="2:6" x14ac:dyDescent="0.3">
      <c r="B5790" s="3" t="s">
        <v>16896</v>
      </c>
      <c r="C5790" s="4">
        <v>6925.7995999999994</v>
      </c>
      <c r="F5790" s="20"/>
    </row>
    <row r="5791" spans="2:6" x14ac:dyDescent="0.3">
      <c r="B5791" s="3" t="s">
        <v>7390</v>
      </c>
      <c r="C5791" s="4">
        <v>6925.4519999999993</v>
      </c>
      <c r="F5791" s="20"/>
    </row>
    <row r="5792" spans="2:6" x14ac:dyDescent="0.3">
      <c r="B5792" s="3" t="s">
        <v>18078</v>
      </c>
      <c r="C5792" s="4">
        <v>6917.3917000000001</v>
      </c>
      <c r="F5792" s="20"/>
    </row>
    <row r="5793" spans="2:6" x14ac:dyDescent="0.3">
      <c r="B5793" s="3" t="s">
        <v>13596</v>
      </c>
      <c r="C5793" s="4">
        <v>6914.5458999999992</v>
      </c>
      <c r="F5793" s="20"/>
    </row>
    <row r="5794" spans="2:6" x14ac:dyDescent="0.3">
      <c r="B5794" s="3" t="s">
        <v>18353</v>
      </c>
      <c r="C5794" s="4">
        <v>6912.7984999999999</v>
      </c>
      <c r="F5794" s="20"/>
    </row>
    <row r="5795" spans="2:6" x14ac:dyDescent="0.3">
      <c r="B5795" s="3" t="s">
        <v>4136</v>
      </c>
      <c r="C5795" s="4">
        <v>6912.7984999999999</v>
      </c>
      <c r="F5795" s="20"/>
    </row>
    <row r="5796" spans="2:6" x14ac:dyDescent="0.3">
      <c r="B5796" s="3" t="s">
        <v>17995</v>
      </c>
      <c r="C5796" s="4">
        <v>6906.7592999999997</v>
      </c>
      <c r="F5796" s="20"/>
    </row>
    <row r="5797" spans="2:6" x14ac:dyDescent="0.3">
      <c r="B5797" s="3" t="s">
        <v>10010</v>
      </c>
      <c r="C5797" s="4">
        <v>6902.1162999999997</v>
      </c>
      <c r="F5797" s="20"/>
    </row>
    <row r="5798" spans="2:6" x14ac:dyDescent="0.3">
      <c r="B5798" s="3" t="s">
        <v>8752</v>
      </c>
      <c r="C5798" s="4">
        <v>6898.5680000000002</v>
      </c>
      <c r="F5798" s="20"/>
    </row>
    <row r="5799" spans="2:6" x14ac:dyDescent="0.3">
      <c r="B5799" s="3" t="s">
        <v>15698</v>
      </c>
      <c r="C5799" s="4">
        <v>6897.4722999999994</v>
      </c>
      <c r="F5799" s="20"/>
    </row>
    <row r="5800" spans="2:6" x14ac:dyDescent="0.3">
      <c r="B5800" s="3" t="s">
        <v>18786</v>
      </c>
      <c r="C5800" s="4">
        <v>6895.4880000000003</v>
      </c>
      <c r="F5800" s="20"/>
    </row>
    <row r="5801" spans="2:6" x14ac:dyDescent="0.3">
      <c r="B5801" s="3" t="s">
        <v>8105</v>
      </c>
      <c r="C5801" s="4">
        <v>6894.3474000000006</v>
      </c>
      <c r="F5801" s="20"/>
    </row>
    <row r="5802" spans="2:6" x14ac:dyDescent="0.3">
      <c r="B5802" s="3" t="s">
        <v>14375</v>
      </c>
      <c r="C5802" s="4">
        <v>6890.9260999999997</v>
      </c>
      <c r="F5802" s="20"/>
    </row>
    <row r="5803" spans="2:6" x14ac:dyDescent="0.3">
      <c r="B5803" s="3" t="s">
        <v>2275</v>
      </c>
      <c r="C5803" s="4">
        <v>6889.1885999999995</v>
      </c>
      <c r="F5803" s="20"/>
    </row>
    <row r="5804" spans="2:6" x14ac:dyDescent="0.3">
      <c r="B5804" s="3" t="s">
        <v>10320</v>
      </c>
      <c r="C5804" s="4">
        <v>6882.5278000000008</v>
      </c>
      <c r="F5804" s="20"/>
    </row>
    <row r="5805" spans="2:6" x14ac:dyDescent="0.3">
      <c r="B5805" s="3" t="s">
        <v>8226</v>
      </c>
      <c r="C5805" s="4">
        <v>6881.4984999999997</v>
      </c>
      <c r="F5805" s="20"/>
    </row>
    <row r="5806" spans="2:6" x14ac:dyDescent="0.3">
      <c r="B5806" s="3" t="s">
        <v>16848</v>
      </c>
      <c r="C5806" s="4">
        <v>6868.9911000000002</v>
      </c>
      <c r="F5806" s="20"/>
    </row>
    <row r="5807" spans="2:6" x14ac:dyDescent="0.3">
      <c r="B5807" s="3" t="s">
        <v>18038</v>
      </c>
      <c r="C5807" s="4">
        <v>6864.8631999999998</v>
      </c>
      <c r="F5807" s="20"/>
    </row>
    <row r="5808" spans="2:6" x14ac:dyDescent="0.3">
      <c r="B5808" s="3" t="s">
        <v>4804</v>
      </c>
      <c r="C5808" s="4">
        <v>6859.4573999999993</v>
      </c>
      <c r="F5808" s="20"/>
    </row>
    <row r="5809" spans="2:6" x14ac:dyDescent="0.3">
      <c r="B5809" s="3" t="s">
        <v>10725</v>
      </c>
      <c r="C5809" s="4">
        <v>6852.6578</v>
      </c>
      <c r="F5809" s="20"/>
    </row>
    <row r="5810" spans="2:6" x14ac:dyDescent="0.3">
      <c r="B5810" s="3" t="s">
        <v>13138</v>
      </c>
      <c r="C5810" s="4">
        <v>6847.0873999999994</v>
      </c>
      <c r="F5810" s="20"/>
    </row>
    <row r="5811" spans="2:6" x14ac:dyDescent="0.3">
      <c r="B5811" s="3" t="s">
        <v>12499</v>
      </c>
      <c r="C5811" s="4">
        <v>6847.0873999999994</v>
      </c>
      <c r="F5811" s="20"/>
    </row>
    <row r="5812" spans="2:6" x14ac:dyDescent="0.3">
      <c r="B5812" s="3" t="s">
        <v>3742</v>
      </c>
      <c r="C5812" s="4">
        <v>6847.0873999999994</v>
      </c>
      <c r="F5812" s="20"/>
    </row>
    <row r="5813" spans="2:6" x14ac:dyDescent="0.3">
      <c r="B5813" s="3" t="s">
        <v>1821</v>
      </c>
      <c r="C5813" s="4">
        <v>6847.0873999999994</v>
      </c>
      <c r="F5813" s="20"/>
    </row>
    <row r="5814" spans="2:6" x14ac:dyDescent="0.3">
      <c r="B5814" s="3" t="s">
        <v>5762</v>
      </c>
      <c r="C5814" s="4">
        <v>6846.8407000000007</v>
      </c>
      <c r="F5814" s="20"/>
    </row>
    <row r="5815" spans="2:6" x14ac:dyDescent="0.3">
      <c r="B5815" s="3" t="s">
        <v>15584</v>
      </c>
      <c r="C5815" s="4">
        <v>6845.4343000000008</v>
      </c>
      <c r="F5815" s="20"/>
    </row>
    <row r="5816" spans="2:6" x14ac:dyDescent="0.3">
      <c r="B5816" s="3" t="s">
        <v>7781</v>
      </c>
      <c r="C5816" s="4">
        <v>6840.3145000000004</v>
      </c>
      <c r="F5816" s="20"/>
    </row>
    <row r="5817" spans="2:6" x14ac:dyDescent="0.3">
      <c r="B5817" s="3" t="s">
        <v>10825</v>
      </c>
      <c r="C5817" s="4">
        <v>6833.5504000000001</v>
      </c>
      <c r="F5817" s="20"/>
    </row>
    <row r="5818" spans="2:6" x14ac:dyDescent="0.3">
      <c r="B5818" s="3" t="s">
        <v>18406</v>
      </c>
      <c r="C5818" s="4">
        <v>6832.9333000000006</v>
      </c>
      <c r="F5818" s="20"/>
    </row>
    <row r="5819" spans="2:6" x14ac:dyDescent="0.3">
      <c r="B5819" s="3" t="s">
        <v>18310</v>
      </c>
      <c r="C5819" s="4">
        <v>6829.2201999999997</v>
      </c>
      <c r="F5819" s="20"/>
    </row>
    <row r="5820" spans="2:6" x14ac:dyDescent="0.3">
      <c r="B5820" s="3" t="s">
        <v>12039</v>
      </c>
      <c r="C5820" s="4">
        <v>6827.4204</v>
      </c>
      <c r="F5820" s="20"/>
    </row>
    <row r="5821" spans="2:6" x14ac:dyDescent="0.3">
      <c r="B5821" s="3" t="s">
        <v>12345</v>
      </c>
      <c r="C5821" s="4">
        <v>6826.3115999999991</v>
      </c>
      <c r="F5821" s="20"/>
    </row>
    <row r="5822" spans="2:6" x14ac:dyDescent="0.3">
      <c r="B5822" s="3" t="s">
        <v>17149</v>
      </c>
      <c r="C5822" s="4">
        <v>6823.0365000000002</v>
      </c>
      <c r="F5822" s="20"/>
    </row>
    <row r="5823" spans="2:6" x14ac:dyDescent="0.3">
      <c r="B5823" s="3" t="s">
        <v>8635</v>
      </c>
      <c r="C5823" s="4">
        <v>6821.8150999999998</v>
      </c>
      <c r="F5823" s="20"/>
    </row>
    <row r="5824" spans="2:6" x14ac:dyDescent="0.3">
      <c r="B5824" s="3" t="s">
        <v>14208</v>
      </c>
      <c r="C5824" s="4">
        <v>6820.7293000000009</v>
      </c>
      <c r="F5824" s="20"/>
    </row>
    <row r="5825" spans="2:6" x14ac:dyDescent="0.3">
      <c r="B5825" s="3" t="s">
        <v>10831</v>
      </c>
      <c r="C5825" s="4">
        <v>6819.7683999999999</v>
      </c>
      <c r="F5825" s="20"/>
    </row>
    <row r="5826" spans="2:6" x14ac:dyDescent="0.3">
      <c r="B5826" s="3" t="s">
        <v>13483</v>
      </c>
      <c r="C5826" s="4">
        <v>6817.547700000001</v>
      </c>
      <c r="F5826" s="20"/>
    </row>
    <row r="5827" spans="2:6" x14ac:dyDescent="0.3">
      <c r="B5827" s="3" t="s">
        <v>8807</v>
      </c>
      <c r="C5827" s="4">
        <v>6813.8208000000004</v>
      </c>
      <c r="F5827" s="20"/>
    </row>
    <row r="5828" spans="2:6" x14ac:dyDescent="0.3">
      <c r="B5828" s="3" t="s">
        <v>1707</v>
      </c>
      <c r="C5828" s="4">
        <v>6813.6395000000002</v>
      </c>
      <c r="F5828" s="20"/>
    </row>
    <row r="5829" spans="2:6" x14ac:dyDescent="0.3">
      <c r="B5829" s="3" t="s">
        <v>15864</v>
      </c>
      <c r="C5829" s="4">
        <v>6812.3182999999999</v>
      </c>
      <c r="F5829" s="20"/>
    </row>
    <row r="5830" spans="2:6" x14ac:dyDescent="0.3">
      <c r="B5830" s="3" t="s">
        <v>13706</v>
      </c>
      <c r="C5830" s="4">
        <v>6812.0335999999998</v>
      </c>
      <c r="F5830" s="20"/>
    </row>
    <row r="5831" spans="2:6" x14ac:dyDescent="0.3">
      <c r="B5831" s="3" t="s">
        <v>6942</v>
      </c>
      <c r="C5831" s="4">
        <v>6809.6615999999995</v>
      </c>
      <c r="F5831" s="20"/>
    </row>
    <row r="5832" spans="2:6" x14ac:dyDescent="0.3">
      <c r="B5832" s="3" t="s">
        <v>9343</v>
      </c>
      <c r="C5832" s="4">
        <v>6806.8895999999995</v>
      </c>
      <c r="F5832" s="20"/>
    </row>
    <row r="5833" spans="2:6" x14ac:dyDescent="0.3">
      <c r="B5833" s="3" t="s">
        <v>10883</v>
      </c>
      <c r="C5833" s="4">
        <v>6805.4882000000007</v>
      </c>
      <c r="F5833" s="20"/>
    </row>
    <row r="5834" spans="2:6" x14ac:dyDescent="0.3">
      <c r="B5834" s="3" t="s">
        <v>18127</v>
      </c>
      <c r="C5834" s="4">
        <v>6803.3112999999994</v>
      </c>
      <c r="F5834" s="20"/>
    </row>
    <row r="5835" spans="2:6" x14ac:dyDescent="0.3">
      <c r="B5835" s="3" t="s">
        <v>16854</v>
      </c>
      <c r="C5835" s="4">
        <v>6803.28</v>
      </c>
      <c r="F5835" s="20"/>
    </row>
    <row r="5836" spans="2:6" x14ac:dyDescent="0.3">
      <c r="B5836" s="3" t="s">
        <v>2451</v>
      </c>
      <c r="C5836" s="4">
        <v>6801.0193999999992</v>
      </c>
      <c r="F5836" s="20"/>
    </row>
    <row r="5837" spans="2:6" x14ac:dyDescent="0.3">
      <c r="B5837" s="3" t="s">
        <v>7825</v>
      </c>
      <c r="C5837" s="4">
        <v>6797.6614</v>
      </c>
      <c r="F5837" s="20"/>
    </row>
    <row r="5838" spans="2:6" x14ac:dyDescent="0.3">
      <c r="B5838" s="3" t="s">
        <v>2833</v>
      </c>
      <c r="C5838" s="4">
        <v>6794.9130000000005</v>
      </c>
      <c r="F5838" s="20"/>
    </row>
    <row r="5839" spans="2:6" x14ac:dyDescent="0.3">
      <c r="B5839" s="3" t="s">
        <v>13380</v>
      </c>
      <c r="C5839" s="4">
        <v>6792.1320999999998</v>
      </c>
      <c r="F5839" s="20"/>
    </row>
    <row r="5840" spans="2:6" x14ac:dyDescent="0.3">
      <c r="B5840" s="3" t="s">
        <v>5386</v>
      </c>
      <c r="C5840" s="4">
        <v>6785.4830999999995</v>
      </c>
      <c r="F5840" s="20"/>
    </row>
    <row r="5841" spans="2:6" x14ac:dyDescent="0.3">
      <c r="B5841" s="3" t="s">
        <v>17591</v>
      </c>
      <c r="C5841" s="4">
        <v>6785.1232</v>
      </c>
      <c r="F5841" s="20"/>
    </row>
    <row r="5842" spans="2:6" x14ac:dyDescent="0.3">
      <c r="B5842" s="3" t="s">
        <v>16395</v>
      </c>
      <c r="C5842" s="4">
        <v>6776.7595000000001</v>
      </c>
      <c r="F5842" s="20"/>
    </row>
    <row r="5843" spans="2:6" x14ac:dyDescent="0.3">
      <c r="B5843" s="3" t="s">
        <v>3459</v>
      </c>
      <c r="C5843" s="4">
        <v>6775.0405000000001</v>
      </c>
      <c r="F5843" s="20"/>
    </row>
    <row r="5844" spans="2:6" x14ac:dyDescent="0.3">
      <c r="B5844" s="3" t="s">
        <v>2549</v>
      </c>
      <c r="C5844" s="4">
        <v>6773.1764999999996</v>
      </c>
      <c r="F5844" s="20"/>
    </row>
    <row r="5845" spans="2:6" x14ac:dyDescent="0.3">
      <c r="B5845" s="3" t="s">
        <v>17809</v>
      </c>
      <c r="C5845" s="4">
        <v>6772.1099000000004</v>
      </c>
      <c r="F5845" s="20"/>
    </row>
    <row r="5846" spans="2:6" x14ac:dyDescent="0.3">
      <c r="B5846" s="3" t="s">
        <v>14886</v>
      </c>
      <c r="C5846" s="4">
        <v>6771.1643000000004</v>
      </c>
      <c r="F5846" s="20"/>
    </row>
    <row r="5847" spans="2:6" x14ac:dyDescent="0.3">
      <c r="B5847" s="3" t="s">
        <v>2840</v>
      </c>
      <c r="C5847" s="4">
        <v>6769.8528999999999</v>
      </c>
      <c r="F5847" s="20"/>
    </row>
    <row r="5848" spans="2:6" x14ac:dyDescent="0.3">
      <c r="B5848" s="3" t="s">
        <v>16581</v>
      </c>
      <c r="C5848" s="4">
        <v>6760.7025999999996</v>
      </c>
      <c r="F5848" s="20"/>
    </row>
    <row r="5849" spans="2:6" x14ac:dyDescent="0.3">
      <c r="B5849" s="3" t="s">
        <v>17991</v>
      </c>
      <c r="C5849" s="4">
        <v>6757.0150999999996</v>
      </c>
      <c r="F5849" s="20"/>
    </row>
    <row r="5850" spans="2:6" x14ac:dyDescent="0.3">
      <c r="B5850" s="3" t="s">
        <v>6073</v>
      </c>
      <c r="C5850" s="4">
        <v>6751.8841000000002</v>
      </c>
      <c r="F5850" s="20"/>
    </row>
    <row r="5851" spans="2:6" x14ac:dyDescent="0.3">
      <c r="B5851" s="3" t="s">
        <v>5118</v>
      </c>
      <c r="C5851" s="4">
        <v>6748.4970000000003</v>
      </c>
      <c r="F5851" s="20"/>
    </row>
    <row r="5852" spans="2:6" x14ac:dyDescent="0.3">
      <c r="B5852" s="3" t="s">
        <v>5089</v>
      </c>
      <c r="C5852" s="4">
        <v>6746.1827000000003</v>
      </c>
      <c r="F5852" s="20"/>
    </row>
    <row r="5853" spans="2:6" x14ac:dyDescent="0.3">
      <c r="B5853" s="3" t="s">
        <v>4573</v>
      </c>
      <c r="C5853" s="4">
        <v>6741.8453</v>
      </c>
      <c r="F5853" s="20"/>
    </row>
    <row r="5854" spans="2:6" x14ac:dyDescent="0.3">
      <c r="B5854" s="3" t="s">
        <v>15925</v>
      </c>
      <c r="C5854" s="4">
        <v>6738.4996999999994</v>
      </c>
      <c r="F5854" s="20"/>
    </row>
    <row r="5855" spans="2:6" x14ac:dyDescent="0.3">
      <c r="B5855" s="3" t="s">
        <v>9797</v>
      </c>
      <c r="C5855" s="4">
        <v>6737.4359999999997</v>
      </c>
      <c r="F5855" s="20"/>
    </row>
    <row r="5856" spans="2:6" x14ac:dyDescent="0.3">
      <c r="B5856" s="3" t="s">
        <v>18801</v>
      </c>
      <c r="C5856" s="4">
        <v>6732.3827000000001</v>
      </c>
      <c r="F5856" s="20"/>
    </row>
    <row r="5857" spans="2:6" x14ac:dyDescent="0.3">
      <c r="B5857" s="3" t="s">
        <v>5247</v>
      </c>
      <c r="C5857" s="4">
        <v>6730.0578999999989</v>
      </c>
      <c r="F5857" s="20"/>
    </row>
    <row r="5858" spans="2:6" x14ac:dyDescent="0.3">
      <c r="B5858" s="3" t="s">
        <v>18821</v>
      </c>
      <c r="C5858" s="4">
        <v>6729.0987999999988</v>
      </c>
      <c r="F5858" s="20"/>
    </row>
    <row r="5859" spans="2:6" x14ac:dyDescent="0.3">
      <c r="B5859" s="3" t="s">
        <v>13833</v>
      </c>
      <c r="C5859" s="4">
        <v>6721.4271000000008</v>
      </c>
      <c r="F5859" s="20"/>
    </row>
    <row r="5860" spans="2:6" x14ac:dyDescent="0.3">
      <c r="B5860" s="3" t="s">
        <v>14807</v>
      </c>
      <c r="C5860" s="4">
        <v>6721.3197</v>
      </c>
      <c r="F5860" s="20"/>
    </row>
    <row r="5861" spans="2:6" x14ac:dyDescent="0.3">
      <c r="B5861" s="3" t="s">
        <v>8956</v>
      </c>
      <c r="C5861" s="4">
        <v>6720.1517000000003</v>
      </c>
      <c r="F5861" s="20"/>
    </row>
    <row r="5862" spans="2:6" x14ac:dyDescent="0.3">
      <c r="B5862" s="3" t="s">
        <v>18067</v>
      </c>
      <c r="C5862" s="4">
        <v>6719.9587999999994</v>
      </c>
      <c r="F5862" s="20"/>
    </row>
    <row r="5863" spans="2:6" x14ac:dyDescent="0.3">
      <c r="B5863" s="3" t="s">
        <v>11801</v>
      </c>
      <c r="C5863" s="4">
        <v>6710.1923999999999</v>
      </c>
      <c r="F5863" s="20"/>
    </row>
    <row r="5864" spans="2:6" x14ac:dyDescent="0.3">
      <c r="B5864" s="3" t="s">
        <v>1160</v>
      </c>
      <c r="C5864" s="4">
        <v>6708.519400000001</v>
      </c>
      <c r="F5864" s="20"/>
    </row>
    <row r="5865" spans="2:6" x14ac:dyDescent="0.3">
      <c r="B5865" s="3" t="s">
        <v>1982</v>
      </c>
      <c r="C5865" s="4">
        <v>6704.4261000000006</v>
      </c>
      <c r="F5865" s="20"/>
    </row>
    <row r="5866" spans="2:6" x14ac:dyDescent="0.3">
      <c r="B5866" s="3" t="s">
        <v>13614</v>
      </c>
      <c r="C5866" s="4">
        <v>6703.1605999999992</v>
      </c>
      <c r="F5866" s="20"/>
    </row>
    <row r="5867" spans="2:6" x14ac:dyDescent="0.3">
      <c r="B5867" s="3" t="s">
        <v>17733</v>
      </c>
      <c r="C5867" s="4">
        <v>6702.5263999999997</v>
      </c>
      <c r="F5867" s="20"/>
    </row>
    <row r="5868" spans="2:6" x14ac:dyDescent="0.3">
      <c r="B5868" s="3" t="s">
        <v>5144</v>
      </c>
      <c r="C5868" s="4">
        <v>6701.8230000000003</v>
      </c>
      <c r="F5868" s="20"/>
    </row>
    <row r="5869" spans="2:6" x14ac:dyDescent="0.3">
      <c r="B5869" s="3" t="s">
        <v>18750</v>
      </c>
      <c r="C5869" s="4">
        <v>6700.4991</v>
      </c>
      <c r="F5869" s="20"/>
    </row>
    <row r="5870" spans="2:6" x14ac:dyDescent="0.3">
      <c r="B5870" s="3" t="s">
        <v>17313</v>
      </c>
      <c r="C5870" s="4">
        <v>6698.6332000000002</v>
      </c>
      <c r="F5870" s="20"/>
    </row>
    <row r="5871" spans="2:6" x14ac:dyDescent="0.3">
      <c r="B5871" s="3" t="s">
        <v>6325</v>
      </c>
      <c r="C5871" s="4">
        <v>6694.3401999999996</v>
      </c>
      <c r="F5871" s="20"/>
    </row>
    <row r="5872" spans="2:6" x14ac:dyDescent="0.3">
      <c r="B5872" s="3" t="s">
        <v>14258</v>
      </c>
      <c r="C5872" s="4">
        <v>6690.4674999999997</v>
      </c>
      <c r="F5872" s="20"/>
    </row>
    <row r="5873" spans="2:6" x14ac:dyDescent="0.3">
      <c r="B5873" s="3" t="s">
        <v>3525</v>
      </c>
      <c r="C5873" s="4">
        <v>6689.5971</v>
      </c>
      <c r="F5873" s="20"/>
    </row>
    <row r="5874" spans="2:6" x14ac:dyDescent="0.3">
      <c r="B5874" s="3" t="s">
        <v>9464</v>
      </c>
      <c r="C5874" s="4">
        <v>6687.2437</v>
      </c>
      <c r="F5874" s="20"/>
    </row>
    <row r="5875" spans="2:6" x14ac:dyDescent="0.3">
      <c r="B5875" s="3" t="s">
        <v>8073</v>
      </c>
      <c r="C5875" s="4">
        <v>6686.1191999999992</v>
      </c>
      <c r="F5875" s="20"/>
    </row>
    <row r="5876" spans="2:6" x14ac:dyDescent="0.3">
      <c r="B5876" s="3" t="s">
        <v>17939</v>
      </c>
      <c r="C5876" s="4">
        <v>6675.4503999999997</v>
      </c>
      <c r="F5876" s="20"/>
    </row>
    <row r="5877" spans="2:6" x14ac:dyDescent="0.3">
      <c r="B5877" s="3" t="s">
        <v>17791</v>
      </c>
      <c r="C5877" s="4">
        <v>6674.9458999999997</v>
      </c>
      <c r="F5877" s="20"/>
    </row>
    <row r="5878" spans="2:6" x14ac:dyDescent="0.3">
      <c r="B5878" s="3" t="s">
        <v>17157</v>
      </c>
      <c r="C5878" s="4">
        <v>6674.9458999999997</v>
      </c>
      <c r="F5878" s="20"/>
    </row>
    <row r="5879" spans="2:6" x14ac:dyDescent="0.3">
      <c r="B5879" s="3" t="s">
        <v>12709</v>
      </c>
      <c r="C5879" s="4">
        <v>6674.9458999999997</v>
      </c>
      <c r="F5879" s="20"/>
    </row>
    <row r="5880" spans="2:6" x14ac:dyDescent="0.3">
      <c r="B5880" s="3" t="s">
        <v>8258</v>
      </c>
      <c r="C5880" s="4">
        <v>6674.9458999999997</v>
      </c>
      <c r="F5880" s="20"/>
    </row>
    <row r="5881" spans="2:6" x14ac:dyDescent="0.3">
      <c r="B5881" s="3" t="s">
        <v>5280</v>
      </c>
      <c r="C5881" s="4">
        <v>6674.9458999999997</v>
      </c>
      <c r="F5881" s="20"/>
    </row>
    <row r="5882" spans="2:6" x14ac:dyDescent="0.3">
      <c r="B5882" s="3" t="s">
        <v>10513</v>
      </c>
      <c r="C5882" s="4">
        <v>6671.8890999999994</v>
      </c>
      <c r="F5882" s="20"/>
    </row>
    <row r="5883" spans="2:6" x14ac:dyDescent="0.3">
      <c r="B5883" s="3" t="s">
        <v>8114</v>
      </c>
      <c r="C5883" s="4">
        <v>6670.4824000000008</v>
      </c>
      <c r="F5883" s="20"/>
    </row>
    <row r="5884" spans="2:6" x14ac:dyDescent="0.3">
      <c r="B5884" s="3" t="s">
        <v>10342</v>
      </c>
      <c r="C5884" s="4">
        <v>6666.2786999999998</v>
      </c>
      <c r="F5884" s="20"/>
    </row>
    <row r="5885" spans="2:6" x14ac:dyDescent="0.3">
      <c r="B5885" s="3" t="s">
        <v>4233</v>
      </c>
      <c r="C5885" s="4">
        <v>6664.4916000000003</v>
      </c>
      <c r="F5885" s="20"/>
    </row>
    <row r="5886" spans="2:6" x14ac:dyDescent="0.3">
      <c r="B5886" s="3" t="s">
        <v>9573</v>
      </c>
      <c r="C5886" s="4">
        <v>6656.0502999999999</v>
      </c>
      <c r="F5886" s="20"/>
    </row>
    <row r="5887" spans="2:6" x14ac:dyDescent="0.3">
      <c r="B5887" s="3" t="s">
        <v>7305</v>
      </c>
      <c r="C5887" s="4">
        <v>6655.1578999999992</v>
      </c>
      <c r="F5887" s="20"/>
    </row>
    <row r="5888" spans="2:6" x14ac:dyDescent="0.3">
      <c r="B5888" s="3" t="s">
        <v>18381</v>
      </c>
      <c r="C5888" s="4">
        <v>6654.8258000000005</v>
      </c>
      <c r="F5888" s="20"/>
    </row>
    <row r="5889" spans="2:6" x14ac:dyDescent="0.3">
      <c r="B5889" s="3" t="s">
        <v>8153</v>
      </c>
      <c r="C5889" s="4">
        <v>6654.5721999999996</v>
      </c>
      <c r="F5889" s="20"/>
    </row>
    <row r="5890" spans="2:6" x14ac:dyDescent="0.3">
      <c r="B5890" s="3" t="s">
        <v>16710</v>
      </c>
      <c r="C5890" s="4">
        <v>6654.4353000000001</v>
      </c>
      <c r="F5890" s="20"/>
    </row>
    <row r="5891" spans="2:6" x14ac:dyDescent="0.3">
      <c r="B5891" s="3" t="s">
        <v>6894</v>
      </c>
      <c r="C5891" s="4">
        <v>6653.7035999999989</v>
      </c>
      <c r="F5891" s="20"/>
    </row>
    <row r="5892" spans="2:6" x14ac:dyDescent="0.3">
      <c r="B5892" s="3" t="s">
        <v>8631</v>
      </c>
      <c r="C5892" s="4">
        <v>6651.5703000000003</v>
      </c>
      <c r="F5892" s="20"/>
    </row>
    <row r="5893" spans="2:6" x14ac:dyDescent="0.3">
      <c r="B5893" s="3" t="s">
        <v>1459</v>
      </c>
      <c r="C5893" s="4">
        <v>6649.0196999999989</v>
      </c>
      <c r="F5893" s="20"/>
    </row>
    <row r="5894" spans="2:6" x14ac:dyDescent="0.3">
      <c r="B5894" s="3" t="s">
        <v>9087</v>
      </c>
      <c r="C5894" s="4">
        <v>6647.4641000000001</v>
      </c>
      <c r="F5894" s="20"/>
    </row>
    <row r="5895" spans="2:6" x14ac:dyDescent="0.3">
      <c r="B5895" s="3" t="s">
        <v>18747</v>
      </c>
      <c r="C5895" s="4">
        <v>6645.7896999999994</v>
      </c>
      <c r="F5895" s="20"/>
    </row>
    <row r="5896" spans="2:6" x14ac:dyDescent="0.3">
      <c r="B5896" s="3" t="s">
        <v>12402</v>
      </c>
      <c r="C5896" s="4">
        <v>6645.0969000000005</v>
      </c>
      <c r="F5896" s="20"/>
    </row>
    <row r="5897" spans="2:6" x14ac:dyDescent="0.3">
      <c r="B5897" s="3" t="s">
        <v>11446</v>
      </c>
      <c r="C5897" s="4">
        <v>6644.5133999999998</v>
      </c>
      <c r="F5897" s="20"/>
    </row>
    <row r="5898" spans="2:6" x14ac:dyDescent="0.3">
      <c r="B5898" s="3" t="s">
        <v>3335</v>
      </c>
      <c r="C5898" s="4">
        <v>6641.5406000000003</v>
      </c>
      <c r="F5898" s="20"/>
    </row>
    <row r="5899" spans="2:6" x14ac:dyDescent="0.3">
      <c r="B5899" s="3" t="s">
        <v>14751</v>
      </c>
      <c r="C5899" s="4">
        <v>6639.7432999999992</v>
      </c>
      <c r="F5899" s="20"/>
    </row>
    <row r="5900" spans="2:6" x14ac:dyDescent="0.3">
      <c r="B5900" s="3" t="s">
        <v>1694</v>
      </c>
      <c r="C5900" s="4">
        <v>6639.3675000000003</v>
      </c>
      <c r="F5900" s="20"/>
    </row>
    <row r="5901" spans="2:6" x14ac:dyDescent="0.3">
      <c r="B5901" s="3" t="s">
        <v>12672</v>
      </c>
      <c r="C5901" s="4">
        <v>6639.1539000000002</v>
      </c>
      <c r="F5901" s="20"/>
    </row>
    <row r="5902" spans="2:6" x14ac:dyDescent="0.3">
      <c r="B5902" s="3" t="s">
        <v>10196</v>
      </c>
      <c r="C5902" s="4">
        <v>6638.2362999999996</v>
      </c>
      <c r="F5902" s="20"/>
    </row>
    <row r="5903" spans="2:6" x14ac:dyDescent="0.3">
      <c r="B5903" s="3" t="s">
        <v>12977</v>
      </c>
      <c r="C5903" s="4">
        <v>6630.5222000000003</v>
      </c>
      <c r="F5903" s="20"/>
    </row>
    <row r="5904" spans="2:6" x14ac:dyDescent="0.3">
      <c r="B5904" s="3" t="s">
        <v>7558</v>
      </c>
      <c r="C5904" s="4">
        <v>6630.3224999999993</v>
      </c>
      <c r="F5904" s="20"/>
    </row>
    <row r="5905" spans="2:6" x14ac:dyDescent="0.3">
      <c r="B5905" s="3" t="s">
        <v>17324</v>
      </c>
      <c r="C5905" s="4">
        <v>6629.1867999999995</v>
      </c>
      <c r="F5905" s="20"/>
    </row>
    <row r="5906" spans="2:6" x14ac:dyDescent="0.3">
      <c r="B5906" s="3" t="s">
        <v>9492</v>
      </c>
      <c r="C5906" s="4">
        <v>6624.9452000000001</v>
      </c>
      <c r="F5906" s="20"/>
    </row>
    <row r="5907" spans="2:6" x14ac:dyDescent="0.3">
      <c r="B5907" s="3" t="s">
        <v>13959</v>
      </c>
      <c r="C5907" s="4">
        <v>6624.7008999999998</v>
      </c>
      <c r="F5907" s="20"/>
    </row>
    <row r="5908" spans="2:6" x14ac:dyDescent="0.3">
      <c r="B5908" s="3" t="s">
        <v>10704</v>
      </c>
      <c r="C5908" s="4">
        <v>6623.9416999999994</v>
      </c>
      <c r="F5908" s="20"/>
    </row>
    <row r="5909" spans="2:6" x14ac:dyDescent="0.3">
      <c r="B5909" s="3" t="s">
        <v>6470</v>
      </c>
      <c r="C5909" s="4">
        <v>6622.7932999999994</v>
      </c>
      <c r="F5909" s="20"/>
    </row>
    <row r="5910" spans="2:6" x14ac:dyDescent="0.3">
      <c r="B5910" s="3" t="s">
        <v>1593</v>
      </c>
      <c r="C5910" s="4">
        <v>6618.9338999999991</v>
      </c>
      <c r="F5910" s="20"/>
    </row>
    <row r="5911" spans="2:6" x14ac:dyDescent="0.3">
      <c r="B5911" s="3" t="s">
        <v>17194</v>
      </c>
      <c r="C5911" s="4">
        <v>6618.8078999999998</v>
      </c>
      <c r="F5911" s="20"/>
    </row>
    <row r="5912" spans="2:6" x14ac:dyDescent="0.3">
      <c r="B5912" s="3" t="s">
        <v>13272</v>
      </c>
      <c r="C5912" s="4">
        <v>6618.3015999999989</v>
      </c>
      <c r="F5912" s="20"/>
    </row>
    <row r="5913" spans="2:6" x14ac:dyDescent="0.3">
      <c r="B5913" s="3" t="s">
        <v>2591</v>
      </c>
      <c r="C5913" s="4">
        <v>6617.265800000001</v>
      </c>
      <c r="F5913" s="20"/>
    </row>
    <row r="5914" spans="2:6" x14ac:dyDescent="0.3">
      <c r="B5914" s="3" t="s">
        <v>3290</v>
      </c>
      <c r="C5914" s="4">
        <v>6615.9908999999998</v>
      </c>
      <c r="F5914" s="20"/>
    </row>
    <row r="5915" spans="2:6" x14ac:dyDescent="0.3">
      <c r="B5915" s="3" t="s">
        <v>12383</v>
      </c>
      <c r="C5915" s="4">
        <v>6609.6947</v>
      </c>
      <c r="F5915" s="20"/>
    </row>
    <row r="5916" spans="2:6" x14ac:dyDescent="0.3">
      <c r="B5916" s="3" t="s">
        <v>4301</v>
      </c>
      <c r="C5916" s="4">
        <v>6606.1779999999999</v>
      </c>
      <c r="F5916" s="20"/>
    </row>
    <row r="5917" spans="2:6" x14ac:dyDescent="0.3">
      <c r="B5917" s="3" t="s">
        <v>10118</v>
      </c>
      <c r="C5917" s="4">
        <v>6605.5977000000003</v>
      </c>
      <c r="F5917" s="20"/>
    </row>
    <row r="5918" spans="2:6" x14ac:dyDescent="0.3">
      <c r="B5918" s="3" t="s">
        <v>18830</v>
      </c>
      <c r="C5918" s="4">
        <v>6603.0173999999997</v>
      </c>
      <c r="F5918" s="20"/>
    </row>
    <row r="5919" spans="2:6" x14ac:dyDescent="0.3">
      <c r="B5919" s="3" t="s">
        <v>9792</v>
      </c>
      <c r="C5919" s="4">
        <v>6603.0173999999997</v>
      </c>
      <c r="F5919" s="20"/>
    </row>
    <row r="5920" spans="2:6" x14ac:dyDescent="0.3">
      <c r="B5920" s="3" t="s">
        <v>9471</v>
      </c>
      <c r="C5920" s="4">
        <v>6603.0173999999997</v>
      </c>
      <c r="F5920" s="20"/>
    </row>
    <row r="5921" spans="2:6" x14ac:dyDescent="0.3">
      <c r="B5921" s="3" t="s">
        <v>1291</v>
      </c>
      <c r="C5921" s="4">
        <v>6603.0173999999997</v>
      </c>
      <c r="F5921" s="20"/>
    </row>
    <row r="5922" spans="2:6" x14ac:dyDescent="0.3">
      <c r="B5922" s="3" t="s">
        <v>4486</v>
      </c>
      <c r="C5922" s="4">
        <v>6602.6016</v>
      </c>
      <c r="F5922" s="20"/>
    </row>
    <row r="5923" spans="2:6" x14ac:dyDescent="0.3">
      <c r="B5923" s="3" t="s">
        <v>11531</v>
      </c>
      <c r="C5923" s="4">
        <v>6601.5597000000007</v>
      </c>
      <c r="F5923" s="20"/>
    </row>
    <row r="5924" spans="2:6" x14ac:dyDescent="0.3">
      <c r="B5924" s="3" t="s">
        <v>1845</v>
      </c>
      <c r="C5924" s="4">
        <v>6600.598</v>
      </c>
      <c r="F5924" s="20"/>
    </row>
    <row r="5925" spans="2:6" x14ac:dyDescent="0.3">
      <c r="B5925" s="3" t="s">
        <v>15893</v>
      </c>
      <c r="C5925" s="4">
        <v>6599.6727999999994</v>
      </c>
      <c r="F5925" s="20"/>
    </row>
    <row r="5926" spans="2:6" x14ac:dyDescent="0.3">
      <c r="B5926" s="3" t="s">
        <v>12249</v>
      </c>
      <c r="C5926" s="4">
        <v>6597.6624999999995</v>
      </c>
      <c r="F5926" s="20"/>
    </row>
    <row r="5927" spans="2:6" x14ac:dyDescent="0.3">
      <c r="B5927" s="3" t="s">
        <v>4275</v>
      </c>
      <c r="C5927" s="4">
        <v>6593.8676000000005</v>
      </c>
      <c r="F5927" s="20"/>
    </row>
    <row r="5928" spans="2:6" x14ac:dyDescent="0.3">
      <c r="B5928" s="3" t="s">
        <v>8673</v>
      </c>
      <c r="C5928" s="4">
        <v>6590.2903999999999</v>
      </c>
      <c r="F5928" s="20"/>
    </row>
    <row r="5929" spans="2:6" x14ac:dyDescent="0.3">
      <c r="B5929" s="3" t="s">
        <v>7111</v>
      </c>
      <c r="C5929" s="4">
        <v>6586.6077000000005</v>
      </c>
      <c r="F5929" s="20"/>
    </row>
    <row r="5930" spans="2:6" x14ac:dyDescent="0.3">
      <c r="B5930" s="3" t="s">
        <v>3110</v>
      </c>
      <c r="C5930" s="4">
        <v>6584.3642</v>
      </c>
      <c r="F5930" s="20"/>
    </row>
    <row r="5931" spans="2:6" x14ac:dyDescent="0.3">
      <c r="B5931" s="3" t="s">
        <v>14388</v>
      </c>
      <c r="C5931" s="4">
        <v>6584.3396000000002</v>
      </c>
      <c r="F5931" s="20"/>
    </row>
    <row r="5932" spans="2:6" x14ac:dyDescent="0.3">
      <c r="B5932" s="3" t="s">
        <v>6832</v>
      </c>
      <c r="C5932" s="4">
        <v>6583.6923999999999</v>
      </c>
      <c r="F5932" s="20"/>
    </row>
    <row r="5933" spans="2:6" x14ac:dyDescent="0.3">
      <c r="B5933" s="3" t="s">
        <v>11480</v>
      </c>
      <c r="C5933" s="4">
        <v>6581.4714000000004</v>
      </c>
      <c r="F5933" s="20"/>
    </row>
    <row r="5934" spans="2:6" x14ac:dyDescent="0.3">
      <c r="B5934" s="3" t="s">
        <v>3362</v>
      </c>
      <c r="C5934" s="4">
        <v>6580.6516999999994</v>
      </c>
      <c r="F5934" s="20"/>
    </row>
    <row r="5935" spans="2:6" x14ac:dyDescent="0.3">
      <c r="B5935" s="3" t="s">
        <v>8107</v>
      </c>
      <c r="C5935" s="4">
        <v>6580.1671999999999</v>
      </c>
      <c r="F5935" s="20"/>
    </row>
    <row r="5936" spans="2:6" x14ac:dyDescent="0.3">
      <c r="B5936" s="3" t="s">
        <v>13354</v>
      </c>
      <c r="C5936" s="4">
        <v>6580.1559999999999</v>
      </c>
      <c r="F5936" s="20"/>
    </row>
    <row r="5937" spans="2:6" x14ac:dyDescent="0.3">
      <c r="B5937" s="3" t="s">
        <v>8456</v>
      </c>
      <c r="C5937" s="4">
        <v>6579.6610999999994</v>
      </c>
      <c r="F5937" s="20"/>
    </row>
    <row r="5938" spans="2:6" x14ac:dyDescent="0.3">
      <c r="B5938" s="3" t="s">
        <v>11072</v>
      </c>
      <c r="C5938" s="4">
        <v>6578.8002999999999</v>
      </c>
      <c r="F5938" s="20"/>
    </row>
    <row r="5939" spans="2:6" x14ac:dyDescent="0.3">
      <c r="B5939" s="3" t="s">
        <v>4328</v>
      </c>
      <c r="C5939" s="4">
        <v>6577.7690999999995</v>
      </c>
      <c r="F5939" s="20"/>
    </row>
    <row r="5940" spans="2:6" x14ac:dyDescent="0.3">
      <c r="B5940" s="3" t="s">
        <v>3471</v>
      </c>
      <c r="C5940" s="4">
        <v>6576.5520999999999</v>
      </c>
      <c r="F5940" s="20"/>
    </row>
    <row r="5941" spans="2:6" x14ac:dyDescent="0.3">
      <c r="B5941" s="3" t="s">
        <v>6191</v>
      </c>
      <c r="C5941" s="4">
        <v>6573.1679000000004</v>
      </c>
      <c r="F5941" s="20"/>
    </row>
    <row r="5942" spans="2:6" x14ac:dyDescent="0.3">
      <c r="B5942" s="3" t="s">
        <v>12679</v>
      </c>
      <c r="C5942" s="4">
        <v>6571.8904000000002</v>
      </c>
      <c r="F5942" s="20"/>
    </row>
    <row r="5943" spans="2:6" x14ac:dyDescent="0.3">
      <c r="B5943" s="3" t="s">
        <v>15532</v>
      </c>
      <c r="C5943" s="4">
        <v>6571.4947000000002</v>
      </c>
      <c r="F5943" s="20"/>
    </row>
    <row r="5944" spans="2:6" x14ac:dyDescent="0.3">
      <c r="B5944" s="3" t="s">
        <v>13813</v>
      </c>
      <c r="C5944" s="4">
        <v>6569.0144999999993</v>
      </c>
      <c r="F5944" s="20"/>
    </row>
    <row r="5945" spans="2:6" x14ac:dyDescent="0.3">
      <c r="B5945" s="3" t="s">
        <v>4784</v>
      </c>
      <c r="C5945" s="4">
        <v>6562.3705999999993</v>
      </c>
      <c r="F5945" s="20"/>
    </row>
    <row r="5946" spans="2:6" x14ac:dyDescent="0.3">
      <c r="B5946" s="3" t="s">
        <v>12404</v>
      </c>
      <c r="C5946" s="4">
        <v>6562.0078999999996</v>
      </c>
      <c r="F5946" s="20"/>
    </row>
    <row r="5947" spans="2:6" x14ac:dyDescent="0.3">
      <c r="B5947" s="3" t="s">
        <v>11423</v>
      </c>
      <c r="C5947" s="4">
        <v>6560.1947999999993</v>
      </c>
      <c r="F5947" s="20"/>
    </row>
    <row r="5948" spans="2:6" x14ac:dyDescent="0.3">
      <c r="B5948" s="3" t="s">
        <v>16874</v>
      </c>
      <c r="C5948" s="4">
        <v>6557.1629000000003</v>
      </c>
      <c r="F5948" s="20"/>
    </row>
    <row r="5949" spans="2:6" x14ac:dyDescent="0.3">
      <c r="B5949" s="3" t="s">
        <v>13988</v>
      </c>
      <c r="C5949" s="4">
        <v>6557.1629000000003</v>
      </c>
      <c r="F5949" s="20"/>
    </row>
    <row r="5950" spans="2:6" x14ac:dyDescent="0.3">
      <c r="B5950" s="3" t="s">
        <v>16840</v>
      </c>
      <c r="C5950" s="4">
        <v>6557.148799999999</v>
      </c>
      <c r="F5950" s="20"/>
    </row>
    <row r="5951" spans="2:6" x14ac:dyDescent="0.3">
      <c r="B5951" s="3" t="s">
        <v>16586</v>
      </c>
      <c r="C5951" s="4">
        <v>6556.0745999999999</v>
      </c>
      <c r="F5951" s="20"/>
    </row>
    <row r="5952" spans="2:6" x14ac:dyDescent="0.3">
      <c r="B5952" s="3" t="s">
        <v>6517</v>
      </c>
      <c r="C5952" s="4">
        <v>6554.0308999999997</v>
      </c>
      <c r="F5952" s="20"/>
    </row>
    <row r="5953" spans="2:6" x14ac:dyDescent="0.3">
      <c r="B5953" s="3" t="s">
        <v>14885</v>
      </c>
      <c r="C5953" s="4">
        <v>6553.5838000000003</v>
      </c>
      <c r="F5953" s="20"/>
    </row>
    <row r="5954" spans="2:6" x14ac:dyDescent="0.3">
      <c r="B5954" s="3" t="s">
        <v>6021</v>
      </c>
      <c r="C5954" s="4">
        <v>6553.0562999999993</v>
      </c>
      <c r="F5954" s="20"/>
    </row>
    <row r="5955" spans="2:6" x14ac:dyDescent="0.3">
      <c r="B5955" s="3" t="s">
        <v>1381</v>
      </c>
      <c r="C5955" s="4">
        <v>6536.2025999999996</v>
      </c>
      <c r="F5955" s="20"/>
    </row>
    <row r="5956" spans="2:6" x14ac:dyDescent="0.3">
      <c r="B5956" s="3" t="s">
        <v>12568</v>
      </c>
      <c r="C5956" s="4">
        <v>6535.2592000000004</v>
      </c>
      <c r="F5956" s="20"/>
    </row>
    <row r="5957" spans="2:6" x14ac:dyDescent="0.3">
      <c r="B5957" s="3" t="s">
        <v>10713</v>
      </c>
      <c r="C5957" s="4">
        <v>6534.7493999999997</v>
      </c>
      <c r="F5957" s="20"/>
    </row>
    <row r="5958" spans="2:6" x14ac:dyDescent="0.3">
      <c r="B5958" s="3" t="s">
        <v>18388</v>
      </c>
      <c r="C5958" s="4">
        <v>6530.3600000000006</v>
      </c>
      <c r="F5958" s="20"/>
    </row>
    <row r="5959" spans="2:6" x14ac:dyDescent="0.3">
      <c r="B5959" s="3" t="s">
        <v>1603</v>
      </c>
      <c r="C5959" s="4">
        <v>6527.3233</v>
      </c>
      <c r="F5959" s="20"/>
    </row>
    <row r="5960" spans="2:6" x14ac:dyDescent="0.3">
      <c r="B5960" s="3" t="s">
        <v>1717</v>
      </c>
      <c r="C5960" s="4">
        <v>6526.0025999999998</v>
      </c>
      <c r="F5960" s="20"/>
    </row>
    <row r="5961" spans="2:6" x14ac:dyDescent="0.3">
      <c r="B5961" s="3" t="s">
        <v>750</v>
      </c>
      <c r="C5961" s="4">
        <v>6524.8444</v>
      </c>
      <c r="F5961" s="20"/>
    </row>
    <row r="5962" spans="2:6" x14ac:dyDescent="0.3">
      <c r="B5962" s="3" t="s">
        <v>12998</v>
      </c>
      <c r="C5962" s="4">
        <v>6518.5631999999996</v>
      </c>
      <c r="F5962" s="20"/>
    </row>
    <row r="5963" spans="2:6" x14ac:dyDescent="0.3">
      <c r="B5963" s="3" t="s">
        <v>7502</v>
      </c>
      <c r="C5963" s="4">
        <v>6516.3053</v>
      </c>
      <c r="F5963" s="20"/>
    </row>
    <row r="5964" spans="2:6" x14ac:dyDescent="0.3">
      <c r="B5964" s="3" t="s">
        <v>5260</v>
      </c>
      <c r="C5964" s="4">
        <v>6511.5254000000004</v>
      </c>
      <c r="F5964" s="20"/>
    </row>
    <row r="5965" spans="2:6" x14ac:dyDescent="0.3">
      <c r="B5965" s="3" t="s">
        <v>15490</v>
      </c>
      <c r="C5965" s="4">
        <v>6506.9367000000002</v>
      </c>
      <c r="F5965" s="20"/>
    </row>
    <row r="5966" spans="2:6" x14ac:dyDescent="0.3">
      <c r="B5966" s="3" t="s">
        <v>17586</v>
      </c>
      <c r="C5966" s="4">
        <v>6505.4196000000002</v>
      </c>
      <c r="F5966" s="20"/>
    </row>
    <row r="5967" spans="2:6" x14ac:dyDescent="0.3">
      <c r="B5967" s="3" t="s">
        <v>15406</v>
      </c>
      <c r="C5967" s="4">
        <v>6494.6482999999989</v>
      </c>
      <c r="F5967" s="20"/>
    </row>
    <row r="5968" spans="2:6" x14ac:dyDescent="0.3">
      <c r="B5968" s="3" t="s">
        <v>1879</v>
      </c>
      <c r="C5968" s="4">
        <v>6494.5043999999998</v>
      </c>
      <c r="F5968" s="20"/>
    </row>
    <row r="5969" spans="2:6" x14ac:dyDescent="0.3">
      <c r="B5969" s="3" t="s">
        <v>10611</v>
      </c>
      <c r="C5969" s="4">
        <v>6493.6230999999998</v>
      </c>
      <c r="F5969" s="20"/>
    </row>
    <row r="5970" spans="2:6" x14ac:dyDescent="0.3">
      <c r="B5970" s="3" t="s">
        <v>15399</v>
      </c>
      <c r="C5970" s="4">
        <v>6491.6341000000002</v>
      </c>
      <c r="F5970" s="20"/>
    </row>
    <row r="5971" spans="2:6" x14ac:dyDescent="0.3">
      <c r="B5971" s="3" t="s">
        <v>2149</v>
      </c>
      <c r="C5971" s="4">
        <v>6486.3823999999986</v>
      </c>
      <c r="F5971" s="20"/>
    </row>
    <row r="5972" spans="2:6" x14ac:dyDescent="0.3">
      <c r="B5972" s="3" t="s">
        <v>16629</v>
      </c>
      <c r="C5972" s="4">
        <v>6482.5555000000004</v>
      </c>
      <c r="F5972" s="20"/>
    </row>
    <row r="5973" spans="2:6" x14ac:dyDescent="0.3">
      <c r="B5973" s="3" t="s">
        <v>5856</v>
      </c>
      <c r="C5973" s="4">
        <v>6482.4942000000001</v>
      </c>
      <c r="F5973" s="20"/>
    </row>
    <row r="5974" spans="2:6" x14ac:dyDescent="0.3">
      <c r="B5974" s="3" t="s">
        <v>13936</v>
      </c>
      <c r="C5974" s="4">
        <v>6469.5481</v>
      </c>
      <c r="F5974" s="20"/>
    </row>
    <row r="5975" spans="2:6" x14ac:dyDescent="0.3">
      <c r="B5975" s="3" t="s">
        <v>3196</v>
      </c>
      <c r="C5975" s="4">
        <v>6468.2058999999999</v>
      </c>
      <c r="F5975" s="20"/>
    </row>
    <row r="5976" spans="2:6" x14ac:dyDescent="0.3">
      <c r="B5976" s="3" t="s">
        <v>12231</v>
      </c>
      <c r="C5976" s="4">
        <v>6466.0210999999999</v>
      </c>
      <c r="F5976" s="20"/>
    </row>
    <row r="5977" spans="2:6" x14ac:dyDescent="0.3">
      <c r="B5977" s="3" t="s">
        <v>3230</v>
      </c>
      <c r="C5977" s="4">
        <v>6463.8180000000002</v>
      </c>
      <c r="F5977" s="20"/>
    </row>
    <row r="5978" spans="2:6" x14ac:dyDescent="0.3">
      <c r="B5978" s="3" t="s">
        <v>2443</v>
      </c>
      <c r="C5978" s="4">
        <v>6463.2694000000001</v>
      </c>
      <c r="F5978" s="20"/>
    </row>
    <row r="5979" spans="2:6" x14ac:dyDescent="0.3">
      <c r="B5979" s="3" t="s">
        <v>14707</v>
      </c>
      <c r="C5979" s="4">
        <v>6463.1857</v>
      </c>
      <c r="F5979" s="20"/>
    </row>
    <row r="5980" spans="2:6" x14ac:dyDescent="0.3">
      <c r="B5980" s="3" t="s">
        <v>13009</v>
      </c>
      <c r="C5980" s="4">
        <v>6462.5600999999997</v>
      </c>
      <c r="F5980" s="20"/>
    </row>
    <row r="5981" spans="2:6" x14ac:dyDescent="0.3">
      <c r="B5981" s="3" t="s">
        <v>13568</v>
      </c>
      <c r="C5981" s="4">
        <v>6459.9656000000004</v>
      </c>
      <c r="F5981" s="20"/>
    </row>
    <row r="5982" spans="2:6" x14ac:dyDescent="0.3">
      <c r="B5982" s="3" t="s">
        <v>11716</v>
      </c>
      <c r="C5982" s="4">
        <v>6458.5326999999997</v>
      </c>
      <c r="F5982" s="20"/>
    </row>
    <row r="5983" spans="2:6" x14ac:dyDescent="0.3">
      <c r="B5983" s="3" t="s">
        <v>5283</v>
      </c>
      <c r="C5983" s="4">
        <v>6453.6343999999999</v>
      </c>
      <c r="F5983" s="20"/>
    </row>
    <row r="5984" spans="2:6" x14ac:dyDescent="0.3">
      <c r="B5984" s="3" t="s">
        <v>18020</v>
      </c>
      <c r="C5984" s="4">
        <v>6448.4421000000002</v>
      </c>
      <c r="F5984" s="20"/>
    </row>
    <row r="5985" spans="2:6" x14ac:dyDescent="0.3">
      <c r="B5985" s="3" t="s">
        <v>9892</v>
      </c>
      <c r="C5985" s="4">
        <v>6445.8371000000006</v>
      </c>
      <c r="F5985" s="20"/>
    </row>
    <row r="5986" spans="2:6" x14ac:dyDescent="0.3">
      <c r="B5986" s="3" t="s">
        <v>13572</v>
      </c>
      <c r="C5986" s="4">
        <v>6440.6749</v>
      </c>
      <c r="F5986" s="20"/>
    </row>
    <row r="5987" spans="2:6" x14ac:dyDescent="0.3">
      <c r="B5987" s="3" t="s">
        <v>18664</v>
      </c>
      <c r="C5987" s="4">
        <v>6435.7415000000001</v>
      </c>
      <c r="F5987" s="20"/>
    </row>
    <row r="5988" spans="2:6" x14ac:dyDescent="0.3">
      <c r="B5988" s="3" t="s">
        <v>7418</v>
      </c>
      <c r="C5988" s="4">
        <v>6429.5688000000009</v>
      </c>
      <c r="F5988" s="20"/>
    </row>
    <row r="5989" spans="2:6" x14ac:dyDescent="0.3">
      <c r="B5989" s="3" t="s">
        <v>13909</v>
      </c>
      <c r="C5989" s="4">
        <v>6428.8172999999997</v>
      </c>
      <c r="F5989" s="20"/>
    </row>
    <row r="5990" spans="2:6" x14ac:dyDescent="0.3">
      <c r="B5990" s="3" t="s">
        <v>6491</v>
      </c>
      <c r="C5990" s="4">
        <v>6427.6187999999993</v>
      </c>
      <c r="F5990" s="20"/>
    </row>
    <row r="5991" spans="2:6" x14ac:dyDescent="0.3">
      <c r="B5991" s="3" t="s">
        <v>13053</v>
      </c>
      <c r="C5991" s="4">
        <v>6427.4786999999997</v>
      </c>
      <c r="F5991" s="20"/>
    </row>
    <row r="5992" spans="2:6" x14ac:dyDescent="0.3">
      <c r="B5992" s="3" t="s">
        <v>11799</v>
      </c>
      <c r="C5992" s="4">
        <v>6425.6376999999993</v>
      </c>
      <c r="F5992" s="20"/>
    </row>
    <row r="5993" spans="2:6" x14ac:dyDescent="0.3">
      <c r="B5993" s="3" t="s">
        <v>17953</v>
      </c>
      <c r="C5993" s="4">
        <v>6424.9265999999998</v>
      </c>
      <c r="F5993" s="20"/>
    </row>
    <row r="5994" spans="2:6" x14ac:dyDescent="0.3">
      <c r="B5994" s="3" t="s">
        <v>7810</v>
      </c>
      <c r="C5994" s="4">
        <v>6423.8932000000004</v>
      </c>
      <c r="F5994" s="20"/>
    </row>
    <row r="5995" spans="2:6" x14ac:dyDescent="0.3">
      <c r="B5995" s="3" t="s">
        <v>6241</v>
      </c>
      <c r="C5995" s="4">
        <v>6421.3694999999989</v>
      </c>
      <c r="F5995" s="20"/>
    </row>
    <row r="5996" spans="2:6" x14ac:dyDescent="0.3">
      <c r="B5996" s="3" t="s">
        <v>6227</v>
      </c>
      <c r="C5996" s="4">
        <v>6420.6621999999998</v>
      </c>
      <c r="F5996" s="20"/>
    </row>
    <row r="5997" spans="2:6" x14ac:dyDescent="0.3">
      <c r="B5997" s="3" t="s">
        <v>12484</v>
      </c>
      <c r="C5997" s="4">
        <v>6418.5418</v>
      </c>
      <c r="F5997" s="20"/>
    </row>
    <row r="5998" spans="2:6" x14ac:dyDescent="0.3">
      <c r="B5998" s="3" t="s">
        <v>18375</v>
      </c>
      <c r="C5998" s="4">
        <v>6417.4453999999996</v>
      </c>
      <c r="F5998" s="20"/>
    </row>
    <row r="5999" spans="2:6" x14ac:dyDescent="0.3">
      <c r="B5999" s="3" t="s">
        <v>12692</v>
      </c>
      <c r="C5999" s="4">
        <v>6417.3386</v>
      </c>
      <c r="F5999" s="20"/>
    </row>
    <row r="6000" spans="2:6" x14ac:dyDescent="0.3">
      <c r="B6000" s="3" t="s">
        <v>16857</v>
      </c>
      <c r="C6000" s="4">
        <v>6414.1635999999999</v>
      </c>
      <c r="F6000" s="20"/>
    </row>
    <row r="6001" spans="2:6" x14ac:dyDescent="0.3">
      <c r="B6001" s="3" t="s">
        <v>8128</v>
      </c>
      <c r="C6001" s="4">
        <v>6414.0942999999997</v>
      </c>
      <c r="F6001" s="20"/>
    </row>
    <row r="6002" spans="2:6" x14ac:dyDescent="0.3">
      <c r="B6002" s="3" t="s">
        <v>18577</v>
      </c>
      <c r="C6002" s="4">
        <v>6411.4994999999999</v>
      </c>
      <c r="F6002" s="20"/>
    </row>
    <row r="6003" spans="2:6" x14ac:dyDescent="0.3">
      <c r="B6003" s="3" t="s">
        <v>16331</v>
      </c>
      <c r="C6003" s="4">
        <v>6408.8252000000002</v>
      </c>
      <c r="F6003" s="20"/>
    </row>
    <row r="6004" spans="2:6" x14ac:dyDescent="0.3">
      <c r="B6004" s="3" t="s">
        <v>4659</v>
      </c>
      <c r="C6004" s="4">
        <v>6404.0054999999993</v>
      </c>
      <c r="F6004" s="20"/>
    </row>
    <row r="6005" spans="2:6" x14ac:dyDescent="0.3">
      <c r="B6005" s="3" t="s">
        <v>8474</v>
      </c>
      <c r="C6005" s="4">
        <v>6401.2736999999997</v>
      </c>
      <c r="F6005" s="20"/>
    </row>
    <row r="6006" spans="2:6" x14ac:dyDescent="0.3">
      <c r="B6006" s="3" t="s">
        <v>10999</v>
      </c>
      <c r="C6006" s="4">
        <v>6401.0672999999997</v>
      </c>
      <c r="F6006" s="20"/>
    </row>
    <row r="6007" spans="2:6" x14ac:dyDescent="0.3">
      <c r="B6007" s="3" t="s">
        <v>16198</v>
      </c>
      <c r="C6007" s="4">
        <v>6399.3149999999996</v>
      </c>
      <c r="F6007" s="20"/>
    </row>
    <row r="6008" spans="2:6" x14ac:dyDescent="0.3">
      <c r="B6008" s="3" t="s">
        <v>1264</v>
      </c>
      <c r="C6008" s="4">
        <v>6397.9871000000003</v>
      </c>
      <c r="F6008" s="20"/>
    </row>
    <row r="6009" spans="2:6" x14ac:dyDescent="0.3">
      <c r="B6009" s="3" t="s">
        <v>10880</v>
      </c>
      <c r="C6009" s="4">
        <v>6397.7286999999997</v>
      </c>
      <c r="F6009" s="20"/>
    </row>
    <row r="6010" spans="2:6" x14ac:dyDescent="0.3">
      <c r="B6010" s="3" t="s">
        <v>12850</v>
      </c>
      <c r="C6010" s="4">
        <v>6395.9009000000005</v>
      </c>
      <c r="F6010" s="20"/>
    </row>
    <row r="6011" spans="2:6" x14ac:dyDescent="0.3">
      <c r="B6011" s="3" t="s">
        <v>9685</v>
      </c>
      <c r="C6011" s="4">
        <v>6395.9009000000005</v>
      </c>
      <c r="F6011" s="20"/>
    </row>
    <row r="6012" spans="2:6" x14ac:dyDescent="0.3">
      <c r="B6012" s="3" t="s">
        <v>15210</v>
      </c>
      <c r="C6012" s="4">
        <v>6394.7228999999998</v>
      </c>
      <c r="F6012" s="20"/>
    </row>
    <row r="6013" spans="2:6" x14ac:dyDescent="0.3">
      <c r="B6013" s="3" t="s">
        <v>7375</v>
      </c>
      <c r="C6013" s="4">
        <v>6388.0847999999996</v>
      </c>
      <c r="F6013" s="20"/>
    </row>
    <row r="6014" spans="2:6" x14ac:dyDescent="0.3">
      <c r="B6014" s="3" t="s">
        <v>12518</v>
      </c>
      <c r="C6014" s="4">
        <v>6383.4832000000006</v>
      </c>
      <c r="F6014" s="20"/>
    </row>
    <row r="6015" spans="2:6" x14ac:dyDescent="0.3">
      <c r="B6015" s="3" t="s">
        <v>8374</v>
      </c>
      <c r="C6015" s="4">
        <v>6382.2201999999997</v>
      </c>
      <c r="F6015" s="20"/>
    </row>
    <row r="6016" spans="2:6" x14ac:dyDescent="0.3">
      <c r="B6016" s="3" t="s">
        <v>13549</v>
      </c>
      <c r="C6016" s="4">
        <v>6380.6358</v>
      </c>
      <c r="F6016" s="20"/>
    </row>
    <row r="6017" spans="2:6" x14ac:dyDescent="0.3">
      <c r="B6017" s="3" t="s">
        <v>6044</v>
      </c>
      <c r="C6017" s="4">
        <v>6380.5436</v>
      </c>
      <c r="F6017" s="20"/>
    </row>
    <row r="6018" spans="2:6" x14ac:dyDescent="0.3">
      <c r="B6018" s="3" t="s">
        <v>13734</v>
      </c>
      <c r="C6018" s="4">
        <v>6376.6639999999998</v>
      </c>
      <c r="F6018" s="20"/>
    </row>
    <row r="6019" spans="2:6" x14ac:dyDescent="0.3">
      <c r="B6019" s="3" t="s">
        <v>17661</v>
      </c>
      <c r="C6019" s="4">
        <v>6373.9974000000002</v>
      </c>
      <c r="F6019" s="20"/>
    </row>
    <row r="6020" spans="2:6" x14ac:dyDescent="0.3">
      <c r="B6020" s="3" t="s">
        <v>16575</v>
      </c>
      <c r="C6020" s="4">
        <v>6370.7755999999999</v>
      </c>
      <c r="F6020" s="20"/>
    </row>
    <row r="6021" spans="2:6" x14ac:dyDescent="0.3">
      <c r="B6021" s="3" t="s">
        <v>6691</v>
      </c>
      <c r="C6021" s="4">
        <v>6368.2423999999992</v>
      </c>
      <c r="F6021" s="20"/>
    </row>
    <row r="6022" spans="2:6" x14ac:dyDescent="0.3">
      <c r="B6022" s="3" t="s">
        <v>12343</v>
      </c>
      <c r="C6022" s="4">
        <v>6358.7320999999993</v>
      </c>
      <c r="F6022" s="20"/>
    </row>
    <row r="6023" spans="2:6" x14ac:dyDescent="0.3">
      <c r="B6023" s="3" t="s">
        <v>16529</v>
      </c>
      <c r="C6023" s="4">
        <v>6358.7209000000003</v>
      </c>
      <c r="F6023" s="20"/>
    </row>
    <row r="6024" spans="2:6" x14ac:dyDescent="0.3">
      <c r="B6024" s="3" t="s">
        <v>1722</v>
      </c>
      <c r="C6024" s="4">
        <v>6355.3371000000006</v>
      </c>
      <c r="F6024" s="20"/>
    </row>
    <row r="6025" spans="2:6" x14ac:dyDescent="0.3">
      <c r="B6025" s="3" t="s">
        <v>5643</v>
      </c>
      <c r="C6025" s="4">
        <v>6354.3073999999997</v>
      </c>
      <c r="F6025" s="20"/>
    </row>
    <row r="6026" spans="2:6" x14ac:dyDescent="0.3">
      <c r="B6026" s="3" t="s">
        <v>17126</v>
      </c>
      <c r="C6026" s="4">
        <v>6345.7678000000005</v>
      </c>
      <c r="F6026" s="20"/>
    </row>
    <row r="6027" spans="2:6" x14ac:dyDescent="0.3">
      <c r="B6027" s="3" t="s">
        <v>14445</v>
      </c>
      <c r="C6027" s="4">
        <v>6345.4489000000003</v>
      </c>
      <c r="F6027" s="20"/>
    </row>
    <row r="6028" spans="2:6" x14ac:dyDescent="0.3">
      <c r="B6028" s="3" t="s">
        <v>14364</v>
      </c>
      <c r="C6028" s="4">
        <v>6344.5757999999996</v>
      </c>
      <c r="F6028" s="20"/>
    </row>
    <row r="6029" spans="2:6" x14ac:dyDescent="0.3">
      <c r="B6029" s="3" t="s">
        <v>4924</v>
      </c>
      <c r="C6029" s="4">
        <v>6340.6835000000001</v>
      </c>
      <c r="F6029" s="20"/>
    </row>
    <row r="6030" spans="2:6" x14ac:dyDescent="0.3">
      <c r="B6030" s="3" t="s">
        <v>5176</v>
      </c>
      <c r="C6030" s="4">
        <v>6338.1259</v>
      </c>
      <c r="F6030" s="20"/>
    </row>
    <row r="6031" spans="2:6" x14ac:dyDescent="0.3">
      <c r="B6031" s="3" t="s">
        <v>16153</v>
      </c>
      <c r="C6031" s="4">
        <v>6337.8826000000008</v>
      </c>
      <c r="F6031" s="20"/>
    </row>
    <row r="6032" spans="2:6" x14ac:dyDescent="0.3">
      <c r="B6032" s="3" t="s">
        <v>11344</v>
      </c>
      <c r="C6032" s="4">
        <v>6332.7431999999999</v>
      </c>
      <c r="F6032" s="20"/>
    </row>
    <row r="6033" spans="2:6" x14ac:dyDescent="0.3">
      <c r="B6033" s="3" t="s">
        <v>11437</v>
      </c>
      <c r="C6033" s="4">
        <v>6330.1900000000005</v>
      </c>
      <c r="F6033" s="20"/>
    </row>
    <row r="6034" spans="2:6" x14ac:dyDescent="0.3">
      <c r="B6034" s="3" t="s">
        <v>4864</v>
      </c>
      <c r="C6034" s="4">
        <v>6330.1900000000005</v>
      </c>
      <c r="F6034" s="20"/>
    </row>
    <row r="6035" spans="2:6" x14ac:dyDescent="0.3">
      <c r="B6035" s="3" t="s">
        <v>7962</v>
      </c>
      <c r="C6035" s="4">
        <v>6327.6859999999997</v>
      </c>
      <c r="F6035" s="20"/>
    </row>
    <row r="6036" spans="2:6" x14ac:dyDescent="0.3">
      <c r="B6036" s="3" t="s">
        <v>6967</v>
      </c>
      <c r="C6036" s="4">
        <v>6320.2533000000003</v>
      </c>
      <c r="F6036" s="20"/>
    </row>
    <row r="6037" spans="2:6" x14ac:dyDescent="0.3">
      <c r="B6037" s="3" t="s">
        <v>13964</v>
      </c>
      <c r="C6037" s="4">
        <v>6319.1970000000001</v>
      </c>
      <c r="F6037" s="20"/>
    </row>
    <row r="6038" spans="2:6" x14ac:dyDescent="0.3">
      <c r="B6038" s="3" t="s">
        <v>3040</v>
      </c>
      <c r="C6038" s="4">
        <v>6316.8629000000001</v>
      </c>
      <c r="F6038" s="20"/>
    </row>
    <row r="6039" spans="2:6" x14ac:dyDescent="0.3">
      <c r="B6039" s="3" t="s">
        <v>3976</v>
      </c>
      <c r="C6039" s="4">
        <v>6316.6127999999999</v>
      </c>
      <c r="F6039" s="20"/>
    </row>
    <row r="6040" spans="2:6" x14ac:dyDescent="0.3">
      <c r="B6040" s="3" t="s">
        <v>2762</v>
      </c>
      <c r="C6040" s="4">
        <v>6316.2222000000002</v>
      </c>
      <c r="F6040" s="20"/>
    </row>
    <row r="6041" spans="2:6" x14ac:dyDescent="0.3">
      <c r="B6041" s="3" t="s">
        <v>18482</v>
      </c>
      <c r="C6041" s="4">
        <v>6314.9575999999997</v>
      </c>
      <c r="F6041" s="20"/>
    </row>
    <row r="6042" spans="2:6" x14ac:dyDescent="0.3">
      <c r="B6042" s="3" t="s">
        <v>14602</v>
      </c>
      <c r="C6042" s="4">
        <v>6314.9246999999996</v>
      </c>
      <c r="F6042" s="20"/>
    </row>
    <row r="6043" spans="2:6" x14ac:dyDescent="0.3">
      <c r="B6043" s="3" t="s">
        <v>6149</v>
      </c>
      <c r="C6043" s="4">
        <v>6308.7255000000005</v>
      </c>
      <c r="F6043" s="20"/>
    </row>
    <row r="6044" spans="2:6" x14ac:dyDescent="0.3">
      <c r="B6044" s="3" t="s">
        <v>18623</v>
      </c>
      <c r="C6044" s="4">
        <v>6305.6185999999998</v>
      </c>
      <c r="F6044" s="20"/>
    </row>
    <row r="6045" spans="2:6" x14ac:dyDescent="0.3">
      <c r="B6045" s="3" t="s">
        <v>7873</v>
      </c>
      <c r="C6045" s="4">
        <v>6303.4349000000002</v>
      </c>
      <c r="F6045" s="20"/>
    </row>
    <row r="6046" spans="2:6" x14ac:dyDescent="0.3">
      <c r="B6046" s="3" t="s">
        <v>7612</v>
      </c>
      <c r="C6046" s="4">
        <v>6302.5025000000005</v>
      </c>
      <c r="F6046" s="20"/>
    </row>
    <row r="6047" spans="2:6" x14ac:dyDescent="0.3">
      <c r="B6047" s="3" t="s">
        <v>5093</v>
      </c>
      <c r="C6047" s="4">
        <v>6302.0731999999989</v>
      </c>
      <c r="F6047" s="20"/>
    </row>
    <row r="6048" spans="2:6" x14ac:dyDescent="0.3">
      <c r="B6048" s="3" t="s">
        <v>3074</v>
      </c>
      <c r="C6048" s="4">
        <v>6301.2778000000008</v>
      </c>
      <c r="F6048" s="20"/>
    </row>
    <row r="6049" spans="2:6" x14ac:dyDescent="0.3">
      <c r="B6049" s="3" t="s">
        <v>14173</v>
      </c>
      <c r="C6049" s="4">
        <v>6297.6453000000001</v>
      </c>
      <c r="F6049" s="20"/>
    </row>
    <row r="6050" spans="2:6" x14ac:dyDescent="0.3">
      <c r="B6050" s="3" t="s">
        <v>9738</v>
      </c>
      <c r="C6050" s="4">
        <v>6297.4185000000007</v>
      </c>
      <c r="F6050" s="20"/>
    </row>
    <row r="6051" spans="2:6" x14ac:dyDescent="0.3">
      <c r="B6051" s="3" t="s">
        <v>3222</v>
      </c>
      <c r="C6051" s="4">
        <v>6292.2295999999997</v>
      </c>
      <c r="F6051" s="20"/>
    </row>
    <row r="6052" spans="2:6" x14ac:dyDescent="0.3">
      <c r="B6052" s="3" t="s">
        <v>12380</v>
      </c>
      <c r="C6052" s="4">
        <v>6286.3825999999999</v>
      </c>
      <c r="F6052" s="20"/>
    </row>
    <row r="6053" spans="2:6" x14ac:dyDescent="0.3">
      <c r="B6053" s="3" t="s">
        <v>16649</v>
      </c>
      <c r="C6053" s="4">
        <v>6286.0529999999999</v>
      </c>
      <c r="F6053" s="20"/>
    </row>
    <row r="6054" spans="2:6" x14ac:dyDescent="0.3">
      <c r="B6054" s="3" t="s">
        <v>16099</v>
      </c>
      <c r="C6054" s="4">
        <v>6283.4283999999998</v>
      </c>
      <c r="F6054" s="20"/>
    </row>
    <row r="6055" spans="2:6" x14ac:dyDescent="0.3">
      <c r="B6055" s="3" t="s">
        <v>4036</v>
      </c>
      <c r="C6055" s="4">
        <v>6280.0492999999997</v>
      </c>
      <c r="F6055" s="20"/>
    </row>
    <row r="6056" spans="2:6" x14ac:dyDescent="0.3">
      <c r="B6056" s="3" t="s">
        <v>17833</v>
      </c>
      <c r="C6056" s="4">
        <v>6276.7816000000003</v>
      </c>
      <c r="F6056" s="20"/>
    </row>
    <row r="6057" spans="2:6" x14ac:dyDescent="0.3">
      <c r="B6057" s="3" t="s">
        <v>10093</v>
      </c>
      <c r="C6057" s="4">
        <v>6274.7485999999999</v>
      </c>
      <c r="F6057" s="20"/>
    </row>
    <row r="6058" spans="2:6" x14ac:dyDescent="0.3">
      <c r="B6058" s="3" t="s">
        <v>10036</v>
      </c>
      <c r="C6058" s="4">
        <v>6271.0330000000004</v>
      </c>
      <c r="F6058" s="20"/>
    </row>
    <row r="6059" spans="2:6" x14ac:dyDescent="0.3">
      <c r="B6059" s="3" t="s">
        <v>8582</v>
      </c>
      <c r="C6059" s="4">
        <v>6269.1823999999997</v>
      </c>
      <c r="F6059" s="20"/>
    </row>
    <row r="6060" spans="2:6" x14ac:dyDescent="0.3">
      <c r="B6060" s="3" t="s">
        <v>12259</v>
      </c>
      <c r="C6060" s="4">
        <v>6265.8065000000006</v>
      </c>
      <c r="F6060" s="20"/>
    </row>
    <row r="6061" spans="2:6" x14ac:dyDescent="0.3">
      <c r="B6061" s="3" t="s">
        <v>7833</v>
      </c>
      <c r="C6061" s="4">
        <v>6264.2050000000008</v>
      </c>
      <c r="F6061" s="20"/>
    </row>
    <row r="6062" spans="2:6" x14ac:dyDescent="0.3">
      <c r="B6062" s="3" t="s">
        <v>18934</v>
      </c>
      <c r="C6062" s="4">
        <v>6258.0522000000001</v>
      </c>
      <c r="F6062" s="20"/>
    </row>
    <row r="6063" spans="2:6" x14ac:dyDescent="0.3">
      <c r="B6063" s="3" t="s">
        <v>6529</v>
      </c>
      <c r="C6063" s="4">
        <v>6256.890699999999</v>
      </c>
      <c r="F6063" s="20"/>
    </row>
    <row r="6064" spans="2:6" x14ac:dyDescent="0.3">
      <c r="B6064" s="3" t="s">
        <v>12603</v>
      </c>
      <c r="C6064" s="4">
        <v>6250.4672</v>
      </c>
      <c r="F6064" s="20"/>
    </row>
    <row r="6065" spans="2:6" x14ac:dyDescent="0.3">
      <c r="B6065" s="3" t="s">
        <v>12614</v>
      </c>
      <c r="C6065" s="4">
        <v>6249.4848000000002</v>
      </c>
      <c r="F6065" s="20"/>
    </row>
    <row r="6066" spans="2:6" x14ac:dyDescent="0.3">
      <c r="B6066" s="3" t="s">
        <v>16546</v>
      </c>
      <c r="C6066" s="4">
        <v>6248.9000999999998</v>
      </c>
      <c r="F6066" s="20"/>
    </row>
    <row r="6067" spans="2:6" x14ac:dyDescent="0.3">
      <c r="B6067" s="3" t="s">
        <v>18829</v>
      </c>
      <c r="C6067" s="4">
        <v>6248.1340000000009</v>
      </c>
      <c r="F6067" s="20"/>
    </row>
    <row r="6068" spans="2:6" x14ac:dyDescent="0.3">
      <c r="B6068" s="3" t="s">
        <v>12022</v>
      </c>
      <c r="C6068" s="4">
        <v>6246.8249000000005</v>
      </c>
      <c r="F6068" s="20"/>
    </row>
    <row r="6069" spans="2:6" x14ac:dyDescent="0.3">
      <c r="B6069" s="3" t="s">
        <v>2237</v>
      </c>
      <c r="C6069" s="4">
        <v>6242.3198000000002</v>
      </c>
      <c r="F6069" s="20"/>
    </row>
    <row r="6070" spans="2:6" x14ac:dyDescent="0.3">
      <c r="B6070" s="3" t="s">
        <v>10268</v>
      </c>
      <c r="C6070" s="4">
        <v>6234.4708000000001</v>
      </c>
      <c r="F6070" s="20"/>
    </row>
    <row r="6071" spans="2:6" x14ac:dyDescent="0.3">
      <c r="B6071" s="3" t="s">
        <v>7893</v>
      </c>
      <c r="C6071" s="4">
        <v>6231.7311</v>
      </c>
      <c r="F6071" s="20"/>
    </row>
    <row r="6072" spans="2:6" x14ac:dyDescent="0.3">
      <c r="B6072" s="3" t="s">
        <v>1344</v>
      </c>
      <c r="C6072" s="4">
        <v>6231.1715999999997</v>
      </c>
      <c r="F6072" s="20"/>
    </row>
    <row r="6073" spans="2:6" x14ac:dyDescent="0.3">
      <c r="B6073" s="3" t="s">
        <v>12009</v>
      </c>
      <c r="C6073" s="4">
        <v>6229.5839999999998</v>
      </c>
      <c r="F6073" s="20"/>
    </row>
    <row r="6074" spans="2:6" x14ac:dyDescent="0.3">
      <c r="B6074" s="3" t="s">
        <v>14624</v>
      </c>
      <c r="C6074" s="4">
        <v>6224.799</v>
      </c>
      <c r="F6074" s="20"/>
    </row>
    <row r="6075" spans="2:6" x14ac:dyDescent="0.3">
      <c r="B6075" s="3" t="s">
        <v>5076</v>
      </c>
      <c r="C6075" s="4">
        <v>6218.8146999999999</v>
      </c>
      <c r="F6075" s="20"/>
    </row>
    <row r="6076" spans="2:6" x14ac:dyDescent="0.3">
      <c r="B6076" s="3" t="s">
        <v>9470</v>
      </c>
      <c r="C6076" s="4">
        <v>6211.7762000000002</v>
      </c>
      <c r="F6076" s="20"/>
    </row>
    <row r="6077" spans="2:6" x14ac:dyDescent="0.3">
      <c r="B6077" s="3" t="s">
        <v>4248</v>
      </c>
      <c r="C6077" s="4">
        <v>6209.724400000001</v>
      </c>
      <c r="F6077" s="20"/>
    </row>
    <row r="6078" spans="2:6" x14ac:dyDescent="0.3">
      <c r="B6078" s="3" t="s">
        <v>4691</v>
      </c>
      <c r="C6078" s="4">
        <v>6209.6354000000001</v>
      </c>
      <c r="F6078" s="20"/>
    </row>
    <row r="6079" spans="2:6" x14ac:dyDescent="0.3">
      <c r="B6079" s="3" t="s">
        <v>16152</v>
      </c>
      <c r="C6079" s="4">
        <v>6206.7037</v>
      </c>
      <c r="F6079" s="20"/>
    </row>
    <row r="6080" spans="2:6" x14ac:dyDescent="0.3">
      <c r="B6080" s="3" t="s">
        <v>8821</v>
      </c>
      <c r="C6080" s="4">
        <v>6199.9225000000006</v>
      </c>
      <c r="F6080" s="20"/>
    </row>
    <row r="6081" spans="2:6" x14ac:dyDescent="0.3">
      <c r="B6081" s="3" t="s">
        <v>17977</v>
      </c>
      <c r="C6081" s="4">
        <v>6191.9920000000002</v>
      </c>
      <c r="F6081" s="20"/>
    </row>
    <row r="6082" spans="2:6" x14ac:dyDescent="0.3">
      <c r="B6082" s="3" t="s">
        <v>2496</v>
      </c>
      <c r="C6082" s="4">
        <v>6191.2912999999999</v>
      </c>
      <c r="F6082" s="20"/>
    </row>
    <row r="6083" spans="2:6" x14ac:dyDescent="0.3">
      <c r="B6083" s="3" t="s">
        <v>18798</v>
      </c>
      <c r="C6083" s="4">
        <v>6184.8</v>
      </c>
      <c r="F6083" s="20"/>
    </row>
    <row r="6084" spans="2:6" x14ac:dyDescent="0.3">
      <c r="B6084" s="3" t="s">
        <v>16280</v>
      </c>
      <c r="C6084" s="4">
        <v>6184.8</v>
      </c>
      <c r="F6084" s="20"/>
    </row>
    <row r="6085" spans="2:6" x14ac:dyDescent="0.3">
      <c r="B6085" s="3" t="s">
        <v>16834</v>
      </c>
      <c r="C6085" s="4">
        <v>6172.5535</v>
      </c>
      <c r="F6085" s="20"/>
    </row>
    <row r="6086" spans="2:6" x14ac:dyDescent="0.3">
      <c r="B6086" s="3" t="s">
        <v>3271</v>
      </c>
      <c r="C6086" s="4">
        <v>6171.1064999999999</v>
      </c>
      <c r="F6086" s="20"/>
    </row>
    <row r="6087" spans="2:6" x14ac:dyDescent="0.3">
      <c r="B6087" s="3" t="s">
        <v>15739</v>
      </c>
      <c r="C6087" s="4">
        <v>6167.0260999999991</v>
      </c>
      <c r="F6087" s="20"/>
    </row>
    <row r="6088" spans="2:6" x14ac:dyDescent="0.3">
      <c r="B6088" s="3" t="s">
        <v>3007</v>
      </c>
      <c r="C6088" s="4">
        <v>6166.519299999999</v>
      </c>
      <c r="F6088" s="20"/>
    </row>
    <row r="6089" spans="2:6" x14ac:dyDescent="0.3">
      <c r="B6089" s="3" t="s">
        <v>1366</v>
      </c>
      <c r="C6089" s="4">
        <v>6163.8651</v>
      </c>
      <c r="F6089" s="20"/>
    </row>
    <row r="6090" spans="2:6" x14ac:dyDescent="0.3">
      <c r="B6090" s="3" t="s">
        <v>6796</v>
      </c>
      <c r="C6090" s="4">
        <v>6163.6614</v>
      </c>
      <c r="F6090" s="20"/>
    </row>
    <row r="6091" spans="2:6" x14ac:dyDescent="0.3">
      <c r="B6091" s="3" t="s">
        <v>7328</v>
      </c>
      <c r="C6091" s="4">
        <v>6160.8238000000001</v>
      </c>
      <c r="F6091" s="20"/>
    </row>
    <row r="6092" spans="2:6" x14ac:dyDescent="0.3">
      <c r="B6092" s="3" t="s">
        <v>8095</v>
      </c>
      <c r="C6092" s="4">
        <v>6160.8238000000001</v>
      </c>
      <c r="F6092" s="20"/>
    </row>
    <row r="6093" spans="2:6" x14ac:dyDescent="0.3">
      <c r="B6093" s="3" t="s">
        <v>6676</v>
      </c>
      <c r="C6093" s="4">
        <v>6160.8238000000001</v>
      </c>
      <c r="F6093" s="20"/>
    </row>
    <row r="6094" spans="2:6" x14ac:dyDescent="0.3">
      <c r="B6094" s="3" t="s">
        <v>2156</v>
      </c>
      <c r="C6094" s="4">
        <v>6160.5735000000004</v>
      </c>
      <c r="F6094" s="20"/>
    </row>
    <row r="6095" spans="2:6" x14ac:dyDescent="0.3">
      <c r="B6095" s="3" t="s">
        <v>881</v>
      </c>
      <c r="C6095" s="4">
        <v>6154.7458000000006</v>
      </c>
      <c r="F6095" s="20"/>
    </row>
    <row r="6096" spans="2:6" x14ac:dyDescent="0.3">
      <c r="B6096" s="3" t="s">
        <v>4156</v>
      </c>
      <c r="C6096" s="4">
        <v>6140.0237999999999</v>
      </c>
      <c r="F6096" s="20"/>
    </row>
    <row r="6097" spans="2:6" x14ac:dyDescent="0.3">
      <c r="B6097" s="3" t="s">
        <v>17993</v>
      </c>
      <c r="C6097" s="4">
        <v>6129.2376000000004</v>
      </c>
      <c r="F6097" s="20"/>
    </row>
    <row r="6098" spans="2:6" x14ac:dyDescent="0.3">
      <c r="B6098" s="3" t="s">
        <v>5924</v>
      </c>
      <c r="C6098" s="4">
        <v>6127.7220000000007</v>
      </c>
      <c r="F6098" s="20"/>
    </row>
    <row r="6099" spans="2:6" x14ac:dyDescent="0.3">
      <c r="B6099" s="3" t="s">
        <v>9042</v>
      </c>
      <c r="C6099" s="4">
        <v>6122.9457999999995</v>
      </c>
      <c r="F6099" s="20"/>
    </row>
    <row r="6100" spans="2:6" x14ac:dyDescent="0.3">
      <c r="B6100" s="3" t="s">
        <v>1519</v>
      </c>
      <c r="C6100" s="4">
        <v>6120.8867999999993</v>
      </c>
      <c r="F6100" s="20"/>
    </row>
    <row r="6101" spans="2:6" x14ac:dyDescent="0.3">
      <c r="B6101" s="3" t="s">
        <v>14329</v>
      </c>
      <c r="C6101" s="4">
        <v>6118.4725000000008</v>
      </c>
      <c r="F6101" s="20"/>
    </row>
    <row r="6102" spans="2:6" x14ac:dyDescent="0.3">
      <c r="B6102" s="3" t="s">
        <v>9043</v>
      </c>
      <c r="C6102" s="4">
        <v>6116.4835000000003</v>
      </c>
      <c r="F6102" s="20"/>
    </row>
    <row r="6103" spans="2:6" x14ac:dyDescent="0.3">
      <c r="B6103" s="3" t="s">
        <v>9262</v>
      </c>
      <c r="C6103" s="4">
        <v>6111.4776000000002</v>
      </c>
      <c r="F6103" s="20"/>
    </row>
    <row r="6104" spans="2:6" x14ac:dyDescent="0.3">
      <c r="B6104" s="3" t="s">
        <v>3749</v>
      </c>
      <c r="C6104" s="4">
        <v>6111.1530000000002</v>
      </c>
      <c r="F6104" s="20"/>
    </row>
    <row r="6105" spans="2:6" x14ac:dyDescent="0.3">
      <c r="B6105" s="3" t="s">
        <v>3526</v>
      </c>
      <c r="C6105" s="4">
        <v>6111.1530000000002</v>
      </c>
      <c r="F6105" s="20"/>
    </row>
    <row r="6106" spans="2:6" x14ac:dyDescent="0.3">
      <c r="B6106" s="3" t="s">
        <v>3021</v>
      </c>
      <c r="C6106" s="4">
        <v>6109.4712</v>
      </c>
      <c r="F6106" s="20"/>
    </row>
    <row r="6107" spans="2:6" x14ac:dyDescent="0.3">
      <c r="B6107" s="3" t="s">
        <v>9538</v>
      </c>
      <c r="C6107" s="4">
        <v>6107.5118000000002</v>
      </c>
      <c r="F6107" s="20"/>
    </row>
    <row r="6108" spans="2:6" x14ac:dyDescent="0.3">
      <c r="B6108" s="3" t="s">
        <v>10347</v>
      </c>
      <c r="C6108" s="4">
        <v>6097.3302000000003</v>
      </c>
      <c r="F6108" s="20"/>
    </row>
    <row r="6109" spans="2:6" x14ac:dyDescent="0.3">
      <c r="B6109" s="3" t="s">
        <v>17569</v>
      </c>
      <c r="C6109" s="4">
        <v>6096.2737000000006</v>
      </c>
      <c r="F6109" s="20"/>
    </row>
    <row r="6110" spans="2:6" x14ac:dyDescent="0.3">
      <c r="B6110" s="3" t="s">
        <v>16440</v>
      </c>
      <c r="C6110" s="4">
        <v>6088.5172000000011</v>
      </c>
      <c r="F6110" s="20"/>
    </row>
    <row r="6111" spans="2:6" x14ac:dyDescent="0.3">
      <c r="B6111" s="3" t="s">
        <v>12322</v>
      </c>
      <c r="C6111" s="4">
        <v>6085.9092000000001</v>
      </c>
      <c r="F6111" s="20"/>
    </row>
    <row r="6112" spans="2:6" x14ac:dyDescent="0.3">
      <c r="B6112" s="3" t="s">
        <v>3234</v>
      </c>
      <c r="C6112" s="4">
        <v>6076.6185999999998</v>
      </c>
      <c r="F6112" s="20"/>
    </row>
    <row r="6113" spans="2:6" x14ac:dyDescent="0.3">
      <c r="B6113" s="3" t="s">
        <v>7067</v>
      </c>
      <c r="C6113" s="4">
        <v>6076.1057000000001</v>
      </c>
      <c r="F6113" s="20"/>
    </row>
    <row r="6114" spans="2:6" x14ac:dyDescent="0.3">
      <c r="B6114" s="3" t="s">
        <v>10666</v>
      </c>
      <c r="C6114" s="4">
        <v>6074.5416999999998</v>
      </c>
      <c r="F6114" s="20"/>
    </row>
    <row r="6115" spans="2:6" x14ac:dyDescent="0.3">
      <c r="B6115" s="3" t="s">
        <v>16177</v>
      </c>
      <c r="C6115" s="4">
        <v>6073.1217999999999</v>
      </c>
      <c r="F6115" s="20"/>
    </row>
    <row r="6116" spans="2:6" x14ac:dyDescent="0.3">
      <c r="B6116" s="3" t="s">
        <v>8951</v>
      </c>
      <c r="C6116" s="4">
        <v>6071.0904</v>
      </c>
      <c r="F6116" s="20"/>
    </row>
    <row r="6117" spans="2:6" x14ac:dyDescent="0.3">
      <c r="B6117" s="3" t="s">
        <v>7448</v>
      </c>
      <c r="C6117" s="4">
        <v>6067.1808000000001</v>
      </c>
      <c r="F6117" s="20"/>
    </row>
    <row r="6118" spans="2:6" x14ac:dyDescent="0.3">
      <c r="B6118" s="3" t="s">
        <v>15172</v>
      </c>
      <c r="C6118" s="4">
        <v>6065.4547000000002</v>
      </c>
      <c r="F6118" s="20"/>
    </row>
    <row r="6119" spans="2:6" x14ac:dyDescent="0.3">
      <c r="B6119" s="3" t="s">
        <v>12724</v>
      </c>
      <c r="C6119" s="4">
        <v>6063.523799999999</v>
      </c>
      <c r="F6119" s="20"/>
    </row>
    <row r="6120" spans="2:6" x14ac:dyDescent="0.3">
      <c r="B6120" s="3" t="s">
        <v>2525</v>
      </c>
      <c r="C6120" s="4">
        <v>6062.2833000000001</v>
      </c>
      <c r="F6120" s="20"/>
    </row>
    <row r="6121" spans="2:6" x14ac:dyDescent="0.3">
      <c r="B6121" s="3" t="s">
        <v>1684</v>
      </c>
      <c r="C6121" s="4">
        <v>6062.2698999999993</v>
      </c>
      <c r="F6121" s="20"/>
    </row>
    <row r="6122" spans="2:6" x14ac:dyDescent="0.3">
      <c r="B6122" s="3" t="s">
        <v>15089</v>
      </c>
      <c r="C6122" s="4">
        <v>6061.6837000000005</v>
      </c>
      <c r="F6122" s="20"/>
    </row>
    <row r="6123" spans="2:6" x14ac:dyDescent="0.3">
      <c r="B6123" s="3" t="s">
        <v>18976</v>
      </c>
      <c r="C6123" s="4">
        <v>6052.4592999999995</v>
      </c>
      <c r="F6123" s="20"/>
    </row>
    <row r="6124" spans="2:6" x14ac:dyDescent="0.3">
      <c r="B6124" s="3" t="s">
        <v>10649</v>
      </c>
      <c r="C6124" s="4">
        <v>6043.9128000000001</v>
      </c>
      <c r="F6124" s="20"/>
    </row>
    <row r="6125" spans="2:6" x14ac:dyDescent="0.3">
      <c r="B6125" s="3" t="s">
        <v>9141</v>
      </c>
      <c r="C6125" s="4">
        <v>6042.0036</v>
      </c>
      <c r="F6125" s="20"/>
    </row>
    <row r="6126" spans="2:6" x14ac:dyDescent="0.3">
      <c r="B6126" s="3" t="s">
        <v>13107</v>
      </c>
      <c r="C6126" s="4">
        <v>6031.5262000000002</v>
      </c>
      <c r="F6126" s="20"/>
    </row>
    <row r="6127" spans="2:6" x14ac:dyDescent="0.3">
      <c r="B6127" s="3" t="s">
        <v>6286</v>
      </c>
      <c r="C6127" s="4">
        <v>6029.1502</v>
      </c>
      <c r="F6127" s="20"/>
    </row>
    <row r="6128" spans="2:6" x14ac:dyDescent="0.3">
      <c r="B6128" s="3" t="s">
        <v>1715</v>
      </c>
      <c r="C6128" s="4">
        <v>6029.0259000000005</v>
      </c>
      <c r="F6128" s="20"/>
    </row>
    <row r="6129" spans="2:6" x14ac:dyDescent="0.3">
      <c r="B6129" s="3" t="s">
        <v>13292</v>
      </c>
      <c r="C6129" s="4">
        <v>6023.0794999999998</v>
      </c>
      <c r="F6129" s="20"/>
    </row>
    <row r="6130" spans="2:6" x14ac:dyDescent="0.3">
      <c r="B6130" s="3" t="s">
        <v>18593</v>
      </c>
      <c r="C6130" s="4">
        <v>6020.1886999999997</v>
      </c>
      <c r="F6130" s="20"/>
    </row>
    <row r="6131" spans="2:6" x14ac:dyDescent="0.3">
      <c r="B6131" s="3" t="s">
        <v>3158</v>
      </c>
      <c r="C6131" s="4">
        <v>6014.4258</v>
      </c>
      <c r="F6131" s="20"/>
    </row>
    <row r="6132" spans="2:6" x14ac:dyDescent="0.3">
      <c r="B6132" s="3" t="s">
        <v>15604</v>
      </c>
      <c r="C6132" s="4">
        <v>6013.6464999999998</v>
      </c>
      <c r="F6132" s="20"/>
    </row>
    <row r="6133" spans="2:6" x14ac:dyDescent="0.3">
      <c r="B6133" s="3" t="s">
        <v>14218</v>
      </c>
      <c r="C6133" s="4">
        <v>6013.3082000000004</v>
      </c>
      <c r="F6133" s="20"/>
    </row>
    <row r="6134" spans="2:6" x14ac:dyDescent="0.3">
      <c r="B6134" s="3" t="s">
        <v>13854</v>
      </c>
      <c r="C6134" s="4">
        <v>6011.3987000000006</v>
      </c>
      <c r="F6134" s="20"/>
    </row>
    <row r="6135" spans="2:6" x14ac:dyDescent="0.3">
      <c r="B6135" s="3" t="s">
        <v>17413</v>
      </c>
      <c r="C6135" s="4">
        <v>6010.1777999999995</v>
      </c>
      <c r="F6135" s="20"/>
    </row>
    <row r="6136" spans="2:6" x14ac:dyDescent="0.3">
      <c r="B6136" s="3" t="s">
        <v>13885</v>
      </c>
      <c r="C6136" s="4">
        <v>6009.874499999999</v>
      </c>
      <c r="F6136" s="20"/>
    </row>
    <row r="6137" spans="2:6" x14ac:dyDescent="0.3">
      <c r="B6137" s="3" t="s">
        <v>11120</v>
      </c>
      <c r="C6137" s="4">
        <v>6007.8829999999998</v>
      </c>
      <c r="F6137" s="20"/>
    </row>
    <row r="6138" spans="2:6" x14ac:dyDescent="0.3">
      <c r="B6138" s="3" t="s">
        <v>18066</v>
      </c>
      <c r="C6138" s="4">
        <v>6006.2950999999994</v>
      </c>
      <c r="F6138" s="20"/>
    </row>
    <row r="6139" spans="2:6" x14ac:dyDescent="0.3">
      <c r="B6139" s="3" t="s">
        <v>12734</v>
      </c>
      <c r="C6139" s="4">
        <v>6005.6751000000004</v>
      </c>
      <c r="F6139" s="20"/>
    </row>
    <row r="6140" spans="2:6" x14ac:dyDescent="0.3">
      <c r="B6140" s="3" t="s">
        <v>1469</v>
      </c>
      <c r="C6140" s="4">
        <v>6002.0915999999997</v>
      </c>
      <c r="F6140" s="20"/>
    </row>
    <row r="6141" spans="2:6" x14ac:dyDescent="0.3">
      <c r="B6141" s="3" t="s">
        <v>6705</v>
      </c>
      <c r="C6141" s="4">
        <v>6000.2432999999992</v>
      </c>
      <c r="F6141" s="20"/>
    </row>
    <row r="6142" spans="2:6" x14ac:dyDescent="0.3">
      <c r="B6142" s="3" t="s">
        <v>9240</v>
      </c>
      <c r="C6142" s="4">
        <v>5997.2479999999996</v>
      </c>
      <c r="F6142" s="20"/>
    </row>
    <row r="6143" spans="2:6" x14ac:dyDescent="0.3">
      <c r="B6143" s="3" t="s">
        <v>6388</v>
      </c>
      <c r="C6143" s="4">
        <v>5986.6688999999997</v>
      </c>
      <c r="F6143" s="20"/>
    </row>
    <row r="6144" spans="2:6" x14ac:dyDescent="0.3">
      <c r="B6144" s="3" t="s">
        <v>10045</v>
      </c>
      <c r="C6144" s="4">
        <v>5981.1751000000004</v>
      </c>
      <c r="F6144" s="20"/>
    </row>
    <row r="6145" spans="2:6" x14ac:dyDescent="0.3">
      <c r="B6145" s="3" t="s">
        <v>3243</v>
      </c>
      <c r="C6145" s="4">
        <v>5981.0450000000001</v>
      </c>
      <c r="F6145" s="20"/>
    </row>
    <row r="6146" spans="2:6" x14ac:dyDescent="0.3">
      <c r="B6146" s="3" t="s">
        <v>9779</v>
      </c>
      <c r="C6146" s="4">
        <v>5980.2250000000004</v>
      </c>
      <c r="F6146" s="20"/>
    </row>
    <row r="6147" spans="2:6" x14ac:dyDescent="0.3">
      <c r="B6147" s="3" t="s">
        <v>2310</v>
      </c>
      <c r="C6147" s="4">
        <v>5978.5515000000005</v>
      </c>
      <c r="F6147" s="20"/>
    </row>
    <row r="6148" spans="2:6" x14ac:dyDescent="0.3">
      <c r="B6148" s="3" t="s">
        <v>11958</v>
      </c>
      <c r="C6148" s="4">
        <v>5978.0313999999998</v>
      </c>
      <c r="F6148" s="20"/>
    </row>
    <row r="6149" spans="2:6" x14ac:dyDescent="0.3">
      <c r="B6149" s="3" t="s">
        <v>10097</v>
      </c>
      <c r="C6149" s="4">
        <v>5970.8595999999998</v>
      </c>
      <c r="F6149" s="20"/>
    </row>
    <row r="6150" spans="2:6" x14ac:dyDescent="0.3">
      <c r="B6150" s="3" t="s">
        <v>7307</v>
      </c>
      <c r="C6150" s="4">
        <v>5964.5206000000007</v>
      </c>
      <c r="F6150" s="20"/>
    </row>
    <row r="6151" spans="2:6" x14ac:dyDescent="0.3">
      <c r="B6151" s="3" t="s">
        <v>8697</v>
      </c>
      <c r="C6151" s="4">
        <v>5954.5915999999997</v>
      </c>
      <c r="F6151" s="20"/>
    </row>
    <row r="6152" spans="2:6" x14ac:dyDescent="0.3">
      <c r="B6152" s="3" t="s">
        <v>14006</v>
      </c>
      <c r="C6152" s="4">
        <v>5952.3231999999998</v>
      </c>
      <c r="F6152" s="20"/>
    </row>
    <row r="6153" spans="2:6" x14ac:dyDescent="0.3">
      <c r="B6153" s="3" t="s">
        <v>10753</v>
      </c>
      <c r="C6153" s="4">
        <v>5951.7988999999998</v>
      </c>
      <c r="F6153" s="20"/>
    </row>
    <row r="6154" spans="2:6" x14ac:dyDescent="0.3">
      <c r="B6154" s="3" t="s">
        <v>15424</v>
      </c>
      <c r="C6154" s="4">
        <v>5946.6931999999997</v>
      </c>
      <c r="F6154" s="20"/>
    </row>
    <row r="6155" spans="2:6" x14ac:dyDescent="0.3">
      <c r="B6155" s="3" t="s">
        <v>18199</v>
      </c>
      <c r="C6155" s="4">
        <v>5944.6835000000001</v>
      </c>
      <c r="F6155" s="20"/>
    </row>
    <row r="6156" spans="2:6" x14ac:dyDescent="0.3">
      <c r="B6156" s="3" t="s">
        <v>1622</v>
      </c>
      <c r="C6156" s="4">
        <v>5939.6791000000003</v>
      </c>
      <c r="F6156" s="20"/>
    </row>
    <row r="6157" spans="2:6" x14ac:dyDescent="0.3">
      <c r="B6157" s="3" t="s">
        <v>2681</v>
      </c>
      <c r="C6157" s="4">
        <v>5938.0895999999993</v>
      </c>
      <c r="F6157" s="20"/>
    </row>
    <row r="6158" spans="2:6" x14ac:dyDescent="0.3">
      <c r="B6158" s="3" t="s">
        <v>16782</v>
      </c>
      <c r="C6158" s="4">
        <v>5926.5921999999991</v>
      </c>
      <c r="F6158" s="20"/>
    </row>
    <row r="6159" spans="2:6" x14ac:dyDescent="0.3">
      <c r="B6159" s="3" t="s">
        <v>18135</v>
      </c>
      <c r="C6159" s="4">
        <v>5925.8321999999998</v>
      </c>
      <c r="F6159" s="20"/>
    </row>
    <row r="6160" spans="2:6" x14ac:dyDescent="0.3">
      <c r="B6160" s="3" t="s">
        <v>11108</v>
      </c>
      <c r="C6160" s="4">
        <v>5925.6679999999997</v>
      </c>
      <c r="F6160" s="20"/>
    </row>
    <row r="6161" spans="2:6" x14ac:dyDescent="0.3">
      <c r="B6161" s="3" t="s">
        <v>5252</v>
      </c>
      <c r="C6161" s="4">
        <v>5922.7798000000003</v>
      </c>
      <c r="F6161" s="20"/>
    </row>
    <row r="6162" spans="2:6" x14ac:dyDescent="0.3">
      <c r="B6162" s="3" t="s">
        <v>17481</v>
      </c>
      <c r="C6162" s="4">
        <v>5921.8244999999997</v>
      </c>
      <c r="F6162" s="20"/>
    </row>
    <row r="6163" spans="2:6" x14ac:dyDescent="0.3">
      <c r="B6163" s="3" t="s">
        <v>8484</v>
      </c>
      <c r="C6163" s="4">
        <v>5917.4348</v>
      </c>
      <c r="F6163" s="20"/>
    </row>
    <row r="6164" spans="2:6" x14ac:dyDescent="0.3">
      <c r="B6164" s="3" t="s">
        <v>15235</v>
      </c>
      <c r="C6164" s="4">
        <v>5913.3325999999997</v>
      </c>
      <c r="F6164" s="20"/>
    </row>
    <row r="6165" spans="2:6" x14ac:dyDescent="0.3">
      <c r="B6165" s="3" t="s">
        <v>6637</v>
      </c>
      <c r="C6165" s="4">
        <v>5911.3606</v>
      </c>
      <c r="F6165" s="20"/>
    </row>
    <row r="6166" spans="2:6" x14ac:dyDescent="0.3">
      <c r="B6166" s="3" t="s">
        <v>11171</v>
      </c>
      <c r="C6166" s="4">
        <v>5907.0392000000011</v>
      </c>
      <c r="F6166" s="20"/>
    </row>
    <row r="6167" spans="2:6" x14ac:dyDescent="0.3">
      <c r="B6167" s="3" t="s">
        <v>8819</v>
      </c>
      <c r="C6167" s="4">
        <v>5902.8521000000001</v>
      </c>
      <c r="F6167" s="20"/>
    </row>
    <row r="6168" spans="2:6" x14ac:dyDescent="0.3">
      <c r="B6168" s="3" t="s">
        <v>4302</v>
      </c>
      <c r="C6168" s="4">
        <v>5900.1938</v>
      </c>
      <c r="F6168" s="20"/>
    </row>
    <row r="6169" spans="2:6" x14ac:dyDescent="0.3">
      <c r="B6169" s="3" t="s">
        <v>2283</v>
      </c>
      <c r="C6169" s="4">
        <v>5895.7859000000008</v>
      </c>
      <c r="F6169" s="20"/>
    </row>
    <row r="6170" spans="2:6" x14ac:dyDescent="0.3">
      <c r="B6170" s="3" t="s">
        <v>6820</v>
      </c>
      <c r="C6170" s="4">
        <v>5894.2298000000001</v>
      </c>
      <c r="F6170" s="20"/>
    </row>
    <row r="6171" spans="2:6" x14ac:dyDescent="0.3">
      <c r="B6171" s="3" t="s">
        <v>16672</v>
      </c>
      <c r="C6171" s="4">
        <v>5890.2912999999999</v>
      </c>
      <c r="F6171" s="20"/>
    </row>
    <row r="6172" spans="2:6" x14ac:dyDescent="0.3">
      <c r="B6172" s="3" t="s">
        <v>998</v>
      </c>
      <c r="C6172" s="4">
        <v>5888.8993999999993</v>
      </c>
      <c r="F6172" s="20"/>
    </row>
    <row r="6173" spans="2:6" x14ac:dyDescent="0.3">
      <c r="B6173" s="3" t="s">
        <v>15295</v>
      </c>
      <c r="C6173" s="4">
        <v>5888.4880000000003</v>
      </c>
      <c r="F6173" s="20"/>
    </row>
    <row r="6174" spans="2:6" x14ac:dyDescent="0.3">
      <c r="B6174" s="3" t="s">
        <v>5759</v>
      </c>
      <c r="C6174" s="4">
        <v>5880.1336999999994</v>
      </c>
      <c r="F6174" s="20"/>
    </row>
    <row r="6175" spans="2:6" x14ac:dyDescent="0.3">
      <c r="B6175" s="3" t="s">
        <v>15500</v>
      </c>
      <c r="C6175" s="4">
        <v>5879.4908000000005</v>
      </c>
      <c r="F6175" s="20"/>
    </row>
    <row r="6176" spans="2:6" x14ac:dyDescent="0.3">
      <c r="B6176" s="3" t="s">
        <v>14924</v>
      </c>
      <c r="C6176" s="4">
        <v>5875.8235000000004</v>
      </c>
      <c r="F6176" s="20"/>
    </row>
    <row r="6177" spans="2:6" x14ac:dyDescent="0.3">
      <c r="B6177" s="3" t="s">
        <v>13278</v>
      </c>
      <c r="C6177" s="4">
        <v>5875.3415999999997</v>
      </c>
      <c r="F6177" s="20"/>
    </row>
    <row r="6178" spans="2:6" x14ac:dyDescent="0.3">
      <c r="B6178" s="3" t="s">
        <v>4720</v>
      </c>
      <c r="C6178" s="4">
        <v>5871.9912999999997</v>
      </c>
      <c r="F6178" s="20"/>
    </row>
    <row r="6179" spans="2:6" x14ac:dyDescent="0.3">
      <c r="B6179" s="3" t="s">
        <v>14884</v>
      </c>
      <c r="C6179" s="4">
        <v>5869.6842999999999</v>
      </c>
      <c r="F6179" s="20"/>
    </row>
    <row r="6180" spans="2:6" x14ac:dyDescent="0.3">
      <c r="B6180" s="3" t="s">
        <v>3670</v>
      </c>
      <c r="C6180" s="4">
        <v>5863.1653999999999</v>
      </c>
      <c r="F6180" s="20"/>
    </row>
    <row r="6181" spans="2:6" x14ac:dyDescent="0.3">
      <c r="B6181" s="3" t="s">
        <v>9114</v>
      </c>
      <c r="C6181" s="4">
        <v>5858.6738999999989</v>
      </c>
      <c r="F6181" s="20"/>
    </row>
    <row r="6182" spans="2:6" x14ac:dyDescent="0.3">
      <c r="B6182" s="3" t="s">
        <v>10990</v>
      </c>
      <c r="C6182" s="4">
        <v>5857.7064999999993</v>
      </c>
      <c r="F6182" s="20"/>
    </row>
    <row r="6183" spans="2:6" x14ac:dyDescent="0.3">
      <c r="B6183" s="3" t="s">
        <v>18233</v>
      </c>
      <c r="C6183" s="4">
        <v>5857.0686999999998</v>
      </c>
      <c r="F6183" s="20"/>
    </row>
    <row r="6184" spans="2:6" x14ac:dyDescent="0.3">
      <c r="B6184" s="3" t="s">
        <v>18030</v>
      </c>
      <c r="C6184" s="4">
        <v>5856.6061</v>
      </c>
      <c r="F6184" s="20"/>
    </row>
    <row r="6185" spans="2:6" x14ac:dyDescent="0.3">
      <c r="B6185" s="3" t="s">
        <v>7689</v>
      </c>
      <c r="C6185" s="4">
        <v>5851.0680999999995</v>
      </c>
      <c r="F6185" s="20"/>
    </row>
    <row r="6186" spans="2:6" x14ac:dyDescent="0.3">
      <c r="B6186" s="3" t="s">
        <v>11212</v>
      </c>
      <c r="C6186" s="4">
        <v>5848.8739999999998</v>
      </c>
      <c r="F6186" s="20"/>
    </row>
    <row r="6187" spans="2:6" x14ac:dyDescent="0.3">
      <c r="B6187" s="3" t="s">
        <v>769</v>
      </c>
      <c r="C6187" s="4">
        <v>5848.4908999999998</v>
      </c>
      <c r="F6187" s="20"/>
    </row>
    <row r="6188" spans="2:6" x14ac:dyDescent="0.3">
      <c r="B6188" s="3" t="s">
        <v>16229</v>
      </c>
      <c r="C6188" s="4">
        <v>5842.7548000000006</v>
      </c>
      <c r="F6188" s="20"/>
    </row>
    <row r="6189" spans="2:6" x14ac:dyDescent="0.3">
      <c r="B6189" s="3" t="s">
        <v>18612</v>
      </c>
      <c r="C6189" s="4">
        <v>5841.1313</v>
      </c>
      <c r="F6189" s="20"/>
    </row>
    <row r="6190" spans="2:6" x14ac:dyDescent="0.3">
      <c r="B6190" s="3" t="s">
        <v>5300</v>
      </c>
      <c r="C6190" s="4">
        <v>5838.3103999999994</v>
      </c>
      <c r="F6190" s="20"/>
    </row>
    <row r="6191" spans="2:6" x14ac:dyDescent="0.3">
      <c r="B6191" s="3" t="s">
        <v>11735</v>
      </c>
      <c r="C6191" s="4">
        <v>5834.9071000000004</v>
      </c>
      <c r="F6191" s="20"/>
    </row>
    <row r="6192" spans="2:6" x14ac:dyDescent="0.3">
      <c r="B6192" s="3" t="s">
        <v>8550</v>
      </c>
      <c r="C6192" s="4">
        <v>5829.1643999999997</v>
      </c>
      <c r="F6192" s="20"/>
    </row>
    <row r="6193" spans="2:6" x14ac:dyDescent="0.3">
      <c r="B6193" s="3" t="s">
        <v>13243</v>
      </c>
      <c r="C6193" s="4">
        <v>5828.9628999999995</v>
      </c>
      <c r="F6193" s="20"/>
    </row>
    <row r="6194" spans="2:6" x14ac:dyDescent="0.3">
      <c r="B6194" s="3" t="s">
        <v>5035</v>
      </c>
      <c r="C6194" s="4">
        <v>5825.2217999999993</v>
      </c>
      <c r="F6194" s="20"/>
    </row>
    <row r="6195" spans="2:6" x14ac:dyDescent="0.3">
      <c r="B6195" s="3" t="s">
        <v>2427</v>
      </c>
      <c r="C6195" s="4">
        <v>5820.67</v>
      </c>
      <c r="F6195" s="20"/>
    </row>
    <row r="6196" spans="2:6" x14ac:dyDescent="0.3">
      <c r="B6196" s="3" t="s">
        <v>5500</v>
      </c>
      <c r="C6196" s="4">
        <v>5816.2424999999994</v>
      </c>
      <c r="F6196" s="20"/>
    </row>
    <row r="6197" spans="2:6" x14ac:dyDescent="0.3">
      <c r="B6197" s="3" t="s">
        <v>4912</v>
      </c>
      <c r="C6197" s="4">
        <v>5815.7025999999996</v>
      </c>
      <c r="F6197" s="20"/>
    </row>
    <row r="6198" spans="2:6" x14ac:dyDescent="0.3">
      <c r="B6198" s="3" t="s">
        <v>1568</v>
      </c>
      <c r="C6198" s="4">
        <v>5813.8148000000001</v>
      </c>
      <c r="F6198" s="20"/>
    </row>
    <row r="6199" spans="2:6" x14ac:dyDescent="0.3">
      <c r="B6199" s="3" t="s">
        <v>3470</v>
      </c>
      <c r="C6199" s="4">
        <v>5813.2487000000001</v>
      </c>
      <c r="F6199" s="20"/>
    </row>
    <row r="6200" spans="2:6" x14ac:dyDescent="0.3">
      <c r="B6200" s="3" t="s">
        <v>3034</v>
      </c>
      <c r="C6200" s="4">
        <v>5812.7865000000002</v>
      </c>
      <c r="F6200" s="20"/>
    </row>
    <row r="6201" spans="2:6" x14ac:dyDescent="0.3">
      <c r="B6201" s="3" t="s">
        <v>11838</v>
      </c>
      <c r="C6201" s="4">
        <v>5811.5426000000007</v>
      </c>
      <c r="F6201" s="20"/>
    </row>
    <row r="6202" spans="2:6" x14ac:dyDescent="0.3">
      <c r="B6202" s="3" t="s">
        <v>2812</v>
      </c>
      <c r="C6202" s="4">
        <v>5807.5293999999994</v>
      </c>
      <c r="F6202" s="20"/>
    </row>
    <row r="6203" spans="2:6" x14ac:dyDescent="0.3">
      <c r="B6203" s="3" t="s">
        <v>16258</v>
      </c>
      <c r="C6203" s="4">
        <v>5807.0591999999997</v>
      </c>
      <c r="F6203" s="20"/>
    </row>
    <row r="6204" spans="2:6" x14ac:dyDescent="0.3">
      <c r="B6204" s="3" t="s">
        <v>7961</v>
      </c>
      <c r="C6204" s="4">
        <v>5805.7316000000001</v>
      </c>
      <c r="F6204" s="20"/>
    </row>
    <row r="6205" spans="2:6" x14ac:dyDescent="0.3">
      <c r="B6205" s="3" t="s">
        <v>7252</v>
      </c>
      <c r="C6205" s="4">
        <v>5803.6985000000004</v>
      </c>
      <c r="F6205" s="20"/>
    </row>
    <row r="6206" spans="2:6" x14ac:dyDescent="0.3">
      <c r="B6206" s="3" t="s">
        <v>14121</v>
      </c>
      <c r="C6206" s="4">
        <v>5796.8845000000001</v>
      </c>
      <c r="F6206" s="20"/>
    </row>
    <row r="6207" spans="2:6" x14ac:dyDescent="0.3">
      <c r="B6207" s="3" t="s">
        <v>6850</v>
      </c>
      <c r="C6207" s="4">
        <v>5796.4395999999997</v>
      </c>
      <c r="F6207" s="20"/>
    </row>
    <row r="6208" spans="2:6" x14ac:dyDescent="0.3">
      <c r="B6208" s="3" t="s">
        <v>12226</v>
      </c>
      <c r="C6208" s="4">
        <v>5789.1008000000002</v>
      </c>
      <c r="F6208" s="20"/>
    </row>
    <row r="6209" spans="2:6" x14ac:dyDescent="0.3">
      <c r="B6209" s="3" t="s">
        <v>2867</v>
      </c>
      <c r="C6209" s="4">
        <v>5787.5075999999999</v>
      </c>
      <c r="F6209" s="20"/>
    </row>
    <row r="6210" spans="2:6" x14ac:dyDescent="0.3">
      <c r="B6210" s="3" t="s">
        <v>17954</v>
      </c>
      <c r="C6210" s="4">
        <v>5785.357</v>
      </c>
      <c r="F6210" s="20"/>
    </row>
    <row r="6211" spans="2:6" x14ac:dyDescent="0.3">
      <c r="B6211" s="3" t="s">
        <v>13361</v>
      </c>
      <c r="C6211" s="4">
        <v>5785.1554999999998</v>
      </c>
      <c r="F6211" s="20"/>
    </row>
    <row r="6212" spans="2:6" x14ac:dyDescent="0.3">
      <c r="B6212" s="3" t="s">
        <v>15340</v>
      </c>
      <c r="C6212" s="4">
        <v>5783.6352999999999</v>
      </c>
      <c r="F6212" s="20"/>
    </row>
    <row r="6213" spans="2:6" x14ac:dyDescent="0.3">
      <c r="B6213" s="3" t="s">
        <v>749</v>
      </c>
      <c r="C6213" s="4">
        <v>5780.9709000000003</v>
      </c>
      <c r="F6213" s="20"/>
    </row>
    <row r="6214" spans="2:6" x14ac:dyDescent="0.3">
      <c r="B6214" s="3" t="s">
        <v>14467</v>
      </c>
      <c r="C6214" s="4">
        <v>5769.4539000000004</v>
      </c>
      <c r="F6214" s="20"/>
    </row>
    <row r="6215" spans="2:6" x14ac:dyDescent="0.3">
      <c r="B6215" s="3" t="s">
        <v>3391</v>
      </c>
      <c r="C6215" s="4">
        <v>5769.4539000000004</v>
      </c>
      <c r="F6215" s="20"/>
    </row>
    <row r="6216" spans="2:6" x14ac:dyDescent="0.3">
      <c r="B6216" s="3" t="s">
        <v>9094</v>
      </c>
      <c r="C6216" s="4">
        <v>5768.1010999999999</v>
      </c>
      <c r="F6216" s="20"/>
    </row>
    <row r="6217" spans="2:6" x14ac:dyDescent="0.3">
      <c r="B6217" s="3" t="s">
        <v>12157</v>
      </c>
      <c r="C6217" s="4">
        <v>5767.6141000000007</v>
      </c>
      <c r="F6217" s="20"/>
    </row>
    <row r="6218" spans="2:6" x14ac:dyDescent="0.3">
      <c r="B6218" s="3" t="s">
        <v>3984</v>
      </c>
      <c r="C6218" s="4">
        <v>5766.3185999999996</v>
      </c>
      <c r="F6218" s="20"/>
    </row>
    <row r="6219" spans="2:6" x14ac:dyDescent="0.3">
      <c r="B6219" s="3" t="s">
        <v>11107</v>
      </c>
      <c r="C6219" s="4">
        <v>5764.4122000000007</v>
      </c>
      <c r="F6219" s="20"/>
    </row>
    <row r="6220" spans="2:6" x14ac:dyDescent="0.3">
      <c r="B6220" s="3" t="s">
        <v>16668</v>
      </c>
      <c r="C6220" s="4">
        <v>5762.2088999999996</v>
      </c>
      <c r="F6220" s="20"/>
    </row>
    <row r="6221" spans="2:6" x14ac:dyDescent="0.3">
      <c r="B6221" s="3" t="s">
        <v>12805</v>
      </c>
      <c r="C6221" s="4">
        <v>5761.2313000000004</v>
      </c>
      <c r="F6221" s="20"/>
    </row>
    <row r="6222" spans="2:6" x14ac:dyDescent="0.3">
      <c r="B6222" s="3" t="s">
        <v>6381</v>
      </c>
      <c r="C6222" s="4">
        <v>5758.9066999999995</v>
      </c>
      <c r="F6222" s="20"/>
    </row>
    <row r="6223" spans="2:6" x14ac:dyDescent="0.3">
      <c r="B6223" s="3" t="s">
        <v>12037</v>
      </c>
      <c r="C6223" s="4">
        <v>5753.1715999999997</v>
      </c>
      <c r="F6223" s="20"/>
    </row>
    <row r="6224" spans="2:6" x14ac:dyDescent="0.3">
      <c r="B6224" s="3" t="s">
        <v>15297</v>
      </c>
      <c r="C6224" s="4">
        <v>5749.5262000000002</v>
      </c>
      <c r="F6224" s="20"/>
    </row>
    <row r="6225" spans="2:6" x14ac:dyDescent="0.3">
      <c r="B6225" s="3" t="s">
        <v>8902</v>
      </c>
      <c r="C6225" s="4">
        <v>5749.0025999999998</v>
      </c>
      <c r="F6225" s="20"/>
    </row>
    <row r="6226" spans="2:6" x14ac:dyDescent="0.3">
      <c r="B6226" s="3" t="s">
        <v>8604</v>
      </c>
      <c r="C6226" s="4">
        <v>5742.674</v>
      </c>
      <c r="F6226" s="20"/>
    </row>
    <row r="6227" spans="2:6" x14ac:dyDescent="0.3">
      <c r="B6227" s="3" t="s">
        <v>1062</v>
      </c>
      <c r="C6227" s="4">
        <v>5741.5495999999994</v>
      </c>
      <c r="F6227" s="20"/>
    </row>
    <row r="6228" spans="2:6" x14ac:dyDescent="0.3">
      <c r="B6228" s="3" t="s">
        <v>15065</v>
      </c>
      <c r="C6228" s="4">
        <v>5738.7855</v>
      </c>
      <c r="F6228" s="20"/>
    </row>
    <row r="6229" spans="2:6" x14ac:dyDescent="0.3">
      <c r="B6229" s="3" t="s">
        <v>4166</v>
      </c>
      <c r="C6229" s="4">
        <v>5734.3602999999994</v>
      </c>
      <c r="F6229" s="20"/>
    </row>
    <row r="6230" spans="2:6" x14ac:dyDescent="0.3">
      <c r="B6230" s="3" t="s">
        <v>9586</v>
      </c>
      <c r="C6230" s="4">
        <v>5732.9805999999999</v>
      </c>
      <c r="F6230" s="20"/>
    </row>
    <row r="6231" spans="2:6" x14ac:dyDescent="0.3">
      <c r="B6231" s="3" t="s">
        <v>14324</v>
      </c>
      <c r="C6231" s="4">
        <v>5731.9760999999999</v>
      </c>
      <c r="F6231" s="20"/>
    </row>
    <row r="6232" spans="2:6" x14ac:dyDescent="0.3">
      <c r="B6232" s="3" t="s">
        <v>5844</v>
      </c>
      <c r="C6232" s="4">
        <v>5728.0446000000002</v>
      </c>
      <c r="F6232" s="20"/>
    </row>
    <row r="6233" spans="2:6" x14ac:dyDescent="0.3">
      <c r="B6233" s="3" t="s">
        <v>17053</v>
      </c>
      <c r="C6233" s="4">
        <v>5721.3822</v>
      </c>
      <c r="F6233" s="20"/>
    </row>
    <row r="6234" spans="2:6" x14ac:dyDescent="0.3">
      <c r="B6234" s="3" t="s">
        <v>7776</v>
      </c>
      <c r="C6234" s="4">
        <v>5721.3822</v>
      </c>
      <c r="F6234" s="20"/>
    </row>
    <row r="6235" spans="2:6" x14ac:dyDescent="0.3">
      <c r="B6235" s="3" t="s">
        <v>6620</v>
      </c>
      <c r="C6235" s="4">
        <v>5721.3822</v>
      </c>
      <c r="F6235" s="20"/>
    </row>
    <row r="6236" spans="2:6" x14ac:dyDescent="0.3">
      <c r="B6236" s="3" t="s">
        <v>6524</v>
      </c>
      <c r="C6236" s="4">
        <v>5721.3822</v>
      </c>
      <c r="F6236" s="20"/>
    </row>
    <row r="6237" spans="2:6" x14ac:dyDescent="0.3">
      <c r="B6237" s="3" t="s">
        <v>4285</v>
      </c>
      <c r="C6237" s="4">
        <v>5721.3822</v>
      </c>
      <c r="F6237" s="20"/>
    </row>
    <row r="6238" spans="2:6" x14ac:dyDescent="0.3">
      <c r="B6238" s="3" t="s">
        <v>1431</v>
      </c>
      <c r="C6238" s="4">
        <v>5721.3822</v>
      </c>
      <c r="F6238" s="20"/>
    </row>
    <row r="6239" spans="2:6" x14ac:dyDescent="0.3">
      <c r="B6239" s="3" t="s">
        <v>2064</v>
      </c>
      <c r="C6239" s="4">
        <v>5721.3822</v>
      </c>
      <c r="F6239" s="20"/>
    </row>
    <row r="6240" spans="2:6" x14ac:dyDescent="0.3">
      <c r="B6240" s="3" t="s">
        <v>12909</v>
      </c>
      <c r="C6240" s="4">
        <v>5720.4483</v>
      </c>
      <c r="F6240" s="20"/>
    </row>
    <row r="6241" spans="2:6" x14ac:dyDescent="0.3">
      <c r="B6241" s="3" t="s">
        <v>5907</v>
      </c>
      <c r="C6241" s="4">
        <v>5719.3554999999997</v>
      </c>
      <c r="F6241" s="20"/>
    </row>
    <row r="6242" spans="2:6" x14ac:dyDescent="0.3">
      <c r="B6242" s="3" t="s">
        <v>18084</v>
      </c>
      <c r="C6242" s="4">
        <v>5716.2073</v>
      </c>
      <c r="F6242" s="20"/>
    </row>
    <row r="6243" spans="2:6" x14ac:dyDescent="0.3">
      <c r="B6243" s="3" t="s">
        <v>18805</v>
      </c>
      <c r="C6243" s="4">
        <v>5715.2404999999999</v>
      </c>
      <c r="F6243" s="20"/>
    </row>
    <row r="6244" spans="2:6" x14ac:dyDescent="0.3">
      <c r="B6244" s="3" t="s">
        <v>2847</v>
      </c>
      <c r="C6244" s="4">
        <v>5709.0408000000007</v>
      </c>
      <c r="F6244" s="20"/>
    </row>
    <row r="6245" spans="2:6" x14ac:dyDescent="0.3">
      <c r="B6245" s="3" t="s">
        <v>728</v>
      </c>
      <c r="C6245" s="4">
        <v>5708.3181999999997</v>
      </c>
      <c r="F6245" s="20"/>
    </row>
    <row r="6246" spans="2:6" x14ac:dyDescent="0.3">
      <c r="B6246" s="3" t="s">
        <v>5466</v>
      </c>
      <c r="C6246" s="4">
        <v>5703.8463999999994</v>
      </c>
      <c r="F6246" s="20"/>
    </row>
    <row r="6247" spans="2:6" x14ac:dyDescent="0.3">
      <c r="B6247" s="3" t="s">
        <v>18567</v>
      </c>
      <c r="C6247" s="4">
        <v>5703.7428</v>
      </c>
      <c r="F6247" s="20"/>
    </row>
    <row r="6248" spans="2:6" x14ac:dyDescent="0.3">
      <c r="B6248" s="3" t="s">
        <v>17479</v>
      </c>
      <c r="C6248" s="4">
        <v>5703.7428</v>
      </c>
      <c r="F6248" s="20"/>
    </row>
    <row r="6249" spans="2:6" x14ac:dyDescent="0.3">
      <c r="B6249" s="3" t="s">
        <v>15688</v>
      </c>
      <c r="C6249" s="4">
        <v>5703.7428</v>
      </c>
      <c r="F6249" s="20"/>
    </row>
    <row r="6250" spans="2:6" x14ac:dyDescent="0.3">
      <c r="B6250" s="3" t="s">
        <v>3527</v>
      </c>
      <c r="C6250" s="4">
        <v>5703.7428</v>
      </c>
      <c r="F6250" s="20"/>
    </row>
    <row r="6251" spans="2:6" x14ac:dyDescent="0.3">
      <c r="B6251" s="3" t="s">
        <v>3404</v>
      </c>
      <c r="C6251" s="4">
        <v>5703.7428</v>
      </c>
      <c r="F6251" s="20"/>
    </row>
    <row r="6252" spans="2:6" x14ac:dyDescent="0.3">
      <c r="B6252" s="3" t="s">
        <v>3005</v>
      </c>
      <c r="C6252" s="4">
        <v>5701.3418000000001</v>
      </c>
      <c r="F6252" s="20"/>
    </row>
    <row r="6253" spans="2:6" x14ac:dyDescent="0.3">
      <c r="B6253" s="3" t="s">
        <v>17726</v>
      </c>
      <c r="C6253" s="4">
        <v>5699.9255999999996</v>
      </c>
      <c r="F6253" s="20"/>
    </row>
    <row r="6254" spans="2:6" x14ac:dyDescent="0.3">
      <c r="B6254" s="3" t="s">
        <v>11238</v>
      </c>
      <c r="C6254" s="4">
        <v>5691.1208999999999</v>
      </c>
      <c r="F6254" s="20"/>
    </row>
    <row r="6255" spans="2:6" x14ac:dyDescent="0.3">
      <c r="B6255" s="3" t="s">
        <v>1080</v>
      </c>
      <c r="C6255" s="4">
        <v>5690.5991999999997</v>
      </c>
      <c r="F6255" s="20"/>
    </row>
    <row r="6256" spans="2:6" x14ac:dyDescent="0.3">
      <c r="B6256" s="3" t="s">
        <v>17922</v>
      </c>
      <c r="C6256" s="4">
        <v>5689.8427000000001</v>
      </c>
      <c r="F6256" s="20"/>
    </row>
    <row r="6257" spans="2:6" x14ac:dyDescent="0.3">
      <c r="B6257" s="3" t="s">
        <v>17658</v>
      </c>
      <c r="C6257" s="4">
        <v>5688.9544999999998</v>
      </c>
      <c r="F6257" s="20"/>
    </row>
    <row r="6258" spans="2:6" x14ac:dyDescent="0.3">
      <c r="B6258" s="3" t="s">
        <v>15286</v>
      </c>
      <c r="C6258" s="4">
        <v>5681.2694999999994</v>
      </c>
      <c r="F6258" s="20"/>
    </row>
    <row r="6259" spans="2:6" x14ac:dyDescent="0.3">
      <c r="B6259" s="3" t="s">
        <v>13518</v>
      </c>
      <c r="C6259" s="4">
        <v>5677.0400999999993</v>
      </c>
      <c r="F6259" s="20"/>
    </row>
    <row r="6260" spans="2:6" x14ac:dyDescent="0.3">
      <c r="B6260" s="3" t="s">
        <v>15871</v>
      </c>
      <c r="C6260" s="4">
        <v>5675.8384999999998</v>
      </c>
      <c r="F6260" s="20"/>
    </row>
    <row r="6261" spans="2:6" x14ac:dyDescent="0.3">
      <c r="B6261" s="3" t="s">
        <v>5575</v>
      </c>
      <c r="C6261" s="4">
        <v>5675.0361000000003</v>
      </c>
      <c r="F6261" s="20"/>
    </row>
    <row r="6262" spans="2:6" x14ac:dyDescent="0.3">
      <c r="B6262" s="3" t="s">
        <v>2140</v>
      </c>
      <c r="C6262" s="4">
        <v>5669.9061000000011</v>
      </c>
      <c r="F6262" s="20"/>
    </row>
    <row r="6263" spans="2:6" x14ac:dyDescent="0.3">
      <c r="B6263" s="3" t="s">
        <v>14620</v>
      </c>
      <c r="C6263" s="4">
        <v>5666.7008999999998</v>
      </c>
      <c r="F6263" s="20"/>
    </row>
    <row r="6264" spans="2:6" x14ac:dyDescent="0.3">
      <c r="B6264" s="3" t="s">
        <v>12262</v>
      </c>
      <c r="C6264" s="4">
        <v>5666.6254000000008</v>
      </c>
      <c r="F6264" s="20"/>
    </row>
    <row r="6265" spans="2:6" x14ac:dyDescent="0.3">
      <c r="B6265" s="3" t="s">
        <v>7954</v>
      </c>
      <c r="C6265" s="4">
        <v>5660.0798999999997</v>
      </c>
      <c r="F6265" s="20"/>
    </row>
    <row r="6266" spans="2:6" x14ac:dyDescent="0.3">
      <c r="B6266" s="3" t="s">
        <v>18599</v>
      </c>
      <c r="C6266" s="4">
        <v>5659.7291999999998</v>
      </c>
      <c r="F6266" s="20"/>
    </row>
    <row r="6267" spans="2:6" x14ac:dyDescent="0.3">
      <c r="B6267" s="3" t="s">
        <v>13384</v>
      </c>
      <c r="C6267" s="4">
        <v>5659.7291999999998</v>
      </c>
      <c r="F6267" s="20"/>
    </row>
    <row r="6268" spans="2:6" x14ac:dyDescent="0.3">
      <c r="B6268" s="3" t="s">
        <v>5268</v>
      </c>
      <c r="C6268" s="4">
        <v>5659.7291999999998</v>
      </c>
      <c r="F6268" s="20"/>
    </row>
    <row r="6269" spans="2:6" x14ac:dyDescent="0.3">
      <c r="B6269" s="3" t="s">
        <v>5588</v>
      </c>
      <c r="C6269" s="4">
        <v>5659.7291999999998</v>
      </c>
      <c r="F6269" s="20"/>
    </row>
    <row r="6270" spans="2:6" x14ac:dyDescent="0.3">
      <c r="B6270" s="3" t="s">
        <v>4363</v>
      </c>
      <c r="C6270" s="4">
        <v>5659.7291999999998</v>
      </c>
      <c r="F6270" s="20"/>
    </row>
    <row r="6271" spans="2:6" x14ac:dyDescent="0.3">
      <c r="B6271" s="3" t="s">
        <v>4123</v>
      </c>
      <c r="C6271" s="4">
        <v>5659.7291999999998</v>
      </c>
      <c r="F6271" s="20"/>
    </row>
    <row r="6272" spans="2:6" x14ac:dyDescent="0.3">
      <c r="B6272" s="3" t="s">
        <v>4613</v>
      </c>
      <c r="C6272" s="4">
        <v>5659.7291999999998</v>
      </c>
      <c r="F6272" s="20"/>
    </row>
    <row r="6273" spans="2:6" x14ac:dyDescent="0.3">
      <c r="B6273" s="3" t="s">
        <v>2122</v>
      </c>
      <c r="C6273" s="4">
        <v>5659.7291999999998</v>
      </c>
      <c r="F6273" s="20"/>
    </row>
    <row r="6274" spans="2:6" x14ac:dyDescent="0.3">
      <c r="B6274" s="3" t="s">
        <v>17076</v>
      </c>
      <c r="C6274" s="4">
        <v>5655.3226000000004</v>
      </c>
      <c r="F6274" s="20"/>
    </row>
    <row r="6275" spans="2:6" x14ac:dyDescent="0.3">
      <c r="B6275" s="3" t="s">
        <v>17302</v>
      </c>
      <c r="C6275" s="4">
        <v>5652.9323999999997</v>
      </c>
      <c r="F6275" s="20"/>
    </row>
    <row r="6276" spans="2:6" x14ac:dyDescent="0.3">
      <c r="B6276" s="3" t="s">
        <v>5860</v>
      </c>
      <c r="C6276" s="4">
        <v>5642.5194000000001</v>
      </c>
      <c r="F6276" s="20"/>
    </row>
    <row r="6277" spans="2:6" x14ac:dyDescent="0.3">
      <c r="B6277" s="3" t="s">
        <v>5381</v>
      </c>
      <c r="C6277" s="4">
        <v>5640.8261999999995</v>
      </c>
      <c r="F6277" s="20"/>
    </row>
    <row r="6278" spans="2:6" x14ac:dyDescent="0.3">
      <c r="B6278" s="3" t="s">
        <v>7977</v>
      </c>
      <c r="C6278" s="4">
        <v>5639.2281999999996</v>
      </c>
      <c r="F6278" s="20"/>
    </row>
    <row r="6279" spans="2:6" x14ac:dyDescent="0.3">
      <c r="B6279" s="3" t="s">
        <v>16092</v>
      </c>
      <c r="C6279" s="4">
        <v>5638.7809999999999</v>
      </c>
      <c r="F6279" s="20"/>
    </row>
    <row r="6280" spans="2:6" x14ac:dyDescent="0.3">
      <c r="B6280" s="3" t="s">
        <v>8908</v>
      </c>
      <c r="C6280" s="4">
        <v>5638.1071000000002</v>
      </c>
      <c r="F6280" s="20"/>
    </row>
    <row r="6281" spans="2:6" x14ac:dyDescent="0.3">
      <c r="B6281" s="3" t="s">
        <v>17301</v>
      </c>
      <c r="C6281" s="4">
        <v>5631.8296</v>
      </c>
      <c r="F6281" s="20"/>
    </row>
    <row r="6282" spans="2:6" x14ac:dyDescent="0.3">
      <c r="B6282" s="3" t="s">
        <v>18838</v>
      </c>
      <c r="C6282" s="4">
        <v>5629.3846000000003</v>
      </c>
      <c r="F6282" s="20"/>
    </row>
    <row r="6283" spans="2:6" x14ac:dyDescent="0.3">
      <c r="B6283" s="3" t="s">
        <v>6322</v>
      </c>
      <c r="C6283" s="4">
        <v>5629.3846000000003</v>
      </c>
      <c r="F6283" s="20"/>
    </row>
    <row r="6284" spans="2:6" x14ac:dyDescent="0.3">
      <c r="B6284" s="3" t="s">
        <v>12447</v>
      </c>
      <c r="C6284" s="4">
        <v>5628.3854999999994</v>
      </c>
      <c r="F6284" s="20"/>
    </row>
    <row r="6285" spans="2:6" x14ac:dyDescent="0.3">
      <c r="B6285" s="3" t="s">
        <v>16359</v>
      </c>
      <c r="C6285" s="4">
        <v>5627.9031999999997</v>
      </c>
      <c r="F6285" s="20"/>
    </row>
    <row r="6286" spans="2:6" x14ac:dyDescent="0.3">
      <c r="B6286" s="3" t="s">
        <v>14964</v>
      </c>
      <c r="C6286" s="4">
        <v>5627.9031999999997</v>
      </c>
      <c r="F6286" s="20"/>
    </row>
    <row r="6287" spans="2:6" x14ac:dyDescent="0.3">
      <c r="B6287" s="3" t="s">
        <v>15927</v>
      </c>
      <c r="C6287" s="4">
        <v>5627.9031999999997</v>
      </c>
      <c r="F6287" s="20"/>
    </row>
    <row r="6288" spans="2:6" x14ac:dyDescent="0.3">
      <c r="B6288" s="3" t="s">
        <v>15422</v>
      </c>
      <c r="C6288" s="4">
        <v>5627.9031999999997</v>
      </c>
      <c r="F6288" s="20"/>
    </row>
    <row r="6289" spans="2:6" x14ac:dyDescent="0.3">
      <c r="B6289" s="3" t="s">
        <v>15093</v>
      </c>
      <c r="C6289" s="4">
        <v>5627.9031999999997</v>
      </c>
      <c r="F6289" s="20"/>
    </row>
    <row r="6290" spans="2:6" x14ac:dyDescent="0.3">
      <c r="B6290" s="3" t="s">
        <v>12803</v>
      </c>
      <c r="C6290" s="4">
        <v>5627.9031999999997</v>
      </c>
      <c r="F6290" s="20"/>
    </row>
    <row r="6291" spans="2:6" x14ac:dyDescent="0.3">
      <c r="B6291" s="3" t="s">
        <v>12559</v>
      </c>
      <c r="C6291" s="4">
        <v>5627.9031999999997</v>
      </c>
      <c r="F6291" s="20"/>
    </row>
    <row r="6292" spans="2:6" x14ac:dyDescent="0.3">
      <c r="B6292" s="3" t="s">
        <v>9400</v>
      </c>
      <c r="C6292" s="4">
        <v>5627.9031999999997</v>
      </c>
      <c r="F6292" s="20"/>
    </row>
    <row r="6293" spans="2:6" x14ac:dyDescent="0.3">
      <c r="B6293" s="3" t="s">
        <v>9208</v>
      </c>
      <c r="C6293" s="4">
        <v>5627.9031999999997</v>
      </c>
      <c r="F6293" s="20"/>
    </row>
    <row r="6294" spans="2:6" x14ac:dyDescent="0.3">
      <c r="B6294" s="3" t="s">
        <v>8354</v>
      </c>
      <c r="C6294" s="4">
        <v>5627.9031999999997</v>
      </c>
      <c r="F6294" s="20"/>
    </row>
    <row r="6295" spans="2:6" x14ac:dyDescent="0.3">
      <c r="B6295" s="3" t="s">
        <v>8011</v>
      </c>
      <c r="C6295" s="4">
        <v>5627.9031999999997</v>
      </c>
      <c r="F6295" s="20"/>
    </row>
    <row r="6296" spans="2:6" x14ac:dyDescent="0.3">
      <c r="B6296" s="3" t="s">
        <v>7686</v>
      </c>
      <c r="C6296" s="4">
        <v>5627.9031999999997</v>
      </c>
      <c r="F6296" s="20"/>
    </row>
    <row r="6297" spans="2:6" x14ac:dyDescent="0.3">
      <c r="B6297" s="3" t="s">
        <v>6120</v>
      </c>
      <c r="C6297" s="4">
        <v>5627.9031999999997</v>
      </c>
      <c r="F6297" s="20"/>
    </row>
    <row r="6298" spans="2:6" x14ac:dyDescent="0.3">
      <c r="B6298" s="3" t="s">
        <v>3693</v>
      </c>
      <c r="C6298" s="4">
        <v>5627.9031999999997</v>
      </c>
      <c r="F6298" s="20"/>
    </row>
    <row r="6299" spans="2:6" x14ac:dyDescent="0.3">
      <c r="B6299" s="3" t="s">
        <v>13280</v>
      </c>
      <c r="C6299" s="4">
        <v>5625.4533999999994</v>
      </c>
      <c r="F6299" s="20"/>
    </row>
    <row r="6300" spans="2:6" x14ac:dyDescent="0.3">
      <c r="B6300" s="3" t="s">
        <v>17347</v>
      </c>
      <c r="C6300" s="4">
        <v>5625.1009000000004</v>
      </c>
      <c r="F6300" s="20"/>
    </row>
    <row r="6301" spans="2:6" x14ac:dyDescent="0.3">
      <c r="B6301" s="3" t="s">
        <v>6854</v>
      </c>
      <c r="C6301" s="4">
        <v>5624.8351999999995</v>
      </c>
      <c r="F6301" s="20"/>
    </row>
    <row r="6302" spans="2:6" x14ac:dyDescent="0.3">
      <c r="B6302" s="3" t="s">
        <v>6404</v>
      </c>
      <c r="C6302" s="4">
        <v>5624.6446000000005</v>
      </c>
      <c r="F6302" s="20"/>
    </row>
    <row r="6303" spans="2:6" x14ac:dyDescent="0.3">
      <c r="B6303" s="3" t="s">
        <v>921</v>
      </c>
      <c r="C6303" s="4">
        <v>5623.8085000000001</v>
      </c>
      <c r="F6303" s="20"/>
    </row>
    <row r="6304" spans="2:6" x14ac:dyDescent="0.3">
      <c r="B6304" s="3" t="s">
        <v>16637</v>
      </c>
      <c r="C6304" s="4">
        <v>5623.0772000000006</v>
      </c>
      <c r="F6304" s="20"/>
    </row>
    <row r="6305" spans="2:6" x14ac:dyDescent="0.3">
      <c r="B6305" s="3" t="s">
        <v>8545</v>
      </c>
      <c r="C6305" s="4">
        <v>5622.9119999999994</v>
      </c>
      <c r="F6305" s="20"/>
    </row>
    <row r="6306" spans="2:6" x14ac:dyDescent="0.3">
      <c r="B6306" s="3" t="s">
        <v>5605</v>
      </c>
      <c r="C6306" s="4">
        <v>5618.1040000000003</v>
      </c>
      <c r="F6306" s="20"/>
    </row>
    <row r="6307" spans="2:6" x14ac:dyDescent="0.3">
      <c r="B6307" s="3" t="s">
        <v>9822</v>
      </c>
      <c r="C6307" s="4">
        <v>5615.3894999999993</v>
      </c>
      <c r="F6307" s="20"/>
    </row>
    <row r="6308" spans="2:6" x14ac:dyDescent="0.3">
      <c r="B6308" s="3" t="s">
        <v>17159</v>
      </c>
      <c r="C6308" s="4">
        <v>5612.5030999999999</v>
      </c>
      <c r="F6308" s="20"/>
    </row>
    <row r="6309" spans="2:6" x14ac:dyDescent="0.3">
      <c r="B6309" s="3" t="s">
        <v>6989</v>
      </c>
      <c r="C6309" s="4">
        <v>5611.777</v>
      </c>
      <c r="F6309" s="20"/>
    </row>
    <row r="6310" spans="2:6" x14ac:dyDescent="0.3">
      <c r="B6310" s="3" t="s">
        <v>3609</v>
      </c>
      <c r="C6310" s="4">
        <v>5609.5306</v>
      </c>
      <c r="F6310" s="20"/>
    </row>
    <row r="6311" spans="2:6" x14ac:dyDescent="0.3">
      <c r="B6311" s="3" t="s">
        <v>2351</v>
      </c>
      <c r="C6311" s="4">
        <v>5606.9159999999993</v>
      </c>
      <c r="F6311" s="20"/>
    </row>
    <row r="6312" spans="2:6" x14ac:dyDescent="0.3">
      <c r="B6312" s="3" t="s">
        <v>8564</v>
      </c>
      <c r="C6312" s="4">
        <v>5606.6748000000007</v>
      </c>
      <c r="F6312" s="20"/>
    </row>
    <row r="6313" spans="2:6" x14ac:dyDescent="0.3">
      <c r="B6313" s="3" t="s">
        <v>4330</v>
      </c>
      <c r="C6313" s="4">
        <v>5604.6233000000002</v>
      </c>
      <c r="F6313" s="20"/>
    </row>
    <row r="6314" spans="2:6" x14ac:dyDescent="0.3">
      <c r="B6314" s="3" t="s">
        <v>14190</v>
      </c>
      <c r="C6314" s="4">
        <v>5601.3761000000004</v>
      </c>
      <c r="F6314" s="20"/>
    </row>
    <row r="6315" spans="2:6" x14ac:dyDescent="0.3">
      <c r="B6315" s="3" t="s">
        <v>9625</v>
      </c>
      <c r="C6315" s="4">
        <v>5601.3761000000004</v>
      </c>
      <c r="F6315" s="20"/>
    </row>
    <row r="6316" spans="2:6" x14ac:dyDescent="0.3">
      <c r="B6316" s="3" t="s">
        <v>8759</v>
      </c>
      <c r="C6316" s="4">
        <v>5599.4708999999993</v>
      </c>
      <c r="F6316" s="20"/>
    </row>
    <row r="6317" spans="2:6" x14ac:dyDescent="0.3">
      <c r="B6317" s="3" t="s">
        <v>2826</v>
      </c>
      <c r="C6317" s="4">
        <v>5599.2182999999995</v>
      </c>
      <c r="F6317" s="20"/>
    </row>
    <row r="6318" spans="2:6" x14ac:dyDescent="0.3">
      <c r="B6318" s="3" t="s">
        <v>8032</v>
      </c>
      <c r="C6318" s="4">
        <v>5581.2236000000003</v>
      </c>
      <c r="F6318" s="20"/>
    </row>
    <row r="6319" spans="2:6" x14ac:dyDescent="0.3">
      <c r="B6319" s="3" t="s">
        <v>13841</v>
      </c>
      <c r="C6319" s="4">
        <v>5577.9191999999994</v>
      </c>
      <c r="F6319" s="20"/>
    </row>
    <row r="6320" spans="2:6" x14ac:dyDescent="0.3">
      <c r="B6320" s="3" t="s">
        <v>11474</v>
      </c>
      <c r="C6320" s="4">
        <v>5577.4277999999995</v>
      </c>
      <c r="F6320" s="20"/>
    </row>
    <row r="6321" spans="2:6" x14ac:dyDescent="0.3">
      <c r="B6321" s="3" t="s">
        <v>13496</v>
      </c>
      <c r="C6321" s="4">
        <v>5569.8176000000003</v>
      </c>
      <c r="F6321" s="20"/>
    </row>
    <row r="6322" spans="2:6" x14ac:dyDescent="0.3">
      <c r="B6322" s="3" t="s">
        <v>11542</v>
      </c>
      <c r="C6322" s="4">
        <v>5569.1857</v>
      </c>
      <c r="F6322" s="20"/>
    </row>
    <row r="6323" spans="2:6" x14ac:dyDescent="0.3">
      <c r="B6323" s="3" t="s">
        <v>17402</v>
      </c>
      <c r="C6323" s="4">
        <v>5568.8814000000002</v>
      </c>
      <c r="F6323" s="20"/>
    </row>
    <row r="6324" spans="2:6" x14ac:dyDescent="0.3">
      <c r="B6324" s="3" t="s">
        <v>13647</v>
      </c>
      <c r="C6324" s="4">
        <v>5568.3913999999995</v>
      </c>
      <c r="F6324" s="20"/>
    </row>
    <row r="6325" spans="2:6" x14ac:dyDescent="0.3">
      <c r="B6325" s="3" t="s">
        <v>18831</v>
      </c>
      <c r="C6325" s="4">
        <v>5566.4389999999994</v>
      </c>
      <c r="F6325" s="20"/>
    </row>
    <row r="6326" spans="2:6" x14ac:dyDescent="0.3">
      <c r="B6326" s="3" t="s">
        <v>14065</v>
      </c>
      <c r="C6326" s="4">
        <v>5566.32</v>
      </c>
      <c r="F6326" s="20"/>
    </row>
    <row r="6327" spans="2:6" x14ac:dyDescent="0.3">
      <c r="B6327" s="3" t="s">
        <v>16384</v>
      </c>
      <c r="C6327" s="4">
        <v>5566.1184999999996</v>
      </c>
      <c r="F6327" s="20"/>
    </row>
    <row r="6328" spans="2:6" x14ac:dyDescent="0.3">
      <c r="B6328" s="3" t="s">
        <v>14670</v>
      </c>
      <c r="C6328" s="4">
        <v>5563.9258</v>
      </c>
      <c r="F6328" s="20"/>
    </row>
    <row r="6329" spans="2:6" x14ac:dyDescent="0.3">
      <c r="B6329" s="3" t="s">
        <v>10251</v>
      </c>
      <c r="C6329" s="4">
        <v>5553.6435000000001</v>
      </c>
      <c r="F6329" s="20"/>
    </row>
    <row r="6330" spans="2:6" x14ac:dyDescent="0.3">
      <c r="B6330" s="3" t="s">
        <v>9749</v>
      </c>
      <c r="C6330" s="4">
        <v>5549.4736000000003</v>
      </c>
      <c r="F6330" s="20"/>
    </row>
    <row r="6331" spans="2:6" x14ac:dyDescent="0.3">
      <c r="B6331" s="3" t="s">
        <v>18423</v>
      </c>
      <c r="C6331" s="4">
        <v>5547.3815999999997</v>
      </c>
      <c r="F6331" s="20"/>
    </row>
    <row r="6332" spans="2:6" x14ac:dyDescent="0.3">
      <c r="B6332" s="3" t="s">
        <v>7911</v>
      </c>
      <c r="C6332" s="4">
        <v>5547.3815999999997</v>
      </c>
      <c r="F6332" s="20"/>
    </row>
    <row r="6333" spans="2:6" x14ac:dyDescent="0.3">
      <c r="B6333" s="3" t="s">
        <v>17988</v>
      </c>
      <c r="C6333" s="4">
        <v>5545.3917000000001</v>
      </c>
      <c r="F6333" s="20"/>
    </row>
    <row r="6334" spans="2:6" x14ac:dyDescent="0.3">
      <c r="B6334" s="3" t="s">
        <v>11156</v>
      </c>
      <c r="C6334" s="4">
        <v>5544.9211999999998</v>
      </c>
      <c r="F6334" s="20"/>
    </row>
    <row r="6335" spans="2:6" x14ac:dyDescent="0.3">
      <c r="B6335" s="3" t="s">
        <v>15148</v>
      </c>
      <c r="C6335" s="4">
        <v>5543.5990000000002</v>
      </c>
      <c r="F6335" s="20"/>
    </row>
    <row r="6336" spans="2:6" x14ac:dyDescent="0.3">
      <c r="B6336" s="3" t="s">
        <v>2973</v>
      </c>
      <c r="C6336" s="4">
        <v>5538.4966000000004</v>
      </c>
      <c r="F6336" s="20"/>
    </row>
    <row r="6337" spans="2:6" x14ac:dyDescent="0.3">
      <c r="B6337" s="3" t="s">
        <v>18001</v>
      </c>
      <c r="C6337" s="4">
        <v>5538.2919000000002</v>
      </c>
      <c r="F6337" s="20"/>
    </row>
    <row r="6338" spans="2:6" x14ac:dyDescent="0.3">
      <c r="B6338" s="3" t="s">
        <v>9473</v>
      </c>
      <c r="C6338" s="4">
        <v>5529.8416999999999</v>
      </c>
      <c r="F6338" s="20"/>
    </row>
    <row r="6339" spans="2:6" x14ac:dyDescent="0.3">
      <c r="B6339" s="3" t="s">
        <v>17184</v>
      </c>
      <c r="C6339" s="4">
        <v>5527.2388000000001</v>
      </c>
      <c r="F6339" s="20"/>
    </row>
    <row r="6340" spans="2:6" x14ac:dyDescent="0.3">
      <c r="B6340" s="3" t="s">
        <v>11606</v>
      </c>
      <c r="C6340" s="4">
        <v>5527.0178999999998</v>
      </c>
      <c r="F6340" s="20"/>
    </row>
    <row r="6341" spans="2:6" x14ac:dyDescent="0.3">
      <c r="B6341" s="3" t="s">
        <v>15820</v>
      </c>
      <c r="C6341" s="4">
        <v>5526.3181000000004</v>
      </c>
      <c r="F6341" s="20"/>
    </row>
    <row r="6342" spans="2:6" x14ac:dyDescent="0.3">
      <c r="B6342" s="3" t="s">
        <v>1294</v>
      </c>
      <c r="C6342" s="4">
        <v>5525.3364999999994</v>
      </c>
      <c r="F6342" s="20"/>
    </row>
    <row r="6343" spans="2:6" x14ac:dyDescent="0.3">
      <c r="B6343" s="3" t="s">
        <v>11109</v>
      </c>
      <c r="C6343" s="4">
        <v>5524.1273000000001</v>
      </c>
      <c r="F6343" s="20"/>
    </row>
    <row r="6344" spans="2:6" x14ac:dyDescent="0.3">
      <c r="B6344" s="3" t="s">
        <v>13989</v>
      </c>
      <c r="C6344" s="4">
        <v>5524.115499999999</v>
      </c>
      <c r="F6344" s="20"/>
    </row>
    <row r="6345" spans="2:6" x14ac:dyDescent="0.3">
      <c r="B6345" s="3" t="s">
        <v>15104</v>
      </c>
      <c r="C6345" s="4">
        <v>5522.0181000000002</v>
      </c>
      <c r="F6345" s="20"/>
    </row>
    <row r="6346" spans="2:6" x14ac:dyDescent="0.3">
      <c r="B6346" s="3" t="s">
        <v>9970</v>
      </c>
      <c r="C6346" s="4">
        <v>5518.6831999999995</v>
      </c>
      <c r="F6346" s="20"/>
    </row>
    <row r="6347" spans="2:6" x14ac:dyDescent="0.3">
      <c r="B6347" s="3" t="s">
        <v>1640</v>
      </c>
      <c r="C6347" s="4">
        <v>5514.0734000000002</v>
      </c>
      <c r="F6347" s="20"/>
    </row>
    <row r="6348" spans="2:6" x14ac:dyDescent="0.3">
      <c r="B6348" s="3" t="s">
        <v>9256</v>
      </c>
      <c r="C6348" s="4">
        <v>5511.2201000000005</v>
      </c>
      <c r="F6348" s="20"/>
    </row>
    <row r="6349" spans="2:6" x14ac:dyDescent="0.3">
      <c r="B6349" s="3" t="s">
        <v>16503</v>
      </c>
      <c r="C6349" s="4">
        <v>5508.4634999999998</v>
      </c>
      <c r="F6349" s="20"/>
    </row>
    <row r="6350" spans="2:6" x14ac:dyDescent="0.3">
      <c r="B6350" s="3" t="s">
        <v>9290</v>
      </c>
      <c r="C6350" s="4">
        <v>5505.8396000000002</v>
      </c>
      <c r="F6350" s="20"/>
    </row>
    <row r="6351" spans="2:6" x14ac:dyDescent="0.3">
      <c r="B6351" s="3" t="s">
        <v>8727</v>
      </c>
      <c r="C6351" s="4">
        <v>5505.6813999999995</v>
      </c>
      <c r="F6351" s="20"/>
    </row>
    <row r="6352" spans="2:6" x14ac:dyDescent="0.3">
      <c r="B6352" s="3" t="s">
        <v>17662</v>
      </c>
      <c r="C6352" s="4">
        <v>5505.3216999999995</v>
      </c>
      <c r="F6352" s="20"/>
    </row>
    <row r="6353" spans="2:6" x14ac:dyDescent="0.3">
      <c r="B6353" s="3" t="s">
        <v>11915</v>
      </c>
      <c r="C6353" s="4">
        <v>5504.5769999999993</v>
      </c>
      <c r="F6353" s="20"/>
    </row>
    <row r="6354" spans="2:6" x14ac:dyDescent="0.3">
      <c r="B6354" s="3" t="s">
        <v>11695</v>
      </c>
      <c r="C6354" s="4">
        <v>5504.3703999999998</v>
      </c>
      <c r="F6354" s="20"/>
    </row>
    <row r="6355" spans="2:6" x14ac:dyDescent="0.3">
      <c r="B6355" s="3" t="s">
        <v>3070</v>
      </c>
      <c r="C6355" s="4">
        <v>5500.8528000000006</v>
      </c>
      <c r="F6355" s="20"/>
    </row>
    <row r="6356" spans="2:6" x14ac:dyDescent="0.3">
      <c r="B6356" s="3" t="s">
        <v>4983</v>
      </c>
      <c r="C6356" s="4">
        <v>5500.4798000000001</v>
      </c>
      <c r="F6356" s="20"/>
    </row>
    <row r="6357" spans="2:6" x14ac:dyDescent="0.3">
      <c r="B6357" s="3" t="s">
        <v>7087</v>
      </c>
      <c r="C6357" s="4">
        <v>5499.6859999999997</v>
      </c>
      <c r="F6357" s="20"/>
    </row>
    <row r="6358" spans="2:6" x14ac:dyDescent="0.3">
      <c r="B6358" s="3" t="s">
        <v>3682</v>
      </c>
      <c r="C6358" s="4">
        <v>5498.6215000000002</v>
      </c>
      <c r="F6358" s="20"/>
    </row>
    <row r="6359" spans="2:6" x14ac:dyDescent="0.3">
      <c r="B6359" s="3" t="s">
        <v>3018</v>
      </c>
      <c r="C6359" s="4">
        <v>5498.1265000000003</v>
      </c>
      <c r="F6359" s="20"/>
    </row>
    <row r="6360" spans="2:6" x14ac:dyDescent="0.3">
      <c r="B6360" s="3" t="s">
        <v>15372</v>
      </c>
      <c r="C6360" s="4">
        <v>5495.3190999999997</v>
      </c>
      <c r="F6360" s="20"/>
    </row>
    <row r="6361" spans="2:6" x14ac:dyDescent="0.3">
      <c r="B6361" s="3" t="s">
        <v>12825</v>
      </c>
      <c r="C6361" s="4">
        <v>5492.7623999999996</v>
      </c>
      <c r="F6361" s="20"/>
    </row>
    <row r="6362" spans="2:6" x14ac:dyDescent="0.3">
      <c r="B6362" s="3" t="s">
        <v>12622</v>
      </c>
      <c r="C6362" s="4">
        <v>5484.4979000000003</v>
      </c>
      <c r="F6362" s="20"/>
    </row>
    <row r="6363" spans="2:6" x14ac:dyDescent="0.3">
      <c r="B6363" s="3" t="s">
        <v>4142</v>
      </c>
      <c r="C6363" s="4">
        <v>5483.7384999999995</v>
      </c>
      <c r="F6363" s="20"/>
    </row>
    <row r="6364" spans="2:6" x14ac:dyDescent="0.3">
      <c r="B6364" s="3" t="s">
        <v>13306</v>
      </c>
      <c r="C6364" s="4">
        <v>5480.2957999999999</v>
      </c>
      <c r="F6364" s="20"/>
    </row>
    <row r="6365" spans="2:6" x14ac:dyDescent="0.3">
      <c r="B6365" s="3" t="s">
        <v>7326</v>
      </c>
      <c r="C6365" s="4">
        <v>5480.0029999999997</v>
      </c>
      <c r="F6365" s="20"/>
    </row>
    <row r="6366" spans="2:6" x14ac:dyDescent="0.3">
      <c r="B6366" s="3" t="s">
        <v>2455</v>
      </c>
      <c r="C6366" s="4">
        <v>5478.5037000000002</v>
      </c>
      <c r="F6366" s="20"/>
    </row>
    <row r="6367" spans="2:6" x14ac:dyDescent="0.3">
      <c r="B6367" s="3" t="s">
        <v>12654</v>
      </c>
      <c r="C6367" s="4">
        <v>5476.7852000000003</v>
      </c>
      <c r="F6367" s="20"/>
    </row>
    <row r="6368" spans="2:6" x14ac:dyDescent="0.3">
      <c r="B6368" s="3" t="s">
        <v>10614</v>
      </c>
      <c r="C6368" s="4">
        <v>5476.5519000000004</v>
      </c>
      <c r="F6368" s="20"/>
    </row>
    <row r="6369" spans="2:6" x14ac:dyDescent="0.3">
      <c r="B6369" s="3" t="s">
        <v>6712</v>
      </c>
      <c r="C6369" s="4">
        <v>5474.7533999999996</v>
      </c>
      <c r="F6369" s="20"/>
    </row>
    <row r="6370" spans="2:6" x14ac:dyDescent="0.3">
      <c r="B6370" s="3" t="s">
        <v>8818</v>
      </c>
      <c r="C6370" s="4">
        <v>5472.4638999999997</v>
      </c>
      <c r="F6370" s="20"/>
    </row>
    <row r="6371" spans="2:6" x14ac:dyDescent="0.3">
      <c r="B6371" s="3" t="s">
        <v>13313</v>
      </c>
      <c r="C6371" s="4">
        <v>5472.4137999999994</v>
      </c>
      <c r="F6371" s="20"/>
    </row>
    <row r="6372" spans="2:6" x14ac:dyDescent="0.3">
      <c r="B6372" s="3" t="s">
        <v>16275</v>
      </c>
      <c r="C6372" s="4">
        <v>5472.3149999999996</v>
      </c>
      <c r="F6372" s="20"/>
    </row>
    <row r="6373" spans="2:6" x14ac:dyDescent="0.3">
      <c r="B6373" s="3" t="s">
        <v>17031</v>
      </c>
      <c r="C6373" s="4">
        <v>5470.7417999999998</v>
      </c>
      <c r="F6373" s="20"/>
    </row>
    <row r="6374" spans="2:6" x14ac:dyDescent="0.3">
      <c r="B6374" s="3" t="s">
        <v>814</v>
      </c>
      <c r="C6374" s="4">
        <v>5470.6886999999997</v>
      </c>
      <c r="F6374" s="20"/>
    </row>
    <row r="6375" spans="2:6" x14ac:dyDescent="0.3">
      <c r="B6375" s="3" t="s">
        <v>4853</v>
      </c>
      <c r="C6375" s="4">
        <v>5470.1803999999993</v>
      </c>
      <c r="F6375" s="20"/>
    </row>
    <row r="6376" spans="2:6" x14ac:dyDescent="0.3">
      <c r="B6376" s="3" t="s">
        <v>1565</v>
      </c>
      <c r="C6376" s="4">
        <v>5469.3421000000008</v>
      </c>
      <c r="F6376" s="20"/>
    </row>
    <row r="6377" spans="2:6" x14ac:dyDescent="0.3">
      <c r="B6377" s="3" t="s">
        <v>16869</v>
      </c>
      <c r="C6377" s="4">
        <v>5469.13</v>
      </c>
      <c r="F6377" s="20"/>
    </row>
    <row r="6378" spans="2:6" x14ac:dyDescent="0.3">
      <c r="B6378" s="3" t="s">
        <v>8664</v>
      </c>
      <c r="C6378" s="4">
        <v>5467.5865999999996</v>
      </c>
      <c r="F6378" s="20"/>
    </row>
    <row r="6379" spans="2:6" x14ac:dyDescent="0.3">
      <c r="B6379" s="3" t="s">
        <v>19048</v>
      </c>
      <c r="C6379" s="4">
        <v>5467.3612000000003</v>
      </c>
      <c r="F6379" s="20"/>
    </row>
    <row r="6380" spans="2:6" x14ac:dyDescent="0.3">
      <c r="B6380" s="3" t="s">
        <v>3189</v>
      </c>
      <c r="C6380" s="4">
        <v>5457.5760999999993</v>
      </c>
      <c r="F6380" s="20"/>
    </row>
    <row r="6381" spans="2:6" x14ac:dyDescent="0.3">
      <c r="B6381" s="3" t="s">
        <v>3756</v>
      </c>
      <c r="C6381" s="4">
        <v>5451.6260000000002</v>
      </c>
      <c r="F6381" s="20"/>
    </row>
    <row r="6382" spans="2:6" x14ac:dyDescent="0.3">
      <c r="B6382" s="3" t="s">
        <v>19025</v>
      </c>
      <c r="C6382" s="4">
        <v>5451.3454999999994</v>
      </c>
      <c r="F6382" s="20"/>
    </row>
    <row r="6383" spans="2:6" x14ac:dyDescent="0.3">
      <c r="B6383" s="3" t="s">
        <v>11999</v>
      </c>
      <c r="C6383" s="4">
        <v>5450.0111999999999</v>
      </c>
      <c r="F6383" s="20"/>
    </row>
    <row r="6384" spans="2:6" x14ac:dyDescent="0.3">
      <c r="B6384" s="3" t="s">
        <v>10266</v>
      </c>
      <c r="C6384" s="4">
        <v>5447.9434999999994</v>
      </c>
      <c r="F6384" s="20"/>
    </row>
    <row r="6385" spans="2:6" x14ac:dyDescent="0.3">
      <c r="B6385" s="3" t="s">
        <v>7658</v>
      </c>
      <c r="C6385" s="4">
        <v>5447.3422</v>
      </c>
      <c r="F6385" s="20"/>
    </row>
    <row r="6386" spans="2:6" x14ac:dyDescent="0.3">
      <c r="B6386" s="3" t="s">
        <v>12203</v>
      </c>
      <c r="C6386" s="4">
        <v>5445.9996000000001</v>
      </c>
      <c r="F6386" s="20"/>
    </row>
    <row r="6387" spans="2:6" x14ac:dyDescent="0.3">
      <c r="B6387" s="3" t="s">
        <v>12235</v>
      </c>
      <c r="C6387" s="4">
        <v>5443.2025999999996</v>
      </c>
      <c r="F6387" s="20"/>
    </row>
    <row r="6388" spans="2:6" x14ac:dyDescent="0.3">
      <c r="B6388" s="3" t="s">
        <v>2273</v>
      </c>
      <c r="C6388" s="4">
        <v>5436.2368000000006</v>
      </c>
      <c r="F6388" s="20"/>
    </row>
    <row r="6389" spans="2:6" x14ac:dyDescent="0.3">
      <c r="B6389" s="3" t="s">
        <v>12420</v>
      </c>
      <c r="C6389" s="4">
        <v>5432.9876000000004</v>
      </c>
      <c r="F6389" s="20"/>
    </row>
    <row r="6390" spans="2:6" x14ac:dyDescent="0.3">
      <c r="B6390" s="3" t="s">
        <v>17615</v>
      </c>
      <c r="C6390" s="4">
        <v>5429.6756999999998</v>
      </c>
      <c r="F6390" s="20"/>
    </row>
    <row r="6391" spans="2:6" x14ac:dyDescent="0.3">
      <c r="B6391" s="3" t="s">
        <v>1660</v>
      </c>
      <c r="C6391" s="4">
        <v>5429.5999000000002</v>
      </c>
      <c r="F6391" s="20"/>
    </row>
    <row r="6392" spans="2:6" x14ac:dyDescent="0.3">
      <c r="B6392" s="3" t="s">
        <v>5611</v>
      </c>
      <c r="C6392" s="4">
        <v>5429.0616</v>
      </c>
      <c r="F6392" s="20"/>
    </row>
    <row r="6393" spans="2:6" x14ac:dyDescent="0.3">
      <c r="B6393" s="3" t="s">
        <v>15984</v>
      </c>
      <c r="C6393" s="4">
        <v>5427.7547999999997</v>
      </c>
      <c r="F6393" s="20"/>
    </row>
    <row r="6394" spans="2:6" x14ac:dyDescent="0.3">
      <c r="B6394" s="3" t="s">
        <v>16843</v>
      </c>
      <c r="C6394" s="4">
        <v>5424.8004000000001</v>
      </c>
      <c r="F6394" s="20"/>
    </row>
    <row r="6395" spans="2:6" x14ac:dyDescent="0.3">
      <c r="B6395" s="3" t="s">
        <v>16127</v>
      </c>
      <c r="C6395" s="4">
        <v>5419.5200999999997</v>
      </c>
      <c r="F6395" s="20"/>
    </row>
    <row r="6396" spans="2:6" x14ac:dyDescent="0.3">
      <c r="B6396" s="3" t="s">
        <v>14033</v>
      </c>
      <c r="C6396" s="4">
        <v>5419.2718999999997</v>
      </c>
      <c r="F6396" s="20"/>
    </row>
    <row r="6397" spans="2:6" x14ac:dyDescent="0.3">
      <c r="B6397" s="3" t="s">
        <v>11382</v>
      </c>
      <c r="C6397" s="4">
        <v>5416.0416000000005</v>
      </c>
      <c r="F6397" s="20"/>
    </row>
    <row r="6398" spans="2:6" x14ac:dyDescent="0.3">
      <c r="B6398" s="3" t="s">
        <v>10048</v>
      </c>
      <c r="C6398" s="4">
        <v>5415.4044999999996</v>
      </c>
      <c r="F6398" s="20"/>
    </row>
    <row r="6399" spans="2:6" x14ac:dyDescent="0.3">
      <c r="B6399" s="3" t="s">
        <v>6162</v>
      </c>
      <c r="C6399" s="4">
        <v>5415.2258000000002</v>
      </c>
      <c r="F6399" s="20"/>
    </row>
    <row r="6400" spans="2:6" x14ac:dyDescent="0.3">
      <c r="B6400" s="3" t="s">
        <v>18182</v>
      </c>
      <c r="C6400" s="4">
        <v>5412.7925999999998</v>
      </c>
      <c r="F6400" s="20"/>
    </row>
    <row r="6401" spans="2:6" x14ac:dyDescent="0.3">
      <c r="B6401" s="3" t="s">
        <v>1851</v>
      </c>
      <c r="C6401" s="4">
        <v>5410.7506999999996</v>
      </c>
      <c r="F6401" s="20"/>
    </row>
    <row r="6402" spans="2:6" x14ac:dyDescent="0.3">
      <c r="B6402" s="3" t="s">
        <v>6428</v>
      </c>
      <c r="C6402" s="4">
        <v>5410.7286000000004</v>
      </c>
      <c r="F6402" s="20"/>
    </row>
    <row r="6403" spans="2:6" x14ac:dyDescent="0.3">
      <c r="B6403" s="3" t="s">
        <v>2608</v>
      </c>
      <c r="C6403" s="4">
        <v>5409.4475000000002</v>
      </c>
      <c r="F6403" s="20"/>
    </row>
    <row r="6404" spans="2:6" x14ac:dyDescent="0.3">
      <c r="B6404" s="3" t="s">
        <v>13676</v>
      </c>
      <c r="C6404" s="4">
        <v>5408.4732999999997</v>
      </c>
      <c r="F6404" s="20"/>
    </row>
    <row r="6405" spans="2:6" x14ac:dyDescent="0.3">
      <c r="B6405" s="3" t="s">
        <v>8336</v>
      </c>
      <c r="C6405" s="4">
        <v>5406.4457999999995</v>
      </c>
      <c r="F6405" s="20"/>
    </row>
    <row r="6406" spans="2:6" x14ac:dyDescent="0.3">
      <c r="B6406" s="3" t="s">
        <v>4282</v>
      </c>
      <c r="C6406" s="4">
        <v>5389.2119000000002</v>
      </c>
      <c r="F6406" s="20"/>
    </row>
    <row r="6407" spans="2:6" x14ac:dyDescent="0.3">
      <c r="B6407" s="3" t="s">
        <v>18323</v>
      </c>
      <c r="C6407" s="4">
        <v>5384.4465</v>
      </c>
      <c r="F6407" s="20"/>
    </row>
    <row r="6408" spans="2:6" x14ac:dyDescent="0.3">
      <c r="B6408" s="3" t="s">
        <v>15690</v>
      </c>
      <c r="C6408" s="4">
        <v>5383.9474</v>
      </c>
      <c r="F6408" s="20"/>
    </row>
    <row r="6409" spans="2:6" x14ac:dyDescent="0.3">
      <c r="B6409" s="3" t="s">
        <v>9391</v>
      </c>
      <c r="C6409" s="4">
        <v>5383.2564999999995</v>
      </c>
      <c r="F6409" s="20"/>
    </row>
    <row r="6410" spans="2:6" x14ac:dyDescent="0.3">
      <c r="B6410" s="3" t="s">
        <v>1943</v>
      </c>
      <c r="C6410" s="4">
        <v>5383.2564999999995</v>
      </c>
      <c r="F6410" s="20"/>
    </row>
    <row r="6411" spans="2:6" x14ac:dyDescent="0.3">
      <c r="B6411" s="3" t="s">
        <v>18579</v>
      </c>
      <c r="C6411" s="4">
        <v>5381.8508999999995</v>
      </c>
      <c r="F6411" s="20"/>
    </row>
    <row r="6412" spans="2:6" x14ac:dyDescent="0.3">
      <c r="B6412" s="3" t="s">
        <v>5616</v>
      </c>
      <c r="C6412" s="4">
        <v>5379.6012000000001</v>
      </c>
      <c r="F6412" s="20"/>
    </row>
    <row r="6413" spans="2:6" x14ac:dyDescent="0.3">
      <c r="B6413" s="3" t="s">
        <v>4138</v>
      </c>
      <c r="C6413" s="4">
        <v>5378.1464999999998</v>
      </c>
      <c r="F6413" s="20"/>
    </row>
    <row r="6414" spans="2:6" x14ac:dyDescent="0.3">
      <c r="B6414" s="3" t="s">
        <v>13089</v>
      </c>
      <c r="C6414" s="4">
        <v>5373.8557999999994</v>
      </c>
      <c r="F6414" s="20"/>
    </row>
    <row r="6415" spans="2:6" x14ac:dyDescent="0.3">
      <c r="B6415" s="3" t="s">
        <v>5559</v>
      </c>
      <c r="C6415" s="4">
        <v>5372.8680000000004</v>
      </c>
      <c r="F6415" s="20"/>
    </row>
    <row r="6416" spans="2:6" x14ac:dyDescent="0.3">
      <c r="B6416" s="3" t="s">
        <v>18212</v>
      </c>
      <c r="C6416" s="4">
        <v>5365.4069999999992</v>
      </c>
      <c r="F6416" s="20"/>
    </row>
    <row r="6417" spans="2:6" x14ac:dyDescent="0.3">
      <c r="B6417" s="3" t="s">
        <v>13461</v>
      </c>
      <c r="C6417" s="4">
        <v>5364.1525999999994</v>
      </c>
      <c r="F6417" s="20"/>
    </row>
    <row r="6418" spans="2:6" x14ac:dyDescent="0.3">
      <c r="B6418" s="3" t="s">
        <v>10621</v>
      </c>
      <c r="C6418" s="4">
        <v>5360.7826999999997</v>
      </c>
      <c r="F6418" s="20"/>
    </row>
    <row r="6419" spans="2:6" x14ac:dyDescent="0.3">
      <c r="B6419" s="3" t="s">
        <v>11601</v>
      </c>
      <c r="C6419" s="4">
        <v>5360.5920000000006</v>
      </c>
      <c r="F6419" s="20"/>
    </row>
    <row r="6420" spans="2:6" x14ac:dyDescent="0.3">
      <c r="B6420" s="3" t="s">
        <v>9058</v>
      </c>
      <c r="C6420" s="4">
        <v>5359.7602999999999</v>
      </c>
      <c r="F6420" s="20"/>
    </row>
    <row r="6421" spans="2:6" x14ac:dyDescent="0.3">
      <c r="B6421" s="3" t="s">
        <v>14371</v>
      </c>
      <c r="C6421" s="4">
        <v>5349.2862000000005</v>
      </c>
      <c r="F6421" s="20"/>
    </row>
    <row r="6422" spans="2:6" x14ac:dyDescent="0.3">
      <c r="B6422" s="3" t="s">
        <v>10615</v>
      </c>
      <c r="C6422" s="4">
        <v>5349.0504999999994</v>
      </c>
      <c r="F6422" s="20"/>
    </row>
    <row r="6423" spans="2:6" x14ac:dyDescent="0.3">
      <c r="B6423" s="3" t="s">
        <v>13675</v>
      </c>
      <c r="C6423" s="4">
        <v>5344.6833999999999</v>
      </c>
      <c r="F6423" s="20"/>
    </row>
    <row r="6424" spans="2:6" x14ac:dyDescent="0.3">
      <c r="B6424" s="3" t="s">
        <v>4097</v>
      </c>
      <c r="C6424" s="4">
        <v>5342.6283000000003</v>
      </c>
      <c r="F6424" s="20"/>
    </row>
    <row r="6425" spans="2:6" x14ac:dyDescent="0.3">
      <c r="B6425" s="3" t="s">
        <v>8555</v>
      </c>
      <c r="C6425" s="4">
        <v>5342.1066000000001</v>
      </c>
      <c r="F6425" s="20"/>
    </row>
    <row r="6426" spans="2:6" x14ac:dyDescent="0.3">
      <c r="B6426" s="3" t="s">
        <v>7435</v>
      </c>
      <c r="C6426" s="4">
        <v>5335.8695999999991</v>
      </c>
      <c r="F6426" s="20"/>
    </row>
    <row r="6427" spans="2:6" x14ac:dyDescent="0.3">
      <c r="B6427" s="3" t="s">
        <v>13377</v>
      </c>
      <c r="C6427" s="4">
        <v>5334.9575999999997</v>
      </c>
      <c r="F6427" s="20"/>
    </row>
    <row r="6428" spans="2:6" x14ac:dyDescent="0.3">
      <c r="B6428" s="3" t="s">
        <v>2334</v>
      </c>
      <c r="C6428" s="4">
        <v>5333.5856999999996</v>
      </c>
      <c r="F6428" s="20"/>
    </row>
    <row r="6429" spans="2:6" x14ac:dyDescent="0.3">
      <c r="B6429" s="3" t="s">
        <v>12538</v>
      </c>
      <c r="C6429" s="4">
        <v>5333.1012000000001</v>
      </c>
      <c r="F6429" s="20"/>
    </row>
    <row r="6430" spans="2:6" x14ac:dyDescent="0.3">
      <c r="B6430" s="3" t="s">
        <v>6222</v>
      </c>
      <c r="C6430" s="4">
        <v>5333.1012000000001</v>
      </c>
      <c r="F6430" s="20"/>
    </row>
    <row r="6431" spans="2:6" x14ac:dyDescent="0.3">
      <c r="B6431" s="3" t="s">
        <v>1937</v>
      </c>
      <c r="C6431" s="4">
        <v>5333.1012000000001</v>
      </c>
      <c r="F6431" s="20"/>
    </row>
    <row r="6432" spans="2:6" x14ac:dyDescent="0.3">
      <c r="B6432" s="3" t="s">
        <v>17735</v>
      </c>
      <c r="C6432" s="4">
        <v>5330.4125999999997</v>
      </c>
      <c r="F6432" s="20"/>
    </row>
    <row r="6433" spans="2:6" x14ac:dyDescent="0.3">
      <c r="B6433" s="3" t="s">
        <v>5914</v>
      </c>
      <c r="C6433" s="4">
        <v>5325.0239000000001</v>
      </c>
      <c r="F6433" s="20"/>
    </row>
    <row r="6434" spans="2:6" x14ac:dyDescent="0.3">
      <c r="B6434" s="3" t="s">
        <v>7458</v>
      </c>
      <c r="C6434" s="4">
        <v>5321.6343000000006</v>
      </c>
      <c r="F6434" s="20"/>
    </row>
    <row r="6435" spans="2:6" x14ac:dyDescent="0.3">
      <c r="B6435" s="3" t="s">
        <v>13606</v>
      </c>
      <c r="C6435" s="4">
        <v>5321.1679999999997</v>
      </c>
      <c r="F6435" s="20"/>
    </row>
    <row r="6436" spans="2:6" x14ac:dyDescent="0.3">
      <c r="B6436" s="3" t="s">
        <v>13026</v>
      </c>
      <c r="C6436" s="4">
        <v>5320.2029000000002</v>
      </c>
      <c r="F6436" s="20"/>
    </row>
    <row r="6437" spans="2:6" x14ac:dyDescent="0.3">
      <c r="B6437" s="3" t="s">
        <v>5994</v>
      </c>
      <c r="C6437" s="4">
        <v>5314.8122000000003</v>
      </c>
      <c r="F6437" s="20"/>
    </row>
    <row r="6438" spans="2:6" x14ac:dyDescent="0.3">
      <c r="B6438" s="3" t="s">
        <v>2249</v>
      </c>
      <c r="C6438" s="4">
        <v>5312.0176000000001</v>
      </c>
      <c r="F6438" s="20"/>
    </row>
    <row r="6439" spans="2:6" x14ac:dyDescent="0.3">
      <c r="B6439" s="3" t="s">
        <v>15232</v>
      </c>
      <c r="C6439" s="4">
        <v>5310.2775000000001</v>
      </c>
      <c r="F6439" s="20"/>
    </row>
    <row r="6440" spans="2:6" x14ac:dyDescent="0.3">
      <c r="B6440" s="3" t="s">
        <v>10138</v>
      </c>
      <c r="C6440" s="4">
        <v>5310.1647000000003</v>
      </c>
      <c r="F6440" s="20"/>
    </row>
    <row r="6441" spans="2:6" x14ac:dyDescent="0.3">
      <c r="B6441" s="3" t="s">
        <v>945</v>
      </c>
      <c r="C6441" s="4">
        <v>5300.0306</v>
      </c>
      <c r="F6441" s="20"/>
    </row>
    <row r="6442" spans="2:6" x14ac:dyDescent="0.3">
      <c r="B6442" s="3" t="s">
        <v>17032</v>
      </c>
      <c r="C6442" s="4">
        <v>5297.2343000000001</v>
      </c>
      <c r="F6442" s="20"/>
    </row>
    <row r="6443" spans="2:6" x14ac:dyDescent="0.3">
      <c r="B6443" s="3" t="s">
        <v>14971</v>
      </c>
      <c r="C6443" s="4">
        <v>5296.5098999999991</v>
      </c>
      <c r="F6443" s="20"/>
    </row>
    <row r="6444" spans="2:6" x14ac:dyDescent="0.3">
      <c r="B6444" s="3" t="s">
        <v>4193</v>
      </c>
      <c r="C6444" s="4">
        <v>5296.3415999999997</v>
      </c>
      <c r="F6444" s="20"/>
    </row>
    <row r="6445" spans="2:6" x14ac:dyDescent="0.3">
      <c r="B6445" s="3" t="s">
        <v>15833</v>
      </c>
      <c r="C6445" s="4">
        <v>5296.3325999999997</v>
      </c>
      <c r="F6445" s="20"/>
    </row>
    <row r="6446" spans="2:6" x14ac:dyDescent="0.3">
      <c r="B6446" s="3" t="s">
        <v>13919</v>
      </c>
      <c r="C6446" s="4">
        <v>5296.3325999999997</v>
      </c>
      <c r="F6446" s="20"/>
    </row>
    <row r="6447" spans="2:6" x14ac:dyDescent="0.3">
      <c r="B6447" s="3" t="s">
        <v>13779</v>
      </c>
      <c r="C6447" s="4">
        <v>5296.3325999999997</v>
      </c>
      <c r="F6447" s="20"/>
    </row>
    <row r="6448" spans="2:6" x14ac:dyDescent="0.3">
      <c r="B6448" s="3" t="s">
        <v>6229</v>
      </c>
      <c r="C6448" s="4">
        <v>5296.3325999999997</v>
      </c>
      <c r="F6448" s="20"/>
    </row>
    <row r="6449" spans="2:6" x14ac:dyDescent="0.3">
      <c r="B6449" s="3" t="s">
        <v>2009</v>
      </c>
      <c r="C6449" s="4">
        <v>5296.3325999999997</v>
      </c>
      <c r="F6449" s="20"/>
    </row>
    <row r="6450" spans="2:6" x14ac:dyDescent="0.3">
      <c r="B6450" s="3" t="s">
        <v>14680</v>
      </c>
      <c r="C6450" s="4">
        <v>5296.0200999999997</v>
      </c>
      <c r="F6450" s="20"/>
    </row>
    <row r="6451" spans="2:6" x14ac:dyDescent="0.3">
      <c r="B6451" s="3" t="s">
        <v>6881</v>
      </c>
      <c r="C6451" s="4">
        <v>5291.9215000000004</v>
      </c>
      <c r="F6451" s="20"/>
    </row>
    <row r="6452" spans="2:6" x14ac:dyDescent="0.3">
      <c r="B6452" s="3" t="s">
        <v>2700</v>
      </c>
      <c r="C6452" s="4">
        <v>5286.0347000000002</v>
      </c>
      <c r="F6452" s="20"/>
    </row>
    <row r="6453" spans="2:6" x14ac:dyDescent="0.3">
      <c r="B6453" s="3" t="s">
        <v>18518</v>
      </c>
      <c r="C6453" s="4">
        <v>5283.1890000000003</v>
      </c>
      <c r="F6453" s="20"/>
    </row>
    <row r="6454" spans="2:6" x14ac:dyDescent="0.3">
      <c r="B6454" s="3" t="s">
        <v>10478</v>
      </c>
      <c r="C6454" s="4">
        <v>5283.1014999999998</v>
      </c>
      <c r="F6454" s="20"/>
    </row>
    <row r="6455" spans="2:6" x14ac:dyDescent="0.3">
      <c r="B6455" s="3" t="s">
        <v>14787</v>
      </c>
      <c r="C6455" s="4">
        <v>5281.3541000000005</v>
      </c>
      <c r="F6455" s="20"/>
    </row>
    <row r="6456" spans="2:6" x14ac:dyDescent="0.3">
      <c r="B6456" s="3" t="s">
        <v>2191</v>
      </c>
      <c r="C6456" s="4">
        <v>5280.4334999999992</v>
      </c>
      <c r="F6456" s="20"/>
    </row>
    <row r="6457" spans="2:6" x14ac:dyDescent="0.3">
      <c r="B6457" s="3" t="s">
        <v>10972</v>
      </c>
      <c r="C6457" s="4">
        <v>5279.3968000000004</v>
      </c>
      <c r="F6457" s="20"/>
    </row>
    <row r="6458" spans="2:6" x14ac:dyDescent="0.3">
      <c r="B6458" s="3" t="s">
        <v>8221</v>
      </c>
      <c r="C6458" s="4">
        <v>5268.9776000000002</v>
      </c>
      <c r="F6458" s="20"/>
    </row>
    <row r="6459" spans="2:6" x14ac:dyDescent="0.3">
      <c r="B6459" s="3" t="s">
        <v>9949</v>
      </c>
      <c r="C6459" s="4">
        <v>5264.3045000000002</v>
      </c>
      <c r="F6459" s="20"/>
    </row>
    <row r="6460" spans="2:6" x14ac:dyDescent="0.3">
      <c r="B6460" s="3" t="s">
        <v>13874</v>
      </c>
      <c r="C6460" s="4">
        <v>5262.6553999999996</v>
      </c>
      <c r="F6460" s="20"/>
    </row>
    <row r="6461" spans="2:6" x14ac:dyDescent="0.3">
      <c r="B6461" s="3" t="s">
        <v>4926</v>
      </c>
      <c r="C6461" s="4">
        <v>5259.6189999999997</v>
      </c>
      <c r="F6461" s="20"/>
    </row>
    <row r="6462" spans="2:6" x14ac:dyDescent="0.3">
      <c r="B6462" s="3" t="s">
        <v>13161</v>
      </c>
      <c r="C6462" s="4">
        <v>5256.9328000000005</v>
      </c>
      <c r="F6462" s="20"/>
    </row>
    <row r="6463" spans="2:6" x14ac:dyDescent="0.3">
      <c r="B6463" s="3" t="s">
        <v>14013</v>
      </c>
      <c r="C6463" s="4">
        <v>5251.9710000000005</v>
      </c>
      <c r="F6463" s="20"/>
    </row>
    <row r="6464" spans="2:6" x14ac:dyDescent="0.3">
      <c r="B6464" s="3" t="s">
        <v>18816</v>
      </c>
      <c r="C6464" s="4">
        <v>5250.2810999999992</v>
      </c>
      <c r="F6464" s="20"/>
    </row>
    <row r="6465" spans="2:6" x14ac:dyDescent="0.3">
      <c r="B6465" s="3" t="s">
        <v>12792</v>
      </c>
      <c r="C6465" s="4">
        <v>5245.674</v>
      </c>
      <c r="F6465" s="20"/>
    </row>
    <row r="6466" spans="2:6" x14ac:dyDescent="0.3">
      <c r="B6466" s="3" t="s">
        <v>5492</v>
      </c>
      <c r="C6466" s="4">
        <v>5243.7134999999998</v>
      </c>
      <c r="F6466" s="20"/>
    </row>
    <row r="6467" spans="2:6" x14ac:dyDescent="0.3">
      <c r="B6467" s="3" t="s">
        <v>3914</v>
      </c>
      <c r="C6467" s="4">
        <v>5233.1581999999999</v>
      </c>
      <c r="F6467" s="20"/>
    </row>
    <row r="6468" spans="2:6" x14ac:dyDescent="0.3">
      <c r="B6468" s="3" t="s">
        <v>7903</v>
      </c>
      <c r="C6468" s="4">
        <v>5227.9587000000001</v>
      </c>
      <c r="F6468" s="20"/>
    </row>
    <row r="6469" spans="2:6" x14ac:dyDescent="0.3">
      <c r="B6469" s="3" t="s">
        <v>4063</v>
      </c>
      <c r="C6469" s="4">
        <v>5223.0913999999993</v>
      </c>
      <c r="F6469" s="20"/>
    </row>
    <row r="6470" spans="2:6" x14ac:dyDescent="0.3">
      <c r="B6470" s="3" t="s">
        <v>11505</v>
      </c>
      <c r="C6470" s="4">
        <v>5217.4779000000008</v>
      </c>
      <c r="F6470" s="20"/>
    </row>
    <row r="6471" spans="2:6" x14ac:dyDescent="0.3">
      <c r="B6471" s="3" t="s">
        <v>8191</v>
      </c>
      <c r="C6471" s="4">
        <v>5212.9873000000007</v>
      </c>
      <c r="F6471" s="20"/>
    </row>
    <row r="6472" spans="2:6" x14ac:dyDescent="0.3">
      <c r="B6472" s="3" t="s">
        <v>11869</v>
      </c>
      <c r="C6472" s="4">
        <v>5212.8274000000001</v>
      </c>
      <c r="F6472" s="20"/>
    </row>
    <row r="6473" spans="2:6" x14ac:dyDescent="0.3">
      <c r="B6473" s="3" t="s">
        <v>8003</v>
      </c>
      <c r="C6473" s="4">
        <v>5210.8591999999999</v>
      </c>
      <c r="F6473" s="20"/>
    </row>
    <row r="6474" spans="2:6" x14ac:dyDescent="0.3">
      <c r="B6474" s="3" t="s">
        <v>13810</v>
      </c>
      <c r="C6474" s="4">
        <v>5208.2495000000008</v>
      </c>
      <c r="F6474" s="20"/>
    </row>
    <row r="6475" spans="2:6" x14ac:dyDescent="0.3">
      <c r="B6475" s="3" t="s">
        <v>11328</v>
      </c>
      <c r="C6475" s="4">
        <v>5202.5571999999993</v>
      </c>
      <c r="F6475" s="20"/>
    </row>
    <row r="6476" spans="2:6" x14ac:dyDescent="0.3">
      <c r="B6476" s="3" t="s">
        <v>8493</v>
      </c>
      <c r="C6476" s="4">
        <v>5198.1392000000005</v>
      </c>
      <c r="F6476" s="20"/>
    </row>
    <row r="6477" spans="2:6" x14ac:dyDescent="0.3">
      <c r="B6477" s="3" t="s">
        <v>5356</v>
      </c>
      <c r="C6477" s="4">
        <v>5197.1808000000001</v>
      </c>
      <c r="F6477" s="20"/>
    </row>
    <row r="6478" spans="2:6" x14ac:dyDescent="0.3">
      <c r="B6478" s="3" t="s">
        <v>8948</v>
      </c>
      <c r="C6478" s="4">
        <v>5195.6605</v>
      </c>
      <c r="F6478" s="20"/>
    </row>
    <row r="6479" spans="2:6" x14ac:dyDescent="0.3">
      <c r="B6479" s="3" t="s">
        <v>16037</v>
      </c>
      <c r="C6479" s="4">
        <v>5195.5742</v>
      </c>
      <c r="F6479" s="20"/>
    </row>
    <row r="6480" spans="2:6" x14ac:dyDescent="0.3">
      <c r="B6480" s="3" t="s">
        <v>7703</v>
      </c>
      <c r="C6480" s="4">
        <v>5195.5742</v>
      </c>
      <c r="F6480" s="20"/>
    </row>
    <row r="6481" spans="2:6" x14ac:dyDescent="0.3">
      <c r="B6481" s="3" t="s">
        <v>17994</v>
      </c>
      <c r="C6481" s="4">
        <v>5188.7807000000003</v>
      </c>
      <c r="F6481" s="20"/>
    </row>
    <row r="6482" spans="2:6" x14ac:dyDescent="0.3">
      <c r="B6482" s="3" t="s">
        <v>8914</v>
      </c>
      <c r="C6482" s="4">
        <v>5182.7185000000009</v>
      </c>
      <c r="F6482" s="20"/>
    </row>
    <row r="6483" spans="2:6" x14ac:dyDescent="0.3">
      <c r="B6483" s="3" t="s">
        <v>6305</v>
      </c>
      <c r="C6483" s="4">
        <v>5182.1173999999992</v>
      </c>
      <c r="F6483" s="20"/>
    </row>
    <row r="6484" spans="2:6" x14ac:dyDescent="0.3">
      <c r="B6484" s="3" t="s">
        <v>16557</v>
      </c>
      <c r="C6484" s="4">
        <v>5181.6498000000001</v>
      </c>
      <c r="F6484" s="20"/>
    </row>
    <row r="6485" spans="2:6" x14ac:dyDescent="0.3">
      <c r="B6485" s="3" t="s">
        <v>1841</v>
      </c>
      <c r="C6485" s="4">
        <v>5180.0851000000002</v>
      </c>
      <c r="F6485" s="20"/>
    </row>
    <row r="6486" spans="2:6" x14ac:dyDescent="0.3">
      <c r="B6486" s="3" t="s">
        <v>8970</v>
      </c>
      <c r="C6486" s="4">
        <v>5179.5168000000003</v>
      </c>
      <c r="F6486" s="20"/>
    </row>
    <row r="6487" spans="2:6" x14ac:dyDescent="0.3">
      <c r="B6487" s="3" t="s">
        <v>15967</v>
      </c>
      <c r="C6487" s="4">
        <v>5179.1801000000005</v>
      </c>
      <c r="F6487" s="20"/>
    </row>
    <row r="6488" spans="2:6" x14ac:dyDescent="0.3">
      <c r="B6488" s="3" t="s">
        <v>7863</v>
      </c>
      <c r="C6488" s="4">
        <v>5178.1558999999997</v>
      </c>
      <c r="F6488" s="20"/>
    </row>
    <row r="6489" spans="2:6" x14ac:dyDescent="0.3">
      <c r="B6489" s="3" t="s">
        <v>4825</v>
      </c>
      <c r="C6489" s="4">
        <v>5176.8256000000001</v>
      </c>
      <c r="F6489" s="20"/>
    </row>
    <row r="6490" spans="2:6" x14ac:dyDescent="0.3">
      <c r="B6490" s="3" t="s">
        <v>12556</v>
      </c>
      <c r="C6490" s="4">
        <v>5174.2699000000002</v>
      </c>
      <c r="F6490" s="20"/>
    </row>
    <row r="6491" spans="2:6" x14ac:dyDescent="0.3">
      <c r="B6491" s="3" t="s">
        <v>12529</v>
      </c>
      <c r="C6491" s="4">
        <v>5174.2280000000001</v>
      </c>
      <c r="F6491" s="20"/>
    </row>
    <row r="6492" spans="2:6" x14ac:dyDescent="0.3">
      <c r="B6492" s="3" t="s">
        <v>11013</v>
      </c>
      <c r="C6492" s="4">
        <v>5171.1932000000006</v>
      </c>
      <c r="F6492" s="20"/>
    </row>
    <row r="6493" spans="2:6" x14ac:dyDescent="0.3">
      <c r="B6493" s="3" t="s">
        <v>11508</v>
      </c>
      <c r="C6493" s="4">
        <v>5166.8906999999999</v>
      </c>
      <c r="F6493" s="20"/>
    </row>
    <row r="6494" spans="2:6" x14ac:dyDescent="0.3">
      <c r="B6494" s="3" t="s">
        <v>10436</v>
      </c>
      <c r="C6494" s="4">
        <v>5166.8518000000004</v>
      </c>
      <c r="F6494" s="20"/>
    </row>
    <row r="6495" spans="2:6" x14ac:dyDescent="0.3">
      <c r="B6495" s="3" t="s">
        <v>17279</v>
      </c>
      <c r="C6495" s="4">
        <v>5165.2722000000003</v>
      </c>
      <c r="F6495" s="20"/>
    </row>
    <row r="6496" spans="2:6" x14ac:dyDescent="0.3">
      <c r="B6496" s="3" t="s">
        <v>14282</v>
      </c>
      <c r="C6496" s="4">
        <v>5165.2722000000003</v>
      </c>
      <c r="F6496" s="20"/>
    </row>
    <row r="6497" spans="2:6" x14ac:dyDescent="0.3">
      <c r="B6497" s="3" t="s">
        <v>8131</v>
      </c>
      <c r="C6497" s="4">
        <v>5158.9409000000005</v>
      </c>
      <c r="F6497" s="20"/>
    </row>
    <row r="6498" spans="2:6" x14ac:dyDescent="0.3">
      <c r="B6498" s="3" t="s">
        <v>14900</v>
      </c>
      <c r="C6498" s="4">
        <v>5154.8191999999999</v>
      </c>
      <c r="F6498" s="20"/>
    </row>
    <row r="6499" spans="2:6" x14ac:dyDescent="0.3">
      <c r="B6499" s="3" t="s">
        <v>10746</v>
      </c>
      <c r="C6499" s="4">
        <v>5154.1197999999995</v>
      </c>
      <c r="F6499" s="20"/>
    </row>
    <row r="6500" spans="2:6" x14ac:dyDescent="0.3">
      <c r="B6500" s="3" t="s">
        <v>4470</v>
      </c>
      <c r="C6500" s="4">
        <v>5149.4790000000003</v>
      </c>
      <c r="F6500" s="20"/>
    </row>
    <row r="6501" spans="2:6" x14ac:dyDescent="0.3">
      <c r="B6501" s="3" t="s">
        <v>5297</v>
      </c>
      <c r="C6501" s="4">
        <v>5143.9084000000003</v>
      </c>
      <c r="F6501" s="20"/>
    </row>
    <row r="6502" spans="2:6" x14ac:dyDescent="0.3">
      <c r="B6502" s="3" t="s">
        <v>11387</v>
      </c>
      <c r="C6502" s="4">
        <v>5140.7091</v>
      </c>
      <c r="F6502" s="20"/>
    </row>
    <row r="6503" spans="2:6" x14ac:dyDescent="0.3">
      <c r="B6503" s="3" t="s">
        <v>18520</v>
      </c>
      <c r="C6503" s="4">
        <v>5140.2992000000004</v>
      </c>
      <c r="F6503" s="20"/>
    </row>
    <row r="6504" spans="2:6" x14ac:dyDescent="0.3">
      <c r="B6504" s="3" t="s">
        <v>12700</v>
      </c>
      <c r="C6504" s="4">
        <v>5137.6619000000001</v>
      </c>
      <c r="F6504" s="20"/>
    </row>
    <row r="6505" spans="2:6" x14ac:dyDescent="0.3">
      <c r="B6505" s="3" t="s">
        <v>2137</v>
      </c>
      <c r="C6505" s="4">
        <v>5135.442</v>
      </c>
      <c r="F6505" s="20"/>
    </row>
    <row r="6506" spans="2:6" x14ac:dyDescent="0.3">
      <c r="B6506" s="3" t="s">
        <v>9392</v>
      </c>
      <c r="C6506" s="4">
        <v>5132.2479000000003</v>
      </c>
      <c r="F6506" s="20"/>
    </row>
    <row r="6507" spans="2:6" x14ac:dyDescent="0.3">
      <c r="B6507" s="3" t="s">
        <v>18946</v>
      </c>
      <c r="C6507" s="4">
        <v>5123.5779000000002</v>
      </c>
      <c r="F6507" s="20"/>
    </row>
    <row r="6508" spans="2:6" x14ac:dyDescent="0.3">
      <c r="B6508" s="3" t="s">
        <v>13254</v>
      </c>
      <c r="C6508" s="4">
        <v>5118.4475000000002</v>
      </c>
      <c r="F6508" s="20"/>
    </row>
    <row r="6509" spans="2:6" x14ac:dyDescent="0.3">
      <c r="B6509" s="3" t="s">
        <v>2432</v>
      </c>
      <c r="C6509" s="4">
        <v>5110.4205000000002</v>
      </c>
      <c r="F6509" s="20"/>
    </row>
    <row r="6510" spans="2:6" x14ac:dyDescent="0.3">
      <c r="B6510" s="3" t="s">
        <v>2475</v>
      </c>
      <c r="C6510" s="4">
        <v>5109.2700999999997</v>
      </c>
      <c r="F6510" s="20"/>
    </row>
    <row r="6511" spans="2:6" x14ac:dyDescent="0.3">
      <c r="B6511" s="3" t="s">
        <v>11512</v>
      </c>
      <c r="C6511" s="4">
        <v>5103.5634</v>
      </c>
      <c r="F6511" s="20"/>
    </row>
    <row r="6512" spans="2:6" x14ac:dyDescent="0.3">
      <c r="B6512" s="3" t="s">
        <v>14939</v>
      </c>
      <c r="C6512" s="4">
        <v>5102.9619999999995</v>
      </c>
      <c r="F6512" s="20"/>
    </row>
    <row r="6513" spans="2:6" x14ac:dyDescent="0.3">
      <c r="B6513" s="3" t="s">
        <v>7626</v>
      </c>
      <c r="C6513" s="4">
        <v>5102.3201000000008</v>
      </c>
      <c r="F6513" s="20"/>
    </row>
    <row r="6514" spans="2:6" x14ac:dyDescent="0.3">
      <c r="B6514" s="3" t="s">
        <v>12069</v>
      </c>
      <c r="C6514" s="4">
        <v>5101.1659</v>
      </c>
      <c r="F6514" s="20"/>
    </row>
    <row r="6515" spans="2:6" x14ac:dyDescent="0.3">
      <c r="B6515" s="3" t="s">
        <v>1142</v>
      </c>
      <c r="C6515" s="4">
        <v>5098.7502000000004</v>
      </c>
      <c r="F6515" s="20"/>
    </row>
    <row r="6516" spans="2:6" x14ac:dyDescent="0.3">
      <c r="B6516" s="3" t="s">
        <v>8048</v>
      </c>
      <c r="C6516" s="4">
        <v>5098.5649000000003</v>
      </c>
      <c r="F6516" s="20"/>
    </row>
    <row r="6517" spans="2:6" x14ac:dyDescent="0.3">
      <c r="B6517" s="3" t="s">
        <v>17775</v>
      </c>
      <c r="C6517" s="4">
        <v>5097.3101000000006</v>
      </c>
      <c r="F6517" s="20"/>
    </row>
    <row r="6518" spans="2:6" x14ac:dyDescent="0.3">
      <c r="B6518" s="3" t="s">
        <v>684</v>
      </c>
      <c r="C6518" s="4">
        <v>5095.8810000000003</v>
      </c>
      <c r="F6518" s="20"/>
    </row>
    <row r="6519" spans="2:6" x14ac:dyDescent="0.3">
      <c r="B6519" s="3" t="s">
        <v>15597</v>
      </c>
      <c r="C6519" s="4">
        <v>5091.2588999999998</v>
      </c>
      <c r="F6519" s="20"/>
    </row>
    <row r="6520" spans="2:6" x14ac:dyDescent="0.3">
      <c r="B6520" s="3" t="s">
        <v>18244</v>
      </c>
      <c r="C6520" s="4">
        <v>5085.2269999999999</v>
      </c>
      <c r="F6520" s="20"/>
    </row>
    <row r="6521" spans="2:6" x14ac:dyDescent="0.3">
      <c r="B6521" s="3" t="s">
        <v>4963</v>
      </c>
      <c r="C6521" s="4">
        <v>5082.0401999999995</v>
      </c>
      <c r="F6521" s="20"/>
    </row>
    <row r="6522" spans="2:6" x14ac:dyDescent="0.3">
      <c r="B6522" s="3" t="s">
        <v>14762</v>
      </c>
      <c r="C6522" s="4">
        <v>5075.6028999999999</v>
      </c>
      <c r="F6522" s="20"/>
    </row>
    <row r="6523" spans="2:6" x14ac:dyDescent="0.3">
      <c r="B6523" s="3" t="s">
        <v>14580</v>
      </c>
      <c r="C6523" s="4">
        <v>5071.0004999999992</v>
      </c>
      <c r="F6523" s="20"/>
    </row>
    <row r="6524" spans="2:6" x14ac:dyDescent="0.3">
      <c r="B6524" s="3" t="s">
        <v>7383</v>
      </c>
      <c r="C6524" s="4">
        <v>5068.5188000000007</v>
      </c>
      <c r="F6524" s="20"/>
    </row>
    <row r="6525" spans="2:6" x14ac:dyDescent="0.3">
      <c r="B6525" s="3" t="s">
        <v>7396</v>
      </c>
      <c r="C6525" s="4">
        <v>5068.2430999999997</v>
      </c>
      <c r="F6525" s="20"/>
    </row>
    <row r="6526" spans="2:6" x14ac:dyDescent="0.3">
      <c r="B6526" s="3" t="s">
        <v>2388</v>
      </c>
      <c r="C6526" s="4">
        <v>5064.152</v>
      </c>
      <c r="F6526" s="20"/>
    </row>
    <row r="6527" spans="2:6" x14ac:dyDescent="0.3">
      <c r="B6527" s="3" t="s">
        <v>8954</v>
      </c>
      <c r="C6527" s="4">
        <v>5060.7006999999994</v>
      </c>
      <c r="F6527" s="20"/>
    </row>
    <row r="6528" spans="2:6" x14ac:dyDescent="0.3">
      <c r="B6528" s="3" t="s">
        <v>16789</v>
      </c>
      <c r="C6528" s="4">
        <v>5056.2936</v>
      </c>
      <c r="F6528" s="20"/>
    </row>
    <row r="6529" spans="2:6" x14ac:dyDescent="0.3">
      <c r="B6529" s="3" t="s">
        <v>17608</v>
      </c>
      <c r="C6529" s="4">
        <v>5055.1549000000005</v>
      </c>
      <c r="F6529" s="20"/>
    </row>
    <row r="6530" spans="2:6" x14ac:dyDescent="0.3">
      <c r="B6530" s="3" t="s">
        <v>13992</v>
      </c>
      <c r="C6530" s="4">
        <v>5054.0608000000002</v>
      </c>
      <c r="F6530" s="20"/>
    </row>
    <row r="6531" spans="2:6" x14ac:dyDescent="0.3">
      <c r="B6531" s="3" t="s">
        <v>1616</v>
      </c>
      <c r="C6531" s="4">
        <v>5045.2435999999998</v>
      </c>
      <c r="F6531" s="20"/>
    </row>
    <row r="6532" spans="2:6" x14ac:dyDescent="0.3">
      <c r="B6532" s="3" t="s">
        <v>9855</v>
      </c>
      <c r="C6532" s="4">
        <v>5040.5624000000007</v>
      </c>
      <c r="F6532" s="20"/>
    </row>
    <row r="6533" spans="2:6" x14ac:dyDescent="0.3">
      <c r="B6533" s="3" t="s">
        <v>14327</v>
      </c>
      <c r="C6533" s="4">
        <v>5039.6337000000003</v>
      </c>
      <c r="F6533" s="20"/>
    </row>
    <row r="6534" spans="2:6" x14ac:dyDescent="0.3">
      <c r="B6534" s="3" t="s">
        <v>6462</v>
      </c>
      <c r="C6534" s="4">
        <v>5038.9732999999997</v>
      </c>
      <c r="F6534" s="20"/>
    </row>
    <row r="6535" spans="2:6" x14ac:dyDescent="0.3">
      <c r="B6535" s="3" t="s">
        <v>19029</v>
      </c>
      <c r="C6535" s="4">
        <v>5036.8177999999998</v>
      </c>
      <c r="F6535" s="20"/>
    </row>
    <row r="6536" spans="2:6" x14ac:dyDescent="0.3">
      <c r="B6536" s="3" t="s">
        <v>2359</v>
      </c>
      <c r="C6536" s="4">
        <v>5036.8177999999998</v>
      </c>
      <c r="F6536" s="20"/>
    </row>
    <row r="6537" spans="2:6" x14ac:dyDescent="0.3">
      <c r="B6537" s="3" t="s">
        <v>9228</v>
      </c>
      <c r="C6537" s="4">
        <v>5035.4358000000002</v>
      </c>
      <c r="F6537" s="20"/>
    </row>
    <row r="6538" spans="2:6" x14ac:dyDescent="0.3">
      <c r="B6538" s="3" t="s">
        <v>17163</v>
      </c>
      <c r="C6538" s="4">
        <v>5034.9498000000003</v>
      </c>
      <c r="F6538" s="20"/>
    </row>
    <row r="6539" spans="2:6" x14ac:dyDescent="0.3">
      <c r="B6539" s="3" t="s">
        <v>2961</v>
      </c>
      <c r="C6539" s="4">
        <v>5034.0536000000002</v>
      </c>
      <c r="F6539" s="20"/>
    </row>
    <row r="6540" spans="2:6" x14ac:dyDescent="0.3">
      <c r="B6540" s="3" t="s">
        <v>18817</v>
      </c>
      <c r="C6540" s="4">
        <v>5029.0857999999998</v>
      </c>
      <c r="F6540" s="20"/>
    </row>
    <row r="6541" spans="2:6" x14ac:dyDescent="0.3">
      <c r="B6541" s="3" t="s">
        <v>9030</v>
      </c>
      <c r="C6541" s="4">
        <v>5026.2642000000005</v>
      </c>
      <c r="F6541" s="20"/>
    </row>
    <row r="6542" spans="2:6" x14ac:dyDescent="0.3">
      <c r="B6542" s="3" t="s">
        <v>17524</v>
      </c>
      <c r="C6542" s="4">
        <v>5025.63</v>
      </c>
      <c r="F6542" s="20"/>
    </row>
    <row r="6543" spans="2:6" x14ac:dyDescent="0.3">
      <c r="B6543" s="3" t="s">
        <v>18428</v>
      </c>
      <c r="C6543" s="4">
        <v>5022.9695000000002</v>
      </c>
      <c r="F6543" s="20"/>
    </row>
    <row r="6544" spans="2:6" x14ac:dyDescent="0.3">
      <c r="B6544" s="3" t="s">
        <v>9948</v>
      </c>
      <c r="C6544" s="4">
        <v>5021.0001000000002</v>
      </c>
      <c r="F6544" s="20"/>
    </row>
    <row r="6545" spans="2:6" x14ac:dyDescent="0.3">
      <c r="B6545" s="3" t="s">
        <v>13630</v>
      </c>
      <c r="C6545" s="4">
        <v>5018.8858999999993</v>
      </c>
      <c r="F6545" s="20"/>
    </row>
    <row r="6546" spans="2:6" x14ac:dyDescent="0.3">
      <c r="B6546" s="3" t="s">
        <v>8703</v>
      </c>
      <c r="C6546" s="4">
        <v>5015.3971000000001</v>
      </c>
      <c r="F6546" s="20"/>
    </row>
    <row r="6547" spans="2:6" x14ac:dyDescent="0.3">
      <c r="B6547" s="3" t="s">
        <v>10519</v>
      </c>
      <c r="C6547" s="4">
        <v>5013.0994000000001</v>
      </c>
      <c r="F6547" s="20"/>
    </row>
    <row r="6548" spans="2:6" x14ac:dyDescent="0.3">
      <c r="B6548" s="3" t="s">
        <v>5730</v>
      </c>
      <c r="C6548" s="4">
        <v>5005.3285000000005</v>
      </c>
      <c r="F6548" s="20"/>
    </row>
    <row r="6549" spans="2:6" x14ac:dyDescent="0.3">
      <c r="B6549" s="3" t="s">
        <v>15726</v>
      </c>
      <c r="C6549" s="4">
        <v>5005.0988000000007</v>
      </c>
      <c r="F6549" s="20"/>
    </row>
    <row r="6550" spans="2:6" x14ac:dyDescent="0.3">
      <c r="B6550" s="3" t="s">
        <v>5350</v>
      </c>
      <c r="C6550" s="4">
        <v>5002.2175999999999</v>
      </c>
      <c r="F6550" s="20"/>
    </row>
    <row r="6551" spans="2:6" x14ac:dyDescent="0.3">
      <c r="B6551" s="3" t="s">
        <v>8634</v>
      </c>
      <c r="C6551" s="4">
        <v>5001.1752999999999</v>
      </c>
      <c r="F6551" s="20"/>
    </row>
    <row r="6552" spans="2:6" x14ac:dyDescent="0.3">
      <c r="B6552" s="3" t="s">
        <v>18511</v>
      </c>
      <c r="C6552" s="4">
        <v>5000.0700999999999</v>
      </c>
      <c r="F6552" s="20"/>
    </row>
    <row r="6553" spans="2:6" x14ac:dyDescent="0.3">
      <c r="B6553" s="3" t="s">
        <v>3721</v>
      </c>
      <c r="C6553" s="4">
        <v>4998.4409000000005</v>
      </c>
      <c r="F6553" s="20"/>
    </row>
    <row r="6554" spans="2:6" x14ac:dyDescent="0.3">
      <c r="B6554" s="3" t="s">
        <v>7932</v>
      </c>
      <c r="C6554" s="4">
        <v>4996.4470000000001</v>
      </c>
      <c r="F6554" s="20"/>
    </row>
    <row r="6555" spans="2:6" x14ac:dyDescent="0.3">
      <c r="B6555" s="3" t="s">
        <v>14382</v>
      </c>
      <c r="C6555" s="4">
        <v>4991.6473999999998</v>
      </c>
      <c r="F6555" s="20"/>
    </row>
    <row r="6556" spans="2:6" x14ac:dyDescent="0.3">
      <c r="B6556" s="3" t="s">
        <v>13037</v>
      </c>
      <c r="C6556" s="4">
        <v>4991.2586000000001</v>
      </c>
      <c r="F6556" s="20"/>
    </row>
    <row r="6557" spans="2:6" x14ac:dyDescent="0.3">
      <c r="B6557" s="3" t="s">
        <v>18267</v>
      </c>
      <c r="C6557" s="4">
        <v>4990.3316000000004</v>
      </c>
      <c r="F6557" s="20"/>
    </row>
    <row r="6558" spans="2:6" x14ac:dyDescent="0.3">
      <c r="B6558" s="3" t="s">
        <v>8996</v>
      </c>
      <c r="C6558" s="4">
        <v>4990.2210000000005</v>
      </c>
      <c r="F6558" s="20"/>
    </row>
    <row r="6559" spans="2:6" x14ac:dyDescent="0.3">
      <c r="B6559" s="3" t="s">
        <v>4170</v>
      </c>
      <c r="C6559" s="4">
        <v>4988.1266999999998</v>
      </c>
      <c r="F6559" s="20"/>
    </row>
    <row r="6560" spans="2:6" x14ac:dyDescent="0.3">
      <c r="B6560" s="3" t="s">
        <v>14591</v>
      </c>
      <c r="C6560" s="4">
        <v>4982.8644999999997</v>
      </c>
      <c r="F6560" s="20"/>
    </row>
    <row r="6561" spans="2:6" x14ac:dyDescent="0.3">
      <c r="B6561" s="3" t="s">
        <v>4087</v>
      </c>
      <c r="C6561" s="4">
        <v>4982.7375000000011</v>
      </c>
      <c r="F6561" s="20"/>
    </row>
    <row r="6562" spans="2:6" x14ac:dyDescent="0.3">
      <c r="B6562" s="3" t="s">
        <v>12824</v>
      </c>
      <c r="C6562" s="4">
        <v>4981.3297000000002</v>
      </c>
      <c r="F6562" s="20"/>
    </row>
    <row r="6563" spans="2:6" x14ac:dyDescent="0.3">
      <c r="B6563" s="3" t="s">
        <v>7168</v>
      </c>
      <c r="C6563" s="4">
        <v>4975.6093999999994</v>
      </c>
      <c r="F6563" s="20"/>
    </row>
    <row r="6564" spans="2:6" x14ac:dyDescent="0.3">
      <c r="B6564" s="3" t="s">
        <v>4276</v>
      </c>
      <c r="C6564" s="4">
        <v>4969.7437</v>
      </c>
      <c r="F6564" s="20"/>
    </row>
    <row r="6565" spans="2:6" x14ac:dyDescent="0.3">
      <c r="B6565" s="3" t="s">
        <v>3416</v>
      </c>
      <c r="C6565" s="4">
        <v>4966.4468999999999</v>
      </c>
      <c r="F6565" s="20"/>
    </row>
    <row r="6566" spans="2:6" x14ac:dyDescent="0.3">
      <c r="B6566" s="3" t="s">
        <v>7119</v>
      </c>
      <c r="C6566" s="4">
        <v>4966.3204999999998</v>
      </c>
      <c r="F6566" s="20"/>
    </row>
    <row r="6567" spans="2:6" x14ac:dyDescent="0.3">
      <c r="B6567" s="3" t="s">
        <v>16016</v>
      </c>
      <c r="C6567" s="4">
        <v>4965.6403999999993</v>
      </c>
      <c r="F6567" s="20"/>
    </row>
    <row r="6568" spans="2:6" x14ac:dyDescent="0.3">
      <c r="B6568" s="3" t="s">
        <v>2685</v>
      </c>
      <c r="C6568" s="4">
        <v>4964.9597000000003</v>
      </c>
      <c r="F6568" s="20"/>
    </row>
    <row r="6569" spans="2:6" x14ac:dyDescent="0.3">
      <c r="B6569" s="3" t="s">
        <v>10888</v>
      </c>
      <c r="C6569" s="4">
        <v>4961.1512999999995</v>
      </c>
      <c r="F6569" s="20"/>
    </row>
    <row r="6570" spans="2:6" x14ac:dyDescent="0.3">
      <c r="B6570" s="3" t="s">
        <v>6516</v>
      </c>
      <c r="C6570" s="4">
        <v>4959.115600000001</v>
      </c>
      <c r="F6570" s="20"/>
    </row>
    <row r="6571" spans="2:6" x14ac:dyDescent="0.3">
      <c r="B6571" s="3" t="s">
        <v>17521</v>
      </c>
      <c r="C6571" s="4">
        <v>4955.8460000000005</v>
      </c>
      <c r="F6571" s="20"/>
    </row>
    <row r="6572" spans="2:6" x14ac:dyDescent="0.3">
      <c r="B6572" s="3" t="s">
        <v>5382</v>
      </c>
      <c r="C6572" s="4">
        <v>4955.1923999999999</v>
      </c>
      <c r="F6572" s="20"/>
    </row>
    <row r="6573" spans="2:6" x14ac:dyDescent="0.3">
      <c r="B6573" s="3" t="s">
        <v>2617</v>
      </c>
      <c r="C6573" s="4">
        <v>4954.6335000000008</v>
      </c>
      <c r="F6573" s="20"/>
    </row>
    <row r="6574" spans="2:6" x14ac:dyDescent="0.3">
      <c r="B6574" s="3" t="s">
        <v>14247</v>
      </c>
      <c r="C6574" s="4">
        <v>4951.0290999999997</v>
      </c>
      <c r="F6574" s="20"/>
    </row>
    <row r="6575" spans="2:6" x14ac:dyDescent="0.3">
      <c r="B6575" s="3" t="s">
        <v>10577</v>
      </c>
      <c r="C6575" s="4">
        <v>4947.84</v>
      </c>
      <c r="F6575" s="20"/>
    </row>
    <row r="6576" spans="2:6" x14ac:dyDescent="0.3">
      <c r="B6576" s="3" t="s">
        <v>3728</v>
      </c>
      <c r="C6576" s="4">
        <v>4947.84</v>
      </c>
      <c r="F6576" s="20"/>
    </row>
    <row r="6577" spans="2:6" x14ac:dyDescent="0.3">
      <c r="B6577" s="3" t="s">
        <v>1941</v>
      </c>
      <c r="C6577" s="4">
        <v>4947.84</v>
      </c>
      <c r="F6577" s="20"/>
    </row>
    <row r="6578" spans="2:6" x14ac:dyDescent="0.3">
      <c r="B6578" s="3" t="s">
        <v>15671</v>
      </c>
      <c r="C6578" s="4">
        <v>4947.4573</v>
      </c>
      <c r="F6578" s="20"/>
    </row>
    <row r="6579" spans="2:6" x14ac:dyDescent="0.3">
      <c r="B6579" s="3" t="s">
        <v>16911</v>
      </c>
      <c r="C6579" s="4">
        <v>4938.5282999999999</v>
      </c>
      <c r="F6579" s="20"/>
    </row>
    <row r="6580" spans="2:6" x14ac:dyDescent="0.3">
      <c r="B6580" s="3" t="s">
        <v>8989</v>
      </c>
      <c r="C6580" s="4">
        <v>4934.9132</v>
      </c>
      <c r="F6580" s="20"/>
    </row>
    <row r="6581" spans="2:6" x14ac:dyDescent="0.3">
      <c r="B6581" s="3" t="s">
        <v>6592</v>
      </c>
      <c r="C6581" s="4">
        <v>4934.9132</v>
      </c>
      <c r="F6581" s="20"/>
    </row>
    <row r="6582" spans="2:6" x14ac:dyDescent="0.3">
      <c r="B6582" s="3" t="s">
        <v>12081</v>
      </c>
      <c r="C6582" s="4">
        <v>4930.4664999999995</v>
      </c>
      <c r="F6582" s="20"/>
    </row>
    <row r="6583" spans="2:6" x14ac:dyDescent="0.3">
      <c r="B6583" s="3" t="s">
        <v>6105</v>
      </c>
      <c r="C6583" s="4">
        <v>4930.1616000000004</v>
      </c>
      <c r="F6583" s="20"/>
    </row>
    <row r="6584" spans="2:6" x14ac:dyDescent="0.3">
      <c r="B6584" s="3" t="s">
        <v>8396</v>
      </c>
      <c r="C6584" s="4">
        <v>4923.0650000000005</v>
      </c>
      <c r="F6584" s="20"/>
    </row>
    <row r="6585" spans="2:6" x14ac:dyDescent="0.3">
      <c r="B6585" s="3" t="s">
        <v>7235</v>
      </c>
      <c r="C6585" s="4">
        <v>4921.5784999999996</v>
      </c>
      <c r="F6585" s="20"/>
    </row>
    <row r="6586" spans="2:6" x14ac:dyDescent="0.3">
      <c r="B6586" s="3" t="s">
        <v>3994</v>
      </c>
      <c r="C6586" s="4">
        <v>4918.1583999999993</v>
      </c>
      <c r="F6586" s="20"/>
    </row>
    <row r="6587" spans="2:6" x14ac:dyDescent="0.3">
      <c r="B6587" s="3" t="s">
        <v>1926</v>
      </c>
      <c r="C6587" s="4">
        <v>4913.7578000000003</v>
      </c>
      <c r="F6587" s="20"/>
    </row>
    <row r="6588" spans="2:6" x14ac:dyDescent="0.3">
      <c r="B6588" s="3" t="s">
        <v>4498</v>
      </c>
      <c r="C6588" s="4">
        <v>4912.9067999999997</v>
      </c>
      <c r="F6588" s="20"/>
    </row>
    <row r="6589" spans="2:6" x14ac:dyDescent="0.3">
      <c r="B6589" s="3" t="s">
        <v>1888</v>
      </c>
      <c r="C6589" s="4">
        <v>4911.9178000000002</v>
      </c>
      <c r="F6589" s="20"/>
    </row>
    <row r="6590" spans="2:6" x14ac:dyDescent="0.3">
      <c r="B6590" s="3" t="s">
        <v>12765</v>
      </c>
      <c r="C6590" s="4">
        <v>4911.8521999999994</v>
      </c>
      <c r="F6590" s="20"/>
    </row>
    <row r="6591" spans="2:6" x14ac:dyDescent="0.3">
      <c r="B6591" s="3" t="s">
        <v>12891</v>
      </c>
      <c r="C6591" s="4">
        <v>4911.7999</v>
      </c>
      <c r="F6591" s="20"/>
    </row>
    <row r="6592" spans="2:6" x14ac:dyDescent="0.3">
      <c r="B6592" s="3" t="s">
        <v>3288</v>
      </c>
      <c r="C6592" s="4">
        <v>4910.8261000000002</v>
      </c>
      <c r="F6592" s="20"/>
    </row>
    <row r="6593" spans="2:6" x14ac:dyDescent="0.3">
      <c r="B6593" s="3" t="s">
        <v>13695</v>
      </c>
      <c r="C6593" s="4">
        <v>4910.6534999999994</v>
      </c>
      <c r="F6593" s="20"/>
    </row>
    <row r="6594" spans="2:6" x14ac:dyDescent="0.3">
      <c r="B6594" s="3" t="s">
        <v>6651</v>
      </c>
      <c r="C6594" s="4">
        <v>4906.8105999999998</v>
      </c>
      <c r="F6594" s="20"/>
    </row>
    <row r="6595" spans="2:6" x14ac:dyDescent="0.3">
      <c r="B6595" s="3" t="s">
        <v>5668</v>
      </c>
      <c r="C6595" s="4">
        <v>4902.6082000000006</v>
      </c>
      <c r="F6595" s="20"/>
    </row>
    <row r="6596" spans="2:6" x14ac:dyDescent="0.3">
      <c r="B6596" s="3" t="s">
        <v>5971</v>
      </c>
      <c r="C6596" s="4">
        <v>4896.8348999999998</v>
      </c>
      <c r="F6596" s="20"/>
    </row>
    <row r="6597" spans="2:6" x14ac:dyDescent="0.3">
      <c r="B6597" s="3" t="s">
        <v>17690</v>
      </c>
      <c r="C6597" s="4">
        <v>4892.9504999999999</v>
      </c>
      <c r="F6597" s="20"/>
    </row>
    <row r="6598" spans="2:6" x14ac:dyDescent="0.3">
      <c r="B6598" s="3" t="s">
        <v>6011</v>
      </c>
      <c r="C6598" s="4">
        <v>4892.3054999999995</v>
      </c>
      <c r="F6598" s="20"/>
    </row>
    <row r="6599" spans="2:6" x14ac:dyDescent="0.3">
      <c r="B6599" s="3" t="s">
        <v>17623</v>
      </c>
      <c r="C6599" s="4">
        <v>4888.9224000000004</v>
      </c>
      <c r="F6599" s="20"/>
    </row>
    <row r="6600" spans="2:6" x14ac:dyDescent="0.3">
      <c r="B6600" s="3" t="s">
        <v>12304</v>
      </c>
      <c r="C6600" s="4">
        <v>4888.9224000000004</v>
      </c>
      <c r="F6600" s="20"/>
    </row>
    <row r="6601" spans="2:6" x14ac:dyDescent="0.3">
      <c r="B6601" s="3" t="s">
        <v>10558</v>
      </c>
      <c r="C6601" s="4">
        <v>4888.9224000000004</v>
      </c>
      <c r="F6601" s="20"/>
    </row>
    <row r="6602" spans="2:6" x14ac:dyDescent="0.3">
      <c r="B6602" s="3" t="s">
        <v>4305</v>
      </c>
      <c r="C6602" s="4">
        <v>4888.9224000000004</v>
      </c>
      <c r="F6602" s="20"/>
    </row>
    <row r="6603" spans="2:6" x14ac:dyDescent="0.3">
      <c r="B6603" s="3" t="s">
        <v>8137</v>
      </c>
      <c r="C6603" s="4">
        <v>4886.7157999999999</v>
      </c>
      <c r="F6603" s="20"/>
    </row>
    <row r="6604" spans="2:6" x14ac:dyDescent="0.3">
      <c r="B6604" s="3" t="s">
        <v>14932</v>
      </c>
      <c r="C6604" s="4">
        <v>4884.9236000000001</v>
      </c>
      <c r="F6604" s="20"/>
    </row>
    <row r="6605" spans="2:6" x14ac:dyDescent="0.3">
      <c r="B6605" s="3" t="s">
        <v>17830</v>
      </c>
      <c r="C6605" s="4">
        <v>4884.9069</v>
      </c>
      <c r="F6605" s="20"/>
    </row>
    <row r="6606" spans="2:6" x14ac:dyDescent="0.3">
      <c r="B6606" s="3" t="s">
        <v>12884</v>
      </c>
      <c r="C6606" s="4">
        <v>4884.9069</v>
      </c>
      <c r="F6606" s="20"/>
    </row>
    <row r="6607" spans="2:6" x14ac:dyDescent="0.3">
      <c r="B6607" s="3" t="s">
        <v>13601</v>
      </c>
      <c r="C6607" s="4">
        <v>4884.5365000000002</v>
      </c>
      <c r="F6607" s="20"/>
    </row>
    <row r="6608" spans="2:6" x14ac:dyDescent="0.3">
      <c r="B6608" s="3" t="s">
        <v>9735</v>
      </c>
      <c r="C6608" s="4">
        <v>4883.6876000000002</v>
      </c>
      <c r="F6608" s="20"/>
    </row>
    <row r="6609" spans="2:6" x14ac:dyDescent="0.3">
      <c r="B6609" s="3" t="s">
        <v>5445</v>
      </c>
      <c r="C6609" s="4">
        <v>4878.6698999999999</v>
      </c>
      <c r="F6609" s="20"/>
    </row>
    <row r="6610" spans="2:6" x14ac:dyDescent="0.3">
      <c r="B6610" s="3" t="s">
        <v>7635</v>
      </c>
      <c r="C6610" s="4">
        <v>4875.7788</v>
      </c>
      <c r="F6610" s="20"/>
    </row>
    <row r="6611" spans="2:6" x14ac:dyDescent="0.3">
      <c r="B6611" s="3" t="s">
        <v>5050</v>
      </c>
      <c r="C6611" s="4">
        <v>4875.7788</v>
      </c>
      <c r="F6611" s="20"/>
    </row>
    <row r="6612" spans="2:6" x14ac:dyDescent="0.3">
      <c r="B6612" s="3" t="s">
        <v>5631</v>
      </c>
      <c r="C6612" s="4">
        <v>4873.9358000000002</v>
      </c>
      <c r="F6612" s="20"/>
    </row>
    <row r="6613" spans="2:6" x14ac:dyDescent="0.3">
      <c r="B6613" s="3" t="s">
        <v>12903</v>
      </c>
      <c r="C6613" s="4">
        <v>4872.4444999999996</v>
      </c>
      <c r="F6613" s="20"/>
    </row>
    <row r="6614" spans="2:6" x14ac:dyDescent="0.3">
      <c r="B6614" s="3" t="s">
        <v>14254</v>
      </c>
      <c r="C6614" s="4">
        <v>4871.8026</v>
      </c>
      <c r="F6614" s="20"/>
    </row>
    <row r="6615" spans="2:6" x14ac:dyDescent="0.3">
      <c r="B6615" s="3" t="s">
        <v>13178</v>
      </c>
      <c r="C6615" s="4">
        <v>4870.8217000000004</v>
      </c>
      <c r="F6615" s="20"/>
    </row>
    <row r="6616" spans="2:6" x14ac:dyDescent="0.3">
      <c r="B6616" s="3" t="s">
        <v>16028</v>
      </c>
      <c r="C6616" s="4">
        <v>4864.9690000000001</v>
      </c>
      <c r="F6616" s="20"/>
    </row>
    <row r="6617" spans="2:6" x14ac:dyDescent="0.3">
      <c r="B6617" s="3" t="s">
        <v>1333</v>
      </c>
      <c r="C6617" s="4">
        <v>4864.0019999999995</v>
      </c>
      <c r="F6617" s="20"/>
    </row>
    <row r="6618" spans="2:6" x14ac:dyDescent="0.3">
      <c r="B6618" s="3" t="s">
        <v>4011</v>
      </c>
      <c r="C6618" s="4">
        <v>4860.2730999999994</v>
      </c>
      <c r="F6618" s="20"/>
    </row>
    <row r="6619" spans="2:6" x14ac:dyDescent="0.3">
      <c r="B6619" s="3" t="s">
        <v>1955</v>
      </c>
      <c r="C6619" s="4">
        <v>4858.2062999999998</v>
      </c>
      <c r="F6619" s="20"/>
    </row>
    <row r="6620" spans="2:6" x14ac:dyDescent="0.3">
      <c r="B6620" s="3" t="s">
        <v>18815</v>
      </c>
      <c r="C6620" s="4">
        <v>4853.8751000000002</v>
      </c>
      <c r="F6620" s="20"/>
    </row>
    <row r="6621" spans="2:6" x14ac:dyDescent="0.3">
      <c r="B6621" s="3" t="s">
        <v>5626</v>
      </c>
      <c r="C6621" s="4">
        <v>4850.7312999999995</v>
      </c>
      <c r="F6621" s="20"/>
    </row>
    <row r="6622" spans="2:6" x14ac:dyDescent="0.3">
      <c r="B6622" s="3" t="s">
        <v>661</v>
      </c>
      <c r="C6622" s="4">
        <v>4848.2707000000009</v>
      </c>
      <c r="F6622" s="20"/>
    </row>
    <row r="6623" spans="2:6" x14ac:dyDescent="0.3">
      <c r="B6623" s="3" t="s">
        <v>8174</v>
      </c>
      <c r="C6623" s="4">
        <v>4848.05</v>
      </c>
      <c r="F6623" s="20"/>
    </row>
    <row r="6624" spans="2:6" x14ac:dyDescent="0.3">
      <c r="B6624" s="3" t="s">
        <v>9671</v>
      </c>
      <c r="C6624" s="4">
        <v>4839.0995999999996</v>
      </c>
      <c r="F6624" s="20"/>
    </row>
    <row r="6625" spans="2:6" x14ac:dyDescent="0.3">
      <c r="B6625" s="3" t="s">
        <v>13046</v>
      </c>
      <c r="C6625" s="4">
        <v>4838.5821999999998</v>
      </c>
      <c r="F6625" s="20"/>
    </row>
    <row r="6626" spans="2:6" x14ac:dyDescent="0.3">
      <c r="B6626" s="3" t="s">
        <v>8060</v>
      </c>
      <c r="C6626" s="4">
        <v>4833.2605000000003</v>
      </c>
      <c r="F6626" s="20"/>
    </row>
    <row r="6627" spans="2:6" x14ac:dyDescent="0.3">
      <c r="B6627" s="3" t="s">
        <v>4264</v>
      </c>
      <c r="C6627" s="4">
        <v>4829.6348999999991</v>
      </c>
      <c r="F6627" s="20"/>
    </row>
    <row r="6628" spans="2:6" x14ac:dyDescent="0.3">
      <c r="B6628" s="3" t="s">
        <v>5021</v>
      </c>
      <c r="C6628" s="4">
        <v>4828.2902999999997</v>
      </c>
      <c r="F6628" s="20"/>
    </row>
    <row r="6629" spans="2:6" x14ac:dyDescent="0.3">
      <c r="B6629" s="3" t="s">
        <v>13670</v>
      </c>
      <c r="C6629" s="4">
        <v>4821.9827999999998</v>
      </c>
      <c r="F6629" s="20"/>
    </row>
    <row r="6630" spans="2:6" x14ac:dyDescent="0.3">
      <c r="B6630" s="3" t="s">
        <v>15139</v>
      </c>
      <c r="C6630" s="4">
        <v>4821.0137999999997</v>
      </c>
      <c r="F6630" s="20"/>
    </row>
    <row r="6631" spans="2:6" x14ac:dyDescent="0.3">
      <c r="B6631" s="3" t="s">
        <v>2599</v>
      </c>
      <c r="C6631" s="4">
        <v>4820.4292999999998</v>
      </c>
      <c r="F6631" s="20"/>
    </row>
    <row r="6632" spans="2:6" x14ac:dyDescent="0.3">
      <c r="B6632" s="3" t="s">
        <v>4950</v>
      </c>
      <c r="C6632" s="4">
        <v>4810.5128000000004</v>
      </c>
      <c r="F6632" s="20"/>
    </row>
    <row r="6633" spans="2:6" x14ac:dyDescent="0.3">
      <c r="B6633" s="3" t="s">
        <v>18200</v>
      </c>
      <c r="C6633" s="4">
        <v>4809.9485999999997</v>
      </c>
      <c r="F6633" s="20"/>
    </row>
    <row r="6634" spans="2:6" x14ac:dyDescent="0.3">
      <c r="B6634" s="3" t="s">
        <v>17636</v>
      </c>
      <c r="C6634" s="4">
        <v>4809.3724000000002</v>
      </c>
      <c r="F6634" s="20"/>
    </row>
    <row r="6635" spans="2:6" x14ac:dyDescent="0.3">
      <c r="B6635" s="3" t="s">
        <v>12513</v>
      </c>
      <c r="C6635" s="4">
        <v>4809.1545999999998</v>
      </c>
      <c r="F6635" s="20"/>
    </row>
    <row r="6636" spans="2:6" x14ac:dyDescent="0.3">
      <c r="B6636" s="3" t="s">
        <v>8204</v>
      </c>
      <c r="C6636" s="4">
        <v>4805.8282000000008</v>
      </c>
      <c r="F6636" s="20"/>
    </row>
    <row r="6637" spans="2:6" x14ac:dyDescent="0.3">
      <c r="B6637" s="3" t="s">
        <v>14411</v>
      </c>
      <c r="C6637" s="4">
        <v>4801.5918000000001</v>
      </c>
      <c r="F6637" s="20"/>
    </row>
    <row r="6638" spans="2:6" x14ac:dyDescent="0.3">
      <c r="B6638" s="3" t="s">
        <v>17486</v>
      </c>
      <c r="C6638" s="4">
        <v>4799.3681999999999</v>
      </c>
      <c r="F6638" s="20"/>
    </row>
    <row r="6639" spans="2:6" x14ac:dyDescent="0.3">
      <c r="B6639" s="3" t="s">
        <v>10107</v>
      </c>
      <c r="C6639" s="4">
        <v>4791.2310000000007</v>
      </c>
      <c r="F6639" s="20"/>
    </row>
    <row r="6640" spans="2:6" x14ac:dyDescent="0.3">
      <c r="B6640" s="3" t="s">
        <v>9836</v>
      </c>
      <c r="C6640" s="4">
        <v>4788.1639999999998</v>
      </c>
      <c r="F6640" s="20"/>
    </row>
    <row r="6641" spans="2:6" x14ac:dyDescent="0.3">
      <c r="B6641" s="3" t="s">
        <v>18014</v>
      </c>
      <c r="C6641" s="4">
        <v>4786.4542999999994</v>
      </c>
      <c r="F6641" s="20"/>
    </row>
    <row r="6642" spans="2:6" x14ac:dyDescent="0.3">
      <c r="B6642" s="3" t="s">
        <v>16321</v>
      </c>
      <c r="C6642" s="4">
        <v>4781.259</v>
      </c>
      <c r="F6642" s="20"/>
    </row>
    <row r="6643" spans="2:6" x14ac:dyDescent="0.3">
      <c r="B6643" s="3" t="s">
        <v>16516</v>
      </c>
      <c r="C6643" s="4">
        <v>4778.2025000000003</v>
      </c>
      <c r="F6643" s="20"/>
    </row>
    <row r="6644" spans="2:6" x14ac:dyDescent="0.3">
      <c r="B6644" s="3" t="s">
        <v>18471</v>
      </c>
      <c r="C6644" s="4">
        <v>4775.3883999999998</v>
      </c>
      <c r="F6644" s="20"/>
    </row>
    <row r="6645" spans="2:6" x14ac:dyDescent="0.3">
      <c r="B6645" s="3" t="s">
        <v>5526</v>
      </c>
      <c r="C6645" s="4">
        <v>4775.3883999999998</v>
      </c>
      <c r="F6645" s="20"/>
    </row>
    <row r="6646" spans="2:6" x14ac:dyDescent="0.3">
      <c r="B6646" s="3" t="s">
        <v>17007</v>
      </c>
      <c r="C6646" s="4">
        <v>4767.8185000000003</v>
      </c>
      <c r="F6646" s="20"/>
    </row>
    <row r="6647" spans="2:6" x14ac:dyDescent="0.3">
      <c r="B6647" s="3" t="s">
        <v>1203</v>
      </c>
      <c r="C6647" s="4">
        <v>4767.8185000000003</v>
      </c>
      <c r="F6647" s="20"/>
    </row>
    <row r="6648" spans="2:6" x14ac:dyDescent="0.3">
      <c r="B6648" s="3" t="s">
        <v>16400</v>
      </c>
      <c r="C6648" s="4">
        <v>4767.4339999999993</v>
      </c>
      <c r="F6648" s="20"/>
    </row>
    <row r="6649" spans="2:6" x14ac:dyDescent="0.3">
      <c r="B6649" s="3" t="s">
        <v>9490</v>
      </c>
      <c r="C6649" s="4">
        <v>4764.8257000000003</v>
      </c>
      <c r="F6649" s="20"/>
    </row>
    <row r="6650" spans="2:6" x14ac:dyDescent="0.3">
      <c r="B6650" s="3" t="s">
        <v>12044</v>
      </c>
      <c r="C6650" s="4">
        <v>4763.8144000000002</v>
      </c>
      <c r="F6650" s="20"/>
    </row>
    <row r="6651" spans="2:6" x14ac:dyDescent="0.3">
      <c r="B6651" s="3" t="s">
        <v>13293</v>
      </c>
      <c r="C6651" s="4">
        <v>4759.4912000000004</v>
      </c>
      <c r="F6651" s="20"/>
    </row>
    <row r="6652" spans="2:6" x14ac:dyDescent="0.3">
      <c r="B6652" s="3" t="s">
        <v>15765</v>
      </c>
      <c r="C6652" s="4">
        <v>4759.3857000000007</v>
      </c>
      <c r="F6652" s="20"/>
    </row>
    <row r="6653" spans="2:6" x14ac:dyDescent="0.3">
      <c r="B6653" s="3" t="s">
        <v>15115</v>
      </c>
      <c r="C6653" s="4">
        <v>4749.8996999999999</v>
      </c>
      <c r="F6653" s="20"/>
    </row>
    <row r="6654" spans="2:6" x14ac:dyDescent="0.3">
      <c r="B6654" s="3" t="s">
        <v>8513</v>
      </c>
      <c r="C6654" s="4">
        <v>4745.5302999999994</v>
      </c>
      <c r="F6654" s="20"/>
    </row>
    <row r="6655" spans="2:6" x14ac:dyDescent="0.3">
      <c r="B6655" s="3" t="s">
        <v>18538</v>
      </c>
      <c r="C6655" s="4">
        <v>4740.5343999999996</v>
      </c>
      <c r="F6655" s="20"/>
    </row>
    <row r="6656" spans="2:6" x14ac:dyDescent="0.3">
      <c r="B6656" s="3" t="s">
        <v>17305</v>
      </c>
      <c r="C6656" s="4">
        <v>4740.5343999999996</v>
      </c>
      <c r="F6656" s="20"/>
    </row>
    <row r="6657" spans="2:6" x14ac:dyDescent="0.3">
      <c r="B6657" s="3" t="s">
        <v>12326</v>
      </c>
      <c r="C6657" s="4">
        <v>4740.4231</v>
      </c>
      <c r="F6657" s="20"/>
    </row>
    <row r="6658" spans="2:6" x14ac:dyDescent="0.3">
      <c r="B6658" s="3" t="s">
        <v>16901</v>
      </c>
      <c r="C6658" s="4">
        <v>4738.3325999999997</v>
      </c>
      <c r="F6658" s="20"/>
    </row>
    <row r="6659" spans="2:6" x14ac:dyDescent="0.3">
      <c r="B6659" s="3" t="s">
        <v>14915</v>
      </c>
      <c r="C6659" s="4">
        <v>4733.1452999999992</v>
      </c>
      <c r="F6659" s="20"/>
    </row>
    <row r="6660" spans="2:6" x14ac:dyDescent="0.3">
      <c r="B6660" s="3" t="s">
        <v>9088</v>
      </c>
      <c r="C6660" s="4">
        <v>4729.8662000000004</v>
      </c>
      <c r="F6660" s="20"/>
    </row>
    <row r="6661" spans="2:6" x14ac:dyDescent="0.3">
      <c r="B6661" s="3" t="s">
        <v>11534</v>
      </c>
      <c r="C6661" s="4">
        <v>4728.8242</v>
      </c>
      <c r="F6661" s="20"/>
    </row>
    <row r="6662" spans="2:6" x14ac:dyDescent="0.3">
      <c r="B6662" s="3" t="s">
        <v>9319</v>
      </c>
      <c r="C6662" s="4">
        <v>4722.4529000000002</v>
      </c>
      <c r="F6662" s="20"/>
    </row>
    <row r="6663" spans="2:6" x14ac:dyDescent="0.3">
      <c r="B6663" s="3" t="s">
        <v>13899</v>
      </c>
      <c r="C6663" s="4">
        <v>4718.6414999999997</v>
      </c>
      <c r="F6663" s="20"/>
    </row>
    <row r="6664" spans="2:6" x14ac:dyDescent="0.3">
      <c r="B6664" s="3" t="s">
        <v>17895</v>
      </c>
      <c r="C6664" s="4">
        <v>4716.4409999999998</v>
      </c>
      <c r="F6664" s="20"/>
    </row>
    <row r="6665" spans="2:6" x14ac:dyDescent="0.3">
      <c r="B6665" s="3" t="s">
        <v>12638</v>
      </c>
      <c r="C6665" s="4">
        <v>4716.4409999999998</v>
      </c>
      <c r="F6665" s="20"/>
    </row>
    <row r="6666" spans="2:6" x14ac:dyDescent="0.3">
      <c r="B6666" s="3" t="s">
        <v>3485</v>
      </c>
      <c r="C6666" s="4">
        <v>4716.4409999999998</v>
      </c>
      <c r="F6666" s="20"/>
    </row>
    <row r="6667" spans="2:6" x14ac:dyDescent="0.3">
      <c r="B6667" s="3" t="s">
        <v>6558</v>
      </c>
      <c r="C6667" s="4">
        <v>4711.4661999999998</v>
      </c>
      <c r="F6667" s="20"/>
    </row>
    <row r="6668" spans="2:6" x14ac:dyDescent="0.3">
      <c r="B6668" s="3" t="s">
        <v>6579</v>
      </c>
      <c r="C6668" s="4">
        <v>4711.4661999999998</v>
      </c>
      <c r="F6668" s="20"/>
    </row>
    <row r="6669" spans="2:6" x14ac:dyDescent="0.3">
      <c r="B6669" s="3" t="s">
        <v>2953</v>
      </c>
      <c r="C6669" s="4">
        <v>4709.3069000000005</v>
      </c>
      <c r="F6669" s="20"/>
    </row>
    <row r="6670" spans="2:6" x14ac:dyDescent="0.3">
      <c r="B6670" s="3" t="s">
        <v>3508</v>
      </c>
      <c r="C6670" s="4">
        <v>4706.8342999999995</v>
      </c>
      <c r="F6670" s="20"/>
    </row>
    <row r="6671" spans="2:6" x14ac:dyDescent="0.3">
      <c r="B6671" s="3" t="s">
        <v>12823</v>
      </c>
      <c r="C6671" s="4">
        <v>4704.9160000000002</v>
      </c>
      <c r="F6671" s="20"/>
    </row>
    <row r="6672" spans="2:6" x14ac:dyDescent="0.3">
      <c r="B6672" s="3" t="s">
        <v>14132</v>
      </c>
      <c r="C6672" s="4">
        <v>4704.2115000000003</v>
      </c>
      <c r="F6672" s="20"/>
    </row>
    <row r="6673" spans="2:6" x14ac:dyDescent="0.3">
      <c r="B6673" s="3" t="s">
        <v>12923</v>
      </c>
      <c r="C6673" s="4">
        <v>4699.3406999999997</v>
      </c>
      <c r="F6673" s="20"/>
    </row>
    <row r="6674" spans="2:6" x14ac:dyDescent="0.3">
      <c r="B6674" s="3" t="s">
        <v>14833</v>
      </c>
      <c r="C6674" s="4">
        <v>4696.6242000000002</v>
      </c>
      <c r="F6674" s="20"/>
    </row>
    <row r="6675" spans="2:6" x14ac:dyDescent="0.3">
      <c r="B6675" s="3" t="s">
        <v>3127</v>
      </c>
      <c r="C6675" s="4">
        <v>4692.4489000000003</v>
      </c>
      <c r="F6675" s="20"/>
    </row>
    <row r="6676" spans="2:6" x14ac:dyDescent="0.3">
      <c r="B6676" s="3" t="s">
        <v>3678</v>
      </c>
      <c r="C6676" s="4">
        <v>4680.4872000000005</v>
      </c>
      <c r="F6676" s="20"/>
    </row>
    <row r="6677" spans="2:6" x14ac:dyDescent="0.3">
      <c r="B6677" s="3" t="s">
        <v>15256</v>
      </c>
      <c r="C6677" s="4">
        <v>4676.9911999999986</v>
      </c>
      <c r="F6677" s="20"/>
    </row>
    <row r="6678" spans="2:6" x14ac:dyDescent="0.3">
      <c r="B6678" s="3" t="s">
        <v>8826</v>
      </c>
      <c r="C6678" s="4">
        <v>4670.2024000000001</v>
      </c>
      <c r="F6678" s="20"/>
    </row>
    <row r="6679" spans="2:6" x14ac:dyDescent="0.3">
      <c r="B6679" s="3" t="s">
        <v>3586</v>
      </c>
      <c r="C6679" s="4">
        <v>4668.3825999999999</v>
      </c>
      <c r="F6679" s="20"/>
    </row>
    <row r="6680" spans="2:6" x14ac:dyDescent="0.3">
      <c r="B6680" s="3" t="s">
        <v>8378</v>
      </c>
      <c r="C6680" s="4">
        <v>4662.7956999999997</v>
      </c>
      <c r="F6680" s="20"/>
    </row>
    <row r="6681" spans="2:6" x14ac:dyDescent="0.3">
      <c r="B6681" s="3" t="s">
        <v>11388</v>
      </c>
      <c r="C6681" s="4">
        <v>4655.6036000000004</v>
      </c>
      <c r="F6681" s="20"/>
    </row>
    <row r="6682" spans="2:6" x14ac:dyDescent="0.3">
      <c r="B6682" s="3" t="s">
        <v>11645</v>
      </c>
      <c r="C6682" s="4">
        <v>4653.8697000000002</v>
      </c>
      <c r="F6682" s="20"/>
    </row>
    <row r="6683" spans="2:6" x14ac:dyDescent="0.3">
      <c r="B6683" s="3" t="s">
        <v>15050</v>
      </c>
      <c r="C6683" s="4">
        <v>4653.4744000000001</v>
      </c>
      <c r="F6683" s="20"/>
    </row>
    <row r="6684" spans="2:6" x14ac:dyDescent="0.3">
      <c r="B6684" s="3" t="s">
        <v>8935</v>
      </c>
      <c r="C6684" s="4">
        <v>4647.2551999999996</v>
      </c>
      <c r="F6684" s="20"/>
    </row>
    <row r="6685" spans="2:6" x14ac:dyDescent="0.3">
      <c r="B6685" s="3" t="s">
        <v>8611</v>
      </c>
      <c r="C6685" s="4">
        <v>4647.1011999999992</v>
      </c>
      <c r="F6685" s="20"/>
    </row>
    <row r="6686" spans="2:6" x14ac:dyDescent="0.3">
      <c r="B6686" s="3" t="s">
        <v>6497</v>
      </c>
      <c r="C6686" s="4">
        <v>4644.1358999999984</v>
      </c>
      <c r="F6686" s="20"/>
    </row>
    <row r="6687" spans="2:6" x14ac:dyDescent="0.3">
      <c r="B6687" s="3" t="s">
        <v>18701</v>
      </c>
      <c r="C6687" s="4">
        <v>4640.2794999999996</v>
      </c>
      <c r="F6687" s="20"/>
    </row>
    <row r="6688" spans="2:6" x14ac:dyDescent="0.3">
      <c r="B6688" s="3" t="s">
        <v>10717</v>
      </c>
      <c r="C6688" s="4">
        <v>4636.8878000000004</v>
      </c>
      <c r="F6688" s="20"/>
    </row>
    <row r="6689" spans="2:6" x14ac:dyDescent="0.3">
      <c r="B6689" s="3" t="s">
        <v>18853</v>
      </c>
      <c r="C6689" s="4">
        <v>4636.4041999999999</v>
      </c>
      <c r="F6689" s="20"/>
    </row>
    <row r="6690" spans="2:6" x14ac:dyDescent="0.3">
      <c r="B6690" s="3" t="s">
        <v>7574</v>
      </c>
      <c r="C6690" s="4">
        <v>4633.7817000000005</v>
      </c>
      <c r="F6690" s="20"/>
    </row>
    <row r="6691" spans="2:6" x14ac:dyDescent="0.3">
      <c r="B6691" s="3" t="s">
        <v>16172</v>
      </c>
      <c r="C6691" s="4">
        <v>4632.4737999999998</v>
      </c>
      <c r="F6691" s="20"/>
    </row>
    <row r="6692" spans="2:6" x14ac:dyDescent="0.3">
      <c r="B6692" s="3" t="s">
        <v>16910</v>
      </c>
      <c r="C6692" s="4">
        <v>4630.1162000000004</v>
      </c>
      <c r="F6692" s="20"/>
    </row>
    <row r="6693" spans="2:6" x14ac:dyDescent="0.3">
      <c r="B6693" s="3" t="s">
        <v>17708</v>
      </c>
      <c r="C6693" s="4">
        <v>4629.8746000000001</v>
      </c>
      <c r="F6693" s="20"/>
    </row>
    <row r="6694" spans="2:6" x14ac:dyDescent="0.3">
      <c r="B6694" s="3" t="s">
        <v>1604</v>
      </c>
      <c r="C6694" s="4">
        <v>4629.1513000000004</v>
      </c>
      <c r="F6694" s="20"/>
    </row>
    <row r="6695" spans="2:6" x14ac:dyDescent="0.3">
      <c r="B6695" s="3" t="s">
        <v>18069</v>
      </c>
      <c r="C6695" s="4">
        <v>4622.8180000000002</v>
      </c>
      <c r="F6695" s="20"/>
    </row>
    <row r="6696" spans="2:6" x14ac:dyDescent="0.3">
      <c r="B6696" s="3" t="s">
        <v>15254</v>
      </c>
      <c r="C6696" s="4">
        <v>4621.5572000000002</v>
      </c>
      <c r="F6696" s="20"/>
    </row>
    <row r="6697" spans="2:6" x14ac:dyDescent="0.3">
      <c r="B6697" s="3" t="s">
        <v>15706</v>
      </c>
      <c r="C6697" s="4">
        <v>4620.1790000000001</v>
      </c>
      <c r="F6697" s="20"/>
    </row>
    <row r="6698" spans="2:6" x14ac:dyDescent="0.3">
      <c r="B6698" s="3" t="s">
        <v>9832</v>
      </c>
      <c r="C6698" s="4">
        <v>4617.5364</v>
      </c>
      <c r="F6698" s="20"/>
    </row>
    <row r="6699" spans="2:6" x14ac:dyDescent="0.3">
      <c r="B6699" s="3" t="s">
        <v>7030</v>
      </c>
      <c r="C6699" s="4">
        <v>4612.9344000000001</v>
      </c>
      <c r="F6699" s="20"/>
    </row>
    <row r="6700" spans="2:6" x14ac:dyDescent="0.3">
      <c r="B6700" s="3" t="s">
        <v>14522</v>
      </c>
      <c r="C6700" s="4">
        <v>4609.4651999999996</v>
      </c>
      <c r="F6700" s="20"/>
    </row>
    <row r="6701" spans="2:6" x14ac:dyDescent="0.3">
      <c r="B6701" s="3" t="s">
        <v>12761</v>
      </c>
      <c r="C6701" s="4">
        <v>4608.0769999999993</v>
      </c>
      <c r="F6701" s="20"/>
    </row>
    <row r="6702" spans="2:6" x14ac:dyDescent="0.3">
      <c r="B6702" s="3" t="s">
        <v>8774</v>
      </c>
      <c r="C6702" s="4">
        <v>4606.1318000000001</v>
      </c>
      <c r="F6702" s="20"/>
    </row>
    <row r="6703" spans="2:6" x14ac:dyDescent="0.3">
      <c r="B6703" s="3" t="s">
        <v>5909</v>
      </c>
      <c r="C6703" s="4">
        <v>4604.0016999999998</v>
      </c>
      <c r="F6703" s="20"/>
    </row>
    <row r="6704" spans="2:6" x14ac:dyDescent="0.3">
      <c r="B6704" s="3" t="s">
        <v>18058</v>
      </c>
      <c r="C6704" s="4">
        <v>4600.7732999999998</v>
      </c>
      <c r="F6704" s="20"/>
    </row>
    <row r="6705" spans="2:6" x14ac:dyDescent="0.3">
      <c r="B6705" s="3" t="s">
        <v>10482</v>
      </c>
      <c r="C6705" s="4">
        <v>4599.5347999999994</v>
      </c>
      <c r="F6705" s="20"/>
    </row>
    <row r="6706" spans="2:6" x14ac:dyDescent="0.3">
      <c r="B6706" s="3" t="s">
        <v>14902</v>
      </c>
      <c r="C6706" s="4">
        <v>4598.2753000000002</v>
      </c>
      <c r="F6706" s="20"/>
    </row>
    <row r="6707" spans="2:6" x14ac:dyDescent="0.3">
      <c r="B6707" s="3" t="s">
        <v>7261</v>
      </c>
      <c r="C6707" s="4">
        <v>4598.2753000000002</v>
      </c>
      <c r="F6707" s="20"/>
    </row>
    <row r="6708" spans="2:6" x14ac:dyDescent="0.3">
      <c r="B6708" s="3" t="s">
        <v>6981</v>
      </c>
      <c r="C6708" s="4">
        <v>4598.2753000000002</v>
      </c>
      <c r="F6708" s="20"/>
    </row>
    <row r="6709" spans="2:6" x14ac:dyDescent="0.3">
      <c r="B6709" s="3" t="s">
        <v>4706</v>
      </c>
      <c r="C6709" s="4">
        <v>4597.3096999999998</v>
      </c>
      <c r="F6709" s="20"/>
    </row>
    <row r="6710" spans="2:6" x14ac:dyDescent="0.3">
      <c r="B6710" s="3" t="s">
        <v>14970</v>
      </c>
      <c r="C6710" s="4">
        <v>4596.9920000000002</v>
      </c>
      <c r="F6710" s="20"/>
    </row>
    <row r="6711" spans="2:6" x14ac:dyDescent="0.3">
      <c r="B6711" s="3" t="s">
        <v>13913</v>
      </c>
      <c r="C6711" s="4">
        <v>4596.9920000000002</v>
      </c>
      <c r="F6711" s="20"/>
    </row>
    <row r="6712" spans="2:6" x14ac:dyDescent="0.3">
      <c r="B6712" s="3" t="s">
        <v>6494</v>
      </c>
      <c r="C6712" s="4">
        <v>4594.2731000000003</v>
      </c>
      <c r="F6712" s="20"/>
    </row>
    <row r="6713" spans="2:6" x14ac:dyDescent="0.3">
      <c r="B6713" s="3" t="s">
        <v>9592</v>
      </c>
      <c r="C6713" s="4">
        <v>4592.2367000000004</v>
      </c>
      <c r="F6713" s="20"/>
    </row>
    <row r="6714" spans="2:6" x14ac:dyDescent="0.3">
      <c r="B6714" s="3" t="s">
        <v>12147</v>
      </c>
      <c r="C6714" s="4">
        <v>4591.3073999999997</v>
      </c>
      <c r="F6714" s="20"/>
    </row>
    <row r="6715" spans="2:6" x14ac:dyDescent="0.3">
      <c r="B6715" s="3" t="s">
        <v>3055</v>
      </c>
      <c r="C6715" s="4">
        <v>4590.7557999999999</v>
      </c>
      <c r="F6715" s="20"/>
    </row>
    <row r="6716" spans="2:6" x14ac:dyDescent="0.3">
      <c r="B6716" s="3" t="s">
        <v>8958</v>
      </c>
      <c r="C6716" s="4">
        <v>4588.1710000000003</v>
      </c>
      <c r="F6716" s="20"/>
    </row>
    <row r="6717" spans="2:6" x14ac:dyDescent="0.3">
      <c r="B6717" s="3" t="s">
        <v>5101</v>
      </c>
      <c r="C6717" s="4">
        <v>4587.6606000000002</v>
      </c>
      <c r="F6717" s="20"/>
    </row>
    <row r="6718" spans="2:6" x14ac:dyDescent="0.3">
      <c r="B6718" s="3" t="s">
        <v>18721</v>
      </c>
      <c r="C6718" s="4">
        <v>4587.4861000000001</v>
      </c>
      <c r="F6718" s="20"/>
    </row>
    <row r="6719" spans="2:6" x14ac:dyDescent="0.3">
      <c r="B6719" s="3" t="s">
        <v>7503</v>
      </c>
      <c r="C6719" s="4">
        <v>4585.3798999999999</v>
      </c>
      <c r="F6719" s="20"/>
    </row>
    <row r="6720" spans="2:6" x14ac:dyDescent="0.3">
      <c r="B6720" s="3" t="s">
        <v>6910</v>
      </c>
      <c r="C6720" s="4">
        <v>4580.9851999999992</v>
      </c>
      <c r="F6720" s="20"/>
    </row>
    <row r="6721" spans="2:6" x14ac:dyDescent="0.3">
      <c r="B6721" s="3" t="s">
        <v>15629</v>
      </c>
      <c r="C6721" s="4">
        <v>4579.3662999999997</v>
      </c>
      <c r="F6721" s="20"/>
    </row>
    <row r="6722" spans="2:6" x14ac:dyDescent="0.3">
      <c r="B6722" s="3" t="s">
        <v>6774</v>
      </c>
      <c r="C6722" s="4">
        <v>4578.3973000000005</v>
      </c>
      <c r="F6722" s="20"/>
    </row>
    <row r="6723" spans="2:6" x14ac:dyDescent="0.3">
      <c r="B6723" s="3" t="s">
        <v>1559</v>
      </c>
      <c r="C6723" s="4">
        <v>4576.3716000000004</v>
      </c>
      <c r="F6723" s="20"/>
    </row>
    <row r="6724" spans="2:6" x14ac:dyDescent="0.3">
      <c r="B6724" s="3" t="s">
        <v>8882</v>
      </c>
      <c r="C6724" s="4">
        <v>4569.5951999999997</v>
      </c>
      <c r="F6724" s="20"/>
    </row>
    <row r="6725" spans="2:6" x14ac:dyDescent="0.3">
      <c r="B6725" s="3" t="s">
        <v>17918</v>
      </c>
      <c r="C6725" s="4">
        <v>4569.1270000000004</v>
      </c>
      <c r="F6725" s="20"/>
    </row>
    <row r="6726" spans="2:6" x14ac:dyDescent="0.3">
      <c r="B6726" s="3" t="s">
        <v>10877</v>
      </c>
      <c r="C6726" s="4">
        <v>4565.2618000000002</v>
      </c>
      <c r="F6726" s="20"/>
    </row>
    <row r="6727" spans="2:6" x14ac:dyDescent="0.3">
      <c r="B6727" s="3" t="s">
        <v>14967</v>
      </c>
      <c r="C6727" s="4">
        <v>4560.3669999999993</v>
      </c>
      <c r="F6727" s="20"/>
    </row>
    <row r="6728" spans="2:6" x14ac:dyDescent="0.3">
      <c r="B6728" s="3" t="s">
        <v>3970</v>
      </c>
      <c r="C6728" s="4">
        <v>4557.1133</v>
      </c>
      <c r="F6728" s="20"/>
    </row>
    <row r="6729" spans="2:6" x14ac:dyDescent="0.3">
      <c r="B6729" s="3" t="s">
        <v>13253</v>
      </c>
      <c r="C6729" s="4">
        <v>4552.3726999999999</v>
      </c>
      <c r="F6729" s="20"/>
    </row>
    <row r="6730" spans="2:6" x14ac:dyDescent="0.3">
      <c r="B6730" s="3" t="s">
        <v>12871</v>
      </c>
      <c r="C6730" s="4">
        <v>4550.9538999999995</v>
      </c>
      <c r="F6730" s="20"/>
    </row>
    <row r="6731" spans="2:6" x14ac:dyDescent="0.3">
      <c r="B6731" s="3" t="s">
        <v>15575</v>
      </c>
      <c r="C6731" s="4">
        <v>4550.4984000000004</v>
      </c>
      <c r="F6731" s="20"/>
    </row>
    <row r="6732" spans="2:6" x14ac:dyDescent="0.3">
      <c r="B6732" s="3" t="s">
        <v>17956</v>
      </c>
      <c r="C6732" s="4">
        <v>4547.8468000000003</v>
      </c>
      <c r="F6732" s="20"/>
    </row>
    <row r="6733" spans="2:6" x14ac:dyDescent="0.3">
      <c r="B6733" s="3" t="s">
        <v>4075</v>
      </c>
      <c r="C6733" s="4">
        <v>4547.8162999999995</v>
      </c>
      <c r="F6733" s="20"/>
    </row>
    <row r="6734" spans="2:6" x14ac:dyDescent="0.3">
      <c r="B6734" s="3" t="s">
        <v>3730</v>
      </c>
      <c r="C6734" s="4">
        <v>4547.6517999999996</v>
      </c>
      <c r="F6734" s="20"/>
    </row>
    <row r="6735" spans="2:6" x14ac:dyDescent="0.3">
      <c r="B6735" s="3" t="s">
        <v>5360</v>
      </c>
      <c r="C6735" s="4">
        <v>4547.2233000000006</v>
      </c>
      <c r="F6735" s="20"/>
    </row>
    <row r="6736" spans="2:6" x14ac:dyDescent="0.3">
      <c r="B6736" s="3" t="s">
        <v>7212</v>
      </c>
      <c r="C6736" s="4">
        <v>4545.7921999999999</v>
      </c>
      <c r="F6736" s="20"/>
    </row>
    <row r="6737" spans="2:6" x14ac:dyDescent="0.3">
      <c r="B6737" s="3" t="s">
        <v>6692</v>
      </c>
      <c r="C6737" s="4">
        <v>4545.4890999999998</v>
      </c>
      <c r="F6737" s="20"/>
    </row>
    <row r="6738" spans="2:6" x14ac:dyDescent="0.3">
      <c r="B6738" s="3" t="s">
        <v>4173</v>
      </c>
      <c r="C6738" s="4">
        <v>4543.7437</v>
      </c>
      <c r="F6738" s="20"/>
    </row>
    <row r="6739" spans="2:6" x14ac:dyDescent="0.3">
      <c r="B6739" s="3" t="s">
        <v>6480</v>
      </c>
      <c r="C6739" s="4">
        <v>4542.6783999999998</v>
      </c>
      <c r="F6739" s="20"/>
    </row>
    <row r="6740" spans="2:6" x14ac:dyDescent="0.3">
      <c r="B6740" s="3" t="s">
        <v>9833</v>
      </c>
      <c r="C6740" s="4">
        <v>4541.3338000000003</v>
      </c>
      <c r="F6740" s="20"/>
    </row>
    <row r="6741" spans="2:6" x14ac:dyDescent="0.3">
      <c r="B6741" s="3" t="s">
        <v>11593</v>
      </c>
      <c r="C6741" s="4">
        <v>4539.4523999999992</v>
      </c>
      <c r="F6741" s="20"/>
    </row>
    <row r="6742" spans="2:6" x14ac:dyDescent="0.3">
      <c r="B6742" s="3" t="s">
        <v>5207</v>
      </c>
      <c r="C6742" s="4">
        <v>4534.9206999999997</v>
      </c>
      <c r="F6742" s="20"/>
    </row>
    <row r="6743" spans="2:6" x14ac:dyDescent="0.3">
      <c r="B6743" s="3" t="s">
        <v>5177</v>
      </c>
      <c r="C6743" s="4">
        <v>4534.1166000000003</v>
      </c>
      <c r="F6743" s="20"/>
    </row>
    <row r="6744" spans="2:6" x14ac:dyDescent="0.3">
      <c r="B6744" s="3" t="s">
        <v>10549</v>
      </c>
      <c r="C6744" s="4">
        <v>4524.2518999999993</v>
      </c>
      <c r="F6744" s="20"/>
    </row>
    <row r="6745" spans="2:6" x14ac:dyDescent="0.3">
      <c r="B6745" s="3" t="s">
        <v>1759</v>
      </c>
      <c r="C6745" s="4">
        <v>4520.9061000000002</v>
      </c>
      <c r="F6745" s="20"/>
    </row>
    <row r="6746" spans="2:6" x14ac:dyDescent="0.3">
      <c r="B6746" s="3" t="s">
        <v>2199</v>
      </c>
      <c r="C6746" s="4">
        <v>4517.3258999999998</v>
      </c>
      <c r="F6746" s="20"/>
    </row>
    <row r="6747" spans="2:6" x14ac:dyDescent="0.3">
      <c r="B6747" s="3" t="s">
        <v>9075</v>
      </c>
      <c r="C6747" s="4">
        <v>4517.2278999999999</v>
      </c>
      <c r="F6747" s="20"/>
    </row>
    <row r="6748" spans="2:6" x14ac:dyDescent="0.3">
      <c r="B6748" s="3" t="s">
        <v>13918</v>
      </c>
      <c r="C6748" s="4">
        <v>4516.0052999999998</v>
      </c>
      <c r="F6748" s="20"/>
    </row>
    <row r="6749" spans="2:6" x14ac:dyDescent="0.3">
      <c r="B6749" s="3" t="s">
        <v>17707</v>
      </c>
      <c r="C6749" s="4">
        <v>4513.0924999999997</v>
      </c>
      <c r="F6749" s="20"/>
    </row>
    <row r="6750" spans="2:6" x14ac:dyDescent="0.3">
      <c r="B6750" s="3" t="s">
        <v>7933</v>
      </c>
      <c r="C6750" s="4">
        <v>4512.6018999999997</v>
      </c>
      <c r="F6750" s="20"/>
    </row>
    <row r="6751" spans="2:6" x14ac:dyDescent="0.3">
      <c r="B6751" s="3" t="s">
        <v>11929</v>
      </c>
      <c r="C6751" s="4">
        <v>4511.2709000000004</v>
      </c>
      <c r="F6751" s="20"/>
    </row>
    <row r="6752" spans="2:6" x14ac:dyDescent="0.3">
      <c r="B6752" s="3" t="s">
        <v>15446</v>
      </c>
      <c r="C6752" s="4">
        <v>4510.6605</v>
      </c>
      <c r="F6752" s="20"/>
    </row>
    <row r="6753" spans="2:6" x14ac:dyDescent="0.3">
      <c r="B6753" s="3" t="s">
        <v>18395</v>
      </c>
      <c r="C6753" s="4">
        <v>4509.7070000000003</v>
      </c>
      <c r="F6753" s="20"/>
    </row>
    <row r="6754" spans="2:6" x14ac:dyDescent="0.3">
      <c r="B6754" s="3" t="s">
        <v>12717</v>
      </c>
      <c r="C6754" s="4">
        <v>4509.3837000000003</v>
      </c>
      <c r="F6754" s="20"/>
    </row>
    <row r="6755" spans="2:6" x14ac:dyDescent="0.3">
      <c r="B6755" s="3" t="s">
        <v>9102</v>
      </c>
      <c r="C6755" s="4">
        <v>4505.7581</v>
      </c>
      <c r="F6755" s="20"/>
    </row>
    <row r="6756" spans="2:6" x14ac:dyDescent="0.3">
      <c r="B6756" s="3" t="s">
        <v>9485</v>
      </c>
      <c r="C6756" s="4">
        <v>4503.4159</v>
      </c>
      <c r="F6756" s="20"/>
    </row>
    <row r="6757" spans="2:6" x14ac:dyDescent="0.3">
      <c r="B6757" s="3" t="s">
        <v>12199</v>
      </c>
      <c r="C6757" s="4">
        <v>4502.3119999999999</v>
      </c>
      <c r="F6757" s="20"/>
    </row>
    <row r="6758" spans="2:6" x14ac:dyDescent="0.3">
      <c r="B6758" s="3" t="s">
        <v>1623</v>
      </c>
      <c r="C6758" s="4">
        <v>4500.5022999999992</v>
      </c>
      <c r="F6758" s="20"/>
    </row>
    <row r="6759" spans="2:6" x14ac:dyDescent="0.3">
      <c r="B6759" s="3" t="s">
        <v>6791</v>
      </c>
      <c r="C6759" s="4">
        <v>4500.3217000000004</v>
      </c>
      <c r="F6759" s="20"/>
    </row>
    <row r="6760" spans="2:6" x14ac:dyDescent="0.3">
      <c r="B6760" s="3" t="s">
        <v>14448</v>
      </c>
      <c r="C6760" s="4">
        <v>4497.3110999999999</v>
      </c>
      <c r="F6760" s="20"/>
    </row>
    <row r="6761" spans="2:6" x14ac:dyDescent="0.3">
      <c r="B6761" s="3" t="s">
        <v>13872</v>
      </c>
      <c r="C6761" s="4">
        <v>4494.4831999999997</v>
      </c>
      <c r="F6761" s="20"/>
    </row>
    <row r="6762" spans="2:6" x14ac:dyDescent="0.3">
      <c r="B6762" s="3" t="s">
        <v>14993</v>
      </c>
      <c r="C6762" s="4">
        <v>4490.3278</v>
      </c>
      <c r="F6762" s="20"/>
    </row>
    <row r="6763" spans="2:6" x14ac:dyDescent="0.3">
      <c r="B6763" s="3" t="s">
        <v>10844</v>
      </c>
      <c r="C6763" s="4">
        <v>4490.2722999999996</v>
      </c>
      <c r="F6763" s="20"/>
    </row>
    <row r="6764" spans="2:6" x14ac:dyDescent="0.3">
      <c r="B6764" s="3" t="s">
        <v>6825</v>
      </c>
      <c r="C6764" s="4">
        <v>4487.7520000000004</v>
      </c>
      <c r="F6764" s="20"/>
    </row>
    <row r="6765" spans="2:6" x14ac:dyDescent="0.3">
      <c r="B6765" s="3" t="s">
        <v>14828</v>
      </c>
      <c r="C6765" s="4">
        <v>4481.5122000000001</v>
      </c>
      <c r="F6765" s="20"/>
    </row>
    <row r="6766" spans="2:6" x14ac:dyDescent="0.3">
      <c r="B6766" s="3" t="s">
        <v>3534</v>
      </c>
      <c r="C6766" s="4">
        <v>4481.5122000000001</v>
      </c>
      <c r="F6766" s="20"/>
    </row>
    <row r="6767" spans="2:6" x14ac:dyDescent="0.3">
      <c r="B6767" s="3" t="s">
        <v>3022</v>
      </c>
      <c r="C6767" s="4">
        <v>4481.5122000000001</v>
      </c>
      <c r="F6767" s="20"/>
    </row>
    <row r="6768" spans="2:6" x14ac:dyDescent="0.3">
      <c r="B6768" s="3" t="s">
        <v>15219</v>
      </c>
      <c r="C6768" s="4">
        <v>4469.9403999999995</v>
      </c>
      <c r="F6768" s="20"/>
    </row>
    <row r="6769" spans="2:6" x14ac:dyDescent="0.3">
      <c r="B6769" s="3" t="s">
        <v>12590</v>
      </c>
      <c r="C6769" s="4">
        <v>4463.5068000000001</v>
      </c>
      <c r="F6769" s="20"/>
    </row>
    <row r="6770" spans="2:6" x14ac:dyDescent="0.3">
      <c r="B6770" s="3" t="s">
        <v>3716</v>
      </c>
      <c r="C6770" s="4">
        <v>4457.3985999999995</v>
      </c>
      <c r="F6770" s="20"/>
    </row>
    <row r="6771" spans="2:6" x14ac:dyDescent="0.3">
      <c r="B6771" s="3" t="s">
        <v>4940</v>
      </c>
      <c r="C6771" s="4">
        <v>4454.5187000000005</v>
      </c>
      <c r="F6771" s="20"/>
    </row>
    <row r="6772" spans="2:6" x14ac:dyDescent="0.3">
      <c r="B6772" s="3" t="s">
        <v>5136</v>
      </c>
      <c r="C6772" s="4">
        <v>4453.0009999999993</v>
      </c>
      <c r="F6772" s="20"/>
    </row>
    <row r="6773" spans="2:6" x14ac:dyDescent="0.3">
      <c r="B6773" s="3" t="s">
        <v>10012</v>
      </c>
      <c r="C6773" s="4">
        <v>4447.8615</v>
      </c>
      <c r="F6773" s="20"/>
    </row>
    <row r="6774" spans="2:6" x14ac:dyDescent="0.3">
      <c r="B6774" s="3" t="s">
        <v>18526</v>
      </c>
      <c r="C6774" s="4">
        <v>4447.4480999999996</v>
      </c>
      <c r="F6774" s="20"/>
    </row>
    <row r="6775" spans="2:6" x14ac:dyDescent="0.3">
      <c r="B6775" s="3" t="s">
        <v>7036</v>
      </c>
      <c r="C6775" s="4">
        <v>4447.1181999999999</v>
      </c>
      <c r="F6775" s="20"/>
    </row>
    <row r="6776" spans="2:6" x14ac:dyDescent="0.3">
      <c r="B6776" s="3" t="s">
        <v>4131</v>
      </c>
      <c r="C6776" s="4">
        <v>4446.9872000000005</v>
      </c>
      <c r="F6776" s="20"/>
    </row>
    <row r="6777" spans="2:6" x14ac:dyDescent="0.3">
      <c r="B6777" s="3" t="s">
        <v>16647</v>
      </c>
      <c r="C6777" s="4">
        <v>4446.4648999999999</v>
      </c>
      <c r="F6777" s="20"/>
    </row>
    <row r="6778" spans="2:6" x14ac:dyDescent="0.3">
      <c r="B6778" s="3" t="s">
        <v>10393</v>
      </c>
      <c r="C6778" s="4">
        <v>4444.2424000000001</v>
      </c>
      <c r="F6778" s="20"/>
    </row>
    <row r="6779" spans="2:6" x14ac:dyDescent="0.3">
      <c r="B6779" s="3" t="s">
        <v>13090</v>
      </c>
      <c r="C6779" s="4">
        <v>4441.3846000000003</v>
      </c>
      <c r="F6779" s="20"/>
    </row>
    <row r="6780" spans="2:6" x14ac:dyDescent="0.3">
      <c r="B6780" s="3" t="s">
        <v>14492</v>
      </c>
      <c r="C6780" s="4">
        <v>4439.4492</v>
      </c>
      <c r="F6780" s="20"/>
    </row>
    <row r="6781" spans="2:6" x14ac:dyDescent="0.3">
      <c r="B6781" s="3" t="s">
        <v>6341</v>
      </c>
      <c r="C6781" s="4">
        <v>4437.7825999999995</v>
      </c>
      <c r="F6781" s="20"/>
    </row>
    <row r="6782" spans="2:6" x14ac:dyDescent="0.3">
      <c r="B6782" s="3" t="s">
        <v>7000</v>
      </c>
      <c r="C6782" s="4">
        <v>4436.9896999999992</v>
      </c>
      <c r="F6782" s="20"/>
    </row>
    <row r="6783" spans="2:6" x14ac:dyDescent="0.3">
      <c r="B6783" s="3" t="s">
        <v>1071</v>
      </c>
      <c r="C6783" s="4">
        <v>4430.7485999999999</v>
      </c>
      <c r="F6783" s="20"/>
    </row>
    <row r="6784" spans="2:6" x14ac:dyDescent="0.3">
      <c r="B6784" s="3" t="s">
        <v>595</v>
      </c>
      <c r="C6784" s="4">
        <v>4425.4391000000005</v>
      </c>
      <c r="F6784" s="20"/>
    </row>
    <row r="6785" spans="2:6" x14ac:dyDescent="0.3">
      <c r="B6785" s="3" t="s">
        <v>15908</v>
      </c>
      <c r="C6785" s="4">
        <v>4424.5612000000001</v>
      </c>
      <c r="F6785" s="20"/>
    </row>
    <row r="6786" spans="2:6" x14ac:dyDescent="0.3">
      <c r="B6786" s="3" t="s">
        <v>867</v>
      </c>
      <c r="C6786" s="4">
        <v>4423.3455999999996</v>
      </c>
      <c r="F6786" s="20"/>
    </row>
    <row r="6787" spans="2:6" x14ac:dyDescent="0.3">
      <c r="B6787" s="3" t="s">
        <v>9835</v>
      </c>
      <c r="C6787" s="4">
        <v>4422.2883000000002</v>
      </c>
      <c r="F6787" s="20"/>
    </row>
    <row r="6788" spans="2:6" x14ac:dyDescent="0.3">
      <c r="B6788" s="3" t="s">
        <v>772</v>
      </c>
      <c r="C6788" s="4">
        <v>4419.4530999999997</v>
      </c>
      <c r="F6788" s="20"/>
    </row>
    <row r="6789" spans="2:6" x14ac:dyDescent="0.3">
      <c r="B6789" s="3" t="s">
        <v>14516</v>
      </c>
      <c r="C6789" s="4">
        <v>4413.7565999999997</v>
      </c>
      <c r="F6789" s="20"/>
    </row>
    <row r="6790" spans="2:6" x14ac:dyDescent="0.3">
      <c r="B6790" s="3" t="s">
        <v>14330</v>
      </c>
      <c r="C6790" s="4">
        <v>4409.8438999999998</v>
      </c>
      <c r="F6790" s="20"/>
    </row>
    <row r="6791" spans="2:6" x14ac:dyDescent="0.3">
      <c r="B6791" s="3" t="s">
        <v>6500</v>
      </c>
      <c r="C6791" s="4">
        <v>4405.5860000000002</v>
      </c>
      <c r="F6791" s="20"/>
    </row>
    <row r="6792" spans="2:6" x14ac:dyDescent="0.3">
      <c r="B6792" s="3" t="s">
        <v>909</v>
      </c>
      <c r="C6792" s="4">
        <v>4404.1383000000005</v>
      </c>
      <c r="F6792" s="20"/>
    </row>
    <row r="6793" spans="2:6" x14ac:dyDescent="0.3">
      <c r="B6793" s="3" t="s">
        <v>14126</v>
      </c>
      <c r="C6793" s="4">
        <v>4402.6575000000003</v>
      </c>
      <c r="F6793" s="20"/>
    </row>
    <row r="6794" spans="2:6" x14ac:dyDescent="0.3">
      <c r="B6794" s="3" t="s">
        <v>12828</v>
      </c>
      <c r="C6794" s="4">
        <v>4402.5595000000003</v>
      </c>
      <c r="F6794" s="20"/>
    </row>
    <row r="6795" spans="2:6" x14ac:dyDescent="0.3">
      <c r="B6795" s="3" t="s">
        <v>14234</v>
      </c>
      <c r="C6795" s="4">
        <v>4399.3113000000003</v>
      </c>
      <c r="F6795" s="20"/>
    </row>
    <row r="6796" spans="2:6" x14ac:dyDescent="0.3">
      <c r="B6796" s="3" t="s">
        <v>17587</v>
      </c>
      <c r="C6796" s="4">
        <v>4396.3041999999987</v>
      </c>
      <c r="F6796" s="20"/>
    </row>
    <row r="6797" spans="2:6" x14ac:dyDescent="0.3">
      <c r="B6797" s="3" t="s">
        <v>7391</v>
      </c>
      <c r="C6797" s="4">
        <v>4395.0711000000001</v>
      </c>
      <c r="F6797" s="20"/>
    </row>
    <row r="6798" spans="2:6" x14ac:dyDescent="0.3">
      <c r="B6798" s="3" t="s">
        <v>4883</v>
      </c>
      <c r="C6798" s="4">
        <v>4392.0443999999998</v>
      </c>
      <c r="F6798" s="20"/>
    </row>
    <row r="6799" spans="2:6" x14ac:dyDescent="0.3">
      <c r="B6799" s="3" t="s">
        <v>6511</v>
      </c>
      <c r="C6799" s="4">
        <v>4390.0807999999997</v>
      </c>
      <c r="F6799" s="20"/>
    </row>
    <row r="6800" spans="2:6" x14ac:dyDescent="0.3">
      <c r="B6800" s="3" t="s">
        <v>5334</v>
      </c>
      <c r="C6800" s="4">
        <v>4389.9402</v>
      </c>
      <c r="F6800" s="20"/>
    </row>
    <row r="6801" spans="2:6" x14ac:dyDescent="0.3">
      <c r="B6801" s="3" t="s">
        <v>2535</v>
      </c>
      <c r="C6801" s="4">
        <v>4387.9369000000006</v>
      </c>
      <c r="F6801" s="20"/>
    </row>
    <row r="6802" spans="2:6" x14ac:dyDescent="0.3">
      <c r="B6802" s="3" t="s">
        <v>10364</v>
      </c>
      <c r="C6802" s="4">
        <v>4386.3905999999997</v>
      </c>
      <c r="F6802" s="20"/>
    </row>
    <row r="6803" spans="2:6" x14ac:dyDescent="0.3">
      <c r="B6803" s="3" t="s">
        <v>5006</v>
      </c>
      <c r="C6803" s="4">
        <v>4385.1356999999998</v>
      </c>
      <c r="F6803" s="20"/>
    </row>
    <row r="6804" spans="2:6" x14ac:dyDescent="0.3">
      <c r="B6804" s="3" t="s">
        <v>2068</v>
      </c>
      <c r="C6804" s="4">
        <v>4382.2384000000002</v>
      </c>
      <c r="F6804" s="20"/>
    </row>
    <row r="6805" spans="2:6" x14ac:dyDescent="0.3">
      <c r="B6805" s="3" t="s">
        <v>16501</v>
      </c>
      <c r="C6805" s="4">
        <v>4376.1215000000002</v>
      </c>
      <c r="F6805" s="20"/>
    </row>
    <row r="6806" spans="2:6" x14ac:dyDescent="0.3">
      <c r="B6806" s="3" t="s">
        <v>10747</v>
      </c>
      <c r="C6806" s="4">
        <v>4375.3305999999993</v>
      </c>
      <c r="F6806" s="20"/>
    </row>
    <row r="6807" spans="2:6" x14ac:dyDescent="0.3">
      <c r="B6807" s="3" t="s">
        <v>6829</v>
      </c>
      <c r="C6807" s="4">
        <v>4375.0659999999998</v>
      </c>
      <c r="F6807" s="20"/>
    </row>
    <row r="6808" spans="2:6" x14ac:dyDescent="0.3">
      <c r="B6808" s="3" t="s">
        <v>16080</v>
      </c>
      <c r="C6808" s="4">
        <v>4374.8159999999998</v>
      </c>
      <c r="F6808" s="20"/>
    </row>
    <row r="6809" spans="2:6" x14ac:dyDescent="0.3">
      <c r="B6809" s="3" t="s">
        <v>10293</v>
      </c>
      <c r="C6809" s="4">
        <v>4373.0499999999993</v>
      </c>
      <c r="F6809" s="20"/>
    </row>
    <row r="6810" spans="2:6" x14ac:dyDescent="0.3">
      <c r="B6810" s="3" t="s">
        <v>17774</v>
      </c>
      <c r="C6810" s="4">
        <v>4373.0380999999998</v>
      </c>
      <c r="F6810" s="20"/>
    </row>
    <row r="6811" spans="2:6" x14ac:dyDescent="0.3">
      <c r="B6811" s="3" t="s">
        <v>4745</v>
      </c>
      <c r="C6811" s="4">
        <v>4370.7467999999999</v>
      </c>
      <c r="F6811" s="20"/>
    </row>
    <row r="6812" spans="2:6" x14ac:dyDescent="0.3">
      <c r="B6812" s="3" t="s">
        <v>17803</v>
      </c>
      <c r="C6812" s="4">
        <v>4364.8652999999995</v>
      </c>
      <c r="F6812" s="20"/>
    </row>
    <row r="6813" spans="2:6" x14ac:dyDescent="0.3">
      <c r="B6813" s="3" t="s">
        <v>10039</v>
      </c>
      <c r="C6813" s="4">
        <v>4363.0833000000002</v>
      </c>
      <c r="F6813" s="20"/>
    </row>
    <row r="6814" spans="2:6" x14ac:dyDescent="0.3">
      <c r="B6814" s="3" t="s">
        <v>683</v>
      </c>
      <c r="C6814" s="4">
        <v>4362.0510999999997</v>
      </c>
      <c r="F6814" s="20"/>
    </row>
    <row r="6815" spans="2:6" x14ac:dyDescent="0.3">
      <c r="B6815" s="3" t="s">
        <v>4126</v>
      </c>
      <c r="C6815" s="4">
        <v>4360.6473999999998</v>
      </c>
      <c r="F6815" s="20"/>
    </row>
    <row r="6816" spans="2:6" x14ac:dyDescent="0.3">
      <c r="B6816" s="3" t="s">
        <v>17930</v>
      </c>
      <c r="C6816" s="4">
        <v>4351.2636999999995</v>
      </c>
      <c r="F6816" s="20"/>
    </row>
    <row r="6817" spans="2:6" x14ac:dyDescent="0.3">
      <c r="B6817" s="3" t="s">
        <v>15596</v>
      </c>
      <c r="C6817" s="4">
        <v>4350.4378000000006</v>
      </c>
      <c r="F6817" s="20"/>
    </row>
    <row r="6818" spans="2:6" x14ac:dyDescent="0.3">
      <c r="B6818" s="3" t="s">
        <v>19016</v>
      </c>
      <c r="C6818" s="4">
        <v>4342.7871999999998</v>
      </c>
      <c r="F6818" s="20"/>
    </row>
    <row r="6819" spans="2:6" x14ac:dyDescent="0.3">
      <c r="B6819" s="3" t="s">
        <v>18906</v>
      </c>
      <c r="C6819" s="4">
        <v>4340.4782999999998</v>
      </c>
      <c r="F6819" s="20"/>
    </row>
    <row r="6820" spans="2:6" x14ac:dyDescent="0.3">
      <c r="B6820" s="3" t="s">
        <v>1938</v>
      </c>
      <c r="C6820" s="4">
        <v>4334.8526000000002</v>
      </c>
      <c r="F6820" s="20"/>
    </row>
    <row r="6821" spans="2:6" x14ac:dyDescent="0.3">
      <c r="B6821" s="3" t="s">
        <v>17282</v>
      </c>
      <c r="C6821" s="4">
        <v>4329.3599999999997</v>
      </c>
      <c r="F6821" s="20"/>
    </row>
    <row r="6822" spans="2:6" x14ac:dyDescent="0.3">
      <c r="B6822" s="3" t="s">
        <v>1209</v>
      </c>
      <c r="C6822" s="4">
        <v>4329.3599999999997</v>
      </c>
      <c r="F6822" s="20"/>
    </row>
    <row r="6823" spans="2:6" x14ac:dyDescent="0.3">
      <c r="B6823" s="3" t="s">
        <v>912</v>
      </c>
      <c r="C6823" s="4">
        <v>4329.3599999999997</v>
      </c>
      <c r="F6823" s="20"/>
    </row>
    <row r="6824" spans="2:6" x14ac:dyDescent="0.3">
      <c r="B6824" s="3" t="s">
        <v>1506</v>
      </c>
      <c r="C6824" s="4">
        <v>4325.5901999999996</v>
      </c>
      <c r="F6824" s="20"/>
    </row>
    <row r="6825" spans="2:6" x14ac:dyDescent="0.3">
      <c r="B6825" s="3" t="s">
        <v>5267</v>
      </c>
      <c r="C6825" s="4">
        <v>4324.3022999999994</v>
      </c>
      <c r="F6825" s="20"/>
    </row>
    <row r="6826" spans="2:6" x14ac:dyDescent="0.3">
      <c r="B6826" s="3" t="s">
        <v>2524</v>
      </c>
      <c r="C6826" s="4">
        <v>4318.0950999999995</v>
      </c>
      <c r="F6826" s="20"/>
    </row>
    <row r="6827" spans="2:6" x14ac:dyDescent="0.3">
      <c r="B6827" s="3" t="s">
        <v>18663</v>
      </c>
      <c r="C6827" s="4">
        <v>4316.0897999999997</v>
      </c>
      <c r="F6827" s="20"/>
    </row>
    <row r="6828" spans="2:6" x14ac:dyDescent="0.3">
      <c r="B6828" s="3" t="s">
        <v>8616</v>
      </c>
      <c r="C6828" s="4">
        <v>4315.8539000000001</v>
      </c>
      <c r="F6828" s="20"/>
    </row>
    <row r="6829" spans="2:6" x14ac:dyDescent="0.3">
      <c r="B6829" s="3" t="s">
        <v>17694</v>
      </c>
      <c r="C6829" s="4">
        <v>4315.6779999999999</v>
      </c>
      <c r="F6829" s="20"/>
    </row>
    <row r="6830" spans="2:6" x14ac:dyDescent="0.3">
      <c r="B6830" s="3" t="s">
        <v>17265</v>
      </c>
      <c r="C6830" s="4">
        <v>4315.0427</v>
      </c>
      <c r="F6830" s="20"/>
    </row>
    <row r="6831" spans="2:6" x14ac:dyDescent="0.3">
      <c r="B6831" s="3" t="s">
        <v>12527</v>
      </c>
      <c r="C6831" s="4">
        <v>4312.7439999999997</v>
      </c>
      <c r="F6831" s="20"/>
    </row>
    <row r="6832" spans="2:6" x14ac:dyDescent="0.3">
      <c r="B6832" s="3" t="s">
        <v>6600</v>
      </c>
      <c r="C6832" s="4">
        <v>4309.5155999999997</v>
      </c>
      <c r="F6832" s="20"/>
    </row>
    <row r="6833" spans="2:6" x14ac:dyDescent="0.3">
      <c r="B6833" s="3" t="s">
        <v>2077</v>
      </c>
      <c r="C6833" s="4">
        <v>4308.7520000000004</v>
      </c>
      <c r="F6833" s="20"/>
    </row>
    <row r="6834" spans="2:6" x14ac:dyDescent="0.3">
      <c r="B6834" s="3" t="s">
        <v>1228</v>
      </c>
      <c r="C6834" s="4">
        <v>4304.3935000000001</v>
      </c>
      <c r="F6834" s="20"/>
    </row>
    <row r="6835" spans="2:6" x14ac:dyDescent="0.3">
      <c r="B6835" s="3" t="s">
        <v>11067</v>
      </c>
      <c r="C6835" s="4">
        <v>4300.2725000000009</v>
      </c>
      <c r="F6835" s="20"/>
    </row>
    <row r="6836" spans="2:6" x14ac:dyDescent="0.3">
      <c r="B6836" s="3" t="s">
        <v>5047</v>
      </c>
      <c r="C6836" s="4">
        <v>4299.6642000000002</v>
      </c>
      <c r="F6836" s="20"/>
    </row>
    <row r="6837" spans="2:6" x14ac:dyDescent="0.3">
      <c r="B6837" s="3" t="s">
        <v>17418</v>
      </c>
      <c r="C6837" s="4">
        <v>4296.9193000000005</v>
      </c>
      <c r="F6837" s="20"/>
    </row>
    <row r="6838" spans="2:6" x14ac:dyDescent="0.3">
      <c r="B6838" s="3" t="s">
        <v>1738</v>
      </c>
      <c r="C6838" s="4">
        <v>4293.1390000000001</v>
      </c>
      <c r="F6838" s="20"/>
    </row>
    <row r="6839" spans="2:6" x14ac:dyDescent="0.3">
      <c r="B6839" s="3" t="s">
        <v>18260</v>
      </c>
      <c r="C6839" s="4">
        <v>4293.1035999999995</v>
      </c>
      <c r="F6839" s="20"/>
    </row>
    <row r="6840" spans="2:6" x14ac:dyDescent="0.3">
      <c r="B6840" s="3" t="s">
        <v>13914</v>
      </c>
      <c r="C6840" s="4">
        <v>4291.8207000000002</v>
      </c>
      <c r="F6840" s="20"/>
    </row>
    <row r="6841" spans="2:6" x14ac:dyDescent="0.3">
      <c r="B6841" s="3" t="s">
        <v>12217</v>
      </c>
      <c r="C6841" s="4">
        <v>4289.4784</v>
      </c>
      <c r="F6841" s="20"/>
    </row>
    <row r="6842" spans="2:6" x14ac:dyDescent="0.3">
      <c r="B6842" s="3" t="s">
        <v>4206</v>
      </c>
      <c r="C6842" s="4">
        <v>4289.2785000000003</v>
      </c>
      <c r="F6842" s="20"/>
    </row>
    <row r="6843" spans="2:6" x14ac:dyDescent="0.3">
      <c r="B6843" s="3" t="s">
        <v>12540</v>
      </c>
      <c r="C6843" s="4">
        <v>4287.6459000000004</v>
      </c>
      <c r="F6843" s="20"/>
    </row>
    <row r="6844" spans="2:6" x14ac:dyDescent="0.3">
      <c r="B6844" s="3" t="s">
        <v>14582</v>
      </c>
      <c r="C6844" s="4">
        <v>4282.9466000000002</v>
      </c>
      <c r="F6844" s="20"/>
    </row>
    <row r="6845" spans="2:6" x14ac:dyDescent="0.3">
      <c r="B6845" s="3" t="s">
        <v>5383</v>
      </c>
      <c r="C6845" s="4">
        <v>4277.3127999999997</v>
      </c>
      <c r="F6845" s="20"/>
    </row>
    <row r="6846" spans="2:6" x14ac:dyDescent="0.3">
      <c r="B6846" s="3" t="s">
        <v>18120</v>
      </c>
      <c r="C6846" s="4">
        <v>4272.7852000000003</v>
      </c>
      <c r="F6846" s="20"/>
    </row>
    <row r="6847" spans="2:6" x14ac:dyDescent="0.3">
      <c r="B6847" s="3" t="s">
        <v>4844</v>
      </c>
      <c r="C6847" s="4">
        <v>4271.2353000000003</v>
      </c>
      <c r="F6847" s="20"/>
    </row>
    <row r="6848" spans="2:6" x14ac:dyDescent="0.3">
      <c r="B6848" s="3" t="s">
        <v>11726</v>
      </c>
      <c r="C6848" s="4">
        <v>4270.5987000000005</v>
      </c>
      <c r="F6848" s="20"/>
    </row>
    <row r="6849" spans="2:6" x14ac:dyDescent="0.3">
      <c r="B6849" s="3" t="s">
        <v>16968</v>
      </c>
      <c r="C6849" s="4">
        <v>4269.5628999999999</v>
      </c>
      <c r="F6849" s="20"/>
    </row>
    <row r="6850" spans="2:6" x14ac:dyDescent="0.3">
      <c r="B6850" s="3" t="s">
        <v>3233</v>
      </c>
      <c r="C6850" s="4">
        <v>4265.8606</v>
      </c>
      <c r="F6850" s="20"/>
    </row>
    <row r="6851" spans="2:6" x14ac:dyDescent="0.3">
      <c r="B6851" s="3" t="s">
        <v>9077</v>
      </c>
      <c r="C6851" s="4">
        <v>4265.209600000001</v>
      </c>
      <c r="F6851" s="20"/>
    </row>
    <row r="6852" spans="2:6" x14ac:dyDescent="0.3">
      <c r="B6852" s="3" t="s">
        <v>14613</v>
      </c>
      <c r="C6852" s="4">
        <v>4264.4519</v>
      </c>
      <c r="F6852" s="20"/>
    </row>
    <row r="6853" spans="2:6" x14ac:dyDescent="0.3">
      <c r="B6853" s="3" t="s">
        <v>13187</v>
      </c>
      <c r="C6853" s="4">
        <v>4264.4075999999995</v>
      </c>
      <c r="F6853" s="20"/>
    </row>
    <row r="6854" spans="2:6" x14ac:dyDescent="0.3">
      <c r="B6854" s="3" t="s">
        <v>4602</v>
      </c>
      <c r="C6854" s="4">
        <v>4263.7721000000001</v>
      </c>
      <c r="F6854" s="20"/>
    </row>
    <row r="6855" spans="2:6" x14ac:dyDescent="0.3">
      <c r="B6855" s="3" t="s">
        <v>602</v>
      </c>
      <c r="C6855" s="4">
        <v>4262.6788000000006</v>
      </c>
      <c r="F6855" s="20"/>
    </row>
    <row r="6856" spans="2:6" x14ac:dyDescent="0.3">
      <c r="B6856" s="3" t="s">
        <v>4558</v>
      </c>
      <c r="C6856" s="4">
        <v>4261.8943000000008</v>
      </c>
      <c r="F6856" s="20"/>
    </row>
    <row r="6857" spans="2:6" x14ac:dyDescent="0.3">
      <c r="B6857" s="3" t="s">
        <v>9127</v>
      </c>
      <c r="C6857" s="4">
        <v>4259.6426999999994</v>
      </c>
      <c r="F6857" s="20"/>
    </row>
    <row r="6858" spans="2:6" x14ac:dyDescent="0.3">
      <c r="B6858" s="3" t="s">
        <v>9557</v>
      </c>
      <c r="C6858" s="4">
        <v>4257.3854000000001</v>
      </c>
      <c r="F6858" s="20"/>
    </row>
    <row r="6859" spans="2:6" x14ac:dyDescent="0.3">
      <c r="B6859" s="3" t="s">
        <v>12124</v>
      </c>
      <c r="C6859" s="4">
        <v>4247.4423999999999</v>
      </c>
      <c r="F6859" s="20"/>
    </row>
    <row r="6860" spans="2:6" x14ac:dyDescent="0.3">
      <c r="B6860" s="3" t="s">
        <v>16382</v>
      </c>
      <c r="C6860" s="4">
        <v>4246.4223000000011</v>
      </c>
      <c r="F6860" s="20"/>
    </row>
    <row r="6861" spans="2:6" x14ac:dyDescent="0.3">
      <c r="B6861" s="3" t="s">
        <v>12907</v>
      </c>
      <c r="C6861" s="4">
        <v>4246.1184999999996</v>
      </c>
      <c r="F6861" s="20"/>
    </row>
    <row r="6862" spans="2:6" x14ac:dyDescent="0.3">
      <c r="B6862" s="3" t="s">
        <v>6747</v>
      </c>
      <c r="C6862" s="4">
        <v>4243.5663000000004</v>
      </c>
      <c r="F6862" s="20"/>
    </row>
    <row r="6863" spans="2:6" x14ac:dyDescent="0.3">
      <c r="B6863" s="3" t="s">
        <v>5496</v>
      </c>
      <c r="C6863" s="4">
        <v>4241.8514999999998</v>
      </c>
      <c r="F6863" s="20"/>
    </row>
    <row r="6864" spans="2:6" x14ac:dyDescent="0.3">
      <c r="B6864" s="3" t="s">
        <v>6414</v>
      </c>
      <c r="C6864" s="4">
        <v>4241.6283999999996</v>
      </c>
      <c r="F6864" s="20"/>
    </row>
    <row r="6865" spans="2:6" x14ac:dyDescent="0.3">
      <c r="B6865" s="3" t="s">
        <v>17519</v>
      </c>
      <c r="C6865" s="4">
        <v>4239.1545999999998</v>
      </c>
      <c r="F6865" s="20"/>
    </row>
    <row r="6866" spans="2:6" x14ac:dyDescent="0.3">
      <c r="B6866" s="3" t="s">
        <v>5131</v>
      </c>
      <c r="C6866" s="4">
        <v>4237.8266000000003</v>
      </c>
      <c r="F6866" s="20"/>
    </row>
    <row r="6867" spans="2:6" x14ac:dyDescent="0.3">
      <c r="B6867" s="3" t="s">
        <v>13104</v>
      </c>
      <c r="C6867" s="4">
        <v>4235.7465999999995</v>
      </c>
      <c r="F6867" s="20"/>
    </row>
    <row r="6868" spans="2:6" x14ac:dyDescent="0.3">
      <c r="B6868" s="3" t="s">
        <v>973</v>
      </c>
      <c r="C6868" s="4">
        <v>4235.5320999999994</v>
      </c>
      <c r="F6868" s="20"/>
    </row>
    <row r="6869" spans="2:6" x14ac:dyDescent="0.3">
      <c r="B6869" s="3" t="s">
        <v>8762</v>
      </c>
      <c r="C6869" s="4">
        <v>4231.9915999999985</v>
      </c>
      <c r="F6869" s="20"/>
    </row>
    <row r="6870" spans="2:6" x14ac:dyDescent="0.3">
      <c r="B6870" s="3" t="s">
        <v>13944</v>
      </c>
      <c r="C6870" s="4">
        <v>4230.1826000000001</v>
      </c>
      <c r="F6870" s="20"/>
    </row>
    <row r="6871" spans="2:6" x14ac:dyDescent="0.3">
      <c r="B6871" s="3" t="s">
        <v>6081</v>
      </c>
      <c r="C6871" s="4">
        <v>4227.4278999999997</v>
      </c>
      <c r="F6871" s="20"/>
    </row>
    <row r="6872" spans="2:6" x14ac:dyDescent="0.3">
      <c r="B6872" s="3" t="s">
        <v>6114</v>
      </c>
      <c r="C6872" s="4">
        <v>4220.9678999999996</v>
      </c>
      <c r="F6872" s="20"/>
    </row>
    <row r="6873" spans="2:6" x14ac:dyDescent="0.3">
      <c r="B6873" s="3" t="s">
        <v>18836</v>
      </c>
      <c r="C6873" s="4">
        <v>4220.9273999999996</v>
      </c>
      <c r="F6873" s="20"/>
    </row>
    <row r="6874" spans="2:6" x14ac:dyDescent="0.3">
      <c r="B6874" s="3" t="s">
        <v>18924</v>
      </c>
      <c r="C6874" s="4">
        <v>4220.9273999999996</v>
      </c>
      <c r="F6874" s="20"/>
    </row>
    <row r="6875" spans="2:6" x14ac:dyDescent="0.3">
      <c r="B6875" s="3" t="s">
        <v>15906</v>
      </c>
      <c r="C6875" s="4">
        <v>4220.9273999999996</v>
      </c>
      <c r="F6875" s="20"/>
    </row>
    <row r="6876" spans="2:6" x14ac:dyDescent="0.3">
      <c r="B6876" s="3" t="s">
        <v>12506</v>
      </c>
      <c r="C6876" s="4">
        <v>4220.9273999999996</v>
      </c>
      <c r="F6876" s="20"/>
    </row>
    <row r="6877" spans="2:6" x14ac:dyDescent="0.3">
      <c r="B6877" s="3" t="s">
        <v>12553</v>
      </c>
      <c r="C6877" s="4">
        <v>4220.9273999999996</v>
      </c>
      <c r="F6877" s="20"/>
    </row>
    <row r="6878" spans="2:6" x14ac:dyDescent="0.3">
      <c r="B6878" s="3" t="s">
        <v>11298</v>
      </c>
      <c r="C6878" s="4">
        <v>4220.9273999999996</v>
      </c>
      <c r="F6878" s="20"/>
    </row>
    <row r="6879" spans="2:6" x14ac:dyDescent="0.3">
      <c r="B6879" s="3" t="s">
        <v>9272</v>
      </c>
      <c r="C6879" s="4">
        <v>4220.9273999999996</v>
      </c>
      <c r="F6879" s="20"/>
    </row>
    <row r="6880" spans="2:6" x14ac:dyDescent="0.3">
      <c r="B6880" s="3" t="s">
        <v>7347</v>
      </c>
      <c r="C6880" s="4">
        <v>4220.9273999999996</v>
      </c>
      <c r="F6880" s="20"/>
    </row>
    <row r="6881" spans="2:6" x14ac:dyDescent="0.3">
      <c r="B6881" s="3" t="s">
        <v>8215</v>
      </c>
      <c r="C6881" s="4">
        <v>4220.9273999999996</v>
      </c>
      <c r="F6881" s="20"/>
    </row>
    <row r="6882" spans="2:6" x14ac:dyDescent="0.3">
      <c r="B6882" s="3" t="s">
        <v>6708</v>
      </c>
      <c r="C6882" s="4">
        <v>4220.9273999999996</v>
      </c>
      <c r="F6882" s="20"/>
    </row>
    <row r="6883" spans="2:6" x14ac:dyDescent="0.3">
      <c r="B6883" s="3" t="s">
        <v>3804</v>
      </c>
      <c r="C6883" s="4">
        <v>4220.9273999999996</v>
      </c>
      <c r="F6883" s="20"/>
    </row>
    <row r="6884" spans="2:6" x14ac:dyDescent="0.3">
      <c r="B6884" s="3" t="s">
        <v>3813</v>
      </c>
      <c r="C6884" s="4">
        <v>4220.9273999999996</v>
      </c>
      <c r="F6884" s="20"/>
    </row>
    <row r="6885" spans="2:6" x14ac:dyDescent="0.3">
      <c r="B6885" s="3" t="s">
        <v>3973</v>
      </c>
      <c r="C6885" s="4">
        <v>4220.9273999999996</v>
      </c>
      <c r="F6885" s="20"/>
    </row>
    <row r="6886" spans="2:6" x14ac:dyDescent="0.3">
      <c r="B6886" s="3" t="s">
        <v>2739</v>
      </c>
      <c r="C6886" s="4">
        <v>4220.9273999999996</v>
      </c>
      <c r="F6886" s="20"/>
    </row>
    <row r="6887" spans="2:6" x14ac:dyDescent="0.3">
      <c r="B6887" s="3" t="s">
        <v>2393</v>
      </c>
      <c r="C6887" s="4">
        <v>4220.9273999999996</v>
      </c>
      <c r="F6887" s="20"/>
    </row>
    <row r="6888" spans="2:6" x14ac:dyDescent="0.3">
      <c r="B6888" s="3" t="s">
        <v>1191</v>
      </c>
      <c r="C6888" s="4">
        <v>4220.9273999999996</v>
      </c>
      <c r="F6888" s="20"/>
    </row>
    <row r="6889" spans="2:6" x14ac:dyDescent="0.3">
      <c r="B6889" s="3" t="s">
        <v>15342</v>
      </c>
      <c r="C6889" s="4">
        <v>4220.3546999999999</v>
      </c>
      <c r="F6889" s="20"/>
    </row>
    <row r="6890" spans="2:6" x14ac:dyDescent="0.3">
      <c r="B6890" s="3" t="s">
        <v>13514</v>
      </c>
      <c r="C6890" s="4">
        <v>4219.4508999999998</v>
      </c>
      <c r="F6890" s="20"/>
    </row>
    <row r="6891" spans="2:6" x14ac:dyDescent="0.3">
      <c r="B6891" s="3" t="s">
        <v>5956</v>
      </c>
      <c r="C6891" s="4">
        <v>4219.1242000000002</v>
      </c>
      <c r="F6891" s="20"/>
    </row>
    <row r="6892" spans="2:6" x14ac:dyDescent="0.3">
      <c r="B6892" s="3" t="s">
        <v>10460</v>
      </c>
      <c r="C6892" s="4">
        <v>4217.482</v>
      </c>
      <c r="F6892" s="20"/>
    </row>
    <row r="6893" spans="2:6" x14ac:dyDescent="0.3">
      <c r="B6893" s="3" t="s">
        <v>15118</v>
      </c>
      <c r="C6893" s="4">
        <v>4217.4209000000001</v>
      </c>
      <c r="F6893" s="20"/>
    </row>
    <row r="6894" spans="2:6" x14ac:dyDescent="0.3">
      <c r="B6894" s="3" t="s">
        <v>17303</v>
      </c>
      <c r="C6894" s="4">
        <v>4215.8548000000001</v>
      </c>
      <c r="F6894" s="20"/>
    </row>
    <row r="6895" spans="2:6" x14ac:dyDescent="0.3">
      <c r="B6895" s="3" t="s">
        <v>1606</v>
      </c>
      <c r="C6895" s="4">
        <v>4214.1243999999997</v>
      </c>
      <c r="F6895" s="20"/>
    </row>
    <row r="6896" spans="2:6" x14ac:dyDescent="0.3">
      <c r="B6896" s="3" t="s">
        <v>16914</v>
      </c>
      <c r="C6896" s="4">
        <v>4213.5780000000004</v>
      </c>
      <c r="F6896" s="20"/>
    </row>
    <row r="6897" spans="2:6" x14ac:dyDescent="0.3">
      <c r="B6897" s="3" t="s">
        <v>16719</v>
      </c>
      <c r="C6897" s="4">
        <v>4211.5560999999998</v>
      </c>
      <c r="F6897" s="20"/>
    </row>
    <row r="6898" spans="2:6" x14ac:dyDescent="0.3">
      <c r="B6898" s="3" t="s">
        <v>2230</v>
      </c>
      <c r="C6898" s="4">
        <v>4211.1513000000004</v>
      </c>
      <c r="F6898" s="20"/>
    </row>
    <row r="6899" spans="2:6" x14ac:dyDescent="0.3">
      <c r="B6899" s="3" t="s">
        <v>16655</v>
      </c>
      <c r="C6899" s="4">
        <v>4205.5241999999998</v>
      </c>
      <c r="F6899" s="20"/>
    </row>
    <row r="6900" spans="2:6" x14ac:dyDescent="0.3">
      <c r="B6900" s="3" t="s">
        <v>2120</v>
      </c>
      <c r="C6900" s="4">
        <v>4205.2694000000001</v>
      </c>
      <c r="F6900" s="20"/>
    </row>
    <row r="6901" spans="2:6" x14ac:dyDescent="0.3">
      <c r="B6901" s="3" t="s">
        <v>10768</v>
      </c>
      <c r="C6901" s="4">
        <v>4203.1085999999996</v>
      </c>
      <c r="F6901" s="20"/>
    </row>
    <row r="6902" spans="2:6" x14ac:dyDescent="0.3">
      <c r="B6902" s="3" t="s">
        <v>17989</v>
      </c>
      <c r="C6902" s="4">
        <v>4199.4321</v>
      </c>
      <c r="F6902" s="20"/>
    </row>
    <row r="6903" spans="2:6" x14ac:dyDescent="0.3">
      <c r="B6903" s="3" t="s">
        <v>16927</v>
      </c>
      <c r="C6903" s="4">
        <v>4197.5554000000002</v>
      </c>
      <c r="F6903" s="20"/>
    </row>
    <row r="6904" spans="2:6" x14ac:dyDescent="0.3">
      <c r="B6904" s="3" t="s">
        <v>18705</v>
      </c>
      <c r="C6904" s="4">
        <v>4194.8247000000001</v>
      </c>
      <c r="F6904" s="20"/>
    </row>
    <row r="6905" spans="2:6" x14ac:dyDescent="0.3">
      <c r="B6905" s="3" t="s">
        <v>11203</v>
      </c>
      <c r="C6905" s="4">
        <v>4189.3414000000002</v>
      </c>
      <c r="F6905" s="20"/>
    </row>
    <row r="6906" spans="2:6" x14ac:dyDescent="0.3">
      <c r="B6906" s="3" t="s">
        <v>12439</v>
      </c>
      <c r="C6906" s="4">
        <v>4189.0789999999997</v>
      </c>
      <c r="F6906" s="20"/>
    </row>
    <row r="6907" spans="2:6" x14ac:dyDescent="0.3">
      <c r="B6907" s="3" t="s">
        <v>17375</v>
      </c>
      <c r="C6907" s="4">
        <v>4186.8233</v>
      </c>
      <c r="F6907" s="20"/>
    </row>
    <row r="6908" spans="2:6" x14ac:dyDescent="0.3">
      <c r="B6908" s="3" t="s">
        <v>1487</v>
      </c>
      <c r="C6908" s="4">
        <v>4185.6881999999996</v>
      </c>
      <c r="F6908" s="20"/>
    </row>
    <row r="6909" spans="2:6" x14ac:dyDescent="0.3">
      <c r="B6909" s="3" t="s">
        <v>9287</v>
      </c>
      <c r="C6909" s="4">
        <v>4182.5623999999998</v>
      </c>
      <c r="F6909" s="20"/>
    </row>
    <row r="6910" spans="2:6" x14ac:dyDescent="0.3">
      <c r="B6910" s="3" t="s">
        <v>9715</v>
      </c>
      <c r="C6910" s="4">
        <v>4182.4093000000003</v>
      </c>
      <c r="F6910" s="20"/>
    </row>
    <row r="6911" spans="2:6" x14ac:dyDescent="0.3">
      <c r="B6911" s="3" t="s">
        <v>16737</v>
      </c>
      <c r="C6911" s="4">
        <v>4182.0693000000001</v>
      </c>
      <c r="F6911" s="20"/>
    </row>
    <row r="6912" spans="2:6" x14ac:dyDescent="0.3">
      <c r="B6912" s="3" t="s">
        <v>6839</v>
      </c>
      <c r="C6912" s="4">
        <v>4175.6812</v>
      </c>
      <c r="F6912" s="20"/>
    </row>
    <row r="6913" spans="2:6" x14ac:dyDescent="0.3">
      <c r="B6913" s="3" t="s">
        <v>1630</v>
      </c>
      <c r="C6913" s="4">
        <v>4174.2358000000004</v>
      </c>
      <c r="F6913" s="20"/>
    </row>
    <row r="6914" spans="2:6" x14ac:dyDescent="0.3">
      <c r="B6914" s="3" t="s">
        <v>14157</v>
      </c>
      <c r="C6914" s="4">
        <v>4172.0348000000004</v>
      </c>
      <c r="F6914" s="20"/>
    </row>
    <row r="6915" spans="2:6" x14ac:dyDescent="0.3">
      <c r="B6915" s="3" t="s">
        <v>12545</v>
      </c>
      <c r="C6915" s="4">
        <v>4172.0348000000004</v>
      </c>
      <c r="F6915" s="20"/>
    </row>
    <row r="6916" spans="2:6" x14ac:dyDescent="0.3">
      <c r="B6916" s="3" t="s">
        <v>8915</v>
      </c>
      <c r="C6916" s="4">
        <v>4172.0348000000004</v>
      </c>
      <c r="F6916" s="20"/>
    </row>
    <row r="6917" spans="2:6" x14ac:dyDescent="0.3">
      <c r="B6917" s="3" t="s">
        <v>3096</v>
      </c>
      <c r="C6917" s="4">
        <v>4171.4652999999998</v>
      </c>
      <c r="F6917" s="20"/>
    </row>
    <row r="6918" spans="2:6" x14ac:dyDescent="0.3">
      <c r="B6918" s="3" t="s">
        <v>11647</v>
      </c>
      <c r="C6918" s="4">
        <v>4168.5415999999996</v>
      </c>
      <c r="F6918" s="20"/>
    </row>
    <row r="6919" spans="2:6" x14ac:dyDescent="0.3">
      <c r="B6919" s="3" t="s">
        <v>789</v>
      </c>
      <c r="C6919" s="4">
        <v>4157.9697999999999</v>
      </c>
      <c r="F6919" s="20"/>
    </row>
    <row r="6920" spans="2:6" x14ac:dyDescent="0.3">
      <c r="B6920" s="3" t="s">
        <v>13376</v>
      </c>
      <c r="C6920" s="4">
        <v>4156.1443999999992</v>
      </c>
      <c r="F6920" s="20"/>
    </row>
    <row r="6921" spans="2:6" x14ac:dyDescent="0.3">
      <c r="B6921" s="3" t="s">
        <v>18380</v>
      </c>
      <c r="C6921" s="4">
        <v>4151.4102000000003</v>
      </c>
      <c r="F6921" s="20"/>
    </row>
    <row r="6922" spans="2:6" x14ac:dyDescent="0.3">
      <c r="B6922" s="3" t="s">
        <v>19020</v>
      </c>
      <c r="C6922" s="4">
        <v>4147.9675999999999</v>
      </c>
      <c r="F6922" s="20"/>
    </row>
    <row r="6923" spans="2:6" x14ac:dyDescent="0.3">
      <c r="B6923" s="3" t="s">
        <v>18925</v>
      </c>
      <c r="C6923" s="4">
        <v>4146.6517000000003</v>
      </c>
      <c r="F6923" s="20"/>
    </row>
    <row r="6924" spans="2:6" x14ac:dyDescent="0.3">
      <c r="B6924" s="3" t="s">
        <v>5753</v>
      </c>
      <c r="C6924" s="4">
        <v>4146.6378999999997</v>
      </c>
      <c r="F6924" s="20"/>
    </row>
    <row r="6925" spans="2:6" x14ac:dyDescent="0.3">
      <c r="B6925" s="3" t="s">
        <v>17046</v>
      </c>
      <c r="C6925" s="4">
        <v>4146.0820000000003</v>
      </c>
      <c r="F6925" s="20"/>
    </row>
    <row r="6926" spans="2:6" x14ac:dyDescent="0.3">
      <c r="B6926" s="3" t="s">
        <v>1319</v>
      </c>
      <c r="C6926" s="4">
        <v>4145.8915999999999</v>
      </c>
      <c r="F6926" s="20"/>
    </row>
    <row r="6927" spans="2:6" x14ac:dyDescent="0.3">
      <c r="B6927" s="3" t="s">
        <v>13072</v>
      </c>
      <c r="C6927" s="4">
        <v>4145.8450000000003</v>
      </c>
      <c r="F6927" s="20"/>
    </row>
    <row r="6928" spans="2:6" x14ac:dyDescent="0.3">
      <c r="B6928" s="3" t="s">
        <v>1015</v>
      </c>
      <c r="C6928" s="4">
        <v>4145.4269999999997</v>
      </c>
      <c r="F6928" s="20"/>
    </row>
    <row r="6929" spans="2:6" x14ac:dyDescent="0.3">
      <c r="B6929" s="3" t="s">
        <v>11264</v>
      </c>
      <c r="C6929" s="4">
        <v>4143.1109999999999</v>
      </c>
      <c r="F6929" s="20"/>
    </row>
    <row r="6930" spans="2:6" x14ac:dyDescent="0.3">
      <c r="B6930" s="3" t="s">
        <v>9132</v>
      </c>
      <c r="C6930" s="4">
        <v>4140.7457000000004</v>
      </c>
      <c r="F6930" s="20"/>
    </row>
    <row r="6931" spans="2:6" x14ac:dyDescent="0.3">
      <c r="B6931" s="3" t="s">
        <v>11066</v>
      </c>
      <c r="C6931" s="4">
        <v>4139.6715000000004</v>
      </c>
      <c r="F6931" s="20"/>
    </row>
    <row r="6932" spans="2:6" x14ac:dyDescent="0.3">
      <c r="B6932" s="3" t="s">
        <v>3893</v>
      </c>
      <c r="C6932" s="4">
        <v>4139.3604999999998</v>
      </c>
      <c r="F6932" s="20"/>
    </row>
    <row r="6933" spans="2:6" x14ac:dyDescent="0.3">
      <c r="B6933" s="3" t="s">
        <v>11755</v>
      </c>
      <c r="C6933" s="4">
        <v>4131.04</v>
      </c>
      <c r="F6933" s="20"/>
    </row>
    <row r="6934" spans="2:6" x14ac:dyDescent="0.3">
      <c r="B6934" s="3" t="s">
        <v>6168</v>
      </c>
      <c r="C6934" s="4">
        <v>4130.3922000000002</v>
      </c>
      <c r="F6934" s="20"/>
    </row>
    <row r="6935" spans="2:6" x14ac:dyDescent="0.3">
      <c r="B6935" s="3" t="s">
        <v>5827</v>
      </c>
      <c r="C6935" s="4">
        <v>4128.2645000000002</v>
      </c>
      <c r="F6935" s="20"/>
    </row>
    <row r="6936" spans="2:6" x14ac:dyDescent="0.3">
      <c r="B6936" s="3" t="s">
        <v>5313</v>
      </c>
      <c r="C6936" s="4">
        <v>4127.0502999999999</v>
      </c>
      <c r="F6936" s="20"/>
    </row>
    <row r="6937" spans="2:6" x14ac:dyDescent="0.3">
      <c r="B6937" s="3" t="s">
        <v>15745</v>
      </c>
      <c r="C6937" s="4">
        <v>4124.2410999999993</v>
      </c>
      <c r="F6937" s="20"/>
    </row>
    <row r="6938" spans="2:6" x14ac:dyDescent="0.3">
      <c r="B6938" s="3" t="s">
        <v>2938</v>
      </c>
      <c r="C6938" s="4">
        <v>4123.7727999999997</v>
      </c>
      <c r="F6938" s="20"/>
    </row>
    <row r="6939" spans="2:6" x14ac:dyDescent="0.3">
      <c r="B6939" s="3" t="s">
        <v>14241</v>
      </c>
      <c r="C6939" s="4">
        <v>4121.9350000000004</v>
      </c>
      <c r="F6939" s="20"/>
    </row>
    <row r="6940" spans="2:6" x14ac:dyDescent="0.3">
      <c r="B6940" s="3" t="s">
        <v>3634</v>
      </c>
      <c r="C6940" s="4">
        <v>4118.9176000000007</v>
      </c>
      <c r="F6940" s="20"/>
    </row>
    <row r="6941" spans="2:6" x14ac:dyDescent="0.3">
      <c r="B6941" s="3" t="s">
        <v>9453</v>
      </c>
      <c r="C6941" s="4">
        <v>4117.9093999999996</v>
      </c>
      <c r="F6941" s="20"/>
    </row>
    <row r="6942" spans="2:6" x14ac:dyDescent="0.3">
      <c r="B6942" s="3" t="s">
        <v>3597</v>
      </c>
      <c r="C6942" s="4">
        <v>4114.0267999999996</v>
      </c>
      <c r="F6942" s="20"/>
    </row>
    <row r="6943" spans="2:6" x14ac:dyDescent="0.3">
      <c r="B6943" s="3" t="s">
        <v>8014</v>
      </c>
      <c r="C6943" s="4">
        <v>4106.8657999999996</v>
      </c>
      <c r="F6943" s="20"/>
    </row>
    <row r="6944" spans="2:6" x14ac:dyDescent="0.3">
      <c r="B6944" s="3" t="s">
        <v>12685</v>
      </c>
      <c r="C6944" s="4">
        <v>4103.2725</v>
      </c>
      <c r="F6944" s="20"/>
    </row>
    <row r="6945" spans="2:6" x14ac:dyDescent="0.3">
      <c r="B6945" s="3" t="s">
        <v>9476</v>
      </c>
      <c r="C6945" s="4">
        <v>4100.7583000000004</v>
      </c>
      <c r="F6945" s="20"/>
    </row>
    <row r="6946" spans="2:6" x14ac:dyDescent="0.3">
      <c r="B6946" s="3" t="s">
        <v>1472</v>
      </c>
      <c r="C6946" s="4">
        <v>4098.9373999999998</v>
      </c>
      <c r="F6946" s="20"/>
    </row>
    <row r="6947" spans="2:6" x14ac:dyDescent="0.3">
      <c r="B6947" s="3" t="s">
        <v>4737</v>
      </c>
      <c r="C6947" s="4">
        <v>4098.6755000000003</v>
      </c>
      <c r="F6947" s="20"/>
    </row>
    <row r="6948" spans="2:6" x14ac:dyDescent="0.3">
      <c r="B6948" s="3" t="s">
        <v>593</v>
      </c>
      <c r="C6948" s="4">
        <v>4093.9705999999996</v>
      </c>
      <c r="F6948" s="20"/>
    </row>
    <row r="6949" spans="2:6" x14ac:dyDescent="0.3">
      <c r="B6949" s="3" t="s">
        <v>13715</v>
      </c>
      <c r="C6949" s="4">
        <v>4093.7638999999999</v>
      </c>
      <c r="F6949" s="20"/>
    </row>
    <row r="6950" spans="2:6" x14ac:dyDescent="0.3">
      <c r="B6950" s="3" t="s">
        <v>17133</v>
      </c>
      <c r="C6950" s="4">
        <v>4092.6565999999998</v>
      </c>
      <c r="F6950" s="20"/>
    </row>
    <row r="6951" spans="2:6" x14ac:dyDescent="0.3">
      <c r="B6951" s="3" t="s">
        <v>8301</v>
      </c>
      <c r="C6951" s="4">
        <v>4092.5293999999999</v>
      </c>
      <c r="F6951" s="20"/>
    </row>
    <row r="6952" spans="2:6" x14ac:dyDescent="0.3">
      <c r="B6952" s="3" t="s">
        <v>9859</v>
      </c>
      <c r="C6952" s="4">
        <v>4091.1656999999996</v>
      </c>
      <c r="F6952" s="20"/>
    </row>
    <row r="6953" spans="2:6" x14ac:dyDescent="0.3">
      <c r="B6953" s="3" t="s">
        <v>6276</v>
      </c>
      <c r="C6953" s="4">
        <v>4086.5848000000001</v>
      </c>
      <c r="F6953" s="20"/>
    </row>
    <row r="6954" spans="2:6" x14ac:dyDescent="0.3">
      <c r="B6954" s="3" t="s">
        <v>4482</v>
      </c>
      <c r="C6954" s="4">
        <v>4085.9986999999996</v>
      </c>
      <c r="F6954" s="20"/>
    </row>
    <row r="6955" spans="2:6" x14ac:dyDescent="0.3">
      <c r="B6955" s="3" t="s">
        <v>10169</v>
      </c>
      <c r="C6955" s="4">
        <v>4084.1846000000005</v>
      </c>
      <c r="F6955" s="20"/>
    </row>
    <row r="6956" spans="2:6" x14ac:dyDescent="0.3">
      <c r="B6956" s="3" t="s">
        <v>7301</v>
      </c>
      <c r="C6956" s="4">
        <v>4082.8621000000003</v>
      </c>
      <c r="F6956" s="20"/>
    </row>
    <row r="6957" spans="2:6" x14ac:dyDescent="0.3">
      <c r="B6957" s="3" t="s">
        <v>16671</v>
      </c>
      <c r="C6957" s="4">
        <v>4081.2347</v>
      </c>
      <c r="F6957" s="20"/>
    </row>
    <row r="6958" spans="2:6" x14ac:dyDescent="0.3">
      <c r="B6958" s="3" t="s">
        <v>9029</v>
      </c>
      <c r="C6958" s="4">
        <v>4080.9268000000002</v>
      </c>
      <c r="F6958" s="20"/>
    </row>
    <row r="6959" spans="2:6" x14ac:dyDescent="0.3">
      <c r="B6959" s="3" t="s">
        <v>723</v>
      </c>
      <c r="C6959" s="4">
        <v>4077.1731000000004</v>
      </c>
      <c r="F6959" s="20"/>
    </row>
    <row r="6960" spans="2:6" x14ac:dyDescent="0.3">
      <c r="B6960" s="3" t="s">
        <v>10898</v>
      </c>
      <c r="C6960" s="4">
        <v>4074.4242999999997</v>
      </c>
      <c r="F6960" s="20"/>
    </row>
    <row r="6961" spans="2:6" x14ac:dyDescent="0.3">
      <c r="B6961" s="3" t="s">
        <v>15935</v>
      </c>
      <c r="C6961" s="4">
        <v>4074.1019999999999</v>
      </c>
      <c r="F6961" s="20"/>
    </row>
    <row r="6962" spans="2:6" x14ac:dyDescent="0.3">
      <c r="B6962" s="3" t="s">
        <v>11294</v>
      </c>
      <c r="C6962" s="4">
        <v>4074.1019999999999</v>
      </c>
      <c r="F6962" s="20"/>
    </row>
    <row r="6963" spans="2:6" x14ac:dyDescent="0.3">
      <c r="B6963" s="3" t="s">
        <v>9284</v>
      </c>
      <c r="C6963" s="4">
        <v>4074.1019999999999</v>
      </c>
      <c r="F6963" s="20"/>
    </row>
    <row r="6964" spans="2:6" x14ac:dyDescent="0.3">
      <c r="B6964" s="3" t="s">
        <v>3568</v>
      </c>
      <c r="C6964" s="4">
        <v>4074.1019999999999</v>
      </c>
      <c r="F6964" s="20"/>
    </row>
    <row r="6965" spans="2:6" x14ac:dyDescent="0.3">
      <c r="B6965" s="3" t="s">
        <v>1221</v>
      </c>
      <c r="C6965" s="4">
        <v>4074.1019999999999</v>
      </c>
      <c r="F6965" s="20"/>
    </row>
    <row r="6966" spans="2:6" x14ac:dyDescent="0.3">
      <c r="B6966" s="3" t="s">
        <v>1311</v>
      </c>
      <c r="C6966" s="4">
        <v>4070.1902999999998</v>
      </c>
      <c r="F6966" s="20"/>
    </row>
    <row r="6967" spans="2:6" x14ac:dyDescent="0.3">
      <c r="B6967" s="3" t="s">
        <v>11766</v>
      </c>
      <c r="C6967" s="4">
        <v>4065.2838999999999</v>
      </c>
      <c r="F6967" s="20"/>
    </row>
    <row r="6968" spans="2:6" x14ac:dyDescent="0.3">
      <c r="B6968" s="3" t="s">
        <v>18036</v>
      </c>
      <c r="C6968" s="4">
        <v>4063.2225000000003</v>
      </c>
      <c r="F6968" s="20"/>
    </row>
    <row r="6969" spans="2:6" x14ac:dyDescent="0.3">
      <c r="B6969" s="3" t="s">
        <v>13307</v>
      </c>
      <c r="C6969" s="4">
        <v>4061.7993999999999</v>
      </c>
      <c r="F6969" s="20"/>
    </row>
    <row r="6970" spans="2:6" x14ac:dyDescent="0.3">
      <c r="B6970" s="3" t="s">
        <v>2395</v>
      </c>
      <c r="C6970" s="4">
        <v>4061.3392000000003</v>
      </c>
      <c r="F6970" s="20"/>
    </row>
    <row r="6971" spans="2:6" x14ac:dyDescent="0.3">
      <c r="B6971" s="3" t="s">
        <v>9053</v>
      </c>
      <c r="C6971" s="4">
        <v>4060.9584</v>
      </c>
      <c r="F6971" s="20"/>
    </row>
    <row r="6972" spans="2:6" x14ac:dyDescent="0.3">
      <c r="B6972" s="3" t="s">
        <v>614</v>
      </c>
      <c r="C6972" s="4">
        <v>4060.9584</v>
      </c>
      <c r="F6972" s="20"/>
    </row>
    <row r="6973" spans="2:6" x14ac:dyDescent="0.3">
      <c r="B6973" s="3" t="s">
        <v>6449</v>
      </c>
      <c r="C6973" s="4">
        <v>4059.9589000000001</v>
      </c>
      <c r="F6973" s="20"/>
    </row>
    <row r="6974" spans="2:6" x14ac:dyDescent="0.3">
      <c r="B6974" s="3" t="s">
        <v>17258</v>
      </c>
      <c r="C6974" s="4">
        <v>4059.5293999999999</v>
      </c>
      <c r="F6974" s="20"/>
    </row>
    <row r="6975" spans="2:6" x14ac:dyDescent="0.3">
      <c r="B6975" s="3" t="s">
        <v>14694</v>
      </c>
      <c r="C6975" s="4">
        <v>4057.6358</v>
      </c>
      <c r="F6975" s="20"/>
    </row>
    <row r="6976" spans="2:6" x14ac:dyDescent="0.3">
      <c r="B6976" s="3" t="s">
        <v>9582</v>
      </c>
      <c r="C6976" s="4">
        <v>4054.5728999999997</v>
      </c>
      <c r="F6976" s="20"/>
    </row>
    <row r="6977" spans="2:6" x14ac:dyDescent="0.3">
      <c r="B6977" s="3" t="s">
        <v>18581</v>
      </c>
      <c r="C6977" s="4">
        <v>4053.0493999999999</v>
      </c>
      <c r="F6977" s="20"/>
    </row>
    <row r="6978" spans="2:6" x14ac:dyDescent="0.3">
      <c r="B6978" s="3" t="s">
        <v>7980</v>
      </c>
      <c r="C6978" s="4">
        <v>4052.1115</v>
      </c>
      <c r="F6978" s="20"/>
    </row>
    <row r="6979" spans="2:6" x14ac:dyDescent="0.3">
      <c r="B6979" s="3" t="s">
        <v>13441</v>
      </c>
      <c r="C6979" s="4">
        <v>4051.7406000000001</v>
      </c>
      <c r="F6979" s="20"/>
    </row>
    <row r="6980" spans="2:6" x14ac:dyDescent="0.3">
      <c r="B6980" s="3" t="s">
        <v>16201</v>
      </c>
      <c r="C6980" s="4">
        <v>4048.8581999999997</v>
      </c>
      <c r="F6980" s="20"/>
    </row>
    <row r="6981" spans="2:6" x14ac:dyDescent="0.3">
      <c r="B6981" s="3" t="s">
        <v>7622</v>
      </c>
      <c r="C6981" s="4">
        <v>4048.5703000000003</v>
      </c>
      <c r="F6981" s="20"/>
    </row>
    <row r="6982" spans="2:6" x14ac:dyDescent="0.3">
      <c r="B6982" s="3" t="s">
        <v>4093</v>
      </c>
      <c r="C6982" s="4">
        <v>4048.4755999999998</v>
      </c>
      <c r="F6982" s="20"/>
    </row>
    <row r="6983" spans="2:6" x14ac:dyDescent="0.3">
      <c r="B6983" s="3" t="s">
        <v>13639</v>
      </c>
      <c r="C6983" s="4">
        <v>4045.6176</v>
      </c>
      <c r="F6983" s="20"/>
    </row>
    <row r="6984" spans="2:6" x14ac:dyDescent="0.3">
      <c r="B6984" s="3" t="s">
        <v>651</v>
      </c>
      <c r="C6984" s="4">
        <v>4045.2267999999999</v>
      </c>
      <c r="F6984" s="20"/>
    </row>
    <row r="6985" spans="2:6" x14ac:dyDescent="0.3">
      <c r="B6985" s="3" t="s">
        <v>13800</v>
      </c>
      <c r="C6985" s="4">
        <v>4043.6408000000001</v>
      </c>
      <c r="F6985" s="20"/>
    </row>
    <row r="6986" spans="2:6" x14ac:dyDescent="0.3">
      <c r="B6986" s="3" t="s">
        <v>15216</v>
      </c>
      <c r="C6986" s="4">
        <v>4040.4786000000004</v>
      </c>
      <c r="F6986" s="20"/>
    </row>
    <row r="6987" spans="2:6" x14ac:dyDescent="0.3">
      <c r="B6987" s="3" t="s">
        <v>13204</v>
      </c>
      <c r="C6987" s="4">
        <v>4039.3620000000001</v>
      </c>
      <c r="F6987" s="20"/>
    </row>
    <row r="6988" spans="2:6" x14ac:dyDescent="0.3">
      <c r="B6988" s="3" t="s">
        <v>2613</v>
      </c>
      <c r="C6988" s="4">
        <v>4039.3620000000001</v>
      </c>
      <c r="F6988" s="20"/>
    </row>
    <row r="6989" spans="2:6" x14ac:dyDescent="0.3">
      <c r="B6989" s="3" t="s">
        <v>10705</v>
      </c>
      <c r="C6989" s="4">
        <v>4038.0974000000001</v>
      </c>
      <c r="F6989" s="20"/>
    </row>
    <row r="6990" spans="2:6" x14ac:dyDescent="0.3">
      <c r="B6990" s="3" t="s">
        <v>17678</v>
      </c>
      <c r="C6990" s="4">
        <v>4035.2168000000001</v>
      </c>
      <c r="F6990" s="20"/>
    </row>
    <row r="6991" spans="2:6" x14ac:dyDescent="0.3">
      <c r="B6991" s="3" t="s">
        <v>11488</v>
      </c>
      <c r="C6991" s="4">
        <v>4034.9485</v>
      </c>
      <c r="F6991" s="20"/>
    </row>
    <row r="6992" spans="2:6" x14ac:dyDescent="0.3">
      <c r="B6992" s="3" t="s">
        <v>16038</v>
      </c>
      <c r="C6992" s="4">
        <v>4034.3539999999998</v>
      </c>
      <c r="F6992" s="20"/>
    </row>
    <row r="6993" spans="2:6" x14ac:dyDescent="0.3">
      <c r="B6993" s="3" t="s">
        <v>3221</v>
      </c>
      <c r="C6993" s="4">
        <v>4031.5369999999998</v>
      </c>
      <c r="F6993" s="20"/>
    </row>
    <row r="6994" spans="2:6" x14ac:dyDescent="0.3">
      <c r="B6994" s="3" t="s">
        <v>3548</v>
      </c>
      <c r="C6994" s="4">
        <v>4028.913</v>
      </c>
      <c r="F6994" s="20"/>
    </row>
    <row r="6995" spans="2:6" x14ac:dyDescent="0.3">
      <c r="B6995" s="3" t="s">
        <v>6277</v>
      </c>
      <c r="C6995" s="4">
        <v>4027.5893999999998</v>
      </c>
      <c r="F6995" s="20"/>
    </row>
    <row r="6996" spans="2:6" x14ac:dyDescent="0.3">
      <c r="B6996" s="3" t="s">
        <v>12012</v>
      </c>
      <c r="C6996" s="4">
        <v>4027.4470000000001</v>
      </c>
      <c r="F6996" s="20"/>
    </row>
    <row r="6997" spans="2:6" x14ac:dyDescent="0.3">
      <c r="B6997" s="3" t="s">
        <v>18734</v>
      </c>
      <c r="C6997" s="4">
        <v>4026.8829999999998</v>
      </c>
      <c r="F6997" s="20"/>
    </row>
    <row r="6998" spans="2:6" x14ac:dyDescent="0.3">
      <c r="B6998" s="3" t="s">
        <v>4355</v>
      </c>
      <c r="C6998" s="4">
        <v>4025.0857999999998</v>
      </c>
      <c r="F6998" s="20"/>
    </row>
    <row r="6999" spans="2:6" x14ac:dyDescent="0.3">
      <c r="B6999" s="3" t="s">
        <v>15634</v>
      </c>
      <c r="C6999" s="4">
        <v>4024.7433999999994</v>
      </c>
      <c r="F6999" s="20"/>
    </row>
    <row r="7000" spans="2:6" x14ac:dyDescent="0.3">
      <c r="B7000" s="3" t="s">
        <v>8133</v>
      </c>
      <c r="C7000" s="4">
        <v>4021.6325999999999</v>
      </c>
      <c r="F7000" s="20"/>
    </row>
    <row r="7001" spans="2:6" x14ac:dyDescent="0.3">
      <c r="B7001" s="3" t="s">
        <v>8220</v>
      </c>
      <c r="C7001" s="4">
        <v>4018.5754000000002</v>
      </c>
      <c r="F7001" s="20"/>
    </row>
    <row r="7002" spans="2:6" x14ac:dyDescent="0.3">
      <c r="B7002" s="3" t="s">
        <v>17493</v>
      </c>
      <c r="C7002" s="4">
        <v>4017.7483999999999</v>
      </c>
      <c r="F7002" s="20"/>
    </row>
    <row r="7003" spans="2:6" x14ac:dyDescent="0.3">
      <c r="B7003" s="3" t="s">
        <v>11809</v>
      </c>
      <c r="C7003" s="4">
        <v>4017.5318000000002</v>
      </c>
      <c r="F7003" s="20"/>
    </row>
    <row r="7004" spans="2:6" x14ac:dyDescent="0.3">
      <c r="B7004" s="3" t="s">
        <v>2350</v>
      </c>
      <c r="C7004" s="4">
        <v>4017.0249000000003</v>
      </c>
      <c r="F7004" s="20"/>
    </row>
    <row r="7005" spans="2:6" x14ac:dyDescent="0.3">
      <c r="B7005" s="3" t="s">
        <v>4808</v>
      </c>
      <c r="C7005" s="4">
        <v>4014.4227999999998</v>
      </c>
      <c r="F7005" s="20"/>
    </row>
    <row r="7006" spans="2:6" x14ac:dyDescent="0.3">
      <c r="B7006" s="3" t="s">
        <v>1120</v>
      </c>
      <c r="C7006" s="4">
        <v>4014.4227999999998</v>
      </c>
      <c r="F7006" s="20"/>
    </row>
    <row r="7007" spans="2:6" x14ac:dyDescent="0.3">
      <c r="B7007" s="3" t="s">
        <v>3673</v>
      </c>
      <c r="C7007" s="4">
        <v>4013.9874</v>
      </c>
      <c r="F7007" s="20"/>
    </row>
    <row r="7008" spans="2:6" x14ac:dyDescent="0.3">
      <c r="B7008" s="3" t="s">
        <v>16729</v>
      </c>
      <c r="C7008" s="4">
        <v>4011.7485000000001</v>
      </c>
      <c r="F7008" s="20"/>
    </row>
    <row r="7009" spans="2:6" x14ac:dyDescent="0.3">
      <c r="B7009" s="3" t="s">
        <v>9511</v>
      </c>
      <c r="C7009" s="4">
        <v>4011.2488000000003</v>
      </c>
      <c r="F7009" s="20"/>
    </row>
    <row r="7010" spans="2:6" x14ac:dyDescent="0.3">
      <c r="B7010" s="3" t="s">
        <v>9821</v>
      </c>
      <c r="C7010" s="4">
        <v>4011.2235000000001</v>
      </c>
      <c r="F7010" s="20"/>
    </row>
    <row r="7011" spans="2:6" x14ac:dyDescent="0.3">
      <c r="B7011" s="3" t="s">
        <v>7913</v>
      </c>
      <c r="C7011" s="4">
        <v>4010.5912000000003</v>
      </c>
      <c r="F7011" s="20"/>
    </row>
    <row r="7012" spans="2:6" x14ac:dyDescent="0.3">
      <c r="B7012" s="3" t="s">
        <v>16727</v>
      </c>
      <c r="C7012" s="4">
        <v>4005.1086</v>
      </c>
      <c r="F7012" s="20"/>
    </row>
    <row r="7013" spans="2:6" x14ac:dyDescent="0.3">
      <c r="B7013" s="3" t="s">
        <v>10706</v>
      </c>
      <c r="C7013" s="4">
        <v>4004.4666000000002</v>
      </c>
      <c r="F7013" s="20"/>
    </row>
    <row r="7014" spans="2:6" x14ac:dyDescent="0.3">
      <c r="B7014" s="3" t="s">
        <v>5299</v>
      </c>
      <c r="C7014" s="4">
        <v>4003.9911000000002</v>
      </c>
      <c r="F7014" s="20"/>
    </row>
    <row r="7015" spans="2:6" x14ac:dyDescent="0.3">
      <c r="B7015" s="3" t="s">
        <v>18417</v>
      </c>
      <c r="C7015" s="4">
        <v>4003.3265999999999</v>
      </c>
      <c r="F7015" s="20"/>
    </row>
    <row r="7016" spans="2:6" x14ac:dyDescent="0.3">
      <c r="B7016" s="3" t="s">
        <v>10254</v>
      </c>
      <c r="C7016" s="4">
        <v>3999.9681</v>
      </c>
      <c r="F7016" s="20"/>
    </row>
    <row r="7017" spans="2:6" x14ac:dyDescent="0.3">
      <c r="B7017" s="3" t="s">
        <v>13915</v>
      </c>
      <c r="C7017" s="4">
        <v>3999.9611</v>
      </c>
      <c r="F7017" s="20"/>
    </row>
    <row r="7018" spans="2:6" x14ac:dyDescent="0.3">
      <c r="B7018" s="3" t="s">
        <v>6937</v>
      </c>
      <c r="C7018" s="4">
        <v>3998.2069000000001</v>
      </c>
      <c r="F7018" s="20"/>
    </row>
    <row r="7019" spans="2:6" x14ac:dyDescent="0.3">
      <c r="B7019" s="3" t="s">
        <v>4537</v>
      </c>
      <c r="C7019" s="4">
        <v>3997.0310999999997</v>
      </c>
      <c r="F7019" s="20"/>
    </row>
    <row r="7020" spans="2:6" x14ac:dyDescent="0.3">
      <c r="B7020" s="3" t="s">
        <v>18049</v>
      </c>
      <c r="C7020" s="4">
        <v>3994.0715</v>
      </c>
      <c r="F7020" s="20"/>
    </row>
    <row r="7021" spans="2:6" x14ac:dyDescent="0.3">
      <c r="B7021" s="3" t="s">
        <v>11336</v>
      </c>
      <c r="C7021" s="4">
        <v>3993.8348000000001</v>
      </c>
      <c r="F7021" s="20"/>
    </row>
    <row r="7022" spans="2:6" x14ac:dyDescent="0.3">
      <c r="B7022" s="3" t="s">
        <v>8436</v>
      </c>
      <c r="C7022" s="4">
        <v>3993.5230000000001</v>
      </c>
      <c r="F7022" s="20"/>
    </row>
    <row r="7023" spans="2:6" x14ac:dyDescent="0.3">
      <c r="B7023" s="3" t="s">
        <v>12503</v>
      </c>
      <c r="C7023" s="4">
        <v>3992.5191</v>
      </c>
      <c r="F7023" s="20"/>
    </row>
    <row r="7024" spans="2:6" x14ac:dyDescent="0.3">
      <c r="B7024" s="3" t="s">
        <v>742</v>
      </c>
      <c r="C7024" s="4">
        <v>3991.2209000000003</v>
      </c>
      <c r="F7024" s="20"/>
    </row>
    <row r="7025" spans="2:6" x14ac:dyDescent="0.3">
      <c r="B7025" s="3" t="s">
        <v>7115</v>
      </c>
      <c r="C7025" s="4">
        <v>3989.5982000000004</v>
      </c>
      <c r="F7025" s="20"/>
    </row>
    <row r="7026" spans="2:6" x14ac:dyDescent="0.3">
      <c r="B7026" s="3" t="s">
        <v>18915</v>
      </c>
      <c r="C7026" s="4">
        <v>3985.1125999999999</v>
      </c>
      <c r="F7026" s="20"/>
    </row>
    <row r="7027" spans="2:6" x14ac:dyDescent="0.3">
      <c r="B7027" s="3" t="s">
        <v>7657</v>
      </c>
      <c r="C7027" s="4">
        <v>3984.9441000000002</v>
      </c>
      <c r="F7027" s="20"/>
    </row>
    <row r="7028" spans="2:6" x14ac:dyDescent="0.3">
      <c r="B7028" s="3" t="s">
        <v>7178</v>
      </c>
      <c r="C7028" s="4">
        <v>3984.6637999999998</v>
      </c>
      <c r="F7028" s="20"/>
    </row>
    <row r="7029" spans="2:6" x14ac:dyDescent="0.3">
      <c r="B7029" s="3" t="s">
        <v>17593</v>
      </c>
      <c r="C7029" s="4">
        <v>3984.5362999999998</v>
      </c>
      <c r="F7029" s="20"/>
    </row>
    <row r="7030" spans="2:6" x14ac:dyDescent="0.3">
      <c r="B7030" s="3" t="s">
        <v>7183</v>
      </c>
      <c r="C7030" s="4">
        <v>3984.2397000000001</v>
      </c>
      <c r="F7030" s="20"/>
    </row>
    <row r="7031" spans="2:6" x14ac:dyDescent="0.3">
      <c r="B7031" s="3" t="s">
        <v>13560</v>
      </c>
      <c r="C7031" s="4">
        <v>3982.9879000000001</v>
      </c>
      <c r="F7031" s="20"/>
    </row>
    <row r="7032" spans="2:6" x14ac:dyDescent="0.3">
      <c r="B7032" s="3" t="s">
        <v>7056</v>
      </c>
      <c r="C7032" s="4">
        <v>3980.2143000000001</v>
      </c>
      <c r="F7032" s="20"/>
    </row>
    <row r="7033" spans="2:6" x14ac:dyDescent="0.3">
      <c r="B7033" s="3" t="s">
        <v>3922</v>
      </c>
      <c r="C7033" s="4">
        <v>3976.2012</v>
      </c>
      <c r="F7033" s="20"/>
    </row>
    <row r="7034" spans="2:6" x14ac:dyDescent="0.3">
      <c r="B7034" s="3" t="s">
        <v>5486</v>
      </c>
      <c r="C7034" s="4">
        <v>3971.9591</v>
      </c>
      <c r="F7034" s="20"/>
    </row>
    <row r="7035" spans="2:6" x14ac:dyDescent="0.3">
      <c r="B7035" s="3" t="s">
        <v>2903</v>
      </c>
      <c r="C7035" s="4">
        <v>3970.0492000000004</v>
      </c>
      <c r="F7035" s="20"/>
    </row>
    <row r="7036" spans="2:6" x14ac:dyDescent="0.3">
      <c r="B7036" s="3" t="s">
        <v>15529</v>
      </c>
      <c r="C7036" s="4">
        <v>3968.5920999999998</v>
      </c>
      <c r="F7036" s="20"/>
    </row>
    <row r="7037" spans="2:6" x14ac:dyDescent="0.3">
      <c r="B7037" s="3" t="s">
        <v>1799</v>
      </c>
      <c r="C7037" s="4">
        <v>3968.1279999999997</v>
      </c>
      <c r="F7037" s="20"/>
    </row>
    <row r="7038" spans="2:6" x14ac:dyDescent="0.3">
      <c r="B7038" s="3" t="s">
        <v>11338</v>
      </c>
      <c r="C7038" s="4">
        <v>3968.0610000000001</v>
      </c>
      <c r="F7038" s="20"/>
    </row>
    <row r="7039" spans="2:6" x14ac:dyDescent="0.3">
      <c r="B7039" s="3" t="s">
        <v>2522</v>
      </c>
      <c r="C7039" s="4">
        <v>3967.9018000000001</v>
      </c>
      <c r="F7039" s="20"/>
    </row>
    <row r="7040" spans="2:6" x14ac:dyDescent="0.3">
      <c r="B7040" s="3" t="s">
        <v>9544</v>
      </c>
      <c r="C7040" s="4">
        <v>3965.2509999999997</v>
      </c>
      <c r="F7040" s="20"/>
    </row>
    <row r="7041" spans="2:6" x14ac:dyDescent="0.3">
      <c r="B7041" s="3" t="s">
        <v>8832</v>
      </c>
      <c r="C7041" s="4">
        <v>3962.7442000000001</v>
      </c>
      <c r="F7041" s="20"/>
    </row>
    <row r="7042" spans="2:6" x14ac:dyDescent="0.3">
      <c r="B7042" s="3" t="s">
        <v>2571</v>
      </c>
      <c r="C7042" s="4">
        <v>3956.9121</v>
      </c>
      <c r="F7042" s="20"/>
    </row>
    <row r="7043" spans="2:6" x14ac:dyDescent="0.3">
      <c r="B7043" s="3" t="s">
        <v>13059</v>
      </c>
      <c r="C7043" s="4">
        <v>3955.2507999999998</v>
      </c>
      <c r="F7043" s="20"/>
    </row>
    <row r="7044" spans="2:6" x14ac:dyDescent="0.3">
      <c r="B7044" s="3" t="s">
        <v>2174</v>
      </c>
      <c r="C7044" s="4">
        <v>3955.1835999999998</v>
      </c>
      <c r="F7044" s="20"/>
    </row>
    <row r="7045" spans="2:6" x14ac:dyDescent="0.3">
      <c r="B7045" s="3" t="s">
        <v>4222</v>
      </c>
      <c r="C7045" s="4">
        <v>3954.7265999999995</v>
      </c>
      <c r="F7045" s="20"/>
    </row>
    <row r="7046" spans="2:6" x14ac:dyDescent="0.3">
      <c r="B7046" s="3" t="s">
        <v>5084</v>
      </c>
      <c r="C7046" s="4">
        <v>3954.3665000000001</v>
      </c>
      <c r="F7046" s="20"/>
    </row>
    <row r="7047" spans="2:6" x14ac:dyDescent="0.3">
      <c r="B7047" s="3" t="s">
        <v>12586</v>
      </c>
      <c r="C7047" s="4">
        <v>3952.0094999999997</v>
      </c>
      <c r="F7047" s="20"/>
    </row>
    <row r="7048" spans="2:6" x14ac:dyDescent="0.3">
      <c r="B7048" s="3" t="s">
        <v>16390</v>
      </c>
      <c r="C7048" s="4">
        <v>3951.3391000000001</v>
      </c>
      <c r="F7048" s="20"/>
    </row>
    <row r="7049" spans="2:6" x14ac:dyDescent="0.3">
      <c r="B7049" s="3" t="s">
        <v>10302</v>
      </c>
      <c r="C7049" s="4">
        <v>3950.9231</v>
      </c>
      <c r="F7049" s="20"/>
    </row>
    <row r="7050" spans="2:6" x14ac:dyDescent="0.3">
      <c r="B7050" s="3" t="s">
        <v>16446</v>
      </c>
      <c r="C7050" s="4">
        <v>3950.1486000000009</v>
      </c>
      <c r="F7050" s="20"/>
    </row>
    <row r="7051" spans="2:6" x14ac:dyDescent="0.3">
      <c r="B7051" s="3" t="s">
        <v>10394</v>
      </c>
      <c r="C7051" s="4">
        <v>3948.9157</v>
      </c>
      <c r="F7051" s="20"/>
    </row>
    <row r="7052" spans="2:6" x14ac:dyDescent="0.3">
      <c r="B7052" s="3" t="s">
        <v>7094</v>
      </c>
      <c r="C7052" s="4">
        <v>3947.4850000000001</v>
      </c>
      <c r="F7052" s="20"/>
    </row>
    <row r="7053" spans="2:6" x14ac:dyDescent="0.3">
      <c r="B7053" s="3" t="s">
        <v>10847</v>
      </c>
      <c r="C7053" s="4">
        <v>3946.4870999999998</v>
      </c>
      <c r="F7053" s="20"/>
    </row>
    <row r="7054" spans="2:6" x14ac:dyDescent="0.3">
      <c r="B7054" s="3" t="s">
        <v>17130</v>
      </c>
      <c r="C7054" s="4">
        <v>3941.9381000000008</v>
      </c>
      <c r="F7054" s="20"/>
    </row>
    <row r="7055" spans="2:6" x14ac:dyDescent="0.3">
      <c r="B7055" s="3" t="s">
        <v>3583</v>
      </c>
      <c r="C7055" s="4">
        <v>3940.4557</v>
      </c>
      <c r="F7055" s="20"/>
    </row>
    <row r="7056" spans="2:6" x14ac:dyDescent="0.3">
      <c r="B7056" s="3" t="s">
        <v>9575</v>
      </c>
      <c r="C7056" s="4">
        <v>3940.3790999999997</v>
      </c>
      <c r="F7056" s="20"/>
    </row>
    <row r="7057" spans="2:6" x14ac:dyDescent="0.3">
      <c r="B7057" s="3" t="s">
        <v>3761</v>
      </c>
      <c r="C7057" s="4">
        <v>3937.0839000000001</v>
      </c>
      <c r="F7057" s="20"/>
    </row>
    <row r="7058" spans="2:6" x14ac:dyDescent="0.3">
      <c r="B7058" s="3" t="s">
        <v>9906</v>
      </c>
      <c r="C7058" s="4">
        <v>3936.8498</v>
      </c>
      <c r="F7058" s="20"/>
    </row>
    <row r="7059" spans="2:6" x14ac:dyDescent="0.3">
      <c r="B7059" s="3" t="s">
        <v>7479</v>
      </c>
      <c r="C7059" s="4">
        <v>3936.4750999999997</v>
      </c>
      <c r="F7059" s="20"/>
    </row>
    <row r="7060" spans="2:6" x14ac:dyDescent="0.3">
      <c r="B7060" s="3" t="s">
        <v>7498</v>
      </c>
      <c r="C7060" s="4">
        <v>3936.3344999999999</v>
      </c>
      <c r="F7060" s="20"/>
    </row>
    <row r="7061" spans="2:6" x14ac:dyDescent="0.3">
      <c r="B7061" s="3" t="s">
        <v>5145</v>
      </c>
      <c r="C7061" s="4">
        <v>3935.9969999999998</v>
      </c>
      <c r="F7061" s="20"/>
    </row>
    <row r="7062" spans="2:6" x14ac:dyDescent="0.3">
      <c r="B7062" s="3" t="s">
        <v>11940</v>
      </c>
      <c r="C7062" s="4">
        <v>3932.6727999999998</v>
      </c>
      <c r="F7062" s="20"/>
    </row>
    <row r="7063" spans="2:6" x14ac:dyDescent="0.3">
      <c r="B7063" s="3" t="s">
        <v>2828</v>
      </c>
      <c r="C7063" s="4">
        <v>3930.3535999999999</v>
      </c>
      <c r="F7063" s="20"/>
    </row>
    <row r="7064" spans="2:6" x14ac:dyDescent="0.3">
      <c r="B7064" s="3" t="s">
        <v>11438</v>
      </c>
      <c r="C7064" s="4">
        <v>3928.0965999999999</v>
      </c>
      <c r="F7064" s="20"/>
    </row>
    <row r="7065" spans="2:6" x14ac:dyDescent="0.3">
      <c r="B7065" s="3" t="s">
        <v>13786</v>
      </c>
      <c r="C7065" s="4">
        <v>3927.6008999999999</v>
      </c>
      <c r="F7065" s="20"/>
    </row>
    <row r="7066" spans="2:6" x14ac:dyDescent="0.3">
      <c r="B7066" s="3" t="s">
        <v>15036</v>
      </c>
      <c r="C7066" s="4">
        <v>3926.808</v>
      </c>
      <c r="F7066" s="20"/>
    </row>
    <row r="7067" spans="2:6" x14ac:dyDescent="0.3">
      <c r="B7067" s="3" t="s">
        <v>10146</v>
      </c>
      <c r="C7067" s="4">
        <v>3926.808</v>
      </c>
      <c r="F7067" s="20"/>
    </row>
    <row r="7068" spans="2:6" x14ac:dyDescent="0.3">
      <c r="B7068" s="3" t="s">
        <v>9782</v>
      </c>
      <c r="C7068" s="4">
        <v>3926.808</v>
      </c>
      <c r="F7068" s="20"/>
    </row>
    <row r="7069" spans="2:6" x14ac:dyDescent="0.3">
      <c r="B7069" s="3" t="s">
        <v>4259</v>
      </c>
      <c r="C7069" s="4">
        <v>3926.808</v>
      </c>
      <c r="F7069" s="20"/>
    </row>
    <row r="7070" spans="2:6" x14ac:dyDescent="0.3">
      <c r="B7070" s="3" t="s">
        <v>2461</v>
      </c>
      <c r="C7070" s="4">
        <v>3922.6648</v>
      </c>
      <c r="F7070" s="20"/>
    </row>
    <row r="7071" spans="2:6" x14ac:dyDescent="0.3">
      <c r="B7071" s="3" t="s">
        <v>9321</v>
      </c>
      <c r="C7071" s="4">
        <v>3922.5407</v>
      </c>
      <c r="F7071" s="20"/>
    </row>
    <row r="7072" spans="2:6" x14ac:dyDescent="0.3">
      <c r="B7072" s="3" t="s">
        <v>6867</v>
      </c>
      <c r="C7072" s="4">
        <v>3914.3114999999998</v>
      </c>
      <c r="F7072" s="20"/>
    </row>
    <row r="7073" spans="2:6" x14ac:dyDescent="0.3">
      <c r="B7073" s="3" t="s">
        <v>13288</v>
      </c>
      <c r="C7073" s="4">
        <v>3913.1057000000001</v>
      </c>
      <c r="F7073" s="20"/>
    </row>
    <row r="7074" spans="2:6" x14ac:dyDescent="0.3">
      <c r="B7074" s="3" t="s">
        <v>15974</v>
      </c>
      <c r="C7074" s="4">
        <v>3907.1172999999999</v>
      </c>
      <c r="F7074" s="20"/>
    </row>
    <row r="7075" spans="2:6" x14ac:dyDescent="0.3">
      <c r="B7075" s="3" t="s">
        <v>12718</v>
      </c>
      <c r="C7075" s="4">
        <v>3902.6280999999999</v>
      </c>
      <c r="F7075" s="20"/>
    </row>
    <row r="7076" spans="2:6" x14ac:dyDescent="0.3">
      <c r="B7076" s="3" t="s">
        <v>5786</v>
      </c>
      <c r="C7076" s="4">
        <v>3899.2343999999998</v>
      </c>
      <c r="F7076" s="20"/>
    </row>
    <row r="7077" spans="2:6" x14ac:dyDescent="0.3">
      <c r="B7077" s="3" t="s">
        <v>4268</v>
      </c>
      <c r="C7077" s="4">
        <v>3897.3991000000001</v>
      </c>
      <c r="F7077" s="20"/>
    </row>
    <row r="7078" spans="2:6" x14ac:dyDescent="0.3">
      <c r="B7078" s="3" t="s">
        <v>7207</v>
      </c>
      <c r="C7078" s="4">
        <v>3896.3635000000004</v>
      </c>
      <c r="F7078" s="20"/>
    </row>
    <row r="7079" spans="2:6" x14ac:dyDescent="0.3">
      <c r="B7079" s="3" t="s">
        <v>5117</v>
      </c>
      <c r="C7079" s="4">
        <v>3894.8887999999997</v>
      </c>
      <c r="F7079" s="20"/>
    </row>
    <row r="7080" spans="2:6" x14ac:dyDescent="0.3">
      <c r="B7080" s="3" t="s">
        <v>14275</v>
      </c>
      <c r="C7080" s="4">
        <v>3891.9</v>
      </c>
      <c r="F7080" s="20"/>
    </row>
    <row r="7081" spans="2:6" x14ac:dyDescent="0.3">
      <c r="B7081" s="3" t="s">
        <v>12753</v>
      </c>
      <c r="C7081" s="4">
        <v>3891.1473999999998</v>
      </c>
      <c r="F7081" s="20"/>
    </row>
    <row r="7082" spans="2:6" x14ac:dyDescent="0.3">
      <c r="B7082" s="3" t="s">
        <v>15983</v>
      </c>
      <c r="C7082" s="4">
        <v>3890.2838000000002</v>
      </c>
      <c r="F7082" s="20"/>
    </row>
    <row r="7083" spans="2:6" x14ac:dyDescent="0.3">
      <c r="B7083" s="3" t="s">
        <v>10496</v>
      </c>
      <c r="C7083" s="4">
        <v>3887.0800000000004</v>
      </c>
      <c r="F7083" s="20"/>
    </row>
    <row r="7084" spans="2:6" x14ac:dyDescent="0.3">
      <c r="B7084" s="3" t="s">
        <v>11045</v>
      </c>
      <c r="C7084" s="4">
        <v>3885.7287999999999</v>
      </c>
      <c r="F7084" s="20"/>
    </row>
    <row r="7085" spans="2:6" x14ac:dyDescent="0.3">
      <c r="B7085" s="3" t="s">
        <v>17482</v>
      </c>
      <c r="C7085" s="4">
        <v>3885.7035999999998</v>
      </c>
      <c r="F7085" s="20"/>
    </row>
    <row r="7086" spans="2:6" x14ac:dyDescent="0.3">
      <c r="B7086" s="3" t="s">
        <v>4985</v>
      </c>
      <c r="C7086" s="4">
        <v>3880.2126000000003</v>
      </c>
      <c r="F7086" s="20"/>
    </row>
    <row r="7087" spans="2:6" x14ac:dyDescent="0.3">
      <c r="B7087" s="3" t="s">
        <v>12551</v>
      </c>
      <c r="C7087" s="4">
        <v>3876.9756000000002</v>
      </c>
      <c r="F7087" s="20"/>
    </row>
    <row r="7088" spans="2:6" x14ac:dyDescent="0.3">
      <c r="B7088" s="3" t="s">
        <v>6256</v>
      </c>
      <c r="C7088" s="4">
        <v>3876.2737999999995</v>
      </c>
      <c r="F7088" s="20"/>
    </row>
    <row r="7089" spans="2:6" x14ac:dyDescent="0.3">
      <c r="B7089" s="3" t="s">
        <v>18392</v>
      </c>
      <c r="C7089" s="4">
        <v>3871.3728000000001</v>
      </c>
      <c r="F7089" s="20"/>
    </row>
    <row r="7090" spans="2:6" x14ac:dyDescent="0.3">
      <c r="B7090" s="3" t="s">
        <v>15400</v>
      </c>
      <c r="C7090" s="4">
        <v>3871.2489999999993</v>
      </c>
      <c r="F7090" s="20"/>
    </row>
    <row r="7091" spans="2:6" x14ac:dyDescent="0.3">
      <c r="B7091" s="3" t="s">
        <v>1873</v>
      </c>
      <c r="C7091" s="4">
        <v>3868.6309000000001</v>
      </c>
      <c r="F7091" s="20"/>
    </row>
    <row r="7092" spans="2:6" x14ac:dyDescent="0.3">
      <c r="B7092" s="3" t="s">
        <v>12514</v>
      </c>
      <c r="C7092" s="4">
        <v>3867.317</v>
      </c>
      <c r="F7092" s="20"/>
    </row>
    <row r="7093" spans="2:6" x14ac:dyDescent="0.3">
      <c r="B7093" s="3" t="s">
        <v>8672</v>
      </c>
      <c r="C7093" s="4">
        <v>3861.8897999999999</v>
      </c>
      <c r="F7093" s="20"/>
    </row>
    <row r="7094" spans="2:6" x14ac:dyDescent="0.3">
      <c r="B7094" s="3" t="s">
        <v>7126</v>
      </c>
      <c r="C7094" s="4">
        <v>3859.8795</v>
      </c>
      <c r="F7094" s="20"/>
    </row>
    <row r="7095" spans="2:6" x14ac:dyDescent="0.3">
      <c r="B7095" s="3" t="s">
        <v>7342</v>
      </c>
      <c r="C7095" s="4">
        <v>3859.6886999999997</v>
      </c>
      <c r="F7095" s="20"/>
    </row>
    <row r="7096" spans="2:6" x14ac:dyDescent="0.3">
      <c r="B7096" s="3" t="s">
        <v>3064</v>
      </c>
      <c r="C7096" s="4">
        <v>3858.8318000000004</v>
      </c>
      <c r="F7096" s="20"/>
    </row>
    <row r="7097" spans="2:6" x14ac:dyDescent="0.3">
      <c r="B7097" s="3" t="s">
        <v>17858</v>
      </c>
      <c r="C7097" s="4">
        <v>3858.4144000000001</v>
      </c>
      <c r="F7097" s="20"/>
    </row>
    <row r="7098" spans="2:6" x14ac:dyDescent="0.3">
      <c r="B7098" s="3" t="s">
        <v>8083</v>
      </c>
      <c r="C7098" s="4">
        <v>3856.7809999999999</v>
      </c>
      <c r="F7098" s="20"/>
    </row>
    <row r="7099" spans="2:6" x14ac:dyDescent="0.3">
      <c r="B7099" s="3" t="s">
        <v>5680</v>
      </c>
      <c r="C7099" s="4">
        <v>3853.0879999999997</v>
      </c>
      <c r="F7099" s="20"/>
    </row>
    <row r="7100" spans="2:6" x14ac:dyDescent="0.3">
      <c r="B7100" s="3" t="s">
        <v>1346</v>
      </c>
      <c r="C7100" s="4">
        <v>3852.9573</v>
      </c>
      <c r="F7100" s="20"/>
    </row>
    <row r="7101" spans="2:6" x14ac:dyDescent="0.3">
      <c r="B7101" s="3" t="s">
        <v>15800</v>
      </c>
      <c r="C7101" s="4">
        <v>3851.6842000000001</v>
      </c>
      <c r="F7101" s="20"/>
    </row>
    <row r="7102" spans="2:6" x14ac:dyDescent="0.3">
      <c r="B7102" s="3" t="s">
        <v>6526</v>
      </c>
      <c r="C7102" s="4">
        <v>3851.6842000000001</v>
      </c>
      <c r="F7102" s="20"/>
    </row>
    <row r="7103" spans="2:6" x14ac:dyDescent="0.3">
      <c r="B7103" s="3" t="s">
        <v>7791</v>
      </c>
      <c r="C7103" s="4">
        <v>3851.5814999999998</v>
      </c>
      <c r="F7103" s="20"/>
    </row>
    <row r="7104" spans="2:6" x14ac:dyDescent="0.3">
      <c r="B7104" s="3" t="s">
        <v>5747</v>
      </c>
      <c r="C7104" s="4">
        <v>3851.5814999999998</v>
      </c>
      <c r="F7104" s="20"/>
    </row>
    <row r="7105" spans="2:6" x14ac:dyDescent="0.3">
      <c r="B7105" s="3" t="s">
        <v>18493</v>
      </c>
      <c r="C7105" s="4">
        <v>3851.5419000000002</v>
      </c>
      <c r="F7105" s="20"/>
    </row>
    <row r="7106" spans="2:6" x14ac:dyDescent="0.3">
      <c r="B7106" s="3" t="s">
        <v>2906</v>
      </c>
      <c r="C7106" s="4">
        <v>3851.4369999999999</v>
      </c>
      <c r="F7106" s="20"/>
    </row>
    <row r="7107" spans="2:6" x14ac:dyDescent="0.3">
      <c r="B7107" s="3" t="s">
        <v>2831</v>
      </c>
      <c r="C7107" s="4">
        <v>3851.3773000000001</v>
      </c>
      <c r="F7107" s="20"/>
    </row>
    <row r="7108" spans="2:6" x14ac:dyDescent="0.3">
      <c r="B7108" s="3" t="s">
        <v>9740</v>
      </c>
      <c r="C7108" s="4">
        <v>3850.4508000000001</v>
      </c>
      <c r="F7108" s="20"/>
    </row>
    <row r="7109" spans="2:6" x14ac:dyDescent="0.3">
      <c r="B7109" s="3" t="s">
        <v>8373</v>
      </c>
      <c r="C7109" s="4">
        <v>3844.1110000000003</v>
      </c>
      <c r="F7109" s="20"/>
    </row>
    <row r="7110" spans="2:6" x14ac:dyDescent="0.3">
      <c r="B7110" s="3" t="s">
        <v>12356</v>
      </c>
      <c r="C7110" s="4">
        <v>3843.2714000000001</v>
      </c>
      <c r="F7110" s="20"/>
    </row>
    <row r="7111" spans="2:6" x14ac:dyDescent="0.3">
      <c r="B7111" s="3" t="s">
        <v>15969</v>
      </c>
      <c r="C7111" s="4">
        <v>3842.7385999999997</v>
      </c>
      <c r="F7111" s="20"/>
    </row>
    <row r="7112" spans="2:6" x14ac:dyDescent="0.3">
      <c r="B7112" s="3" t="s">
        <v>17843</v>
      </c>
      <c r="C7112" s="4">
        <v>3840.779</v>
      </c>
      <c r="F7112" s="20"/>
    </row>
    <row r="7113" spans="2:6" x14ac:dyDescent="0.3">
      <c r="B7113" s="3" t="s">
        <v>6759</v>
      </c>
      <c r="C7113" s="4">
        <v>3840.7411999999999</v>
      </c>
      <c r="F7113" s="20"/>
    </row>
    <row r="7114" spans="2:6" x14ac:dyDescent="0.3">
      <c r="B7114" s="3" t="s">
        <v>787</v>
      </c>
      <c r="C7114" s="4">
        <v>3837.8361</v>
      </c>
      <c r="F7114" s="20"/>
    </row>
    <row r="7115" spans="2:6" x14ac:dyDescent="0.3">
      <c r="B7115" s="3" t="s">
        <v>5014</v>
      </c>
      <c r="C7115" s="4">
        <v>3837.2377999999999</v>
      </c>
      <c r="F7115" s="20"/>
    </row>
    <row r="7116" spans="2:6" x14ac:dyDescent="0.3">
      <c r="B7116" s="3" t="s">
        <v>2429</v>
      </c>
      <c r="C7116" s="4">
        <v>3836.8635999999997</v>
      </c>
      <c r="F7116" s="20"/>
    </row>
    <row r="7117" spans="2:6" x14ac:dyDescent="0.3">
      <c r="B7117" s="3" t="s">
        <v>11059</v>
      </c>
      <c r="C7117" s="4">
        <v>3836.2919999999999</v>
      </c>
      <c r="F7117" s="20"/>
    </row>
    <row r="7118" spans="2:6" x14ac:dyDescent="0.3">
      <c r="B7118" s="3" t="s">
        <v>1151</v>
      </c>
      <c r="C7118" s="4">
        <v>3834.3458999999989</v>
      </c>
      <c r="F7118" s="20"/>
    </row>
    <row r="7119" spans="2:6" x14ac:dyDescent="0.3">
      <c r="B7119" s="3" t="s">
        <v>15317</v>
      </c>
      <c r="C7119" s="4">
        <v>3833.7858999999999</v>
      </c>
      <c r="F7119" s="20"/>
    </row>
    <row r="7120" spans="2:6" x14ac:dyDescent="0.3">
      <c r="B7120" s="3" t="s">
        <v>2909</v>
      </c>
      <c r="C7120" s="4">
        <v>3833.2668000000003</v>
      </c>
      <c r="F7120" s="20"/>
    </row>
    <row r="7121" spans="2:6" x14ac:dyDescent="0.3">
      <c r="B7121" s="3" t="s">
        <v>6717</v>
      </c>
      <c r="C7121" s="4">
        <v>3832.6173999999996</v>
      </c>
      <c r="F7121" s="20"/>
    </row>
    <row r="7122" spans="2:6" x14ac:dyDescent="0.3">
      <c r="B7122" s="3" t="s">
        <v>15520</v>
      </c>
      <c r="C7122" s="4">
        <v>3830.8497999999995</v>
      </c>
      <c r="F7122" s="20"/>
    </row>
    <row r="7123" spans="2:6" x14ac:dyDescent="0.3">
      <c r="B7123" s="3" t="s">
        <v>12171</v>
      </c>
      <c r="C7123" s="4">
        <v>3826.9972000000002</v>
      </c>
      <c r="F7123" s="20"/>
    </row>
    <row r="7124" spans="2:6" x14ac:dyDescent="0.3">
      <c r="B7124" s="3" t="s">
        <v>16645</v>
      </c>
      <c r="C7124" s="4">
        <v>3826.5553</v>
      </c>
      <c r="F7124" s="20"/>
    </row>
    <row r="7125" spans="2:6" x14ac:dyDescent="0.3">
      <c r="B7125" s="3" t="s">
        <v>5734</v>
      </c>
      <c r="C7125" s="4">
        <v>3822.7752</v>
      </c>
      <c r="F7125" s="20"/>
    </row>
    <row r="7126" spans="2:6" x14ac:dyDescent="0.3">
      <c r="B7126" s="3" t="s">
        <v>8057</v>
      </c>
      <c r="C7126" s="4">
        <v>3820.0176999999999</v>
      </c>
      <c r="F7126" s="20"/>
    </row>
    <row r="7127" spans="2:6" x14ac:dyDescent="0.3">
      <c r="B7127" s="3" t="s">
        <v>13269</v>
      </c>
      <c r="C7127" s="4">
        <v>3814.2548000000002</v>
      </c>
      <c r="F7127" s="20"/>
    </row>
    <row r="7128" spans="2:6" x14ac:dyDescent="0.3">
      <c r="B7128" s="3" t="s">
        <v>8916</v>
      </c>
      <c r="C7128" s="4">
        <v>3814.2548000000002</v>
      </c>
      <c r="F7128" s="20"/>
    </row>
    <row r="7129" spans="2:6" x14ac:dyDescent="0.3">
      <c r="B7129" s="3" t="s">
        <v>8160</v>
      </c>
      <c r="C7129" s="4">
        <v>3814.2548000000002</v>
      </c>
      <c r="F7129" s="20"/>
    </row>
    <row r="7130" spans="2:6" x14ac:dyDescent="0.3">
      <c r="B7130" s="3" t="s">
        <v>11870</v>
      </c>
      <c r="C7130" s="4">
        <v>3811.1837999999998</v>
      </c>
      <c r="F7130" s="20"/>
    </row>
    <row r="7131" spans="2:6" x14ac:dyDescent="0.3">
      <c r="B7131" s="3" t="s">
        <v>2131</v>
      </c>
      <c r="C7131" s="4">
        <v>3808.9330999999997</v>
      </c>
      <c r="F7131" s="20"/>
    </row>
    <row r="7132" spans="2:6" x14ac:dyDescent="0.3">
      <c r="B7132" s="3" t="s">
        <v>10106</v>
      </c>
      <c r="C7132" s="4">
        <v>3806.5171999999998</v>
      </c>
      <c r="F7132" s="20"/>
    </row>
    <row r="7133" spans="2:6" x14ac:dyDescent="0.3">
      <c r="B7133" s="3" t="s">
        <v>4859</v>
      </c>
      <c r="C7133" s="4">
        <v>3806.2191000000003</v>
      </c>
      <c r="F7133" s="20"/>
    </row>
    <row r="7134" spans="2:6" x14ac:dyDescent="0.3">
      <c r="B7134" s="3" t="s">
        <v>8769</v>
      </c>
      <c r="C7134" s="4">
        <v>3805.4616000000001</v>
      </c>
      <c r="F7134" s="20"/>
    </row>
    <row r="7135" spans="2:6" x14ac:dyDescent="0.3">
      <c r="B7135" s="3" t="s">
        <v>11359</v>
      </c>
      <c r="C7135" s="4">
        <v>3799.8591000000001</v>
      </c>
      <c r="F7135" s="20"/>
    </row>
    <row r="7136" spans="2:6" x14ac:dyDescent="0.3">
      <c r="B7136" s="3" t="s">
        <v>11933</v>
      </c>
      <c r="C7136" s="4">
        <v>3799.5126</v>
      </c>
      <c r="F7136" s="20"/>
    </row>
    <row r="7137" spans="2:6" x14ac:dyDescent="0.3">
      <c r="B7137" s="3" t="s">
        <v>13012</v>
      </c>
      <c r="C7137" s="4">
        <v>3799.0113999999999</v>
      </c>
      <c r="F7137" s="20"/>
    </row>
    <row r="7138" spans="2:6" x14ac:dyDescent="0.3">
      <c r="B7138" s="3" t="s">
        <v>1019</v>
      </c>
      <c r="C7138" s="4">
        <v>3798.9263999999998</v>
      </c>
      <c r="F7138" s="20"/>
    </row>
    <row r="7139" spans="2:6" x14ac:dyDescent="0.3">
      <c r="B7139" s="3" t="s">
        <v>6795</v>
      </c>
      <c r="C7139" s="4">
        <v>3798.114</v>
      </c>
      <c r="F7139" s="20"/>
    </row>
    <row r="7140" spans="2:6" x14ac:dyDescent="0.3">
      <c r="B7140" s="3" t="s">
        <v>7748</v>
      </c>
      <c r="C7140" s="4">
        <v>3796.9715999999999</v>
      </c>
      <c r="F7140" s="20"/>
    </row>
    <row r="7141" spans="2:6" x14ac:dyDescent="0.3">
      <c r="B7141" s="3" t="s">
        <v>2533</v>
      </c>
      <c r="C7141" s="4">
        <v>3795.8900000000003</v>
      </c>
      <c r="F7141" s="20"/>
    </row>
    <row r="7142" spans="2:6" x14ac:dyDescent="0.3">
      <c r="B7142" s="3" t="s">
        <v>11116</v>
      </c>
      <c r="C7142" s="4">
        <v>3793.7085000000002</v>
      </c>
      <c r="F7142" s="20"/>
    </row>
    <row r="7143" spans="2:6" x14ac:dyDescent="0.3">
      <c r="B7143" s="3" t="s">
        <v>6555</v>
      </c>
      <c r="C7143" s="4">
        <v>3791.3639000000003</v>
      </c>
      <c r="F7143" s="20"/>
    </row>
    <row r="7144" spans="2:6" x14ac:dyDescent="0.3">
      <c r="B7144" s="3" t="s">
        <v>17033</v>
      </c>
      <c r="C7144" s="4">
        <v>3790.9498000000003</v>
      </c>
      <c r="F7144" s="20"/>
    </row>
    <row r="7145" spans="2:6" x14ac:dyDescent="0.3">
      <c r="B7145" s="3" t="s">
        <v>2985</v>
      </c>
      <c r="C7145" s="4">
        <v>3789.7284999999997</v>
      </c>
      <c r="F7145" s="20"/>
    </row>
    <row r="7146" spans="2:6" x14ac:dyDescent="0.3">
      <c r="B7146" s="3" t="s">
        <v>9363</v>
      </c>
      <c r="C7146" s="4">
        <v>3787.8586999999998</v>
      </c>
      <c r="F7146" s="20"/>
    </row>
    <row r="7147" spans="2:6" x14ac:dyDescent="0.3">
      <c r="B7147" s="3" t="s">
        <v>2424</v>
      </c>
      <c r="C7147" s="4">
        <v>3787.0326999999997</v>
      </c>
      <c r="F7147" s="20"/>
    </row>
    <row r="7148" spans="2:6" x14ac:dyDescent="0.3">
      <c r="B7148" s="3" t="s">
        <v>6238</v>
      </c>
      <c r="C7148" s="4">
        <v>3786.7219</v>
      </c>
      <c r="F7148" s="20"/>
    </row>
    <row r="7149" spans="2:6" x14ac:dyDescent="0.3">
      <c r="B7149" s="3" t="s">
        <v>4257</v>
      </c>
      <c r="C7149" s="4">
        <v>3784.6779999999999</v>
      </c>
      <c r="F7149" s="20"/>
    </row>
    <row r="7150" spans="2:6" x14ac:dyDescent="0.3">
      <c r="B7150" s="3" t="s">
        <v>4624</v>
      </c>
      <c r="C7150" s="4">
        <v>3781.2278000000001</v>
      </c>
      <c r="F7150" s="20"/>
    </row>
    <row r="7151" spans="2:6" x14ac:dyDescent="0.3">
      <c r="B7151" s="3" t="s">
        <v>7471</v>
      </c>
      <c r="C7151" s="4">
        <v>3779.9727000000003</v>
      </c>
      <c r="F7151" s="20"/>
    </row>
    <row r="7152" spans="2:6" x14ac:dyDescent="0.3">
      <c r="B7152" s="3" t="s">
        <v>13662</v>
      </c>
      <c r="C7152" s="4">
        <v>3779.9027000000001</v>
      </c>
      <c r="F7152" s="20"/>
    </row>
    <row r="7153" spans="2:6" x14ac:dyDescent="0.3">
      <c r="B7153" s="3" t="s">
        <v>1408</v>
      </c>
      <c r="C7153" s="4">
        <v>3778.9679000000006</v>
      </c>
      <c r="F7153" s="20"/>
    </row>
    <row r="7154" spans="2:6" x14ac:dyDescent="0.3">
      <c r="B7154" s="3" t="s">
        <v>6618</v>
      </c>
      <c r="C7154" s="4">
        <v>3778.7734999999998</v>
      </c>
      <c r="F7154" s="20"/>
    </row>
    <row r="7155" spans="2:6" x14ac:dyDescent="0.3">
      <c r="B7155" s="3" t="s">
        <v>17337</v>
      </c>
      <c r="C7155" s="4">
        <v>3778.5757000000003</v>
      </c>
      <c r="F7155" s="20"/>
    </row>
    <row r="7156" spans="2:6" x14ac:dyDescent="0.3">
      <c r="B7156" s="3" t="s">
        <v>15351</v>
      </c>
      <c r="C7156" s="4">
        <v>3777.0216999999998</v>
      </c>
      <c r="F7156" s="20"/>
    </row>
    <row r="7157" spans="2:6" x14ac:dyDescent="0.3">
      <c r="B7157" s="3" t="s">
        <v>16130</v>
      </c>
      <c r="C7157" s="4">
        <v>3776.5911000000001</v>
      </c>
      <c r="F7157" s="20"/>
    </row>
    <row r="7158" spans="2:6" x14ac:dyDescent="0.3">
      <c r="B7158" s="3" t="s">
        <v>5067</v>
      </c>
      <c r="C7158" s="4">
        <v>3776.5632000000001</v>
      </c>
      <c r="F7158" s="20"/>
    </row>
    <row r="7159" spans="2:6" x14ac:dyDescent="0.3">
      <c r="B7159" s="3" t="s">
        <v>17764</v>
      </c>
      <c r="C7159" s="4">
        <v>3775.8607999999999</v>
      </c>
      <c r="F7159" s="20"/>
    </row>
    <row r="7160" spans="2:6" x14ac:dyDescent="0.3">
      <c r="B7160" s="3" t="s">
        <v>12758</v>
      </c>
      <c r="C7160" s="4">
        <v>3774.6592000000005</v>
      </c>
      <c r="F7160" s="20"/>
    </row>
    <row r="7161" spans="2:6" x14ac:dyDescent="0.3">
      <c r="B7161" s="3" t="s">
        <v>3277</v>
      </c>
      <c r="C7161" s="4">
        <v>3774.2750000000001</v>
      </c>
      <c r="F7161" s="20"/>
    </row>
    <row r="7162" spans="2:6" x14ac:dyDescent="0.3">
      <c r="B7162" s="3" t="s">
        <v>6804</v>
      </c>
      <c r="C7162" s="4">
        <v>3773.1527999999998</v>
      </c>
      <c r="F7162" s="20"/>
    </row>
    <row r="7163" spans="2:6" x14ac:dyDescent="0.3">
      <c r="B7163" s="3" t="s">
        <v>4899</v>
      </c>
      <c r="C7163" s="4">
        <v>3773.1527999999998</v>
      </c>
      <c r="F7163" s="20"/>
    </row>
    <row r="7164" spans="2:6" x14ac:dyDescent="0.3">
      <c r="B7164" s="3" t="s">
        <v>5020</v>
      </c>
      <c r="C7164" s="4">
        <v>3771.1019999999999</v>
      </c>
      <c r="F7164" s="20"/>
    </row>
    <row r="7165" spans="2:6" x14ac:dyDescent="0.3">
      <c r="B7165" s="3" t="s">
        <v>2053</v>
      </c>
      <c r="C7165" s="4">
        <v>3770.9115000000002</v>
      </c>
      <c r="F7165" s="20"/>
    </row>
    <row r="7166" spans="2:6" x14ac:dyDescent="0.3">
      <c r="B7166" s="3" t="s">
        <v>18550</v>
      </c>
      <c r="C7166" s="4">
        <v>3765.1388999999999</v>
      </c>
      <c r="F7166" s="20"/>
    </row>
    <row r="7167" spans="2:6" x14ac:dyDescent="0.3">
      <c r="B7167" s="3" t="s">
        <v>7579</v>
      </c>
      <c r="C7167" s="4">
        <v>3764.1371999999997</v>
      </c>
      <c r="F7167" s="20"/>
    </row>
    <row r="7168" spans="2:6" x14ac:dyDescent="0.3">
      <c r="B7168" s="3" t="s">
        <v>15111</v>
      </c>
      <c r="C7168" s="4">
        <v>3762.8707000000004</v>
      </c>
      <c r="F7168" s="20"/>
    </row>
    <row r="7169" spans="2:6" x14ac:dyDescent="0.3">
      <c r="B7169" s="3" t="s">
        <v>1637</v>
      </c>
      <c r="C7169" s="4">
        <v>3762.1291999999999</v>
      </c>
      <c r="F7169" s="20"/>
    </row>
    <row r="7170" spans="2:6" x14ac:dyDescent="0.3">
      <c r="B7170" s="3" t="s">
        <v>2034</v>
      </c>
      <c r="C7170" s="4">
        <v>3761.5036999999998</v>
      </c>
      <c r="F7170" s="20"/>
    </row>
    <row r="7171" spans="2:6" x14ac:dyDescent="0.3">
      <c r="B7171" s="3" t="s">
        <v>7566</v>
      </c>
      <c r="C7171" s="4">
        <v>3757.6992</v>
      </c>
      <c r="F7171" s="20"/>
    </row>
    <row r="7172" spans="2:6" x14ac:dyDescent="0.3">
      <c r="B7172" s="3" t="s">
        <v>1907</v>
      </c>
      <c r="C7172" s="4">
        <v>3757.5142000000001</v>
      </c>
      <c r="F7172" s="20"/>
    </row>
    <row r="7173" spans="2:6" x14ac:dyDescent="0.3">
      <c r="B7173" s="3" t="s">
        <v>18330</v>
      </c>
      <c r="C7173" s="4">
        <v>3752.5672000000004</v>
      </c>
      <c r="F7173" s="20"/>
    </row>
    <row r="7174" spans="2:6" x14ac:dyDescent="0.3">
      <c r="B7174" s="3" t="s">
        <v>2010</v>
      </c>
      <c r="C7174" s="4">
        <v>3749.2629999999999</v>
      </c>
      <c r="F7174" s="20"/>
    </row>
    <row r="7175" spans="2:6" x14ac:dyDescent="0.3">
      <c r="B7175" s="3" t="s">
        <v>6890</v>
      </c>
      <c r="C7175" s="4">
        <v>3747.3507</v>
      </c>
      <c r="F7175" s="20"/>
    </row>
    <row r="7176" spans="2:6" x14ac:dyDescent="0.3">
      <c r="B7176" s="3" t="s">
        <v>12283</v>
      </c>
      <c r="C7176" s="4">
        <v>3743.1188999999999</v>
      </c>
      <c r="F7176" s="20"/>
    </row>
    <row r="7177" spans="2:6" x14ac:dyDescent="0.3">
      <c r="B7177" s="3" t="s">
        <v>16946</v>
      </c>
      <c r="C7177" s="4">
        <v>3742.4902999999999</v>
      </c>
      <c r="F7177" s="20"/>
    </row>
    <row r="7178" spans="2:6" x14ac:dyDescent="0.3">
      <c r="B7178" s="3" t="s">
        <v>17603</v>
      </c>
      <c r="C7178" s="4">
        <v>3741.1979999999999</v>
      </c>
      <c r="F7178" s="20"/>
    </row>
    <row r="7179" spans="2:6" x14ac:dyDescent="0.3">
      <c r="B7179" s="3" t="s">
        <v>6619</v>
      </c>
      <c r="C7179" s="4">
        <v>3740.8353999999999</v>
      </c>
      <c r="F7179" s="20"/>
    </row>
    <row r="7180" spans="2:6" x14ac:dyDescent="0.3">
      <c r="B7180" s="3" t="s">
        <v>2013</v>
      </c>
      <c r="C7180" s="4">
        <v>3739.9506000000001</v>
      </c>
      <c r="F7180" s="20"/>
    </row>
    <row r="7181" spans="2:6" x14ac:dyDescent="0.3">
      <c r="B7181" s="3" t="s">
        <v>1038</v>
      </c>
      <c r="C7181" s="4">
        <v>3739.4472000000001</v>
      </c>
      <c r="F7181" s="20"/>
    </row>
    <row r="7182" spans="2:6" x14ac:dyDescent="0.3">
      <c r="B7182" s="3" t="s">
        <v>17431</v>
      </c>
      <c r="C7182" s="4">
        <v>3739.3824</v>
      </c>
      <c r="F7182" s="20"/>
    </row>
    <row r="7183" spans="2:6" x14ac:dyDescent="0.3">
      <c r="B7183" s="3" t="s">
        <v>5664</v>
      </c>
      <c r="C7183" s="4">
        <v>3736.3671999999997</v>
      </c>
      <c r="F7183" s="20"/>
    </row>
    <row r="7184" spans="2:6" x14ac:dyDescent="0.3">
      <c r="B7184" s="3" t="s">
        <v>13129</v>
      </c>
      <c r="C7184" s="4">
        <v>3735.4447</v>
      </c>
      <c r="F7184" s="20"/>
    </row>
    <row r="7185" spans="2:6" x14ac:dyDescent="0.3">
      <c r="B7185" s="3" t="s">
        <v>11076</v>
      </c>
      <c r="C7185" s="4">
        <v>3734.1969999999997</v>
      </c>
      <c r="F7185" s="20"/>
    </row>
    <row r="7186" spans="2:6" x14ac:dyDescent="0.3">
      <c r="B7186" s="3" t="s">
        <v>13209</v>
      </c>
      <c r="C7186" s="4">
        <v>3732.8822</v>
      </c>
      <c r="F7186" s="20"/>
    </row>
    <row r="7187" spans="2:6" x14ac:dyDescent="0.3">
      <c r="B7187" s="3" t="s">
        <v>11126</v>
      </c>
      <c r="C7187" s="4">
        <v>3732.4029</v>
      </c>
      <c r="F7187" s="20"/>
    </row>
    <row r="7188" spans="2:6" x14ac:dyDescent="0.3">
      <c r="B7188" s="3" t="s">
        <v>6389</v>
      </c>
      <c r="C7188" s="4">
        <v>3732.221</v>
      </c>
      <c r="F7188" s="20"/>
    </row>
    <row r="7189" spans="2:6" x14ac:dyDescent="0.3">
      <c r="B7189" s="3" t="s">
        <v>3907</v>
      </c>
      <c r="C7189" s="4">
        <v>3731.8993999999998</v>
      </c>
      <c r="F7189" s="20"/>
    </row>
    <row r="7190" spans="2:6" x14ac:dyDescent="0.3">
      <c r="B7190" s="3" t="s">
        <v>18374</v>
      </c>
      <c r="C7190" s="4">
        <v>3730.4675999999999</v>
      </c>
      <c r="F7190" s="20"/>
    </row>
    <row r="7191" spans="2:6" x14ac:dyDescent="0.3">
      <c r="B7191" s="3" t="s">
        <v>14755</v>
      </c>
      <c r="C7191" s="4">
        <v>3730.4675999999999</v>
      </c>
      <c r="F7191" s="20"/>
    </row>
    <row r="7192" spans="2:6" x14ac:dyDescent="0.3">
      <c r="B7192" s="3" t="s">
        <v>14592</v>
      </c>
      <c r="C7192" s="4">
        <v>3730.4675999999999</v>
      </c>
      <c r="F7192" s="20"/>
    </row>
    <row r="7193" spans="2:6" x14ac:dyDescent="0.3">
      <c r="B7193" s="3" t="s">
        <v>4261</v>
      </c>
      <c r="C7193" s="4">
        <v>3730.4675999999999</v>
      </c>
      <c r="F7193" s="20"/>
    </row>
    <row r="7194" spans="2:6" x14ac:dyDescent="0.3">
      <c r="B7194" s="3" t="s">
        <v>5173</v>
      </c>
      <c r="C7194" s="4">
        <v>3730.0387000000001</v>
      </c>
      <c r="F7194" s="20"/>
    </row>
    <row r="7195" spans="2:6" x14ac:dyDescent="0.3">
      <c r="B7195" s="3" t="s">
        <v>1296</v>
      </c>
      <c r="C7195" s="4">
        <v>3729.2665999999999</v>
      </c>
      <c r="F7195" s="20"/>
    </row>
    <row r="7196" spans="2:6" x14ac:dyDescent="0.3">
      <c r="B7196" s="3" t="s">
        <v>16244</v>
      </c>
      <c r="C7196" s="4">
        <v>3727.6949</v>
      </c>
      <c r="F7196" s="20"/>
    </row>
    <row r="7197" spans="2:6" x14ac:dyDescent="0.3">
      <c r="B7197" s="3" t="s">
        <v>4679</v>
      </c>
      <c r="C7197" s="4">
        <v>3724.2543000000001</v>
      </c>
      <c r="F7197" s="20"/>
    </row>
    <row r="7198" spans="2:6" x14ac:dyDescent="0.3">
      <c r="B7198" s="3" t="s">
        <v>5426</v>
      </c>
      <c r="C7198" s="4">
        <v>3723.5633000000003</v>
      </c>
      <c r="F7198" s="20"/>
    </row>
    <row r="7199" spans="2:6" x14ac:dyDescent="0.3">
      <c r="B7199" s="3" t="s">
        <v>693</v>
      </c>
      <c r="C7199" s="4">
        <v>3721.4010000000003</v>
      </c>
      <c r="F7199" s="20"/>
    </row>
    <row r="7200" spans="2:6" x14ac:dyDescent="0.3">
      <c r="B7200" s="3" t="s">
        <v>5315</v>
      </c>
      <c r="C7200" s="4">
        <v>3720.0191999999997</v>
      </c>
      <c r="F7200" s="20"/>
    </row>
    <row r="7201" spans="2:6" x14ac:dyDescent="0.3">
      <c r="B7201" s="3" t="s">
        <v>3418</v>
      </c>
      <c r="C7201" s="4">
        <v>3719.5613000000003</v>
      </c>
      <c r="F7201" s="20"/>
    </row>
    <row r="7202" spans="2:6" x14ac:dyDescent="0.3">
      <c r="B7202" s="3" t="s">
        <v>17992</v>
      </c>
      <c r="C7202" s="4">
        <v>3719.3593000000001</v>
      </c>
      <c r="F7202" s="20"/>
    </row>
    <row r="7203" spans="2:6" x14ac:dyDescent="0.3">
      <c r="B7203" s="3" t="s">
        <v>11587</v>
      </c>
      <c r="C7203" s="4">
        <v>3717.9053999999996</v>
      </c>
      <c r="F7203" s="20"/>
    </row>
    <row r="7204" spans="2:6" x14ac:dyDescent="0.3">
      <c r="B7204" s="3" t="s">
        <v>16373</v>
      </c>
      <c r="C7204" s="4">
        <v>3717.0831000000003</v>
      </c>
      <c r="F7204" s="20"/>
    </row>
    <row r="7205" spans="2:6" x14ac:dyDescent="0.3">
      <c r="B7205" s="3" t="s">
        <v>18932</v>
      </c>
      <c r="C7205" s="4">
        <v>3716.2364000000002</v>
      </c>
      <c r="F7205" s="20"/>
    </row>
    <row r="7206" spans="2:6" x14ac:dyDescent="0.3">
      <c r="B7206" s="3" t="s">
        <v>10248</v>
      </c>
      <c r="C7206" s="4">
        <v>3714.6293000000001</v>
      </c>
      <c r="F7206" s="20"/>
    </row>
    <row r="7207" spans="2:6" x14ac:dyDescent="0.3">
      <c r="B7207" s="3" t="s">
        <v>11925</v>
      </c>
      <c r="C7207" s="4">
        <v>3712.9977999999996</v>
      </c>
      <c r="F7207" s="20"/>
    </row>
    <row r="7208" spans="2:6" x14ac:dyDescent="0.3">
      <c r="B7208" s="3" t="s">
        <v>13235</v>
      </c>
      <c r="C7208" s="4">
        <v>3712.2548000000006</v>
      </c>
      <c r="F7208" s="20"/>
    </row>
    <row r="7209" spans="2:6" x14ac:dyDescent="0.3">
      <c r="B7209" s="3" t="s">
        <v>11947</v>
      </c>
      <c r="C7209" s="4">
        <v>3711.7644999999998</v>
      </c>
      <c r="F7209" s="20"/>
    </row>
    <row r="7210" spans="2:6" x14ac:dyDescent="0.3">
      <c r="B7210" s="3" t="s">
        <v>14140</v>
      </c>
      <c r="C7210" s="4">
        <v>3710.88</v>
      </c>
      <c r="F7210" s="20"/>
    </row>
    <row r="7211" spans="2:6" x14ac:dyDescent="0.3">
      <c r="B7211" s="3" t="s">
        <v>13790</v>
      </c>
      <c r="C7211" s="4">
        <v>3710.88</v>
      </c>
      <c r="F7211" s="20"/>
    </row>
    <row r="7212" spans="2:6" x14ac:dyDescent="0.3">
      <c r="B7212" s="3" t="s">
        <v>5134</v>
      </c>
      <c r="C7212" s="4">
        <v>3710.88</v>
      </c>
      <c r="F7212" s="20"/>
    </row>
    <row r="7213" spans="2:6" x14ac:dyDescent="0.3">
      <c r="B7213" s="3" t="s">
        <v>4005</v>
      </c>
      <c r="C7213" s="4">
        <v>3710.88</v>
      </c>
      <c r="F7213" s="20"/>
    </row>
    <row r="7214" spans="2:6" x14ac:dyDescent="0.3">
      <c r="B7214" s="3" t="s">
        <v>5338</v>
      </c>
      <c r="C7214" s="4">
        <v>3707.1688999999997</v>
      </c>
      <c r="F7214" s="20"/>
    </row>
    <row r="7215" spans="2:6" x14ac:dyDescent="0.3">
      <c r="B7215" s="3" t="s">
        <v>17325</v>
      </c>
      <c r="C7215" s="4">
        <v>3704.8854000000001</v>
      </c>
      <c r="F7215" s="20"/>
    </row>
    <row r="7216" spans="2:6" x14ac:dyDescent="0.3">
      <c r="B7216" s="3" t="s">
        <v>5351</v>
      </c>
      <c r="C7216" s="4">
        <v>3704.5672</v>
      </c>
      <c r="F7216" s="20"/>
    </row>
    <row r="7217" spans="2:6" x14ac:dyDescent="0.3">
      <c r="B7217" s="3" t="s">
        <v>17291</v>
      </c>
      <c r="C7217" s="4">
        <v>3698.2543999999998</v>
      </c>
      <c r="F7217" s="20"/>
    </row>
    <row r="7218" spans="2:6" x14ac:dyDescent="0.3">
      <c r="B7218" s="3" t="s">
        <v>14656</v>
      </c>
      <c r="C7218" s="4">
        <v>3698.2543999999998</v>
      </c>
      <c r="F7218" s="20"/>
    </row>
    <row r="7219" spans="2:6" x14ac:dyDescent="0.3">
      <c r="B7219" s="3" t="s">
        <v>9435</v>
      </c>
      <c r="C7219" s="4">
        <v>3697.9792000000002</v>
      </c>
      <c r="F7219" s="20"/>
    </row>
    <row r="7220" spans="2:6" x14ac:dyDescent="0.3">
      <c r="B7220" s="3" t="s">
        <v>12640</v>
      </c>
      <c r="C7220" s="4">
        <v>3697.1028999999999</v>
      </c>
      <c r="F7220" s="20"/>
    </row>
    <row r="7221" spans="2:6" x14ac:dyDescent="0.3">
      <c r="B7221" s="3" t="s">
        <v>1466</v>
      </c>
      <c r="C7221" s="4">
        <v>3696.0697</v>
      </c>
      <c r="F7221" s="20"/>
    </row>
    <row r="7222" spans="2:6" x14ac:dyDescent="0.3">
      <c r="B7222" s="3" t="s">
        <v>14850</v>
      </c>
      <c r="C7222" s="4">
        <v>3695.5750000000003</v>
      </c>
      <c r="F7222" s="20"/>
    </row>
    <row r="7223" spans="2:6" x14ac:dyDescent="0.3">
      <c r="B7223" s="3" t="s">
        <v>13320</v>
      </c>
      <c r="C7223" s="4">
        <v>3695.5457999999999</v>
      </c>
      <c r="F7223" s="20"/>
    </row>
    <row r="7224" spans="2:6" x14ac:dyDescent="0.3">
      <c r="B7224" s="3" t="s">
        <v>16309</v>
      </c>
      <c r="C7224" s="4">
        <v>3694.0611999999996</v>
      </c>
      <c r="F7224" s="20"/>
    </row>
    <row r="7225" spans="2:6" x14ac:dyDescent="0.3">
      <c r="B7225" s="3" t="s">
        <v>8029</v>
      </c>
      <c r="C7225" s="4">
        <v>3692.3476999999998</v>
      </c>
      <c r="F7225" s="20"/>
    </row>
    <row r="7226" spans="2:6" x14ac:dyDescent="0.3">
      <c r="B7226" s="3" t="s">
        <v>4690</v>
      </c>
      <c r="C7226" s="4">
        <v>3691.6523999999999</v>
      </c>
      <c r="F7226" s="20"/>
    </row>
    <row r="7227" spans="2:6" x14ac:dyDescent="0.3">
      <c r="B7227" s="3" t="s">
        <v>4061</v>
      </c>
      <c r="C7227" s="4">
        <v>3688.5954999999999</v>
      </c>
      <c r="F7227" s="20"/>
    </row>
    <row r="7228" spans="2:6" x14ac:dyDescent="0.3">
      <c r="B7228" s="3" t="s">
        <v>4226</v>
      </c>
      <c r="C7228" s="4">
        <v>3684.8231000000001</v>
      </c>
      <c r="F7228" s="20"/>
    </row>
    <row r="7229" spans="2:6" x14ac:dyDescent="0.3">
      <c r="B7229" s="3" t="s">
        <v>1544</v>
      </c>
      <c r="C7229" s="4">
        <v>3681.5126999999998</v>
      </c>
      <c r="F7229" s="20"/>
    </row>
    <row r="7230" spans="2:6" x14ac:dyDescent="0.3">
      <c r="B7230" s="3" t="s">
        <v>6131</v>
      </c>
      <c r="C7230" s="4">
        <v>3681.1545000000001</v>
      </c>
      <c r="F7230" s="20"/>
    </row>
    <row r="7231" spans="2:6" x14ac:dyDescent="0.3">
      <c r="B7231" s="3" t="s">
        <v>3125</v>
      </c>
      <c r="C7231" s="4">
        <v>3681.1545000000001</v>
      </c>
      <c r="F7231" s="20"/>
    </row>
    <row r="7232" spans="2:6" x14ac:dyDescent="0.3">
      <c r="B7232" s="3" t="s">
        <v>17257</v>
      </c>
      <c r="C7232" s="4">
        <v>3679.4895000000001</v>
      </c>
      <c r="F7232" s="20"/>
    </row>
    <row r="7233" spans="2:6" x14ac:dyDescent="0.3">
      <c r="B7233" s="3" t="s">
        <v>5637</v>
      </c>
      <c r="C7233" s="4">
        <v>3675.4519</v>
      </c>
      <c r="F7233" s="20"/>
    </row>
    <row r="7234" spans="2:6" x14ac:dyDescent="0.3">
      <c r="B7234" s="3" t="s">
        <v>3988</v>
      </c>
      <c r="C7234" s="4">
        <v>3675.3890000000001</v>
      </c>
      <c r="F7234" s="20"/>
    </row>
    <row r="7235" spans="2:6" x14ac:dyDescent="0.3">
      <c r="B7235" s="3" t="s">
        <v>18435</v>
      </c>
      <c r="C7235" s="4">
        <v>3673.6713</v>
      </c>
      <c r="F7235" s="20"/>
    </row>
    <row r="7236" spans="2:6" x14ac:dyDescent="0.3">
      <c r="B7236" s="3" t="s">
        <v>12809</v>
      </c>
      <c r="C7236" s="4">
        <v>3668.7013999999999</v>
      </c>
      <c r="F7236" s="20"/>
    </row>
    <row r="7237" spans="2:6" x14ac:dyDescent="0.3">
      <c r="B7237" s="3" t="s">
        <v>17038</v>
      </c>
      <c r="C7237" s="4">
        <v>3666.9382000000001</v>
      </c>
      <c r="F7237" s="20"/>
    </row>
    <row r="7238" spans="2:6" x14ac:dyDescent="0.3">
      <c r="B7238" s="3" t="s">
        <v>13828</v>
      </c>
      <c r="C7238" s="4">
        <v>3666.6918000000001</v>
      </c>
      <c r="F7238" s="20"/>
    </row>
    <row r="7239" spans="2:6" x14ac:dyDescent="0.3">
      <c r="B7239" s="3" t="s">
        <v>6882</v>
      </c>
      <c r="C7239" s="4">
        <v>3664.6846</v>
      </c>
      <c r="F7239" s="20"/>
    </row>
    <row r="7240" spans="2:6" x14ac:dyDescent="0.3">
      <c r="B7240" s="3" t="s">
        <v>4660</v>
      </c>
      <c r="C7240" s="4">
        <v>3664.5740999999998</v>
      </c>
      <c r="F7240" s="20"/>
    </row>
    <row r="7241" spans="2:6" x14ac:dyDescent="0.3">
      <c r="B7241" s="3" t="s">
        <v>3487</v>
      </c>
      <c r="C7241" s="4">
        <v>3662.7480999999993</v>
      </c>
      <c r="F7241" s="20"/>
    </row>
    <row r="7242" spans="2:6" x14ac:dyDescent="0.3">
      <c r="B7242" s="3" t="s">
        <v>9808</v>
      </c>
      <c r="C7242" s="4">
        <v>3659.0536000000002</v>
      </c>
      <c r="F7242" s="20"/>
    </row>
    <row r="7243" spans="2:6" x14ac:dyDescent="0.3">
      <c r="B7243" s="3" t="s">
        <v>14024</v>
      </c>
      <c r="C7243" s="4">
        <v>3656.9661000000001</v>
      </c>
      <c r="F7243" s="20"/>
    </row>
    <row r="7244" spans="2:6" x14ac:dyDescent="0.3">
      <c r="B7244" s="3" t="s">
        <v>7332</v>
      </c>
      <c r="C7244" s="4">
        <v>3655.8044</v>
      </c>
      <c r="F7244" s="20"/>
    </row>
    <row r="7245" spans="2:6" x14ac:dyDescent="0.3">
      <c r="B7245" s="3" t="s">
        <v>16488</v>
      </c>
      <c r="C7245" s="4">
        <v>3654.0441999999998</v>
      </c>
      <c r="F7245" s="20"/>
    </row>
    <row r="7246" spans="2:6" x14ac:dyDescent="0.3">
      <c r="B7246" s="3" t="s">
        <v>10324</v>
      </c>
      <c r="C7246" s="4">
        <v>3653.55</v>
      </c>
      <c r="F7246" s="20"/>
    </row>
    <row r="7247" spans="2:6" x14ac:dyDescent="0.3">
      <c r="B7247" s="3" t="s">
        <v>681</v>
      </c>
      <c r="C7247" s="4">
        <v>3653.5481999999997</v>
      </c>
      <c r="F7247" s="20"/>
    </row>
    <row r="7248" spans="2:6" x14ac:dyDescent="0.3">
      <c r="B7248" s="3" t="s">
        <v>14294</v>
      </c>
      <c r="C7248" s="4">
        <v>3653.3002000000001</v>
      </c>
      <c r="F7248" s="20"/>
    </row>
    <row r="7249" spans="2:6" x14ac:dyDescent="0.3">
      <c r="B7249" s="3" t="s">
        <v>4845</v>
      </c>
      <c r="C7249" s="4">
        <v>3653.2167999999997</v>
      </c>
      <c r="F7249" s="20"/>
    </row>
    <row r="7250" spans="2:6" x14ac:dyDescent="0.3">
      <c r="B7250" s="3" t="s">
        <v>3355</v>
      </c>
      <c r="C7250" s="4">
        <v>3652.4443000000001</v>
      </c>
      <c r="F7250" s="20"/>
    </row>
    <row r="7251" spans="2:6" x14ac:dyDescent="0.3">
      <c r="B7251" s="3" t="s">
        <v>9033</v>
      </c>
      <c r="C7251" s="4">
        <v>3650.0882999999994</v>
      </c>
      <c r="F7251" s="20"/>
    </row>
    <row r="7252" spans="2:6" x14ac:dyDescent="0.3">
      <c r="B7252" s="3" t="s">
        <v>7725</v>
      </c>
      <c r="C7252" s="4">
        <v>3649.5099999999998</v>
      </c>
      <c r="F7252" s="20"/>
    </row>
    <row r="7253" spans="2:6" x14ac:dyDescent="0.3">
      <c r="B7253" s="3" t="s">
        <v>17228</v>
      </c>
      <c r="C7253" s="4">
        <v>3646.6559999999999</v>
      </c>
      <c r="F7253" s="20"/>
    </row>
    <row r="7254" spans="2:6" x14ac:dyDescent="0.3">
      <c r="B7254" s="3" t="s">
        <v>13689</v>
      </c>
      <c r="C7254" s="4">
        <v>3646.1271000000002</v>
      </c>
      <c r="F7254" s="20"/>
    </row>
    <row r="7255" spans="2:6" x14ac:dyDescent="0.3">
      <c r="B7255" s="3" t="s">
        <v>7610</v>
      </c>
      <c r="C7255" s="4">
        <v>3642.2928999999999</v>
      </c>
      <c r="F7255" s="20"/>
    </row>
    <row r="7256" spans="2:6" x14ac:dyDescent="0.3">
      <c r="B7256" s="3" t="s">
        <v>16043</v>
      </c>
      <c r="C7256" s="4">
        <v>3641.7487999999998</v>
      </c>
      <c r="F7256" s="20"/>
    </row>
    <row r="7257" spans="2:6" x14ac:dyDescent="0.3">
      <c r="B7257" s="3" t="s">
        <v>17451</v>
      </c>
      <c r="C7257" s="4">
        <v>3640.5827999999997</v>
      </c>
      <c r="F7257" s="20"/>
    </row>
    <row r="7258" spans="2:6" x14ac:dyDescent="0.3">
      <c r="B7258" s="3" t="s">
        <v>9780</v>
      </c>
      <c r="C7258" s="4">
        <v>3635.4258</v>
      </c>
      <c r="F7258" s="20"/>
    </row>
    <row r="7259" spans="2:6" x14ac:dyDescent="0.3">
      <c r="B7259" s="3" t="s">
        <v>5469</v>
      </c>
      <c r="C7259" s="4">
        <v>3634.0646999999999</v>
      </c>
      <c r="F7259" s="20"/>
    </row>
    <row r="7260" spans="2:6" x14ac:dyDescent="0.3">
      <c r="B7260" s="3" t="s">
        <v>18791</v>
      </c>
      <c r="C7260" s="4">
        <v>3631.2577000000001</v>
      </c>
      <c r="F7260" s="20"/>
    </row>
    <row r="7261" spans="2:6" x14ac:dyDescent="0.3">
      <c r="B7261" s="3" t="s">
        <v>3514</v>
      </c>
      <c r="C7261" s="4">
        <v>3631.0374999999999</v>
      </c>
      <c r="F7261" s="20"/>
    </row>
    <row r="7262" spans="2:6" x14ac:dyDescent="0.3">
      <c r="B7262" s="3" t="s">
        <v>13305</v>
      </c>
      <c r="C7262" s="4">
        <v>3630.8598000000002</v>
      </c>
      <c r="F7262" s="20"/>
    </row>
    <row r="7263" spans="2:6" x14ac:dyDescent="0.3">
      <c r="B7263" s="3" t="s">
        <v>13236</v>
      </c>
      <c r="C7263" s="4">
        <v>3630.4321</v>
      </c>
      <c r="F7263" s="20"/>
    </row>
    <row r="7264" spans="2:6" x14ac:dyDescent="0.3">
      <c r="B7264" s="3" t="s">
        <v>8707</v>
      </c>
      <c r="C7264" s="4">
        <v>3629.6763999999998</v>
      </c>
      <c r="F7264" s="20"/>
    </row>
    <row r="7265" spans="2:6" x14ac:dyDescent="0.3">
      <c r="B7265" s="3" t="s">
        <v>1779</v>
      </c>
      <c r="C7265" s="4">
        <v>3629.2054000000003</v>
      </c>
      <c r="F7265" s="20"/>
    </row>
    <row r="7266" spans="2:6" x14ac:dyDescent="0.3">
      <c r="B7266" s="3" t="s">
        <v>5954</v>
      </c>
      <c r="C7266" s="4">
        <v>3628.4283</v>
      </c>
      <c r="F7266" s="20"/>
    </row>
    <row r="7267" spans="2:6" x14ac:dyDescent="0.3">
      <c r="B7267" s="3" t="s">
        <v>16087</v>
      </c>
      <c r="C7267" s="4">
        <v>3624.9337000000005</v>
      </c>
      <c r="F7267" s="20"/>
    </row>
    <row r="7268" spans="2:6" x14ac:dyDescent="0.3">
      <c r="B7268" s="3" t="s">
        <v>8063</v>
      </c>
      <c r="C7268" s="4">
        <v>3624.7649000000001</v>
      </c>
      <c r="F7268" s="20"/>
    </row>
    <row r="7269" spans="2:6" x14ac:dyDescent="0.3">
      <c r="B7269" s="3" t="s">
        <v>15949</v>
      </c>
      <c r="C7269" s="4">
        <v>3609.7407999999996</v>
      </c>
      <c r="F7269" s="20"/>
    </row>
    <row r="7270" spans="2:6" x14ac:dyDescent="0.3">
      <c r="B7270" s="3" t="s">
        <v>16128</v>
      </c>
      <c r="C7270" s="4">
        <v>3608.5284000000001</v>
      </c>
      <c r="F7270" s="20"/>
    </row>
    <row r="7271" spans="2:6" x14ac:dyDescent="0.3">
      <c r="B7271" s="3" t="s">
        <v>14064</v>
      </c>
      <c r="C7271" s="4">
        <v>3608.5284000000001</v>
      </c>
      <c r="F7271" s="20"/>
    </row>
    <row r="7272" spans="2:6" x14ac:dyDescent="0.3">
      <c r="B7272" s="3" t="s">
        <v>3359</v>
      </c>
      <c r="C7272" s="4">
        <v>3608.5284000000001</v>
      </c>
      <c r="F7272" s="20"/>
    </row>
    <row r="7273" spans="2:6" x14ac:dyDescent="0.3">
      <c r="B7273" s="3" t="s">
        <v>1522</v>
      </c>
      <c r="C7273" s="4">
        <v>3608.5284000000001</v>
      </c>
      <c r="F7273" s="20"/>
    </row>
    <row r="7274" spans="2:6" x14ac:dyDescent="0.3">
      <c r="B7274" s="3" t="s">
        <v>3023</v>
      </c>
      <c r="C7274" s="4">
        <v>3606.8407999999999</v>
      </c>
      <c r="F7274" s="20"/>
    </row>
    <row r="7275" spans="2:6" x14ac:dyDescent="0.3">
      <c r="B7275" s="3" t="s">
        <v>17561</v>
      </c>
      <c r="C7275" s="4">
        <v>3605.6075999999998</v>
      </c>
      <c r="F7275" s="20"/>
    </row>
    <row r="7276" spans="2:6" x14ac:dyDescent="0.3">
      <c r="B7276" s="3" t="s">
        <v>15108</v>
      </c>
      <c r="C7276" s="4">
        <v>3601.5237999999999</v>
      </c>
      <c r="F7276" s="20"/>
    </row>
    <row r="7277" spans="2:6" x14ac:dyDescent="0.3">
      <c r="B7277" s="3" t="s">
        <v>14541</v>
      </c>
      <c r="C7277" s="4">
        <v>3600.7608000000005</v>
      </c>
      <c r="F7277" s="20"/>
    </row>
    <row r="7278" spans="2:6" x14ac:dyDescent="0.3">
      <c r="B7278" s="3" t="s">
        <v>18885</v>
      </c>
      <c r="C7278" s="4">
        <v>3598.63</v>
      </c>
      <c r="F7278" s="20"/>
    </row>
    <row r="7279" spans="2:6" x14ac:dyDescent="0.3">
      <c r="B7279" s="3" t="s">
        <v>4658</v>
      </c>
      <c r="C7279" s="4">
        <v>3597.8658</v>
      </c>
      <c r="F7279" s="20"/>
    </row>
    <row r="7280" spans="2:6" x14ac:dyDescent="0.3">
      <c r="B7280" s="3" t="s">
        <v>14304</v>
      </c>
      <c r="C7280" s="4">
        <v>3595.4557999999997</v>
      </c>
      <c r="F7280" s="20"/>
    </row>
    <row r="7281" spans="2:6" x14ac:dyDescent="0.3">
      <c r="B7281" s="3" t="s">
        <v>6654</v>
      </c>
      <c r="C7281" s="4">
        <v>3594.4258</v>
      </c>
      <c r="F7281" s="20"/>
    </row>
    <row r="7282" spans="2:6" x14ac:dyDescent="0.3">
      <c r="B7282" s="3" t="s">
        <v>15724</v>
      </c>
      <c r="C7282" s="4">
        <v>3594.4236000000001</v>
      </c>
      <c r="F7282" s="20"/>
    </row>
    <row r="7283" spans="2:6" x14ac:dyDescent="0.3">
      <c r="B7283" s="3" t="s">
        <v>17563</v>
      </c>
      <c r="C7283" s="4">
        <v>3593.9010999999996</v>
      </c>
      <c r="F7283" s="20"/>
    </row>
    <row r="7284" spans="2:6" x14ac:dyDescent="0.3">
      <c r="B7284" s="3" t="s">
        <v>18057</v>
      </c>
      <c r="C7284" s="4">
        <v>3592.8829999999998</v>
      </c>
      <c r="F7284" s="20"/>
    </row>
    <row r="7285" spans="2:6" x14ac:dyDescent="0.3">
      <c r="B7285" s="3" t="s">
        <v>5452</v>
      </c>
      <c r="C7285" s="4">
        <v>3592.0178999999998</v>
      </c>
      <c r="F7285" s="20"/>
    </row>
    <row r="7286" spans="2:6" x14ac:dyDescent="0.3">
      <c r="B7286" s="3" t="s">
        <v>14412</v>
      </c>
      <c r="C7286" s="4">
        <v>3590.6998999999996</v>
      </c>
      <c r="F7286" s="20"/>
    </row>
    <row r="7287" spans="2:6" x14ac:dyDescent="0.3">
      <c r="B7287" s="3" t="s">
        <v>14085</v>
      </c>
      <c r="C7287" s="4">
        <v>3588.4174000000003</v>
      </c>
      <c r="F7287" s="20"/>
    </row>
    <row r="7288" spans="2:6" x14ac:dyDescent="0.3">
      <c r="B7288" s="3" t="s">
        <v>13398</v>
      </c>
      <c r="C7288" s="4">
        <v>3587.8370999999997</v>
      </c>
      <c r="F7288" s="20"/>
    </row>
    <row r="7289" spans="2:6" x14ac:dyDescent="0.3">
      <c r="B7289" s="3" t="s">
        <v>13428</v>
      </c>
      <c r="C7289" s="4">
        <v>3586.9432999999999</v>
      </c>
      <c r="F7289" s="20"/>
    </row>
    <row r="7290" spans="2:6" x14ac:dyDescent="0.3">
      <c r="B7290" s="3" t="s">
        <v>3443</v>
      </c>
      <c r="C7290" s="4">
        <v>3586.3393999999998</v>
      </c>
      <c r="F7290" s="20"/>
    </row>
    <row r="7291" spans="2:6" x14ac:dyDescent="0.3">
      <c r="B7291" s="3" t="s">
        <v>14367</v>
      </c>
      <c r="C7291" s="4">
        <v>3580.7566000000002</v>
      </c>
      <c r="F7291" s="20"/>
    </row>
    <row r="7292" spans="2:6" x14ac:dyDescent="0.3">
      <c r="B7292" s="3" t="s">
        <v>8588</v>
      </c>
      <c r="C7292" s="4">
        <v>3579.7433000000001</v>
      </c>
      <c r="F7292" s="20"/>
    </row>
    <row r="7293" spans="2:6" x14ac:dyDescent="0.3">
      <c r="B7293" s="3" t="s">
        <v>10783</v>
      </c>
      <c r="C7293" s="4">
        <v>3579.5405000000001</v>
      </c>
      <c r="F7293" s="20"/>
    </row>
    <row r="7294" spans="2:6" x14ac:dyDescent="0.3">
      <c r="B7294" s="3" t="s">
        <v>738</v>
      </c>
      <c r="C7294" s="4">
        <v>3577.9346</v>
      </c>
      <c r="F7294" s="20"/>
    </row>
    <row r="7295" spans="2:6" x14ac:dyDescent="0.3">
      <c r="B7295" s="3" t="s">
        <v>2950</v>
      </c>
      <c r="C7295" s="4">
        <v>3576.8305999999998</v>
      </c>
      <c r="F7295" s="20"/>
    </row>
    <row r="7296" spans="2:6" x14ac:dyDescent="0.3">
      <c r="B7296" s="3" t="s">
        <v>8934</v>
      </c>
      <c r="C7296" s="4">
        <v>3573.5210999999999</v>
      </c>
      <c r="F7296" s="20"/>
    </row>
    <row r="7297" spans="2:6" x14ac:dyDescent="0.3">
      <c r="B7297" s="3" t="s">
        <v>3036</v>
      </c>
      <c r="C7297" s="4">
        <v>3571.8292999999999</v>
      </c>
      <c r="F7297" s="20"/>
    </row>
    <row r="7298" spans="2:6" x14ac:dyDescent="0.3">
      <c r="B7298" s="3" t="s">
        <v>18445</v>
      </c>
      <c r="C7298" s="4">
        <v>3569.1859999999997</v>
      </c>
      <c r="F7298" s="20"/>
    </row>
    <row r="7299" spans="2:6" x14ac:dyDescent="0.3">
      <c r="B7299" s="3" t="s">
        <v>15119</v>
      </c>
      <c r="C7299" s="4">
        <v>3566.4827</v>
      </c>
      <c r="F7299" s="20"/>
    </row>
    <row r="7300" spans="2:6" x14ac:dyDescent="0.3">
      <c r="B7300" s="3" t="s">
        <v>13835</v>
      </c>
      <c r="C7300" s="4">
        <v>3566.4821000000002</v>
      </c>
      <c r="F7300" s="20"/>
    </row>
    <row r="7301" spans="2:6" x14ac:dyDescent="0.3">
      <c r="B7301" s="3" t="s">
        <v>14237</v>
      </c>
      <c r="C7301" s="4">
        <v>3565.9333999999999</v>
      </c>
      <c r="F7301" s="20"/>
    </row>
    <row r="7302" spans="2:6" x14ac:dyDescent="0.3">
      <c r="B7302" s="3" t="s">
        <v>13633</v>
      </c>
      <c r="C7302" s="4">
        <v>3562.2656999999999</v>
      </c>
      <c r="F7302" s="20"/>
    </row>
    <row r="7303" spans="2:6" x14ac:dyDescent="0.3">
      <c r="B7303" s="3" t="s">
        <v>7707</v>
      </c>
      <c r="C7303" s="4">
        <v>3561.0072999999998</v>
      </c>
      <c r="F7303" s="20"/>
    </row>
    <row r="7304" spans="2:6" x14ac:dyDescent="0.3">
      <c r="B7304" s="3" t="s">
        <v>15155</v>
      </c>
      <c r="C7304" s="4">
        <v>3560.4645</v>
      </c>
      <c r="F7304" s="20"/>
    </row>
    <row r="7305" spans="2:6" x14ac:dyDescent="0.3">
      <c r="B7305" s="3" t="s">
        <v>14730</v>
      </c>
      <c r="C7305" s="4">
        <v>3560.4262000000003</v>
      </c>
      <c r="F7305" s="20"/>
    </row>
    <row r="7306" spans="2:6" x14ac:dyDescent="0.3">
      <c r="B7306" s="3" t="s">
        <v>6714</v>
      </c>
      <c r="C7306" s="4">
        <v>3557.6166999999996</v>
      </c>
      <c r="F7306" s="20"/>
    </row>
    <row r="7307" spans="2:6" x14ac:dyDescent="0.3">
      <c r="B7307" s="3" t="s">
        <v>4035</v>
      </c>
      <c r="C7307" s="4">
        <v>3557.6166999999996</v>
      </c>
      <c r="F7307" s="20"/>
    </row>
    <row r="7308" spans="2:6" x14ac:dyDescent="0.3">
      <c r="B7308" s="3" t="s">
        <v>17630</v>
      </c>
      <c r="C7308" s="4">
        <v>3555.5599000000002</v>
      </c>
      <c r="F7308" s="20"/>
    </row>
    <row r="7309" spans="2:6" x14ac:dyDescent="0.3">
      <c r="B7309" s="3" t="s">
        <v>17381</v>
      </c>
      <c r="C7309" s="4">
        <v>3555.4007999999999</v>
      </c>
      <c r="F7309" s="20"/>
    </row>
    <row r="7310" spans="2:6" x14ac:dyDescent="0.3">
      <c r="B7310" s="3" t="s">
        <v>4365</v>
      </c>
      <c r="C7310" s="4">
        <v>3555.4007999999999</v>
      </c>
      <c r="F7310" s="20"/>
    </row>
    <row r="7311" spans="2:6" x14ac:dyDescent="0.3">
      <c r="B7311" s="3" t="s">
        <v>11490</v>
      </c>
      <c r="C7311" s="4">
        <v>3553.6084000000001</v>
      </c>
      <c r="F7311" s="20"/>
    </row>
    <row r="7312" spans="2:6" x14ac:dyDescent="0.3">
      <c r="B7312" s="3" t="s">
        <v>9157</v>
      </c>
      <c r="C7312" s="4">
        <v>3553.0299999999997</v>
      </c>
      <c r="F7312" s="20"/>
    </row>
    <row r="7313" spans="2:6" x14ac:dyDescent="0.3">
      <c r="B7313" s="3" t="s">
        <v>653</v>
      </c>
      <c r="C7313" s="4">
        <v>3552.8208999999997</v>
      </c>
      <c r="F7313" s="20"/>
    </row>
    <row r="7314" spans="2:6" x14ac:dyDescent="0.3">
      <c r="B7314" s="3" t="s">
        <v>3941</v>
      </c>
      <c r="C7314" s="4">
        <v>3546.5709999999999</v>
      </c>
      <c r="F7314" s="20"/>
    </row>
    <row r="7315" spans="2:6" x14ac:dyDescent="0.3">
      <c r="B7315" s="3" t="s">
        <v>14499</v>
      </c>
      <c r="C7315" s="4">
        <v>3545.3825999999999</v>
      </c>
      <c r="F7315" s="20"/>
    </row>
    <row r="7316" spans="2:6" x14ac:dyDescent="0.3">
      <c r="B7316" s="3" t="s">
        <v>13564</v>
      </c>
      <c r="C7316" s="4">
        <v>3545.2627000000002</v>
      </c>
      <c r="F7316" s="20"/>
    </row>
    <row r="7317" spans="2:6" x14ac:dyDescent="0.3">
      <c r="B7317" s="3" t="s">
        <v>1953</v>
      </c>
      <c r="C7317" s="4">
        <v>3540.2364999999995</v>
      </c>
      <c r="F7317" s="20"/>
    </row>
    <row r="7318" spans="2:6" x14ac:dyDescent="0.3">
      <c r="B7318" s="3" t="s">
        <v>11751</v>
      </c>
      <c r="C7318" s="4">
        <v>3539.9879000000001</v>
      </c>
      <c r="F7318" s="20"/>
    </row>
    <row r="7319" spans="2:6" x14ac:dyDescent="0.3">
      <c r="B7319" s="3" t="s">
        <v>5415</v>
      </c>
      <c r="C7319" s="4">
        <v>3539.9879000000001</v>
      </c>
      <c r="F7319" s="20"/>
    </row>
    <row r="7320" spans="2:6" x14ac:dyDescent="0.3">
      <c r="B7320" s="3" t="s">
        <v>5244</v>
      </c>
      <c r="C7320" s="4">
        <v>3539.5772999999999</v>
      </c>
      <c r="F7320" s="20"/>
    </row>
    <row r="7321" spans="2:6" x14ac:dyDescent="0.3">
      <c r="B7321" s="3" t="s">
        <v>16422</v>
      </c>
      <c r="C7321" s="4">
        <v>3538.9564</v>
      </c>
      <c r="F7321" s="20"/>
    </row>
    <row r="7322" spans="2:6" x14ac:dyDescent="0.3">
      <c r="B7322" s="3" t="s">
        <v>11086</v>
      </c>
      <c r="C7322" s="4">
        <v>3534.9200999999998</v>
      </c>
      <c r="F7322" s="20"/>
    </row>
    <row r="7323" spans="2:6" x14ac:dyDescent="0.3">
      <c r="B7323" s="3" t="s">
        <v>18611</v>
      </c>
      <c r="C7323" s="4">
        <v>3534.1271999999999</v>
      </c>
      <c r="F7323" s="20"/>
    </row>
    <row r="7324" spans="2:6" x14ac:dyDescent="0.3">
      <c r="B7324" s="3" t="s">
        <v>16304</v>
      </c>
      <c r="C7324" s="4">
        <v>3534.1271999999999</v>
      </c>
      <c r="F7324" s="20"/>
    </row>
    <row r="7325" spans="2:6" x14ac:dyDescent="0.3">
      <c r="B7325" s="3" t="s">
        <v>15196</v>
      </c>
      <c r="C7325" s="4">
        <v>3534.1271999999999</v>
      </c>
      <c r="F7325" s="20"/>
    </row>
    <row r="7326" spans="2:6" x14ac:dyDescent="0.3">
      <c r="B7326" s="3" t="s">
        <v>14793</v>
      </c>
      <c r="C7326" s="4">
        <v>3534.1271999999999</v>
      </c>
      <c r="F7326" s="20"/>
    </row>
    <row r="7327" spans="2:6" x14ac:dyDescent="0.3">
      <c r="B7327" s="3" t="s">
        <v>15102</v>
      </c>
      <c r="C7327" s="4">
        <v>3534.1271999999999</v>
      </c>
      <c r="F7327" s="20"/>
    </row>
    <row r="7328" spans="2:6" x14ac:dyDescent="0.3">
      <c r="B7328" s="3" t="s">
        <v>15523</v>
      </c>
      <c r="C7328" s="4">
        <v>3534.1271999999999</v>
      </c>
      <c r="F7328" s="20"/>
    </row>
    <row r="7329" spans="2:6" x14ac:dyDescent="0.3">
      <c r="B7329" s="3" t="s">
        <v>13622</v>
      </c>
      <c r="C7329" s="4">
        <v>3534.1271999999999</v>
      </c>
      <c r="F7329" s="20"/>
    </row>
    <row r="7330" spans="2:6" x14ac:dyDescent="0.3">
      <c r="B7330" s="3" t="s">
        <v>11805</v>
      </c>
      <c r="C7330" s="4">
        <v>3532.6471999999994</v>
      </c>
      <c r="F7330" s="20"/>
    </row>
    <row r="7331" spans="2:6" x14ac:dyDescent="0.3">
      <c r="B7331" s="3" t="s">
        <v>13110</v>
      </c>
      <c r="C7331" s="4">
        <v>3530.4740000000002</v>
      </c>
      <c r="F7331" s="20"/>
    </row>
    <row r="7332" spans="2:6" x14ac:dyDescent="0.3">
      <c r="B7332" s="3" t="s">
        <v>2258</v>
      </c>
      <c r="C7332" s="4">
        <v>3530.4740000000002</v>
      </c>
      <c r="F7332" s="20"/>
    </row>
    <row r="7333" spans="2:6" x14ac:dyDescent="0.3">
      <c r="B7333" s="3" t="s">
        <v>12200</v>
      </c>
      <c r="C7333" s="4">
        <v>3529.9299000000001</v>
      </c>
      <c r="F7333" s="20"/>
    </row>
    <row r="7334" spans="2:6" x14ac:dyDescent="0.3">
      <c r="B7334" s="3" t="s">
        <v>6228</v>
      </c>
      <c r="C7334" s="4">
        <v>3523.4061000000002</v>
      </c>
      <c r="F7334" s="20"/>
    </row>
    <row r="7335" spans="2:6" x14ac:dyDescent="0.3">
      <c r="B7335" s="3" t="s">
        <v>16418</v>
      </c>
      <c r="C7335" s="4">
        <v>3522.1259999999997</v>
      </c>
      <c r="F7335" s="20"/>
    </row>
    <row r="7336" spans="2:6" x14ac:dyDescent="0.3">
      <c r="B7336" s="3" t="s">
        <v>9746</v>
      </c>
      <c r="C7336" s="4">
        <v>3522.1259999999997</v>
      </c>
      <c r="F7336" s="20"/>
    </row>
    <row r="7337" spans="2:6" x14ac:dyDescent="0.3">
      <c r="B7337" s="3" t="s">
        <v>5675</v>
      </c>
      <c r="C7337" s="4">
        <v>3521.1736999999998</v>
      </c>
      <c r="F7337" s="20"/>
    </row>
    <row r="7338" spans="2:6" x14ac:dyDescent="0.3">
      <c r="B7338" s="3" t="s">
        <v>15545</v>
      </c>
      <c r="C7338" s="4">
        <v>3520.1784000000002</v>
      </c>
      <c r="F7338" s="20"/>
    </row>
    <row r="7339" spans="2:6" x14ac:dyDescent="0.3">
      <c r="B7339" s="3" t="s">
        <v>7746</v>
      </c>
      <c r="C7339" s="4">
        <v>3517.8858</v>
      </c>
      <c r="F7339" s="20"/>
    </row>
    <row r="7340" spans="2:6" x14ac:dyDescent="0.3">
      <c r="B7340" s="3" t="s">
        <v>15860</v>
      </c>
      <c r="C7340" s="4">
        <v>3513.0164</v>
      </c>
      <c r="F7340" s="20"/>
    </row>
    <row r="7341" spans="2:6" x14ac:dyDescent="0.3">
      <c r="B7341" s="3" t="s">
        <v>16141</v>
      </c>
      <c r="C7341" s="4">
        <v>3505.9889000000003</v>
      </c>
      <c r="F7341" s="20"/>
    </row>
    <row r="7342" spans="2:6" x14ac:dyDescent="0.3">
      <c r="B7342" s="3" t="s">
        <v>6048</v>
      </c>
      <c r="C7342" s="4">
        <v>3501.5593999999996</v>
      </c>
      <c r="F7342" s="20"/>
    </row>
    <row r="7343" spans="2:6" x14ac:dyDescent="0.3">
      <c r="B7343" s="3" t="s">
        <v>10882</v>
      </c>
      <c r="C7343" s="4">
        <v>3501.1736000000001</v>
      </c>
      <c r="F7343" s="20"/>
    </row>
    <row r="7344" spans="2:6" x14ac:dyDescent="0.3">
      <c r="B7344" s="3" t="s">
        <v>16340</v>
      </c>
      <c r="C7344" s="4">
        <v>3497.9315999999999</v>
      </c>
      <c r="F7344" s="20"/>
    </row>
    <row r="7345" spans="2:6" x14ac:dyDescent="0.3">
      <c r="B7345" s="3" t="s">
        <v>5639</v>
      </c>
      <c r="C7345" s="4">
        <v>3497.2855999999997</v>
      </c>
      <c r="F7345" s="20"/>
    </row>
    <row r="7346" spans="2:6" x14ac:dyDescent="0.3">
      <c r="B7346" s="3" t="s">
        <v>13263</v>
      </c>
      <c r="C7346" s="4">
        <v>3497.2467000000001</v>
      </c>
      <c r="F7346" s="20"/>
    </row>
    <row r="7347" spans="2:6" x14ac:dyDescent="0.3">
      <c r="B7347" s="3" t="s">
        <v>9712</v>
      </c>
      <c r="C7347" s="4">
        <v>3491.1126999999997</v>
      </c>
      <c r="F7347" s="20"/>
    </row>
    <row r="7348" spans="2:6" x14ac:dyDescent="0.3">
      <c r="B7348" s="3" t="s">
        <v>9926</v>
      </c>
      <c r="C7348" s="4">
        <v>3486.864</v>
      </c>
      <c r="F7348" s="20"/>
    </row>
    <row r="7349" spans="2:6" x14ac:dyDescent="0.3">
      <c r="B7349" s="3" t="s">
        <v>5796</v>
      </c>
      <c r="C7349" s="4">
        <v>3481.3096</v>
      </c>
      <c r="F7349" s="20"/>
    </row>
    <row r="7350" spans="2:6" x14ac:dyDescent="0.3">
      <c r="B7350" s="3" t="s">
        <v>13843</v>
      </c>
      <c r="C7350" s="4">
        <v>3480.7388000000001</v>
      </c>
      <c r="F7350" s="20"/>
    </row>
    <row r="7351" spans="2:6" x14ac:dyDescent="0.3">
      <c r="B7351" s="3" t="s">
        <v>15193</v>
      </c>
      <c r="C7351" s="4">
        <v>3476.9043999999999</v>
      </c>
      <c r="F7351" s="20"/>
    </row>
    <row r="7352" spans="2:6" x14ac:dyDescent="0.3">
      <c r="B7352" s="3" t="s">
        <v>17098</v>
      </c>
      <c r="C7352" s="4">
        <v>3474.9623000000001</v>
      </c>
      <c r="F7352" s="20"/>
    </row>
    <row r="7353" spans="2:6" x14ac:dyDescent="0.3">
      <c r="B7353" s="3" t="s">
        <v>13818</v>
      </c>
      <c r="C7353" s="4">
        <v>3473.4209000000001</v>
      </c>
      <c r="F7353" s="20"/>
    </row>
    <row r="7354" spans="2:6" x14ac:dyDescent="0.3">
      <c r="B7354" s="3" t="s">
        <v>8775</v>
      </c>
      <c r="C7354" s="4">
        <v>3471.0533</v>
      </c>
      <c r="F7354" s="20"/>
    </row>
    <row r="7355" spans="2:6" x14ac:dyDescent="0.3">
      <c r="B7355" s="3" t="s">
        <v>3205</v>
      </c>
      <c r="C7355" s="4">
        <v>3470.3824999999997</v>
      </c>
      <c r="F7355" s="20"/>
    </row>
    <row r="7356" spans="2:6" x14ac:dyDescent="0.3">
      <c r="B7356" s="3" t="s">
        <v>18404</v>
      </c>
      <c r="C7356" s="4">
        <v>3470.1410999999998</v>
      </c>
      <c r="F7356" s="20"/>
    </row>
    <row r="7357" spans="2:6" x14ac:dyDescent="0.3">
      <c r="B7357" s="3" t="s">
        <v>14527</v>
      </c>
      <c r="C7357" s="4">
        <v>3468.67</v>
      </c>
      <c r="F7357" s="20"/>
    </row>
    <row r="7358" spans="2:6" x14ac:dyDescent="0.3">
      <c r="B7358" s="3" t="s">
        <v>8630</v>
      </c>
      <c r="C7358" s="4">
        <v>3462.3200999999999</v>
      </c>
      <c r="F7358" s="20"/>
    </row>
    <row r="7359" spans="2:6" x14ac:dyDescent="0.3">
      <c r="B7359" s="3" t="s">
        <v>7365</v>
      </c>
      <c r="C7359" s="4">
        <v>3458.8611000000001</v>
      </c>
      <c r="F7359" s="20"/>
    </row>
    <row r="7360" spans="2:6" x14ac:dyDescent="0.3">
      <c r="B7360" s="3" t="s">
        <v>5938</v>
      </c>
      <c r="C7360" s="4">
        <v>3458.4771999999998</v>
      </c>
      <c r="F7360" s="20"/>
    </row>
    <row r="7361" spans="2:6" x14ac:dyDescent="0.3">
      <c r="B7361" s="3" t="s">
        <v>5840</v>
      </c>
      <c r="C7361" s="4">
        <v>3457.7696000000005</v>
      </c>
      <c r="F7361" s="20"/>
    </row>
    <row r="7362" spans="2:6" x14ac:dyDescent="0.3">
      <c r="B7362" s="3" t="s">
        <v>16289</v>
      </c>
      <c r="C7362" s="4">
        <v>3454.8801000000003</v>
      </c>
      <c r="F7362" s="20"/>
    </row>
    <row r="7363" spans="2:6" x14ac:dyDescent="0.3">
      <c r="B7363" s="3" t="s">
        <v>7300</v>
      </c>
      <c r="C7363" s="4">
        <v>3454.5116000000003</v>
      </c>
      <c r="F7363" s="20"/>
    </row>
    <row r="7364" spans="2:6" x14ac:dyDescent="0.3">
      <c r="B7364" s="3" t="s">
        <v>7715</v>
      </c>
      <c r="C7364" s="4">
        <v>3450.3407999999999</v>
      </c>
      <c r="F7364" s="20"/>
    </row>
    <row r="7365" spans="2:6" x14ac:dyDescent="0.3">
      <c r="B7365" s="3" t="s">
        <v>12572</v>
      </c>
      <c r="C7365" s="4">
        <v>3449.4158000000002</v>
      </c>
      <c r="F7365" s="20"/>
    </row>
    <row r="7366" spans="2:6" x14ac:dyDescent="0.3">
      <c r="B7366" s="3" t="s">
        <v>6905</v>
      </c>
      <c r="C7366" s="4">
        <v>3448.3040999999998</v>
      </c>
      <c r="F7366" s="20"/>
    </row>
    <row r="7367" spans="2:6" x14ac:dyDescent="0.3">
      <c r="B7367" s="3" t="s">
        <v>17624</v>
      </c>
      <c r="C7367" s="4">
        <v>3448.0981999999999</v>
      </c>
      <c r="F7367" s="20"/>
    </row>
    <row r="7368" spans="2:6" x14ac:dyDescent="0.3">
      <c r="B7368" s="3" t="s">
        <v>15909</v>
      </c>
      <c r="C7368" s="4">
        <v>3447.1088</v>
      </c>
      <c r="F7368" s="20"/>
    </row>
    <row r="7369" spans="2:6" x14ac:dyDescent="0.3">
      <c r="B7369" s="3" t="s">
        <v>9180</v>
      </c>
      <c r="C7369" s="4">
        <v>3446.8552999999997</v>
      </c>
      <c r="F7369" s="20"/>
    </row>
    <row r="7370" spans="2:6" x14ac:dyDescent="0.3">
      <c r="B7370" s="3" t="s">
        <v>11136</v>
      </c>
      <c r="C7370" s="4">
        <v>3445.9082999999996</v>
      </c>
      <c r="F7370" s="20"/>
    </row>
    <row r="7371" spans="2:6" x14ac:dyDescent="0.3">
      <c r="B7371" s="3" t="s">
        <v>16899</v>
      </c>
      <c r="C7371" s="4">
        <v>3445.5129000000002</v>
      </c>
      <c r="F7371" s="20"/>
    </row>
    <row r="7372" spans="2:6" x14ac:dyDescent="0.3">
      <c r="B7372" s="3" t="s">
        <v>11679</v>
      </c>
      <c r="C7372" s="4">
        <v>3444.7130999999999</v>
      </c>
      <c r="F7372" s="20"/>
    </row>
    <row r="7373" spans="2:6" x14ac:dyDescent="0.3">
      <c r="B7373" s="3" t="s">
        <v>13030</v>
      </c>
      <c r="C7373" s="4">
        <v>3444.4382000000001</v>
      </c>
      <c r="F7373" s="20"/>
    </row>
    <row r="7374" spans="2:6" x14ac:dyDescent="0.3">
      <c r="B7374" s="3" t="s">
        <v>11190</v>
      </c>
      <c r="C7374" s="4">
        <v>3443.7429999999999</v>
      </c>
      <c r="F7374" s="20"/>
    </row>
    <row r="7375" spans="2:6" x14ac:dyDescent="0.3">
      <c r="B7375" s="3" t="s">
        <v>18032</v>
      </c>
      <c r="C7375" s="4">
        <v>3443.5938000000001</v>
      </c>
      <c r="F7375" s="20"/>
    </row>
    <row r="7376" spans="2:6" x14ac:dyDescent="0.3">
      <c r="B7376" s="3" t="s">
        <v>18517</v>
      </c>
      <c r="C7376" s="4">
        <v>3443.5147999999999</v>
      </c>
      <c r="F7376" s="20"/>
    </row>
    <row r="7377" spans="2:6" x14ac:dyDescent="0.3">
      <c r="B7377" s="3" t="s">
        <v>15121</v>
      </c>
      <c r="C7377" s="4">
        <v>3443.2682</v>
      </c>
      <c r="F7377" s="20"/>
    </row>
    <row r="7378" spans="2:6" x14ac:dyDescent="0.3">
      <c r="B7378" s="3" t="s">
        <v>15154</v>
      </c>
      <c r="C7378" s="4">
        <v>3440.5541999999996</v>
      </c>
      <c r="F7378" s="20"/>
    </row>
    <row r="7379" spans="2:6" x14ac:dyDescent="0.3">
      <c r="B7379" s="3" t="s">
        <v>1438</v>
      </c>
      <c r="C7379" s="4">
        <v>3439.0601999999999</v>
      </c>
      <c r="F7379" s="20"/>
    </row>
    <row r="7380" spans="2:6" x14ac:dyDescent="0.3">
      <c r="B7380" s="3" t="s">
        <v>3608</v>
      </c>
      <c r="C7380" s="4">
        <v>3436.8901999999998</v>
      </c>
      <c r="F7380" s="20"/>
    </row>
    <row r="7381" spans="2:6" x14ac:dyDescent="0.3">
      <c r="B7381" s="3" t="s">
        <v>9935</v>
      </c>
      <c r="C7381" s="4">
        <v>3435.7442000000001</v>
      </c>
      <c r="F7381" s="20"/>
    </row>
    <row r="7382" spans="2:6" x14ac:dyDescent="0.3">
      <c r="B7382" s="3" t="s">
        <v>10532</v>
      </c>
      <c r="C7382" s="4">
        <v>3434.5111999999999</v>
      </c>
      <c r="F7382" s="20"/>
    </row>
    <row r="7383" spans="2:6" x14ac:dyDescent="0.3">
      <c r="B7383" s="3" t="s">
        <v>6297</v>
      </c>
      <c r="C7383" s="4">
        <v>3434.0556000000001</v>
      </c>
      <c r="F7383" s="20"/>
    </row>
    <row r="7384" spans="2:6" x14ac:dyDescent="0.3">
      <c r="B7384" s="3" t="s">
        <v>16942</v>
      </c>
      <c r="C7384" s="4">
        <v>3433.4324999999999</v>
      </c>
      <c r="F7384" s="20"/>
    </row>
    <row r="7385" spans="2:6" x14ac:dyDescent="0.3">
      <c r="B7385" s="3" t="s">
        <v>3751</v>
      </c>
      <c r="C7385" s="4">
        <v>3433.1293999999998</v>
      </c>
      <c r="F7385" s="20"/>
    </row>
    <row r="7386" spans="2:6" x14ac:dyDescent="0.3">
      <c r="B7386" s="3" t="s">
        <v>16822</v>
      </c>
      <c r="C7386" s="4">
        <v>3431.4227999999998</v>
      </c>
      <c r="F7386" s="20"/>
    </row>
    <row r="7387" spans="2:6" x14ac:dyDescent="0.3">
      <c r="B7387" s="3" t="s">
        <v>8337</v>
      </c>
      <c r="C7387" s="4">
        <v>3431.4227999999998</v>
      </c>
      <c r="F7387" s="20"/>
    </row>
    <row r="7388" spans="2:6" x14ac:dyDescent="0.3">
      <c r="B7388" s="3" t="s">
        <v>2650</v>
      </c>
      <c r="C7388" s="4">
        <v>3431.4227999999998</v>
      </c>
      <c r="F7388" s="20"/>
    </row>
    <row r="7389" spans="2:6" x14ac:dyDescent="0.3">
      <c r="B7389" s="3" t="s">
        <v>18534</v>
      </c>
      <c r="C7389" s="4">
        <v>3430.8827999999999</v>
      </c>
      <c r="F7389" s="20"/>
    </row>
    <row r="7390" spans="2:6" x14ac:dyDescent="0.3">
      <c r="B7390" s="3" t="s">
        <v>14460</v>
      </c>
      <c r="C7390" s="4">
        <v>3425.8705</v>
      </c>
      <c r="F7390" s="20"/>
    </row>
    <row r="7391" spans="2:6" x14ac:dyDescent="0.3">
      <c r="B7391" s="3" t="s">
        <v>14660</v>
      </c>
      <c r="C7391" s="4">
        <v>3425.4015999999997</v>
      </c>
      <c r="F7391" s="20"/>
    </row>
    <row r="7392" spans="2:6" x14ac:dyDescent="0.3">
      <c r="B7392" s="3" t="s">
        <v>12031</v>
      </c>
      <c r="C7392" s="4">
        <v>3420.2241000000004</v>
      </c>
      <c r="F7392" s="20"/>
    </row>
    <row r="7393" spans="2:6" x14ac:dyDescent="0.3">
      <c r="B7393" s="3" t="s">
        <v>14387</v>
      </c>
      <c r="C7393" s="4">
        <v>3417.3989999999999</v>
      </c>
      <c r="F7393" s="20"/>
    </row>
    <row r="7394" spans="2:6" x14ac:dyDescent="0.3">
      <c r="B7394" s="3" t="s">
        <v>16751</v>
      </c>
      <c r="C7394" s="4">
        <v>3413.8225000000002</v>
      </c>
      <c r="F7394" s="20"/>
    </row>
    <row r="7395" spans="2:6" x14ac:dyDescent="0.3">
      <c r="B7395" s="3" t="s">
        <v>2584</v>
      </c>
      <c r="C7395" s="4">
        <v>3411.7918</v>
      </c>
      <c r="F7395" s="20"/>
    </row>
    <row r="7396" spans="2:6" x14ac:dyDescent="0.3">
      <c r="B7396" s="3" t="s">
        <v>8789</v>
      </c>
      <c r="C7396" s="4">
        <v>3408.2939999999999</v>
      </c>
      <c r="F7396" s="20"/>
    </row>
    <row r="7397" spans="2:6" x14ac:dyDescent="0.3">
      <c r="B7397" s="3" t="s">
        <v>7632</v>
      </c>
      <c r="C7397" s="4">
        <v>3399.8152999999998</v>
      </c>
      <c r="F7397" s="20"/>
    </row>
    <row r="7398" spans="2:6" x14ac:dyDescent="0.3">
      <c r="B7398" s="3" t="s">
        <v>13014</v>
      </c>
      <c r="C7398" s="4">
        <v>3399.1095999999998</v>
      </c>
      <c r="F7398" s="20"/>
    </row>
    <row r="7399" spans="2:6" x14ac:dyDescent="0.3">
      <c r="B7399" s="3" t="s">
        <v>2810</v>
      </c>
      <c r="C7399" s="4">
        <v>3399.0518000000002</v>
      </c>
      <c r="F7399" s="20"/>
    </row>
    <row r="7400" spans="2:6" x14ac:dyDescent="0.3">
      <c r="B7400" s="3" t="s">
        <v>11889</v>
      </c>
      <c r="C7400" s="4">
        <v>3397.2539999999999</v>
      </c>
      <c r="F7400" s="20"/>
    </row>
    <row r="7401" spans="2:6" x14ac:dyDescent="0.3">
      <c r="B7401" s="3" t="s">
        <v>18478</v>
      </c>
      <c r="C7401" s="4">
        <v>3395.5007000000001</v>
      </c>
      <c r="F7401" s="20"/>
    </row>
    <row r="7402" spans="2:6" x14ac:dyDescent="0.3">
      <c r="B7402" s="3" t="s">
        <v>13444</v>
      </c>
      <c r="C7402" s="4">
        <v>3394.0637999999999</v>
      </c>
      <c r="F7402" s="20"/>
    </row>
    <row r="7403" spans="2:6" x14ac:dyDescent="0.3">
      <c r="B7403" s="3" t="s">
        <v>10369</v>
      </c>
      <c r="C7403" s="4">
        <v>3394.0637999999999</v>
      </c>
      <c r="F7403" s="20"/>
    </row>
    <row r="7404" spans="2:6" x14ac:dyDescent="0.3">
      <c r="B7404" s="3" t="s">
        <v>3435</v>
      </c>
      <c r="C7404" s="4">
        <v>3391.3185000000003</v>
      </c>
      <c r="F7404" s="20"/>
    </row>
    <row r="7405" spans="2:6" x14ac:dyDescent="0.3">
      <c r="B7405" s="3" t="s">
        <v>9934</v>
      </c>
      <c r="C7405" s="4">
        <v>3390.3349000000003</v>
      </c>
      <c r="F7405" s="20"/>
    </row>
    <row r="7406" spans="2:6" x14ac:dyDescent="0.3">
      <c r="B7406" s="3" t="s">
        <v>5775</v>
      </c>
      <c r="C7406" s="4">
        <v>3388.971</v>
      </c>
      <c r="F7406" s="20"/>
    </row>
    <row r="7407" spans="2:6" x14ac:dyDescent="0.3">
      <c r="B7407" s="3" t="s">
        <v>2387</v>
      </c>
      <c r="C7407" s="4">
        <v>3383.2635</v>
      </c>
      <c r="F7407" s="20"/>
    </row>
    <row r="7408" spans="2:6" x14ac:dyDescent="0.3">
      <c r="B7408" s="3" t="s">
        <v>7560</v>
      </c>
      <c r="C7408" s="4">
        <v>3382.8083999999999</v>
      </c>
      <c r="F7408" s="20"/>
    </row>
    <row r="7409" spans="2:6" x14ac:dyDescent="0.3">
      <c r="B7409" s="3" t="s">
        <v>17646</v>
      </c>
      <c r="C7409" s="4">
        <v>3381.8524000000002</v>
      </c>
      <c r="F7409" s="20"/>
    </row>
    <row r="7410" spans="2:6" x14ac:dyDescent="0.3">
      <c r="B7410" s="3" t="s">
        <v>7789</v>
      </c>
      <c r="C7410" s="4">
        <v>3380.0001999999999</v>
      </c>
      <c r="F7410" s="20"/>
    </row>
    <row r="7411" spans="2:6" x14ac:dyDescent="0.3">
      <c r="B7411" s="3" t="s">
        <v>3380</v>
      </c>
      <c r="C7411" s="4">
        <v>3379.5657000000001</v>
      </c>
      <c r="F7411" s="20"/>
    </row>
    <row r="7412" spans="2:6" x14ac:dyDescent="0.3">
      <c r="B7412" s="3" t="s">
        <v>11349</v>
      </c>
      <c r="C7412" s="4">
        <v>3370.7205999999996</v>
      </c>
      <c r="F7412" s="20"/>
    </row>
    <row r="7413" spans="2:6" x14ac:dyDescent="0.3">
      <c r="B7413" s="3" t="s">
        <v>10765</v>
      </c>
      <c r="C7413" s="4">
        <v>3370.1423</v>
      </c>
      <c r="F7413" s="20"/>
    </row>
    <row r="7414" spans="2:6" x14ac:dyDescent="0.3">
      <c r="B7414" s="3" t="s">
        <v>15641</v>
      </c>
      <c r="C7414" s="4">
        <v>3369.6090999999997</v>
      </c>
      <c r="F7414" s="20"/>
    </row>
    <row r="7415" spans="2:6" x14ac:dyDescent="0.3">
      <c r="B7415" s="3" t="s">
        <v>15600</v>
      </c>
      <c r="C7415" s="4">
        <v>3368.9247</v>
      </c>
      <c r="F7415" s="20"/>
    </row>
    <row r="7416" spans="2:6" x14ac:dyDescent="0.3">
      <c r="B7416" s="3" t="s">
        <v>13755</v>
      </c>
      <c r="C7416" s="4">
        <v>3368.8000999999999</v>
      </c>
      <c r="F7416" s="20"/>
    </row>
    <row r="7417" spans="2:6" x14ac:dyDescent="0.3">
      <c r="B7417" s="3" t="s">
        <v>11949</v>
      </c>
      <c r="C7417" s="4">
        <v>3368.8000999999999</v>
      </c>
      <c r="F7417" s="20"/>
    </row>
    <row r="7418" spans="2:6" x14ac:dyDescent="0.3">
      <c r="B7418" s="3" t="s">
        <v>10808</v>
      </c>
      <c r="C7418" s="4">
        <v>3365.7874999999995</v>
      </c>
      <c r="F7418" s="20"/>
    </row>
    <row r="7419" spans="2:6" x14ac:dyDescent="0.3">
      <c r="B7419" s="3" t="s">
        <v>5174</v>
      </c>
      <c r="C7419" s="4">
        <v>3362.8726999999999</v>
      </c>
      <c r="F7419" s="20"/>
    </row>
    <row r="7420" spans="2:6" x14ac:dyDescent="0.3">
      <c r="B7420" s="3" t="s">
        <v>2177</v>
      </c>
      <c r="C7420" s="4">
        <v>3362.7608999999998</v>
      </c>
      <c r="F7420" s="20"/>
    </row>
    <row r="7421" spans="2:6" x14ac:dyDescent="0.3">
      <c r="B7421" s="3" t="s">
        <v>7232</v>
      </c>
      <c r="C7421" s="4">
        <v>3361.2763000000004</v>
      </c>
      <c r="F7421" s="20"/>
    </row>
    <row r="7422" spans="2:6" x14ac:dyDescent="0.3">
      <c r="B7422" s="3" t="s">
        <v>5030</v>
      </c>
      <c r="C7422" s="4">
        <v>3360.4833999999996</v>
      </c>
      <c r="F7422" s="20"/>
    </row>
    <row r="7423" spans="2:6" x14ac:dyDescent="0.3">
      <c r="B7423" s="3" t="s">
        <v>13708</v>
      </c>
      <c r="C7423" s="4">
        <v>3359.6904999999997</v>
      </c>
      <c r="F7423" s="20"/>
    </row>
    <row r="7424" spans="2:6" x14ac:dyDescent="0.3">
      <c r="B7424" s="3" t="s">
        <v>2315</v>
      </c>
      <c r="C7424" s="4">
        <v>3357.6324999999993</v>
      </c>
      <c r="F7424" s="20"/>
    </row>
    <row r="7425" spans="2:6" x14ac:dyDescent="0.3">
      <c r="B7425" s="3" t="s">
        <v>6336</v>
      </c>
      <c r="C7425" s="4">
        <v>3356.6895999999997</v>
      </c>
      <c r="F7425" s="20"/>
    </row>
    <row r="7426" spans="2:6" x14ac:dyDescent="0.3">
      <c r="B7426" s="3" t="s">
        <v>5699</v>
      </c>
      <c r="C7426" s="4">
        <v>3356.3126999999999</v>
      </c>
      <c r="F7426" s="20"/>
    </row>
    <row r="7427" spans="2:6" x14ac:dyDescent="0.3">
      <c r="B7427" s="3" t="s">
        <v>10373</v>
      </c>
      <c r="C7427" s="4">
        <v>3353.1068000000005</v>
      </c>
      <c r="F7427" s="20"/>
    </row>
    <row r="7428" spans="2:6" x14ac:dyDescent="0.3">
      <c r="B7428" s="3" t="s">
        <v>911</v>
      </c>
      <c r="C7428" s="4">
        <v>3352.8015999999998</v>
      </c>
      <c r="F7428" s="20"/>
    </row>
    <row r="7429" spans="2:6" x14ac:dyDescent="0.3">
      <c r="B7429" s="3" t="s">
        <v>11416</v>
      </c>
      <c r="C7429" s="4">
        <v>3349.3166000000001</v>
      </c>
      <c r="F7429" s="20"/>
    </row>
    <row r="7430" spans="2:6" x14ac:dyDescent="0.3">
      <c r="B7430" s="3" t="s">
        <v>9714</v>
      </c>
      <c r="C7430" s="4">
        <v>3349.0421999999999</v>
      </c>
      <c r="F7430" s="20"/>
    </row>
    <row r="7431" spans="2:6" x14ac:dyDescent="0.3">
      <c r="B7431" s="3" t="s">
        <v>4334</v>
      </c>
      <c r="C7431" s="4">
        <v>3348.4794000000002</v>
      </c>
      <c r="F7431" s="20"/>
    </row>
    <row r="7432" spans="2:6" x14ac:dyDescent="0.3">
      <c r="B7432" s="3" t="s">
        <v>15025</v>
      </c>
      <c r="C7432" s="4">
        <v>3345.3521999999998</v>
      </c>
      <c r="F7432" s="20"/>
    </row>
    <row r="7433" spans="2:6" x14ac:dyDescent="0.3">
      <c r="B7433" s="3" t="s">
        <v>18401</v>
      </c>
      <c r="C7433" s="4">
        <v>3337.7867999999999</v>
      </c>
      <c r="F7433" s="20"/>
    </row>
    <row r="7434" spans="2:6" x14ac:dyDescent="0.3">
      <c r="B7434" s="3" t="s">
        <v>18964</v>
      </c>
      <c r="C7434" s="4">
        <v>3337.7867999999999</v>
      </c>
      <c r="F7434" s="20"/>
    </row>
    <row r="7435" spans="2:6" x14ac:dyDescent="0.3">
      <c r="B7435" s="3" t="s">
        <v>9065</v>
      </c>
      <c r="C7435" s="4">
        <v>3337.7867999999999</v>
      </c>
      <c r="F7435" s="20"/>
    </row>
    <row r="7436" spans="2:6" x14ac:dyDescent="0.3">
      <c r="B7436" s="3" t="s">
        <v>6471</v>
      </c>
      <c r="C7436" s="4">
        <v>3337.7867999999999</v>
      </c>
      <c r="F7436" s="20"/>
    </row>
    <row r="7437" spans="2:6" x14ac:dyDescent="0.3">
      <c r="B7437" s="3" t="s">
        <v>1925</v>
      </c>
      <c r="C7437" s="4">
        <v>3337.7867999999999</v>
      </c>
      <c r="F7437" s="20"/>
    </row>
    <row r="7438" spans="2:6" x14ac:dyDescent="0.3">
      <c r="B7438" s="3" t="s">
        <v>5996</v>
      </c>
      <c r="C7438" s="4">
        <v>3335.8629999999998</v>
      </c>
      <c r="F7438" s="20"/>
    </row>
    <row r="7439" spans="2:6" x14ac:dyDescent="0.3">
      <c r="B7439" s="3" t="s">
        <v>9394</v>
      </c>
      <c r="C7439" s="4">
        <v>3330.0570000000002</v>
      </c>
      <c r="F7439" s="20"/>
    </row>
    <row r="7440" spans="2:6" x14ac:dyDescent="0.3">
      <c r="B7440" s="3" t="s">
        <v>5306</v>
      </c>
      <c r="C7440" s="4">
        <v>3329.4583000000002</v>
      </c>
      <c r="F7440" s="20"/>
    </row>
    <row r="7441" spans="2:6" x14ac:dyDescent="0.3">
      <c r="B7441" s="3" t="s">
        <v>7218</v>
      </c>
      <c r="C7441" s="4">
        <v>3326.7591000000002</v>
      </c>
      <c r="F7441" s="20"/>
    </row>
    <row r="7442" spans="2:6" x14ac:dyDescent="0.3">
      <c r="B7442" s="3" t="s">
        <v>18604</v>
      </c>
      <c r="C7442" s="4">
        <v>3323.4296999999997</v>
      </c>
      <c r="F7442" s="20"/>
    </row>
    <row r="7443" spans="2:6" x14ac:dyDescent="0.3">
      <c r="B7443" s="3" t="s">
        <v>7723</v>
      </c>
      <c r="C7443" s="4">
        <v>3321.3700999999996</v>
      </c>
      <c r="F7443" s="20"/>
    </row>
    <row r="7444" spans="2:6" x14ac:dyDescent="0.3">
      <c r="B7444" s="3" t="s">
        <v>4073</v>
      </c>
      <c r="C7444" s="4">
        <v>3320.6851999999999</v>
      </c>
      <c r="F7444" s="20"/>
    </row>
    <row r="7445" spans="2:6" x14ac:dyDescent="0.3">
      <c r="B7445" s="3" t="s">
        <v>920</v>
      </c>
      <c r="C7445" s="4">
        <v>3319.5794999999998</v>
      </c>
      <c r="F7445" s="20"/>
    </row>
    <row r="7446" spans="2:6" x14ac:dyDescent="0.3">
      <c r="B7446" s="3" t="s">
        <v>15737</v>
      </c>
      <c r="C7446" s="4">
        <v>3312.5716000000002</v>
      </c>
      <c r="F7446" s="20"/>
    </row>
    <row r="7447" spans="2:6" x14ac:dyDescent="0.3">
      <c r="B7447" s="3" t="s">
        <v>1193</v>
      </c>
      <c r="C7447" s="4">
        <v>3312.4746999999998</v>
      </c>
      <c r="F7447" s="20"/>
    </row>
    <row r="7448" spans="2:6" x14ac:dyDescent="0.3">
      <c r="B7448" s="3" t="s">
        <v>18935</v>
      </c>
      <c r="C7448" s="4">
        <v>3311.7152000000006</v>
      </c>
      <c r="F7448" s="20"/>
    </row>
    <row r="7449" spans="2:6" x14ac:dyDescent="0.3">
      <c r="B7449" s="3" t="s">
        <v>4004</v>
      </c>
      <c r="C7449" s="4">
        <v>3310.5173</v>
      </c>
      <c r="F7449" s="20"/>
    </row>
    <row r="7450" spans="2:6" x14ac:dyDescent="0.3">
      <c r="B7450" s="3" t="s">
        <v>4835</v>
      </c>
      <c r="C7450" s="4">
        <v>3307.8996000000002</v>
      </c>
      <c r="F7450" s="20"/>
    </row>
    <row r="7451" spans="2:6" x14ac:dyDescent="0.3">
      <c r="B7451" s="3" t="s">
        <v>9243</v>
      </c>
      <c r="C7451" s="4">
        <v>3303.0468999999998</v>
      </c>
      <c r="F7451" s="20"/>
    </row>
    <row r="7452" spans="2:6" x14ac:dyDescent="0.3">
      <c r="B7452" s="3" t="s">
        <v>1137</v>
      </c>
      <c r="C7452" s="4">
        <v>3302.5539000000003</v>
      </c>
      <c r="F7452" s="20"/>
    </row>
    <row r="7453" spans="2:6" x14ac:dyDescent="0.3">
      <c r="B7453" s="3" t="s">
        <v>4189</v>
      </c>
      <c r="C7453" s="4">
        <v>3299.3586</v>
      </c>
      <c r="F7453" s="20"/>
    </row>
    <row r="7454" spans="2:6" x14ac:dyDescent="0.3">
      <c r="B7454" s="3" t="s">
        <v>5508</v>
      </c>
      <c r="C7454" s="4">
        <v>3292.0025000000001</v>
      </c>
      <c r="F7454" s="20"/>
    </row>
    <row r="7455" spans="2:6" x14ac:dyDescent="0.3">
      <c r="B7455" s="3" t="s">
        <v>10952</v>
      </c>
      <c r="C7455" s="4">
        <v>3291.4847999999997</v>
      </c>
      <c r="F7455" s="20"/>
    </row>
    <row r="7456" spans="2:6" x14ac:dyDescent="0.3">
      <c r="B7456" s="3" t="s">
        <v>3469</v>
      </c>
      <c r="C7456" s="4">
        <v>3289.6778999999997</v>
      </c>
      <c r="F7456" s="20"/>
    </row>
    <row r="7457" spans="2:6" x14ac:dyDescent="0.3">
      <c r="B7457" s="3" t="s">
        <v>15159</v>
      </c>
      <c r="C7457" s="4">
        <v>3289.4260999999997</v>
      </c>
      <c r="F7457" s="20"/>
    </row>
    <row r="7458" spans="2:6" x14ac:dyDescent="0.3">
      <c r="B7458" s="3" t="s">
        <v>2677</v>
      </c>
      <c r="C7458" s="4">
        <v>3286.4767999999999</v>
      </c>
      <c r="F7458" s="20"/>
    </row>
    <row r="7459" spans="2:6" x14ac:dyDescent="0.3">
      <c r="B7459" s="3" t="s">
        <v>748</v>
      </c>
      <c r="C7459" s="4">
        <v>3281.4070999999999</v>
      </c>
      <c r="F7459" s="20"/>
    </row>
    <row r="7460" spans="2:6" x14ac:dyDescent="0.3">
      <c r="B7460" s="3" t="s">
        <v>15926</v>
      </c>
      <c r="C7460" s="4">
        <v>3280.3806</v>
      </c>
      <c r="F7460" s="20"/>
    </row>
    <row r="7461" spans="2:6" x14ac:dyDescent="0.3">
      <c r="B7461" s="3" t="s">
        <v>10568</v>
      </c>
      <c r="C7461" s="4">
        <v>3276.7680000000005</v>
      </c>
      <c r="F7461" s="20"/>
    </row>
    <row r="7462" spans="2:6" x14ac:dyDescent="0.3">
      <c r="B7462" s="3" t="s">
        <v>8896</v>
      </c>
      <c r="C7462" s="4">
        <v>3275.9733999999999</v>
      </c>
      <c r="F7462" s="20"/>
    </row>
    <row r="7463" spans="2:6" x14ac:dyDescent="0.3">
      <c r="B7463" s="3" t="s">
        <v>18971</v>
      </c>
      <c r="C7463" s="4">
        <v>3275.4342999999994</v>
      </c>
      <c r="F7463" s="20"/>
    </row>
    <row r="7464" spans="2:6" x14ac:dyDescent="0.3">
      <c r="B7464" s="3" t="s">
        <v>2552</v>
      </c>
      <c r="C7464" s="4">
        <v>3273.6615000000002</v>
      </c>
      <c r="F7464" s="20"/>
    </row>
    <row r="7465" spans="2:6" x14ac:dyDescent="0.3">
      <c r="B7465" s="3" t="s">
        <v>1007</v>
      </c>
      <c r="C7465" s="4">
        <v>3272.9358999999999</v>
      </c>
      <c r="F7465" s="20"/>
    </row>
    <row r="7466" spans="2:6" x14ac:dyDescent="0.3">
      <c r="B7466" s="3" t="s">
        <v>9691</v>
      </c>
      <c r="C7466" s="4">
        <v>3271.5942</v>
      </c>
      <c r="F7466" s="20"/>
    </row>
    <row r="7467" spans="2:6" x14ac:dyDescent="0.3">
      <c r="B7467" s="3" t="s">
        <v>17737</v>
      </c>
      <c r="C7467" s="4">
        <v>3270.5369999999998</v>
      </c>
      <c r="F7467" s="20"/>
    </row>
    <row r="7468" spans="2:6" x14ac:dyDescent="0.3">
      <c r="B7468" s="3" t="s">
        <v>9581</v>
      </c>
      <c r="C7468" s="4">
        <v>3270.1332999999991</v>
      </c>
      <c r="F7468" s="20"/>
    </row>
    <row r="7469" spans="2:6" x14ac:dyDescent="0.3">
      <c r="B7469" s="3" t="s">
        <v>5705</v>
      </c>
      <c r="C7469" s="4">
        <v>3269.4571999999998</v>
      </c>
      <c r="F7469" s="20"/>
    </row>
    <row r="7470" spans="2:6" x14ac:dyDescent="0.3">
      <c r="B7470" s="3" t="s">
        <v>9600</v>
      </c>
      <c r="C7470" s="4">
        <v>3268.5437000000002</v>
      </c>
      <c r="F7470" s="20"/>
    </row>
    <row r="7471" spans="2:6" x14ac:dyDescent="0.3">
      <c r="B7471" s="3" t="s">
        <v>13156</v>
      </c>
      <c r="C7471" s="4">
        <v>3268.0416999999998</v>
      </c>
      <c r="F7471" s="20"/>
    </row>
    <row r="7472" spans="2:6" x14ac:dyDescent="0.3">
      <c r="B7472" s="3" t="s">
        <v>7083</v>
      </c>
      <c r="C7472" s="4">
        <v>3267.5652</v>
      </c>
      <c r="F7472" s="20"/>
    </row>
    <row r="7473" spans="2:6" x14ac:dyDescent="0.3">
      <c r="B7473" s="3" t="s">
        <v>13201</v>
      </c>
      <c r="C7473" s="4">
        <v>3264.5682000000002</v>
      </c>
      <c r="F7473" s="20"/>
    </row>
    <row r="7474" spans="2:6" x14ac:dyDescent="0.3">
      <c r="B7474" s="3" t="s">
        <v>17525</v>
      </c>
      <c r="C7474" s="4">
        <v>3261.1671000000001</v>
      </c>
      <c r="F7474" s="20"/>
    </row>
    <row r="7475" spans="2:6" x14ac:dyDescent="0.3">
      <c r="B7475" s="3" t="s">
        <v>17161</v>
      </c>
      <c r="C7475" s="4">
        <v>3259.2815999999998</v>
      </c>
      <c r="F7475" s="20"/>
    </row>
    <row r="7476" spans="2:6" x14ac:dyDescent="0.3">
      <c r="B7476" s="3" t="s">
        <v>14159</v>
      </c>
      <c r="C7476" s="4">
        <v>3259.2815999999998</v>
      </c>
      <c r="F7476" s="20"/>
    </row>
    <row r="7477" spans="2:6" x14ac:dyDescent="0.3">
      <c r="B7477" s="3" t="s">
        <v>3428</v>
      </c>
      <c r="C7477" s="4">
        <v>3259.2815999999998</v>
      </c>
      <c r="F7477" s="20"/>
    </row>
    <row r="7478" spans="2:6" x14ac:dyDescent="0.3">
      <c r="B7478" s="3" t="s">
        <v>3280</v>
      </c>
      <c r="C7478" s="4">
        <v>3259.2815999999998</v>
      </c>
      <c r="F7478" s="20"/>
    </row>
    <row r="7479" spans="2:6" x14ac:dyDescent="0.3">
      <c r="B7479" s="3" t="s">
        <v>8408</v>
      </c>
      <c r="C7479" s="4">
        <v>3259.1174000000001</v>
      </c>
      <c r="F7479" s="20"/>
    </row>
    <row r="7480" spans="2:6" x14ac:dyDescent="0.3">
      <c r="B7480" s="3" t="s">
        <v>2373</v>
      </c>
      <c r="C7480" s="4">
        <v>3255.2144000000003</v>
      </c>
      <c r="F7480" s="20"/>
    </row>
    <row r="7481" spans="2:6" x14ac:dyDescent="0.3">
      <c r="B7481" s="3" t="s">
        <v>6499</v>
      </c>
      <c r="C7481" s="4">
        <v>3254.3348000000001</v>
      </c>
      <c r="F7481" s="20"/>
    </row>
    <row r="7482" spans="2:6" x14ac:dyDescent="0.3">
      <c r="B7482" s="3" t="s">
        <v>6113</v>
      </c>
      <c r="C7482" s="4">
        <v>3254.1394</v>
      </c>
      <c r="F7482" s="20"/>
    </row>
    <row r="7483" spans="2:6" x14ac:dyDescent="0.3">
      <c r="B7483" s="3" t="s">
        <v>6695</v>
      </c>
      <c r="C7483" s="4">
        <v>3253.3678</v>
      </c>
      <c r="F7483" s="20"/>
    </row>
    <row r="7484" spans="2:6" x14ac:dyDescent="0.3">
      <c r="B7484" s="3" t="s">
        <v>1121</v>
      </c>
      <c r="C7484" s="4">
        <v>3253.3678</v>
      </c>
      <c r="F7484" s="20"/>
    </row>
    <row r="7485" spans="2:6" x14ac:dyDescent="0.3">
      <c r="B7485" s="3" t="s">
        <v>7949</v>
      </c>
      <c r="C7485" s="4">
        <v>3251.7200000000003</v>
      </c>
      <c r="F7485" s="20"/>
    </row>
    <row r="7486" spans="2:6" x14ac:dyDescent="0.3">
      <c r="B7486" s="3" t="s">
        <v>5931</v>
      </c>
      <c r="C7486" s="4">
        <v>3249.7932000000001</v>
      </c>
      <c r="F7486" s="20"/>
    </row>
    <row r="7487" spans="2:6" x14ac:dyDescent="0.3">
      <c r="B7487" s="3" t="s">
        <v>9520</v>
      </c>
      <c r="C7487" s="4">
        <v>3248.2786000000001</v>
      </c>
      <c r="F7487" s="20"/>
    </row>
    <row r="7488" spans="2:6" x14ac:dyDescent="0.3">
      <c r="B7488" s="3" t="s">
        <v>688</v>
      </c>
      <c r="C7488" s="4">
        <v>3247.6040000000003</v>
      </c>
      <c r="F7488" s="20"/>
    </row>
    <row r="7489" spans="2:6" x14ac:dyDescent="0.3">
      <c r="B7489" s="3" t="s">
        <v>19024</v>
      </c>
      <c r="C7489" s="4">
        <v>3246.1379999999999</v>
      </c>
      <c r="F7489" s="20"/>
    </row>
    <row r="7490" spans="2:6" x14ac:dyDescent="0.3">
      <c r="B7490" s="3" t="s">
        <v>15961</v>
      </c>
      <c r="C7490" s="4">
        <v>3244.9705000000004</v>
      </c>
      <c r="F7490" s="20"/>
    </row>
    <row r="7491" spans="2:6" x14ac:dyDescent="0.3">
      <c r="B7491" s="3" t="s">
        <v>4729</v>
      </c>
      <c r="C7491" s="4">
        <v>3242.0436</v>
      </c>
      <c r="F7491" s="20"/>
    </row>
    <row r="7492" spans="2:6" x14ac:dyDescent="0.3">
      <c r="B7492" s="3" t="s">
        <v>1140</v>
      </c>
      <c r="C7492" s="4">
        <v>3241.2532000000006</v>
      </c>
      <c r="F7492" s="20"/>
    </row>
    <row r="7493" spans="2:6" x14ac:dyDescent="0.3">
      <c r="B7493" s="3" t="s">
        <v>3943</v>
      </c>
      <c r="C7493" s="4">
        <v>3240.8236000000002</v>
      </c>
      <c r="F7493" s="20"/>
    </row>
    <row r="7494" spans="2:6" x14ac:dyDescent="0.3">
      <c r="B7494" s="3" t="s">
        <v>3843</v>
      </c>
      <c r="C7494" s="4">
        <v>3239.6601000000001</v>
      </c>
      <c r="F7494" s="20"/>
    </row>
    <row r="7495" spans="2:6" x14ac:dyDescent="0.3">
      <c r="B7495" s="3" t="s">
        <v>12485</v>
      </c>
      <c r="C7495" s="4">
        <v>3237.8877000000002</v>
      </c>
      <c r="F7495" s="20"/>
    </row>
    <row r="7496" spans="2:6" x14ac:dyDescent="0.3">
      <c r="B7496" s="3" t="s">
        <v>5671</v>
      </c>
      <c r="C7496" s="4">
        <v>3237.1172999999999</v>
      </c>
      <c r="F7496" s="20"/>
    </row>
    <row r="7497" spans="2:6" x14ac:dyDescent="0.3">
      <c r="B7497" s="3" t="s">
        <v>18757</v>
      </c>
      <c r="C7497" s="4">
        <v>3230.7635999999998</v>
      </c>
      <c r="F7497" s="20"/>
    </row>
    <row r="7498" spans="2:6" x14ac:dyDescent="0.3">
      <c r="B7498" s="3" t="s">
        <v>18781</v>
      </c>
      <c r="C7498" s="4">
        <v>3229.0611999999996</v>
      </c>
      <c r="F7498" s="20"/>
    </row>
    <row r="7499" spans="2:6" x14ac:dyDescent="0.3">
      <c r="B7499" s="3" t="s">
        <v>16061</v>
      </c>
      <c r="C7499" s="4">
        <v>3228.9625000000001</v>
      </c>
      <c r="F7499" s="20"/>
    </row>
    <row r="7500" spans="2:6" x14ac:dyDescent="0.3">
      <c r="B7500" s="3" t="s">
        <v>7564</v>
      </c>
      <c r="C7500" s="4">
        <v>3226.1651999999999</v>
      </c>
      <c r="F7500" s="20"/>
    </row>
    <row r="7501" spans="2:6" x14ac:dyDescent="0.3">
      <c r="B7501" s="3" t="s">
        <v>6459</v>
      </c>
      <c r="C7501" s="4">
        <v>3224.2343000000001</v>
      </c>
      <c r="F7501" s="20"/>
    </row>
    <row r="7502" spans="2:6" x14ac:dyDescent="0.3">
      <c r="B7502" s="3" t="s">
        <v>1919</v>
      </c>
      <c r="C7502" s="4">
        <v>3223.2622000000001</v>
      </c>
      <c r="F7502" s="20"/>
    </row>
    <row r="7503" spans="2:6" x14ac:dyDescent="0.3">
      <c r="B7503" s="3" t="s">
        <v>11532</v>
      </c>
      <c r="C7503" s="4">
        <v>3222.7610000000004</v>
      </c>
      <c r="F7503" s="20"/>
    </row>
    <row r="7504" spans="2:6" x14ac:dyDescent="0.3">
      <c r="B7504" s="3" t="s">
        <v>4489</v>
      </c>
      <c r="C7504" s="4">
        <v>3222.6045999999997</v>
      </c>
      <c r="F7504" s="20"/>
    </row>
    <row r="7505" spans="2:6" x14ac:dyDescent="0.3">
      <c r="B7505" s="3" t="s">
        <v>3183</v>
      </c>
      <c r="C7505" s="4">
        <v>3220.9481000000005</v>
      </c>
      <c r="F7505" s="20"/>
    </row>
    <row r="7506" spans="2:6" x14ac:dyDescent="0.3">
      <c r="B7506" s="3" t="s">
        <v>12209</v>
      </c>
      <c r="C7506" s="4">
        <v>3219.7326000000003</v>
      </c>
      <c r="F7506" s="20"/>
    </row>
    <row r="7507" spans="2:6" x14ac:dyDescent="0.3">
      <c r="B7507" s="3" t="s">
        <v>18825</v>
      </c>
      <c r="C7507" s="4">
        <v>3218.1495</v>
      </c>
      <c r="F7507" s="20"/>
    </row>
    <row r="7508" spans="2:6" x14ac:dyDescent="0.3">
      <c r="B7508" s="3" t="s">
        <v>5743</v>
      </c>
      <c r="C7508" s="4">
        <v>3216.5770000000002</v>
      </c>
      <c r="F7508" s="20"/>
    </row>
    <row r="7509" spans="2:6" x14ac:dyDescent="0.3">
      <c r="B7509" s="3" t="s">
        <v>14350</v>
      </c>
      <c r="C7509" s="4">
        <v>3206.4151999999995</v>
      </c>
      <c r="F7509" s="20"/>
    </row>
    <row r="7510" spans="2:6" x14ac:dyDescent="0.3">
      <c r="B7510" s="3" t="s">
        <v>5697</v>
      </c>
      <c r="C7510" s="4">
        <v>3205.0077999999999</v>
      </c>
      <c r="F7510" s="20"/>
    </row>
    <row r="7511" spans="2:6" x14ac:dyDescent="0.3">
      <c r="B7511" s="3" t="s">
        <v>3934</v>
      </c>
      <c r="C7511" s="4">
        <v>3204.6176</v>
      </c>
      <c r="F7511" s="20"/>
    </row>
    <row r="7512" spans="2:6" x14ac:dyDescent="0.3">
      <c r="B7512" s="3" t="s">
        <v>18481</v>
      </c>
      <c r="C7512" s="4">
        <v>3203.8190999999997</v>
      </c>
      <c r="F7512" s="20"/>
    </row>
    <row r="7513" spans="2:6" x14ac:dyDescent="0.3">
      <c r="B7513" s="3" t="s">
        <v>4184</v>
      </c>
      <c r="C7513" s="4">
        <v>3203.3656000000001</v>
      </c>
      <c r="F7513" s="20"/>
    </row>
    <row r="7514" spans="2:6" x14ac:dyDescent="0.3">
      <c r="B7514" s="3" t="s">
        <v>4723</v>
      </c>
      <c r="C7514" s="4">
        <v>3201.9185000000002</v>
      </c>
      <c r="F7514" s="20"/>
    </row>
    <row r="7515" spans="2:6" x14ac:dyDescent="0.3">
      <c r="B7515" s="3" t="s">
        <v>7527</v>
      </c>
      <c r="C7515" s="4">
        <v>3194.8034000000002</v>
      </c>
      <c r="F7515" s="20"/>
    </row>
    <row r="7516" spans="2:6" x14ac:dyDescent="0.3">
      <c r="B7516" s="3" t="s">
        <v>10215</v>
      </c>
      <c r="C7516" s="4">
        <v>3194.6122999999998</v>
      </c>
      <c r="F7516" s="20"/>
    </row>
    <row r="7517" spans="2:6" x14ac:dyDescent="0.3">
      <c r="B7517" s="3" t="s">
        <v>16815</v>
      </c>
      <c r="C7517" s="4">
        <v>3192.1210000000001</v>
      </c>
      <c r="F7517" s="20"/>
    </row>
    <row r="7518" spans="2:6" x14ac:dyDescent="0.3">
      <c r="B7518" s="3" t="s">
        <v>767</v>
      </c>
      <c r="C7518" s="4">
        <v>3192.0956999999999</v>
      </c>
      <c r="F7518" s="20"/>
    </row>
    <row r="7519" spans="2:6" x14ac:dyDescent="0.3">
      <c r="B7519" s="3" t="s">
        <v>1165</v>
      </c>
      <c r="C7519" s="4">
        <v>3188.7033999999999</v>
      </c>
      <c r="F7519" s="20"/>
    </row>
    <row r="7520" spans="2:6" x14ac:dyDescent="0.3">
      <c r="B7520" s="3" t="s">
        <v>10820</v>
      </c>
      <c r="C7520" s="4">
        <v>3187.4809999999998</v>
      </c>
      <c r="F7520" s="20"/>
    </row>
    <row r="7521" spans="2:6" x14ac:dyDescent="0.3">
      <c r="B7521" s="3" t="s">
        <v>5172</v>
      </c>
      <c r="C7521" s="4">
        <v>3186.2655999999997</v>
      </c>
      <c r="F7521" s="20"/>
    </row>
    <row r="7522" spans="2:6" x14ac:dyDescent="0.3">
      <c r="B7522" s="3" t="s">
        <v>16018</v>
      </c>
      <c r="C7522" s="4">
        <v>3183.7799999999997</v>
      </c>
      <c r="F7522" s="20"/>
    </row>
    <row r="7523" spans="2:6" x14ac:dyDescent="0.3">
      <c r="B7523" s="3" t="s">
        <v>14868</v>
      </c>
      <c r="C7523" s="4">
        <v>3182.2172</v>
      </c>
      <c r="F7523" s="20"/>
    </row>
    <row r="7524" spans="2:6" x14ac:dyDescent="0.3">
      <c r="B7524" s="3" t="s">
        <v>4069</v>
      </c>
      <c r="C7524" s="4">
        <v>3181.4149000000002</v>
      </c>
      <c r="F7524" s="20"/>
    </row>
    <row r="7525" spans="2:6" x14ac:dyDescent="0.3">
      <c r="B7525" s="3" t="s">
        <v>8668</v>
      </c>
      <c r="C7525" s="4">
        <v>3179.5756999999999</v>
      </c>
      <c r="F7525" s="20"/>
    </row>
    <row r="7526" spans="2:6" x14ac:dyDescent="0.3">
      <c r="B7526" s="3" t="s">
        <v>5735</v>
      </c>
      <c r="C7526" s="4">
        <v>3174.3654999999999</v>
      </c>
      <c r="F7526" s="20"/>
    </row>
    <row r="7527" spans="2:6" x14ac:dyDescent="0.3">
      <c r="B7527" s="3" t="s">
        <v>12467</v>
      </c>
      <c r="C7527" s="4">
        <v>3172.4556000000002</v>
      </c>
      <c r="F7527" s="20"/>
    </row>
    <row r="7528" spans="2:6" x14ac:dyDescent="0.3">
      <c r="B7528" s="3" t="s">
        <v>7773</v>
      </c>
      <c r="C7528" s="4">
        <v>3168.8454999999999</v>
      </c>
      <c r="F7528" s="20"/>
    </row>
    <row r="7529" spans="2:6" x14ac:dyDescent="0.3">
      <c r="B7529" s="3" t="s">
        <v>3100</v>
      </c>
      <c r="C7529" s="4">
        <v>3168.7449999999999</v>
      </c>
      <c r="F7529" s="20"/>
    </row>
    <row r="7530" spans="2:6" x14ac:dyDescent="0.3">
      <c r="B7530" s="3" t="s">
        <v>8322</v>
      </c>
      <c r="C7530" s="4">
        <v>3167.6881000000003</v>
      </c>
      <c r="F7530" s="20"/>
    </row>
    <row r="7531" spans="2:6" x14ac:dyDescent="0.3">
      <c r="B7531" s="3" t="s">
        <v>18031</v>
      </c>
      <c r="C7531" s="4">
        <v>3164.9359000000004</v>
      </c>
      <c r="F7531" s="20"/>
    </row>
    <row r="7532" spans="2:6" x14ac:dyDescent="0.3">
      <c r="B7532" s="3" t="s">
        <v>13697</v>
      </c>
      <c r="C7532" s="4">
        <v>3164.143</v>
      </c>
      <c r="F7532" s="20"/>
    </row>
    <row r="7533" spans="2:6" x14ac:dyDescent="0.3">
      <c r="B7533" s="3" t="s">
        <v>2692</v>
      </c>
      <c r="C7533" s="4">
        <v>3163.9571999999998</v>
      </c>
      <c r="F7533" s="20"/>
    </row>
    <row r="7534" spans="2:6" x14ac:dyDescent="0.3">
      <c r="B7534" s="3" t="s">
        <v>9434</v>
      </c>
      <c r="C7534" s="4">
        <v>3163.1424999999999</v>
      </c>
      <c r="F7534" s="20"/>
    </row>
    <row r="7535" spans="2:6" x14ac:dyDescent="0.3">
      <c r="B7535" s="3" t="s">
        <v>13401</v>
      </c>
      <c r="C7535" s="4">
        <v>3163.1115</v>
      </c>
      <c r="F7535" s="20"/>
    </row>
    <row r="7536" spans="2:6" x14ac:dyDescent="0.3">
      <c r="B7536" s="3" t="s">
        <v>6069</v>
      </c>
      <c r="C7536" s="4">
        <v>3158.3645000000001</v>
      </c>
      <c r="F7536" s="20"/>
    </row>
    <row r="7537" spans="2:6" x14ac:dyDescent="0.3">
      <c r="B7537" s="3" t="s">
        <v>1823</v>
      </c>
      <c r="C7537" s="4">
        <v>3158.1419999999989</v>
      </c>
      <c r="F7537" s="20"/>
    </row>
    <row r="7538" spans="2:6" x14ac:dyDescent="0.3">
      <c r="B7538" s="3" t="s">
        <v>2482</v>
      </c>
      <c r="C7538" s="4">
        <v>3154.8990999999996</v>
      </c>
      <c r="F7538" s="20"/>
    </row>
    <row r="7539" spans="2:6" x14ac:dyDescent="0.3">
      <c r="B7539" s="3" t="s">
        <v>18568</v>
      </c>
      <c r="C7539" s="4">
        <v>3154.4884999999999</v>
      </c>
      <c r="F7539" s="20"/>
    </row>
    <row r="7540" spans="2:6" x14ac:dyDescent="0.3">
      <c r="B7540" s="3" t="s">
        <v>14096</v>
      </c>
      <c r="C7540" s="4">
        <v>3153.1356000000005</v>
      </c>
      <c r="F7540" s="20"/>
    </row>
    <row r="7541" spans="2:6" x14ac:dyDescent="0.3">
      <c r="B7541" s="3" t="s">
        <v>4511</v>
      </c>
      <c r="C7541" s="4">
        <v>3148.152</v>
      </c>
      <c r="F7541" s="20"/>
    </row>
    <row r="7542" spans="2:6" x14ac:dyDescent="0.3">
      <c r="B7542" s="3" t="s">
        <v>5906</v>
      </c>
      <c r="C7542" s="4">
        <v>3144.4703</v>
      </c>
      <c r="F7542" s="20"/>
    </row>
    <row r="7543" spans="2:6" x14ac:dyDescent="0.3">
      <c r="B7543" s="3" t="s">
        <v>2175</v>
      </c>
      <c r="C7543" s="4">
        <v>3141.9276</v>
      </c>
      <c r="F7543" s="20"/>
    </row>
    <row r="7544" spans="2:6" x14ac:dyDescent="0.3">
      <c r="B7544" s="3" t="s">
        <v>17759</v>
      </c>
      <c r="C7544" s="4">
        <v>3141.4463999999998</v>
      </c>
      <c r="F7544" s="20"/>
    </row>
    <row r="7545" spans="2:6" x14ac:dyDescent="0.3">
      <c r="B7545" s="3" t="s">
        <v>15537</v>
      </c>
      <c r="C7545" s="4">
        <v>3141.4463999999998</v>
      </c>
      <c r="F7545" s="20"/>
    </row>
    <row r="7546" spans="2:6" x14ac:dyDescent="0.3">
      <c r="B7546" s="3" t="s">
        <v>13509</v>
      </c>
      <c r="C7546" s="4">
        <v>3141.4463999999998</v>
      </c>
      <c r="F7546" s="20"/>
    </row>
    <row r="7547" spans="2:6" x14ac:dyDescent="0.3">
      <c r="B7547" s="3" t="s">
        <v>9781</v>
      </c>
      <c r="C7547" s="4">
        <v>3141.4463999999998</v>
      </c>
      <c r="F7547" s="20"/>
    </row>
    <row r="7548" spans="2:6" x14ac:dyDescent="0.3">
      <c r="B7548" s="3" t="s">
        <v>6450</v>
      </c>
      <c r="C7548" s="4">
        <v>3141.4463999999998</v>
      </c>
      <c r="F7548" s="20"/>
    </row>
    <row r="7549" spans="2:6" x14ac:dyDescent="0.3">
      <c r="B7549" s="3" t="s">
        <v>4161</v>
      </c>
      <c r="C7549" s="4">
        <v>3141.4463999999998</v>
      </c>
      <c r="F7549" s="20"/>
    </row>
    <row r="7550" spans="2:6" x14ac:dyDescent="0.3">
      <c r="B7550" s="3" t="s">
        <v>3020</v>
      </c>
      <c r="C7550" s="4">
        <v>3141.4463999999998</v>
      </c>
      <c r="F7550" s="20"/>
    </row>
    <row r="7551" spans="2:6" x14ac:dyDescent="0.3">
      <c r="B7551" s="3" t="s">
        <v>679</v>
      </c>
      <c r="C7551" s="4">
        <v>3141.4463999999998</v>
      </c>
      <c r="F7551" s="20"/>
    </row>
    <row r="7552" spans="2:6" x14ac:dyDescent="0.3">
      <c r="B7552" s="3" t="s">
        <v>16664</v>
      </c>
      <c r="C7552" s="4">
        <v>3141.0114999999996</v>
      </c>
      <c r="F7552" s="20"/>
    </row>
    <row r="7553" spans="2:6" x14ac:dyDescent="0.3">
      <c r="B7553" s="3" t="s">
        <v>5148</v>
      </c>
      <c r="C7553" s="4">
        <v>3138.9392000000003</v>
      </c>
      <c r="F7553" s="20"/>
    </row>
    <row r="7554" spans="2:6" x14ac:dyDescent="0.3">
      <c r="B7554" s="3" t="s">
        <v>4332</v>
      </c>
      <c r="C7554" s="4">
        <v>3136.2074000000002</v>
      </c>
      <c r="F7554" s="20"/>
    </row>
    <row r="7555" spans="2:6" x14ac:dyDescent="0.3">
      <c r="B7555" s="3" t="s">
        <v>17452</v>
      </c>
      <c r="C7555" s="4">
        <v>3131.0285000000003</v>
      </c>
      <c r="F7555" s="20"/>
    </row>
    <row r="7556" spans="2:6" x14ac:dyDescent="0.3">
      <c r="B7556" s="3" t="s">
        <v>6350</v>
      </c>
      <c r="C7556" s="4">
        <v>3129.0261</v>
      </c>
      <c r="F7556" s="20"/>
    </row>
    <row r="7557" spans="2:6" x14ac:dyDescent="0.3">
      <c r="B7557" s="3" t="s">
        <v>16825</v>
      </c>
      <c r="C7557" s="4">
        <v>3128.2069000000001</v>
      </c>
      <c r="F7557" s="20"/>
    </row>
    <row r="7558" spans="2:6" x14ac:dyDescent="0.3">
      <c r="B7558" s="3" t="s">
        <v>1681</v>
      </c>
      <c r="C7558" s="4">
        <v>3128.1962999999996</v>
      </c>
      <c r="F7558" s="20"/>
    </row>
    <row r="7559" spans="2:6" x14ac:dyDescent="0.3">
      <c r="B7559" s="3" t="s">
        <v>2409</v>
      </c>
      <c r="C7559" s="4">
        <v>3123.7233999999999</v>
      </c>
      <c r="F7559" s="20"/>
    </row>
    <row r="7560" spans="2:6" x14ac:dyDescent="0.3">
      <c r="B7560" s="3" t="s">
        <v>3287</v>
      </c>
      <c r="C7560" s="4">
        <v>3123.4479999999999</v>
      </c>
      <c r="F7560" s="20"/>
    </row>
    <row r="7561" spans="2:6" x14ac:dyDescent="0.3">
      <c r="B7561" s="3" t="s">
        <v>4676</v>
      </c>
      <c r="C7561" s="4">
        <v>3123.0403999999999</v>
      </c>
      <c r="F7561" s="20"/>
    </row>
    <row r="7562" spans="2:6" x14ac:dyDescent="0.3">
      <c r="B7562" s="3" t="s">
        <v>17629</v>
      </c>
      <c r="C7562" s="4">
        <v>3122.5666000000001</v>
      </c>
      <c r="F7562" s="20"/>
    </row>
    <row r="7563" spans="2:6" x14ac:dyDescent="0.3">
      <c r="B7563" s="3" t="s">
        <v>8501</v>
      </c>
      <c r="C7563" s="4">
        <v>3119.9911000000002</v>
      </c>
      <c r="F7563" s="20"/>
    </row>
    <row r="7564" spans="2:6" x14ac:dyDescent="0.3">
      <c r="B7564" s="3" t="s">
        <v>16806</v>
      </c>
      <c r="C7564" s="4">
        <v>3118.8193999999999</v>
      </c>
      <c r="F7564" s="20"/>
    </row>
    <row r="7565" spans="2:6" x14ac:dyDescent="0.3">
      <c r="B7565" s="3" t="s">
        <v>8405</v>
      </c>
      <c r="C7565" s="4">
        <v>3117.8143</v>
      </c>
      <c r="F7565" s="20"/>
    </row>
    <row r="7566" spans="2:6" x14ac:dyDescent="0.3">
      <c r="B7566" s="3" t="s">
        <v>12732</v>
      </c>
      <c r="C7566" s="4">
        <v>3117.2354</v>
      </c>
      <c r="F7566" s="20"/>
    </row>
    <row r="7567" spans="2:6" x14ac:dyDescent="0.3">
      <c r="B7567" s="3" t="s">
        <v>7544</v>
      </c>
      <c r="C7567" s="4">
        <v>3116.8602999999998</v>
      </c>
      <c r="F7567" s="20"/>
    </row>
    <row r="7568" spans="2:6" x14ac:dyDescent="0.3">
      <c r="B7568" s="3" t="s">
        <v>4923</v>
      </c>
      <c r="C7568" s="4">
        <v>3116.5729000000006</v>
      </c>
      <c r="F7568" s="20"/>
    </row>
    <row r="7569" spans="2:6" x14ac:dyDescent="0.3">
      <c r="B7569" s="3" t="s">
        <v>7413</v>
      </c>
      <c r="C7569" s="4">
        <v>3115.3953999999999</v>
      </c>
      <c r="F7569" s="20"/>
    </row>
    <row r="7570" spans="2:6" x14ac:dyDescent="0.3">
      <c r="B7570" s="3" t="s">
        <v>8771</v>
      </c>
      <c r="C7570" s="4">
        <v>3115.1394000000005</v>
      </c>
      <c r="F7570" s="20"/>
    </row>
    <row r="7571" spans="2:6" x14ac:dyDescent="0.3">
      <c r="B7571" s="3" t="s">
        <v>8079</v>
      </c>
      <c r="C7571" s="4">
        <v>3111.8608999999997</v>
      </c>
      <c r="F7571" s="20"/>
    </row>
    <row r="7572" spans="2:6" x14ac:dyDescent="0.3">
      <c r="B7572" s="3" t="s">
        <v>14623</v>
      </c>
      <c r="C7572" s="4">
        <v>3108.9416000000001</v>
      </c>
      <c r="F7572" s="20"/>
    </row>
    <row r="7573" spans="2:6" x14ac:dyDescent="0.3">
      <c r="B7573" s="3" t="s">
        <v>7358</v>
      </c>
      <c r="C7573" s="4">
        <v>3106.636</v>
      </c>
      <c r="F7573" s="20"/>
    </row>
    <row r="7574" spans="2:6" x14ac:dyDescent="0.3">
      <c r="B7574" s="3" t="s">
        <v>12731</v>
      </c>
      <c r="C7574" s="4">
        <v>3105.4666000000002</v>
      </c>
      <c r="F7574" s="20"/>
    </row>
    <row r="7575" spans="2:6" x14ac:dyDescent="0.3">
      <c r="B7575" s="3" t="s">
        <v>16218</v>
      </c>
      <c r="C7575" s="4">
        <v>3102.3633999999997</v>
      </c>
      <c r="F7575" s="20"/>
    </row>
    <row r="7576" spans="2:6" x14ac:dyDescent="0.3">
      <c r="B7576" s="3" t="s">
        <v>12186</v>
      </c>
      <c r="C7576" s="4">
        <v>3100.2253999999998</v>
      </c>
      <c r="F7576" s="20"/>
    </row>
    <row r="7577" spans="2:6" x14ac:dyDescent="0.3">
      <c r="B7577" s="3" t="s">
        <v>11562</v>
      </c>
      <c r="C7577" s="4">
        <v>3099.2248</v>
      </c>
      <c r="F7577" s="20"/>
    </row>
    <row r="7578" spans="2:6" x14ac:dyDescent="0.3">
      <c r="B7578" s="3" t="s">
        <v>731</v>
      </c>
      <c r="C7578" s="4">
        <v>3097.9017000000003</v>
      </c>
      <c r="F7578" s="20"/>
    </row>
    <row r="7579" spans="2:6" x14ac:dyDescent="0.3">
      <c r="B7579" s="3" t="s">
        <v>14757</v>
      </c>
      <c r="C7579" s="4">
        <v>3092.4</v>
      </c>
      <c r="F7579" s="20"/>
    </row>
    <row r="7580" spans="2:6" x14ac:dyDescent="0.3">
      <c r="B7580" s="3" t="s">
        <v>16708</v>
      </c>
      <c r="C7580" s="4">
        <v>3089.9571999999998</v>
      </c>
      <c r="F7580" s="20"/>
    </row>
    <row r="7581" spans="2:6" x14ac:dyDescent="0.3">
      <c r="B7581" s="3" t="s">
        <v>12093</v>
      </c>
      <c r="C7581" s="4">
        <v>3089.1895</v>
      </c>
      <c r="F7581" s="20"/>
    </row>
    <row r="7582" spans="2:6" x14ac:dyDescent="0.3">
      <c r="B7582" s="3" t="s">
        <v>15715</v>
      </c>
      <c r="C7582" s="4">
        <v>3087.0481000000004</v>
      </c>
      <c r="F7582" s="20"/>
    </row>
    <row r="7583" spans="2:6" x14ac:dyDescent="0.3">
      <c r="B7583" s="3" t="s">
        <v>18594</v>
      </c>
      <c r="C7583" s="4">
        <v>3083.1097</v>
      </c>
      <c r="F7583" s="20"/>
    </row>
    <row r="7584" spans="2:6" x14ac:dyDescent="0.3">
      <c r="B7584" s="3" t="s">
        <v>780</v>
      </c>
      <c r="C7584" s="4">
        <v>3077.5021999999999</v>
      </c>
      <c r="F7584" s="20"/>
    </row>
    <row r="7585" spans="2:6" x14ac:dyDescent="0.3">
      <c r="B7585" s="3" t="s">
        <v>17829</v>
      </c>
      <c r="C7585" s="4">
        <v>3076.5282000000002</v>
      </c>
      <c r="F7585" s="20"/>
    </row>
    <row r="7586" spans="2:6" x14ac:dyDescent="0.3">
      <c r="B7586" s="3" t="s">
        <v>13385</v>
      </c>
      <c r="C7586" s="4">
        <v>3069.1882000000001</v>
      </c>
      <c r="F7586" s="20"/>
    </row>
    <row r="7587" spans="2:6" x14ac:dyDescent="0.3">
      <c r="B7587" s="3" t="s">
        <v>9725</v>
      </c>
      <c r="C7587" s="4">
        <v>3066.7736</v>
      </c>
      <c r="F7587" s="20"/>
    </row>
    <row r="7588" spans="2:6" x14ac:dyDescent="0.3">
      <c r="B7588" s="3" t="s">
        <v>11102</v>
      </c>
      <c r="C7588" s="4">
        <v>3066.6570000000002</v>
      </c>
      <c r="F7588" s="20"/>
    </row>
    <row r="7589" spans="2:6" x14ac:dyDescent="0.3">
      <c r="B7589" s="3" t="s">
        <v>14135</v>
      </c>
      <c r="C7589" s="4">
        <v>3066.5114000000003</v>
      </c>
      <c r="F7589" s="20"/>
    </row>
    <row r="7590" spans="2:6" x14ac:dyDescent="0.3">
      <c r="B7590" s="3" t="s">
        <v>1350</v>
      </c>
      <c r="C7590" s="4">
        <v>3061.6212999999998</v>
      </c>
      <c r="F7590" s="20"/>
    </row>
    <row r="7591" spans="2:6" x14ac:dyDescent="0.3">
      <c r="B7591" s="3" t="s">
        <v>18624</v>
      </c>
      <c r="C7591" s="4">
        <v>3061.5604999999996</v>
      </c>
      <c r="F7591" s="20"/>
    </row>
    <row r="7592" spans="2:6" x14ac:dyDescent="0.3">
      <c r="B7592" s="3" t="s">
        <v>8009</v>
      </c>
      <c r="C7592" s="4">
        <v>3061.2842000000001</v>
      </c>
      <c r="F7592" s="20"/>
    </row>
    <row r="7593" spans="2:6" x14ac:dyDescent="0.3">
      <c r="B7593" s="3" t="s">
        <v>9693</v>
      </c>
      <c r="C7593" s="4">
        <v>3059.4002999999998</v>
      </c>
      <c r="F7593" s="20"/>
    </row>
    <row r="7594" spans="2:6" x14ac:dyDescent="0.3">
      <c r="B7594" s="3" t="s">
        <v>10655</v>
      </c>
      <c r="C7594" s="4">
        <v>3056.8554999999997</v>
      </c>
      <c r="F7594" s="20"/>
    </row>
    <row r="7595" spans="2:6" x14ac:dyDescent="0.3">
      <c r="B7595" s="3" t="s">
        <v>12145</v>
      </c>
      <c r="C7595" s="4">
        <v>3056.1745000000001</v>
      </c>
      <c r="F7595" s="20"/>
    </row>
    <row r="7596" spans="2:6" x14ac:dyDescent="0.3">
      <c r="B7596" s="3" t="s">
        <v>7817</v>
      </c>
      <c r="C7596" s="4">
        <v>3055.8954000000003</v>
      </c>
      <c r="F7596" s="20"/>
    </row>
    <row r="7597" spans="2:6" x14ac:dyDescent="0.3">
      <c r="B7597" s="3" t="s">
        <v>754</v>
      </c>
      <c r="C7597" s="4">
        <v>3055.5182</v>
      </c>
      <c r="F7597" s="20"/>
    </row>
    <row r="7598" spans="2:6" x14ac:dyDescent="0.3">
      <c r="B7598" s="3" t="s">
        <v>16017</v>
      </c>
      <c r="C7598" s="4">
        <v>3054.4008999999996</v>
      </c>
      <c r="F7598" s="20"/>
    </row>
    <row r="7599" spans="2:6" x14ac:dyDescent="0.3">
      <c r="B7599" s="3" t="s">
        <v>4099</v>
      </c>
      <c r="C7599" s="4">
        <v>3053.5354000000002</v>
      </c>
      <c r="F7599" s="20"/>
    </row>
    <row r="7600" spans="2:6" x14ac:dyDescent="0.3">
      <c r="B7600" s="3" t="s">
        <v>18646</v>
      </c>
      <c r="C7600" s="4">
        <v>3050.1916999999999</v>
      </c>
      <c r="F7600" s="20"/>
    </row>
    <row r="7601" spans="2:6" x14ac:dyDescent="0.3">
      <c r="B7601" s="3" t="s">
        <v>8527</v>
      </c>
      <c r="C7601" s="4">
        <v>3047.0243000000005</v>
      </c>
      <c r="F7601" s="20"/>
    </row>
    <row r="7602" spans="2:6" x14ac:dyDescent="0.3">
      <c r="B7602" s="3" t="s">
        <v>3389</v>
      </c>
      <c r="C7602" s="4">
        <v>3046.4629</v>
      </c>
      <c r="F7602" s="20"/>
    </row>
    <row r="7603" spans="2:6" x14ac:dyDescent="0.3">
      <c r="B7603" s="3" t="s">
        <v>6886</v>
      </c>
      <c r="C7603" s="4">
        <v>3044.5840000000003</v>
      </c>
      <c r="F7603" s="20"/>
    </row>
    <row r="7604" spans="2:6" x14ac:dyDescent="0.3">
      <c r="B7604" s="3" t="s">
        <v>8716</v>
      </c>
      <c r="C7604" s="4">
        <v>3040.7769000000003</v>
      </c>
      <c r="F7604" s="20"/>
    </row>
    <row r="7605" spans="2:6" x14ac:dyDescent="0.3">
      <c r="B7605" s="3" t="s">
        <v>15377</v>
      </c>
      <c r="C7605" s="4">
        <v>3038.2062000000001</v>
      </c>
      <c r="F7605" s="20"/>
    </row>
    <row r="7606" spans="2:6" x14ac:dyDescent="0.3">
      <c r="B7606" s="3" t="s">
        <v>4283</v>
      </c>
      <c r="C7606" s="4">
        <v>3035.7043999999996</v>
      </c>
      <c r="F7606" s="20"/>
    </row>
    <row r="7607" spans="2:6" x14ac:dyDescent="0.3">
      <c r="B7607" s="3" t="s">
        <v>12600</v>
      </c>
      <c r="C7607" s="4">
        <v>3034.1691000000001</v>
      </c>
      <c r="F7607" s="20"/>
    </row>
    <row r="7608" spans="2:6" x14ac:dyDescent="0.3">
      <c r="B7608" s="3" t="s">
        <v>13036</v>
      </c>
      <c r="C7608" s="4">
        <v>3031.3869000000004</v>
      </c>
      <c r="F7608" s="20"/>
    </row>
    <row r="7609" spans="2:6" x14ac:dyDescent="0.3">
      <c r="B7609" s="3" t="s">
        <v>14814</v>
      </c>
      <c r="C7609" s="4">
        <v>3030.7187000000004</v>
      </c>
      <c r="F7609" s="20"/>
    </row>
    <row r="7610" spans="2:6" x14ac:dyDescent="0.3">
      <c r="B7610" s="3" t="s">
        <v>6902</v>
      </c>
      <c r="C7610" s="4">
        <v>3029.4372000000003</v>
      </c>
      <c r="F7610" s="20"/>
    </row>
    <row r="7611" spans="2:6" x14ac:dyDescent="0.3">
      <c r="B7611" s="3" t="s">
        <v>17047</v>
      </c>
      <c r="C7611" s="4">
        <v>3027.1010000000001</v>
      </c>
      <c r="F7611" s="20"/>
    </row>
    <row r="7612" spans="2:6" x14ac:dyDescent="0.3">
      <c r="B7612" s="3" t="s">
        <v>7304</v>
      </c>
      <c r="C7612" s="4">
        <v>3027.1010000000001</v>
      </c>
      <c r="F7612" s="20"/>
    </row>
    <row r="7613" spans="2:6" x14ac:dyDescent="0.3">
      <c r="B7613" s="3" t="s">
        <v>13903</v>
      </c>
      <c r="C7613" s="4">
        <v>3021.4160000000002</v>
      </c>
      <c r="F7613" s="20"/>
    </row>
    <row r="7614" spans="2:6" x14ac:dyDescent="0.3">
      <c r="B7614" s="3" t="s">
        <v>17444</v>
      </c>
      <c r="C7614" s="4">
        <v>3021.0944</v>
      </c>
      <c r="F7614" s="20"/>
    </row>
    <row r="7615" spans="2:6" x14ac:dyDescent="0.3">
      <c r="B7615" s="3" t="s">
        <v>2693</v>
      </c>
      <c r="C7615" s="4">
        <v>3018.2661000000003</v>
      </c>
      <c r="F7615" s="20"/>
    </row>
    <row r="7616" spans="2:6" x14ac:dyDescent="0.3">
      <c r="B7616" s="3" t="s">
        <v>7909</v>
      </c>
      <c r="C7616" s="4">
        <v>3015.0929999999998</v>
      </c>
      <c r="F7616" s="20"/>
    </row>
    <row r="7617" spans="2:6" x14ac:dyDescent="0.3">
      <c r="B7617" s="3" t="s">
        <v>17022</v>
      </c>
      <c r="C7617" s="4">
        <v>3010.8171000000002</v>
      </c>
      <c r="F7617" s="20"/>
    </row>
    <row r="7618" spans="2:6" x14ac:dyDescent="0.3">
      <c r="B7618" s="3" t="s">
        <v>16525</v>
      </c>
      <c r="C7618" s="4">
        <v>3010.0840000000003</v>
      </c>
      <c r="F7618" s="20"/>
    </row>
    <row r="7619" spans="2:6" x14ac:dyDescent="0.3">
      <c r="B7619" s="3" t="s">
        <v>2266</v>
      </c>
      <c r="C7619" s="4">
        <v>3005.7617</v>
      </c>
      <c r="F7619" s="20"/>
    </row>
    <row r="7620" spans="2:6" x14ac:dyDescent="0.3">
      <c r="B7620" s="3" t="s">
        <v>10413</v>
      </c>
      <c r="C7620" s="4">
        <v>3005.7534000000001</v>
      </c>
      <c r="F7620" s="20"/>
    </row>
    <row r="7621" spans="2:6" x14ac:dyDescent="0.3">
      <c r="B7621" s="3" t="s">
        <v>8717</v>
      </c>
      <c r="C7621" s="4">
        <v>3005.5748000000003</v>
      </c>
      <c r="F7621" s="20"/>
    </row>
    <row r="7622" spans="2:6" x14ac:dyDescent="0.3">
      <c r="B7622" s="3" t="s">
        <v>4938</v>
      </c>
      <c r="C7622" s="4">
        <v>3005.1972999999998</v>
      </c>
      <c r="F7622" s="20"/>
    </row>
    <row r="7623" spans="2:6" x14ac:dyDescent="0.3">
      <c r="B7623" s="3" t="s">
        <v>10240</v>
      </c>
      <c r="C7623" s="4">
        <v>3005.1368000000002</v>
      </c>
      <c r="F7623" s="20"/>
    </row>
    <row r="7624" spans="2:6" x14ac:dyDescent="0.3">
      <c r="B7624" s="3" t="s">
        <v>18223</v>
      </c>
      <c r="C7624" s="4">
        <v>3004.5024000000003</v>
      </c>
      <c r="F7624" s="20"/>
    </row>
    <row r="7625" spans="2:6" x14ac:dyDescent="0.3">
      <c r="B7625" s="3" t="s">
        <v>10358</v>
      </c>
      <c r="C7625" s="4">
        <v>3004.3669</v>
      </c>
      <c r="F7625" s="20"/>
    </row>
    <row r="7626" spans="2:6" x14ac:dyDescent="0.3">
      <c r="B7626" s="3" t="s">
        <v>3185</v>
      </c>
      <c r="C7626" s="4">
        <v>3002.7141000000001</v>
      </c>
      <c r="F7626" s="20"/>
    </row>
    <row r="7627" spans="2:6" x14ac:dyDescent="0.3">
      <c r="B7627" s="3" t="s">
        <v>1534</v>
      </c>
      <c r="C7627" s="4">
        <v>3001.3415</v>
      </c>
      <c r="F7627" s="20"/>
    </row>
    <row r="7628" spans="2:6" x14ac:dyDescent="0.3">
      <c r="B7628" s="3" t="s">
        <v>8976</v>
      </c>
      <c r="C7628" s="4">
        <v>2999.4735000000001</v>
      </c>
      <c r="F7628" s="20"/>
    </row>
    <row r="7629" spans="2:6" x14ac:dyDescent="0.3">
      <c r="B7629" s="3" t="s">
        <v>14176</v>
      </c>
      <c r="C7629" s="4">
        <v>2998.0438000000004</v>
      </c>
      <c r="F7629" s="20"/>
    </row>
    <row r="7630" spans="2:6" x14ac:dyDescent="0.3">
      <c r="B7630" s="3" t="s">
        <v>4457</v>
      </c>
      <c r="C7630" s="4">
        <v>2995.1374999999998</v>
      </c>
      <c r="F7630" s="20"/>
    </row>
    <row r="7631" spans="2:6" x14ac:dyDescent="0.3">
      <c r="B7631" s="3" t="s">
        <v>2189</v>
      </c>
      <c r="C7631" s="4">
        <v>2992.4054000000001</v>
      </c>
      <c r="F7631" s="20"/>
    </row>
    <row r="7632" spans="2:6" x14ac:dyDescent="0.3">
      <c r="B7632" s="3" t="s">
        <v>1664</v>
      </c>
      <c r="C7632" s="4">
        <v>2992.2887000000001</v>
      </c>
      <c r="F7632" s="20"/>
    </row>
    <row r="7633" spans="2:6" x14ac:dyDescent="0.3">
      <c r="B7633" s="3" t="s">
        <v>12596</v>
      </c>
      <c r="C7633" s="4">
        <v>2989.7063000000003</v>
      </c>
      <c r="F7633" s="20"/>
    </row>
    <row r="7634" spans="2:6" x14ac:dyDescent="0.3">
      <c r="B7634" s="3" t="s">
        <v>10378</v>
      </c>
      <c r="C7634" s="4">
        <v>2988.9134000000004</v>
      </c>
      <c r="F7634" s="20"/>
    </row>
    <row r="7635" spans="2:6" x14ac:dyDescent="0.3">
      <c r="B7635" s="3" t="s">
        <v>5090</v>
      </c>
      <c r="C7635" s="4">
        <v>2985.4641000000001</v>
      </c>
      <c r="F7635" s="20"/>
    </row>
    <row r="7636" spans="2:6" x14ac:dyDescent="0.3">
      <c r="B7636" s="3" t="s">
        <v>8746</v>
      </c>
      <c r="C7636" s="4">
        <v>2977.2725</v>
      </c>
      <c r="F7636" s="20"/>
    </row>
    <row r="7637" spans="2:6" x14ac:dyDescent="0.3">
      <c r="B7637" s="3" t="s">
        <v>13447</v>
      </c>
      <c r="C7637" s="4">
        <v>2976.0484000000001</v>
      </c>
      <c r="F7637" s="20"/>
    </row>
    <row r="7638" spans="2:6" x14ac:dyDescent="0.3">
      <c r="B7638" s="3" t="s">
        <v>15248</v>
      </c>
      <c r="C7638" s="4">
        <v>2975.9391000000001</v>
      </c>
      <c r="F7638" s="20"/>
    </row>
    <row r="7639" spans="2:6" x14ac:dyDescent="0.3">
      <c r="B7639" s="3" t="s">
        <v>1210</v>
      </c>
      <c r="C7639" s="4">
        <v>2971.5629000000004</v>
      </c>
      <c r="F7639" s="20"/>
    </row>
    <row r="7640" spans="2:6" x14ac:dyDescent="0.3">
      <c r="B7640" s="3" t="s">
        <v>15764</v>
      </c>
      <c r="C7640" s="4">
        <v>2971.1326000000004</v>
      </c>
      <c r="F7640" s="20"/>
    </row>
    <row r="7641" spans="2:6" x14ac:dyDescent="0.3">
      <c r="B7641" s="3" t="s">
        <v>5372</v>
      </c>
      <c r="C7641" s="4">
        <v>2969.7406999999998</v>
      </c>
      <c r="F7641" s="20"/>
    </row>
    <row r="7642" spans="2:6" x14ac:dyDescent="0.3">
      <c r="B7642" s="3" t="s">
        <v>12579</v>
      </c>
      <c r="C7642" s="4">
        <v>2968.3622</v>
      </c>
      <c r="F7642" s="20"/>
    </row>
    <row r="7643" spans="2:6" x14ac:dyDescent="0.3">
      <c r="B7643" s="3" t="s">
        <v>12918</v>
      </c>
      <c r="C7643" s="4">
        <v>2967.6168000000002</v>
      </c>
      <c r="F7643" s="20"/>
    </row>
    <row r="7644" spans="2:6" x14ac:dyDescent="0.3">
      <c r="B7644" s="3" t="s">
        <v>4769</v>
      </c>
      <c r="C7644" s="4">
        <v>2966.8483999999999</v>
      </c>
      <c r="F7644" s="20"/>
    </row>
    <row r="7645" spans="2:6" x14ac:dyDescent="0.3">
      <c r="B7645" s="3" t="s">
        <v>6221</v>
      </c>
      <c r="C7645" s="4">
        <v>2965.9792000000002</v>
      </c>
      <c r="F7645" s="20"/>
    </row>
    <row r="7646" spans="2:6" x14ac:dyDescent="0.3">
      <c r="B7646" s="3" t="s">
        <v>9408</v>
      </c>
      <c r="C7646" s="4">
        <v>2962.8339999999998</v>
      </c>
      <c r="F7646" s="20"/>
    </row>
    <row r="7647" spans="2:6" x14ac:dyDescent="0.3">
      <c r="B7647" s="3" t="s">
        <v>3151</v>
      </c>
      <c r="C7647" s="4">
        <v>2962.0556000000001</v>
      </c>
      <c r="F7647" s="20"/>
    </row>
    <row r="7648" spans="2:6" x14ac:dyDescent="0.3">
      <c r="B7648" s="3" t="s">
        <v>11649</v>
      </c>
      <c r="C7648" s="4">
        <v>2961.7511</v>
      </c>
      <c r="F7648" s="20"/>
    </row>
    <row r="7649" spans="2:6" x14ac:dyDescent="0.3">
      <c r="B7649" s="3" t="s">
        <v>9353</v>
      </c>
      <c r="C7649" s="4">
        <v>2959.3872999999999</v>
      </c>
      <c r="F7649" s="20"/>
    </row>
    <row r="7650" spans="2:6" x14ac:dyDescent="0.3">
      <c r="B7650" s="3" t="s">
        <v>1556</v>
      </c>
      <c r="C7650" s="4">
        <v>2956.3614000000002</v>
      </c>
      <c r="F7650" s="20"/>
    </row>
    <row r="7651" spans="2:6" x14ac:dyDescent="0.3">
      <c r="B7651" s="3" t="s">
        <v>4008</v>
      </c>
      <c r="C7651" s="4">
        <v>2953.7912000000001</v>
      </c>
      <c r="F7651" s="20"/>
    </row>
    <row r="7652" spans="2:6" x14ac:dyDescent="0.3">
      <c r="B7652" s="3" t="s">
        <v>11165</v>
      </c>
      <c r="C7652" s="4">
        <v>2953.7105000000001</v>
      </c>
      <c r="F7652" s="20"/>
    </row>
    <row r="7653" spans="2:6" x14ac:dyDescent="0.3">
      <c r="B7653" s="3" t="s">
        <v>11804</v>
      </c>
      <c r="C7653" s="4">
        <v>2948.1434000000004</v>
      </c>
      <c r="F7653" s="20"/>
    </row>
    <row r="7654" spans="2:6" x14ac:dyDescent="0.3">
      <c r="B7654" s="3" t="s">
        <v>16454</v>
      </c>
      <c r="C7654" s="4">
        <v>2947.337</v>
      </c>
      <c r="F7654" s="20"/>
    </row>
    <row r="7655" spans="2:6" x14ac:dyDescent="0.3">
      <c r="B7655" s="3" t="s">
        <v>10479</v>
      </c>
      <c r="C7655" s="4">
        <v>2945.8989000000001</v>
      </c>
      <c r="F7655" s="20"/>
    </row>
    <row r="7656" spans="2:6" x14ac:dyDescent="0.3">
      <c r="B7656" s="3" t="s">
        <v>10675</v>
      </c>
      <c r="C7656" s="4">
        <v>2945.8989000000001</v>
      </c>
      <c r="F7656" s="20"/>
    </row>
    <row r="7657" spans="2:6" x14ac:dyDescent="0.3">
      <c r="B7657" s="3" t="s">
        <v>14332</v>
      </c>
      <c r="C7657" s="4">
        <v>2945.7336</v>
      </c>
      <c r="F7657" s="20"/>
    </row>
    <row r="7658" spans="2:6" x14ac:dyDescent="0.3">
      <c r="B7658" s="3" t="s">
        <v>12663</v>
      </c>
      <c r="C7658" s="4">
        <v>2945.5481</v>
      </c>
      <c r="F7658" s="20"/>
    </row>
    <row r="7659" spans="2:6" x14ac:dyDescent="0.3">
      <c r="B7659" s="3" t="s">
        <v>16329</v>
      </c>
      <c r="C7659" s="4">
        <v>2945.1060000000002</v>
      </c>
      <c r="F7659" s="20"/>
    </row>
    <row r="7660" spans="2:6" x14ac:dyDescent="0.3">
      <c r="B7660" s="3" t="s">
        <v>15292</v>
      </c>
      <c r="C7660" s="4">
        <v>2945.1060000000002</v>
      </c>
      <c r="F7660" s="20"/>
    </row>
    <row r="7661" spans="2:6" x14ac:dyDescent="0.3">
      <c r="B7661" s="3" t="s">
        <v>4889</v>
      </c>
      <c r="C7661" s="4">
        <v>2945.1060000000002</v>
      </c>
      <c r="F7661" s="20"/>
    </row>
    <row r="7662" spans="2:6" x14ac:dyDescent="0.3">
      <c r="B7662" s="3" t="s">
        <v>708</v>
      </c>
      <c r="C7662" s="4">
        <v>2945.1060000000002</v>
      </c>
      <c r="F7662" s="20"/>
    </row>
    <row r="7663" spans="2:6" x14ac:dyDescent="0.3">
      <c r="B7663" s="3" t="s">
        <v>12779</v>
      </c>
      <c r="C7663" s="4">
        <v>2944.9236000000001</v>
      </c>
      <c r="F7663" s="20"/>
    </row>
    <row r="7664" spans="2:6" x14ac:dyDescent="0.3">
      <c r="B7664" s="3" t="s">
        <v>9992</v>
      </c>
      <c r="C7664" s="4">
        <v>2944.4607000000001</v>
      </c>
      <c r="F7664" s="20"/>
    </row>
    <row r="7665" spans="2:6" x14ac:dyDescent="0.3">
      <c r="B7665" s="3" t="s">
        <v>15836</v>
      </c>
      <c r="C7665" s="4">
        <v>2942.8602000000001</v>
      </c>
      <c r="F7665" s="20"/>
    </row>
    <row r="7666" spans="2:6" x14ac:dyDescent="0.3">
      <c r="B7666" s="3" t="s">
        <v>14728</v>
      </c>
      <c r="C7666" s="4">
        <v>2939.4861999999998</v>
      </c>
      <c r="F7666" s="20"/>
    </row>
    <row r="7667" spans="2:6" x14ac:dyDescent="0.3">
      <c r="B7667" s="3" t="s">
        <v>7874</v>
      </c>
      <c r="C7667" s="4">
        <v>2934.4545000000003</v>
      </c>
      <c r="F7667" s="20"/>
    </row>
    <row r="7668" spans="2:6" x14ac:dyDescent="0.3">
      <c r="B7668" s="3" t="s">
        <v>13535</v>
      </c>
      <c r="C7668" s="4">
        <v>2931.86</v>
      </c>
      <c r="F7668" s="20"/>
    </row>
    <row r="7669" spans="2:6" x14ac:dyDescent="0.3">
      <c r="B7669" s="3" t="s">
        <v>18090</v>
      </c>
      <c r="C7669" s="4">
        <v>2925.4332999999997</v>
      </c>
      <c r="F7669" s="20"/>
    </row>
    <row r="7670" spans="2:6" x14ac:dyDescent="0.3">
      <c r="B7670" s="3" t="s">
        <v>4158</v>
      </c>
      <c r="C7670" s="4">
        <v>2924.9321</v>
      </c>
      <c r="F7670" s="20"/>
    </row>
    <row r="7671" spans="2:6" x14ac:dyDescent="0.3">
      <c r="B7671" s="3" t="s">
        <v>11187</v>
      </c>
      <c r="C7671" s="4">
        <v>2924.7983999999997</v>
      </c>
      <c r="F7671" s="20"/>
    </row>
    <row r="7672" spans="2:6" x14ac:dyDescent="0.3">
      <c r="B7672" s="3" t="s">
        <v>3068</v>
      </c>
      <c r="C7672" s="4">
        <v>2924.7881000000002</v>
      </c>
      <c r="F7672" s="20"/>
    </row>
    <row r="7673" spans="2:6" x14ac:dyDescent="0.3">
      <c r="B7673" s="3" t="s">
        <v>10557</v>
      </c>
      <c r="C7673" s="4">
        <v>2923.9952000000003</v>
      </c>
      <c r="F7673" s="20"/>
    </row>
    <row r="7674" spans="2:6" x14ac:dyDescent="0.3">
      <c r="B7674" s="3" t="s">
        <v>18139</v>
      </c>
      <c r="C7674" s="4">
        <v>2922.4133999999999</v>
      </c>
      <c r="F7674" s="20"/>
    </row>
    <row r="7675" spans="2:6" x14ac:dyDescent="0.3">
      <c r="B7675" s="3" t="s">
        <v>11693</v>
      </c>
      <c r="C7675" s="4">
        <v>2922.4133999999999</v>
      </c>
      <c r="F7675" s="20"/>
    </row>
    <row r="7676" spans="2:6" x14ac:dyDescent="0.3">
      <c r="B7676" s="3" t="s">
        <v>2998</v>
      </c>
      <c r="C7676" s="4">
        <v>2921.8930000000005</v>
      </c>
      <c r="F7676" s="20"/>
    </row>
    <row r="7677" spans="2:6" x14ac:dyDescent="0.3">
      <c r="B7677" s="3" t="s">
        <v>16254</v>
      </c>
      <c r="C7677" s="4">
        <v>2917.5825</v>
      </c>
      <c r="F7677" s="20"/>
    </row>
    <row r="7678" spans="2:6" x14ac:dyDescent="0.3">
      <c r="B7678" s="3" t="s">
        <v>5704</v>
      </c>
      <c r="C7678" s="4">
        <v>2916.2116000000001</v>
      </c>
      <c r="F7678" s="20"/>
    </row>
    <row r="7679" spans="2:6" x14ac:dyDescent="0.3">
      <c r="B7679" s="3" t="s">
        <v>14158</v>
      </c>
      <c r="C7679" s="4">
        <v>2915.9783000000002</v>
      </c>
      <c r="F7679" s="20"/>
    </row>
    <row r="7680" spans="2:6" x14ac:dyDescent="0.3">
      <c r="B7680" s="3" t="s">
        <v>10463</v>
      </c>
      <c r="C7680" s="4">
        <v>2914.3850000000002</v>
      </c>
      <c r="F7680" s="20"/>
    </row>
    <row r="7681" spans="2:6" x14ac:dyDescent="0.3">
      <c r="B7681" s="3" t="s">
        <v>6753</v>
      </c>
      <c r="C7681" s="4">
        <v>2913.9598999999998</v>
      </c>
      <c r="F7681" s="20"/>
    </row>
    <row r="7682" spans="2:6" x14ac:dyDescent="0.3">
      <c r="B7682" s="3" t="s">
        <v>12576</v>
      </c>
      <c r="C7682" s="4">
        <v>2913.2650000000003</v>
      </c>
      <c r="F7682" s="20"/>
    </row>
    <row r="7683" spans="2:6" x14ac:dyDescent="0.3">
      <c r="B7683" s="3" t="s">
        <v>12299</v>
      </c>
      <c r="C7683" s="4">
        <v>2912.9304000000002</v>
      </c>
      <c r="F7683" s="20"/>
    </row>
    <row r="7684" spans="2:6" x14ac:dyDescent="0.3">
      <c r="B7684" s="3" t="s">
        <v>16960</v>
      </c>
      <c r="C7684" s="4">
        <v>2910.4686999999999</v>
      </c>
      <c r="F7684" s="20"/>
    </row>
    <row r="7685" spans="2:6" x14ac:dyDescent="0.3">
      <c r="B7685" s="3" t="s">
        <v>14001</v>
      </c>
      <c r="C7685" s="4">
        <v>2910.1842000000001</v>
      </c>
      <c r="F7685" s="20"/>
    </row>
    <row r="7686" spans="2:6" x14ac:dyDescent="0.3">
      <c r="B7686" s="3" t="s">
        <v>17338</v>
      </c>
      <c r="C7686" s="4">
        <v>2908.8756999999996</v>
      </c>
      <c r="F7686" s="20"/>
    </row>
    <row r="7687" spans="2:6" x14ac:dyDescent="0.3">
      <c r="B7687" s="3" t="s">
        <v>14143</v>
      </c>
      <c r="C7687" s="4">
        <v>2908.2444</v>
      </c>
      <c r="F7687" s="20"/>
    </row>
    <row r="7688" spans="2:6" x14ac:dyDescent="0.3">
      <c r="B7688" s="3" t="s">
        <v>11149</v>
      </c>
      <c r="C7688" s="4">
        <v>2904.1898000000001</v>
      </c>
      <c r="F7688" s="20"/>
    </row>
    <row r="7689" spans="2:6" x14ac:dyDescent="0.3">
      <c r="B7689" s="3" t="s">
        <v>10187</v>
      </c>
      <c r="C7689" s="4">
        <v>2902.0915</v>
      </c>
      <c r="F7689" s="20"/>
    </row>
    <row r="7690" spans="2:6" x14ac:dyDescent="0.3">
      <c r="B7690" s="3" t="s">
        <v>17763</v>
      </c>
      <c r="C7690" s="4">
        <v>2901.5421999999999</v>
      </c>
      <c r="F7690" s="20"/>
    </row>
    <row r="7691" spans="2:6" x14ac:dyDescent="0.3">
      <c r="B7691" s="3" t="s">
        <v>16437</v>
      </c>
      <c r="C7691" s="4">
        <v>2900.4822000000004</v>
      </c>
      <c r="F7691" s="20"/>
    </row>
    <row r="7692" spans="2:6" x14ac:dyDescent="0.3">
      <c r="B7692" s="3" t="s">
        <v>1398</v>
      </c>
      <c r="C7692" s="4">
        <v>2897.8622</v>
      </c>
      <c r="F7692" s="20"/>
    </row>
    <row r="7693" spans="2:6" x14ac:dyDescent="0.3">
      <c r="B7693" s="3" t="s">
        <v>1590</v>
      </c>
      <c r="C7693" s="4">
        <v>2892.6971000000003</v>
      </c>
      <c r="F7693" s="20"/>
    </row>
    <row r="7694" spans="2:6" x14ac:dyDescent="0.3">
      <c r="B7694" s="3" t="s">
        <v>9708</v>
      </c>
      <c r="C7694" s="4">
        <v>2886.7419</v>
      </c>
      <c r="F7694" s="20"/>
    </row>
    <row r="7695" spans="2:6" x14ac:dyDescent="0.3">
      <c r="B7695" s="3" t="s">
        <v>18322</v>
      </c>
      <c r="C7695" s="4">
        <v>2886.3548000000001</v>
      </c>
      <c r="F7695" s="20"/>
    </row>
    <row r="7696" spans="2:6" x14ac:dyDescent="0.3">
      <c r="B7696" s="3" t="s">
        <v>14220</v>
      </c>
      <c r="C7696" s="4">
        <v>2886.0801999999999</v>
      </c>
      <c r="F7696" s="20"/>
    </row>
    <row r="7697" spans="2:6" x14ac:dyDescent="0.3">
      <c r="B7697" s="3" t="s">
        <v>14950</v>
      </c>
      <c r="C7697" s="4">
        <v>2883.7743999999998</v>
      </c>
      <c r="F7697" s="20"/>
    </row>
    <row r="7698" spans="2:6" x14ac:dyDescent="0.3">
      <c r="B7698" s="3" t="s">
        <v>12711</v>
      </c>
      <c r="C7698" s="4">
        <v>2883.4094</v>
      </c>
      <c r="F7698" s="20"/>
    </row>
    <row r="7699" spans="2:6" x14ac:dyDescent="0.3">
      <c r="B7699" s="3" t="s">
        <v>14561</v>
      </c>
      <c r="C7699" s="4">
        <v>2882.5991000000004</v>
      </c>
      <c r="F7699" s="20"/>
    </row>
    <row r="7700" spans="2:6" x14ac:dyDescent="0.3">
      <c r="B7700" s="3" t="s">
        <v>9768</v>
      </c>
      <c r="C7700" s="4">
        <v>2881.6259</v>
      </c>
      <c r="F7700" s="20"/>
    </row>
    <row r="7701" spans="2:6" x14ac:dyDescent="0.3">
      <c r="B7701" s="3" t="s">
        <v>9669</v>
      </c>
      <c r="C7701" s="4">
        <v>2880.9807000000001</v>
      </c>
      <c r="F7701" s="20"/>
    </row>
    <row r="7702" spans="2:6" x14ac:dyDescent="0.3">
      <c r="B7702" s="3" t="s">
        <v>741</v>
      </c>
      <c r="C7702" s="4">
        <v>2880.0392000000002</v>
      </c>
      <c r="F7702" s="20"/>
    </row>
    <row r="7703" spans="2:6" x14ac:dyDescent="0.3">
      <c r="B7703" s="3" t="s">
        <v>4133</v>
      </c>
      <c r="C7703" s="4">
        <v>2879.8730999999998</v>
      </c>
      <c r="F7703" s="20"/>
    </row>
    <row r="7704" spans="2:6" x14ac:dyDescent="0.3">
      <c r="B7704" s="3" t="s">
        <v>17644</v>
      </c>
      <c r="C7704" s="4">
        <v>2878.7258000000002</v>
      </c>
      <c r="F7704" s="20"/>
    </row>
    <row r="7705" spans="2:6" x14ac:dyDescent="0.3">
      <c r="B7705" s="3" t="s">
        <v>9015</v>
      </c>
      <c r="C7705" s="4">
        <v>2874.8667999999998</v>
      </c>
      <c r="F7705" s="20"/>
    </row>
    <row r="7706" spans="2:6" x14ac:dyDescent="0.3">
      <c r="B7706" s="3" t="s">
        <v>1789</v>
      </c>
      <c r="C7706" s="4">
        <v>2874.2028000000005</v>
      </c>
      <c r="F7706" s="20"/>
    </row>
    <row r="7707" spans="2:6" x14ac:dyDescent="0.3">
      <c r="B7707" s="3" t="s">
        <v>2084</v>
      </c>
      <c r="C7707" s="4">
        <v>2873.8144000000002</v>
      </c>
      <c r="F7707" s="20"/>
    </row>
    <row r="7708" spans="2:6" x14ac:dyDescent="0.3">
      <c r="B7708" s="3" t="s">
        <v>1213</v>
      </c>
      <c r="C7708" s="4">
        <v>2873.7397000000001</v>
      </c>
      <c r="F7708" s="20"/>
    </row>
    <row r="7709" spans="2:6" x14ac:dyDescent="0.3">
      <c r="B7709" s="3" t="s">
        <v>9259</v>
      </c>
      <c r="C7709" s="4">
        <v>2872.9977999999996</v>
      </c>
      <c r="F7709" s="20"/>
    </row>
    <row r="7710" spans="2:6" x14ac:dyDescent="0.3">
      <c r="B7710" s="3" t="s">
        <v>14418</v>
      </c>
      <c r="C7710" s="4">
        <v>2870.5695999999998</v>
      </c>
      <c r="F7710" s="20"/>
    </row>
    <row r="7711" spans="2:6" x14ac:dyDescent="0.3">
      <c r="B7711" s="3" t="s">
        <v>7215</v>
      </c>
      <c r="C7711" s="4">
        <v>2870.3593999999998</v>
      </c>
      <c r="F7711" s="20"/>
    </row>
    <row r="7712" spans="2:6" x14ac:dyDescent="0.3">
      <c r="B7712" s="3" t="s">
        <v>7102</v>
      </c>
      <c r="C7712" s="4">
        <v>2869.5432999999998</v>
      </c>
      <c r="F7712" s="20"/>
    </row>
    <row r="7713" spans="2:6" x14ac:dyDescent="0.3">
      <c r="B7713" s="3" t="s">
        <v>3820</v>
      </c>
      <c r="C7713" s="4">
        <v>2868.0186000000003</v>
      </c>
      <c r="F7713" s="20"/>
    </row>
    <row r="7714" spans="2:6" x14ac:dyDescent="0.3">
      <c r="B7714" s="3" t="s">
        <v>698</v>
      </c>
      <c r="C7714" s="4">
        <v>2868.0186000000003</v>
      </c>
      <c r="F7714" s="20"/>
    </row>
    <row r="7715" spans="2:6" x14ac:dyDescent="0.3">
      <c r="B7715" s="3" t="s">
        <v>18333</v>
      </c>
      <c r="C7715" s="4">
        <v>2866.8434999999999</v>
      </c>
      <c r="F7715" s="20"/>
    </row>
    <row r="7716" spans="2:6" x14ac:dyDescent="0.3">
      <c r="B7716" s="3" t="s">
        <v>14558</v>
      </c>
      <c r="C7716" s="4">
        <v>2865.9661000000001</v>
      </c>
      <c r="F7716" s="20"/>
    </row>
    <row r="7717" spans="2:6" x14ac:dyDescent="0.3">
      <c r="B7717" s="3" t="s">
        <v>9636</v>
      </c>
      <c r="C7717" s="4">
        <v>2865.7716</v>
      </c>
      <c r="F7717" s="20"/>
    </row>
    <row r="7718" spans="2:6" x14ac:dyDescent="0.3">
      <c r="B7718" s="3" t="s">
        <v>6782</v>
      </c>
      <c r="C7718" s="4">
        <v>2865.7417</v>
      </c>
      <c r="F7718" s="20"/>
    </row>
    <row r="7719" spans="2:6" x14ac:dyDescent="0.3">
      <c r="B7719" s="3" t="s">
        <v>9026</v>
      </c>
      <c r="C7719" s="4">
        <v>2865.6071999999999</v>
      </c>
      <c r="F7719" s="20"/>
    </row>
    <row r="7720" spans="2:6" x14ac:dyDescent="0.3">
      <c r="B7720" s="3" t="s">
        <v>8980</v>
      </c>
      <c r="C7720" s="4">
        <v>2863.8614000000002</v>
      </c>
      <c r="F7720" s="20"/>
    </row>
    <row r="7721" spans="2:6" x14ac:dyDescent="0.3">
      <c r="B7721" s="3" t="s">
        <v>2437</v>
      </c>
      <c r="C7721" s="4">
        <v>2863.5417000000002</v>
      </c>
      <c r="F7721" s="20"/>
    </row>
    <row r="7722" spans="2:6" x14ac:dyDescent="0.3">
      <c r="B7722" s="3" t="s">
        <v>5059</v>
      </c>
      <c r="C7722" s="4">
        <v>2860.6911</v>
      </c>
      <c r="F7722" s="20"/>
    </row>
    <row r="7723" spans="2:6" x14ac:dyDescent="0.3">
      <c r="B7723" s="3" t="s">
        <v>2550</v>
      </c>
      <c r="C7723" s="4">
        <v>2860.6911</v>
      </c>
      <c r="F7723" s="20"/>
    </row>
    <row r="7724" spans="2:6" x14ac:dyDescent="0.3">
      <c r="B7724" s="3" t="s">
        <v>5385</v>
      </c>
      <c r="C7724" s="4">
        <v>2860.6315000000004</v>
      </c>
      <c r="F7724" s="20"/>
    </row>
    <row r="7725" spans="2:6" x14ac:dyDescent="0.3">
      <c r="B7725" s="3" t="s">
        <v>15465</v>
      </c>
      <c r="C7725" s="4">
        <v>2859.3561000000004</v>
      </c>
      <c r="F7725" s="20"/>
    </row>
    <row r="7726" spans="2:6" x14ac:dyDescent="0.3">
      <c r="B7726" s="3" t="s">
        <v>4322</v>
      </c>
      <c r="C7726" s="4">
        <v>2859.0770000000002</v>
      </c>
      <c r="F7726" s="20"/>
    </row>
    <row r="7727" spans="2:6" x14ac:dyDescent="0.3">
      <c r="B7727" s="3" t="s">
        <v>916</v>
      </c>
      <c r="C7727" s="4">
        <v>2858.2937999999999</v>
      </c>
      <c r="F7727" s="20"/>
    </row>
    <row r="7728" spans="2:6" x14ac:dyDescent="0.3">
      <c r="B7728" s="3" t="s">
        <v>6266</v>
      </c>
      <c r="C7728" s="4">
        <v>2858.1009000000004</v>
      </c>
      <c r="F7728" s="20"/>
    </row>
    <row r="7729" spans="2:6" x14ac:dyDescent="0.3">
      <c r="B7729" s="3" t="s">
        <v>4593</v>
      </c>
      <c r="C7729" s="4">
        <v>2854.6496999999999</v>
      </c>
      <c r="F7729" s="20"/>
    </row>
    <row r="7730" spans="2:6" x14ac:dyDescent="0.3">
      <c r="B7730" s="3" t="s">
        <v>16272</v>
      </c>
      <c r="C7730" s="4">
        <v>2854.2003999999997</v>
      </c>
      <c r="F7730" s="20"/>
    </row>
    <row r="7731" spans="2:6" x14ac:dyDescent="0.3">
      <c r="B7731" s="3" t="s">
        <v>14217</v>
      </c>
      <c r="C7731" s="4">
        <v>2853.2730000000001</v>
      </c>
      <c r="F7731" s="20"/>
    </row>
    <row r="7732" spans="2:6" x14ac:dyDescent="0.3">
      <c r="B7732" s="3" t="s">
        <v>11292</v>
      </c>
      <c r="C7732" s="4">
        <v>2851.8714</v>
      </c>
      <c r="F7732" s="20"/>
    </row>
    <row r="7733" spans="2:6" x14ac:dyDescent="0.3">
      <c r="B7733" s="3" t="s">
        <v>5470</v>
      </c>
      <c r="C7733" s="4">
        <v>2851.8714</v>
      </c>
      <c r="F7733" s="20"/>
    </row>
    <row r="7734" spans="2:6" x14ac:dyDescent="0.3">
      <c r="B7734" s="3" t="s">
        <v>4288</v>
      </c>
      <c r="C7734" s="4">
        <v>2851.8714</v>
      </c>
      <c r="F7734" s="20"/>
    </row>
    <row r="7735" spans="2:6" x14ac:dyDescent="0.3">
      <c r="B7735" s="3" t="s">
        <v>4151</v>
      </c>
      <c r="C7735" s="4">
        <v>2851.8714</v>
      </c>
      <c r="F7735" s="20"/>
    </row>
    <row r="7736" spans="2:6" x14ac:dyDescent="0.3">
      <c r="B7736" s="3" t="s">
        <v>3255</v>
      </c>
      <c r="C7736" s="4">
        <v>2851.8714</v>
      </c>
      <c r="F7736" s="20"/>
    </row>
    <row r="7737" spans="2:6" x14ac:dyDescent="0.3">
      <c r="B7737" s="3" t="s">
        <v>3088</v>
      </c>
      <c r="C7737" s="4">
        <v>2851.8714</v>
      </c>
      <c r="F7737" s="20"/>
    </row>
    <row r="7738" spans="2:6" x14ac:dyDescent="0.3">
      <c r="B7738" s="3" t="s">
        <v>8037</v>
      </c>
      <c r="C7738" s="4">
        <v>2847.2782000000007</v>
      </c>
      <c r="F7738" s="20"/>
    </row>
    <row r="7739" spans="2:6" x14ac:dyDescent="0.3">
      <c r="B7739" s="3" t="s">
        <v>6063</v>
      </c>
      <c r="C7739" s="4">
        <v>2845.0562</v>
      </c>
      <c r="F7739" s="20"/>
    </row>
    <row r="7740" spans="2:6" x14ac:dyDescent="0.3">
      <c r="B7740" s="3" t="s">
        <v>1690</v>
      </c>
      <c r="C7740" s="4">
        <v>2844.2960000000003</v>
      </c>
      <c r="F7740" s="20"/>
    </row>
    <row r="7741" spans="2:6" x14ac:dyDescent="0.3">
      <c r="B7741" s="3" t="s">
        <v>13744</v>
      </c>
      <c r="C7741" s="4">
        <v>2842.0304000000001</v>
      </c>
      <c r="F7741" s="20"/>
    </row>
    <row r="7742" spans="2:6" x14ac:dyDescent="0.3">
      <c r="B7742" s="3" t="s">
        <v>8015</v>
      </c>
      <c r="C7742" s="4">
        <v>2834.6431000000002</v>
      </c>
      <c r="F7742" s="20"/>
    </row>
    <row r="7743" spans="2:6" x14ac:dyDescent="0.3">
      <c r="B7743" s="3" t="s">
        <v>2901</v>
      </c>
      <c r="C7743" s="4">
        <v>2833.8998000000001</v>
      </c>
      <c r="F7743" s="20"/>
    </row>
    <row r="7744" spans="2:6" x14ac:dyDescent="0.3">
      <c r="B7744" s="3" t="s">
        <v>18536</v>
      </c>
      <c r="C7744" s="4">
        <v>2831.8163999999997</v>
      </c>
      <c r="F7744" s="20"/>
    </row>
    <row r="7745" spans="2:6" x14ac:dyDescent="0.3">
      <c r="B7745" s="3" t="s">
        <v>7842</v>
      </c>
      <c r="C7745" s="4">
        <v>2831.5137000000004</v>
      </c>
      <c r="F7745" s="20"/>
    </row>
    <row r="7746" spans="2:6" x14ac:dyDescent="0.3">
      <c r="B7746" s="3" t="s">
        <v>7542</v>
      </c>
      <c r="C7746" s="4">
        <v>2830.9557</v>
      </c>
      <c r="F7746" s="20"/>
    </row>
    <row r="7747" spans="2:6" x14ac:dyDescent="0.3">
      <c r="B7747" s="3" t="s">
        <v>3821</v>
      </c>
      <c r="C7747" s="4">
        <v>2830.9557</v>
      </c>
      <c r="F7747" s="20"/>
    </row>
    <row r="7748" spans="2:6" x14ac:dyDescent="0.3">
      <c r="B7748" s="3" t="s">
        <v>18968</v>
      </c>
      <c r="C7748" s="4">
        <v>2829.8645999999999</v>
      </c>
      <c r="F7748" s="20"/>
    </row>
    <row r="7749" spans="2:6" x14ac:dyDescent="0.3">
      <c r="B7749" s="3" t="s">
        <v>14111</v>
      </c>
      <c r="C7749" s="4">
        <v>2829.8645999999999</v>
      </c>
      <c r="F7749" s="20"/>
    </row>
    <row r="7750" spans="2:6" x14ac:dyDescent="0.3">
      <c r="B7750" s="3" t="s">
        <v>7009</v>
      </c>
      <c r="C7750" s="4">
        <v>2829.8645999999999</v>
      </c>
      <c r="F7750" s="20"/>
    </row>
    <row r="7751" spans="2:6" x14ac:dyDescent="0.3">
      <c r="B7751" s="3" t="s">
        <v>6501</v>
      </c>
      <c r="C7751" s="4">
        <v>2829.8645999999999</v>
      </c>
      <c r="F7751" s="20"/>
    </row>
    <row r="7752" spans="2:6" x14ac:dyDescent="0.3">
      <c r="B7752" s="3" t="s">
        <v>4327</v>
      </c>
      <c r="C7752" s="4">
        <v>2829.8645999999999</v>
      </c>
      <c r="F7752" s="20"/>
    </row>
    <row r="7753" spans="2:6" x14ac:dyDescent="0.3">
      <c r="B7753" s="3" t="s">
        <v>3783</v>
      </c>
      <c r="C7753" s="4">
        <v>2829.8645999999999</v>
      </c>
      <c r="F7753" s="20"/>
    </row>
    <row r="7754" spans="2:6" x14ac:dyDescent="0.3">
      <c r="B7754" s="3" t="s">
        <v>5791</v>
      </c>
      <c r="C7754" s="4">
        <v>2828.4670999999998</v>
      </c>
      <c r="F7754" s="20"/>
    </row>
    <row r="7755" spans="2:6" x14ac:dyDescent="0.3">
      <c r="B7755" s="3" t="s">
        <v>5911</v>
      </c>
      <c r="C7755" s="4">
        <v>2826.2692999999999</v>
      </c>
      <c r="F7755" s="20"/>
    </row>
    <row r="7756" spans="2:6" x14ac:dyDescent="0.3">
      <c r="B7756" s="3" t="s">
        <v>8971</v>
      </c>
      <c r="C7756" s="4">
        <v>2820.4767999999999</v>
      </c>
      <c r="F7756" s="20"/>
    </row>
    <row r="7757" spans="2:6" x14ac:dyDescent="0.3">
      <c r="B7757" s="3" t="s">
        <v>3633</v>
      </c>
      <c r="C7757" s="4">
        <v>2818.3449000000005</v>
      </c>
      <c r="F7757" s="20"/>
    </row>
    <row r="7758" spans="2:6" x14ac:dyDescent="0.3">
      <c r="B7758" s="3" t="s">
        <v>18662</v>
      </c>
      <c r="C7758" s="4">
        <v>2815.6475000000005</v>
      </c>
      <c r="F7758" s="20"/>
    </row>
    <row r="7759" spans="2:6" x14ac:dyDescent="0.3">
      <c r="B7759" s="3" t="s">
        <v>1456</v>
      </c>
      <c r="C7759" s="4">
        <v>2815.4779000000003</v>
      </c>
      <c r="F7759" s="20"/>
    </row>
    <row r="7760" spans="2:6" x14ac:dyDescent="0.3">
      <c r="B7760" s="3" t="s">
        <v>11477</v>
      </c>
      <c r="C7760" s="4">
        <v>2815.2824999999998</v>
      </c>
      <c r="F7760" s="20"/>
    </row>
    <row r="7761" spans="2:6" x14ac:dyDescent="0.3">
      <c r="B7761" s="3" t="s">
        <v>18636</v>
      </c>
      <c r="C7761" s="4">
        <v>2815.2508000000003</v>
      </c>
      <c r="F7761" s="20"/>
    </row>
    <row r="7762" spans="2:6" x14ac:dyDescent="0.3">
      <c r="B7762" s="3" t="s">
        <v>1204</v>
      </c>
      <c r="C7762" s="4">
        <v>2815.0231999999996</v>
      </c>
      <c r="F7762" s="20"/>
    </row>
    <row r="7763" spans="2:6" x14ac:dyDescent="0.3">
      <c r="B7763" s="3" t="s">
        <v>18359</v>
      </c>
      <c r="C7763" s="4">
        <v>2813.9515999999999</v>
      </c>
      <c r="F7763" s="20"/>
    </row>
    <row r="7764" spans="2:6" x14ac:dyDescent="0.3">
      <c r="B7764" s="3" t="s">
        <v>16717</v>
      </c>
      <c r="C7764" s="4">
        <v>2813.9515999999999</v>
      </c>
      <c r="F7764" s="20"/>
    </row>
    <row r="7765" spans="2:6" x14ac:dyDescent="0.3">
      <c r="B7765" s="3" t="s">
        <v>14056</v>
      </c>
      <c r="C7765" s="4">
        <v>2813.9515999999999</v>
      </c>
      <c r="F7765" s="20"/>
    </row>
    <row r="7766" spans="2:6" x14ac:dyDescent="0.3">
      <c r="B7766" s="3" t="s">
        <v>11656</v>
      </c>
      <c r="C7766" s="4">
        <v>2813.9515999999999</v>
      </c>
      <c r="F7766" s="20"/>
    </row>
    <row r="7767" spans="2:6" x14ac:dyDescent="0.3">
      <c r="B7767" s="3" t="s">
        <v>10689</v>
      </c>
      <c r="C7767" s="4">
        <v>2813.9515999999999</v>
      </c>
      <c r="F7767" s="20"/>
    </row>
    <row r="7768" spans="2:6" x14ac:dyDescent="0.3">
      <c r="B7768" s="3" t="s">
        <v>9140</v>
      </c>
      <c r="C7768" s="4">
        <v>2813.9515999999999</v>
      </c>
      <c r="F7768" s="20"/>
    </row>
    <row r="7769" spans="2:6" x14ac:dyDescent="0.3">
      <c r="B7769" s="3" t="s">
        <v>5837</v>
      </c>
      <c r="C7769" s="4">
        <v>2813.9515999999999</v>
      </c>
      <c r="F7769" s="20"/>
    </row>
    <row r="7770" spans="2:6" x14ac:dyDescent="0.3">
      <c r="B7770" s="3" t="s">
        <v>5125</v>
      </c>
      <c r="C7770" s="4">
        <v>2813.9515999999999</v>
      </c>
      <c r="F7770" s="20"/>
    </row>
    <row r="7771" spans="2:6" x14ac:dyDescent="0.3">
      <c r="B7771" s="3" t="s">
        <v>4350</v>
      </c>
      <c r="C7771" s="4">
        <v>2813.9515999999999</v>
      </c>
      <c r="F7771" s="20"/>
    </row>
    <row r="7772" spans="2:6" x14ac:dyDescent="0.3">
      <c r="B7772" s="3" t="s">
        <v>1150</v>
      </c>
      <c r="C7772" s="4">
        <v>2813.9515999999999</v>
      </c>
      <c r="F7772" s="20"/>
    </row>
    <row r="7773" spans="2:6" x14ac:dyDescent="0.3">
      <c r="B7773" s="3" t="s">
        <v>690</v>
      </c>
      <c r="C7773" s="4">
        <v>2813.9515999999999</v>
      </c>
      <c r="F7773" s="20"/>
    </row>
    <row r="7774" spans="2:6" x14ac:dyDescent="0.3">
      <c r="B7774" s="3" t="s">
        <v>736</v>
      </c>
      <c r="C7774" s="4">
        <v>2813.6621</v>
      </c>
      <c r="F7774" s="20"/>
    </row>
    <row r="7775" spans="2:6" x14ac:dyDescent="0.3">
      <c r="B7775" s="3" t="s">
        <v>9341</v>
      </c>
      <c r="C7775" s="4">
        <v>2809.6517000000003</v>
      </c>
      <c r="F7775" s="20"/>
    </row>
    <row r="7776" spans="2:6" x14ac:dyDescent="0.3">
      <c r="B7776" s="3" t="s">
        <v>16421</v>
      </c>
      <c r="C7776" s="4">
        <v>2809.0520000000001</v>
      </c>
      <c r="F7776" s="20"/>
    </row>
    <row r="7777" spans="2:6" x14ac:dyDescent="0.3">
      <c r="B7777" s="3" t="s">
        <v>2684</v>
      </c>
      <c r="C7777" s="4">
        <v>2809.0520000000001</v>
      </c>
      <c r="F7777" s="20"/>
    </row>
    <row r="7778" spans="2:6" x14ac:dyDescent="0.3">
      <c r="B7778" s="3" t="s">
        <v>5071</v>
      </c>
      <c r="C7778" s="4">
        <v>2806.2568000000001</v>
      </c>
      <c r="F7778" s="20"/>
    </row>
    <row r="7779" spans="2:6" x14ac:dyDescent="0.3">
      <c r="B7779" s="3" t="s">
        <v>8140</v>
      </c>
      <c r="C7779" s="4">
        <v>2805.0426000000002</v>
      </c>
      <c r="F7779" s="20"/>
    </row>
    <row r="7780" spans="2:6" x14ac:dyDescent="0.3">
      <c r="B7780" s="3" t="s">
        <v>8597</v>
      </c>
      <c r="C7780" s="4">
        <v>2802.4755</v>
      </c>
      <c r="F7780" s="20"/>
    </row>
    <row r="7781" spans="2:6" x14ac:dyDescent="0.3">
      <c r="B7781" s="3" t="s">
        <v>6495</v>
      </c>
      <c r="C7781" s="4">
        <v>2802.4124999999999</v>
      </c>
      <c r="F7781" s="20"/>
    </row>
    <row r="7782" spans="2:6" x14ac:dyDescent="0.3">
      <c r="B7782" s="3" t="s">
        <v>6392</v>
      </c>
      <c r="C7782" s="4">
        <v>2797.3692000000001</v>
      </c>
      <c r="F7782" s="20"/>
    </row>
    <row r="7783" spans="2:6" x14ac:dyDescent="0.3">
      <c r="B7783" s="3" t="s">
        <v>3882</v>
      </c>
      <c r="C7783" s="4">
        <v>2796.1819</v>
      </c>
      <c r="F7783" s="20"/>
    </row>
    <row r="7784" spans="2:6" x14ac:dyDescent="0.3">
      <c r="B7784" s="3" t="s">
        <v>6915</v>
      </c>
      <c r="C7784" s="4">
        <v>2795.8838999999998</v>
      </c>
      <c r="F7784" s="20"/>
    </row>
    <row r="7785" spans="2:6" x14ac:dyDescent="0.3">
      <c r="B7785" s="3" t="s">
        <v>4805</v>
      </c>
      <c r="C7785" s="4">
        <v>2795.7604000000001</v>
      </c>
      <c r="F7785" s="20"/>
    </row>
    <row r="7786" spans="2:6" x14ac:dyDescent="0.3">
      <c r="B7786" s="3" t="s">
        <v>7171</v>
      </c>
      <c r="C7786" s="4">
        <v>2793.7764999999999</v>
      </c>
      <c r="F7786" s="20"/>
    </row>
    <row r="7787" spans="2:6" x14ac:dyDescent="0.3">
      <c r="B7787" s="3" t="s">
        <v>10167</v>
      </c>
      <c r="C7787" s="4">
        <v>2793.3458000000001</v>
      </c>
      <c r="F7787" s="20"/>
    </row>
    <row r="7788" spans="2:6" x14ac:dyDescent="0.3">
      <c r="B7788" s="3" t="s">
        <v>16714</v>
      </c>
      <c r="C7788" s="4">
        <v>2792.9481999999998</v>
      </c>
      <c r="F7788" s="20"/>
    </row>
    <row r="7789" spans="2:6" x14ac:dyDescent="0.3">
      <c r="B7789" s="3" t="s">
        <v>8840</v>
      </c>
      <c r="C7789" s="4">
        <v>2792.5730000000003</v>
      </c>
      <c r="F7789" s="20"/>
    </row>
    <row r="7790" spans="2:6" x14ac:dyDescent="0.3">
      <c r="B7790" s="3" t="s">
        <v>13188</v>
      </c>
      <c r="C7790" s="4">
        <v>2790.7236000000003</v>
      </c>
      <c r="F7790" s="20"/>
    </row>
    <row r="7791" spans="2:6" x14ac:dyDescent="0.3">
      <c r="B7791" s="3" t="s">
        <v>18161</v>
      </c>
      <c r="C7791" s="4">
        <v>2788.1595000000002</v>
      </c>
      <c r="F7791" s="20"/>
    </row>
    <row r="7792" spans="2:6" x14ac:dyDescent="0.3">
      <c r="B7792" s="3" t="s">
        <v>17966</v>
      </c>
      <c r="C7792" s="4">
        <v>2788.1595000000002</v>
      </c>
      <c r="F7792" s="20"/>
    </row>
    <row r="7793" spans="2:6" x14ac:dyDescent="0.3">
      <c r="B7793" s="3" t="s">
        <v>4783</v>
      </c>
      <c r="C7793" s="4">
        <v>2788.1595000000002</v>
      </c>
      <c r="F7793" s="20"/>
    </row>
    <row r="7794" spans="2:6" x14ac:dyDescent="0.3">
      <c r="B7794" s="3" t="s">
        <v>19005</v>
      </c>
      <c r="C7794" s="4">
        <v>2788.0959000000003</v>
      </c>
      <c r="F7794" s="20"/>
    </row>
    <row r="7795" spans="2:6" x14ac:dyDescent="0.3">
      <c r="B7795" s="3" t="s">
        <v>2289</v>
      </c>
      <c r="C7795" s="4">
        <v>2786.1165000000001</v>
      </c>
      <c r="F7795" s="20"/>
    </row>
    <row r="7796" spans="2:6" x14ac:dyDescent="0.3">
      <c r="B7796" s="3" t="s">
        <v>2888</v>
      </c>
      <c r="C7796" s="4">
        <v>2785.1432</v>
      </c>
      <c r="F7796" s="20"/>
    </row>
    <row r="7797" spans="2:6" x14ac:dyDescent="0.3">
      <c r="B7797" s="3" t="s">
        <v>3833</v>
      </c>
      <c r="C7797" s="4">
        <v>2783.8683999999998</v>
      </c>
      <c r="F7797" s="20"/>
    </row>
    <row r="7798" spans="2:6" x14ac:dyDescent="0.3">
      <c r="B7798" s="3" t="s">
        <v>7499</v>
      </c>
      <c r="C7798" s="4">
        <v>2778.9765000000002</v>
      </c>
      <c r="F7798" s="20"/>
    </row>
    <row r="7799" spans="2:6" x14ac:dyDescent="0.3">
      <c r="B7799" s="3" t="s">
        <v>705</v>
      </c>
      <c r="C7799" s="4">
        <v>2778.2665999999999</v>
      </c>
      <c r="F7799" s="20"/>
    </row>
    <row r="7800" spans="2:6" x14ac:dyDescent="0.3">
      <c r="B7800" s="3" t="s">
        <v>15072</v>
      </c>
      <c r="C7800" s="4">
        <v>2778.0902999999998</v>
      </c>
      <c r="F7800" s="20"/>
    </row>
    <row r="7801" spans="2:6" x14ac:dyDescent="0.3">
      <c r="B7801" s="3" t="s">
        <v>11590</v>
      </c>
      <c r="C7801" s="4">
        <v>2774.5232000000001</v>
      </c>
      <c r="F7801" s="20"/>
    </row>
    <row r="7802" spans="2:6" x14ac:dyDescent="0.3">
      <c r="B7802" s="3" t="s">
        <v>10543</v>
      </c>
      <c r="C7802" s="4">
        <v>2773.6907999999999</v>
      </c>
      <c r="F7802" s="20"/>
    </row>
    <row r="7803" spans="2:6" x14ac:dyDescent="0.3">
      <c r="B7803" s="3" t="s">
        <v>4144</v>
      </c>
      <c r="C7803" s="4">
        <v>2773.6907999999999</v>
      </c>
      <c r="F7803" s="20"/>
    </row>
    <row r="7804" spans="2:6" x14ac:dyDescent="0.3">
      <c r="B7804" s="3" t="s">
        <v>10011</v>
      </c>
      <c r="C7804" s="4">
        <v>2773.4542999999999</v>
      </c>
      <c r="F7804" s="20"/>
    </row>
    <row r="7805" spans="2:6" x14ac:dyDescent="0.3">
      <c r="B7805" s="3" t="s">
        <v>18157</v>
      </c>
      <c r="C7805" s="4">
        <v>2772.2689</v>
      </c>
      <c r="F7805" s="20"/>
    </row>
    <row r="7806" spans="2:6" x14ac:dyDescent="0.3">
      <c r="B7806" s="3" t="s">
        <v>10786</v>
      </c>
      <c r="C7806" s="4">
        <v>2771.2764000000002</v>
      </c>
      <c r="F7806" s="20"/>
    </row>
    <row r="7807" spans="2:6" x14ac:dyDescent="0.3">
      <c r="B7807" s="3" t="s">
        <v>1190</v>
      </c>
      <c r="C7807" s="4">
        <v>2769.6477</v>
      </c>
      <c r="F7807" s="20"/>
    </row>
    <row r="7808" spans="2:6" x14ac:dyDescent="0.3">
      <c r="B7808" s="3" t="s">
        <v>9226</v>
      </c>
      <c r="C7808" s="4">
        <v>2768.9357</v>
      </c>
      <c r="F7808" s="20"/>
    </row>
    <row r="7809" spans="2:6" x14ac:dyDescent="0.3">
      <c r="B7809" s="3" t="s">
        <v>13678</v>
      </c>
      <c r="C7809" s="4">
        <v>2767.0550000000003</v>
      </c>
      <c r="F7809" s="20"/>
    </row>
    <row r="7810" spans="2:6" x14ac:dyDescent="0.3">
      <c r="B7810" s="3" t="s">
        <v>15353</v>
      </c>
      <c r="C7810" s="4">
        <v>2766.4164000000001</v>
      </c>
      <c r="F7810" s="20"/>
    </row>
    <row r="7811" spans="2:6" x14ac:dyDescent="0.3">
      <c r="B7811" s="3" t="s">
        <v>7586</v>
      </c>
      <c r="C7811" s="4">
        <v>2765.6487000000002</v>
      </c>
      <c r="F7811" s="20"/>
    </row>
    <row r="7812" spans="2:6" x14ac:dyDescent="0.3">
      <c r="B7812" s="3" t="s">
        <v>11641</v>
      </c>
      <c r="C7812" s="4">
        <v>2760.0210000000002</v>
      </c>
      <c r="F7812" s="20"/>
    </row>
    <row r="7813" spans="2:6" x14ac:dyDescent="0.3">
      <c r="B7813" s="3" t="s">
        <v>2864</v>
      </c>
      <c r="C7813" s="4">
        <v>2759.8751999999999</v>
      </c>
      <c r="F7813" s="20"/>
    </row>
    <row r="7814" spans="2:6" x14ac:dyDescent="0.3">
      <c r="B7814" s="3" t="s">
        <v>15411</v>
      </c>
      <c r="C7814" s="4">
        <v>2758.6680999999999</v>
      </c>
      <c r="F7814" s="20"/>
    </row>
    <row r="7815" spans="2:6" x14ac:dyDescent="0.3">
      <c r="B7815" s="3" t="s">
        <v>7849</v>
      </c>
      <c r="C7815" s="4">
        <v>2758.1952000000001</v>
      </c>
      <c r="F7815" s="20"/>
    </row>
    <row r="7816" spans="2:6" x14ac:dyDescent="0.3">
      <c r="B7816" s="3" t="s">
        <v>14160</v>
      </c>
      <c r="C7816" s="4">
        <v>2757.4419000000003</v>
      </c>
      <c r="F7816" s="20"/>
    </row>
    <row r="7817" spans="2:6" x14ac:dyDescent="0.3">
      <c r="B7817" s="3" t="s">
        <v>10003</v>
      </c>
      <c r="C7817" s="4">
        <v>2754.2157000000002</v>
      </c>
      <c r="F7817" s="20"/>
    </row>
    <row r="7818" spans="2:6" x14ac:dyDescent="0.3">
      <c r="B7818" s="3" t="s">
        <v>15636</v>
      </c>
      <c r="C7818" s="4">
        <v>2751.1130000000003</v>
      </c>
      <c r="F7818" s="20"/>
    </row>
    <row r="7819" spans="2:6" x14ac:dyDescent="0.3">
      <c r="B7819" s="3" t="s">
        <v>3304</v>
      </c>
      <c r="C7819" s="4">
        <v>2749.7728000000002</v>
      </c>
      <c r="F7819" s="20"/>
    </row>
    <row r="7820" spans="2:6" x14ac:dyDescent="0.3">
      <c r="B7820" s="3" t="s">
        <v>16860</v>
      </c>
      <c r="C7820" s="4">
        <v>2748.7656000000002</v>
      </c>
      <c r="F7820" s="20"/>
    </row>
    <row r="7821" spans="2:6" x14ac:dyDescent="0.3">
      <c r="B7821" s="3" t="s">
        <v>5649</v>
      </c>
      <c r="C7821" s="4">
        <v>2748.7656000000002</v>
      </c>
      <c r="F7821" s="20"/>
    </row>
    <row r="7822" spans="2:6" x14ac:dyDescent="0.3">
      <c r="B7822" s="3" t="s">
        <v>5092</v>
      </c>
      <c r="C7822" s="4">
        <v>2748.7656000000002</v>
      </c>
      <c r="F7822" s="20"/>
    </row>
    <row r="7823" spans="2:6" x14ac:dyDescent="0.3">
      <c r="B7823" s="3" t="s">
        <v>2170</v>
      </c>
      <c r="C7823" s="4">
        <v>2748.7656000000002</v>
      </c>
      <c r="F7823" s="20"/>
    </row>
    <row r="7824" spans="2:6" x14ac:dyDescent="0.3">
      <c r="B7824" s="3" t="s">
        <v>11955</v>
      </c>
      <c r="C7824" s="4">
        <v>2744.7207000000003</v>
      </c>
      <c r="F7824" s="20"/>
    </row>
    <row r="7825" spans="2:6" x14ac:dyDescent="0.3">
      <c r="B7825" s="3" t="s">
        <v>7995</v>
      </c>
      <c r="C7825" s="4">
        <v>2743.1068</v>
      </c>
      <c r="F7825" s="20"/>
    </row>
    <row r="7826" spans="2:6" x14ac:dyDescent="0.3">
      <c r="B7826" s="3" t="s">
        <v>15008</v>
      </c>
      <c r="C7826" s="4">
        <v>2742.8343</v>
      </c>
      <c r="F7826" s="20"/>
    </row>
    <row r="7827" spans="2:6" x14ac:dyDescent="0.3">
      <c r="B7827" s="3" t="s">
        <v>5325</v>
      </c>
      <c r="C7827" s="4">
        <v>2738.7346000000002</v>
      </c>
      <c r="F7827" s="20"/>
    </row>
    <row r="7828" spans="2:6" x14ac:dyDescent="0.3">
      <c r="B7828" s="3" t="s">
        <v>1928</v>
      </c>
      <c r="C7828" s="4">
        <v>2736.7319000000002</v>
      </c>
      <c r="F7828" s="20"/>
    </row>
    <row r="7829" spans="2:6" x14ac:dyDescent="0.3">
      <c r="B7829" s="3" t="s">
        <v>5706</v>
      </c>
      <c r="C7829" s="4">
        <v>2728.0221000000001</v>
      </c>
      <c r="F7829" s="20"/>
    </row>
    <row r="7830" spans="2:6" x14ac:dyDescent="0.3">
      <c r="B7830" s="3" t="s">
        <v>3617</v>
      </c>
      <c r="C7830" s="4">
        <v>2726.0478000000003</v>
      </c>
      <c r="F7830" s="20"/>
    </row>
    <row r="7831" spans="2:6" x14ac:dyDescent="0.3">
      <c r="B7831" s="3" t="s">
        <v>12774</v>
      </c>
      <c r="C7831" s="4">
        <v>2718.6729999999998</v>
      </c>
      <c r="F7831" s="20"/>
    </row>
    <row r="7832" spans="2:6" x14ac:dyDescent="0.3">
      <c r="B7832" s="3" t="s">
        <v>6545</v>
      </c>
      <c r="C7832" s="4">
        <v>2718.6729999999998</v>
      </c>
      <c r="F7832" s="20"/>
    </row>
    <row r="7833" spans="2:6" x14ac:dyDescent="0.3">
      <c r="B7833" s="3" t="s">
        <v>18475</v>
      </c>
      <c r="C7833" s="4">
        <v>2717.6516999999999</v>
      </c>
      <c r="F7833" s="20"/>
    </row>
    <row r="7834" spans="2:6" x14ac:dyDescent="0.3">
      <c r="B7834" s="3" t="s">
        <v>17137</v>
      </c>
      <c r="C7834" s="4">
        <v>2714.9732999999997</v>
      </c>
      <c r="F7834" s="20"/>
    </row>
    <row r="7835" spans="2:6" x14ac:dyDescent="0.3">
      <c r="B7835" s="3" t="s">
        <v>4214</v>
      </c>
      <c r="C7835" s="4">
        <v>2714.8607000000002</v>
      </c>
      <c r="F7835" s="20"/>
    </row>
    <row r="7836" spans="2:6" x14ac:dyDescent="0.3">
      <c r="B7836" s="3" t="s">
        <v>16372</v>
      </c>
      <c r="C7836" s="4">
        <v>2714.6662999999999</v>
      </c>
      <c r="F7836" s="20"/>
    </row>
    <row r="7837" spans="2:6" x14ac:dyDescent="0.3">
      <c r="B7837" s="3" t="s">
        <v>1983</v>
      </c>
      <c r="C7837" s="4">
        <v>2714.6662999999999</v>
      </c>
      <c r="F7837" s="20"/>
    </row>
    <row r="7838" spans="2:6" x14ac:dyDescent="0.3">
      <c r="B7838" s="3" t="s">
        <v>6947</v>
      </c>
      <c r="C7838" s="4">
        <v>2713.0288</v>
      </c>
      <c r="F7838" s="20"/>
    </row>
    <row r="7839" spans="2:6" x14ac:dyDescent="0.3">
      <c r="B7839" s="3" t="s">
        <v>10188</v>
      </c>
      <c r="C7839" s="4">
        <v>2708.9971</v>
      </c>
      <c r="F7839" s="20"/>
    </row>
    <row r="7840" spans="2:6" x14ac:dyDescent="0.3">
      <c r="B7840" s="3" t="s">
        <v>15481</v>
      </c>
      <c r="C7840" s="4">
        <v>2707.3056000000001</v>
      </c>
      <c r="F7840" s="20"/>
    </row>
    <row r="7841" spans="2:6" x14ac:dyDescent="0.3">
      <c r="B7841" s="3" t="s">
        <v>13436</v>
      </c>
      <c r="C7841" s="4">
        <v>2707.3056000000001</v>
      </c>
      <c r="F7841" s="20"/>
    </row>
    <row r="7842" spans="2:6" x14ac:dyDescent="0.3">
      <c r="B7842" s="3" t="s">
        <v>9559</v>
      </c>
      <c r="C7842" s="4">
        <v>2705.6864</v>
      </c>
      <c r="F7842" s="20"/>
    </row>
    <row r="7843" spans="2:6" x14ac:dyDescent="0.3">
      <c r="B7843" s="3" t="s">
        <v>16237</v>
      </c>
      <c r="C7843" s="4">
        <v>2704.1239999999998</v>
      </c>
      <c r="F7843" s="20"/>
    </row>
    <row r="7844" spans="2:6" x14ac:dyDescent="0.3">
      <c r="B7844" s="3" t="s">
        <v>11803</v>
      </c>
      <c r="C7844" s="4">
        <v>2703.9471000000003</v>
      </c>
      <c r="F7844" s="20"/>
    </row>
    <row r="7845" spans="2:6" x14ac:dyDescent="0.3">
      <c r="B7845" s="3" t="s">
        <v>17101</v>
      </c>
      <c r="C7845" s="4">
        <v>2699.5133000000001</v>
      </c>
      <c r="F7845" s="20"/>
    </row>
    <row r="7846" spans="2:6" x14ac:dyDescent="0.3">
      <c r="B7846" s="3" t="s">
        <v>12983</v>
      </c>
      <c r="C7846" s="4">
        <v>2697.9913000000001</v>
      </c>
      <c r="F7846" s="20"/>
    </row>
    <row r="7847" spans="2:6" x14ac:dyDescent="0.3">
      <c r="B7847" s="3" t="s">
        <v>3026</v>
      </c>
      <c r="C7847" s="4">
        <v>2697.8150000000001</v>
      </c>
      <c r="F7847" s="20"/>
    </row>
    <row r="7848" spans="2:6" x14ac:dyDescent="0.3">
      <c r="B7848" s="3" t="s">
        <v>10335</v>
      </c>
      <c r="C7848" s="4">
        <v>2692.143</v>
      </c>
      <c r="F7848" s="20"/>
    </row>
    <row r="7849" spans="2:6" x14ac:dyDescent="0.3">
      <c r="B7849" s="3" t="s">
        <v>11464</v>
      </c>
      <c r="C7849" s="4">
        <v>2685.4019000000003</v>
      </c>
      <c r="F7849" s="20"/>
    </row>
    <row r="7850" spans="2:6" x14ac:dyDescent="0.3">
      <c r="B7850" s="3" t="s">
        <v>13432</v>
      </c>
      <c r="C7850" s="4">
        <v>2684.3411000000001</v>
      </c>
      <c r="F7850" s="20"/>
    </row>
    <row r="7851" spans="2:6" x14ac:dyDescent="0.3">
      <c r="B7851" s="3" t="s">
        <v>4152</v>
      </c>
      <c r="C7851" s="4">
        <v>2683.9248000000002</v>
      </c>
      <c r="F7851" s="20"/>
    </row>
    <row r="7852" spans="2:6" x14ac:dyDescent="0.3">
      <c r="B7852" s="3" t="s">
        <v>9207</v>
      </c>
      <c r="C7852" s="4">
        <v>2683.8474000000001</v>
      </c>
      <c r="F7852" s="20"/>
    </row>
    <row r="7853" spans="2:6" x14ac:dyDescent="0.3">
      <c r="B7853" s="3" t="s">
        <v>10899</v>
      </c>
      <c r="C7853" s="4">
        <v>2680.3630000000003</v>
      </c>
      <c r="F7853" s="20"/>
    </row>
    <row r="7854" spans="2:6" x14ac:dyDescent="0.3">
      <c r="B7854" s="3" t="s">
        <v>7824</v>
      </c>
      <c r="C7854" s="4">
        <v>2677.0482000000002</v>
      </c>
      <c r="F7854" s="20"/>
    </row>
    <row r="7855" spans="2:6" x14ac:dyDescent="0.3">
      <c r="B7855" s="3" t="s">
        <v>3694</v>
      </c>
      <c r="C7855" s="4">
        <v>2676.3745000000004</v>
      </c>
      <c r="F7855" s="20"/>
    </row>
    <row r="7856" spans="2:6" x14ac:dyDescent="0.3">
      <c r="B7856" s="3" t="s">
        <v>12116</v>
      </c>
      <c r="C7856" s="4">
        <v>2673.4994999999999</v>
      </c>
      <c r="F7856" s="20"/>
    </row>
    <row r="7857" spans="2:6" x14ac:dyDescent="0.3">
      <c r="B7857" s="3" t="s">
        <v>13491</v>
      </c>
      <c r="C7857" s="4">
        <v>2673.2357000000002</v>
      </c>
      <c r="F7857" s="20"/>
    </row>
    <row r="7858" spans="2:6" x14ac:dyDescent="0.3">
      <c r="B7858" s="3" t="s">
        <v>18555</v>
      </c>
      <c r="C7858" s="4">
        <v>2672.7269000000001</v>
      </c>
      <c r="F7858" s="20"/>
    </row>
    <row r="7859" spans="2:6" x14ac:dyDescent="0.3">
      <c r="B7859" s="3" t="s">
        <v>18865</v>
      </c>
      <c r="C7859" s="4">
        <v>2671.0533</v>
      </c>
      <c r="F7859" s="20"/>
    </row>
    <row r="7860" spans="2:6" x14ac:dyDescent="0.3">
      <c r="B7860" s="3" t="s">
        <v>16450</v>
      </c>
      <c r="C7860" s="4">
        <v>2671.0533</v>
      </c>
      <c r="F7860" s="20"/>
    </row>
    <row r="7861" spans="2:6" x14ac:dyDescent="0.3">
      <c r="B7861" s="3" t="s">
        <v>3250</v>
      </c>
      <c r="C7861" s="4">
        <v>2668.4333000000001</v>
      </c>
      <c r="F7861" s="20"/>
    </row>
    <row r="7862" spans="2:6" x14ac:dyDescent="0.3">
      <c r="B7862" s="3" t="s">
        <v>7023</v>
      </c>
      <c r="C7862" s="4">
        <v>2667.7458000000006</v>
      </c>
      <c r="F7862" s="20"/>
    </row>
    <row r="7863" spans="2:6" x14ac:dyDescent="0.3">
      <c r="B7863" s="3" t="s">
        <v>13121</v>
      </c>
      <c r="C7863" s="4">
        <v>2666.5506</v>
      </c>
      <c r="F7863" s="20"/>
    </row>
    <row r="7864" spans="2:6" x14ac:dyDescent="0.3">
      <c r="B7864" s="3" t="s">
        <v>7739</v>
      </c>
      <c r="C7864" s="4">
        <v>2666.5506</v>
      </c>
      <c r="F7864" s="20"/>
    </row>
    <row r="7865" spans="2:6" x14ac:dyDescent="0.3">
      <c r="B7865" s="3" t="s">
        <v>6307</v>
      </c>
      <c r="C7865" s="4">
        <v>2662.9138000000003</v>
      </c>
      <c r="F7865" s="20"/>
    </row>
    <row r="7866" spans="2:6" x14ac:dyDescent="0.3">
      <c r="B7866" s="3" t="s">
        <v>9142</v>
      </c>
      <c r="C7866" s="4">
        <v>2659.4956000000002</v>
      </c>
      <c r="F7866" s="20"/>
    </row>
    <row r="7867" spans="2:6" x14ac:dyDescent="0.3">
      <c r="B7867" s="3" t="s">
        <v>11718</v>
      </c>
      <c r="C7867" s="4">
        <v>2659.2094000000006</v>
      </c>
      <c r="F7867" s="20"/>
    </row>
    <row r="7868" spans="2:6" x14ac:dyDescent="0.3">
      <c r="B7868" s="3" t="s">
        <v>17811</v>
      </c>
      <c r="C7868" s="4">
        <v>2655.5621000000001</v>
      </c>
      <c r="F7868" s="20"/>
    </row>
    <row r="7869" spans="2:6" x14ac:dyDescent="0.3">
      <c r="B7869" s="3" t="s">
        <v>15338</v>
      </c>
      <c r="C7869" s="4">
        <v>2653.7238000000002</v>
      </c>
      <c r="F7869" s="20"/>
    </row>
    <row r="7870" spans="2:6" x14ac:dyDescent="0.3">
      <c r="B7870" s="3" t="s">
        <v>14376</v>
      </c>
      <c r="C7870" s="4">
        <v>2651.4995000000004</v>
      </c>
      <c r="F7870" s="20"/>
    </row>
    <row r="7871" spans="2:6" x14ac:dyDescent="0.3">
      <c r="B7871" s="3" t="s">
        <v>10812</v>
      </c>
      <c r="C7871" s="4">
        <v>2651.4198000000001</v>
      </c>
      <c r="F7871" s="20"/>
    </row>
    <row r="7872" spans="2:6" x14ac:dyDescent="0.3">
      <c r="B7872" s="3" t="s">
        <v>12708</v>
      </c>
      <c r="C7872" s="4">
        <v>2646.3854999999999</v>
      </c>
      <c r="F7872" s="20"/>
    </row>
    <row r="7873" spans="2:6" x14ac:dyDescent="0.3">
      <c r="B7873" s="3" t="s">
        <v>4484</v>
      </c>
      <c r="C7873" s="4">
        <v>2645.3775999999998</v>
      </c>
      <c r="F7873" s="20"/>
    </row>
    <row r="7874" spans="2:6" x14ac:dyDescent="0.3">
      <c r="B7874" s="3" t="s">
        <v>7456</v>
      </c>
      <c r="C7874" s="4">
        <v>2639.3679000000002</v>
      </c>
      <c r="F7874" s="20"/>
    </row>
    <row r="7875" spans="2:6" x14ac:dyDescent="0.3">
      <c r="B7875" s="3" t="s">
        <v>18305</v>
      </c>
      <c r="C7875" s="4">
        <v>2637.2768000000001</v>
      </c>
      <c r="F7875" s="20"/>
    </row>
    <row r="7876" spans="2:6" x14ac:dyDescent="0.3">
      <c r="B7876" s="3" t="s">
        <v>11675</v>
      </c>
      <c r="C7876" s="4">
        <v>2634.2192</v>
      </c>
      <c r="F7876" s="20"/>
    </row>
    <row r="7877" spans="2:6" x14ac:dyDescent="0.3">
      <c r="B7877" s="3" t="s">
        <v>6575</v>
      </c>
      <c r="C7877" s="4">
        <v>2630.0429000000004</v>
      </c>
      <c r="F7877" s="20"/>
    </row>
    <row r="7878" spans="2:6" x14ac:dyDescent="0.3">
      <c r="B7878" s="3" t="s">
        <v>12544</v>
      </c>
      <c r="C7878" s="4">
        <v>2630.0324999999998</v>
      </c>
      <c r="F7878" s="20"/>
    </row>
    <row r="7879" spans="2:6" x14ac:dyDescent="0.3">
      <c r="B7879" s="3" t="s">
        <v>1343</v>
      </c>
      <c r="C7879" s="4">
        <v>2629.9232000000002</v>
      </c>
      <c r="F7879" s="20"/>
    </row>
    <row r="7880" spans="2:6" x14ac:dyDescent="0.3">
      <c r="B7880" s="3" t="s">
        <v>8056</v>
      </c>
      <c r="C7880" s="4">
        <v>2629.3074000000001</v>
      </c>
      <c r="F7880" s="20"/>
    </row>
    <row r="7881" spans="2:6" x14ac:dyDescent="0.3">
      <c r="B7881" s="3" t="s">
        <v>10384</v>
      </c>
      <c r="C7881" s="4">
        <v>2629.1240000000003</v>
      </c>
      <c r="F7881" s="20"/>
    </row>
    <row r="7882" spans="2:6" x14ac:dyDescent="0.3">
      <c r="B7882" s="3" t="s">
        <v>12450</v>
      </c>
      <c r="C7882" s="4">
        <v>2625.5443</v>
      </c>
      <c r="F7882" s="20"/>
    </row>
    <row r="7883" spans="2:6" x14ac:dyDescent="0.3">
      <c r="B7883" s="3" t="s">
        <v>17202</v>
      </c>
      <c r="C7883" s="4">
        <v>2623.4943000000003</v>
      </c>
      <c r="F7883" s="20"/>
    </row>
    <row r="7884" spans="2:6" x14ac:dyDescent="0.3">
      <c r="B7884" s="3" t="s">
        <v>10504</v>
      </c>
      <c r="C7884" s="4">
        <v>2619.9576000000002</v>
      </c>
      <c r="F7884" s="20"/>
    </row>
    <row r="7885" spans="2:6" x14ac:dyDescent="0.3">
      <c r="B7885" s="3" t="s">
        <v>14244</v>
      </c>
      <c r="C7885" s="4">
        <v>2618.7907</v>
      </c>
      <c r="F7885" s="20"/>
    </row>
    <row r="7886" spans="2:6" x14ac:dyDescent="0.3">
      <c r="B7886" s="3" t="s">
        <v>8242</v>
      </c>
      <c r="C7886" s="4">
        <v>2617.8914999999997</v>
      </c>
      <c r="F7886" s="20"/>
    </row>
    <row r="7887" spans="2:6" x14ac:dyDescent="0.3">
      <c r="B7887" s="3" t="s">
        <v>8658</v>
      </c>
      <c r="C7887" s="4">
        <v>2617.5532000000003</v>
      </c>
      <c r="F7887" s="20"/>
    </row>
    <row r="7888" spans="2:6" x14ac:dyDescent="0.3">
      <c r="B7888" s="3" t="s">
        <v>6590</v>
      </c>
      <c r="C7888" s="4">
        <v>2616.9267</v>
      </c>
      <c r="F7888" s="20"/>
    </row>
    <row r="7889" spans="2:6" x14ac:dyDescent="0.3">
      <c r="B7889" s="3" t="s">
        <v>14689</v>
      </c>
      <c r="C7889" s="4">
        <v>2616.7067000000002</v>
      </c>
      <c r="F7889" s="20"/>
    </row>
    <row r="7890" spans="2:6" x14ac:dyDescent="0.3">
      <c r="B7890" s="3" t="s">
        <v>10648</v>
      </c>
      <c r="C7890" s="4">
        <v>2616.7067000000002</v>
      </c>
      <c r="F7890" s="20"/>
    </row>
    <row r="7891" spans="2:6" x14ac:dyDescent="0.3">
      <c r="B7891" s="3" t="s">
        <v>6533</v>
      </c>
      <c r="C7891" s="4">
        <v>2616.3338000000003</v>
      </c>
      <c r="F7891" s="20"/>
    </row>
    <row r="7892" spans="2:6" x14ac:dyDescent="0.3">
      <c r="B7892" s="3" t="s">
        <v>13811</v>
      </c>
      <c r="C7892" s="4">
        <v>2615.6903000000002</v>
      </c>
      <c r="F7892" s="20"/>
    </row>
    <row r="7893" spans="2:6" x14ac:dyDescent="0.3">
      <c r="B7893" s="3" t="s">
        <v>10716</v>
      </c>
      <c r="C7893" s="4">
        <v>2615.1078000000002</v>
      </c>
      <c r="F7893" s="20"/>
    </row>
    <row r="7894" spans="2:6" x14ac:dyDescent="0.3">
      <c r="B7894" s="3" t="s">
        <v>2788</v>
      </c>
      <c r="C7894" s="4">
        <v>2605.8913000000002</v>
      </c>
      <c r="F7894" s="20"/>
    </row>
    <row r="7895" spans="2:6" x14ac:dyDescent="0.3">
      <c r="B7895" s="3" t="s">
        <v>9865</v>
      </c>
      <c r="C7895" s="4">
        <v>2605.8240999999998</v>
      </c>
      <c r="F7895" s="20"/>
    </row>
    <row r="7896" spans="2:6" x14ac:dyDescent="0.3">
      <c r="B7896" s="3" t="s">
        <v>14832</v>
      </c>
      <c r="C7896" s="4">
        <v>2605.7201999999997</v>
      </c>
      <c r="F7896" s="20"/>
    </row>
    <row r="7897" spans="2:6" x14ac:dyDescent="0.3">
      <c r="B7897" s="3" t="s">
        <v>9069</v>
      </c>
      <c r="C7897" s="4">
        <v>2603.39</v>
      </c>
      <c r="F7897" s="20"/>
    </row>
    <row r="7898" spans="2:6" x14ac:dyDescent="0.3">
      <c r="B7898" s="3" t="s">
        <v>12937</v>
      </c>
      <c r="C7898" s="4">
        <v>2602.7973000000002</v>
      </c>
      <c r="F7898" s="20"/>
    </row>
    <row r="7899" spans="2:6" x14ac:dyDescent="0.3">
      <c r="B7899" s="3" t="s">
        <v>2502</v>
      </c>
      <c r="C7899" s="4">
        <v>2601.0221000000001</v>
      </c>
      <c r="F7899" s="20"/>
    </row>
    <row r="7900" spans="2:6" x14ac:dyDescent="0.3">
      <c r="B7900" s="3" t="s">
        <v>1946</v>
      </c>
      <c r="C7900" s="4">
        <v>2598.2119000000002</v>
      </c>
      <c r="F7900" s="20"/>
    </row>
    <row r="7901" spans="2:6" x14ac:dyDescent="0.3">
      <c r="B7901" s="3" t="s">
        <v>2652</v>
      </c>
      <c r="C7901" s="4">
        <v>2597.8206</v>
      </c>
      <c r="F7901" s="20"/>
    </row>
    <row r="7902" spans="2:6" x14ac:dyDescent="0.3">
      <c r="B7902" s="3" t="s">
        <v>3854</v>
      </c>
      <c r="C7902" s="4">
        <v>2596.4178999999999</v>
      </c>
      <c r="F7902" s="20"/>
    </row>
    <row r="7903" spans="2:6" x14ac:dyDescent="0.3">
      <c r="B7903" s="3" t="s">
        <v>17240</v>
      </c>
      <c r="C7903" s="4">
        <v>2596.1787999999997</v>
      </c>
      <c r="F7903" s="20"/>
    </row>
    <row r="7904" spans="2:6" x14ac:dyDescent="0.3">
      <c r="B7904" s="3" t="s">
        <v>16972</v>
      </c>
      <c r="C7904" s="4">
        <v>2593.4736000000003</v>
      </c>
      <c r="F7904" s="20"/>
    </row>
    <row r="7905" spans="2:6" x14ac:dyDescent="0.3">
      <c r="B7905" s="3" t="s">
        <v>18165</v>
      </c>
      <c r="C7905" s="4">
        <v>2593.1561000000002</v>
      </c>
      <c r="F7905" s="20"/>
    </row>
    <row r="7906" spans="2:6" x14ac:dyDescent="0.3">
      <c r="B7906" s="3" t="s">
        <v>2868</v>
      </c>
      <c r="C7906" s="4">
        <v>2592.1666999999998</v>
      </c>
      <c r="F7906" s="20"/>
    </row>
    <row r="7907" spans="2:6" x14ac:dyDescent="0.3">
      <c r="B7907" s="3" t="s">
        <v>8802</v>
      </c>
      <c r="C7907" s="4">
        <v>2589.6438000000003</v>
      </c>
      <c r="F7907" s="20"/>
    </row>
    <row r="7908" spans="2:6" x14ac:dyDescent="0.3">
      <c r="B7908" s="3" t="s">
        <v>12601</v>
      </c>
      <c r="C7908" s="4">
        <v>2588.9392000000003</v>
      </c>
      <c r="F7908" s="20"/>
    </row>
    <row r="7909" spans="2:6" x14ac:dyDescent="0.3">
      <c r="B7909" s="3" t="s">
        <v>16251</v>
      </c>
      <c r="C7909" s="4">
        <v>2586.4281000000001</v>
      </c>
      <c r="F7909" s="20"/>
    </row>
    <row r="7910" spans="2:6" x14ac:dyDescent="0.3">
      <c r="B7910" s="3" t="s">
        <v>7369</v>
      </c>
      <c r="C7910" s="4">
        <v>2586.3017999999997</v>
      </c>
      <c r="F7910" s="20"/>
    </row>
    <row r="7911" spans="2:6" x14ac:dyDescent="0.3">
      <c r="B7911" s="3" t="s">
        <v>14631</v>
      </c>
      <c r="C7911" s="4">
        <v>2582.6361000000002</v>
      </c>
      <c r="F7911" s="20"/>
    </row>
    <row r="7912" spans="2:6" x14ac:dyDescent="0.3">
      <c r="B7912" s="3" t="s">
        <v>4449</v>
      </c>
      <c r="C7912" s="4">
        <v>2581.0559000000003</v>
      </c>
      <c r="F7912" s="20"/>
    </row>
    <row r="7913" spans="2:6" x14ac:dyDescent="0.3">
      <c r="B7913" s="3" t="s">
        <v>1882</v>
      </c>
      <c r="C7913" s="4">
        <v>2581.0559000000003</v>
      </c>
      <c r="F7913" s="20"/>
    </row>
    <row r="7914" spans="2:6" x14ac:dyDescent="0.3">
      <c r="B7914" s="3" t="s">
        <v>18753</v>
      </c>
      <c r="C7914" s="4">
        <v>2580.9239000000002</v>
      </c>
      <c r="F7914" s="20"/>
    </row>
    <row r="7915" spans="2:6" x14ac:dyDescent="0.3">
      <c r="B7915" s="3" t="s">
        <v>10602</v>
      </c>
      <c r="C7915" s="4">
        <v>2576.3883000000001</v>
      </c>
      <c r="F7915" s="20"/>
    </row>
    <row r="7916" spans="2:6" x14ac:dyDescent="0.3">
      <c r="B7916" s="3" t="s">
        <v>18733</v>
      </c>
      <c r="C7916" s="4">
        <v>2575.8834000000002</v>
      </c>
      <c r="F7916" s="20"/>
    </row>
    <row r="7917" spans="2:6" x14ac:dyDescent="0.3">
      <c r="B7917" s="3" t="s">
        <v>7481</v>
      </c>
      <c r="C7917" s="4">
        <v>2575.8834000000002</v>
      </c>
      <c r="F7917" s="20"/>
    </row>
    <row r="7918" spans="2:6" x14ac:dyDescent="0.3">
      <c r="B7918" s="3" t="s">
        <v>13244</v>
      </c>
      <c r="C7918" s="4">
        <v>2574.3391999999999</v>
      </c>
      <c r="F7918" s="20"/>
    </row>
    <row r="7919" spans="2:6" x14ac:dyDescent="0.3">
      <c r="B7919" s="3" t="s">
        <v>6125</v>
      </c>
      <c r="C7919" s="4">
        <v>2570.2106000000003</v>
      </c>
      <c r="F7919" s="20"/>
    </row>
    <row r="7920" spans="2:6" x14ac:dyDescent="0.3">
      <c r="B7920" s="3" t="s">
        <v>19007</v>
      </c>
      <c r="C7920" s="4">
        <v>2568.9668000000001</v>
      </c>
      <c r="F7920" s="20"/>
    </row>
    <row r="7921" spans="2:6" x14ac:dyDescent="0.3">
      <c r="B7921" s="3" t="s">
        <v>3000</v>
      </c>
      <c r="C7921" s="4">
        <v>2568.6152000000002</v>
      </c>
      <c r="F7921" s="20"/>
    </row>
    <row r="7922" spans="2:6" x14ac:dyDescent="0.3">
      <c r="B7922" s="3" t="s">
        <v>13848</v>
      </c>
      <c r="C7922" s="4">
        <v>2567.7559000000001</v>
      </c>
      <c r="F7922" s="20"/>
    </row>
    <row r="7923" spans="2:6" x14ac:dyDescent="0.3">
      <c r="B7923" s="3" t="s">
        <v>4582</v>
      </c>
      <c r="C7923" s="4">
        <v>2567.721</v>
      </c>
      <c r="F7923" s="20"/>
    </row>
    <row r="7924" spans="2:6" x14ac:dyDescent="0.3">
      <c r="B7924" s="3" t="s">
        <v>15509</v>
      </c>
      <c r="C7924" s="4">
        <v>2565.7775000000001</v>
      </c>
      <c r="F7924" s="20"/>
    </row>
    <row r="7925" spans="2:6" x14ac:dyDescent="0.3">
      <c r="B7925" s="3" t="s">
        <v>14534</v>
      </c>
      <c r="C7925" s="4">
        <v>2564.4175999999998</v>
      </c>
      <c r="F7925" s="20"/>
    </row>
    <row r="7926" spans="2:6" x14ac:dyDescent="0.3">
      <c r="B7926" s="3" t="s">
        <v>12227</v>
      </c>
      <c r="C7926" s="4">
        <v>2558.9056000000005</v>
      </c>
      <c r="F7926" s="20"/>
    </row>
    <row r="7927" spans="2:6" x14ac:dyDescent="0.3">
      <c r="B7927" s="3" t="s">
        <v>12493</v>
      </c>
      <c r="C7927" s="4">
        <v>2558.2480999999998</v>
      </c>
      <c r="F7927" s="20"/>
    </row>
    <row r="7928" spans="2:6" x14ac:dyDescent="0.3">
      <c r="B7928" s="3" t="s">
        <v>7590</v>
      </c>
      <c r="C7928" s="4">
        <v>2558.0529000000001</v>
      </c>
      <c r="F7928" s="20"/>
    </row>
    <row r="7929" spans="2:6" x14ac:dyDescent="0.3">
      <c r="B7929" s="3" t="s">
        <v>8334</v>
      </c>
      <c r="C7929" s="4">
        <v>2556.9657999999999</v>
      </c>
      <c r="F7929" s="20"/>
    </row>
    <row r="7930" spans="2:6" x14ac:dyDescent="0.3">
      <c r="B7930" s="3" t="s">
        <v>7095</v>
      </c>
      <c r="C7930" s="4">
        <v>2556.3915999999999</v>
      </c>
      <c r="F7930" s="20"/>
    </row>
    <row r="7931" spans="2:6" x14ac:dyDescent="0.3">
      <c r="B7931" s="3" t="s">
        <v>12712</v>
      </c>
      <c r="C7931" s="4">
        <v>2556.1579999999999</v>
      </c>
      <c r="F7931" s="20"/>
    </row>
    <row r="7932" spans="2:6" x14ac:dyDescent="0.3">
      <c r="B7932" s="3" t="s">
        <v>1268</v>
      </c>
      <c r="C7932" s="4">
        <v>2555.0224000000003</v>
      </c>
      <c r="F7932" s="20"/>
    </row>
    <row r="7933" spans="2:6" x14ac:dyDescent="0.3">
      <c r="B7933" s="3" t="s">
        <v>1901</v>
      </c>
      <c r="C7933" s="4">
        <v>2554.5112000000004</v>
      </c>
      <c r="F7933" s="20"/>
    </row>
    <row r="7934" spans="2:6" x14ac:dyDescent="0.3">
      <c r="B7934" s="3" t="s">
        <v>5069</v>
      </c>
      <c r="C7934" s="4">
        <v>2554.3256000000001</v>
      </c>
      <c r="F7934" s="20"/>
    </row>
    <row r="7935" spans="2:6" x14ac:dyDescent="0.3">
      <c r="B7935" s="3" t="s">
        <v>7757</v>
      </c>
      <c r="C7935" s="4">
        <v>2552.7683999999999</v>
      </c>
      <c r="F7935" s="20"/>
    </row>
    <row r="7936" spans="2:6" x14ac:dyDescent="0.3">
      <c r="B7936" s="3" t="s">
        <v>15462</v>
      </c>
      <c r="C7936" s="4">
        <v>2552.4252000000001</v>
      </c>
      <c r="F7936" s="20"/>
    </row>
    <row r="7937" spans="2:6" x14ac:dyDescent="0.3">
      <c r="B7937" s="3" t="s">
        <v>11352</v>
      </c>
      <c r="C7937" s="4">
        <v>2552.4252000000001</v>
      </c>
      <c r="F7937" s="20"/>
    </row>
    <row r="7938" spans="2:6" x14ac:dyDescent="0.3">
      <c r="B7938" s="3" t="s">
        <v>5908</v>
      </c>
      <c r="C7938" s="4">
        <v>2552.4252000000001</v>
      </c>
      <c r="F7938" s="20"/>
    </row>
    <row r="7939" spans="2:6" x14ac:dyDescent="0.3">
      <c r="B7939" s="3" t="s">
        <v>907</v>
      </c>
      <c r="C7939" s="4">
        <v>2552.4252000000001</v>
      </c>
      <c r="F7939" s="20"/>
    </row>
    <row r="7940" spans="2:6" x14ac:dyDescent="0.3">
      <c r="B7940" s="3" t="s">
        <v>714</v>
      </c>
      <c r="C7940" s="4">
        <v>2552.4252000000001</v>
      </c>
      <c r="F7940" s="20"/>
    </row>
    <row r="7941" spans="2:6" x14ac:dyDescent="0.3">
      <c r="B7941" s="3" t="s">
        <v>2511</v>
      </c>
      <c r="C7941" s="4">
        <v>2550.6614</v>
      </c>
      <c r="F7941" s="20"/>
    </row>
    <row r="7942" spans="2:6" x14ac:dyDescent="0.3">
      <c r="B7942" s="3" t="s">
        <v>9436</v>
      </c>
      <c r="C7942" s="4">
        <v>2550.1607000000004</v>
      </c>
      <c r="F7942" s="20"/>
    </row>
    <row r="7943" spans="2:6" x14ac:dyDescent="0.3">
      <c r="B7943" s="3" t="s">
        <v>17669</v>
      </c>
      <c r="C7943" s="4">
        <v>2549.3487</v>
      </c>
      <c r="F7943" s="20"/>
    </row>
    <row r="7944" spans="2:6" x14ac:dyDescent="0.3">
      <c r="B7944" s="3" t="s">
        <v>4114</v>
      </c>
      <c r="C7944" s="4">
        <v>2548.2620000000002</v>
      </c>
      <c r="F7944" s="20"/>
    </row>
    <row r="7945" spans="2:6" x14ac:dyDescent="0.3">
      <c r="B7945" s="3" t="s">
        <v>1199</v>
      </c>
      <c r="C7945" s="4">
        <v>2548.0861</v>
      </c>
      <c r="F7945" s="20"/>
    </row>
    <row r="7946" spans="2:6" x14ac:dyDescent="0.3">
      <c r="B7946" s="3" t="s">
        <v>7912</v>
      </c>
      <c r="C7946" s="4">
        <v>2545.7598000000003</v>
      </c>
      <c r="F7946" s="20"/>
    </row>
    <row r="7947" spans="2:6" x14ac:dyDescent="0.3">
      <c r="B7947" s="3" t="s">
        <v>6813</v>
      </c>
      <c r="C7947" s="4">
        <v>2544.7599</v>
      </c>
      <c r="F7947" s="20"/>
    </row>
    <row r="7948" spans="2:6" x14ac:dyDescent="0.3">
      <c r="B7948" s="3" t="s">
        <v>14309</v>
      </c>
      <c r="C7948" s="4">
        <v>2542.5857000000001</v>
      </c>
      <c r="F7948" s="20"/>
    </row>
    <row r="7949" spans="2:6" x14ac:dyDescent="0.3">
      <c r="B7949" s="3" t="s">
        <v>4169</v>
      </c>
      <c r="C7949" s="4">
        <v>2540.0532000000003</v>
      </c>
      <c r="F7949" s="20"/>
    </row>
    <row r="7950" spans="2:6" x14ac:dyDescent="0.3">
      <c r="B7950" s="3" t="s">
        <v>2726</v>
      </c>
      <c r="C7950" s="4">
        <v>2538.4852999999998</v>
      </c>
      <c r="F7950" s="20"/>
    </row>
    <row r="7951" spans="2:6" x14ac:dyDescent="0.3">
      <c r="B7951" s="3" t="s">
        <v>802</v>
      </c>
      <c r="C7951" s="4">
        <v>2537.4015000000004</v>
      </c>
      <c r="F7951" s="20"/>
    </row>
    <row r="7952" spans="2:6" x14ac:dyDescent="0.3">
      <c r="B7952" s="3" t="s">
        <v>12859</v>
      </c>
      <c r="C7952" s="4">
        <v>2536.8982000000001</v>
      </c>
      <c r="F7952" s="20"/>
    </row>
    <row r="7953" spans="2:6" x14ac:dyDescent="0.3">
      <c r="B7953" s="3" t="s">
        <v>7831</v>
      </c>
      <c r="C7953" s="4">
        <v>2533.3026000000004</v>
      </c>
      <c r="F7953" s="20"/>
    </row>
    <row r="7954" spans="2:6" x14ac:dyDescent="0.3">
      <c r="B7954" s="3" t="s">
        <v>14931</v>
      </c>
      <c r="C7954" s="4">
        <v>2532.4470999999999</v>
      </c>
      <c r="F7954" s="20"/>
    </row>
    <row r="7955" spans="2:6" x14ac:dyDescent="0.3">
      <c r="B7955" s="3" t="s">
        <v>9567</v>
      </c>
      <c r="C7955" s="4">
        <v>2532.1073000000001</v>
      </c>
      <c r="F7955" s="20"/>
    </row>
    <row r="7956" spans="2:6" x14ac:dyDescent="0.3">
      <c r="B7956" s="3" t="s">
        <v>17437</v>
      </c>
      <c r="C7956" s="4">
        <v>2532.076</v>
      </c>
      <c r="F7956" s="20"/>
    </row>
    <row r="7957" spans="2:6" x14ac:dyDescent="0.3">
      <c r="B7957" s="3" t="s">
        <v>11006</v>
      </c>
      <c r="C7957" s="4">
        <v>2531.9897000000001</v>
      </c>
      <c r="F7957" s="20"/>
    </row>
    <row r="7958" spans="2:6" x14ac:dyDescent="0.3">
      <c r="B7958" s="3" t="s">
        <v>974</v>
      </c>
      <c r="C7958" s="4">
        <v>2531.8149000000003</v>
      </c>
      <c r="F7958" s="20"/>
    </row>
    <row r="7959" spans="2:6" x14ac:dyDescent="0.3">
      <c r="B7959" s="3" t="s">
        <v>15709</v>
      </c>
      <c r="C7959" s="4">
        <v>2528.1468</v>
      </c>
      <c r="F7959" s="20"/>
    </row>
    <row r="7960" spans="2:6" x14ac:dyDescent="0.3">
      <c r="B7960" s="3" t="s">
        <v>12910</v>
      </c>
      <c r="C7960" s="4">
        <v>2524.9451000000004</v>
      </c>
      <c r="F7960" s="20"/>
    </row>
    <row r="7961" spans="2:6" x14ac:dyDescent="0.3">
      <c r="B7961" s="3" t="s">
        <v>1902</v>
      </c>
      <c r="C7961" s="4">
        <v>2519.9108000000001</v>
      </c>
      <c r="F7961" s="20"/>
    </row>
    <row r="7962" spans="2:6" x14ac:dyDescent="0.3">
      <c r="B7962" s="3" t="s">
        <v>7576</v>
      </c>
      <c r="C7962" s="4">
        <v>2516.3901999999998</v>
      </c>
      <c r="F7962" s="20"/>
    </row>
    <row r="7963" spans="2:6" x14ac:dyDescent="0.3">
      <c r="B7963" s="3" t="s">
        <v>15391</v>
      </c>
      <c r="C7963" s="4">
        <v>2509.4106999999999</v>
      </c>
      <c r="F7963" s="20"/>
    </row>
    <row r="7964" spans="2:6" x14ac:dyDescent="0.3">
      <c r="B7964" s="3" t="s">
        <v>2045</v>
      </c>
      <c r="C7964" s="4">
        <v>2502.8954000000003</v>
      </c>
      <c r="F7964" s="20"/>
    </row>
    <row r="7965" spans="2:6" x14ac:dyDescent="0.3">
      <c r="B7965" s="3" t="s">
        <v>10956</v>
      </c>
      <c r="C7965" s="4">
        <v>2501.9497000000001</v>
      </c>
      <c r="F7965" s="20"/>
    </row>
    <row r="7966" spans="2:6" x14ac:dyDescent="0.3">
      <c r="B7966" s="3" t="s">
        <v>12111</v>
      </c>
      <c r="C7966" s="4">
        <v>2501.3453999999997</v>
      </c>
      <c r="F7966" s="20"/>
    </row>
    <row r="7967" spans="2:6" x14ac:dyDescent="0.3">
      <c r="B7967" s="3" t="s">
        <v>6596</v>
      </c>
      <c r="C7967" s="4">
        <v>2501.3262</v>
      </c>
      <c r="F7967" s="20"/>
    </row>
    <row r="7968" spans="2:6" x14ac:dyDescent="0.3">
      <c r="B7968" s="3" t="s">
        <v>3118</v>
      </c>
      <c r="C7968" s="4">
        <v>2499.7767999999996</v>
      </c>
      <c r="F7968" s="20"/>
    </row>
    <row r="7969" spans="2:6" x14ac:dyDescent="0.3">
      <c r="B7969" s="3" t="s">
        <v>8395</v>
      </c>
      <c r="C7969" s="4">
        <v>2497.1824999999999</v>
      </c>
      <c r="F7969" s="20"/>
    </row>
    <row r="7970" spans="2:6" x14ac:dyDescent="0.3">
      <c r="B7970" s="3" t="s">
        <v>2598</v>
      </c>
      <c r="C7970" s="4">
        <v>2494.5174000000002</v>
      </c>
      <c r="F7970" s="20"/>
    </row>
    <row r="7971" spans="2:6" x14ac:dyDescent="0.3">
      <c r="B7971" s="3" t="s">
        <v>15052</v>
      </c>
      <c r="C7971" s="4">
        <v>2494.5030000000002</v>
      </c>
      <c r="F7971" s="20"/>
    </row>
    <row r="7972" spans="2:6" x14ac:dyDescent="0.3">
      <c r="B7972" s="3" t="s">
        <v>16623</v>
      </c>
      <c r="C7972" s="4">
        <v>2493.4905000000003</v>
      </c>
      <c r="F7972" s="20"/>
    </row>
    <row r="7973" spans="2:6" x14ac:dyDescent="0.3">
      <c r="B7973" s="3" t="s">
        <v>6002</v>
      </c>
      <c r="C7973" s="4">
        <v>2481.3939999999998</v>
      </c>
      <c r="F7973" s="20"/>
    </row>
    <row r="7974" spans="2:6" x14ac:dyDescent="0.3">
      <c r="B7974" s="3" t="s">
        <v>14454</v>
      </c>
      <c r="C7974" s="4">
        <v>2478.0554000000002</v>
      </c>
      <c r="F7974" s="20"/>
    </row>
    <row r="7975" spans="2:6" x14ac:dyDescent="0.3">
      <c r="B7975" s="3" t="s">
        <v>14508</v>
      </c>
      <c r="C7975" s="4">
        <v>2477.0374000000002</v>
      </c>
      <c r="F7975" s="20"/>
    </row>
    <row r="7976" spans="2:6" x14ac:dyDescent="0.3">
      <c r="B7976" s="3" t="s">
        <v>10345</v>
      </c>
      <c r="C7976" s="4">
        <v>2475.7043000000003</v>
      </c>
      <c r="F7976" s="20"/>
    </row>
    <row r="7977" spans="2:6" x14ac:dyDescent="0.3">
      <c r="B7977" s="3" t="s">
        <v>7611</v>
      </c>
      <c r="C7977" s="4">
        <v>2475.5537000000004</v>
      </c>
      <c r="F7977" s="20"/>
    </row>
    <row r="7978" spans="2:6" x14ac:dyDescent="0.3">
      <c r="B7978" s="3" t="s">
        <v>2341</v>
      </c>
      <c r="C7978" s="4">
        <v>2475.1059</v>
      </c>
      <c r="F7978" s="20"/>
    </row>
    <row r="7979" spans="2:6" x14ac:dyDescent="0.3">
      <c r="B7979" s="3" t="s">
        <v>12815</v>
      </c>
      <c r="C7979" s="4">
        <v>2473.3939999999998</v>
      </c>
      <c r="F7979" s="20"/>
    </row>
    <row r="7980" spans="2:6" x14ac:dyDescent="0.3">
      <c r="B7980" s="3" t="s">
        <v>1389</v>
      </c>
      <c r="C7980" s="4">
        <v>2472.7123000000001</v>
      </c>
      <c r="F7980" s="20"/>
    </row>
    <row r="7981" spans="2:6" x14ac:dyDescent="0.3">
      <c r="B7981" s="3" t="s">
        <v>1876</v>
      </c>
      <c r="C7981" s="4">
        <v>2466.3649</v>
      </c>
      <c r="F7981" s="20"/>
    </row>
    <row r="7982" spans="2:6" x14ac:dyDescent="0.3">
      <c r="B7982" s="3" t="s">
        <v>17170</v>
      </c>
      <c r="C7982" s="4">
        <v>2463.0122000000001</v>
      </c>
      <c r="F7982" s="20"/>
    </row>
    <row r="7983" spans="2:6" x14ac:dyDescent="0.3">
      <c r="B7983" s="3" t="s">
        <v>13463</v>
      </c>
      <c r="C7983" s="4">
        <v>2459.5744</v>
      </c>
      <c r="F7983" s="20"/>
    </row>
    <row r="7984" spans="2:6" x14ac:dyDescent="0.3">
      <c r="B7984" s="3" t="s">
        <v>2856</v>
      </c>
      <c r="C7984" s="4">
        <v>2457.3834000000002</v>
      </c>
      <c r="F7984" s="20"/>
    </row>
    <row r="7985" spans="2:6" x14ac:dyDescent="0.3">
      <c r="B7985" s="3" t="s">
        <v>2216</v>
      </c>
      <c r="C7985" s="4">
        <v>2456.9664000000002</v>
      </c>
      <c r="F7985" s="20"/>
    </row>
    <row r="7986" spans="2:6" x14ac:dyDescent="0.3">
      <c r="B7986" s="3" t="s">
        <v>10779</v>
      </c>
      <c r="C7986" s="4">
        <v>2455.7874000000002</v>
      </c>
      <c r="F7986" s="20"/>
    </row>
    <row r="7987" spans="2:6" x14ac:dyDescent="0.3">
      <c r="B7987" s="3" t="s">
        <v>17835</v>
      </c>
      <c r="C7987" s="4">
        <v>2451.7053000000001</v>
      </c>
      <c r="F7987" s="20"/>
    </row>
    <row r="7988" spans="2:6" x14ac:dyDescent="0.3">
      <c r="B7988" s="3" t="s">
        <v>2466</v>
      </c>
      <c r="C7988" s="4">
        <v>2448.7592000000004</v>
      </c>
      <c r="F7988" s="20"/>
    </row>
    <row r="7989" spans="2:6" x14ac:dyDescent="0.3">
      <c r="B7989" s="3" t="s">
        <v>12411</v>
      </c>
      <c r="C7989" s="4">
        <v>2447.9812000000002</v>
      </c>
      <c r="F7989" s="20"/>
    </row>
    <row r="7990" spans="2:6" x14ac:dyDescent="0.3">
      <c r="B7990" s="3" t="s">
        <v>15188</v>
      </c>
      <c r="C7990" s="4">
        <v>2445.3498999999997</v>
      </c>
      <c r="F7990" s="20"/>
    </row>
    <row r="7991" spans="2:6" x14ac:dyDescent="0.3">
      <c r="B7991" s="3" t="s">
        <v>9426</v>
      </c>
      <c r="C7991" s="4">
        <v>2444.4612000000002</v>
      </c>
      <c r="F7991" s="20"/>
    </row>
    <row r="7992" spans="2:6" x14ac:dyDescent="0.3">
      <c r="B7992" s="3" t="s">
        <v>2817</v>
      </c>
      <c r="C7992" s="4">
        <v>2443.6546999999996</v>
      </c>
      <c r="F7992" s="20"/>
    </row>
    <row r="7993" spans="2:6" x14ac:dyDescent="0.3">
      <c r="B7993" s="3" t="s">
        <v>1782</v>
      </c>
      <c r="C7993" s="4">
        <v>2442.27</v>
      </c>
      <c r="F7993" s="20"/>
    </row>
    <row r="7994" spans="2:6" x14ac:dyDescent="0.3">
      <c r="B7994" s="3" t="s">
        <v>16512</v>
      </c>
      <c r="C7994" s="4">
        <v>2441.9941000000003</v>
      </c>
      <c r="F7994" s="20"/>
    </row>
    <row r="7995" spans="2:6" x14ac:dyDescent="0.3">
      <c r="B7995" s="3" t="s">
        <v>13981</v>
      </c>
      <c r="C7995" s="4">
        <v>2439.3914</v>
      </c>
      <c r="F7995" s="20"/>
    </row>
    <row r="7996" spans="2:6" x14ac:dyDescent="0.3">
      <c r="B7996" s="3" t="s">
        <v>4731</v>
      </c>
      <c r="C7996" s="4">
        <v>2438.6463999999996</v>
      </c>
      <c r="F7996" s="20"/>
    </row>
    <row r="7997" spans="2:6" x14ac:dyDescent="0.3">
      <c r="B7997" s="3" t="s">
        <v>16611</v>
      </c>
      <c r="C7997" s="4">
        <v>2437.4981000000002</v>
      </c>
      <c r="F7997" s="20"/>
    </row>
    <row r="7998" spans="2:6" x14ac:dyDescent="0.3">
      <c r="B7998" s="3" t="s">
        <v>15027</v>
      </c>
      <c r="C7998" s="4">
        <v>2437.3994000000002</v>
      </c>
      <c r="F7998" s="20"/>
    </row>
    <row r="7999" spans="2:6" x14ac:dyDescent="0.3">
      <c r="B7999" s="3" t="s">
        <v>11137</v>
      </c>
      <c r="C7999" s="4">
        <v>2435.5868</v>
      </c>
      <c r="F7999" s="20"/>
    </row>
    <row r="8000" spans="2:6" x14ac:dyDescent="0.3">
      <c r="B8000" s="3" t="s">
        <v>2765</v>
      </c>
      <c r="C8000" s="4">
        <v>2434.8726000000001</v>
      </c>
      <c r="F8000" s="20"/>
    </row>
    <row r="8001" spans="2:6" x14ac:dyDescent="0.3">
      <c r="B8001" s="3" t="s">
        <v>8761</v>
      </c>
      <c r="C8001" s="4">
        <v>2431.3175999999999</v>
      </c>
      <c r="F8001" s="20"/>
    </row>
    <row r="8002" spans="2:6" x14ac:dyDescent="0.3">
      <c r="B8002" s="3" t="s">
        <v>1133</v>
      </c>
      <c r="C8002" s="4">
        <v>2431.3175999999999</v>
      </c>
      <c r="F8002" s="20"/>
    </row>
    <row r="8003" spans="2:6" x14ac:dyDescent="0.3">
      <c r="B8003" s="3" t="s">
        <v>12298</v>
      </c>
      <c r="C8003" s="4">
        <v>2429.3613999999998</v>
      </c>
      <c r="F8003" s="20"/>
    </row>
    <row r="8004" spans="2:6" x14ac:dyDescent="0.3">
      <c r="B8004" s="3" t="s">
        <v>18102</v>
      </c>
      <c r="C8004" s="4">
        <v>2429.2449000000001</v>
      </c>
      <c r="F8004" s="20"/>
    </row>
    <row r="8005" spans="2:6" x14ac:dyDescent="0.3">
      <c r="B8005" s="3" t="s">
        <v>12839</v>
      </c>
      <c r="C8005" s="4">
        <v>2427.6487999999999</v>
      </c>
      <c r="F8005" s="20"/>
    </row>
    <row r="8006" spans="2:6" x14ac:dyDescent="0.3">
      <c r="B8006" s="3" t="s">
        <v>10306</v>
      </c>
      <c r="C8006" s="4">
        <v>2424.0613000000003</v>
      </c>
      <c r="F8006" s="20"/>
    </row>
    <row r="8007" spans="2:6" x14ac:dyDescent="0.3">
      <c r="B8007" s="3" t="s">
        <v>4519</v>
      </c>
      <c r="C8007" s="4">
        <v>2423.8501999999999</v>
      </c>
      <c r="F8007" s="20"/>
    </row>
    <row r="8008" spans="2:6" x14ac:dyDescent="0.3">
      <c r="B8008" s="3" t="s">
        <v>16505</v>
      </c>
      <c r="C8008" s="4">
        <v>2422.5888</v>
      </c>
      <c r="F8008" s="20"/>
    </row>
    <row r="8009" spans="2:6" x14ac:dyDescent="0.3">
      <c r="B8009" s="3" t="s">
        <v>10112</v>
      </c>
      <c r="C8009" s="4">
        <v>2419.6048000000001</v>
      </c>
      <c r="F8009" s="20"/>
    </row>
    <row r="8010" spans="2:6" x14ac:dyDescent="0.3">
      <c r="B8010" s="3" t="s">
        <v>15131</v>
      </c>
      <c r="C8010" s="4">
        <v>2414.6923999999999</v>
      </c>
      <c r="F8010" s="20"/>
    </row>
    <row r="8011" spans="2:6" x14ac:dyDescent="0.3">
      <c r="B8011" s="3" t="s">
        <v>3850</v>
      </c>
      <c r="C8011" s="4">
        <v>2414.3815</v>
      </c>
      <c r="F8011" s="20"/>
    </row>
    <row r="8012" spans="2:6" x14ac:dyDescent="0.3">
      <c r="B8012" s="3" t="s">
        <v>3884</v>
      </c>
      <c r="C8012" s="4">
        <v>2412.3618000000001</v>
      </c>
      <c r="F8012" s="20"/>
    </row>
    <row r="8013" spans="2:6" x14ac:dyDescent="0.3">
      <c r="B8013" s="3" t="s">
        <v>11180</v>
      </c>
      <c r="C8013" s="4">
        <v>2411.6648</v>
      </c>
      <c r="F8013" s="20"/>
    </row>
    <row r="8014" spans="2:6" x14ac:dyDescent="0.3">
      <c r="B8014" s="3" t="s">
        <v>10223</v>
      </c>
      <c r="C8014" s="4">
        <v>2410.7583999999997</v>
      </c>
      <c r="F8014" s="20"/>
    </row>
    <row r="8015" spans="2:6" x14ac:dyDescent="0.3">
      <c r="B8015" s="3" t="s">
        <v>15721</v>
      </c>
      <c r="C8015" s="4">
        <v>2409.1247999999996</v>
      </c>
      <c r="F8015" s="20"/>
    </row>
    <row r="8016" spans="2:6" x14ac:dyDescent="0.3">
      <c r="B8016" s="3" t="s">
        <v>12775</v>
      </c>
      <c r="C8016" s="4">
        <v>2408.4909000000002</v>
      </c>
      <c r="F8016" s="20"/>
    </row>
    <row r="8017" spans="2:6" x14ac:dyDescent="0.3">
      <c r="B8017" s="3" t="s">
        <v>8677</v>
      </c>
      <c r="C8017" s="4">
        <v>2407.9735000000001</v>
      </c>
      <c r="F8017" s="20"/>
    </row>
    <row r="8018" spans="2:6" x14ac:dyDescent="0.3">
      <c r="B8018" s="3" t="s">
        <v>18073</v>
      </c>
      <c r="C8018" s="4">
        <v>2404.4103999999998</v>
      </c>
      <c r="F8018" s="20"/>
    </row>
    <row r="8019" spans="2:6" x14ac:dyDescent="0.3">
      <c r="B8019" s="3" t="s">
        <v>15578</v>
      </c>
      <c r="C8019" s="4">
        <v>2404.4103999999998</v>
      </c>
      <c r="F8019" s="20"/>
    </row>
    <row r="8020" spans="2:6" x14ac:dyDescent="0.3">
      <c r="B8020" s="3" t="s">
        <v>7984</v>
      </c>
      <c r="C8020" s="4">
        <v>2402.4052999999999</v>
      </c>
      <c r="F8020" s="20"/>
    </row>
    <row r="8021" spans="2:6" x14ac:dyDescent="0.3">
      <c r="B8021" s="3" t="s">
        <v>13434</v>
      </c>
      <c r="C8021" s="4">
        <v>2401.6696000000002</v>
      </c>
      <c r="F8021" s="20"/>
    </row>
    <row r="8022" spans="2:6" x14ac:dyDescent="0.3">
      <c r="B8022" s="3" t="s">
        <v>2442</v>
      </c>
      <c r="C8022" s="4">
        <v>2401.4780000000001</v>
      </c>
      <c r="F8022" s="20"/>
    </row>
    <row r="8023" spans="2:6" x14ac:dyDescent="0.3">
      <c r="B8023" s="3" t="s">
        <v>4855</v>
      </c>
      <c r="C8023" s="4">
        <v>2399.4332000000004</v>
      </c>
      <c r="F8023" s="20"/>
    </row>
    <row r="8024" spans="2:6" x14ac:dyDescent="0.3">
      <c r="B8024" s="3" t="s">
        <v>12003</v>
      </c>
      <c r="C8024" s="4">
        <v>2398.5772000000002</v>
      </c>
      <c r="F8024" s="20"/>
    </row>
    <row r="8025" spans="2:6" x14ac:dyDescent="0.3">
      <c r="B8025" s="3" t="s">
        <v>12258</v>
      </c>
      <c r="C8025" s="4">
        <v>2396.7181</v>
      </c>
      <c r="F8025" s="20"/>
    </row>
    <row r="8026" spans="2:6" x14ac:dyDescent="0.3">
      <c r="B8026" s="3" t="s">
        <v>3649</v>
      </c>
      <c r="C8026" s="4">
        <v>2395.4387999999999</v>
      </c>
      <c r="F8026" s="20"/>
    </row>
    <row r="8027" spans="2:6" x14ac:dyDescent="0.3">
      <c r="B8027" s="3" t="s">
        <v>3795</v>
      </c>
      <c r="C8027" s="4">
        <v>2390.7733000000003</v>
      </c>
      <c r="F8027" s="20"/>
    </row>
    <row r="8028" spans="2:6" x14ac:dyDescent="0.3">
      <c r="B8028" s="3" t="s">
        <v>7105</v>
      </c>
      <c r="C8028" s="4">
        <v>2390.6774999999998</v>
      </c>
      <c r="F8028" s="20"/>
    </row>
    <row r="8029" spans="2:6" x14ac:dyDescent="0.3">
      <c r="B8029" s="3" t="s">
        <v>3899</v>
      </c>
      <c r="C8029" s="4">
        <v>2389.3349000000003</v>
      </c>
      <c r="F8029" s="20"/>
    </row>
    <row r="8030" spans="2:6" x14ac:dyDescent="0.3">
      <c r="B8030" s="3" t="s">
        <v>5684</v>
      </c>
      <c r="C8030" s="4">
        <v>2388.8262</v>
      </c>
      <c r="F8030" s="20"/>
    </row>
    <row r="8031" spans="2:6" x14ac:dyDescent="0.3">
      <c r="B8031" s="3" t="s">
        <v>12522</v>
      </c>
      <c r="C8031" s="4">
        <v>2386.7767000000003</v>
      </c>
      <c r="F8031" s="20"/>
    </row>
    <row r="8032" spans="2:6" x14ac:dyDescent="0.3">
      <c r="B8032" s="3" t="s">
        <v>14641</v>
      </c>
      <c r="C8032" s="4">
        <v>2384.9092000000001</v>
      </c>
      <c r="F8032" s="20"/>
    </row>
    <row r="8033" spans="2:6" x14ac:dyDescent="0.3">
      <c r="B8033" s="3" t="s">
        <v>15805</v>
      </c>
      <c r="C8033" s="4">
        <v>2381.9616999999998</v>
      </c>
      <c r="F8033" s="20"/>
    </row>
    <row r="8034" spans="2:6" x14ac:dyDescent="0.3">
      <c r="B8034" s="3" t="s">
        <v>6897</v>
      </c>
      <c r="C8034" s="4">
        <v>2379.7772</v>
      </c>
      <c r="F8034" s="20"/>
    </row>
    <row r="8035" spans="2:6" x14ac:dyDescent="0.3">
      <c r="B8035" s="3" t="s">
        <v>8972</v>
      </c>
      <c r="C8035" s="4">
        <v>2378.7813999999998</v>
      </c>
      <c r="F8035" s="20"/>
    </row>
    <row r="8036" spans="2:6" x14ac:dyDescent="0.3">
      <c r="B8036" s="3" t="s">
        <v>11710</v>
      </c>
      <c r="C8036" s="4">
        <v>2378.4454999999998</v>
      </c>
      <c r="F8036" s="20"/>
    </row>
    <row r="8037" spans="2:6" x14ac:dyDescent="0.3">
      <c r="B8037" s="3" t="s">
        <v>9304</v>
      </c>
      <c r="C8037" s="4">
        <v>2377.9884999999999</v>
      </c>
      <c r="F8037" s="20"/>
    </row>
    <row r="8038" spans="2:6" x14ac:dyDescent="0.3">
      <c r="B8038" s="3" t="s">
        <v>18877</v>
      </c>
      <c r="C8038" s="4">
        <v>2377.5929999999998</v>
      </c>
      <c r="F8038" s="20"/>
    </row>
    <row r="8039" spans="2:6" x14ac:dyDescent="0.3">
      <c r="B8039" s="3" t="s">
        <v>13200</v>
      </c>
      <c r="C8039" s="4">
        <v>2376.7618000000002</v>
      </c>
      <c r="F8039" s="20"/>
    </row>
    <row r="8040" spans="2:6" x14ac:dyDescent="0.3">
      <c r="B8040" s="3" t="s">
        <v>5548</v>
      </c>
      <c r="C8040" s="4">
        <v>2375.5556999999999</v>
      </c>
      <c r="F8040" s="20"/>
    </row>
    <row r="8041" spans="2:6" x14ac:dyDescent="0.3">
      <c r="B8041" s="3" t="s">
        <v>2079</v>
      </c>
      <c r="C8041" s="4">
        <v>2372.0880000000002</v>
      </c>
      <c r="F8041" s="20"/>
    </row>
    <row r="8042" spans="2:6" x14ac:dyDescent="0.3">
      <c r="B8042" s="3" t="s">
        <v>4843</v>
      </c>
      <c r="C8042" s="4">
        <v>2370.2671999999998</v>
      </c>
      <c r="F8042" s="20"/>
    </row>
    <row r="8043" spans="2:6" x14ac:dyDescent="0.3">
      <c r="B8043" s="3" t="s">
        <v>1793</v>
      </c>
      <c r="C8043" s="4">
        <v>2370.2671999999998</v>
      </c>
      <c r="F8043" s="20"/>
    </row>
    <row r="8044" spans="2:6" x14ac:dyDescent="0.3">
      <c r="B8044" s="3" t="s">
        <v>6399</v>
      </c>
      <c r="C8044" s="4">
        <v>2370.1714999999999</v>
      </c>
      <c r="F8044" s="20"/>
    </row>
    <row r="8045" spans="2:6" x14ac:dyDescent="0.3">
      <c r="B8045" s="3" t="s">
        <v>9897</v>
      </c>
      <c r="C8045" s="4">
        <v>2369.4638</v>
      </c>
      <c r="F8045" s="20"/>
    </row>
    <row r="8046" spans="2:6" x14ac:dyDescent="0.3">
      <c r="B8046" s="3" t="s">
        <v>11324</v>
      </c>
      <c r="C8046" s="4">
        <v>2366.6891999999998</v>
      </c>
      <c r="F8046" s="20"/>
    </row>
    <row r="8047" spans="2:6" x14ac:dyDescent="0.3">
      <c r="B8047" s="3" t="s">
        <v>15186</v>
      </c>
      <c r="C8047" s="4">
        <v>2366.0382</v>
      </c>
      <c r="F8047" s="20"/>
    </row>
    <row r="8048" spans="2:6" x14ac:dyDescent="0.3">
      <c r="B8048" s="3" t="s">
        <v>16622</v>
      </c>
      <c r="C8048" s="4">
        <v>2365.7431999999999</v>
      </c>
      <c r="F8048" s="20"/>
    </row>
    <row r="8049" spans="2:6" x14ac:dyDescent="0.3">
      <c r="B8049" s="3" t="s">
        <v>16344</v>
      </c>
      <c r="C8049" s="4">
        <v>2365.6064999999999</v>
      </c>
      <c r="F8049" s="20"/>
    </row>
    <row r="8050" spans="2:6" x14ac:dyDescent="0.3">
      <c r="B8050" s="3" t="s">
        <v>14808</v>
      </c>
      <c r="C8050" s="4">
        <v>2360.5902999999998</v>
      </c>
      <c r="F8050" s="20"/>
    </row>
    <row r="8051" spans="2:6" x14ac:dyDescent="0.3">
      <c r="B8051" s="3" t="s">
        <v>4293</v>
      </c>
      <c r="C8051" s="4">
        <v>2359.8905999999997</v>
      </c>
      <c r="F8051" s="20"/>
    </row>
    <row r="8052" spans="2:6" x14ac:dyDescent="0.3">
      <c r="B8052" s="3" t="s">
        <v>6301</v>
      </c>
      <c r="C8052" s="4">
        <v>2359.2533999999996</v>
      </c>
      <c r="F8052" s="20"/>
    </row>
    <row r="8053" spans="2:6" x14ac:dyDescent="0.3">
      <c r="B8053" s="3" t="s">
        <v>664</v>
      </c>
      <c r="C8053" s="4">
        <v>2358.1117999999997</v>
      </c>
      <c r="F8053" s="20"/>
    </row>
    <row r="8054" spans="2:6" x14ac:dyDescent="0.3">
      <c r="B8054" s="3" t="s">
        <v>17812</v>
      </c>
      <c r="C8054" s="4">
        <v>2356.0848000000001</v>
      </c>
      <c r="F8054" s="20"/>
    </row>
    <row r="8055" spans="2:6" x14ac:dyDescent="0.3">
      <c r="B8055" s="3" t="s">
        <v>13314</v>
      </c>
      <c r="C8055" s="4">
        <v>2356.0848000000001</v>
      </c>
      <c r="F8055" s="20"/>
    </row>
    <row r="8056" spans="2:6" x14ac:dyDescent="0.3">
      <c r="B8056" s="3" t="s">
        <v>9994</v>
      </c>
      <c r="C8056" s="4">
        <v>2356.0848000000001</v>
      </c>
      <c r="F8056" s="20"/>
    </row>
    <row r="8057" spans="2:6" x14ac:dyDescent="0.3">
      <c r="B8057" s="3" t="s">
        <v>9035</v>
      </c>
      <c r="C8057" s="4">
        <v>2356.0848000000001</v>
      </c>
      <c r="F8057" s="20"/>
    </row>
    <row r="8058" spans="2:6" x14ac:dyDescent="0.3">
      <c r="B8058" s="3" t="s">
        <v>7597</v>
      </c>
      <c r="C8058" s="4">
        <v>2356.0848000000001</v>
      </c>
      <c r="F8058" s="20"/>
    </row>
    <row r="8059" spans="2:6" x14ac:dyDescent="0.3">
      <c r="B8059" s="3" t="s">
        <v>7341</v>
      </c>
      <c r="C8059" s="4">
        <v>2356.0848000000001</v>
      </c>
      <c r="F8059" s="20"/>
    </row>
    <row r="8060" spans="2:6" x14ac:dyDescent="0.3">
      <c r="B8060" s="3" t="s">
        <v>5365</v>
      </c>
      <c r="C8060" s="4">
        <v>2351.9924999999998</v>
      </c>
      <c r="F8060" s="20"/>
    </row>
    <row r="8061" spans="2:6" x14ac:dyDescent="0.3">
      <c r="B8061" s="3" t="s">
        <v>5024</v>
      </c>
      <c r="C8061" s="4">
        <v>2350.2469000000001</v>
      </c>
      <c r="F8061" s="20"/>
    </row>
    <row r="8062" spans="2:6" x14ac:dyDescent="0.3">
      <c r="B8062" s="3" t="s">
        <v>3939</v>
      </c>
      <c r="C8062" s="4">
        <v>2349.9625000000001</v>
      </c>
      <c r="F8062" s="20"/>
    </row>
    <row r="8063" spans="2:6" x14ac:dyDescent="0.3">
      <c r="B8063" s="3" t="s">
        <v>7297</v>
      </c>
      <c r="C8063" s="4">
        <v>2349.9250000000002</v>
      </c>
      <c r="F8063" s="20"/>
    </row>
    <row r="8064" spans="2:6" x14ac:dyDescent="0.3">
      <c r="B8064" s="3" t="s">
        <v>4735</v>
      </c>
      <c r="C8064" s="4">
        <v>2349.8090999999999</v>
      </c>
      <c r="F8064" s="20"/>
    </row>
    <row r="8065" spans="2:6" x14ac:dyDescent="0.3">
      <c r="B8065" s="3" t="s">
        <v>7074</v>
      </c>
      <c r="C8065" s="4">
        <v>2343.8607999999999</v>
      </c>
      <c r="F8065" s="20"/>
    </row>
    <row r="8066" spans="2:6" x14ac:dyDescent="0.3">
      <c r="B8066" s="3" t="s">
        <v>10129</v>
      </c>
      <c r="C8066" s="4">
        <v>2343.7028</v>
      </c>
      <c r="F8066" s="20"/>
    </row>
    <row r="8067" spans="2:6" x14ac:dyDescent="0.3">
      <c r="B8067" s="3" t="s">
        <v>12531</v>
      </c>
      <c r="C8067" s="4">
        <v>2342.2894000000001</v>
      </c>
      <c r="F8067" s="20"/>
    </row>
    <row r="8068" spans="2:6" x14ac:dyDescent="0.3">
      <c r="B8068" s="3" t="s">
        <v>11331</v>
      </c>
      <c r="C8068" s="4">
        <v>2340.8373999999999</v>
      </c>
      <c r="F8068" s="20"/>
    </row>
    <row r="8069" spans="2:6" x14ac:dyDescent="0.3">
      <c r="B8069" s="3" t="s">
        <v>16846</v>
      </c>
      <c r="C8069" s="4">
        <v>2340.1941999999999</v>
      </c>
      <c r="F8069" s="20"/>
    </row>
    <row r="8070" spans="2:6" x14ac:dyDescent="0.3">
      <c r="B8070" s="3" t="s">
        <v>18282</v>
      </c>
      <c r="C8070" s="4">
        <v>2339.7909999999997</v>
      </c>
      <c r="F8070" s="20"/>
    </row>
    <row r="8071" spans="2:6" x14ac:dyDescent="0.3">
      <c r="B8071" s="3" t="s">
        <v>11000</v>
      </c>
      <c r="C8071" s="4">
        <v>2339.7011000000002</v>
      </c>
      <c r="F8071" s="20"/>
    </row>
    <row r="8072" spans="2:6" x14ac:dyDescent="0.3">
      <c r="B8072" s="3" t="s">
        <v>16706</v>
      </c>
      <c r="C8072" s="4">
        <v>2333.7428</v>
      </c>
      <c r="F8072" s="20"/>
    </row>
    <row r="8073" spans="2:6" x14ac:dyDescent="0.3">
      <c r="B8073" s="3" t="s">
        <v>17599</v>
      </c>
      <c r="C8073" s="4">
        <v>2333.1655000000001</v>
      </c>
      <c r="F8073" s="20"/>
    </row>
    <row r="8074" spans="2:6" x14ac:dyDescent="0.3">
      <c r="B8074" s="3" t="s">
        <v>12558</v>
      </c>
      <c r="C8074" s="4">
        <v>2330.3589999999999</v>
      </c>
      <c r="F8074" s="20"/>
    </row>
    <row r="8075" spans="2:6" x14ac:dyDescent="0.3">
      <c r="B8075" s="3" t="s">
        <v>14638</v>
      </c>
      <c r="C8075" s="4">
        <v>2328.3820999999998</v>
      </c>
      <c r="F8075" s="20"/>
    </row>
    <row r="8076" spans="2:6" x14ac:dyDescent="0.3">
      <c r="B8076" s="3" t="s">
        <v>2815</v>
      </c>
      <c r="C8076" s="4">
        <v>2327.0273999999999</v>
      </c>
      <c r="F8076" s="20"/>
    </row>
    <row r="8077" spans="2:6" x14ac:dyDescent="0.3">
      <c r="B8077" s="3" t="s">
        <v>16826</v>
      </c>
      <c r="C8077" s="4">
        <v>2323.0075000000002</v>
      </c>
      <c r="F8077" s="20"/>
    </row>
    <row r="8078" spans="2:6" x14ac:dyDescent="0.3">
      <c r="B8078" s="3" t="s">
        <v>14498</v>
      </c>
      <c r="C8078" s="4">
        <v>2321.7991000000002</v>
      </c>
      <c r="F8078" s="20"/>
    </row>
    <row r="8079" spans="2:6" x14ac:dyDescent="0.3">
      <c r="B8079" s="3" t="s">
        <v>727</v>
      </c>
      <c r="C8079" s="4">
        <v>2321.7991000000002</v>
      </c>
      <c r="F8079" s="20"/>
    </row>
    <row r="8080" spans="2:6" x14ac:dyDescent="0.3">
      <c r="B8080" s="3" t="s">
        <v>1337</v>
      </c>
      <c r="C8080" s="4">
        <v>2321.7331000000004</v>
      </c>
      <c r="F8080" s="20"/>
    </row>
    <row r="8081" spans="2:6" x14ac:dyDescent="0.3">
      <c r="B8081" s="3" t="s">
        <v>15645</v>
      </c>
      <c r="C8081" s="4">
        <v>2319.7736</v>
      </c>
      <c r="F8081" s="20"/>
    </row>
    <row r="8082" spans="2:6" x14ac:dyDescent="0.3">
      <c r="B8082" s="3" t="s">
        <v>5033</v>
      </c>
      <c r="C8082" s="4">
        <v>2318.6376</v>
      </c>
      <c r="F8082" s="20"/>
    </row>
    <row r="8083" spans="2:6" x14ac:dyDescent="0.3">
      <c r="B8083" s="3" t="s">
        <v>3477</v>
      </c>
      <c r="C8083" s="4">
        <v>2318.2403999999997</v>
      </c>
      <c r="F8083" s="20"/>
    </row>
    <row r="8084" spans="2:6" x14ac:dyDescent="0.3">
      <c r="B8084" s="3" t="s">
        <v>9609</v>
      </c>
      <c r="C8084" s="4">
        <v>2310.9488999999999</v>
      </c>
      <c r="F8084" s="20"/>
    </row>
    <row r="8085" spans="2:6" x14ac:dyDescent="0.3">
      <c r="B8085" s="3" t="s">
        <v>8557</v>
      </c>
      <c r="C8085" s="4">
        <v>2308.2141000000001</v>
      </c>
      <c r="F8085" s="20"/>
    </row>
    <row r="8086" spans="2:6" x14ac:dyDescent="0.3">
      <c r="B8086" s="3" t="s">
        <v>6621</v>
      </c>
      <c r="C8086" s="4">
        <v>2302.6183000000001</v>
      </c>
      <c r="F8086" s="20"/>
    </row>
    <row r="8087" spans="2:6" x14ac:dyDescent="0.3">
      <c r="B8087" s="3" t="s">
        <v>10744</v>
      </c>
      <c r="C8087" s="4">
        <v>2301.7458999999999</v>
      </c>
      <c r="F8087" s="20"/>
    </row>
    <row r="8088" spans="2:6" x14ac:dyDescent="0.3">
      <c r="B8088" s="3" t="s">
        <v>1621</v>
      </c>
      <c r="C8088" s="4">
        <v>2299.5325000000003</v>
      </c>
      <c r="F8088" s="20"/>
    </row>
    <row r="8089" spans="2:6" x14ac:dyDescent="0.3">
      <c r="B8089" s="3" t="s">
        <v>753</v>
      </c>
      <c r="C8089" s="4">
        <v>2297.5423999999998</v>
      </c>
      <c r="F8089" s="20"/>
    </row>
    <row r="8090" spans="2:6" x14ac:dyDescent="0.3">
      <c r="B8090" s="3" t="s">
        <v>7804</v>
      </c>
      <c r="C8090" s="4">
        <v>2296.0946999999996</v>
      </c>
      <c r="F8090" s="20"/>
    </row>
    <row r="8091" spans="2:6" x14ac:dyDescent="0.3">
      <c r="B8091" s="3" t="s">
        <v>14357</v>
      </c>
      <c r="C8091" s="4">
        <v>2295.1536999999998</v>
      </c>
      <c r="F8091" s="20"/>
    </row>
    <row r="8092" spans="2:6" x14ac:dyDescent="0.3">
      <c r="B8092" s="3" t="s">
        <v>3985</v>
      </c>
      <c r="C8092" s="4">
        <v>2293.5140000000001</v>
      </c>
      <c r="F8092" s="20"/>
    </row>
    <row r="8093" spans="2:6" x14ac:dyDescent="0.3">
      <c r="B8093" s="3" t="s">
        <v>12651</v>
      </c>
      <c r="C8093" s="4">
        <v>2292.5773000000004</v>
      </c>
      <c r="F8093" s="20"/>
    </row>
    <row r="8094" spans="2:6" x14ac:dyDescent="0.3">
      <c r="B8094" s="3" t="s">
        <v>12725</v>
      </c>
      <c r="C8094" s="4">
        <v>2292.3888000000002</v>
      </c>
      <c r="F8094" s="20"/>
    </row>
    <row r="8095" spans="2:6" x14ac:dyDescent="0.3">
      <c r="B8095" s="3" t="s">
        <v>5835</v>
      </c>
      <c r="C8095" s="4">
        <v>2291.7370999999998</v>
      </c>
      <c r="F8095" s="20"/>
    </row>
    <row r="8096" spans="2:6" x14ac:dyDescent="0.3">
      <c r="B8096" s="3" t="s">
        <v>9794</v>
      </c>
      <c r="C8096" s="4">
        <v>2291.7085000000002</v>
      </c>
      <c r="F8096" s="20"/>
    </row>
    <row r="8097" spans="2:6" x14ac:dyDescent="0.3">
      <c r="B8097" s="3" t="s">
        <v>4539</v>
      </c>
      <c r="C8097" s="4">
        <v>2290.3978999999999</v>
      </c>
      <c r="F8097" s="20"/>
    </row>
    <row r="8098" spans="2:6" x14ac:dyDescent="0.3">
      <c r="B8098" s="3" t="s">
        <v>17405</v>
      </c>
      <c r="C8098" s="4">
        <v>2289.6540000000005</v>
      </c>
      <c r="F8098" s="20"/>
    </row>
    <row r="8099" spans="2:6" x14ac:dyDescent="0.3">
      <c r="B8099" s="3" t="s">
        <v>2565</v>
      </c>
      <c r="C8099" s="4">
        <v>2287.7480999999998</v>
      </c>
      <c r="F8099" s="20"/>
    </row>
    <row r="8100" spans="2:6" x14ac:dyDescent="0.3">
      <c r="B8100" s="3" t="s">
        <v>3582</v>
      </c>
      <c r="C8100" s="4">
        <v>2284.3317000000002</v>
      </c>
      <c r="F8100" s="20"/>
    </row>
    <row r="8101" spans="2:6" x14ac:dyDescent="0.3">
      <c r="B8101" s="3" t="s">
        <v>18246</v>
      </c>
      <c r="C8101" s="4">
        <v>2284.2112999999999</v>
      </c>
      <c r="F8101" s="20"/>
    </row>
    <row r="8102" spans="2:6" x14ac:dyDescent="0.3">
      <c r="B8102" s="3" t="s">
        <v>10339</v>
      </c>
      <c r="C8102" s="4">
        <v>2282.8836999999999</v>
      </c>
      <c r="F8102" s="20"/>
    </row>
    <row r="8103" spans="2:6" x14ac:dyDescent="0.3">
      <c r="B8103" s="3" t="s">
        <v>4051</v>
      </c>
      <c r="C8103" s="4">
        <v>2282.2892000000002</v>
      </c>
      <c r="F8103" s="20"/>
    </row>
    <row r="8104" spans="2:6" x14ac:dyDescent="0.3">
      <c r="B8104" s="3" t="s">
        <v>8650</v>
      </c>
      <c r="C8104" s="4">
        <v>2282.2042000000001</v>
      </c>
      <c r="F8104" s="20"/>
    </row>
    <row r="8105" spans="2:6" x14ac:dyDescent="0.3">
      <c r="B8105" s="3" t="s">
        <v>18824</v>
      </c>
      <c r="C8105" s="4">
        <v>2281.4830999999999</v>
      </c>
      <c r="F8105" s="20"/>
    </row>
    <row r="8106" spans="2:6" x14ac:dyDescent="0.3">
      <c r="B8106" s="3" t="s">
        <v>14926</v>
      </c>
      <c r="C8106" s="4">
        <v>2276.0165999999999</v>
      </c>
      <c r="F8106" s="20"/>
    </row>
    <row r="8107" spans="2:6" x14ac:dyDescent="0.3">
      <c r="B8107" s="3" t="s">
        <v>16803</v>
      </c>
      <c r="C8107" s="4">
        <v>2272.9881999999998</v>
      </c>
      <c r="F8107" s="20"/>
    </row>
    <row r="8108" spans="2:6" x14ac:dyDescent="0.3">
      <c r="B8108" s="3" t="s">
        <v>9563</v>
      </c>
      <c r="C8108" s="4">
        <v>2270.0558000000001</v>
      </c>
      <c r="F8108" s="20"/>
    </row>
    <row r="8109" spans="2:6" x14ac:dyDescent="0.3">
      <c r="B8109" s="3" t="s">
        <v>11278</v>
      </c>
      <c r="C8109" s="4">
        <v>2269.8761999999997</v>
      </c>
      <c r="F8109" s="20"/>
    </row>
    <row r="8110" spans="2:6" x14ac:dyDescent="0.3">
      <c r="B8110" s="3" t="s">
        <v>9621</v>
      </c>
      <c r="C8110" s="4">
        <v>2267.0050000000001</v>
      </c>
      <c r="F8110" s="20"/>
    </row>
    <row r="8111" spans="2:6" x14ac:dyDescent="0.3">
      <c r="B8111" s="3" t="s">
        <v>18565</v>
      </c>
      <c r="C8111" s="4">
        <v>2266.8182999999999</v>
      </c>
      <c r="F8111" s="20"/>
    </row>
    <row r="8112" spans="2:6" x14ac:dyDescent="0.3">
      <c r="B8112" s="3" t="s">
        <v>2494</v>
      </c>
      <c r="C8112" s="4">
        <v>2263.9653000000003</v>
      </c>
      <c r="F8112" s="20"/>
    </row>
    <row r="8113" spans="2:6" x14ac:dyDescent="0.3">
      <c r="B8113" s="3" t="s">
        <v>1059</v>
      </c>
      <c r="C8113" s="4">
        <v>2261.6123000000002</v>
      </c>
      <c r="F8113" s="20"/>
    </row>
    <row r="8114" spans="2:6" x14ac:dyDescent="0.3">
      <c r="B8114" s="3" t="s">
        <v>14916</v>
      </c>
      <c r="C8114" s="4">
        <v>2261.4373000000001</v>
      </c>
      <c r="F8114" s="20"/>
    </row>
    <row r="8115" spans="2:6" x14ac:dyDescent="0.3">
      <c r="B8115" s="3" t="s">
        <v>1988</v>
      </c>
      <c r="C8115" s="4">
        <v>2258.1210000000001</v>
      </c>
      <c r="F8115" s="20"/>
    </row>
    <row r="8116" spans="2:6" x14ac:dyDescent="0.3">
      <c r="B8116" s="3" t="s">
        <v>11431</v>
      </c>
      <c r="C8116" s="4">
        <v>2256.0879999999997</v>
      </c>
      <c r="F8116" s="20"/>
    </row>
    <row r="8117" spans="2:6" x14ac:dyDescent="0.3">
      <c r="B8117" s="3" t="s">
        <v>10470</v>
      </c>
      <c r="C8117" s="4">
        <v>2255.4153000000001</v>
      </c>
      <c r="F8117" s="20"/>
    </row>
    <row r="8118" spans="2:6" x14ac:dyDescent="0.3">
      <c r="B8118" s="3" t="s">
        <v>12597</v>
      </c>
      <c r="C8118" s="4">
        <v>2250.0083</v>
      </c>
      <c r="F8118" s="20"/>
    </row>
    <row r="8119" spans="2:6" x14ac:dyDescent="0.3">
      <c r="B8119" s="3" t="s">
        <v>7636</v>
      </c>
      <c r="C8119" s="4">
        <v>2249.2514999999999</v>
      </c>
      <c r="F8119" s="20"/>
    </row>
    <row r="8120" spans="2:6" x14ac:dyDescent="0.3">
      <c r="B8120" s="3" t="s">
        <v>2416</v>
      </c>
      <c r="C8120" s="4">
        <v>2248.4713000000002</v>
      </c>
      <c r="F8120" s="20"/>
    </row>
    <row r="8121" spans="2:6" x14ac:dyDescent="0.3">
      <c r="B8121" s="3" t="s">
        <v>15071</v>
      </c>
      <c r="C8121" s="4">
        <v>2247.9659000000001</v>
      </c>
      <c r="F8121" s="20"/>
    </row>
    <row r="8122" spans="2:6" x14ac:dyDescent="0.3">
      <c r="B8122" s="3" t="s">
        <v>3779</v>
      </c>
      <c r="C8122" s="4">
        <v>2247.6867999999999</v>
      </c>
      <c r="F8122" s="20"/>
    </row>
    <row r="8123" spans="2:6" x14ac:dyDescent="0.3">
      <c r="B8123" s="3" t="s">
        <v>6023</v>
      </c>
      <c r="C8123" s="4">
        <v>2247.3591999999999</v>
      </c>
      <c r="F8123" s="20"/>
    </row>
    <row r="8124" spans="2:6" x14ac:dyDescent="0.3">
      <c r="B8124" s="3" t="s">
        <v>2264</v>
      </c>
      <c r="C8124" s="4">
        <v>2247.2415999999998</v>
      </c>
      <c r="F8124" s="20"/>
    </row>
    <row r="8125" spans="2:6" x14ac:dyDescent="0.3">
      <c r="B8125" s="3" t="s">
        <v>626</v>
      </c>
      <c r="C8125" s="4">
        <v>2246.2060999999999</v>
      </c>
      <c r="F8125" s="20"/>
    </row>
    <row r="8126" spans="2:6" x14ac:dyDescent="0.3">
      <c r="B8126" s="3" t="s">
        <v>1543</v>
      </c>
      <c r="C8126" s="4">
        <v>2245.8508000000002</v>
      </c>
      <c r="F8126" s="20"/>
    </row>
    <row r="8127" spans="2:6" x14ac:dyDescent="0.3">
      <c r="B8127" s="3" t="s">
        <v>3454</v>
      </c>
      <c r="C8127" s="4">
        <v>2244.9053999999996</v>
      </c>
      <c r="F8127" s="20"/>
    </row>
    <row r="8128" spans="2:6" x14ac:dyDescent="0.3">
      <c r="B8128" s="3" t="s">
        <v>10501</v>
      </c>
      <c r="C8128" s="4">
        <v>2242.3382000000001</v>
      </c>
      <c r="F8128" s="20"/>
    </row>
    <row r="8129" spans="2:6" x14ac:dyDescent="0.3">
      <c r="B8129" s="3" t="s">
        <v>10235</v>
      </c>
      <c r="C8129" s="4">
        <v>2240.7494000000002</v>
      </c>
      <c r="F8129" s="20"/>
    </row>
    <row r="8130" spans="2:6" x14ac:dyDescent="0.3">
      <c r="B8130" s="3" t="s">
        <v>9852</v>
      </c>
      <c r="C8130" s="4">
        <v>2240.2159999999999</v>
      </c>
      <c r="F8130" s="20"/>
    </row>
    <row r="8131" spans="2:6" x14ac:dyDescent="0.3">
      <c r="B8131" s="3" t="s">
        <v>12201</v>
      </c>
      <c r="C8131" s="4">
        <v>2239.8056999999999</v>
      </c>
      <c r="F8131" s="20"/>
    </row>
    <row r="8132" spans="2:6" x14ac:dyDescent="0.3">
      <c r="B8132" s="3" t="s">
        <v>6285</v>
      </c>
      <c r="C8132" s="4">
        <v>2239.7260000000001</v>
      </c>
      <c r="F8132" s="20"/>
    </row>
    <row r="8133" spans="2:6" x14ac:dyDescent="0.3">
      <c r="B8133" s="3" t="s">
        <v>8151</v>
      </c>
      <c r="C8133" s="4">
        <v>2235.7449999999999</v>
      </c>
      <c r="F8133" s="20"/>
    </row>
    <row r="8134" spans="2:6" x14ac:dyDescent="0.3">
      <c r="B8134" s="3" t="s">
        <v>18180</v>
      </c>
      <c r="C8134" s="4">
        <v>2235.6673999999998</v>
      </c>
      <c r="F8134" s="20"/>
    </row>
    <row r="8135" spans="2:6" x14ac:dyDescent="0.3">
      <c r="B8135" s="3" t="s">
        <v>5745</v>
      </c>
      <c r="C8135" s="4">
        <v>2234.1842999999999</v>
      </c>
      <c r="F8135" s="20"/>
    </row>
    <row r="8136" spans="2:6" x14ac:dyDescent="0.3">
      <c r="B8136" s="3" t="s">
        <v>14568</v>
      </c>
      <c r="C8136" s="4">
        <v>2232.5119</v>
      </c>
      <c r="F8136" s="20"/>
    </row>
    <row r="8137" spans="2:6" x14ac:dyDescent="0.3">
      <c r="B8137" s="3" t="s">
        <v>3268</v>
      </c>
      <c r="C8137" s="4">
        <v>2232.3747000000003</v>
      </c>
      <c r="F8137" s="20"/>
    </row>
    <row r="8138" spans="2:6" x14ac:dyDescent="0.3">
      <c r="B8138" s="3" t="s">
        <v>15834</v>
      </c>
      <c r="C8138" s="4">
        <v>2228.3202000000001</v>
      </c>
      <c r="F8138" s="20"/>
    </row>
    <row r="8139" spans="2:6" x14ac:dyDescent="0.3">
      <c r="B8139" s="3" t="s">
        <v>14146</v>
      </c>
      <c r="C8139" s="4">
        <v>2228.1977000000006</v>
      </c>
      <c r="F8139" s="20"/>
    </row>
    <row r="8140" spans="2:6" x14ac:dyDescent="0.3">
      <c r="B8140" s="3" t="s">
        <v>9480</v>
      </c>
      <c r="C8140" s="4">
        <v>2227.8029000000001</v>
      </c>
      <c r="F8140" s="20"/>
    </row>
    <row r="8141" spans="2:6" x14ac:dyDescent="0.3">
      <c r="B8141" s="3" t="s">
        <v>5409</v>
      </c>
      <c r="C8141" s="4">
        <v>2226.2483999999999</v>
      </c>
      <c r="F8141" s="20"/>
    </row>
    <row r="8142" spans="2:6" x14ac:dyDescent="0.3">
      <c r="B8142" s="3" t="s">
        <v>1755</v>
      </c>
      <c r="C8142" s="4">
        <v>2225.904</v>
      </c>
      <c r="F8142" s="20"/>
    </row>
    <row r="8143" spans="2:6" x14ac:dyDescent="0.3">
      <c r="B8143" s="3" t="s">
        <v>14842</v>
      </c>
      <c r="C8143" s="4">
        <v>2224.3207000000002</v>
      </c>
      <c r="F8143" s="20"/>
    </row>
    <row r="8144" spans="2:6" x14ac:dyDescent="0.3">
      <c r="B8144" s="3" t="s">
        <v>14444</v>
      </c>
      <c r="C8144" s="4">
        <v>2219.6976999999997</v>
      </c>
      <c r="F8144" s="20"/>
    </row>
    <row r="8145" spans="2:6" x14ac:dyDescent="0.3">
      <c r="B8145" s="3" t="s">
        <v>17946</v>
      </c>
      <c r="C8145" s="4">
        <v>2216.0214000000001</v>
      </c>
      <c r="F8145" s="20"/>
    </row>
    <row r="8146" spans="2:6" x14ac:dyDescent="0.3">
      <c r="B8146" s="3" t="s">
        <v>14423</v>
      </c>
      <c r="C8146" s="4">
        <v>2213.826</v>
      </c>
      <c r="F8146" s="20"/>
    </row>
    <row r="8147" spans="2:6" x14ac:dyDescent="0.3">
      <c r="B8147" s="3" t="s">
        <v>16361</v>
      </c>
      <c r="C8147" s="4">
        <v>2212.2528000000002</v>
      </c>
      <c r="F8147" s="20"/>
    </row>
    <row r="8148" spans="2:6" x14ac:dyDescent="0.3">
      <c r="B8148" s="3" t="s">
        <v>16603</v>
      </c>
      <c r="C8148" s="4">
        <v>2211.5949999999998</v>
      </c>
      <c r="F8148" s="20"/>
    </row>
    <row r="8149" spans="2:6" x14ac:dyDescent="0.3">
      <c r="B8149" s="3" t="s">
        <v>10142</v>
      </c>
      <c r="C8149" s="4">
        <v>2210.8987999999999</v>
      </c>
      <c r="F8149" s="20"/>
    </row>
    <row r="8150" spans="2:6" x14ac:dyDescent="0.3">
      <c r="B8150" s="3" t="s">
        <v>12893</v>
      </c>
      <c r="C8150" s="4">
        <v>2210.2631999999999</v>
      </c>
      <c r="F8150" s="20"/>
    </row>
    <row r="8151" spans="2:6" x14ac:dyDescent="0.3">
      <c r="B8151" s="3" t="s">
        <v>8001</v>
      </c>
      <c r="C8151" s="4">
        <v>2209.1039000000001</v>
      </c>
      <c r="F8151" s="20"/>
    </row>
    <row r="8152" spans="2:6" x14ac:dyDescent="0.3">
      <c r="B8152" s="3" t="s">
        <v>8788</v>
      </c>
      <c r="C8152" s="4">
        <v>2207.8348999999998</v>
      </c>
      <c r="F8152" s="20"/>
    </row>
    <row r="8153" spans="2:6" x14ac:dyDescent="0.3">
      <c r="B8153" s="3" t="s">
        <v>7257</v>
      </c>
      <c r="C8153" s="4">
        <v>2204.7660000000001</v>
      </c>
      <c r="F8153" s="20"/>
    </row>
    <row r="8154" spans="2:6" x14ac:dyDescent="0.3">
      <c r="B8154" s="3" t="s">
        <v>4464</v>
      </c>
      <c r="C8154" s="4">
        <v>2204.7408</v>
      </c>
      <c r="F8154" s="20"/>
    </row>
    <row r="8155" spans="2:6" x14ac:dyDescent="0.3">
      <c r="B8155" s="3" t="s">
        <v>2982</v>
      </c>
      <c r="C8155" s="4">
        <v>2204.2435</v>
      </c>
      <c r="F8155" s="20"/>
    </row>
    <row r="8156" spans="2:6" x14ac:dyDescent="0.3">
      <c r="B8156" s="3" t="s">
        <v>4935</v>
      </c>
      <c r="C8156" s="4">
        <v>2203.6242000000002</v>
      </c>
      <c r="F8156" s="20"/>
    </row>
    <row r="8157" spans="2:6" x14ac:dyDescent="0.3">
      <c r="B8157" s="3" t="s">
        <v>3672</v>
      </c>
      <c r="C8157" s="4">
        <v>2201.0983999999999</v>
      </c>
      <c r="F8157" s="20"/>
    </row>
    <row r="8158" spans="2:6" x14ac:dyDescent="0.3">
      <c r="B8158" s="3" t="s">
        <v>1651</v>
      </c>
      <c r="C8158" s="4">
        <v>2199.1383000000001</v>
      </c>
      <c r="F8158" s="20"/>
    </row>
    <row r="8159" spans="2:6" x14ac:dyDescent="0.3">
      <c r="B8159" s="3" t="s">
        <v>9960</v>
      </c>
      <c r="C8159" s="4">
        <v>2199.0307000000003</v>
      </c>
      <c r="F8159" s="20"/>
    </row>
    <row r="8160" spans="2:6" x14ac:dyDescent="0.3">
      <c r="B8160" s="3" t="s">
        <v>11840</v>
      </c>
      <c r="C8160" s="4">
        <v>2198.2431000000001</v>
      </c>
      <c r="F8160" s="20"/>
    </row>
    <row r="8161" spans="2:6" x14ac:dyDescent="0.3">
      <c r="B8161" s="3" t="s">
        <v>3143</v>
      </c>
      <c r="C8161" s="4">
        <v>2195.1089999999999</v>
      </c>
      <c r="F8161" s="20"/>
    </row>
    <row r="8162" spans="2:6" x14ac:dyDescent="0.3">
      <c r="B8162" s="3" t="s">
        <v>4874</v>
      </c>
      <c r="C8162" s="4">
        <v>2193.7309999999998</v>
      </c>
      <c r="F8162" s="20"/>
    </row>
    <row r="8163" spans="2:6" x14ac:dyDescent="0.3">
      <c r="B8163" s="3" t="s">
        <v>13343</v>
      </c>
      <c r="C8163" s="4">
        <v>2190.7790999999997</v>
      </c>
      <c r="F8163" s="20"/>
    </row>
    <row r="8164" spans="2:6" x14ac:dyDescent="0.3">
      <c r="B8164" s="3" t="s">
        <v>2144</v>
      </c>
      <c r="C8164" s="4">
        <v>2190.2779999999998</v>
      </c>
      <c r="F8164" s="20"/>
    </row>
    <row r="8165" spans="2:6" x14ac:dyDescent="0.3">
      <c r="B8165" s="3" t="s">
        <v>10934</v>
      </c>
      <c r="C8165" s="4">
        <v>2188.1558</v>
      </c>
      <c r="F8165" s="20"/>
    </row>
    <row r="8166" spans="2:6" x14ac:dyDescent="0.3">
      <c r="B8166" s="3" t="s">
        <v>19053</v>
      </c>
      <c r="C8166" s="4">
        <v>2187.3926000000001</v>
      </c>
      <c r="F8166" s="20"/>
    </row>
    <row r="8167" spans="2:6" x14ac:dyDescent="0.3">
      <c r="B8167" s="3" t="s">
        <v>4632</v>
      </c>
      <c r="C8167" s="4">
        <v>2186.0634</v>
      </c>
      <c r="F8167" s="20"/>
    </row>
    <row r="8168" spans="2:6" x14ac:dyDescent="0.3">
      <c r="B8168" s="3" t="s">
        <v>1205</v>
      </c>
      <c r="C8168" s="4">
        <v>2185.7786000000001</v>
      </c>
      <c r="F8168" s="20"/>
    </row>
    <row r="8169" spans="2:6" x14ac:dyDescent="0.3">
      <c r="B8169" s="3" t="s">
        <v>14223</v>
      </c>
      <c r="C8169" s="4">
        <v>2183.2339000000002</v>
      </c>
      <c r="F8169" s="20"/>
    </row>
    <row r="8170" spans="2:6" x14ac:dyDescent="0.3">
      <c r="B8170" s="3" t="s">
        <v>9732</v>
      </c>
      <c r="C8170" s="4">
        <v>2182.4409999999998</v>
      </c>
      <c r="F8170" s="20"/>
    </row>
    <row r="8171" spans="2:6" x14ac:dyDescent="0.3">
      <c r="B8171" s="3" t="s">
        <v>600</v>
      </c>
      <c r="C8171" s="4">
        <v>2182.4409999999998</v>
      </c>
      <c r="F8171" s="20"/>
    </row>
    <row r="8172" spans="2:6" x14ac:dyDescent="0.3">
      <c r="B8172" s="3" t="s">
        <v>4466</v>
      </c>
      <c r="C8172" s="4">
        <v>2178.8455999999996</v>
      </c>
      <c r="F8172" s="20"/>
    </row>
    <row r="8173" spans="2:6" x14ac:dyDescent="0.3">
      <c r="B8173" s="3" t="s">
        <v>12982</v>
      </c>
      <c r="C8173" s="4">
        <v>2178.3538000000003</v>
      </c>
      <c r="F8173" s="20"/>
    </row>
    <row r="8174" spans="2:6" x14ac:dyDescent="0.3">
      <c r="B8174" s="3" t="s">
        <v>9719</v>
      </c>
      <c r="C8174" s="4">
        <v>2177.8311000000003</v>
      </c>
      <c r="F8174" s="20"/>
    </row>
    <row r="8175" spans="2:6" x14ac:dyDescent="0.3">
      <c r="B8175" s="3" t="s">
        <v>8469</v>
      </c>
      <c r="C8175" s="4">
        <v>2173.1170999999999</v>
      </c>
      <c r="F8175" s="20"/>
    </row>
    <row r="8176" spans="2:6" x14ac:dyDescent="0.3">
      <c r="B8176" s="3" t="s">
        <v>4525</v>
      </c>
      <c r="C8176" s="4">
        <v>2171.4300000000003</v>
      </c>
      <c r="F8176" s="20"/>
    </row>
    <row r="8177" spans="2:6" x14ac:dyDescent="0.3">
      <c r="B8177" s="3" t="s">
        <v>6353</v>
      </c>
      <c r="C8177" s="4">
        <v>2170.9996000000001</v>
      </c>
      <c r="F8177" s="20"/>
    </row>
    <row r="8178" spans="2:6" x14ac:dyDescent="0.3">
      <c r="B8178" s="3" t="s">
        <v>12763</v>
      </c>
      <c r="C8178" s="4">
        <v>2170.3397</v>
      </c>
      <c r="F8178" s="20"/>
    </row>
    <row r="8179" spans="2:6" x14ac:dyDescent="0.3">
      <c r="B8179" s="3" t="s">
        <v>4485</v>
      </c>
      <c r="C8179" s="4">
        <v>2169.5614</v>
      </c>
      <c r="F8179" s="20"/>
    </row>
    <row r="8180" spans="2:6" x14ac:dyDescent="0.3">
      <c r="B8180" s="3" t="s">
        <v>10372</v>
      </c>
      <c r="C8180" s="4">
        <v>2168.7773000000002</v>
      </c>
      <c r="F8180" s="20"/>
    </row>
    <row r="8181" spans="2:6" x14ac:dyDescent="0.3">
      <c r="B8181" s="3" t="s">
        <v>18832</v>
      </c>
      <c r="C8181" s="4">
        <v>2167.3523</v>
      </c>
      <c r="F8181" s="20"/>
    </row>
    <row r="8182" spans="2:6" x14ac:dyDescent="0.3">
      <c r="B8182" s="3" t="s">
        <v>7024</v>
      </c>
      <c r="C8182" s="4">
        <v>2163.779</v>
      </c>
      <c r="F8182" s="20"/>
    </row>
    <row r="8183" spans="2:6" x14ac:dyDescent="0.3">
      <c r="B8183" s="3" t="s">
        <v>7015</v>
      </c>
      <c r="C8183" s="4">
        <v>2160.9432000000002</v>
      </c>
      <c r="F8183" s="20"/>
    </row>
    <row r="8184" spans="2:6" x14ac:dyDescent="0.3">
      <c r="B8184" s="3" t="s">
        <v>5963</v>
      </c>
      <c r="C8184" s="4">
        <v>2160.5373</v>
      </c>
      <c r="F8184" s="20"/>
    </row>
    <row r="8185" spans="2:6" x14ac:dyDescent="0.3">
      <c r="B8185" s="3" t="s">
        <v>17178</v>
      </c>
      <c r="C8185" s="4">
        <v>2159.7444</v>
      </c>
      <c r="F8185" s="20"/>
    </row>
    <row r="8186" spans="2:6" x14ac:dyDescent="0.3">
      <c r="B8186" s="3" t="s">
        <v>17080</v>
      </c>
      <c r="C8186" s="4">
        <v>2159.7444</v>
      </c>
      <c r="F8186" s="20"/>
    </row>
    <row r="8187" spans="2:6" x14ac:dyDescent="0.3">
      <c r="B8187" s="3" t="s">
        <v>15099</v>
      </c>
      <c r="C8187" s="4">
        <v>2159.7444</v>
      </c>
      <c r="F8187" s="20"/>
    </row>
    <row r="8188" spans="2:6" x14ac:dyDescent="0.3">
      <c r="B8188" s="3" t="s">
        <v>11571</v>
      </c>
      <c r="C8188" s="4">
        <v>2159.7444</v>
      </c>
      <c r="F8188" s="20"/>
    </row>
    <row r="8189" spans="2:6" x14ac:dyDescent="0.3">
      <c r="B8189" s="3" t="s">
        <v>10078</v>
      </c>
      <c r="C8189" s="4">
        <v>2159.7444</v>
      </c>
      <c r="F8189" s="20"/>
    </row>
    <row r="8190" spans="2:6" x14ac:dyDescent="0.3">
      <c r="B8190" s="3" t="s">
        <v>2043</v>
      </c>
      <c r="C8190" s="4">
        <v>2159.7444</v>
      </c>
      <c r="F8190" s="20"/>
    </row>
    <row r="8191" spans="2:6" x14ac:dyDescent="0.3">
      <c r="B8191" s="3" t="s">
        <v>616</v>
      </c>
      <c r="C8191" s="4">
        <v>2151.5199000000002</v>
      </c>
      <c r="F8191" s="20"/>
    </row>
    <row r="8192" spans="2:6" x14ac:dyDescent="0.3">
      <c r="B8192" s="3" t="s">
        <v>18352</v>
      </c>
      <c r="C8192" s="4">
        <v>2150.3351000000002</v>
      </c>
      <c r="F8192" s="20"/>
    </row>
    <row r="8193" spans="2:6" x14ac:dyDescent="0.3">
      <c r="B8193" s="3" t="s">
        <v>2456</v>
      </c>
      <c r="C8193" s="4">
        <v>2149.5158000000001</v>
      </c>
      <c r="F8193" s="20"/>
    </row>
    <row r="8194" spans="2:6" x14ac:dyDescent="0.3">
      <c r="B8194" s="3" t="s">
        <v>10875</v>
      </c>
      <c r="C8194" s="4">
        <v>2149.2125999999998</v>
      </c>
      <c r="F8194" s="20"/>
    </row>
    <row r="8195" spans="2:6" x14ac:dyDescent="0.3">
      <c r="B8195" s="3" t="s">
        <v>11065</v>
      </c>
      <c r="C8195" s="4">
        <v>2147.8654999999999</v>
      </c>
      <c r="F8195" s="20"/>
    </row>
    <row r="8196" spans="2:6" x14ac:dyDescent="0.3">
      <c r="B8196" s="3" t="s">
        <v>15828</v>
      </c>
      <c r="C8196" s="4">
        <v>2146.5695000000001</v>
      </c>
      <c r="F8196" s="20"/>
    </row>
    <row r="8197" spans="2:6" x14ac:dyDescent="0.3">
      <c r="B8197" s="3" t="s">
        <v>11578</v>
      </c>
      <c r="C8197" s="4">
        <v>2145.4244000000003</v>
      </c>
      <c r="F8197" s="20"/>
    </row>
    <row r="8198" spans="2:6" x14ac:dyDescent="0.3">
      <c r="B8198" s="3" t="s">
        <v>16021</v>
      </c>
      <c r="C8198" s="4">
        <v>2144.2604000000001</v>
      </c>
      <c r="F8198" s="20"/>
    </row>
    <row r="8199" spans="2:6" x14ac:dyDescent="0.3">
      <c r="B8199" s="3" t="s">
        <v>14316</v>
      </c>
      <c r="C8199" s="4">
        <v>2144.1941000000002</v>
      </c>
      <c r="F8199" s="20"/>
    </row>
    <row r="8200" spans="2:6" x14ac:dyDescent="0.3">
      <c r="B8200" s="3" t="s">
        <v>18649</v>
      </c>
      <c r="C8200" s="4">
        <v>2140.1881000000003</v>
      </c>
      <c r="F8200" s="20"/>
    </row>
    <row r="8201" spans="2:6" x14ac:dyDescent="0.3">
      <c r="B8201" s="3" t="s">
        <v>2318</v>
      </c>
      <c r="C8201" s="4">
        <v>2139.4265</v>
      </c>
      <c r="F8201" s="20"/>
    </row>
    <row r="8202" spans="2:6" x14ac:dyDescent="0.3">
      <c r="B8202" s="3" t="s">
        <v>5535</v>
      </c>
      <c r="C8202" s="4">
        <v>2139.4076999999997</v>
      </c>
      <c r="F8202" s="20"/>
    </row>
    <row r="8203" spans="2:6" x14ac:dyDescent="0.3">
      <c r="B8203" s="3" t="s">
        <v>16639</v>
      </c>
      <c r="C8203" s="4">
        <v>2139.1714000000002</v>
      </c>
      <c r="F8203" s="20"/>
    </row>
    <row r="8204" spans="2:6" x14ac:dyDescent="0.3">
      <c r="B8204" s="3" t="s">
        <v>6758</v>
      </c>
      <c r="C8204" s="4">
        <v>2138.3906000000002</v>
      </c>
      <c r="F8204" s="20"/>
    </row>
    <row r="8205" spans="2:6" x14ac:dyDescent="0.3">
      <c r="B8205" s="3" t="s">
        <v>16627</v>
      </c>
      <c r="C8205" s="4">
        <v>2137.0266000000001</v>
      </c>
      <c r="F8205" s="20"/>
    </row>
    <row r="8206" spans="2:6" x14ac:dyDescent="0.3">
      <c r="B8206" s="3" t="s">
        <v>13270</v>
      </c>
      <c r="C8206" s="4">
        <v>2135.1048000000001</v>
      </c>
      <c r="F8206" s="20"/>
    </row>
    <row r="8207" spans="2:6" x14ac:dyDescent="0.3">
      <c r="B8207" s="3" t="s">
        <v>6362</v>
      </c>
      <c r="C8207" s="4">
        <v>2133.0799000000002</v>
      </c>
      <c r="F8207" s="20"/>
    </row>
    <row r="8208" spans="2:6" x14ac:dyDescent="0.3">
      <c r="B8208" s="3" t="s">
        <v>7663</v>
      </c>
      <c r="C8208" s="4">
        <v>2132.1846</v>
      </c>
      <c r="F8208" s="20"/>
    </row>
    <row r="8209" spans="2:6" x14ac:dyDescent="0.3">
      <c r="B8209" s="3" t="s">
        <v>16632</v>
      </c>
      <c r="C8209" s="4">
        <v>2129.6518000000001</v>
      </c>
      <c r="F8209" s="20"/>
    </row>
    <row r="8210" spans="2:6" x14ac:dyDescent="0.3">
      <c r="B8210" s="3" t="s">
        <v>17322</v>
      </c>
      <c r="C8210" s="4">
        <v>2129.5223999999998</v>
      </c>
      <c r="F8210" s="20"/>
    </row>
    <row r="8211" spans="2:6" x14ac:dyDescent="0.3">
      <c r="B8211" s="3" t="s">
        <v>5512</v>
      </c>
      <c r="C8211" s="4">
        <v>2125.9623999999999</v>
      </c>
      <c r="F8211" s="20"/>
    </row>
    <row r="8212" spans="2:6" x14ac:dyDescent="0.3">
      <c r="B8212" s="3" t="s">
        <v>2192</v>
      </c>
      <c r="C8212" s="4">
        <v>2125.8989000000001</v>
      </c>
      <c r="F8212" s="20"/>
    </row>
    <row r="8213" spans="2:6" x14ac:dyDescent="0.3">
      <c r="B8213" s="3" t="s">
        <v>9841</v>
      </c>
      <c r="C8213" s="4">
        <v>2123.7950000000001</v>
      </c>
      <c r="F8213" s="20"/>
    </row>
    <row r="8214" spans="2:6" x14ac:dyDescent="0.3">
      <c r="B8214" s="3" t="s">
        <v>7452</v>
      </c>
      <c r="C8214" s="4">
        <v>2123.0002000000004</v>
      </c>
      <c r="F8214" s="20"/>
    </row>
    <row r="8215" spans="2:6" x14ac:dyDescent="0.3">
      <c r="B8215" s="3" t="s">
        <v>18912</v>
      </c>
      <c r="C8215" s="4">
        <v>2121.6424999999999</v>
      </c>
      <c r="F8215" s="20"/>
    </row>
    <row r="8216" spans="2:6" x14ac:dyDescent="0.3">
      <c r="B8216" s="3" t="s">
        <v>16076</v>
      </c>
      <c r="C8216" s="4">
        <v>2121.2694999999999</v>
      </c>
      <c r="F8216" s="20"/>
    </row>
    <row r="8217" spans="2:6" x14ac:dyDescent="0.3">
      <c r="B8217" s="3" t="s">
        <v>7640</v>
      </c>
      <c r="C8217" s="4">
        <v>2117.4123000000004</v>
      </c>
      <c r="F8217" s="20"/>
    </row>
    <row r="8218" spans="2:6" x14ac:dyDescent="0.3">
      <c r="B8218" s="3" t="s">
        <v>18070</v>
      </c>
      <c r="C8218" s="4">
        <v>2117.2806</v>
      </c>
      <c r="F8218" s="20"/>
    </row>
    <row r="8219" spans="2:6" x14ac:dyDescent="0.3">
      <c r="B8219" s="3" t="s">
        <v>18823</v>
      </c>
      <c r="C8219" s="4">
        <v>2116.0525000000002</v>
      </c>
      <c r="F8219" s="20"/>
    </row>
    <row r="8220" spans="2:6" x14ac:dyDescent="0.3">
      <c r="B8220" s="3" t="s">
        <v>7409</v>
      </c>
      <c r="C8220" s="4">
        <v>2111.5571999999997</v>
      </c>
      <c r="F8220" s="20"/>
    </row>
    <row r="8221" spans="2:6" x14ac:dyDescent="0.3">
      <c r="B8221" s="3" t="s">
        <v>14655</v>
      </c>
      <c r="C8221" s="4">
        <v>2107.2485000000001</v>
      </c>
      <c r="F8221" s="20"/>
    </row>
    <row r="8222" spans="2:6" x14ac:dyDescent="0.3">
      <c r="B8222" s="3" t="s">
        <v>18042</v>
      </c>
      <c r="C8222" s="4">
        <v>2107.0545000000002</v>
      </c>
      <c r="F8222" s="20"/>
    </row>
    <row r="8223" spans="2:6" x14ac:dyDescent="0.3">
      <c r="B8223" s="3" t="s">
        <v>9187</v>
      </c>
      <c r="C8223" s="4">
        <v>2105.3107</v>
      </c>
      <c r="F8223" s="20"/>
    </row>
    <row r="8224" spans="2:6" x14ac:dyDescent="0.3">
      <c r="B8224" s="3" t="s">
        <v>10699</v>
      </c>
      <c r="C8224" s="4">
        <v>2103.7939999999999</v>
      </c>
      <c r="F8224" s="20"/>
    </row>
    <row r="8225" spans="2:6" x14ac:dyDescent="0.3">
      <c r="B8225" s="3" t="s">
        <v>10234</v>
      </c>
      <c r="C8225" s="4">
        <v>2101.4805000000001</v>
      </c>
      <c r="F8225" s="20"/>
    </row>
    <row r="8226" spans="2:6" x14ac:dyDescent="0.3">
      <c r="B8226" s="3" t="s">
        <v>2200</v>
      </c>
      <c r="C8226" s="4">
        <v>2100.1713999999997</v>
      </c>
      <c r="F8226" s="20"/>
    </row>
    <row r="8227" spans="2:6" x14ac:dyDescent="0.3">
      <c r="B8227" s="3" t="s">
        <v>15060</v>
      </c>
      <c r="C8227" s="4">
        <v>2098.8015</v>
      </c>
      <c r="F8227" s="20"/>
    </row>
    <row r="8228" spans="2:6" x14ac:dyDescent="0.3">
      <c r="B8228" s="3" t="s">
        <v>12318</v>
      </c>
      <c r="C8228" s="4">
        <v>2098.5003000000002</v>
      </c>
      <c r="F8228" s="20"/>
    </row>
    <row r="8229" spans="2:6" x14ac:dyDescent="0.3">
      <c r="B8229" s="3" t="s">
        <v>13683</v>
      </c>
      <c r="C8229" s="4">
        <v>2094.6559999999999</v>
      </c>
      <c r="F8229" s="20"/>
    </row>
    <row r="8230" spans="2:6" x14ac:dyDescent="0.3">
      <c r="B8230" s="3" t="s">
        <v>7855</v>
      </c>
      <c r="C8230" s="4">
        <v>2094.4690999999998</v>
      </c>
      <c r="F8230" s="20"/>
    </row>
    <row r="8231" spans="2:6" x14ac:dyDescent="0.3">
      <c r="B8231" s="3" t="s">
        <v>12294</v>
      </c>
      <c r="C8231" s="4">
        <v>2092.0679</v>
      </c>
      <c r="F8231" s="20"/>
    </row>
    <row r="8232" spans="2:6" x14ac:dyDescent="0.3">
      <c r="B8232" s="3" t="s">
        <v>8600</v>
      </c>
      <c r="C8232" s="4">
        <v>2091.4671999999996</v>
      </c>
      <c r="F8232" s="20"/>
    </row>
    <row r="8233" spans="2:6" x14ac:dyDescent="0.3">
      <c r="B8233" s="3" t="s">
        <v>15264</v>
      </c>
      <c r="C8233" s="4">
        <v>2090.3105</v>
      </c>
      <c r="F8233" s="20"/>
    </row>
    <row r="8234" spans="2:6" x14ac:dyDescent="0.3">
      <c r="B8234" s="3" t="s">
        <v>994</v>
      </c>
      <c r="C8234" s="4">
        <v>2089.9441000000002</v>
      </c>
      <c r="F8234" s="20"/>
    </row>
    <row r="8235" spans="2:6" x14ac:dyDescent="0.3">
      <c r="B8235" s="3" t="s">
        <v>13532</v>
      </c>
      <c r="C8235" s="4">
        <v>2088.1341000000002</v>
      </c>
      <c r="F8235" s="20"/>
    </row>
    <row r="8236" spans="2:6" x14ac:dyDescent="0.3">
      <c r="B8236" s="3" t="s">
        <v>11703</v>
      </c>
      <c r="C8236" s="4">
        <v>2087.5839999999998</v>
      </c>
      <c r="F8236" s="20"/>
    </row>
    <row r="8237" spans="2:6" x14ac:dyDescent="0.3">
      <c r="B8237" s="3" t="s">
        <v>18348</v>
      </c>
      <c r="C8237" s="4">
        <v>2087.0493000000001</v>
      </c>
      <c r="F8237" s="20"/>
    </row>
    <row r="8238" spans="2:6" x14ac:dyDescent="0.3">
      <c r="B8238" s="3" t="s">
        <v>10581</v>
      </c>
      <c r="C8238" s="4">
        <v>2086.0174000000002</v>
      </c>
      <c r="F8238" s="20"/>
    </row>
    <row r="8239" spans="2:6" x14ac:dyDescent="0.3">
      <c r="B8239" s="3" t="s">
        <v>1498</v>
      </c>
      <c r="C8239" s="4">
        <v>2083.2534999999998</v>
      </c>
      <c r="F8239" s="20"/>
    </row>
    <row r="8240" spans="2:6" x14ac:dyDescent="0.3">
      <c r="B8240" s="3" t="s">
        <v>2857</v>
      </c>
      <c r="C8240" s="4">
        <v>2082.6570000000002</v>
      </c>
      <c r="F8240" s="20"/>
    </row>
    <row r="8241" spans="2:6" x14ac:dyDescent="0.3">
      <c r="B8241" s="3" t="s">
        <v>3483</v>
      </c>
      <c r="C8241" s="4">
        <v>2081.2493999999997</v>
      </c>
      <c r="F8241" s="20"/>
    </row>
    <row r="8242" spans="2:6" x14ac:dyDescent="0.3">
      <c r="B8242" s="3" t="s">
        <v>15851</v>
      </c>
      <c r="C8242" s="4">
        <v>2079.1916000000001</v>
      </c>
      <c r="F8242" s="20"/>
    </row>
    <row r="8243" spans="2:6" x14ac:dyDescent="0.3">
      <c r="B8243" s="3" t="s">
        <v>10789</v>
      </c>
      <c r="C8243" s="4">
        <v>2077.4263000000001</v>
      </c>
      <c r="F8243" s="20"/>
    </row>
    <row r="8244" spans="2:6" x14ac:dyDescent="0.3">
      <c r="B8244" s="3" t="s">
        <v>16792</v>
      </c>
      <c r="C8244" s="4">
        <v>2074.4769000000001</v>
      </c>
      <c r="F8244" s="20"/>
    </row>
    <row r="8245" spans="2:6" x14ac:dyDescent="0.3">
      <c r="B8245" s="3" t="s">
        <v>7076</v>
      </c>
      <c r="C8245" s="4">
        <v>2073.9838</v>
      </c>
      <c r="F8245" s="20"/>
    </row>
    <row r="8246" spans="2:6" x14ac:dyDescent="0.3">
      <c r="B8246" s="3" t="s">
        <v>704</v>
      </c>
      <c r="C8246" s="4">
        <v>2071.2334000000001</v>
      </c>
      <c r="F8246" s="20"/>
    </row>
    <row r="8247" spans="2:6" x14ac:dyDescent="0.3">
      <c r="B8247" s="3" t="s">
        <v>5001</v>
      </c>
      <c r="C8247" s="4">
        <v>2068.8355000000001</v>
      </c>
      <c r="F8247" s="20"/>
    </row>
    <row r="8248" spans="2:6" x14ac:dyDescent="0.3">
      <c r="B8248" s="3" t="s">
        <v>4578</v>
      </c>
      <c r="C8248" s="4">
        <v>2068.3716999999997</v>
      </c>
      <c r="F8248" s="20"/>
    </row>
    <row r="8249" spans="2:6" x14ac:dyDescent="0.3">
      <c r="B8249" s="3" t="s">
        <v>12125</v>
      </c>
      <c r="C8249" s="4">
        <v>2067.9878000000003</v>
      </c>
      <c r="F8249" s="20"/>
    </row>
    <row r="8250" spans="2:6" x14ac:dyDescent="0.3">
      <c r="B8250" s="3" t="s">
        <v>3285</v>
      </c>
      <c r="C8250" s="4">
        <v>2067.1086</v>
      </c>
      <c r="F8250" s="20"/>
    </row>
    <row r="8251" spans="2:6" x14ac:dyDescent="0.3">
      <c r="B8251" s="3" t="s">
        <v>12583</v>
      </c>
      <c r="C8251" s="4">
        <v>2063.5686000000001</v>
      </c>
      <c r="F8251" s="20"/>
    </row>
    <row r="8252" spans="2:6" x14ac:dyDescent="0.3">
      <c r="B8252" s="3" t="s">
        <v>6641</v>
      </c>
      <c r="C8252" s="4">
        <v>2062.7399999999998</v>
      </c>
      <c r="F8252" s="20"/>
    </row>
    <row r="8253" spans="2:6" x14ac:dyDescent="0.3">
      <c r="B8253" s="3" t="s">
        <v>4255</v>
      </c>
      <c r="C8253" s="4">
        <v>2062.6513</v>
      </c>
      <c r="F8253" s="20"/>
    </row>
    <row r="8254" spans="2:6" x14ac:dyDescent="0.3">
      <c r="B8254" s="3" t="s">
        <v>10443</v>
      </c>
      <c r="C8254" s="4">
        <v>2061.8863999999999</v>
      </c>
      <c r="F8254" s="20"/>
    </row>
    <row r="8255" spans="2:6" x14ac:dyDescent="0.3">
      <c r="B8255" s="3" t="s">
        <v>7108</v>
      </c>
      <c r="C8255" s="4">
        <v>2059.0497</v>
      </c>
      <c r="F8255" s="20"/>
    </row>
    <row r="8256" spans="2:6" x14ac:dyDescent="0.3">
      <c r="B8256" s="3" t="s">
        <v>12684</v>
      </c>
      <c r="C8256" s="4">
        <v>2058.9546999999998</v>
      </c>
      <c r="F8256" s="20"/>
    </row>
    <row r="8257" spans="2:6" x14ac:dyDescent="0.3">
      <c r="B8257" s="3" t="s">
        <v>6672</v>
      </c>
      <c r="C8257" s="4">
        <v>2058.9546999999998</v>
      </c>
      <c r="F8257" s="20"/>
    </row>
    <row r="8258" spans="2:6" x14ac:dyDescent="0.3">
      <c r="B8258" s="3" t="s">
        <v>1134</v>
      </c>
      <c r="C8258" s="4">
        <v>2058.9546999999998</v>
      </c>
      <c r="F8258" s="20"/>
    </row>
    <row r="8259" spans="2:6" x14ac:dyDescent="0.3">
      <c r="B8259" s="3" t="s">
        <v>17259</v>
      </c>
      <c r="C8259" s="4">
        <v>2057.7851000000001</v>
      </c>
      <c r="F8259" s="20"/>
    </row>
    <row r="8260" spans="2:6" x14ac:dyDescent="0.3">
      <c r="B8260" s="3" t="s">
        <v>9316</v>
      </c>
      <c r="C8260" s="4">
        <v>2054.1768000000002</v>
      </c>
      <c r="F8260" s="20"/>
    </row>
    <row r="8261" spans="2:6" x14ac:dyDescent="0.3">
      <c r="B8261" s="3" t="s">
        <v>12115</v>
      </c>
      <c r="C8261" s="4">
        <v>2053.0425</v>
      </c>
      <c r="F8261" s="20"/>
    </row>
    <row r="8262" spans="2:6" x14ac:dyDescent="0.3">
      <c r="B8262" s="3" t="s">
        <v>5195</v>
      </c>
      <c r="C8262" s="4">
        <v>2051.9237000000003</v>
      </c>
      <c r="F8262" s="20"/>
    </row>
    <row r="8263" spans="2:6" x14ac:dyDescent="0.3">
      <c r="B8263" s="3" t="s">
        <v>16463</v>
      </c>
      <c r="C8263" s="4">
        <v>2050.4267999999997</v>
      </c>
      <c r="F8263" s="20"/>
    </row>
    <row r="8264" spans="2:6" x14ac:dyDescent="0.3">
      <c r="B8264" s="3" t="s">
        <v>1679</v>
      </c>
      <c r="C8264" s="4">
        <v>2048.3063999999999</v>
      </c>
      <c r="F8264" s="20"/>
    </row>
    <row r="8265" spans="2:6" x14ac:dyDescent="0.3">
      <c r="B8265" s="3" t="s">
        <v>6215</v>
      </c>
      <c r="C8265" s="4">
        <v>2047.7351999999998</v>
      </c>
      <c r="F8265" s="20"/>
    </row>
    <row r="8266" spans="2:6" x14ac:dyDescent="0.3">
      <c r="B8266" s="3" t="s">
        <v>11636</v>
      </c>
      <c r="C8266" s="4">
        <v>2047.5843000000002</v>
      </c>
      <c r="F8266" s="20"/>
    </row>
    <row r="8267" spans="2:6" x14ac:dyDescent="0.3">
      <c r="B8267" s="3" t="s">
        <v>9494</v>
      </c>
      <c r="C8267" s="4">
        <v>2043.8703</v>
      </c>
      <c r="F8267" s="20"/>
    </row>
    <row r="8268" spans="2:6" x14ac:dyDescent="0.3">
      <c r="B8268" s="3" t="s">
        <v>8068</v>
      </c>
      <c r="C8268" s="4">
        <v>2042.8745999999999</v>
      </c>
      <c r="F8268" s="20"/>
    </row>
    <row r="8269" spans="2:6" x14ac:dyDescent="0.3">
      <c r="B8269" s="3" t="s">
        <v>14749</v>
      </c>
      <c r="C8269" s="4">
        <v>2041.8104000000001</v>
      </c>
      <c r="F8269" s="20"/>
    </row>
    <row r="8270" spans="2:6" x14ac:dyDescent="0.3">
      <c r="B8270" s="3" t="s">
        <v>11042</v>
      </c>
      <c r="C8270" s="4">
        <v>2041.6440999999998</v>
      </c>
      <c r="F8270" s="20"/>
    </row>
    <row r="8271" spans="2:6" x14ac:dyDescent="0.3">
      <c r="B8271" s="3" t="s">
        <v>5332</v>
      </c>
      <c r="C8271" s="4">
        <v>2040.1242</v>
      </c>
      <c r="F8271" s="20"/>
    </row>
    <row r="8272" spans="2:6" x14ac:dyDescent="0.3">
      <c r="B8272" s="3" t="s">
        <v>12810</v>
      </c>
      <c r="C8272" s="4">
        <v>2039.0823</v>
      </c>
      <c r="F8272" s="20"/>
    </row>
    <row r="8273" spans="2:6" x14ac:dyDescent="0.3">
      <c r="B8273" s="3" t="s">
        <v>5624</v>
      </c>
      <c r="C8273" s="4">
        <v>2037.48</v>
      </c>
      <c r="F8273" s="20"/>
    </row>
    <row r="8274" spans="2:6" x14ac:dyDescent="0.3">
      <c r="B8274" s="3" t="s">
        <v>17059</v>
      </c>
      <c r="C8274" s="4">
        <v>2037.0509999999999</v>
      </c>
      <c r="F8274" s="20"/>
    </row>
    <row r="8275" spans="2:6" x14ac:dyDescent="0.3">
      <c r="B8275" s="3" t="s">
        <v>8017</v>
      </c>
      <c r="C8275" s="4">
        <v>2037.0509999999999</v>
      </c>
      <c r="F8275" s="20"/>
    </row>
    <row r="8276" spans="2:6" x14ac:dyDescent="0.3">
      <c r="B8276" s="3" t="s">
        <v>917</v>
      </c>
      <c r="C8276" s="4">
        <v>2036.5641000000001</v>
      </c>
      <c r="F8276" s="20"/>
    </row>
    <row r="8277" spans="2:6" x14ac:dyDescent="0.3">
      <c r="B8277" s="3" t="s">
        <v>16103</v>
      </c>
      <c r="C8277" s="4">
        <v>2035.9301</v>
      </c>
      <c r="F8277" s="20"/>
    </row>
    <row r="8278" spans="2:6" x14ac:dyDescent="0.3">
      <c r="B8278" s="3" t="s">
        <v>8901</v>
      </c>
      <c r="C8278" s="4">
        <v>2035.5233000000001</v>
      </c>
      <c r="F8278" s="20"/>
    </row>
    <row r="8279" spans="2:6" x14ac:dyDescent="0.3">
      <c r="B8279" s="3" t="s">
        <v>15192</v>
      </c>
      <c r="C8279" s="4">
        <v>2034.4642000000001</v>
      </c>
      <c r="F8279" s="20"/>
    </row>
    <row r="8280" spans="2:6" x14ac:dyDescent="0.3">
      <c r="B8280" s="3" t="s">
        <v>5790</v>
      </c>
      <c r="C8280" s="4">
        <v>2030.6696000000002</v>
      </c>
      <c r="F8280" s="20"/>
    </row>
    <row r="8281" spans="2:6" x14ac:dyDescent="0.3">
      <c r="B8281" s="3" t="s">
        <v>14870</v>
      </c>
      <c r="C8281" s="4">
        <v>2030.5658000000001</v>
      </c>
      <c r="F8281" s="20"/>
    </row>
    <row r="8282" spans="2:6" x14ac:dyDescent="0.3">
      <c r="B8282" s="3" t="s">
        <v>10399</v>
      </c>
      <c r="C8282" s="4">
        <v>2030.4770000000001</v>
      </c>
      <c r="F8282" s="20"/>
    </row>
    <row r="8283" spans="2:6" x14ac:dyDescent="0.3">
      <c r="B8283" s="3" t="s">
        <v>5541</v>
      </c>
      <c r="C8283" s="4">
        <v>2029.2878000000001</v>
      </c>
      <c r="F8283" s="20"/>
    </row>
    <row r="8284" spans="2:6" x14ac:dyDescent="0.3">
      <c r="B8284" s="3" t="s">
        <v>8903</v>
      </c>
      <c r="C8284" s="4">
        <v>2028.0951</v>
      </c>
      <c r="F8284" s="20"/>
    </row>
    <row r="8285" spans="2:6" x14ac:dyDescent="0.3">
      <c r="B8285" s="3" t="s">
        <v>874</v>
      </c>
      <c r="C8285" s="4">
        <v>2026.6118000000001</v>
      </c>
      <c r="F8285" s="20"/>
    </row>
    <row r="8286" spans="2:6" x14ac:dyDescent="0.3">
      <c r="B8286" s="3" t="s">
        <v>16335</v>
      </c>
      <c r="C8286" s="4">
        <v>2026.4809</v>
      </c>
      <c r="F8286" s="20"/>
    </row>
    <row r="8287" spans="2:6" x14ac:dyDescent="0.3">
      <c r="B8287" s="3" t="s">
        <v>8300</v>
      </c>
      <c r="C8287" s="4">
        <v>2024.1668999999999</v>
      </c>
      <c r="F8287" s="20"/>
    </row>
    <row r="8288" spans="2:6" x14ac:dyDescent="0.3">
      <c r="B8288" s="3" t="s">
        <v>17875</v>
      </c>
      <c r="C8288" s="4">
        <v>2023.9073999999998</v>
      </c>
      <c r="F8288" s="20"/>
    </row>
    <row r="8289" spans="2:6" x14ac:dyDescent="0.3">
      <c r="B8289" s="3" t="s">
        <v>12750</v>
      </c>
      <c r="C8289" s="4">
        <v>2023.8375000000001</v>
      </c>
      <c r="F8289" s="20"/>
    </row>
    <row r="8290" spans="2:6" x14ac:dyDescent="0.3">
      <c r="B8290" s="3" t="s">
        <v>18826</v>
      </c>
      <c r="C8290" s="4">
        <v>2022.6649</v>
      </c>
      <c r="F8290" s="20"/>
    </row>
    <row r="8291" spans="2:6" x14ac:dyDescent="0.3">
      <c r="B8291" s="3" t="s">
        <v>3411</v>
      </c>
      <c r="C8291" s="4">
        <v>2022.0443999999998</v>
      </c>
      <c r="F8291" s="20"/>
    </row>
    <row r="8292" spans="2:6" x14ac:dyDescent="0.3">
      <c r="B8292" s="3" t="s">
        <v>15542</v>
      </c>
      <c r="C8292" s="4">
        <v>2014.0407999999998</v>
      </c>
      <c r="F8292" s="20"/>
    </row>
    <row r="8293" spans="2:6" x14ac:dyDescent="0.3">
      <c r="B8293" s="3" t="s">
        <v>16542</v>
      </c>
      <c r="C8293" s="4">
        <v>2013.2526999999998</v>
      </c>
      <c r="F8293" s="20"/>
    </row>
    <row r="8294" spans="2:6" x14ac:dyDescent="0.3">
      <c r="B8294" s="3" t="s">
        <v>5803</v>
      </c>
      <c r="C8294" s="4">
        <v>2011.8065000000001</v>
      </c>
      <c r="F8294" s="20"/>
    </row>
    <row r="8295" spans="2:6" x14ac:dyDescent="0.3">
      <c r="B8295" s="3" t="s">
        <v>2445</v>
      </c>
      <c r="C8295" s="4">
        <v>2011.1211999999998</v>
      </c>
      <c r="F8295" s="20"/>
    </row>
    <row r="8296" spans="2:6" x14ac:dyDescent="0.3">
      <c r="B8296" s="3" t="s">
        <v>13479</v>
      </c>
      <c r="C8296" s="4">
        <v>2010.3987999999999</v>
      </c>
      <c r="F8296" s="20"/>
    </row>
    <row r="8297" spans="2:6" x14ac:dyDescent="0.3">
      <c r="B8297" s="3" t="s">
        <v>10828</v>
      </c>
      <c r="C8297" s="4">
        <v>2008.8674000000001</v>
      </c>
      <c r="F8297" s="20"/>
    </row>
    <row r="8298" spans="2:6" x14ac:dyDescent="0.3">
      <c r="B8298" s="3" t="s">
        <v>18466</v>
      </c>
      <c r="C8298" s="4">
        <v>2008.7972</v>
      </c>
      <c r="F8298" s="20"/>
    </row>
    <row r="8299" spans="2:6" x14ac:dyDescent="0.3">
      <c r="B8299" s="3" t="s">
        <v>4664</v>
      </c>
      <c r="C8299" s="4">
        <v>2008.0043000000001</v>
      </c>
      <c r="F8299" s="20"/>
    </row>
    <row r="8300" spans="2:6" x14ac:dyDescent="0.3">
      <c r="B8300" s="3" t="s">
        <v>9125</v>
      </c>
      <c r="C8300" s="4">
        <v>2007.6535000000001</v>
      </c>
      <c r="F8300" s="20"/>
    </row>
    <row r="8301" spans="2:6" x14ac:dyDescent="0.3">
      <c r="B8301" s="3" t="s">
        <v>2033</v>
      </c>
      <c r="C8301" s="4">
        <v>2005.9705000000001</v>
      </c>
      <c r="F8301" s="20"/>
    </row>
    <row r="8302" spans="2:6" x14ac:dyDescent="0.3">
      <c r="B8302" s="3" t="s">
        <v>9204</v>
      </c>
      <c r="C8302" s="4">
        <v>2005.4393000000002</v>
      </c>
      <c r="F8302" s="20"/>
    </row>
    <row r="8303" spans="2:6" x14ac:dyDescent="0.3">
      <c r="B8303" s="3" t="s">
        <v>872</v>
      </c>
      <c r="C8303" s="4">
        <v>2005.3553999999999</v>
      </c>
      <c r="F8303" s="20"/>
    </row>
    <row r="8304" spans="2:6" x14ac:dyDescent="0.3">
      <c r="B8304" s="3" t="s">
        <v>8572</v>
      </c>
      <c r="C8304" s="4">
        <v>2001.3975</v>
      </c>
      <c r="F8304" s="20"/>
    </row>
    <row r="8305" spans="2:6" x14ac:dyDescent="0.3">
      <c r="B8305" s="3" t="s">
        <v>4280</v>
      </c>
      <c r="C8305" s="4">
        <v>1998.4476999999999</v>
      </c>
      <c r="F8305" s="20"/>
    </row>
    <row r="8306" spans="2:6" x14ac:dyDescent="0.3">
      <c r="B8306" s="3" t="s">
        <v>1723</v>
      </c>
      <c r="C8306" s="4">
        <v>1997.8169999999998</v>
      </c>
      <c r="F8306" s="20"/>
    </row>
    <row r="8307" spans="2:6" x14ac:dyDescent="0.3">
      <c r="B8307" s="3" t="s">
        <v>8733</v>
      </c>
      <c r="C8307" s="4">
        <v>1997.3518999999999</v>
      </c>
      <c r="F8307" s="20"/>
    </row>
    <row r="8308" spans="2:6" x14ac:dyDescent="0.3">
      <c r="B8308" s="3" t="s">
        <v>2560</v>
      </c>
      <c r="C8308" s="4">
        <v>1995.9263999999998</v>
      </c>
      <c r="F8308" s="20"/>
    </row>
    <row r="8309" spans="2:6" x14ac:dyDescent="0.3">
      <c r="B8309" s="3" t="s">
        <v>17141</v>
      </c>
      <c r="C8309" s="4">
        <v>1993.4124000000002</v>
      </c>
      <c r="F8309" s="20"/>
    </row>
    <row r="8310" spans="2:6" x14ac:dyDescent="0.3">
      <c r="B8310" s="3" t="s">
        <v>16624</v>
      </c>
      <c r="C8310" s="4">
        <v>1993.2236</v>
      </c>
      <c r="F8310" s="20"/>
    </row>
    <row r="8311" spans="2:6" x14ac:dyDescent="0.3">
      <c r="B8311" s="3" t="s">
        <v>6386</v>
      </c>
      <c r="C8311" s="4">
        <v>1992.0347000000002</v>
      </c>
      <c r="F8311" s="20"/>
    </row>
    <row r="8312" spans="2:6" x14ac:dyDescent="0.3">
      <c r="B8312" s="3" t="s">
        <v>12264</v>
      </c>
      <c r="C8312" s="4">
        <v>1991.1798000000001</v>
      </c>
      <c r="F8312" s="20"/>
    </row>
    <row r="8313" spans="2:6" x14ac:dyDescent="0.3">
      <c r="B8313" s="3" t="s">
        <v>13711</v>
      </c>
      <c r="C8313" s="4">
        <v>1988.816</v>
      </c>
      <c r="F8313" s="20"/>
    </row>
    <row r="8314" spans="2:6" x14ac:dyDescent="0.3">
      <c r="B8314" s="3" t="s">
        <v>4462</v>
      </c>
      <c r="C8314" s="4">
        <v>1988.4391000000001</v>
      </c>
      <c r="F8314" s="20"/>
    </row>
    <row r="8315" spans="2:6" x14ac:dyDescent="0.3">
      <c r="B8315" s="3" t="s">
        <v>19041</v>
      </c>
      <c r="C8315" s="4">
        <v>1986.9509</v>
      </c>
      <c r="F8315" s="20"/>
    </row>
    <row r="8316" spans="2:6" x14ac:dyDescent="0.3">
      <c r="B8316" s="3" t="s">
        <v>17319</v>
      </c>
      <c r="C8316" s="4">
        <v>1986.8934999999999</v>
      </c>
      <c r="F8316" s="20"/>
    </row>
    <row r="8317" spans="2:6" x14ac:dyDescent="0.3">
      <c r="B8317" s="3" t="s">
        <v>8169</v>
      </c>
      <c r="C8317" s="4">
        <v>1985.7477000000001</v>
      </c>
      <c r="F8317" s="20"/>
    </row>
    <row r="8318" spans="2:6" x14ac:dyDescent="0.3">
      <c r="B8318" s="3" t="s">
        <v>17688</v>
      </c>
      <c r="C8318" s="4">
        <v>1985.3364999999999</v>
      </c>
      <c r="F8318" s="20"/>
    </row>
    <row r="8319" spans="2:6" x14ac:dyDescent="0.3">
      <c r="B8319" s="3" t="s">
        <v>12836</v>
      </c>
      <c r="C8319" s="4">
        <v>1983.2194999999999</v>
      </c>
      <c r="F8319" s="20"/>
    </row>
    <row r="8320" spans="2:6" x14ac:dyDescent="0.3">
      <c r="B8320" s="3" t="s">
        <v>1875</v>
      </c>
      <c r="C8320" s="4">
        <v>1983.2194999999999</v>
      </c>
      <c r="F8320" s="20"/>
    </row>
    <row r="8321" spans="2:6" x14ac:dyDescent="0.3">
      <c r="B8321" s="3" t="s">
        <v>15330</v>
      </c>
      <c r="C8321" s="4">
        <v>1982.5656000000001</v>
      </c>
      <c r="F8321" s="20"/>
    </row>
    <row r="8322" spans="2:6" x14ac:dyDescent="0.3">
      <c r="B8322" s="3" t="s">
        <v>14227</v>
      </c>
      <c r="C8322" s="4">
        <v>1980.1070999999999</v>
      </c>
      <c r="F8322" s="20"/>
    </row>
    <row r="8323" spans="2:6" x14ac:dyDescent="0.3">
      <c r="B8323" s="3" t="s">
        <v>14323</v>
      </c>
      <c r="C8323" s="4">
        <v>1980.1</v>
      </c>
      <c r="F8323" s="20"/>
    </row>
    <row r="8324" spans="2:6" x14ac:dyDescent="0.3">
      <c r="B8324" s="3" t="s">
        <v>7466</v>
      </c>
      <c r="C8324" s="4">
        <v>1979.9226999999998</v>
      </c>
      <c r="F8324" s="20"/>
    </row>
    <row r="8325" spans="2:6" x14ac:dyDescent="0.3">
      <c r="B8325" s="3" t="s">
        <v>10756</v>
      </c>
      <c r="C8325" s="4">
        <v>1979.2848000000001</v>
      </c>
      <c r="F8325" s="20"/>
    </row>
    <row r="8326" spans="2:6" x14ac:dyDescent="0.3">
      <c r="B8326" s="3" t="s">
        <v>6903</v>
      </c>
      <c r="C8326" s="4">
        <v>1975.9838</v>
      </c>
      <c r="F8326" s="20"/>
    </row>
    <row r="8327" spans="2:6" x14ac:dyDescent="0.3">
      <c r="B8327" s="3" t="s">
        <v>7815</v>
      </c>
      <c r="C8327" s="4">
        <v>1975.3598999999999</v>
      </c>
      <c r="F8327" s="20"/>
    </row>
    <row r="8328" spans="2:6" x14ac:dyDescent="0.3">
      <c r="B8328" s="3" t="s">
        <v>1295</v>
      </c>
      <c r="C8328" s="4">
        <v>1974.2792000000002</v>
      </c>
      <c r="F8328" s="20"/>
    </row>
    <row r="8329" spans="2:6" x14ac:dyDescent="0.3">
      <c r="B8329" s="3" t="s">
        <v>4068</v>
      </c>
      <c r="C8329" s="4">
        <v>1974.1898000000001</v>
      </c>
      <c r="F8329" s="20"/>
    </row>
    <row r="8330" spans="2:6" x14ac:dyDescent="0.3">
      <c r="B8330" s="3" t="s">
        <v>4413</v>
      </c>
      <c r="C8330" s="4">
        <v>1973.9414999999999</v>
      </c>
      <c r="F8330" s="20"/>
    </row>
    <row r="8331" spans="2:6" x14ac:dyDescent="0.3">
      <c r="B8331" s="3" t="s">
        <v>15804</v>
      </c>
      <c r="C8331" s="4">
        <v>1972.1554000000001</v>
      </c>
      <c r="F8331" s="20"/>
    </row>
    <row r="8332" spans="2:6" x14ac:dyDescent="0.3">
      <c r="B8332" s="3" t="s">
        <v>7772</v>
      </c>
      <c r="C8332" s="4">
        <v>1969.4456000000002</v>
      </c>
      <c r="F8332" s="20"/>
    </row>
    <row r="8333" spans="2:6" x14ac:dyDescent="0.3">
      <c r="B8333" s="3" t="s">
        <v>18476</v>
      </c>
      <c r="C8333" s="4">
        <v>1966.3363999999999</v>
      </c>
      <c r="F8333" s="20"/>
    </row>
    <row r="8334" spans="2:6" x14ac:dyDescent="0.3">
      <c r="B8334" s="3" t="s">
        <v>2355</v>
      </c>
      <c r="C8334" s="4">
        <v>1966.3363999999999</v>
      </c>
      <c r="F8334" s="20"/>
    </row>
    <row r="8335" spans="2:6" x14ac:dyDescent="0.3">
      <c r="B8335" s="3" t="s">
        <v>1412</v>
      </c>
      <c r="C8335" s="4">
        <v>1966.3181999999999</v>
      </c>
      <c r="F8335" s="20"/>
    </row>
    <row r="8336" spans="2:6" x14ac:dyDescent="0.3">
      <c r="B8336" s="3" t="s">
        <v>9723</v>
      </c>
      <c r="C8336" s="4">
        <v>1966.0627999999999</v>
      </c>
      <c r="F8336" s="20"/>
    </row>
    <row r="8337" spans="2:6" x14ac:dyDescent="0.3">
      <c r="B8337" s="3" t="s">
        <v>14421</v>
      </c>
      <c r="C8337" s="4">
        <v>1965.0971000000002</v>
      </c>
      <c r="F8337" s="20"/>
    </row>
    <row r="8338" spans="2:6" x14ac:dyDescent="0.3">
      <c r="B8338" s="3" t="s">
        <v>6622</v>
      </c>
      <c r="C8338" s="4">
        <v>1963.6544999999999</v>
      </c>
      <c r="F8338" s="20"/>
    </row>
    <row r="8339" spans="2:6" x14ac:dyDescent="0.3">
      <c r="B8339" s="3" t="s">
        <v>17538</v>
      </c>
      <c r="C8339" s="4">
        <v>1963.404</v>
      </c>
      <c r="F8339" s="20"/>
    </row>
    <row r="8340" spans="2:6" x14ac:dyDescent="0.3">
      <c r="B8340" s="3" t="s">
        <v>18201</v>
      </c>
      <c r="C8340" s="4">
        <v>1963.404</v>
      </c>
      <c r="F8340" s="20"/>
    </row>
    <row r="8341" spans="2:6" x14ac:dyDescent="0.3">
      <c r="B8341" s="3" t="s">
        <v>18676</v>
      </c>
      <c r="C8341" s="4">
        <v>1963.404</v>
      </c>
      <c r="F8341" s="20"/>
    </row>
    <row r="8342" spans="2:6" x14ac:dyDescent="0.3">
      <c r="B8342" s="3" t="s">
        <v>14953</v>
      </c>
      <c r="C8342" s="4">
        <v>1963.404</v>
      </c>
      <c r="F8342" s="20"/>
    </row>
    <row r="8343" spans="2:6" x14ac:dyDescent="0.3">
      <c r="B8343" s="3" t="s">
        <v>15962</v>
      </c>
      <c r="C8343" s="4">
        <v>1963.404</v>
      </c>
      <c r="F8343" s="20"/>
    </row>
    <row r="8344" spans="2:6" x14ac:dyDescent="0.3">
      <c r="B8344" s="3" t="s">
        <v>15869</v>
      </c>
      <c r="C8344" s="4">
        <v>1963.404</v>
      </c>
      <c r="F8344" s="20"/>
    </row>
    <row r="8345" spans="2:6" x14ac:dyDescent="0.3">
      <c r="B8345" s="3" t="s">
        <v>14168</v>
      </c>
      <c r="C8345" s="4">
        <v>1963.404</v>
      </c>
      <c r="F8345" s="20"/>
    </row>
    <row r="8346" spans="2:6" x14ac:dyDescent="0.3">
      <c r="B8346" s="3" t="s">
        <v>10578</v>
      </c>
      <c r="C8346" s="4">
        <v>1963.404</v>
      </c>
      <c r="F8346" s="20"/>
    </row>
    <row r="8347" spans="2:6" x14ac:dyDescent="0.3">
      <c r="B8347" s="3" t="s">
        <v>9317</v>
      </c>
      <c r="C8347" s="4">
        <v>1963.404</v>
      </c>
      <c r="F8347" s="20"/>
    </row>
    <row r="8348" spans="2:6" x14ac:dyDescent="0.3">
      <c r="B8348" s="3" t="s">
        <v>5371</v>
      </c>
      <c r="C8348" s="4">
        <v>1963.404</v>
      </c>
      <c r="F8348" s="20"/>
    </row>
    <row r="8349" spans="2:6" x14ac:dyDescent="0.3">
      <c r="B8349" s="3" t="s">
        <v>6697</v>
      </c>
      <c r="C8349" s="4">
        <v>1963.404</v>
      </c>
      <c r="F8349" s="20"/>
    </row>
    <row r="8350" spans="2:6" x14ac:dyDescent="0.3">
      <c r="B8350" s="3" t="s">
        <v>4022</v>
      </c>
      <c r="C8350" s="4">
        <v>1963.2824000000001</v>
      </c>
      <c r="F8350" s="20"/>
    </row>
    <row r="8351" spans="2:6" x14ac:dyDescent="0.3">
      <c r="B8351" s="3" t="s">
        <v>16487</v>
      </c>
      <c r="C8351" s="4">
        <v>1961.0812000000001</v>
      </c>
      <c r="F8351" s="20"/>
    </row>
    <row r="8352" spans="2:6" x14ac:dyDescent="0.3">
      <c r="B8352" s="3" t="s">
        <v>18355</v>
      </c>
      <c r="C8352" s="4">
        <v>1960.6042000000002</v>
      </c>
      <c r="F8352" s="20"/>
    </row>
    <row r="8353" spans="2:6" x14ac:dyDescent="0.3">
      <c r="B8353" s="3" t="s">
        <v>12421</v>
      </c>
      <c r="C8353" s="4">
        <v>1958.4920000000002</v>
      </c>
      <c r="F8353" s="20"/>
    </row>
    <row r="8354" spans="2:6" x14ac:dyDescent="0.3">
      <c r="B8354" s="3" t="s">
        <v>8745</v>
      </c>
      <c r="C8354" s="4">
        <v>1957.5901000000001</v>
      </c>
      <c r="F8354" s="20"/>
    </row>
    <row r="8355" spans="2:6" x14ac:dyDescent="0.3">
      <c r="B8355" s="3" t="s">
        <v>3640</v>
      </c>
      <c r="C8355" s="4">
        <v>1956.6522</v>
      </c>
      <c r="F8355" s="20"/>
    </row>
    <row r="8356" spans="2:6" x14ac:dyDescent="0.3">
      <c r="B8356" s="3" t="s">
        <v>18364</v>
      </c>
      <c r="C8356" s="4">
        <v>1956.2302999999999</v>
      </c>
      <c r="F8356" s="20"/>
    </row>
    <row r="8357" spans="2:6" x14ac:dyDescent="0.3">
      <c r="B8357" s="3" t="s">
        <v>18904</v>
      </c>
      <c r="C8357" s="4">
        <v>1956.0360000000001</v>
      </c>
      <c r="F8357" s="20"/>
    </row>
    <row r="8358" spans="2:6" x14ac:dyDescent="0.3">
      <c r="B8358" s="3" t="s">
        <v>15673</v>
      </c>
      <c r="C8358" s="4">
        <v>1955.4014</v>
      </c>
      <c r="F8358" s="20"/>
    </row>
    <row r="8359" spans="2:6" x14ac:dyDescent="0.3">
      <c r="B8359" s="3" t="s">
        <v>5783</v>
      </c>
      <c r="C8359" s="4">
        <v>1954.3852000000002</v>
      </c>
      <c r="F8359" s="20"/>
    </row>
    <row r="8360" spans="2:6" x14ac:dyDescent="0.3">
      <c r="B8360" s="3" t="s">
        <v>8947</v>
      </c>
      <c r="C8360" s="4">
        <v>1953.1379999999999</v>
      </c>
      <c r="F8360" s="20"/>
    </row>
    <row r="8361" spans="2:6" x14ac:dyDescent="0.3">
      <c r="B8361" s="3" t="s">
        <v>6925</v>
      </c>
      <c r="C8361" s="4">
        <v>1950.5602999999999</v>
      </c>
      <c r="F8361" s="20"/>
    </row>
    <row r="8362" spans="2:6" x14ac:dyDescent="0.3">
      <c r="B8362" s="3" t="s">
        <v>11563</v>
      </c>
      <c r="C8362" s="4">
        <v>1948.6081999999999</v>
      </c>
      <c r="F8362" s="20"/>
    </row>
    <row r="8363" spans="2:6" x14ac:dyDescent="0.3">
      <c r="B8363" s="3" t="s">
        <v>1271</v>
      </c>
      <c r="C8363" s="4">
        <v>1945.2557999999999</v>
      </c>
      <c r="F8363" s="20"/>
    </row>
    <row r="8364" spans="2:6" x14ac:dyDescent="0.3">
      <c r="B8364" s="3" t="s">
        <v>6952</v>
      </c>
      <c r="C8364" s="4">
        <v>1940.3401000000001</v>
      </c>
      <c r="F8364" s="20"/>
    </row>
    <row r="8365" spans="2:6" x14ac:dyDescent="0.3">
      <c r="B8365" s="3" t="s">
        <v>2805</v>
      </c>
      <c r="C8365" s="4">
        <v>1940.1173999999999</v>
      </c>
      <c r="F8365" s="20"/>
    </row>
    <row r="8366" spans="2:6" x14ac:dyDescent="0.3">
      <c r="B8366" s="3" t="s">
        <v>7729</v>
      </c>
      <c r="C8366" s="4">
        <v>1936.2925999999998</v>
      </c>
      <c r="F8366" s="20"/>
    </row>
    <row r="8367" spans="2:6" x14ac:dyDescent="0.3">
      <c r="B8367" s="3" t="s">
        <v>1927</v>
      </c>
      <c r="C8367" s="4">
        <v>1935.9239</v>
      </c>
      <c r="F8367" s="20"/>
    </row>
    <row r="8368" spans="2:6" x14ac:dyDescent="0.3">
      <c r="B8368" s="3" t="s">
        <v>18301</v>
      </c>
      <c r="C8368" s="4">
        <v>1931.2437</v>
      </c>
      <c r="F8368" s="20"/>
    </row>
    <row r="8369" spans="2:6" x14ac:dyDescent="0.3">
      <c r="B8369" s="3" t="s">
        <v>3536</v>
      </c>
      <c r="C8369" s="4">
        <v>1928.5797</v>
      </c>
      <c r="F8369" s="20"/>
    </row>
    <row r="8370" spans="2:6" x14ac:dyDescent="0.3">
      <c r="B8370" s="3" t="s">
        <v>18929</v>
      </c>
      <c r="C8370" s="4">
        <v>1927.4035000000001</v>
      </c>
      <c r="F8370" s="20"/>
    </row>
    <row r="8371" spans="2:6" x14ac:dyDescent="0.3">
      <c r="B8371" s="3" t="s">
        <v>4764</v>
      </c>
      <c r="C8371" s="4">
        <v>1927.0442</v>
      </c>
      <c r="F8371" s="20"/>
    </row>
    <row r="8372" spans="2:6" x14ac:dyDescent="0.3">
      <c r="B8372" s="3" t="s">
        <v>10905</v>
      </c>
      <c r="C8372" s="4">
        <v>1923.2966000000001</v>
      </c>
      <c r="F8372" s="20"/>
    </row>
    <row r="8373" spans="2:6" x14ac:dyDescent="0.3">
      <c r="B8373" s="3" t="s">
        <v>13735</v>
      </c>
      <c r="C8373" s="4">
        <v>1921.9165</v>
      </c>
      <c r="F8373" s="20"/>
    </row>
    <row r="8374" spans="2:6" x14ac:dyDescent="0.3">
      <c r="B8374" s="3" t="s">
        <v>2269</v>
      </c>
      <c r="C8374" s="4">
        <v>1921.3018</v>
      </c>
      <c r="F8374" s="20"/>
    </row>
    <row r="8375" spans="2:6" x14ac:dyDescent="0.3">
      <c r="B8375" s="3" t="s">
        <v>11633</v>
      </c>
      <c r="C8375" s="4">
        <v>1920.3895</v>
      </c>
      <c r="F8375" s="20"/>
    </row>
    <row r="8376" spans="2:6" x14ac:dyDescent="0.3">
      <c r="B8376" s="3" t="s">
        <v>17762</v>
      </c>
      <c r="C8376" s="4">
        <v>1919.8795</v>
      </c>
      <c r="F8376" s="20"/>
    </row>
    <row r="8377" spans="2:6" x14ac:dyDescent="0.3">
      <c r="B8377" s="3" t="s">
        <v>1633</v>
      </c>
      <c r="C8377" s="4">
        <v>1919.5504000000001</v>
      </c>
      <c r="F8377" s="20"/>
    </row>
    <row r="8378" spans="2:6" x14ac:dyDescent="0.3">
      <c r="B8378" s="3" t="s">
        <v>4503</v>
      </c>
      <c r="C8378" s="4">
        <v>1918.4490000000001</v>
      </c>
      <c r="F8378" s="20"/>
    </row>
    <row r="8379" spans="2:6" x14ac:dyDescent="0.3">
      <c r="B8379" s="3" t="s">
        <v>17263</v>
      </c>
      <c r="C8379" s="4">
        <v>1917.8490000000002</v>
      </c>
      <c r="F8379" s="20"/>
    </row>
    <row r="8380" spans="2:6" x14ac:dyDescent="0.3">
      <c r="B8380" s="3" t="s">
        <v>14458</v>
      </c>
      <c r="C8380" s="4">
        <v>1916.0235</v>
      </c>
      <c r="F8380" s="20"/>
    </row>
    <row r="8381" spans="2:6" x14ac:dyDescent="0.3">
      <c r="B8381" s="3" t="s">
        <v>18509</v>
      </c>
      <c r="C8381" s="4">
        <v>1911.3496000000002</v>
      </c>
      <c r="F8381" s="20"/>
    </row>
    <row r="8382" spans="2:6" x14ac:dyDescent="0.3">
      <c r="B8382" s="3" t="s">
        <v>5522</v>
      </c>
      <c r="C8382" s="4">
        <v>1910.0474000000002</v>
      </c>
      <c r="F8382" s="20"/>
    </row>
    <row r="8383" spans="2:6" x14ac:dyDescent="0.3">
      <c r="B8383" s="3" t="s">
        <v>8085</v>
      </c>
      <c r="C8383" s="4">
        <v>1909.4237999999998</v>
      </c>
      <c r="F8383" s="20"/>
    </row>
    <row r="8384" spans="2:6" x14ac:dyDescent="0.3">
      <c r="B8384" s="3" t="s">
        <v>15409</v>
      </c>
      <c r="C8384" s="4">
        <v>1907.1274000000001</v>
      </c>
      <c r="F8384" s="20"/>
    </row>
    <row r="8385" spans="2:6" x14ac:dyDescent="0.3">
      <c r="B8385" s="3" t="s">
        <v>15630</v>
      </c>
      <c r="C8385" s="4">
        <v>1907.1274000000001</v>
      </c>
      <c r="F8385" s="20"/>
    </row>
    <row r="8386" spans="2:6" x14ac:dyDescent="0.3">
      <c r="B8386" s="3" t="s">
        <v>3573</v>
      </c>
      <c r="C8386" s="4">
        <v>1907.1274000000001</v>
      </c>
      <c r="F8386" s="20"/>
    </row>
    <row r="8387" spans="2:6" x14ac:dyDescent="0.3">
      <c r="B8387" s="3" t="s">
        <v>3093</v>
      </c>
      <c r="C8387" s="4">
        <v>1907.1274000000001</v>
      </c>
      <c r="F8387" s="20"/>
    </row>
    <row r="8388" spans="2:6" x14ac:dyDescent="0.3">
      <c r="B8388" s="3" t="s">
        <v>2701</v>
      </c>
      <c r="C8388" s="4">
        <v>1906.2915</v>
      </c>
      <c r="F8388" s="20"/>
    </row>
    <row r="8389" spans="2:6" x14ac:dyDescent="0.3">
      <c r="B8389" s="3" t="s">
        <v>2720</v>
      </c>
      <c r="C8389" s="4">
        <v>1906.1133000000002</v>
      </c>
      <c r="F8389" s="20"/>
    </row>
    <row r="8390" spans="2:6" x14ac:dyDescent="0.3">
      <c r="B8390" s="3" t="s">
        <v>18921</v>
      </c>
      <c r="C8390" s="4">
        <v>1904.1201999999998</v>
      </c>
      <c r="F8390" s="20"/>
    </row>
    <row r="8391" spans="2:6" x14ac:dyDescent="0.3">
      <c r="B8391" s="3" t="s">
        <v>8185</v>
      </c>
      <c r="C8391" s="4">
        <v>1903.2601999999999</v>
      </c>
      <c r="F8391" s="20"/>
    </row>
    <row r="8392" spans="2:6" x14ac:dyDescent="0.3">
      <c r="B8392" s="3" t="s">
        <v>8371</v>
      </c>
      <c r="C8392" s="4">
        <v>1902.3711000000001</v>
      </c>
      <c r="F8392" s="20"/>
    </row>
    <row r="8393" spans="2:6" x14ac:dyDescent="0.3">
      <c r="B8393" s="3" t="s">
        <v>16045</v>
      </c>
      <c r="C8393" s="4">
        <v>1901.4308000000001</v>
      </c>
      <c r="F8393" s="20"/>
    </row>
    <row r="8394" spans="2:6" x14ac:dyDescent="0.3">
      <c r="B8394" s="3" t="s">
        <v>17108</v>
      </c>
      <c r="C8394" s="4">
        <v>1900.4444000000001</v>
      </c>
      <c r="F8394" s="20"/>
    </row>
    <row r="8395" spans="2:6" x14ac:dyDescent="0.3">
      <c r="B8395" s="3" t="s">
        <v>12036</v>
      </c>
      <c r="C8395" s="4">
        <v>1899.8624</v>
      </c>
      <c r="F8395" s="20"/>
    </row>
    <row r="8396" spans="2:6" x14ac:dyDescent="0.3">
      <c r="B8396" s="3" t="s">
        <v>1767</v>
      </c>
      <c r="C8396" s="4">
        <v>1895.5468000000001</v>
      </c>
      <c r="F8396" s="20"/>
    </row>
    <row r="8397" spans="2:6" x14ac:dyDescent="0.3">
      <c r="B8397" s="3" t="s">
        <v>7295</v>
      </c>
      <c r="C8397" s="4">
        <v>1892.6586</v>
      </c>
      <c r="F8397" s="20"/>
    </row>
    <row r="8398" spans="2:6" x14ac:dyDescent="0.3">
      <c r="B8398" s="3" t="s">
        <v>1785</v>
      </c>
      <c r="C8398" s="4">
        <v>1891.2903000000001</v>
      </c>
      <c r="F8398" s="20"/>
    </row>
    <row r="8399" spans="2:6" x14ac:dyDescent="0.3">
      <c r="B8399" s="3" t="s">
        <v>17959</v>
      </c>
      <c r="C8399" s="4">
        <v>1887.4432000000002</v>
      </c>
      <c r="F8399" s="20"/>
    </row>
    <row r="8400" spans="2:6" x14ac:dyDescent="0.3">
      <c r="B8400" s="3" t="s">
        <v>8722</v>
      </c>
      <c r="C8400" s="4">
        <v>1887.4400999999998</v>
      </c>
      <c r="F8400" s="20"/>
    </row>
    <row r="8401" spans="2:6" x14ac:dyDescent="0.3">
      <c r="B8401" s="3" t="s">
        <v>17368</v>
      </c>
      <c r="C8401" s="4">
        <v>1886.5763999999999</v>
      </c>
      <c r="F8401" s="20"/>
    </row>
    <row r="8402" spans="2:6" x14ac:dyDescent="0.3">
      <c r="B8402" s="3" t="s">
        <v>12089</v>
      </c>
      <c r="C8402" s="4">
        <v>1886.5763999999999</v>
      </c>
      <c r="F8402" s="20"/>
    </row>
    <row r="8403" spans="2:6" x14ac:dyDescent="0.3">
      <c r="B8403" s="3" t="s">
        <v>6104</v>
      </c>
      <c r="C8403" s="4">
        <v>1886.5763999999999</v>
      </c>
      <c r="F8403" s="20"/>
    </row>
    <row r="8404" spans="2:6" x14ac:dyDescent="0.3">
      <c r="B8404" s="3" t="s">
        <v>5094</v>
      </c>
      <c r="C8404" s="4">
        <v>1886.5763999999999</v>
      </c>
      <c r="F8404" s="20"/>
    </row>
    <row r="8405" spans="2:6" x14ac:dyDescent="0.3">
      <c r="B8405" s="3" t="s">
        <v>855</v>
      </c>
      <c r="C8405" s="4">
        <v>1886.5763999999999</v>
      </c>
      <c r="F8405" s="20"/>
    </row>
    <row r="8406" spans="2:6" x14ac:dyDescent="0.3">
      <c r="B8406" s="3" t="s">
        <v>5296</v>
      </c>
      <c r="C8406" s="4">
        <v>1885.9804999999999</v>
      </c>
      <c r="F8406" s="20"/>
    </row>
    <row r="8407" spans="2:6" x14ac:dyDescent="0.3">
      <c r="B8407" s="3" t="s">
        <v>1772</v>
      </c>
      <c r="C8407" s="4">
        <v>1884.7196999999999</v>
      </c>
      <c r="F8407" s="20"/>
    </row>
    <row r="8408" spans="2:6" x14ac:dyDescent="0.3">
      <c r="B8408" s="3" t="s">
        <v>14816</v>
      </c>
      <c r="C8408" s="4">
        <v>1884.1978999999999</v>
      </c>
      <c r="F8408" s="20"/>
    </row>
    <row r="8409" spans="2:6" x14ac:dyDescent="0.3">
      <c r="B8409" s="3" t="s">
        <v>13745</v>
      </c>
      <c r="C8409" s="4">
        <v>1883.3357999999998</v>
      </c>
      <c r="F8409" s="20"/>
    </row>
    <row r="8410" spans="2:6" x14ac:dyDescent="0.3">
      <c r="B8410" s="3" t="s">
        <v>4001</v>
      </c>
      <c r="C8410" s="4">
        <v>1879.8633</v>
      </c>
      <c r="F8410" s="20"/>
    </row>
    <row r="8411" spans="2:6" x14ac:dyDescent="0.3">
      <c r="B8411" s="3" t="s">
        <v>5888</v>
      </c>
      <c r="C8411" s="4">
        <v>1876.8896999999999</v>
      </c>
      <c r="F8411" s="20"/>
    </row>
    <row r="8412" spans="2:6" x14ac:dyDescent="0.3">
      <c r="B8412" s="3" t="s">
        <v>10949</v>
      </c>
      <c r="C8412" s="4">
        <v>1876.4686999999999</v>
      </c>
      <c r="F8412" s="20"/>
    </row>
    <row r="8413" spans="2:6" x14ac:dyDescent="0.3">
      <c r="B8413" s="3" t="s">
        <v>11767</v>
      </c>
      <c r="C8413" s="4">
        <v>1874.9698000000001</v>
      </c>
      <c r="F8413" s="20"/>
    </row>
    <row r="8414" spans="2:6" x14ac:dyDescent="0.3">
      <c r="B8414" s="3" t="s">
        <v>5361</v>
      </c>
      <c r="C8414" s="4">
        <v>1872.6293000000001</v>
      </c>
      <c r="F8414" s="20"/>
    </row>
    <row r="8415" spans="2:6" x14ac:dyDescent="0.3">
      <c r="B8415" s="3" t="s">
        <v>11084</v>
      </c>
      <c r="C8415" s="4">
        <v>1871.6305000000002</v>
      </c>
      <c r="F8415" s="20"/>
    </row>
    <row r="8416" spans="2:6" x14ac:dyDescent="0.3">
      <c r="B8416" s="3" t="s">
        <v>7969</v>
      </c>
      <c r="C8416" s="4">
        <v>1871.1517000000001</v>
      </c>
      <c r="F8416" s="20"/>
    </row>
    <row r="8417" spans="2:6" x14ac:dyDescent="0.3">
      <c r="B8417" s="3" t="s">
        <v>15452</v>
      </c>
      <c r="C8417" s="4">
        <v>1870.5522000000001</v>
      </c>
      <c r="F8417" s="20"/>
    </row>
    <row r="8418" spans="2:6" x14ac:dyDescent="0.3">
      <c r="B8418" s="3" t="s">
        <v>8573</v>
      </c>
      <c r="C8418" s="4">
        <v>1869.9753000000001</v>
      </c>
      <c r="F8418" s="20"/>
    </row>
    <row r="8419" spans="2:6" x14ac:dyDescent="0.3">
      <c r="B8419" s="3" t="s">
        <v>7340</v>
      </c>
      <c r="C8419" s="4">
        <v>1866.8489000000002</v>
      </c>
      <c r="F8419" s="20"/>
    </row>
    <row r="8420" spans="2:6" x14ac:dyDescent="0.3">
      <c r="B8420" s="3" t="s">
        <v>3861</v>
      </c>
      <c r="C8420" s="4">
        <v>1866.6762999999999</v>
      </c>
      <c r="F8420" s="20"/>
    </row>
    <row r="8421" spans="2:6" x14ac:dyDescent="0.3">
      <c r="B8421" s="3" t="s">
        <v>16889</v>
      </c>
      <c r="C8421" s="4">
        <v>1863.0907</v>
      </c>
      <c r="F8421" s="20"/>
    </row>
    <row r="8422" spans="2:6" x14ac:dyDescent="0.3">
      <c r="B8422" s="3" t="s">
        <v>2624</v>
      </c>
      <c r="C8422" s="4">
        <v>1863.0152000000003</v>
      </c>
      <c r="F8422" s="20"/>
    </row>
    <row r="8423" spans="2:6" x14ac:dyDescent="0.3">
      <c r="B8423" s="3" t="s">
        <v>16050</v>
      </c>
      <c r="C8423" s="4">
        <v>1861.3582000000001</v>
      </c>
      <c r="F8423" s="20"/>
    </row>
    <row r="8424" spans="2:6" x14ac:dyDescent="0.3">
      <c r="B8424" s="3" t="s">
        <v>5598</v>
      </c>
      <c r="C8424" s="4">
        <v>1860.9187000000004</v>
      </c>
      <c r="F8424" s="20"/>
    </row>
    <row r="8425" spans="2:6" x14ac:dyDescent="0.3">
      <c r="B8425" s="3" t="s">
        <v>11602</v>
      </c>
      <c r="C8425" s="4">
        <v>1860.4095</v>
      </c>
      <c r="F8425" s="20"/>
    </row>
    <row r="8426" spans="2:6" x14ac:dyDescent="0.3">
      <c r="B8426" s="3" t="s">
        <v>4072</v>
      </c>
      <c r="C8426" s="4">
        <v>1859.7459000000001</v>
      </c>
      <c r="F8426" s="20"/>
    </row>
    <row r="8427" spans="2:6" x14ac:dyDescent="0.3">
      <c r="B8427" s="3" t="s">
        <v>4947</v>
      </c>
      <c r="C8427" s="4">
        <v>1857.6760999999999</v>
      </c>
      <c r="F8427" s="20"/>
    </row>
    <row r="8428" spans="2:6" x14ac:dyDescent="0.3">
      <c r="B8428" s="3" t="s">
        <v>1072</v>
      </c>
      <c r="C8428" s="4">
        <v>1857.2630999999999</v>
      </c>
      <c r="F8428" s="20"/>
    </row>
    <row r="8429" spans="2:6" x14ac:dyDescent="0.3">
      <c r="B8429" s="3" t="s">
        <v>10276</v>
      </c>
      <c r="C8429" s="4">
        <v>1855.44</v>
      </c>
      <c r="F8429" s="20"/>
    </row>
    <row r="8430" spans="2:6" x14ac:dyDescent="0.3">
      <c r="B8430" s="3" t="s">
        <v>3838</v>
      </c>
      <c r="C8430" s="4">
        <v>1855.44</v>
      </c>
      <c r="F8430" s="20"/>
    </row>
    <row r="8431" spans="2:6" x14ac:dyDescent="0.3">
      <c r="B8431" s="3" t="s">
        <v>11105</v>
      </c>
      <c r="C8431" s="4">
        <v>1855.1988999999999</v>
      </c>
      <c r="F8431" s="20"/>
    </row>
    <row r="8432" spans="2:6" x14ac:dyDescent="0.3">
      <c r="B8432" s="3" t="s">
        <v>13550</v>
      </c>
      <c r="C8432" s="4">
        <v>1854.6784</v>
      </c>
      <c r="F8432" s="20"/>
    </row>
    <row r="8433" spans="2:6" x14ac:dyDescent="0.3">
      <c r="B8433" s="3" t="s">
        <v>2841</v>
      </c>
      <c r="C8433" s="4">
        <v>1853.71</v>
      </c>
      <c r="F8433" s="20"/>
    </row>
    <row r="8434" spans="2:6" x14ac:dyDescent="0.3">
      <c r="B8434" s="3" t="s">
        <v>4194</v>
      </c>
      <c r="C8434" s="4">
        <v>1853.3634999999999</v>
      </c>
      <c r="F8434" s="20"/>
    </row>
    <row r="8435" spans="2:6" x14ac:dyDescent="0.3">
      <c r="B8435" s="3" t="s">
        <v>6650</v>
      </c>
      <c r="C8435" s="4">
        <v>1851.4539</v>
      </c>
      <c r="F8435" s="20"/>
    </row>
    <row r="8436" spans="2:6" x14ac:dyDescent="0.3">
      <c r="B8436" s="3" t="s">
        <v>7921</v>
      </c>
      <c r="C8436" s="4">
        <v>1849.1271999999999</v>
      </c>
      <c r="F8436" s="20"/>
    </row>
    <row r="8437" spans="2:6" x14ac:dyDescent="0.3">
      <c r="B8437" s="3" t="s">
        <v>4186</v>
      </c>
      <c r="C8437" s="4">
        <v>1849.1271999999999</v>
      </c>
      <c r="F8437" s="20"/>
    </row>
    <row r="8438" spans="2:6" x14ac:dyDescent="0.3">
      <c r="B8438" s="3" t="s">
        <v>2725</v>
      </c>
      <c r="C8438" s="4">
        <v>1848.0716</v>
      </c>
      <c r="F8438" s="20"/>
    </row>
    <row r="8439" spans="2:6" x14ac:dyDescent="0.3">
      <c r="B8439" s="3" t="s">
        <v>18018</v>
      </c>
      <c r="C8439" s="4">
        <v>1847.7798</v>
      </c>
      <c r="F8439" s="20"/>
    </row>
    <row r="8440" spans="2:6" x14ac:dyDescent="0.3">
      <c r="B8440" s="3" t="s">
        <v>13615</v>
      </c>
      <c r="C8440" s="4">
        <v>1844.2896000000001</v>
      </c>
      <c r="F8440" s="20"/>
    </row>
    <row r="8441" spans="2:6" x14ac:dyDescent="0.3">
      <c r="B8441" s="3" t="s">
        <v>7131</v>
      </c>
      <c r="C8441" s="4">
        <v>1840.1985</v>
      </c>
      <c r="F8441" s="20"/>
    </row>
    <row r="8442" spans="2:6" x14ac:dyDescent="0.3">
      <c r="B8442" s="3" t="s">
        <v>18318</v>
      </c>
      <c r="C8442" s="4">
        <v>1838.6869999999999</v>
      </c>
      <c r="F8442" s="20"/>
    </row>
    <row r="8443" spans="2:6" x14ac:dyDescent="0.3">
      <c r="B8443" s="3" t="s">
        <v>2169</v>
      </c>
      <c r="C8443" s="4">
        <v>1838.5864000000001</v>
      </c>
      <c r="F8443" s="20"/>
    </row>
    <row r="8444" spans="2:6" x14ac:dyDescent="0.3">
      <c r="B8444" s="3" t="s">
        <v>13760</v>
      </c>
      <c r="C8444" s="4">
        <v>1836.5993999999998</v>
      </c>
      <c r="F8444" s="20"/>
    </row>
    <row r="8445" spans="2:6" x14ac:dyDescent="0.3">
      <c r="B8445" s="3" t="s">
        <v>5872</v>
      </c>
      <c r="C8445" s="4">
        <v>1834.596</v>
      </c>
      <c r="F8445" s="20"/>
    </row>
    <row r="8446" spans="2:6" x14ac:dyDescent="0.3">
      <c r="B8446" s="3" t="s">
        <v>17039</v>
      </c>
      <c r="C8446" s="4">
        <v>1834.2471000000003</v>
      </c>
      <c r="F8446" s="20"/>
    </row>
    <row r="8447" spans="2:6" x14ac:dyDescent="0.3">
      <c r="B8447" s="3" t="s">
        <v>15661</v>
      </c>
      <c r="C8447" s="4">
        <v>1828.3239999999998</v>
      </c>
      <c r="F8447" s="20"/>
    </row>
    <row r="8448" spans="2:6" x14ac:dyDescent="0.3">
      <c r="B8448" s="3" t="s">
        <v>13997</v>
      </c>
      <c r="C8448" s="4">
        <v>1826.9787999999999</v>
      </c>
      <c r="F8448" s="20"/>
    </row>
    <row r="8449" spans="2:6" x14ac:dyDescent="0.3">
      <c r="B8449" s="3" t="s">
        <v>1437</v>
      </c>
      <c r="C8449" s="4">
        <v>1826.7740999999999</v>
      </c>
      <c r="F8449" s="20"/>
    </row>
    <row r="8450" spans="2:6" x14ac:dyDescent="0.3">
      <c r="B8450" s="3" t="s">
        <v>8486</v>
      </c>
      <c r="C8450" s="4">
        <v>1824.9412</v>
      </c>
      <c r="F8450" s="20"/>
    </row>
    <row r="8451" spans="2:6" x14ac:dyDescent="0.3">
      <c r="B8451" s="3" t="s">
        <v>9617</v>
      </c>
      <c r="C8451" s="4">
        <v>1824.0704999999998</v>
      </c>
      <c r="F8451" s="20"/>
    </row>
    <row r="8452" spans="2:6" x14ac:dyDescent="0.3">
      <c r="B8452" s="3" t="s">
        <v>3851</v>
      </c>
      <c r="C8452" s="4">
        <v>1823.3406</v>
      </c>
      <c r="F8452" s="20"/>
    </row>
    <row r="8453" spans="2:6" x14ac:dyDescent="0.3">
      <c r="B8453" s="3" t="s">
        <v>3160</v>
      </c>
      <c r="C8453" s="4">
        <v>1822.885</v>
      </c>
      <c r="F8453" s="20"/>
    </row>
    <row r="8454" spans="2:6" x14ac:dyDescent="0.3">
      <c r="B8454" s="3" t="s">
        <v>13814</v>
      </c>
      <c r="C8454" s="4">
        <v>1817.4183999999998</v>
      </c>
      <c r="F8454" s="20"/>
    </row>
    <row r="8455" spans="2:6" x14ac:dyDescent="0.3">
      <c r="B8455" s="3" t="s">
        <v>5369</v>
      </c>
      <c r="C8455" s="4">
        <v>1816.1393</v>
      </c>
      <c r="F8455" s="20"/>
    </row>
    <row r="8456" spans="2:6" x14ac:dyDescent="0.3">
      <c r="B8456" s="3" t="s">
        <v>16560</v>
      </c>
      <c r="C8456" s="4">
        <v>1813.8497</v>
      </c>
      <c r="F8456" s="20"/>
    </row>
    <row r="8457" spans="2:6" x14ac:dyDescent="0.3">
      <c r="B8457" s="3" t="s">
        <v>3102</v>
      </c>
      <c r="C8457" s="4">
        <v>1813.3244999999997</v>
      </c>
      <c r="F8457" s="20"/>
    </row>
    <row r="8458" spans="2:6" x14ac:dyDescent="0.3">
      <c r="B8458" s="3" t="s">
        <v>18617</v>
      </c>
      <c r="C8458" s="4">
        <v>1812.5350000000001</v>
      </c>
      <c r="F8458" s="20"/>
    </row>
    <row r="8459" spans="2:6" x14ac:dyDescent="0.3">
      <c r="B8459" s="3" t="s">
        <v>7495</v>
      </c>
      <c r="C8459" s="4">
        <v>1811.6639</v>
      </c>
      <c r="F8459" s="20"/>
    </row>
    <row r="8460" spans="2:6" x14ac:dyDescent="0.3">
      <c r="B8460" s="3" t="s">
        <v>844</v>
      </c>
      <c r="C8460" s="4">
        <v>1810.1757</v>
      </c>
      <c r="F8460" s="20"/>
    </row>
    <row r="8461" spans="2:6" x14ac:dyDescent="0.3">
      <c r="B8461" s="3" t="s">
        <v>15225</v>
      </c>
      <c r="C8461" s="4">
        <v>1808.8326999999999</v>
      </c>
      <c r="F8461" s="20"/>
    </row>
    <row r="8462" spans="2:6" x14ac:dyDescent="0.3">
      <c r="B8462" s="3" t="s">
        <v>9615</v>
      </c>
      <c r="C8462" s="4">
        <v>1808.3579999999999</v>
      </c>
      <c r="F8462" s="20"/>
    </row>
    <row r="8463" spans="2:6" x14ac:dyDescent="0.3">
      <c r="B8463" s="3" t="s">
        <v>16186</v>
      </c>
      <c r="C8463" s="4">
        <v>1806.6475999999998</v>
      </c>
      <c r="F8463" s="20"/>
    </row>
    <row r="8464" spans="2:6" x14ac:dyDescent="0.3">
      <c r="B8464" s="3" t="s">
        <v>7644</v>
      </c>
      <c r="C8464" s="4">
        <v>1804.2642000000001</v>
      </c>
      <c r="F8464" s="20"/>
    </row>
    <row r="8465" spans="2:6" x14ac:dyDescent="0.3">
      <c r="B8465" s="3" t="s">
        <v>18586</v>
      </c>
      <c r="C8465" s="4">
        <v>1800.8277999999998</v>
      </c>
      <c r="F8465" s="20"/>
    </row>
    <row r="8466" spans="2:6" x14ac:dyDescent="0.3">
      <c r="B8466" s="3" t="s">
        <v>4385</v>
      </c>
      <c r="C8466" s="4">
        <v>1799.9035000000001</v>
      </c>
      <c r="F8466" s="20"/>
    </row>
    <row r="8467" spans="2:6" x14ac:dyDescent="0.3">
      <c r="B8467" s="3" t="s">
        <v>15416</v>
      </c>
      <c r="C8467" s="4">
        <v>1793.9677000000001</v>
      </c>
      <c r="F8467" s="20"/>
    </row>
    <row r="8468" spans="2:6" x14ac:dyDescent="0.3">
      <c r="B8468" s="3" t="s">
        <v>9631</v>
      </c>
      <c r="C8468" s="4">
        <v>1791.876</v>
      </c>
      <c r="F8468" s="20"/>
    </row>
    <row r="8469" spans="2:6" x14ac:dyDescent="0.3">
      <c r="B8469" s="3" t="s">
        <v>5349</v>
      </c>
      <c r="C8469" s="4">
        <v>1791.0708999999999</v>
      </c>
      <c r="F8469" s="20"/>
    </row>
    <row r="8470" spans="2:6" x14ac:dyDescent="0.3">
      <c r="B8470" s="3" t="s">
        <v>1212</v>
      </c>
      <c r="C8470" s="4">
        <v>1787.3286000000001</v>
      </c>
      <c r="F8470" s="20"/>
    </row>
    <row r="8471" spans="2:6" x14ac:dyDescent="0.3">
      <c r="B8471" s="3" t="s">
        <v>12989</v>
      </c>
      <c r="C8471" s="4">
        <v>1786.7801999999999</v>
      </c>
      <c r="F8471" s="20"/>
    </row>
    <row r="8472" spans="2:6" x14ac:dyDescent="0.3">
      <c r="B8472" s="3" t="s">
        <v>11413</v>
      </c>
      <c r="C8472" s="4">
        <v>1786.0579</v>
      </c>
      <c r="F8472" s="20"/>
    </row>
    <row r="8473" spans="2:6" x14ac:dyDescent="0.3">
      <c r="B8473" s="3" t="s">
        <v>11898</v>
      </c>
      <c r="C8473" s="4">
        <v>1786.0571</v>
      </c>
      <c r="F8473" s="20"/>
    </row>
    <row r="8474" spans="2:6" x14ac:dyDescent="0.3">
      <c r="B8474" s="3" t="s">
        <v>1201</v>
      </c>
      <c r="C8474" s="4">
        <v>1783.9467</v>
      </c>
      <c r="F8474" s="20"/>
    </row>
    <row r="8475" spans="2:6" x14ac:dyDescent="0.3">
      <c r="B8475" s="3" t="s">
        <v>18505</v>
      </c>
      <c r="C8475" s="4">
        <v>1782.9666999999999</v>
      </c>
      <c r="F8475" s="20"/>
    </row>
    <row r="8476" spans="2:6" x14ac:dyDescent="0.3">
      <c r="B8476" s="3" t="s">
        <v>1467</v>
      </c>
      <c r="C8476" s="4">
        <v>1781.4427000000001</v>
      </c>
      <c r="F8476" s="20"/>
    </row>
    <row r="8477" spans="2:6" x14ac:dyDescent="0.3">
      <c r="B8477" s="3" t="s">
        <v>14432</v>
      </c>
      <c r="C8477" s="4">
        <v>1780.5163</v>
      </c>
      <c r="F8477" s="20"/>
    </row>
    <row r="8478" spans="2:6" x14ac:dyDescent="0.3">
      <c r="B8478" s="3" t="s">
        <v>9388</v>
      </c>
      <c r="C8478" s="4">
        <v>1777.7003999999999</v>
      </c>
      <c r="F8478" s="20"/>
    </row>
    <row r="8479" spans="2:6" x14ac:dyDescent="0.3">
      <c r="B8479" s="3" t="s">
        <v>5167</v>
      </c>
      <c r="C8479" s="4">
        <v>1777.7003999999999</v>
      </c>
      <c r="F8479" s="20"/>
    </row>
    <row r="8480" spans="2:6" x14ac:dyDescent="0.3">
      <c r="B8480" s="3" t="s">
        <v>13612</v>
      </c>
      <c r="C8480" s="4">
        <v>1777.4021</v>
      </c>
      <c r="F8480" s="20"/>
    </row>
    <row r="8481" spans="2:6" x14ac:dyDescent="0.3">
      <c r="B8481" s="3" t="s">
        <v>16410</v>
      </c>
      <c r="C8481" s="4">
        <v>1776.8042</v>
      </c>
      <c r="F8481" s="20"/>
    </row>
    <row r="8482" spans="2:6" x14ac:dyDescent="0.3">
      <c r="B8482" s="3" t="s">
        <v>5108</v>
      </c>
      <c r="C8482" s="4">
        <v>1776.8042</v>
      </c>
      <c r="F8482" s="20"/>
    </row>
    <row r="8483" spans="2:6" x14ac:dyDescent="0.3">
      <c r="B8483" s="3" t="s">
        <v>2546</v>
      </c>
      <c r="C8483" s="4">
        <v>1776.7925</v>
      </c>
      <c r="F8483" s="20"/>
    </row>
    <row r="8484" spans="2:6" x14ac:dyDescent="0.3">
      <c r="B8484" s="3" t="s">
        <v>5952</v>
      </c>
      <c r="C8484" s="4">
        <v>1776.6585</v>
      </c>
      <c r="F8484" s="20"/>
    </row>
    <row r="8485" spans="2:6" x14ac:dyDescent="0.3">
      <c r="B8485" s="3" t="s">
        <v>1363</v>
      </c>
      <c r="C8485" s="4">
        <v>1776.2224999999999</v>
      </c>
      <c r="F8485" s="20"/>
    </row>
    <row r="8486" spans="2:6" x14ac:dyDescent="0.3">
      <c r="B8486" s="3" t="s">
        <v>10941</v>
      </c>
      <c r="C8486" s="4">
        <v>1770.6091999999999</v>
      </c>
      <c r="F8486" s="20"/>
    </row>
    <row r="8487" spans="2:6" x14ac:dyDescent="0.3">
      <c r="B8487" s="3" t="s">
        <v>4895</v>
      </c>
      <c r="C8487" s="4">
        <v>1769.4782</v>
      </c>
      <c r="F8487" s="20"/>
    </row>
    <row r="8488" spans="2:6" x14ac:dyDescent="0.3">
      <c r="B8488" s="3" t="s">
        <v>17855</v>
      </c>
      <c r="C8488" s="4">
        <v>1767.1224000000002</v>
      </c>
      <c r="F8488" s="20"/>
    </row>
    <row r="8489" spans="2:6" x14ac:dyDescent="0.3">
      <c r="B8489" s="3" t="s">
        <v>19009</v>
      </c>
      <c r="C8489" s="4">
        <v>1767.0636</v>
      </c>
      <c r="F8489" s="20"/>
    </row>
    <row r="8490" spans="2:6" x14ac:dyDescent="0.3">
      <c r="B8490" s="3" t="s">
        <v>17555</v>
      </c>
      <c r="C8490" s="4">
        <v>1767.0636</v>
      </c>
      <c r="F8490" s="20"/>
    </row>
    <row r="8491" spans="2:6" x14ac:dyDescent="0.3">
      <c r="B8491" s="3" t="s">
        <v>13440</v>
      </c>
      <c r="C8491" s="4">
        <v>1767.0636</v>
      </c>
      <c r="F8491" s="20"/>
    </row>
    <row r="8492" spans="2:6" x14ac:dyDescent="0.3">
      <c r="B8492" s="3" t="s">
        <v>12723</v>
      </c>
      <c r="C8492" s="4">
        <v>1767.0636</v>
      </c>
      <c r="F8492" s="20"/>
    </row>
    <row r="8493" spans="2:6" x14ac:dyDescent="0.3">
      <c r="B8493" s="3" t="s">
        <v>9774</v>
      </c>
      <c r="C8493" s="4">
        <v>1767.0636</v>
      </c>
      <c r="F8493" s="20"/>
    </row>
    <row r="8494" spans="2:6" x14ac:dyDescent="0.3">
      <c r="B8494" s="3" t="s">
        <v>5005</v>
      </c>
      <c r="C8494" s="4">
        <v>1767.0636</v>
      </c>
      <c r="F8494" s="20"/>
    </row>
    <row r="8495" spans="2:6" x14ac:dyDescent="0.3">
      <c r="B8495" s="3" t="s">
        <v>5055</v>
      </c>
      <c r="C8495" s="4">
        <v>1767.0636</v>
      </c>
      <c r="F8495" s="20"/>
    </row>
    <row r="8496" spans="2:6" x14ac:dyDescent="0.3">
      <c r="B8496" s="3" t="s">
        <v>4326</v>
      </c>
      <c r="C8496" s="4">
        <v>1767.0636</v>
      </c>
      <c r="F8496" s="20"/>
    </row>
    <row r="8497" spans="2:6" x14ac:dyDescent="0.3">
      <c r="B8497" s="3" t="s">
        <v>5110</v>
      </c>
      <c r="C8497" s="4">
        <v>1767.0636</v>
      </c>
      <c r="F8497" s="20"/>
    </row>
    <row r="8498" spans="2:6" x14ac:dyDescent="0.3">
      <c r="B8498" s="3" t="s">
        <v>16749</v>
      </c>
      <c r="C8498" s="4">
        <v>1762.8102999999999</v>
      </c>
      <c r="F8498" s="20"/>
    </row>
    <row r="8499" spans="2:6" x14ac:dyDescent="0.3">
      <c r="B8499" s="3" t="s">
        <v>4603</v>
      </c>
      <c r="C8499" s="4">
        <v>1762.3829000000001</v>
      </c>
      <c r="F8499" s="20"/>
    </row>
    <row r="8500" spans="2:6" x14ac:dyDescent="0.3">
      <c r="B8500" s="3" t="s">
        <v>8052</v>
      </c>
      <c r="C8500" s="4">
        <v>1760.3232</v>
      </c>
      <c r="F8500" s="20"/>
    </row>
    <row r="8501" spans="2:6" x14ac:dyDescent="0.3">
      <c r="B8501" s="3" t="s">
        <v>3282</v>
      </c>
      <c r="C8501" s="4">
        <v>1759.6443999999999</v>
      </c>
      <c r="F8501" s="20"/>
    </row>
    <row r="8502" spans="2:6" x14ac:dyDescent="0.3">
      <c r="B8502" s="3" t="s">
        <v>12621</v>
      </c>
      <c r="C8502" s="4">
        <v>1757.0762999999999</v>
      </c>
      <c r="F8502" s="20"/>
    </row>
    <row r="8503" spans="2:6" x14ac:dyDescent="0.3">
      <c r="B8503" s="3" t="s">
        <v>7805</v>
      </c>
      <c r="C8503" s="4">
        <v>1753.6222000000002</v>
      </c>
      <c r="F8503" s="20"/>
    </row>
    <row r="8504" spans="2:6" x14ac:dyDescent="0.3">
      <c r="B8504" s="3" t="s">
        <v>14222</v>
      </c>
      <c r="C8504" s="4">
        <v>1752.0237999999999</v>
      </c>
      <c r="F8504" s="20"/>
    </row>
    <row r="8505" spans="2:6" x14ac:dyDescent="0.3">
      <c r="B8505" s="3" t="s">
        <v>9798</v>
      </c>
      <c r="C8505" s="4">
        <v>1750.4344000000001</v>
      </c>
      <c r="F8505" s="20"/>
    </row>
    <row r="8506" spans="2:6" x14ac:dyDescent="0.3">
      <c r="B8506" s="3" t="s">
        <v>9130</v>
      </c>
      <c r="C8506" s="4">
        <v>1749.6377000000002</v>
      </c>
      <c r="F8506" s="20"/>
    </row>
    <row r="8507" spans="2:6" x14ac:dyDescent="0.3">
      <c r="B8507" s="3" t="s">
        <v>5918</v>
      </c>
      <c r="C8507" s="4">
        <v>1746.7457000000002</v>
      </c>
      <c r="F8507" s="20"/>
    </row>
    <row r="8508" spans="2:6" x14ac:dyDescent="0.3">
      <c r="B8508" s="3" t="s">
        <v>7097</v>
      </c>
      <c r="C8508" s="4">
        <v>1745.7628000000002</v>
      </c>
      <c r="F8508" s="20"/>
    </row>
    <row r="8509" spans="2:6" x14ac:dyDescent="0.3">
      <c r="B8509" s="3" t="s">
        <v>2260</v>
      </c>
      <c r="C8509" s="4">
        <v>1745.5875999999998</v>
      </c>
      <c r="F8509" s="20"/>
    </row>
    <row r="8510" spans="2:6" x14ac:dyDescent="0.3">
      <c r="B8510" s="3" t="s">
        <v>791</v>
      </c>
      <c r="C8510" s="4">
        <v>1745.2755999999999</v>
      </c>
      <c r="F8510" s="20"/>
    </row>
    <row r="8511" spans="2:6" x14ac:dyDescent="0.3">
      <c r="B8511" s="3" t="s">
        <v>4403</v>
      </c>
      <c r="C8511" s="4">
        <v>1743.8155000000002</v>
      </c>
      <c r="F8511" s="20"/>
    </row>
    <row r="8512" spans="2:6" x14ac:dyDescent="0.3">
      <c r="B8512" s="3" t="s">
        <v>17292</v>
      </c>
      <c r="C8512" s="4">
        <v>1741.4000999999998</v>
      </c>
      <c r="F8512" s="20"/>
    </row>
    <row r="8513" spans="2:6" x14ac:dyDescent="0.3">
      <c r="B8513" s="3" t="s">
        <v>4492</v>
      </c>
      <c r="C8513" s="4">
        <v>1741.1399999999999</v>
      </c>
      <c r="F8513" s="20"/>
    </row>
    <row r="8514" spans="2:6" x14ac:dyDescent="0.3">
      <c r="B8514" s="3" t="s">
        <v>5679</v>
      </c>
      <c r="C8514" s="4">
        <v>1739.5343</v>
      </c>
      <c r="F8514" s="20"/>
    </row>
    <row r="8515" spans="2:6" x14ac:dyDescent="0.3">
      <c r="B8515" s="3" t="s">
        <v>13025</v>
      </c>
      <c r="C8515" s="4">
        <v>1739.1592999999998</v>
      </c>
      <c r="F8515" s="20"/>
    </row>
    <row r="8516" spans="2:6" x14ac:dyDescent="0.3">
      <c r="B8516" s="3" t="s">
        <v>15895</v>
      </c>
      <c r="C8516" s="4">
        <v>1733.8761</v>
      </c>
      <c r="F8516" s="20"/>
    </row>
    <row r="8517" spans="2:6" x14ac:dyDescent="0.3">
      <c r="B8517" s="3" t="s">
        <v>17189</v>
      </c>
      <c r="C8517" s="4">
        <v>1731.9088999999999</v>
      </c>
      <c r="F8517" s="20"/>
    </row>
    <row r="8518" spans="2:6" x14ac:dyDescent="0.3">
      <c r="B8518" s="3" t="s">
        <v>7483</v>
      </c>
      <c r="C8518" s="4">
        <v>1730.7953</v>
      </c>
      <c r="F8518" s="20"/>
    </row>
    <row r="8519" spans="2:6" x14ac:dyDescent="0.3">
      <c r="B8519" s="3" t="s">
        <v>11774</v>
      </c>
      <c r="C8519" s="4">
        <v>1729.4810000000002</v>
      </c>
      <c r="F8519" s="20"/>
    </row>
    <row r="8520" spans="2:6" x14ac:dyDescent="0.3">
      <c r="B8520" s="3" t="s">
        <v>9650</v>
      </c>
      <c r="C8520" s="4">
        <v>1729.1990000000001</v>
      </c>
      <c r="F8520" s="20"/>
    </row>
    <row r="8521" spans="2:6" x14ac:dyDescent="0.3">
      <c r="B8521" s="3" t="s">
        <v>18340</v>
      </c>
      <c r="C8521" s="4">
        <v>1728.5143</v>
      </c>
      <c r="F8521" s="20"/>
    </row>
    <row r="8522" spans="2:6" x14ac:dyDescent="0.3">
      <c r="B8522" s="3" t="s">
        <v>8825</v>
      </c>
      <c r="C8522" s="4">
        <v>1725.8010999999999</v>
      </c>
      <c r="F8522" s="20"/>
    </row>
    <row r="8523" spans="2:6" x14ac:dyDescent="0.3">
      <c r="B8523" s="3" t="s">
        <v>8719</v>
      </c>
      <c r="C8523" s="4">
        <v>1725.4119000000001</v>
      </c>
      <c r="F8523" s="20"/>
    </row>
    <row r="8524" spans="2:6" x14ac:dyDescent="0.3">
      <c r="B8524" s="3" t="s">
        <v>16897</v>
      </c>
      <c r="C8524" s="4">
        <v>1724.8251</v>
      </c>
      <c r="F8524" s="20"/>
    </row>
    <row r="8525" spans="2:6" x14ac:dyDescent="0.3">
      <c r="B8525" s="3" t="s">
        <v>14818</v>
      </c>
      <c r="C8525" s="4">
        <v>1723.2610999999999</v>
      </c>
      <c r="F8525" s="20"/>
    </row>
    <row r="8526" spans="2:6" x14ac:dyDescent="0.3">
      <c r="B8526" s="3" t="s">
        <v>9483</v>
      </c>
      <c r="C8526" s="4">
        <v>1723.1995999999999</v>
      </c>
      <c r="F8526" s="20"/>
    </row>
    <row r="8527" spans="2:6" x14ac:dyDescent="0.3">
      <c r="B8527" s="3" t="s">
        <v>15710</v>
      </c>
      <c r="C8527" s="4">
        <v>1722.4764</v>
      </c>
      <c r="F8527" s="20"/>
    </row>
    <row r="8528" spans="2:6" x14ac:dyDescent="0.3">
      <c r="B8528" s="3" t="s">
        <v>10816</v>
      </c>
      <c r="C8528" s="4">
        <v>1721.7574</v>
      </c>
      <c r="F8528" s="20"/>
    </row>
    <row r="8529" spans="2:6" x14ac:dyDescent="0.3">
      <c r="B8529" s="3" t="s">
        <v>6071</v>
      </c>
      <c r="C8529" s="4">
        <v>1721.7574</v>
      </c>
      <c r="F8529" s="20"/>
    </row>
    <row r="8530" spans="2:6" x14ac:dyDescent="0.3">
      <c r="B8530" s="3" t="s">
        <v>8094</v>
      </c>
      <c r="C8530" s="4">
        <v>1721.3014000000001</v>
      </c>
      <c r="F8530" s="20"/>
    </row>
    <row r="8531" spans="2:6" x14ac:dyDescent="0.3">
      <c r="B8531" s="3" t="s">
        <v>5271</v>
      </c>
      <c r="C8531" s="4">
        <v>1719.4521</v>
      </c>
      <c r="F8531" s="20"/>
    </row>
    <row r="8532" spans="2:6" x14ac:dyDescent="0.3">
      <c r="B8532" s="3" t="s">
        <v>14864</v>
      </c>
      <c r="C8532" s="4">
        <v>1718.9857</v>
      </c>
      <c r="F8532" s="20"/>
    </row>
    <row r="8533" spans="2:6" x14ac:dyDescent="0.3">
      <c r="B8533" s="3" t="s">
        <v>15884</v>
      </c>
      <c r="C8533" s="4">
        <v>1717.8721</v>
      </c>
      <c r="F8533" s="20"/>
    </row>
    <row r="8534" spans="2:6" x14ac:dyDescent="0.3">
      <c r="B8534" s="3" t="s">
        <v>15631</v>
      </c>
      <c r="C8534" s="4">
        <v>1717.8721</v>
      </c>
      <c r="F8534" s="20"/>
    </row>
    <row r="8535" spans="2:6" x14ac:dyDescent="0.3">
      <c r="B8535" s="3" t="s">
        <v>2687</v>
      </c>
      <c r="C8535" s="4">
        <v>1717.2556</v>
      </c>
      <c r="F8535" s="20"/>
    </row>
    <row r="8536" spans="2:6" x14ac:dyDescent="0.3">
      <c r="B8536" s="3" t="s">
        <v>5713</v>
      </c>
      <c r="C8536" s="4">
        <v>1717.1043999999999</v>
      </c>
      <c r="F8536" s="20"/>
    </row>
    <row r="8537" spans="2:6" x14ac:dyDescent="0.3">
      <c r="B8537" s="3" t="s">
        <v>10101</v>
      </c>
      <c r="C8537" s="4">
        <v>1711.5558000000001</v>
      </c>
      <c r="F8537" s="20"/>
    </row>
    <row r="8538" spans="2:6" x14ac:dyDescent="0.3">
      <c r="B8538" s="3" t="s">
        <v>6512</v>
      </c>
      <c r="C8538" s="4">
        <v>1708.6146000000001</v>
      </c>
      <c r="F8538" s="20"/>
    </row>
    <row r="8539" spans="2:6" x14ac:dyDescent="0.3">
      <c r="B8539" s="3" t="s">
        <v>9938</v>
      </c>
      <c r="C8539" s="4">
        <v>1706.3252000000002</v>
      </c>
      <c r="F8539" s="20"/>
    </row>
    <row r="8540" spans="2:6" x14ac:dyDescent="0.3">
      <c r="B8540" s="3" t="s">
        <v>12727</v>
      </c>
      <c r="C8540" s="4">
        <v>1706.1690999999996</v>
      </c>
      <c r="F8540" s="20"/>
    </row>
    <row r="8541" spans="2:6" x14ac:dyDescent="0.3">
      <c r="B8541" s="3" t="s">
        <v>6232</v>
      </c>
      <c r="C8541" s="4">
        <v>1706.0514000000001</v>
      </c>
      <c r="F8541" s="20"/>
    </row>
    <row r="8542" spans="2:6" x14ac:dyDescent="0.3">
      <c r="B8542" s="3" t="s">
        <v>3438</v>
      </c>
      <c r="C8542" s="4">
        <v>1705.8257999999998</v>
      </c>
      <c r="F8542" s="20"/>
    </row>
    <row r="8543" spans="2:6" x14ac:dyDescent="0.3">
      <c r="B8543" s="3" t="s">
        <v>14805</v>
      </c>
      <c r="C8543" s="4">
        <v>1702.9383</v>
      </c>
      <c r="F8543" s="20"/>
    </row>
    <row r="8544" spans="2:6" x14ac:dyDescent="0.3">
      <c r="B8544" s="3" t="s">
        <v>18312</v>
      </c>
      <c r="C8544" s="4">
        <v>1701.4491</v>
      </c>
      <c r="F8544" s="20"/>
    </row>
    <row r="8545" spans="2:6" x14ac:dyDescent="0.3">
      <c r="B8545" s="3" t="s">
        <v>9115</v>
      </c>
      <c r="C8545" s="4">
        <v>1698.8957</v>
      </c>
      <c r="F8545" s="20"/>
    </row>
    <row r="8546" spans="2:6" x14ac:dyDescent="0.3">
      <c r="B8546" s="3" t="s">
        <v>1800</v>
      </c>
      <c r="C8546" s="4">
        <v>1698.8173000000002</v>
      </c>
      <c r="F8546" s="20"/>
    </row>
    <row r="8547" spans="2:6" x14ac:dyDescent="0.3">
      <c r="B8547" s="3" t="s">
        <v>14754</v>
      </c>
      <c r="C8547" s="4">
        <v>1697.8169000000003</v>
      </c>
      <c r="F8547" s="20"/>
    </row>
    <row r="8548" spans="2:6" x14ac:dyDescent="0.3">
      <c r="B8548" s="3" t="s">
        <v>14639</v>
      </c>
      <c r="C8548" s="4">
        <v>1697.0734</v>
      </c>
      <c r="F8548" s="20"/>
    </row>
    <row r="8549" spans="2:6" x14ac:dyDescent="0.3">
      <c r="B8549" s="3" t="s">
        <v>5245</v>
      </c>
      <c r="C8549" s="4">
        <v>1696.9998000000001</v>
      </c>
      <c r="F8549" s="20"/>
    </row>
    <row r="8550" spans="2:6" x14ac:dyDescent="0.3">
      <c r="B8550" s="3" t="s">
        <v>16381</v>
      </c>
      <c r="C8550" s="4">
        <v>1695.7467999999999</v>
      </c>
      <c r="F8550" s="20"/>
    </row>
    <row r="8551" spans="2:6" x14ac:dyDescent="0.3">
      <c r="B8551" s="3" t="s">
        <v>10136</v>
      </c>
      <c r="C8551" s="4">
        <v>1695.2438999999999</v>
      </c>
      <c r="F8551" s="20"/>
    </row>
    <row r="8552" spans="2:6" x14ac:dyDescent="0.3">
      <c r="B8552" s="3" t="s">
        <v>16445</v>
      </c>
      <c r="C8552" s="4">
        <v>1694.5071</v>
      </c>
      <c r="F8552" s="20"/>
    </row>
    <row r="8553" spans="2:6" x14ac:dyDescent="0.3">
      <c r="B8553" s="3" t="s">
        <v>6383</v>
      </c>
      <c r="C8553" s="4">
        <v>1693.6888999999999</v>
      </c>
      <c r="F8553" s="20"/>
    </row>
    <row r="8554" spans="2:6" x14ac:dyDescent="0.3">
      <c r="B8554" s="3" t="s">
        <v>12008</v>
      </c>
      <c r="C8554" s="4">
        <v>1693.4898000000001</v>
      </c>
      <c r="F8554" s="20"/>
    </row>
    <row r="8555" spans="2:6" x14ac:dyDescent="0.3">
      <c r="B8555" s="3" t="s">
        <v>15633</v>
      </c>
      <c r="C8555" s="4">
        <v>1693.33</v>
      </c>
      <c r="F8555" s="20"/>
    </row>
    <row r="8556" spans="2:6" x14ac:dyDescent="0.3">
      <c r="B8556" s="3" t="s">
        <v>16821</v>
      </c>
      <c r="C8556" s="4">
        <v>1693.2089000000001</v>
      </c>
      <c r="F8556" s="20"/>
    </row>
    <row r="8557" spans="2:6" x14ac:dyDescent="0.3">
      <c r="B8557" s="3" t="s">
        <v>16725</v>
      </c>
      <c r="C8557" s="4">
        <v>1692.0269000000001</v>
      </c>
      <c r="F8557" s="20"/>
    </row>
    <row r="8558" spans="2:6" x14ac:dyDescent="0.3">
      <c r="B8558" s="3" t="s">
        <v>14250</v>
      </c>
      <c r="C8558" s="4">
        <v>1680.2416999999998</v>
      </c>
      <c r="F8558" s="20"/>
    </row>
    <row r="8559" spans="2:6" x14ac:dyDescent="0.3">
      <c r="B8559" s="3" t="s">
        <v>1426</v>
      </c>
      <c r="C8559" s="4">
        <v>1680.2416999999998</v>
      </c>
      <c r="F8559" s="20"/>
    </row>
    <row r="8560" spans="2:6" x14ac:dyDescent="0.3">
      <c r="B8560" s="3" t="s">
        <v>10247</v>
      </c>
      <c r="C8560" s="4">
        <v>1679.2034000000001</v>
      </c>
      <c r="F8560" s="20"/>
    </row>
    <row r="8561" spans="2:6" x14ac:dyDescent="0.3">
      <c r="B8561" s="3" t="s">
        <v>12882</v>
      </c>
      <c r="C8561" s="4">
        <v>1677.93</v>
      </c>
      <c r="F8561" s="20"/>
    </row>
    <row r="8562" spans="2:6" x14ac:dyDescent="0.3">
      <c r="B8562" s="3" t="s">
        <v>9702</v>
      </c>
      <c r="C8562" s="4">
        <v>1677.4892</v>
      </c>
      <c r="F8562" s="20"/>
    </row>
    <row r="8563" spans="2:6" x14ac:dyDescent="0.3">
      <c r="B8563" s="3" t="s">
        <v>5859</v>
      </c>
      <c r="C8563" s="4">
        <v>1676.2237</v>
      </c>
      <c r="F8563" s="20"/>
    </row>
    <row r="8564" spans="2:6" x14ac:dyDescent="0.3">
      <c r="B8564" s="3" t="s">
        <v>15467</v>
      </c>
      <c r="C8564" s="4">
        <v>1675.9575</v>
      </c>
      <c r="F8564" s="20"/>
    </row>
    <row r="8565" spans="2:6" x14ac:dyDescent="0.3">
      <c r="B8565" s="3" t="s">
        <v>17951</v>
      </c>
      <c r="C8565" s="4">
        <v>1674.6789000000001</v>
      </c>
      <c r="F8565" s="20"/>
    </row>
    <row r="8566" spans="2:6" x14ac:dyDescent="0.3">
      <c r="B8566" s="3" t="s">
        <v>4007</v>
      </c>
      <c r="C8566" s="4">
        <v>1673.8808999999999</v>
      </c>
      <c r="F8566" s="20"/>
    </row>
    <row r="8567" spans="2:6" x14ac:dyDescent="0.3">
      <c r="B8567" s="3" t="s">
        <v>14036</v>
      </c>
      <c r="C8567" s="4">
        <v>1672.4751000000001</v>
      </c>
      <c r="F8567" s="20"/>
    </row>
    <row r="8568" spans="2:6" x14ac:dyDescent="0.3">
      <c r="B8568" s="3" t="s">
        <v>3212</v>
      </c>
      <c r="C8568" s="4">
        <v>1671.1932000000002</v>
      </c>
      <c r="F8568" s="20"/>
    </row>
    <row r="8569" spans="2:6" x14ac:dyDescent="0.3">
      <c r="B8569" s="3" t="s">
        <v>10695</v>
      </c>
      <c r="C8569" s="4">
        <v>1669.5178000000001</v>
      </c>
      <c r="F8569" s="20"/>
    </row>
    <row r="8570" spans="2:6" x14ac:dyDescent="0.3">
      <c r="B8570" s="3" t="s">
        <v>2956</v>
      </c>
      <c r="C8570" s="4">
        <v>1669.4674</v>
      </c>
      <c r="F8570" s="20"/>
    </row>
    <row r="8571" spans="2:6" x14ac:dyDescent="0.3">
      <c r="B8571" s="3" t="s">
        <v>16066</v>
      </c>
      <c r="C8571" s="4">
        <v>1666.2130999999999</v>
      </c>
      <c r="F8571" s="20"/>
    </row>
    <row r="8572" spans="2:6" x14ac:dyDescent="0.3">
      <c r="B8572" s="3" t="s">
        <v>3461</v>
      </c>
      <c r="C8572" s="4">
        <v>1665.1043</v>
      </c>
      <c r="F8572" s="20"/>
    </row>
    <row r="8573" spans="2:6" x14ac:dyDescent="0.3">
      <c r="B8573" s="3" t="s">
        <v>11174</v>
      </c>
      <c r="C8573" s="4">
        <v>1665.0151000000001</v>
      </c>
      <c r="F8573" s="20"/>
    </row>
    <row r="8574" spans="2:6" x14ac:dyDescent="0.3">
      <c r="B8574" s="3" t="s">
        <v>9387</v>
      </c>
      <c r="C8574" s="4">
        <v>1662.6806999999999</v>
      </c>
      <c r="F8574" s="20"/>
    </row>
    <row r="8575" spans="2:6" x14ac:dyDescent="0.3">
      <c r="B8575" s="3" t="s">
        <v>4813</v>
      </c>
      <c r="C8575" s="4">
        <v>1661.9639999999999</v>
      </c>
      <c r="F8575" s="20"/>
    </row>
    <row r="8576" spans="2:6" x14ac:dyDescent="0.3">
      <c r="B8576" s="3" t="s">
        <v>13691</v>
      </c>
      <c r="C8576" s="4">
        <v>1660.3790000000001</v>
      </c>
      <c r="F8576" s="20"/>
    </row>
    <row r="8577" spans="2:6" x14ac:dyDescent="0.3">
      <c r="B8577" s="3" t="s">
        <v>639</v>
      </c>
      <c r="C8577" s="4">
        <v>1657.0738000000001</v>
      </c>
      <c r="F8577" s="20"/>
    </row>
    <row r="8578" spans="2:6" x14ac:dyDescent="0.3">
      <c r="B8578" s="3" t="s">
        <v>3515</v>
      </c>
      <c r="C8578" s="4">
        <v>1656.5639000000001</v>
      </c>
      <c r="F8578" s="20"/>
    </row>
    <row r="8579" spans="2:6" x14ac:dyDescent="0.3">
      <c r="B8579" s="3" t="s">
        <v>4368</v>
      </c>
      <c r="C8579" s="4">
        <v>1655.9529</v>
      </c>
      <c r="F8579" s="20"/>
    </row>
    <row r="8580" spans="2:6" x14ac:dyDescent="0.3">
      <c r="B8580" s="3" t="s">
        <v>17553</v>
      </c>
      <c r="C8580" s="4">
        <v>1655.0882999999999</v>
      </c>
      <c r="F8580" s="20"/>
    </row>
    <row r="8581" spans="2:6" x14ac:dyDescent="0.3">
      <c r="B8581" s="3" t="s">
        <v>1592</v>
      </c>
      <c r="C8581" s="4">
        <v>1653.9969000000003</v>
      </c>
      <c r="F8581" s="20"/>
    </row>
    <row r="8582" spans="2:6" x14ac:dyDescent="0.3">
      <c r="B8582" s="3" t="s">
        <v>3953</v>
      </c>
      <c r="C8582" s="4">
        <v>1653.1303</v>
      </c>
      <c r="F8582" s="20"/>
    </row>
    <row r="8583" spans="2:6" x14ac:dyDescent="0.3">
      <c r="B8583" s="3" t="s">
        <v>17850</v>
      </c>
      <c r="C8583" s="4">
        <v>1652.0086999999999</v>
      </c>
      <c r="F8583" s="20"/>
    </row>
    <row r="8584" spans="2:6" x14ac:dyDescent="0.3">
      <c r="B8584" s="3" t="s">
        <v>10001</v>
      </c>
      <c r="C8584" s="4">
        <v>1651.5445</v>
      </c>
      <c r="F8584" s="20"/>
    </row>
    <row r="8585" spans="2:6" x14ac:dyDescent="0.3">
      <c r="B8585" s="3" t="s">
        <v>3549</v>
      </c>
      <c r="C8585" s="4">
        <v>1646.7818</v>
      </c>
      <c r="F8585" s="20"/>
    </row>
    <row r="8586" spans="2:6" x14ac:dyDescent="0.3">
      <c r="B8586" s="3" t="s">
        <v>18582</v>
      </c>
      <c r="C8586" s="4">
        <v>1646.7538000000002</v>
      </c>
      <c r="F8586" s="20"/>
    </row>
    <row r="8587" spans="2:6" x14ac:dyDescent="0.3">
      <c r="B8587" s="3" t="s">
        <v>9564</v>
      </c>
      <c r="C8587" s="4">
        <v>1644.3969</v>
      </c>
      <c r="F8587" s="20"/>
    </row>
    <row r="8588" spans="2:6" x14ac:dyDescent="0.3">
      <c r="B8588" s="3" t="s">
        <v>1786</v>
      </c>
      <c r="C8588" s="4">
        <v>1643.6035999999999</v>
      </c>
      <c r="F8588" s="20"/>
    </row>
    <row r="8589" spans="2:6" x14ac:dyDescent="0.3">
      <c r="B8589" s="3" t="s">
        <v>3848</v>
      </c>
      <c r="C8589" s="4">
        <v>1643.1397000000002</v>
      </c>
      <c r="F8589" s="20"/>
    </row>
    <row r="8590" spans="2:6" x14ac:dyDescent="0.3">
      <c r="B8590" s="3" t="s">
        <v>12471</v>
      </c>
      <c r="C8590" s="4">
        <v>1641.7643</v>
      </c>
      <c r="F8590" s="20"/>
    </row>
    <row r="8591" spans="2:6" x14ac:dyDescent="0.3">
      <c r="B8591" s="3" t="s">
        <v>12749</v>
      </c>
      <c r="C8591" s="4">
        <v>1641.2523000000001</v>
      </c>
      <c r="F8591" s="20"/>
    </row>
    <row r="8592" spans="2:6" x14ac:dyDescent="0.3">
      <c r="B8592" s="3" t="s">
        <v>12427</v>
      </c>
      <c r="C8592" s="4">
        <v>1639.6579000000002</v>
      </c>
      <c r="F8592" s="20"/>
    </row>
    <row r="8593" spans="2:6" x14ac:dyDescent="0.3">
      <c r="B8593" s="3" t="s">
        <v>14351</v>
      </c>
      <c r="C8593" s="4">
        <v>1635.5923000000003</v>
      </c>
      <c r="F8593" s="20"/>
    </row>
    <row r="8594" spans="2:6" x14ac:dyDescent="0.3">
      <c r="B8594" s="3" t="s">
        <v>1798</v>
      </c>
      <c r="C8594" s="4">
        <v>1634.6786999999999</v>
      </c>
      <c r="F8594" s="20"/>
    </row>
    <row r="8595" spans="2:6" x14ac:dyDescent="0.3">
      <c r="B8595" s="3" t="s">
        <v>13186</v>
      </c>
      <c r="C8595" s="4">
        <v>1629.6407999999999</v>
      </c>
      <c r="F8595" s="20"/>
    </row>
    <row r="8596" spans="2:6" x14ac:dyDescent="0.3">
      <c r="B8596" s="3" t="s">
        <v>10710</v>
      </c>
      <c r="C8596" s="4">
        <v>1629.6407999999999</v>
      </c>
      <c r="F8596" s="20"/>
    </row>
    <row r="8597" spans="2:6" x14ac:dyDescent="0.3">
      <c r="B8597" s="3" t="s">
        <v>8193</v>
      </c>
      <c r="C8597" s="4">
        <v>1629.6407999999999</v>
      </c>
      <c r="F8597" s="20"/>
    </row>
    <row r="8598" spans="2:6" x14ac:dyDescent="0.3">
      <c r="B8598" s="3" t="s">
        <v>5901</v>
      </c>
      <c r="C8598" s="4">
        <v>1629.6407999999999</v>
      </c>
      <c r="F8598" s="20"/>
    </row>
    <row r="8599" spans="2:6" x14ac:dyDescent="0.3">
      <c r="B8599" s="3" t="s">
        <v>3449</v>
      </c>
      <c r="C8599" s="4">
        <v>1629.6407999999999</v>
      </c>
      <c r="F8599" s="20"/>
    </row>
    <row r="8600" spans="2:6" x14ac:dyDescent="0.3">
      <c r="B8600" s="3" t="s">
        <v>7944</v>
      </c>
      <c r="C8600" s="4">
        <v>1628.6693999999998</v>
      </c>
      <c r="F8600" s="20"/>
    </row>
    <row r="8601" spans="2:6" x14ac:dyDescent="0.3">
      <c r="B8601" s="3" t="s">
        <v>6864</v>
      </c>
      <c r="C8601" s="4">
        <v>1626.3968000000002</v>
      </c>
      <c r="F8601" s="20"/>
    </row>
    <row r="8602" spans="2:6" x14ac:dyDescent="0.3">
      <c r="B8602" s="3" t="s">
        <v>2759</v>
      </c>
      <c r="C8602" s="4">
        <v>1623.1063000000001</v>
      </c>
      <c r="F8602" s="20"/>
    </row>
    <row r="8603" spans="2:6" x14ac:dyDescent="0.3">
      <c r="B8603" s="3" t="s">
        <v>15136</v>
      </c>
      <c r="C8603" s="4">
        <v>1621.5439000000001</v>
      </c>
      <c r="F8603" s="20"/>
    </row>
    <row r="8604" spans="2:6" x14ac:dyDescent="0.3">
      <c r="B8604" s="3" t="s">
        <v>18034</v>
      </c>
      <c r="C8604" s="4">
        <v>1620.9649999999999</v>
      </c>
      <c r="F8604" s="20"/>
    </row>
    <row r="8605" spans="2:6" x14ac:dyDescent="0.3">
      <c r="B8605" s="3" t="s">
        <v>8343</v>
      </c>
      <c r="C8605" s="4">
        <v>1620.3313000000001</v>
      </c>
      <c r="F8605" s="20"/>
    </row>
    <row r="8606" spans="2:6" x14ac:dyDescent="0.3">
      <c r="B8606" s="3" t="s">
        <v>16688</v>
      </c>
      <c r="C8606" s="4">
        <v>1618.21</v>
      </c>
      <c r="F8606" s="20"/>
    </row>
    <row r="8607" spans="2:6" x14ac:dyDescent="0.3">
      <c r="B8607" s="3" t="s">
        <v>12113</v>
      </c>
      <c r="C8607" s="4">
        <v>1617.9149</v>
      </c>
      <c r="F8607" s="20"/>
    </row>
    <row r="8608" spans="2:6" x14ac:dyDescent="0.3">
      <c r="B8608" s="3" t="s">
        <v>17893</v>
      </c>
      <c r="C8608" s="4">
        <v>1615.6769999999999</v>
      </c>
      <c r="F8608" s="20"/>
    </row>
    <row r="8609" spans="2:6" x14ac:dyDescent="0.3">
      <c r="B8609" s="3" t="s">
        <v>13426</v>
      </c>
      <c r="C8609" s="4">
        <v>1612.3784000000001</v>
      </c>
      <c r="F8609" s="20"/>
    </row>
    <row r="8610" spans="2:6" x14ac:dyDescent="0.3">
      <c r="B8610" s="3" t="s">
        <v>11017</v>
      </c>
      <c r="C8610" s="4">
        <v>1611.5636999999997</v>
      </c>
      <c r="F8610" s="20"/>
    </row>
    <row r="8611" spans="2:6" x14ac:dyDescent="0.3">
      <c r="B8611" s="3" t="s">
        <v>18861</v>
      </c>
      <c r="C8611" s="4">
        <v>1611.3421000000001</v>
      </c>
      <c r="F8611" s="20"/>
    </row>
    <row r="8612" spans="2:6" x14ac:dyDescent="0.3">
      <c r="B8612" s="3" t="s">
        <v>15663</v>
      </c>
      <c r="C8612" s="4">
        <v>1610.91</v>
      </c>
      <c r="F8612" s="20"/>
    </row>
    <row r="8613" spans="2:6" x14ac:dyDescent="0.3">
      <c r="B8613" s="3" t="s">
        <v>7592</v>
      </c>
      <c r="C8613" s="4">
        <v>1608.8525</v>
      </c>
      <c r="F8613" s="20"/>
    </row>
    <row r="8614" spans="2:6" x14ac:dyDescent="0.3">
      <c r="B8614" s="3" t="s">
        <v>13505</v>
      </c>
      <c r="C8614" s="4">
        <v>1608.0073</v>
      </c>
      <c r="F8614" s="20"/>
    </row>
    <row r="8615" spans="2:6" x14ac:dyDescent="0.3">
      <c r="B8615" s="3" t="s">
        <v>12002</v>
      </c>
      <c r="C8615" s="4">
        <v>1606.8695</v>
      </c>
      <c r="F8615" s="20"/>
    </row>
    <row r="8616" spans="2:6" x14ac:dyDescent="0.3">
      <c r="B8616" s="3" t="s">
        <v>3211</v>
      </c>
      <c r="C8616" s="4">
        <v>1604.5648999999999</v>
      </c>
      <c r="F8616" s="20"/>
    </row>
    <row r="8617" spans="2:6" x14ac:dyDescent="0.3">
      <c r="B8617" s="3" t="s">
        <v>9307</v>
      </c>
      <c r="C8617" s="4">
        <v>1604.3433</v>
      </c>
      <c r="F8617" s="20"/>
    </row>
    <row r="8618" spans="2:6" x14ac:dyDescent="0.3">
      <c r="B8618" s="3" t="s">
        <v>11691</v>
      </c>
      <c r="C8618" s="4">
        <v>1604.0523000000001</v>
      </c>
      <c r="F8618" s="20"/>
    </row>
    <row r="8619" spans="2:6" x14ac:dyDescent="0.3">
      <c r="B8619" s="3" t="s">
        <v>4949</v>
      </c>
      <c r="C8619" s="4">
        <v>1601.6000999999999</v>
      </c>
      <c r="F8619" s="20"/>
    </row>
    <row r="8620" spans="2:6" x14ac:dyDescent="0.3">
      <c r="B8620" s="3" t="s">
        <v>11132</v>
      </c>
      <c r="C8620" s="4">
        <v>1601.3845999999999</v>
      </c>
      <c r="F8620" s="20"/>
    </row>
    <row r="8621" spans="2:6" x14ac:dyDescent="0.3">
      <c r="B8621" s="3" t="s">
        <v>9005</v>
      </c>
      <c r="C8621" s="4">
        <v>1597.9807000000001</v>
      </c>
      <c r="F8621" s="20"/>
    </row>
    <row r="8622" spans="2:6" x14ac:dyDescent="0.3">
      <c r="B8622" s="3" t="s">
        <v>4146</v>
      </c>
      <c r="C8622" s="4">
        <v>1597.6868999999999</v>
      </c>
      <c r="F8622" s="20"/>
    </row>
    <row r="8623" spans="2:6" x14ac:dyDescent="0.3">
      <c r="B8623" s="3" t="s">
        <v>9169</v>
      </c>
      <c r="C8623" s="4">
        <v>1597.6481000000001</v>
      </c>
      <c r="F8623" s="20"/>
    </row>
    <row r="8624" spans="2:6" x14ac:dyDescent="0.3">
      <c r="B8624" s="3" t="s">
        <v>718</v>
      </c>
      <c r="C8624" s="4">
        <v>1596.8045</v>
      </c>
      <c r="F8624" s="20"/>
    </row>
    <row r="8625" spans="2:6" x14ac:dyDescent="0.3">
      <c r="B8625" s="3" t="s">
        <v>17213</v>
      </c>
      <c r="C8625" s="4">
        <v>1596.1677</v>
      </c>
      <c r="F8625" s="20"/>
    </row>
    <row r="8626" spans="2:6" x14ac:dyDescent="0.3">
      <c r="B8626" s="3" t="s">
        <v>3242</v>
      </c>
      <c r="C8626" s="4">
        <v>1596.0471000000005</v>
      </c>
      <c r="F8626" s="20"/>
    </row>
    <row r="8627" spans="2:6" x14ac:dyDescent="0.3">
      <c r="B8627" s="3" t="s">
        <v>15512</v>
      </c>
      <c r="C8627" s="4">
        <v>1594.5771</v>
      </c>
      <c r="F8627" s="20"/>
    </row>
    <row r="8628" spans="2:6" x14ac:dyDescent="0.3">
      <c r="B8628" s="3" t="s">
        <v>14705</v>
      </c>
      <c r="C8628" s="4">
        <v>1593.4198000000001</v>
      </c>
      <c r="F8628" s="20"/>
    </row>
    <row r="8629" spans="2:6" x14ac:dyDescent="0.3">
      <c r="B8629" s="3" t="s">
        <v>900</v>
      </c>
      <c r="C8629" s="4">
        <v>1592.6838000000002</v>
      </c>
      <c r="F8629" s="20"/>
    </row>
    <row r="8630" spans="2:6" x14ac:dyDescent="0.3">
      <c r="B8630" s="3" t="s">
        <v>648</v>
      </c>
      <c r="C8630" s="4">
        <v>1592.3458000000001</v>
      </c>
      <c r="F8630" s="20"/>
    </row>
    <row r="8631" spans="2:6" x14ac:dyDescent="0.3">
      <c r="B8631" s="3" t="s">
        <v>5188</v>
      </c>
      <c r="C8631" s="4">
        <v>1591.6709999999998</v>
      </c>
      <c r="F8631" s="20"/>
    </row>
    <row r="8632" spans="2:6" x14ac:dyDescent="0.3">
      <c r="B8632" s="3" t="s">
        <v>12676</v>
      </c>
      <c r="C8632" s="4">
        <v>1590.0400000000002</v>
      </c>
      <c r="F8632" s="20"/>
    </row>
    <row r="8633" spans="2:6" x14ac:dyDescent="0.3">
      <c r="B8633" s="3" t="s">
        <v>1502</v>
      </c>
      <c r="C8633" s="4">
        <v>1588.9630000000002</v>
      </c>
      <c r="F8633" s="20"/>
    </row>
    <row r="8634" spans="2:6" x14ac:dyDescent="0.3">
      <c r="B8634" s="3" t="s">
        <v>15994</v>
      </c>
      <c r="C8634" s="4">
        <v>1588.6241999999997</v>
      </c>
      <c r="F8634" s="20"/>
    </row>
    <row r="8635" spans="2:6" x14ac:dyDescent="0.3">
      <c r="B8635" s="3" t="s">
        <v>10502</v>
      </c>
      <c r="C8635" s="4">
        <v>1588.3049000000001</v>
      </c>
      <c r="F8635" s="20"/>
    </row>
    <row r="8636" spans="2:6" x14ac:dyDescent="0.3">
      <c r="B8636" s="3" t="s">
        <v>18913</v>
      </c>
      <c r="C8636" s="4">
        <v>1587.1670000000001</v>
      </c>
      <c r="F8636" s="20"/>
    </row>
    <row r="8637" spans="2:6" x14ac:dyDescent="0.3">
      <c r="B8637" s="3" t="s">
        <v>3296</v>
      </c>
      <c r="C8637" s="4">
        <v>1583.7094999999999</v>
      </c>
      <c r="F8637" s="20"/>
    </row>
    <row r="8638" spans="2:6" x14ac:dyDescent="0.3">
      <c r="B8638" s="3" t="s">
        <v>2658</v>
      </c>
      <c r="C8638" s="4">
        <v>1581.1743000000001</v>
      </c>
      <c r="F8638" s="20"/>
    </row>
    <row r="8639" spans="2:6" x14ac:dyDescent="0.3">
      <c r="B8639" s="3" t="s">
        <v>4409</v>
      </c>
      <c r="C8639" s="4">
        <v>1580.5617999999999</v>
      </c>
      <c r="F8639" s="20"/>
    </row>
    <row r="8640" spans="2:6" x14ac:dyDescent="0.3">
      <c r="B8640" s="3" t="s">
        <v>11160</v>
      </c>
      <c r="C8640" s="4">
        <v>1580.5428999999999</v>
      </c>
      <c r="F8640" s="20"/>
    </row>
    <row r="8641" spans="2:6" x14ac:dyDescent="0.3">
      <c r="B8641" s="3" t="s">
        <v>4819</v>
      </c>
      <c r="C8641" s="4">
        <v>1579.7820999999999</v>
      </c>
      <c r="F8641" s="20"/>
    </row>
    <row r="8642" spans="2:6" x14ac:dyDescent="0.3">
      <c r="B8642" s="3" t="s">
        <v>10918</v>
      </c>
      <c r="C8642" s="4">
        <v>1577.9977000000001</v>
      </c>
      <c r="F8642" s="20"/>
    </row>
    <row r="8643" spans="2:6" x14ac:dyDescent="0.3">
      <c r="B8643" s="3" t="s">
        <v>11660</v>
      </c>
      <c r="C8643" s="4">
        <v>1577.8143999999998</v>
      </c>
      <c r="F8643" s="20"/>
    </row>
    <row r="8644" spans="2:6" x14ac:dyDescent="0.3">
      <c r="B8644" s="3" t="s">
        <v>18490</v>
      </c>
      <c r="C8644" s="4">
        <v>1576.8668000000002</v>
      </c>
      <c r="F8644" s="20"/>
    </row>
    <row r="8645" spans="2:6" x14ac:dyDescent="0.3">
      <c r="B8645" s="3" t="s">
        <v>16728</v>
      </c>
      <c r="C8645" s="4">
        <v>1576.5201999999999</v>
      </c>
      <c r="F8645" s="20"/>
    </row>
    <row r="8646" spans="2:6" x14ac:dyDescent="0.3">
      <c r="B8646" s="3" t="s">
        <v>12870</v>
      </c>
      <c r="C8646" s="4">
        <v>1574.8076999999998</v>
      </c>
      <c r="F8646" s="20"/>
    </row>
    <row r="8647" spans="2:6" x14ac:dyDescent="0.3">
      <c r="B8647" s="3" t="s">
        <v>5234</v>
      </c>
      <c r="C8647" s="4">
        <v>1574.2828</v>
      </c>
      <c r="F8647" s="20"/>
    </row>
    <row r="8648" spans="2:6" x14ac:dyDescent="0.3">
      <c r="B8648" s="3" t="s">
        <v>18081</v>
      </c>
      <c r="C8648" s="4">
        <v>1573.7008000000001</v>
      </c>
      <c r="F8648" s="20"/>
    </row>
    <row r="8649" spans="2:6" x14ac:dyDescent="0.3">
      <c r="B8649" s="3" t="s">
        <v>7433</v>
      </c>
      <c r="C8649" s="4">
        <v>1573.6819</v>
      </c>
      <c r="F8649" s="20"/>
    </row>
    <row r="8650" spans="2:6" x14ac:dyDescent="0.3">
      <c r="B8650" s="3" t="s">
        <v>17034</v>
      </c>
      <c r="C8650" s="4">
        <v>1573.1378</v>
      </c>
      <c r="F8650" s="20"/>
    </row>
    <row r="8651" spans="2:6" x14ac:dyDescent="0.3">
      <c r="B8651" s="3" t="s">
        <v>3719</v>
      </c>
      <c r="C8651" s="4">
        <v>1572.309</v>
      </c>
      <c r="F8651" s="20"/>
    </row>
    <row r="8652" spans="2:6" x14ac:dyDescent="0.3">
      <c r="B8652" s="3" t="s">
        <v>6294</v>
      </c>
      <c r="C8652" s="4">
        <v>1572.1862999999998</v>
      </c>
      <c r="F8652" s="20"/>
    </row>
    <row r="8653" spans="2:6" x14ac:dyDescent="0.3">
      <c r="B8653" s="3" t="s">
        <v>16774</v>
      </c>
      <c r="C8653" s="4">
        <v>1571.6206</v>
      </c>
      <c r="F8653" s="20"/>
    </row>
    <row r="8654" spans="2:6" x14ac:dyDescent="0.3">
      <c r="B8654" s="3" t="s">
        <v>8811</v>
      </c>
      <c r="C8654" s="4">
        <v>1571.5161000000001</v>
      </c>
      <c r="F8654" s="20"/>
    </row>
    <row r="8655" spans="2:6" x14ac:dyDescent="0.3">
      <c r="B8655" s="3" t="s">
        <v>4446</v>
      </c>
      <c r="C8655" s="4">
        <v>1571.0300000000002</v>
      </c>
      <c r="F8655" s="20"/>
    </row>
    <row r="8656" spans="2:6" x14ac:dyDescent="0.3">
      <c r="B8656" s="3" t="s">
        <v>4914</v>
      </c>
      <c r="C8656" s="4">
        <v>1570.7260000000001</v>
      </c>
      <c r="F8656" s="20"/>
    </row>
    <row r="8657" spans="2:6" x14ac:dyDescent="0.3">
      <c r="B8657" s="3" t="s">
        <v>13759</v>
      </c>
      <c r="C8657" s="4">
        <v>1570.7231999999999</v>
      </c>
      <c r="F8657" s="20"/>
    </row>
    <row r="8658" spans="2:6" x14ac:dyDescent="0.3">
      <c r="B8658" s="3" t="s">
        <v>12754</v>
      </c>
      <c r="C8658" s="4">
        <v>1570.7231999999999</v>
      </c>
      <c r="F8658" s="20"/>
    </row>
    <row r="8659" spans="2:6" x14ac:dyDescent="0.3">
      <c r="B8659" s="3" t="s">
        <v>7979</v>
      </c>
      <c r="C8659" s="4">
        <v>1570.7231999999999</v>
      </c>
      <c r="F8659" s="20"/>
    </row>
    <row r="8660" spans="2:6" x14ac:dyDescent="0.3">
      <c r="B8660" s="3" t="s">
        <v>2637</v>
      </c>
      <c r="C8660" s="4">
        <v>1570.7231999999999</v>
      </c>
      <c r="F8660" s="20"/>
    </row>
    <row r="8661" spans="2:6" x14ac:dyDescent="0.3">
      <c r="B8661" s="3" t="s">
        <v>1765</v>
      </c>
      <c r="C8661" s="4">
        <v>1570.7231999999999</v>
      </c>
      <c r="F8661" s="20"/>
    </row>
    <row r="8662" spans="2:6" x14ac:dyDescent="0.3">
      <c r="B8662" s="3" t="s">
        <v>14962</v>
      </c>
      <c r="C8662" s="4">
        <v>1568.3859</v>
      </c>
      <c r="F8662" s="20"/>
    </row>
    <row r="8663" spans="2:6" x14ac:dyDescent="0.3">
      <c r="B8663" s="3" t="s">
        <v>4727</v>
      </c>
      <c r="C8663" s="4">
        <v>1567.3401999999999</v>
      </c>
      <c r="F8663" s="20"/>
    </row>
    <row r="8664" spans="2:6" x14ac:dyDescent="0.3">
      <c r="B8664" s="3" t="s">
        <v>18421</v>
      </c>
      <c r="C8664" s="4">
        <v>1566.8572999999999</v>
      </c>
      <c r="F8664" s="20"/>
    </row>
    <row r="8665" spans="2:6" x14ac:dyDescent="0.3">
      <c r="B8665" s="3" t="s">
        <v>15106</v>
      </c>
      <c r="C8665" s="4">
        <v>1566.7212999999999</v>
      </c>
      <c r="F8665" s="20"/>
    </row>
    <row r="8666" spans="2:6" x14ac:dyDescent="0.3">
      <c r="B8666" s="3" t="s">
        <v>9073</v>
      </c>
      <c r="C8666" s="4">
        <v>1566.0155</v>
      </c>
      <c r="F8666" s="20"/>
    </row>
    <row r="8667" spans="2:6" x14ac:dyDescent="0.3">
      <c r="B8667" s="3" t="s">
        <v>16082</v>
      </c>
      <c r="C8667" s="4">
        <v>1564.0333000000001</v>
      </c>
      <c r="F8667" s="20"/>
    </row>
    <row r="8668" spans="2:6" x14ac:dyDescent="0.3">
      <c r="B8668" s="3" t="s">
        <v>10826</v>
      </c>
      <c r="C8668" s="4">
        <v>1563.4451000000001</v>
      </c>
      <c r="F8668" s="20"/>
    </row>
    <row r="8669" spans="2:6" x14ac:dyDescent="0.3">
      <c r="B8669" s="3" t="s">
        <v>18248</v>
      </c>
      <c r="C8669" s="4">
        <v>1563.0608</v>
      </c>
      <c r="F8669" s="20"/>
    </row>
    <row r="8670" spans="2:6" x14ac:dyDescent="0.3">
      <c r="B8670" s="3" t="s">
        <v>3819</v>
      </c>
      <c r="C8670" s="4">
        <v>1562.7206000000001</v>
      </c>
      <c r="F8670" s="20"/>
    </row>
    <row r="8671" spans="2:6" x14ac:dyDescent="0.3">
      <c r="B8671" s="3" t="s">
        <v>12598</v>
      </c>
      <c r="C8671" s="4">
        <v>1562.2167999999999</v>
      </c>
      <c r="F8671" s="20"/>
    </row>
    <row r="8672" spans="2:6" x14ac:dyDescent="0.3">
      <c r="B8672" s="3" t="s">
        <v>14781</v>
      </c>
      <c r="C8672" s="4">
        <v>1562.1216999999999</v>
      </c>
      <c r="F8672" s="20"/>
    </row>
    <row r="8673" spans="2:6" x14ac:dyDescent="0.3">
      <c r="B8673" s="3" t="s">
        <v>14929</v>
      </c>
      <c r="C8673" s="4">
        <v>1562.0506999999998</v>
      </c>
      <c r="F8673" s="20"/>
    </row>
    <row r="8674" spans="2:6" x14ac:dyDescent="0.3">
      <c r="B8674" s="3" t="s">
        <v>4278</v>
      </c>
      <c r="C8674" s="4">
        <v>1560.9276000000002</v>
      </c>
      <c r="F8674" s="20"/>
    </row>
    <row r="8675" spans="2:6" x14ac:dyDescent="0.3">
      <c r="B8675" s="3" t="s">
        <v>14481</v>
      </c>
      <c r="C8675" s="4">
        <v>1560.7757000000001</v>
      </c>
      <c r="F8675" s="20"/>
    </row>
    <row r="8676" spans="2:6" x14ac:dyDescent="0.3">
      <c r="B8676" s="3" t="s">
        <v>7193</v>
      </c>
      <c r="C8676" s="4">
        <v>1559.7526</v>
      </c>
      <c r="F8676" s="20"/>
    </row>
    <row r="8677" spans="2:6" x14ac:dyDescent="0.3">
      <c r="B8677" s="3" t="s">
        <v>13905</v>
      </c>
      <c r="C8677" s="4">
        <v>1556.5690000000002</v>
      </c>
      <c r="F8677" s="20"/>
    </row>
    <row r="8678" spans="2:6" x14ac:dyDescent="0.3">
      <c r="B8678" s="3" t="s">
        <v>1174</v>
      </c>
      <c r="C8678" s="4">
        <v>1556.4354000000001</v>
      </c>
      <c r="F8678" s="20"/>
    </row>
    <row r="8679" spans="2:6" x14ac:dyDescent="0.3">
      <c r="B8679" s="3" t="s">
        <v>2065</v>
      </c>
      <c r="C8679" s="4">
        <v>1556.4227000000001</v>
      </c>
      <c r="F8679" s="20"/>
    </row>
    <row r="8680" spans="2:6" x14ac:dyDescent="0.3">
      <c r="B8680" s="3" t="s">
        <v>7140</v>
      </c>
      <c r="C8680" s="4">
        <v>1556.3036999999999</v>
      </c>
      <c r="F8680" s="20"/>
    </row>
    <row r="8681" spans="2:6" x14ac:dyDescent="0.3">
      <c r="B8681" s="3" t="s">
        <v>10517</v>
      </c>
      <c r="C8681" s="4">
        <v>1555.8842</v>
      </c>
      <c r="F8681" s="20"/>
    </row>
    <row r="8682" spans="2:6" x14ac:dyDescent="0.3">
      <c r="B8682" s="3" t="s">
        <v>13013</v>
      </c>
      <c r="C8682" s="4">
        <v>1554.6560999999999</v>
      </c>
      <c r="F8682" s="20"/>
    </row>
    <row r="8683" spans="2:6" x14ac:dyDescent="0.3">
      <c r="B8683" s="3" t="s">
        <v>13419</v>
      </c>
      <c r="C8683" s="4">
        <v>1551.5108000000002</v>
      </c>
      <c r="F8683" s="20"/>
    </row>
    <row r="8684" spans="2:6" x14ac:dyDescent="0.3">
      <c r="B8684" s="3" t="s">
        <v>2322</v>
      </c>
      <c r="C8684" s="4">
        <v>1551.0079000000003</v>
      </c>
      <c r="F8684" s="20"/>
    </row>
    <row r="8685" spans="2:6" x14ac:dyDescent="0.3">
      <c r="B8685" s="3" t="s">
        <v>4387</v>
      </c>
      <c r="C8685" s="4">
        <v>1547.9323000000002</v>
      </c>
      <c r="F8685" s="20"/>
    </row>
    <row r="8686" spans="2:6" x14ac:dyDescent="0.3">
      <c r="B8686" s="3" t="s">
        <v>16541</v>
      </c>
      <c r="C8686" s="4">
        <v>1546.1129000000001</v>
      </c>
      <c r="F8686" s="20"/>
    </row>
    <row r="8687" spans="2:6" x14ac:dyDescent="0.3">
      <c r="B8687" s="3" t="s">
        <v>15754</v>
      </c>
      <c r="C8687" s="4">
        <v>1546.1129000000001</v>
      </c>
      <c r="F8687" s="20"/>
    </row>
    <row r="8688" spans="2:6" x14ac:dyDescent="0.3">
      <c r="B8688" s="3" t="s">
        <v>10021</v>
      </c>
      <c r="C8688" s="4">
        <v>1545.8497</v>
      </c>
      <c r="F8688" s="20"/>
    </row>
    <row r="8689" spans="2:6" x14ac:dyDescent="0.3">
      <c r="B8689" s="3" t="s">
        <v>6065</v>
      </c>
      <c r="C8689" s="4">
        <v>1544.8797999999999</v>
      </c>
      <c r="F8689" s="20"/>
    </row>
    <row r="8690" spans="2:6" x14ac:dyDescent="0.3">
      <c r="B8690" s="3" t="s">
        <v>5130</v>
      </c>
      <c r="C8690" s="4">
        <v>1541.1724999999999</v>
      </c>
      <c r="F8690" s="20"/>
    </row>
    <row r="8691" spans="2:6" x14ac:dyDescent="0.3">
      <c r="B8691" s="3" t="s">
        <v>4847</v>
      </c>
      <c r="C8691" s="4">
        <v>1540.6325999999999</v>
      </c>
      <c r="F8691" s="20"/>
    </row>
    <row r="8692" spans="2:6" x14ac:dyDescent="0.3">
      <c r="B8692" s="3" t="s">
        <v>829</v>
      </c>
      <c r="C8692" s="4">
        <v>1539.771</v>
      </c>
      <c r="F8692" s="20"/>
    </row>
    <row r="8693" spans="2:6" x14ac:dyDescent="0.3">
      <c r="B8693" s="3" t="s">
        <v>16864</v>
      </c>
      <c r="C8693" s="4">
        <v>1538.3877000000002</v>
      </c>
      <c r="F8693" s="20"/>
    </row>
    <row r="8694" spans="2:6" x14ac:dyDescent="0.3">
      <c r="B8694" s="3" t="s">
        <v>4181</v>
      </c>
      <c r="C8694" s="4">
        <v>1538.3505000000002</v>
      </c>
      <c r="F8694" s="20"/>
    </row>
    <row r="8695" spans="2:6" x14ac:dyDescent="0.3">
      <c r="B8695" s="3" t="s">
        <v>6435</v>
      </c>
      <c r="C8695" s="4">
        <v>1537.1654999999998</v>
      </c>
      <c r="F8695" s="20"/>
    </row>
    <row r="8696" spans="2:6" x14ac:dyDescent="0.3">
      <c r="B8696" s="3" t="s">
        <v>1842</v>
      </c>
      <c r="C8696" s="4">
        <v>1537.0294000000001</v>
      </c>
      <c r="F8696" s="20"/>
    </row>
    <row r="8697" spans="2:6" x14ac:dyDescent="0.3">
      <c r="B8697" s="3" t="s">
        <v>13382</v>
      </c>
      <c r="C8697" s="4">
        <v>1536.1685</v>
      </c>
      <c r="F8697" s="20"/>
    </row>
    <row r="8698" spans="2:6" x14ac:dyDescent="0.3">
      <c r="B8698" s="3" t="s">
        <v>5114</v>
      </c>
      <c r="C8698" s="4">
        <v>1535.7019</v>
      </c>
      <c r="F8698" s="20"/>
    </row>
    <row r="8699" spans="2:6" x14ac:dyDescent="0.3">
      <c r="B8699" s="3" t="s">
        <v>5757</v>
      </c>
      <c r="C8699" s="4">
        <v>1534.8941</v>
      </c>
      <c r="F8699" s="20"/>
    </row>
    <row r="8700" spans="2:6" x14ac:dyDescent="0.3">
      <c r="B8700" s="3" t="s">
        <v>9411</v>
      </c>
      <c r="C8700" s="4">
        <v>1532.7073</v>
      </c>
      <c r="F8700" s="20"/>
    </row>
    <row r="8701" spans="2:6" x14ac:dyDescent="0.3">
      <c r="B8701" s="3" t="s">
        <v>12744</v>
      </c>
      <c r="C8701" s="4">
        <v>1530.2142000000001</v>
      </c>
      <c r="F8701" s="20"/>
    </row>
    <row r="8702" spans="2:6" x14ac:dyDescent="0.3">
      <c r="B8702" s="3" t="s">
        <v>15791</v>
      </c>
      <c r="C8702" s="4">
        <v>1528.5016000000001</v>
      </c>
      <c r="F8702" s="20"/>
    </row>
    <row r="8703" spans="2:6" x14ac:dyDescent="0.3">
      <c r="B8703" s="3" t="s">
        <v>11749</v>
      </c>
      <c r="C8703" s="4">
        <v>1527.7087000000001</v>
      </c>
      <c r="F8703" s="20"/>
    </row>
    <row r="8704" spans="2:6" x14ac:dyDescent="0.3">
      <c r="B8704" s="3" t="s">
        <v>937</v>
      </c>
      <c r="C8704" s="4">
        <v>1527.4823000000004</v>
      </c>
      <c r="F8704" s="20"/>
    </row>
    <row r="8705" spans="2:6" x14ac:dyDescent="0.3">
      <c r="B8705" s="3" t="s">
        <v>16748</v>
      </c>
      <c r="C8705" s="4">
        <v>1526.9981</v>
      </c>
      <c r="F8705" s="20"/>
    </row>
    <row r="8706" spans="2:6" x14ac:dyDescent="0.3">
      <c r="B8706" s="3" t="s">
        <v>6789</v>
      </c>
      <c r="C8706" s="4">
        <v>1526.4308999999998</v>
      </c>
      <c r="F8706" s="20"/>
    </row>
    <row r="8707" spans="2:6" x14ac:dyDescent="0.3">
      <c r="B8707" s="3" t="s">
        <v>12211</v>
      </c>
      <c r="C8707" s="4">
        <v>1526.4290000000001</v>
      </c>
      <c r="F8707" s="20"/>
    </row>
    <row r="8708" spans="2:6" x14ac:dyDescent="0.3">
      <c r="B8708" s="3" t="s">
        <v>2866</v>
      </c>
      <c r="C8708" s="4">
        <v>1525.3620999999998</v>
      </c>
      <c r="F8708" s="20"/>
    </row>
    <row r="8709" spans="2:6" x14ac:dyDescent="0.3">
      <c r="B8709" s="3" t="s">
        <v>7970</v>
      </c>
      <c r="C8709" s="4">
        <v>1525.3200000000002</v>
      </c>
      <c r="F8709" s="20"/>
    </row>
    <row r="8710" spans="2:6" x14ac:dyDescent="0.3">
      <c r="B8710" s="3" t="s">
        <v>10589</v>
      </c>
      <c r="C8710" s="4">
        <v>1524.711</v>
      </c>
      <c r="F8710" s="20"/>
    </row>
    <row r="8711" spans="2:6" x14ac:dyDescent="0.3">
      <c r="B8711" s="3" t="s">
        <v>929</v>
      </c>
      <c r="C8711" s="4">
        <v>1523.7513000000001</v>
      </c>
      <c r="F8711" s="20"/>
    </row>
    <row r="8712" spans="2:6" x14ac:dyDescent="0.3">
      <c r="B8712" s="3" t="s">
        <v>11269</v>
      </c>
      <c r="C8712" s="4">
        <v>1522.6589000000001</v>
      </c>
      <c r="F8712" s="20"/>
    </row>
    <row r="8713" spans="2:6" x14ac:dyDescent="0.3">
      <c r="B8713" s="3" t="s">
        <v>12257</v>
      </c>
      <c r="C8713" s="4">
        <v>1522.4894000000002</v>
      </c>
      <c r="F8713" s="20"/>
    </row>
    <row r="8714" spans="2:6" x14ac:dyDescent="0.3">
      <c r="B8714" s="3" t="s">
        <v>8786</v>
      </c>
      <c r="C8714" s="4">
        <v>1521.8693000000001</v>
      </c>
      <c r="F8714" s="20"/>
    </row>
    <row r="8715" spans="2:6" x14ac:dyDescent="0.3">
      <c r="B8715" s="3" t="s">
        <v>17559</v>
      </c>
      <c r="C8715" s="4">
        <v>1517.3862000000001</v>
      </c>
      <c r="F8715" s="20"/>
    </row>
    <row r="8716" spans="2:6" x14ac:dyDescent="0.3">
      <c r="B8716" s="3" t="s">
        <v>11016</v>
      </c>
      <c r="C8716" s="4">
        <v>1517.2038</v>
      </c>
      <c r="F8716" s="20"/>
    </row>
    <row r="8717" spans="2:6" x14ac:dyDescent="0.3">
      <c r="B8717" s="3" t="s">
        <v>14773</v>
      </c>
      <c r="C8717" s="4">
        <v>1516.83</v>
      </c>
      <c r="F8717" s="20"/>
    </row>
    <row r="8718" spans="2:6" x14ac:dyDescent="0.3">
      <c r="B8718" s="3" t="s">
        <v>2931</v>
      </c>
      <c r="C8718" s="4">
        <v>1516.1911</v>
      </c>
      <c r="F8718" s="20"/>
    </row>
    <row r="8719" spans="2:6" x14ac:dyDescent="0.3">
      <c r="B8719" s="3" t="s">
        <v>3967</v>
      </c>
      <c r="C8719" s="4">
        <v>1513.7111</v>
      </c>
      <c r="F8719" s="20"/>
    </row>
    <row r="8720" spans="2:6" x14ac:dyDescent="0.3">
      <c r="B8720" s="3" t="s">
        <v>2056</v>
      </c>
      <c r="C8720" s="4">
        <v>1512.4870000000001</v>
      </c>
      <c r="F8720" s="20"/>
    </row>
    <row r="8721" spans="2:6" x14ac:dyDescent="0.3">
      <c r="B8721" s="3" t="s">
        <v>7803</v>
      </c>
      <c r="C8721" s="4">
        <v>1512.0907000000002</v>
      </c>
      <c r="F8721" s="20"/>
    </row>
    <row r="8722" spans="2:6" x14ac:dyDescent="0.3">
      <c r="B8722" s="3" t="s">
        <v>14502</v>
      </c>
      <c r="C8722" s="4">
        <v>1511.9450999999999</v>
      </c>
      <c r="F8722" s="20"/>
    </row>
    <row r="8723" spans="2:6" x14ac:dyDescent="0.3">
      <c r="B8723" s="3" t="s">
        <v>11243</v>
      </c>
      <c r="C8723" s="4">
        <v>1510.9167</v>
      </c>
      <c r="F8723" s="20"/>
    </row>
    <row r="8724" spans="2:6" x14ac:dyDescent="0.3">
      <c r="B8724" s="3" t="s">
        <v>18863</v>
      </c>
      <c r="C8724" s="4">
        <v>1510.5478000000001</v>
      </c>
      <c r="F8724" s="20"/>
    </row>
    <row r="8725" spans="2:6" x14ac:dyDescent="0.3">
      <c r="B8725" s="3" t="s">
        <v>5821</v>
      </c>
      <c r="C8725" s="4">
        <v>1509.6130000000001</v>
      </c>
      <c r="F8725" s="20"/>
    </row>
    <row r="8726" spans="2:6" x14ac:dyDescent="0.3">
      <c r="B8726" s="3" t="s">
        <v>5919</v>
      </c>
      <c r="C8726" s="4">
        <v>1508.4836</v>
      </c>
      <c r="F8726" s="20"/>
    </row>
    <row r="8727" spans="2:6" x14ac:dyDescent="0.3">
      <c r="B8727" s="3" t="s">
        <v>14794</v>
      </c>
      <c r="C8727" s="4">
        <v>1508.3648999999998</v>
      </c>
      <c r="F8727" s="20"/>
    </row>
    <row r="8728" spans="2:6" x14ac:dyDescent="0.3">
      <c r="B8728" s="3" t="s">
        <v>10743</v>
      </c>
      <c r="C8728" s="4">
        <v>1507.9456</v>
      </c>
      <c r="F8728" s="20"/>
    </row>
    <row r="8729" spans="2:6" x14ac:dyDescent="0.3">
      <c r="B8729" s="3" t="s">
        <v>9191</v>
      </c>
      <c r="C8729" s="4">
        <v>1506.1101000000001</v>
      </c>
      <c r="F8729" s="20"/>
    </row>
    <row r="8730" spans="2:6" x14ac:dyDescent="0.3">
      <c r="B8730" s="3" t="s">
        <v>5729</v>
      </c>
      <c r="C8730" s="4">
        <v>1505.8050000000001</v>
      </c>
      <c r="F8730" s="20"/>
    </row>
    <row r="8731" spans="2:6" x14ac:dyDescent="0.3">
      <c r="B8731" s="3" t="s">
        <v>18795</v>
      </c>
      <c r="C8731" s="4">
        <v>1504.9684000000002</v>
      </c>
      <c r="F8731" s="20"/>
    </row>
    <row r="8732" spans="2:6" x14ac:dyDescent="0.3">
      <c r="B8732" s="3" t="s">
        <v>9931</v>
      </c>
      <c r="C8732" s="4">
        <v>1502.2740000000001</v>
      </c>
      <c r="F8732" s="20"/>
    </row>
    <row r="8733" spans="2:6" x14ac:dyDescent="0.3">
      <c r="B8733" s="3" t="s">
        <v>3691</v>
      </c>
      <c r="C8733" s="4">
        <v>1502.1087</v>
      </c>
      <c r="F8733" s="20"/>
    </row>
    <row r="8734" spans="2:6" x14ac:dyDescent="0.3">
      <c r="B8734" s="3" t="s">
        <v>10561</v>
      </c>
      <c r="C8734" s="4">
        <v>1500.2749000000001</v>
      </c>
      <c r="F8734" s="20"/>
    </row>
    <row r="8735" spans="2:6" x14ac:dyDescent="0.3">
      <c r="B8735" s="3" t="s">
        <v>14475</v>
      </c>
      <c r="C8735" s="4">
        <v>1499.8044</v>
      </c>
      <c r="F8735" s="20"/>
    </row>
    <row r="8736" spans="2:6" x14ac:dyDescent="0.3">
      <c r="B8736" s="3" t="s">
        <v>656</v>
      </c>
      <c r="C8736" s="4">
        <v>1498.5117</v>
      </c>
      <c r="F8736" s="20"/>
    </row>
    <row r="8737" spans="2:6" x14ac:dyDescent="0.3">
      <c r="B8737" s="3" t="s">
        <v>17736</v>
      </c>
      <c r="C8737" s="4">
        <v>1495.5252</v>
      </c>
      <c r="F8737" s="20"/>
    </row>
    <row r="8738" spans="2:6" x14ac:dyDescent="0.3">
      <c r="B8738" s="3" t="s">
        <v>16753</v>
      </c>
      <c r="C8738" s="4">
        <v>1495.4779000000001</v>
      </c>
      <c r="F8738" s="20"/>
    </row>
    <row r="8739" spans="2:6" x14ac:dyDescent="0.3">
      <c r="B8739" s="3" t="s">
        <v>3855</v>
      </c>
      <c r="C8739" s="4">
        <v>1494.3422999999998</v>
      </c>
      <c r="F8739" s="20"/>
    </row>
    <row r="8740" spans="2:6" x14ac:dyDescent="0.3">
      <c r="B8740" s="3" t="s">
        <v>1275</v>
      </c>
      <c r="C8740" s="4">
        <v>1492.4997000000001</v>
      </c>
      <c r="F8740" s="20"/>
    </row>
    <row r="8741" spans="2:6" x14ac:dyDescent="0.3">
      <c r="B8741" s="3" t="s">
        <v>6024</v>
      </c>
      <c r="C8741" s="4">
        <v>1491.8944000000001</v>
      </c>
      <c r="F8741" s="20"/>
    </row>
    <row r="8742" spans="2:6" x14ac:dyDescent="0.3">
      <c r="B8742" s="3" t="s">
        <v>14289</v>
      </c>
      <c r="C8742" s="4">
        <v>1487.4859000000001</v>
      </c>
      <c r="F8742" s="20"/>
    </row>
    <row r="8743" spans="2:6" x14ac:dyDescent="0.3">
      <c r="B8743" s="3" t="s">
        <v>14968</v>
      </c>
      <c r="C8743" s="4">
        <v>1486.3925000000002</v>
      </c>
      <c r="F8743" s="20"/>
    </row>
    <row r="8744" spans="2:6" x14ac:dyDescent="0.3">
      <c r="B8744" s="3" t="s">
        <v>15855</v>
      </c>
      <c r="C8744" s="4">
        <v>1485.9772999999998</v>
      </c>
      <c r="F8744" s="20"/>
    </row>
    <row r="8745" spans="2:6" x14ac:dyDescent="0.3">
      <c r="B8745" s="3" t="s">
        <v>10475</v>
      </c>
      <c r="C8745" s="4">
        <v>1485.9044000000001</v>
      </c>
      <c r="F8745" s="20"/>
    </row>
    <row r="8746" spans="2:6" x14ac:dyDescent="0.3">
      <c r="B8746" s="3" t="s">
        <v>11150</v>
      </c>
      <c r="C8746" s="4">
        <v>1485.4724000000001</v>
      </c>
      <c r="F8746" s="20"/>
    </row>
    <row r="8747" spans="2:6" x14ac:dyDescent="0.3">
      <c r="B8747" s="3" t="s">
        <v>1187</v>
      </c>
      <c r="C8747" s="4">
        <v>1485.4339</v>
      </c>
      <c r="F8747" s="20"/>
    </row>
    <row r="8748" spans="2:6" x14ac:dyDescent="0.3">
      <c r="B8748" s="3" t="s">
        <v>4438</v>
      </c>
      <c r="C8748" s="4">
        <v>1484.4328</v>
      </c>
      <c r="F8748" s="20"/>
    </row>
    <row r="8749" spans="2:6" x14ac:dyDescent="0.3">
      <c r="B8749" s="3" t="s">
        <v>9292</v>
      </c>
      <c r="C8749" s="4">
        <v>1484.0631000000001</v>
      </c>
      <c r="F8749" s="20"/>
    </row>
    <row r="8750" spans="2:6" x14ac:dyDescent="0.3">
      <c r="B8750" s="3" t="s">
        <v>6027</v>
      </c>
      <c r="C8750" s="4">
        <v>1482.5769</v>
      </c>
      <c r="F8750" s="20"/>
    </row>
    <row r="8751" spans="2:6" x14ac:dyDescent="0.3">
      <c r="B8751" s="3" t="s">
        <v>1964</v>
      </c>
      <c r="C8751" s="4">
        <v>1481.8784000000001</v>
      </c>
      <c r="F8751" s="20"/>
    </row>
    <row r="8752" spans="2:6" x14ac:dyDescent="0.3">
      <c r="B8752" s="3" t="s">
        <v>18955</v>
      </c>
      <c r="C8752" s="4">
        <v>1481.4345000000003</v>
      </c>
      <c r="F8752" s="20"/>
    </row>
    <row r="8753" spans="2:6" x14ac:dyDescent="0.3">
      <c r="B8753" s="3" t="s">
        <v>19010</v>
      </c>
      <c r="C8753" s="4">
        <v>1481.4169999999999</v>
      </c>
      <c r="F8753" s="20"/>
    </row>
    <row r="8754" spans="2:6" x14ac:dyDescent="0.3">
      <c r="B8754" s="3" t="s">
        <v>13033</v>
      </c>
      <c r="C8754" s="4">
        <v>1481.4169999999999</v>
      </c>
      <c r="F8754" s="20"/>
    </row>
    <row r="8755" spans="2:6" x14ac:dyDescent="0.3">
      <c r="B8755" s="3" t="s">
        <v>4848</v>
      </c>
      <c r="C8755" s="4">
        <v>1481.4169999999999</v>
      </c>
      <c r="F8755" s="20"/>
    </row>
    <row r="8756" spans="2:6" x14ac:dyDescent="0.3">
      <c r="B8756" s="3" t="s">
        <v>2088</v>
      </c>
      <c r="C8756" s="4">
        <v>1481.4169999999999</v>
      </c>
      <c r="F8756" s="20"/>
    </row>
    <row r="8757" spans="2:6" x14ac:dyDescent="0.3">
      <c r="B8757" s="3" t="s">
        <v>6358</v>
      </c>
      <c r="C8757" s="4">
        <v>1480.3829000000001</v>
      </c>
      <c r="F8757" s="20"/>
    </row>
    <row r="8758" spans="2:6" x14ac:dyDescent="0.3">
      <c r="B8758" s="3" t="s">
        <v>7049</v>
      </c>
      <c r="C8758" s="4">
        <v>1477.9007000000001</v>
      </c>
      <c r="F8758" s="20"/>
    </row>
    <row r="8759" spans="2:6" x14ac:dyDescent="0.3">
      <c r="B8759" s="3" t="s">
        <v>17407</v>
      </c>
      <c r="C8759" s="4">
        <v>1477.6402</v>
      </c>
      <c r="F8759" s="20"/>
    </row>
    <row r="8760" spans="2:6" x14ac:dyDescent="0.3">
      <c r="B8760" s="3" t="s">
        <v>17287</v>
      </c>
      <c r="C8760" s="4">
        <v>1477.3572000000001</v>
      </c>
      <c r="F8760" s="20"/>
    </row>
    <row r="8761" spans="2:6" x14ac:dyDescent="0.3">
      <c r="B8761" s="3" t="s">
        <v>2698</v>
      </c>
      <c r="C8761" s="4">
        <v>1476.8956000000001</v>
      </c>
      <c r="F8761" s="20"/>
    </row>
    <row r="8762" spans="2:6" x14ac:dyDescent="0.3">
      <c r="B8762" s="3" t="s">
        <v>13656</v>
      </c>
      <c r="C8762" s="4">
        <v>1475.9048000000003</v>
      </c>
      <c r="F8762" s="20"/>
    </row>
    <row r="8763" spans="2:6" x14ac:dyDescent="0.3">
      <c r="B8763" s="3" t="s">
        <v>12276</v>
      </c>
      <c r="C8763" s="4">
        <v>1475.6814000000002</v>
      </c>
      <c r="F8763" s="20"/>
    </row>
    <row r="8764" spans="2:6" x14ac:dyDescent="0.3">
      <c r="B8764" s="3" t="s">
        <v>11556</v>
      </c>
      <c r="C8764" s="4">
        <v>1474.1103000000001</v>
      </c>
      <c r="F8764" s="20"/>
    </row>
    <row r="8765" spans="2:6" x14ac:dyDescent="0.3">
      <c r="B8765" s="3" t="s">
        <v>14344</v>
      </c>
      <c r="C8765" s="4">
        <v>1473.7719000000002</v>
      </c>
      <c r="F8765" s="20"/>
    </row>
    <row r="8766" spans="2:6" x14ac:dyDescent="0.3">
      <c r="B8766" s="3" t="s">
        <v>7431</v>
      </c>
      <c r="C8766" s="4">
        <v>1472.8848</v>
      </c>
      <c r="F8766" s="20"/>
    </row>
    <row r="8767" spans="2:6" x14ac:dyDescent="0.3">
      <c r="B8767" s="3" t="s">
        <v>5707</v>
      </c>
      <c r="C8767" s="4">
        <v>1472.4618</v>
      </c>
      <c r="F8767" s="20"/>
    </row>
    <row r="8768" spans="2:6" x14ac:dyDescent="0.3">
      <c r="B8768" s="3" t="s">
        <v>14393</v>
      </c>
      <c r="C8768" s="4">
        <v>1471.0621999999998</v>
      </c>
      <c r="F8768" s="20"/>
    </row>
    <row r="8769" spans="2:6" x14ac:dyDescent="0.3">
      <c r="B8769" s="3" t="s">
        <v>12265</v>
      </c>
      <c r="C8769" s="4">
        <v>1470.3874000000001</v>
      </c>
      <c r="F8769" s="20"/>
    </row>
    <row r="8770" spans="2:6" x14ac:dyDescent="0.3">
      <c r="B8770" s="3" t="s">
        <v>972</v>
      </c>
      <c r="C8770" s="4">
        <v>1470.2371000000001</v>
      </c>
      <c r="F8770" s="20"/>
    </row>
    <row r="8771" spans="2:6" x14ac:dyDescent="0.3">
      <c r="B8771" s="3" t="s">
        <v>11742</v>
      </c>
      <c r="C8771" s="4">
        <v>1468.731</v>
      </c>
      <c r="F8771" s="20"/>
    </row>
    <row r="8772" spans="2:6" x14ac:dyDescent="0.3">
      <c r="B8772" s="3" t="s">
        <v>15705</v>
      </c>
      <c r="C8772" s="4">
        <v>1467.9739000000002</v>
      </c>
      <c r="F8772" s="20"/>
    </row>
    <row r="8773" spans="2:6" x14ac:dyDescent="0.3">
      <c r="B8773" s="3" t="s">
        <v>4961</v>
      </c>
      <c r="C8773" s="4">
        <v>1467.7186000000002</v>
      </c>
      <c r="F8773" s="20"/>
    </row>
    <row r="8774" spans="2:6" x14ac:dyDescent="0.3">
      <c r="B8774" s="3" t="s">
        <v>12776</v>
      </c>
      <c r="C8774" s="4">
        <v>1466.9015999999999</v>
      </c>
      <c r="F8774" s="20"/>
    </row>
    <row r="8775" spans="2:6" x14ac:dyDescent="0.3">
      <c r="B8775" s="3" t="s">
        <v>8852</v>
      </c>
      <c r="C8775" s="4">
        <v>1466.7</v>
      </c>
      <c r="F8775" s="20"/>
    </row>
    <row r="8776" spans="2:6" x14ac:dyDescent="0.3">
      <c r="B8776" s="3" t="s">
        <v>8684</v>
      </c>
      <c r="C8776" s="4">
        <v>1463.4364</v>
      </c>
      <c r="F8776" s="20"/>
    </row>
    <row r="8777" spans="2:6" x14ac:dyDescent="0.3">
      <c r="B8777" s="3" t="s">
        <v>6630</v>
      </c>
      <c r="C8777" s="4">
        <v>1461.6566</v>
      </c>
      <c r="F8777" s="20"/>
    </row>
    <row r="8778" spans="2:6" x14ac:dyDescent="0.3">
      <c r="B8778" s="3" t="s">
        <v>6860</v>
      </c>
      <c r="C8778" s="4">
        <v>1461.1286</v>
      </c>
      <c r="F8778" s="20"/>
    </row>
    <row r="8779" spans="2:6" x14ac:dyDescent="0.3">
      <c r="B8779" s="3" t="s">
        <v>2154</v>
      </c>
      <c r="C8779" s="4">
        <v>1458.9086</v>
      </c>
      <c r="F8779" s="20"/>
    </row>
    <row r="8780" spans="2:6" x14ac:dyDescent="0.3">
      <c r="B8780" s="3" t="s">
        <v>1170</v>
      </c>
      <c r="C8780" s="4">
        <v>1458.5874000000003</v>
      </c>
      <c r="F8780" s="20"/>
    </row>
    <row r="8781" spans="2:6" x14ac:dyDescent="0.3">
      <c r="B8781" s="3" t="s">
        <v>13275</v>
      </c>
      <c r="C8781" s="4">
        <v>1458.2913999999998</v>
      </c>
      <c r="F8781" s="20"/>
    </row>
    <row r="8782" spans="2:6" x14ac:dyDescent="0.3">
      <c r="B8782" s="3" t="s">
        <v>13725</v>
      </c>
      <c r="C8782" s="4">
        <v>1458.1669000000002</v>
      </c>
      <c r="F8782" s="20"/>
    </row>
    <row r="8783" spans="2:6" x14ac:dyDescent="0.3">
      <c r="B8783" s="3" t="s">
        <v>10928</v>
      </c>
      <c r="C8783" s="4">
        <v>1458.1669000000002</v>
      </c>
      <c r="F8783" s="20"/>
    </row>
    <row r="8784" spans="2:6" x14ac:dyDescent="0.3">
      <c r="B8784" s="3" t="s">
        <v>2172</v>
      </c>
      <c r="C8784" s="4">
        <v>1455.9970000000001</v>
      </c>
      <c r="F8784" s="20"/>
    </row>
    <row r="8785" spans="2:6" x14ac:dyDescent="0.3">
      <c r="B8785" s="3" t="s">
        <v>15277</v>
      </c>
      <c r="C8785" s="4">
        <v>1455.9412</v>
      </c>
      <c r="F8785" s="20"/>
    </row>
    <row r="8786" spans="2:6" x14ac:dyDescent="0.3">
      <c r="B8786" s="3" t="s">
        <v>7879</v>
      </c>
      <c r="C8786" s="4">
        <v>1454.8381000000002</v>
      </c>
      <c r="F8786" s="20"/>
    </row>
    <row r="8787" spans="2:6" x14ac:dyDescent="0.3">
      <c r="B8787" s="3" t="s">
        <v>12143</v>
      </c>
      <c r="C8787" s="4">
        <v>1452.8263000000002</v>
      </c>
      <c r="F8787" s="20"/>
    </row>
    <row r="8788" spans="2:6" x14ac:dyDescent="0.3">
      <c r="B8788" s="3" t="s">
        <v>14441</v>
      </c>
      <c r="C8788" s="4">
        <v>1452.5735</v>
      </c>
      <c r="F8788" s="20"/>
    </row>
    <row r="8789" spans="2:6" x14ac:dyDescent="0.3">
      <c r="B8789" s="3" t="s">
        <v>12845</v>
      </c>
      <c r="C8789" s="4">
        <v>1452.1562000000001</v>
      </c>
      <c r="F8789" s="20"/>
    </row>
    <row r="8790" spans="2:6" x14ac:dyDescent="0.3">
      <c r="B8790" s="3" t="s">
        <v>13805</v>
      </c>
      <c r="C8790" s="4">
        <v>1452.0603000000001</v>
      </c>
      <c r="F8790" s="20"/>
    </row>
    <row r="8791" spans="2:6" x14ac:dyDescent="0.3">
      <c r="B8791" s="3" t="s">
        <v>3692</v>
      </c>
      <c r="C8791" s="4">
        <v>1451.8491000000001</v>
      </c>
      <c r="F8791" s="20"/>
    </row>
    <row r="8792" spans="2:6" x14ac:dyDescent="0.3">
      <c r="B8792" s="3" t="s">
        <v>6282</v>
      </c>
      <c r="C8792" s="4">
        <v>1448.6370999999999</v>
      </c>
      <c r="F8792" s="20"/>
    </row>
    <row r="8793" spans="2:6" x14ac:dyDescent="0.3">
      <c r="B8793" s="3" t="s">
        <v>5715</v>
      </c>
      <c r="C8793" s="4">
        <v>1448.3498</v>
      </c>
      <c r="F8793" s="20"/>
    </row>
    <row r="8794" spans="2:6" x14ac:dyDescent="0.3">
      <c r="B8794" s="3" t="s">
        <v>11856</v>
      </c>
      <c r="C8794" s="4">
        <v>1447.0277000000001</v>
      </c>
      <c r="F8794" s="20"/>
    </row>
    <row r="8795" spans="2:6" x14ac:dyDescent="0.3">
      <c r="B8795" s="3" t="s">
        <v>10328</v>
      </c>
      <c r="C8795" s="4">
        <v>1446.0221999999999</v>
      </c>
      <c r="F8795" s="20"/>
    </row>
    <row r="8796" spans="2:6" x14ac:dyDescent="0.3">
      <c r="B8796" s="3" t="s">
        <v>6434</v>
      </c>
      <c r="C8796" s="4">
        <v>1445.8545999999999</v>
      </c>
      <c r="F8796" s="20"/>
    </row>
    <row r="8797" spans="2:6" x14ac:dyDescent="0.3">
      <c r="B8797" s="3" t="s">
        <v>16570</v>
      </c>
      <c r="C8797" s="4">
        <v>1444.7860000000001</v>
      </c>
      <c r="F8797" s="20"/>
    </row>
    <row r="8798" spans="2:6" x14ac:dyDescent="0.3">
      <c r="B8798" s="3" t="s">
        <v>14139</v>
      </c>
      <c r="C8798" s="4">
        <v>1443.7720000000002</v>
      </c>
      <c r="F8798" s="20"/>
    </row>
    <row r="8799" spans="2:6" x14ac:dyDescent="0.3">
      <c r="B8799" s="3" t="s">
        <v>7469</v>
      </c>
      <c r="C8799" s="4">
        <v>1443.6552000000001</v>
      </c>
      <c r="F8799" s="20"/>
    </row>
    <row r="8800" spans="2:6" x14ac:dyDescent="0.3">
      <c r="B8800" s="3" t="s">
        <v>6749</v>
      </c>
      <c r="C8800" s="4">
        <v>1441.7406000000001</v>
      </c>
      <c r="F8800" s="20"/>
    </row>
    <row r="8801" spans="2:6" x14ac:dyDescent="0.3">
      <c r="B8801" s="3" t="s">
        <v>2772</v>
      </c>
      <c r="C8801" s="4">
        <v>1441.6463000000001</v>
      </c>
      <c r="F8801" s="20"/>
    </row>
    <row r="8802" spans="2:6" x14ac:dyDescent="0.3">
      <c r="B8802" s="3" t="s">
        <v>10592</v>
      </c>
      <c r="C8802" s="4">
        <v>1440.8868</v>
      </c>
      <c r="F8802" s="20"/>
    </row>
    <row r="8803" spans="2:6" x14ac:dyDescent="0.3">
      <c r="B8803" s="3" t="s">
        <v>3162</v>
      </c>
      <c r="C8803" s="4">
        <v>1437.3105000000005</v>
      </c>
      <c r="F8803" s="20"/>
    </row>
    <row r="8804" spans="2:6" x14ac:dyDescent="0.3">
      <c r="B8804" s="3" t="s">
        <v>12570</v>
      </c>
      <c r="C8804" s="4">
        <v>1434.7170000000001</v>
      </c>
      <c r="F8804" s="20"/>
    </row>
    <row r="8805" spans="2:6" x14ac:dyDescent="0.3">
      <c r="B8805" s="3" t="s">
        <v>17773</v>
      </c>
      <c r="C8805" s="4">
        <v>1434.0933</v>
      </c>
      <c r="F8805" s="20"/>
    </row>
    <row r="8806" spans="2:6" x14ac:dyDescent="0.3">
      <c r="B8806" s="3" t="s">
        <v>15704</v>
      </c>
      <c r="C8806" s="4">
        <v>1432.1631000000002</v>
      </c>
      <c r="F8806" s="20"/>
    </row>
    <row r="8807" spans="2:6" x14ac:dyDescent="0.3">
      <c r="B8807" s="3" t="s">
        <v>6060</v>
      </c>
      <c r="C8807" s="4">
        <v>1431.6992000000002</v>
      </c>
      <c r="F8807" s="20"/>
    </row>
    <row r="8808" spans="2:6" x14ac:dyDescent="0.3">
      <c r="B8808" s="3" t="s">
        <v>10834</v>
      </c>
      <c r="C8808" s="4">
        <v>1431.2424000000001</v>
      </c>
      <c r="F8808" s="20"/>
    </row>
    <row r="8809" spans="2:6" x14ac:dyDescent="0.3">
      <c r="B8809" s="3" t="s">
        <v>13700</v>
      </c>
      <c r="C8809" s="4">
        <v>1430.4195999999999</v>
      </c>
      <c r="F8809" s="20"/>
    </row>
    <row r="8810" spans="2:6" x14ac:dyDescent="0.3">
      <c r="B8810" s="3" t="s">
        <v>2233</v>
      </c>
      <c r="C8810" s="4">
        <v>1428.9972</v>
      </c>
      <c r="F8810" s="20"/>
    </row>
    <row r="8811" spans="2:6" x14ac:dyDescent="0.3">
      <c r="B8811" s="3" t="s">
        <v>9652</v>
      </c>
      <c r="C8811" s="4">
        <v>1428.1078</v>
      </c>
      <c r="F8811" s="20"/>
    </row>
    <row r="8812" spans="2:6" x14ac:dyDescent="0.3">
      <c r="B8812" s="3" t="s">
        <v>12245</v>
      </c>
      <c r="C8812" s="4">
        <v>1426.9888000000001</v>
      </c>
      <c r="F8812" s="20"/>
    </row>
    <row r="8813" spans="2:6" x14ac:dyDescent="0.3">
      <c r="B8813" s="3" t="s">
        <v>8195</v>
      </c>
      <c r="C8813" s="4">
        <v>1423.2838999999999</v>
      </c>
      <c r="F8813" s="20"/>
    </row>
    <row r="8814" spans="2:6" x14ac:dyDescent="0.3">
      <c r="B8814" s="3" t="s">
        <v>19026</v>
      </c>
      <c r="C8814" s="4">
        <v>1422.9279999999999</v>
      </c>
      <c r="F8814" s="20"/>
    </row>
    <row r="8815" spans="2:6" x14ac:dyDescent="0.3">
      <c r="B8815" s="3" t="s">
        <v>9687</v>
      </c>
      <c r="C8815" s="4">
        <v>1421.3775999999998</v>
      </c>
      <c r="F8815" s="20"/>
    </row>
    <row r="8816" spans="2:6" x14ac:dyDescent="0.3">
      <c r="B8816" s="3" t="s">
        <v>4404</v>
      </c>
      <c r="C8816" s="4">
        <v>1420.5691000000002</v>
      </c>
      <c r="F8816" s="20"/>
    </row>
    <row r="8817" spans="2:6" x14ac:dyDescent="0.3">
      <c r="B8817" s="3" t="s">
        <v>10190</v>
      </c>
      <c r="C8817" s="4">
        <v>1420.2047</v>
      </c>
      <c r="F8817" s="20"/>
    </row>
    <row r="8818" spans="2:6" x14ac:dyDescent="0.3">
      <c r="B8818" s="3" t="s">
        <v>10585</v>
      </c>
      <c r="C8818" s="4">
        <v>1419.8505</v>
      </c>
      <c r="F8818" s="20"/>
    </row>
    <row r="8819" spans="2:6" x14ac:dyDescent="0.3">
      <c r="B8819" s="3" t="s">
        <v>7989</v>
      </c>
      <c r="C8819" s="4">
        <v>1419.3639000000001</v>
      </c>
      <c r="F8819" s="20"/>
    </row>
    <row r="8820" spans="2:6" x14ac:dyDescent="0.3">
      <c r="B8820" s="3" t="s">
        <v>11346</v>
      </c>
      <c r="C8820" s="4">
        <v>1419.0168000000001</v>
      </c>
      <c r="F8820" s="20"/>
    </row>
    <row r="8821" spans="2:6" x14ac:dyDescent="0.3">
      <c r="B8821" s="3" t="s">
        <v>16013</v>
      </c>
      <c r="C8821" s="4">
        <v>1415.8150999999998</v>
      </c>
      <c r="F8821" s="20"/>
    </row>
    <row r="8822" spans="2:6" x14ac:dyDescent="0.3">
      <c r="B8822" s="3" t="s">
        <v>6051</v>
      </c>
      <c r="C8822" s="4">
        <v>1415.0983000000001</v>
      </c>
      <c r="F8822" s="20"/>
    </row>
    <row r="8823" spans="2:6" x14ac:dyDescent="0.3">
      <c r="B8823" s="3" t="s">
        <v>4174</v>
      </c>
      <c r="C8823" s="4">
        <v>1415.0509000000002</v>
      </c>
      <c r="F8823" s="20"/>
    </row>
    <row r="8824" spans="2:6" x14ac:dyDescent="0.3">
      <c r="B8824" s="3" t="s">
        <v>9889</v>
      </c>
      <c r="C8824" s="4">
        <v>1414.8284999999998</v>
      </c>
      <c r="F8824" s="20"/>
    </row>
    <row r="8825" spans="2:6" x14ac:dyDescent="0.3">
      <c r="B8825" s="3" t="s">
        <v>11421</v>
      </c>
      <c r="C8825" s="4">
        <v>1409.5027</v>
      </c>
      <c r="F8825" s="20"/>
    </row>
    <row r="8826" spans="2:6" x14ac:dyDescent="0.3">
      <c r="B8826" s="3" t="s">
        <v>16607</v>
      </c>
      <c r="C8826" s="4">
        <v>1409.0054</v>
      </c>
      <c r="F8826" s="20"/>
    </row>
    <row r="8827" spans="2:6" x14ac:dyDescent="0.3">
      <c r="B8827" s="3" t="s">
        <v>5232</v>
      </c>
      <c r="C8827" s="4">
        <v>1408.2857999999999</v>
      </c>
      <c r="F8827" s="20"/>
    </row>
    <row r="8828" spans="2:6" x14ac:dyDescent="0.3">
      <c r="B8828" s="3" t="s">
        <v>13318</v>
      </c>
      <c r="C8828" s="4">
        <v>1407.3076000000001</v>
      </c>
      <c r="F8828" s="20"/>
    </row>
    <row r="8829" spans="2:6" x14ac:dyDescent="0.3">
      <c r="B8829" s="3" t="s">
        <v>17237</v>
      </c>
      <c r="C8829" s="4">
        <v>1407.018</v>
      </c>
      <c r="F8829" s="20"/>
    </row>
    <row r="8830" spans="2:6" x14ac:dyDescent="0.3">
      <c r="B8830" s="3" t="s">
        <v>18739</v>
      </c>
      <c r="C8830" s="4">
        <v>1406.9757999999999</v>
      </c>
      <c r="F8830" s="20"/>
    </row>
    <row r="8831" spans="2:6" x14ac:dyDescent="0.3">
      <c r="B8831" s="3" t="s">
        <v>18837</v>
      </c>
      <c r="C8831" s="4">
        <v>1406.9757999999999</v>
      </c>
      <c r="F8831" s="20"/>
    </row>
    <row r="8832" spans="2:6" x14ac:dyDescent="0.3">
      <c r="B8832" s="3" t="s">
        <v>15770</v>
      </c>
      <c r="C8832" s="4">
        <v>1406.9757999999999</v>
      </c>
      <c r="F8832" s="20"/>
    </row>
    <row r="8833" spans="2:6" x14ac:dyDescent="0.3">
      <c r="B8833" s="3" t="s">
        <v>13346</v>
      </c>
      <c r="C8833" s="4">
        <v>1406.9757999999999</v>
      </c>
      <c r="F8833" s="20"/>
    </row>
    <row r="8834" spans="2:6" x14ac:dyDescent="0.3">
      <c r="B8834" s="3" t="s">
        <v>14325</v>
      </c>
      <c r="C8834" s="4">
        <v>1406.9757999999999</v>
      </c>
      <c r="F8834" s="20"/>
    </row>
    <row r="8835" spans="2:6" x14ac:dyDescent="0.3">
      <c r="B8835" s="3" t="s">
        <v>10738</v>
      </c>
      <c r="C8835" s="4">
        <v>1406.9757999999999</v>
      </c>
      <c r="F8835" s="20"/>
    </row>
    <row r="8836" spans="2:6" x14ac:dyDescent="0.3">
      <c r="B8836" s="3" t="s">
        <v>10510</v>
      </c>
      <c r="C8836" s="4">
        <v>1406.9757999999999</v>
      </c>
      <c r="F8836" s="20"/>
    </row>
    <row r="8837" spans="2:6" x14ac:dyDescent="0.3">
      <c r="B8837" s="3" t="s">
        <v>9721</v>
      </c>
      <c r="C8837" s="4">
        <v>1406.9757999999999</v>
      </c>
      <c r="F8837" s="20"/>
    </row>
    <row r="8838" spans="2:6" x14ac:dyDescent="0.3">
      <c r="B8838" s="3" t="s">
        <v>9076</v>
      </c>
      <c r="C8838" s="4">
        <v>1406.9757999999999</v>
      </c>
      <c r="F8838" s="20"/>
    </row>
    <row r="8839" spans="2:6" x14ac:dyDescent="0.3">
      <c r="B8839" s="3" t="s">
        <v>8225</v>
      </c>
      <c r="C8839" s="4">
        <v>1406.9757999999999</v>
      </c>
      <c r="F8839" s="20"/>
    </row>
    <row r="8840" spans="2:6" x14ac:dyDescent="0.3">
      <c r="B8840" s="3" t="s">
        <v>8070</v>
      </c>
      <c r="C8840" s="4">
        <v>1406.9757999999999</v>
      </c>
      <c r="F8840" s="20"/>
    </row>
    <row r="8841" spans="2:6" x14ac:dyDescent="0.3">
      <c r="B8841" s="3" t="s">
        <v>7331</v>
      </c>
      <c r="C8841" s="4">
        <v>1406.9757999999999</v>
      </c>
      <c r="F8841" s="20"/>
    </row>
    <row r="8842" spans="2:6" x14ac:dyDescent="0.3">
      <c r="B8842" s="3" t="s">
        <v>6635</v>
      </c>
      <c r="C8842" s="4">
        <v>1406.9757999999999</v>
      </c>
      <c r="F8842" s="20"/>
    </row>
    <row r="8843" spans="2:6" x14ac:dyDescent="0.3">
      <c r="B8843" s="3" t="s">
        <v>2626</v>
      </c>
      <c r="C8843" s="4">
        <v>1406.9757999999999</v>
      </c>
      <c r="F8843" s="20"/>
    </row>
    <row r="8844" spans="2:6" x14ac:dyDescent="0.3">
      <c r="B8844" s="3" t="s">
        <v>1037</v>
      </c>
      <c r="C8844" s="4">
        <v>1406.9757999999999</v>
      </c>
      <c r="F8844" s="20"/>
    </row>
    <row r="8845" spans="2:6" x14ac:dyDescent="0.3">
      <c r="B8845" s="3" t="s">
        <v>1578</v>
      </c>
      <c r="C8845" s="4">
        <v>1406.9757999999999</v>
      </c>
      <c r="F8845" s="20"/>
    </row>
    <row r="8846" spans="2:6" x14ac:dyDescent="0.3">
      <c r="B8846" s="3" t="s">
        <v>1184</v>
      </c>
      <c r="C8846" s="4">
        <v>1406.9757999999999</v>
      </c>
      <c r="F8846" s="20"/>
    </row>
    <row r="8847" spans="2:6" x14ac:dyDescent="0.3">
      <c r="B8847" s="3" t="s">
        <v>18959</v>
      </c>
      <c r="C8847" s="4">
        <v>1401.2882000000002</v>
      </c>
      <c r="F8847" s="20"/>
    </row>
    <row r="8848" spans="2:6" x14ac:dyDescent="0.3">
      <c r="B8848" s="3" t="s">
        <v>6367</v>
      </c>
      <c r="C8848" s="4">
        <v>1401.2882000000002</v>
      </c>
      <c r="F8848" s="20"/>
    </row>
    <row r="8849" spans="2:6" x14ac:dyDescent="0.3">
      <c r="B8849" s="3" t="s">
        <v>12741</v>
      </c>
      <c r="C8849" s="4">
        <v>1400.4885999999999</v>
      </c>
      <c r="F8849" s="20"/>
    </row>
    <row r="8850" spans="2:6" x14ac:dyDescent="0.3">
      <c r="B8850" s="3" t="s">
        <v>6918</v>
      </c>
      <c r="C8850" s="4">
        <v>1397.8723</v>
      </c>
      <c r="F8850" s="20"/>
    </row>
    <row r="8851" spans="2:6" x14ac:dyDescent="0.3">
      <c r="B8851" s="3" t="s">
        <v>17566</v>
      </c>
      <c r="C8851" s="4">
        <v>1397.8371</v>
      </c>
      <c r="F8851" s="20"/>
    </row>
    <row r="8852" spans="2:6" x14ac:dyDescent="0.3">
      <c r="B8852" s="3" t="s">
        <v>4839</v>
      </c>
      <c r="C8852" s="4">
        <v>1397.6561000000002</v>
      </c>
      <c r="F8852" s="20"/>
    </row>
    <row r="8853" spans="2:6" x14ac:dyDescent="0.3">
      <c r="B8853" s="3" t="s">
        <v>17015</v>
      </c>
      <c r="C8853" s="4">
        <v>1397.4602</v>
      </c>
      <c r="F8853" s="20"/>
    </row>
    <row r="8854" spans="2:6" x14ac:dyDescent="0.3">
      <c r="B8854" s="3" t="s">
        <v>15899</v>
      </c>
      <c r="C8854" s="4">
        <v>1397.4602</v>
      </c>
      <c r="F8854" s="20"/>
    </row>
    <row r="8855" spans="2:6" x14ac:dyDescent="0.3">
      <c r="B8855" s="3" t="s">
        <v>879</v>
      </c>
      <c r="C8855" s="4">
        <v>1397.4367</v>
      </c>
      <c r="F8855" s="20"/>
    </row>
    <row r="8856" spans="2:6" x14ac:dyDescent="0.3">
      <c r="B8856" s="3" t="s">
        <v>10148</v>
      </c>
      <c r="C8856" s="4">
        <v>1397.0794000000001</v>
      </c>
      <c r="F8856" s="20"/>
    </row>
    <row r="8857" spans="2:6" x14ac:dyDescent="0.3">
      <c r="B8857" s="3" t="s">
        <v>10272</v>
      </c>
      <c r="C8857" s="4">
        <v>1396.4261000000001</v>
      </c>
      <c r="F8857" s="20"/>
    </row>
    <row r="8858" spans="2:6" x14ac:dyDescent="0.3">
      <c r="B8858" s="3" t="s">
        <v>3011</v>
      </c>
      <c r="C8858" s="4">
        <v>1395.6046000000001</v>
      </c>
      <c r="F8858" s="20"/>
    </row>
    <row r="8859" spans="2:6" x14ac:dyDescent="0.3">
      <c r="B8859" s="3" t="s">
        <v>6709</v>
      </c>
      <c r="C8859" s="4">
        <v>1395.0598</v>
      </c>
      <c r="F8859" s="20"/>
    </row>
    <row r="8860" spans="2:6" x14ac:dyDescent="0.3">
      <c r="B8860" s="3" t="s">
        <v>14463</v>
      </c>
      <c r="C8860" s="4">
        <v>1394.1679000000001</v>
      </c>
      <c r="F8860" s="20"/>
    </row>
    <row r="8861" spans="2:6" x14ac:dyDescent="0.3">
      <c r="B8861" s="3" t="s">
        <v>1675</v>
      </c>
      <c r="C8861" s="4">
        <v>1391.1212</v>
      </c>
      <c r="F8861" s="20"/>
    </row>
    <row r="8862" spans="2:6" x14ac:dyDescent="0.3">
      <c r="B8862" s="3" t="s">
        <v>15319</v>
      </c>
      <c r="C8862" s="4">
        <v>1390.9244000000001</v>
      </c>
      <c r="F8862" s="20"/>
    </row>
    <row r="8863" spans="2:6" x14ac:dyDescent="0.3">
      <c r="B8863" s="3" t="s">
        <v>3452</v>
      </c>
      <c r="C8863" s="4">
        <v>1388.8567</v>
      </c>
      <c r="F8863" s="20"/>
    </row>
    <row r="8864" spans="2:6" x14ac:dyDescent="0.3">
      <c r="B8864" s="3" t="s">
        <v>14777</v>
      </c>
      <c r="C8864" s="4">
        <v>1388.8385000000001</v>
      </c>
      <c r="F8864" s="20"/>
    </row>
    <row r="8865" spans="2:6" x14ac:dyDescent="0.3">
      <c r="B8865" s="3" t="s">
        <v>8780</v>
      </c>
      <c r="C8865" s="4">
        <v>1388.6776000000002</v>
      </c>
      <c r="F8865" s="20"/>
    </row>
    <row r="8866" spans="2:6" x14ac:dyDescent="0.3">
      <c r="B8866" s="3" t="s">
        <v>10639</v>
      </c>
      <c r="C8866" s="4">
        <v>1387.0237999999999</v>
      </c>
      <c r="F8866" s="20"/>
    </row>
    <row r="8867" spans="2:6" x14ac:dyDescent="0.3">
      <c r="B8867" s="3" t="s">
        <v>15374</v>
      </c>
      <c r="C8867" s="4">
        <v>1386.4301</v>
      </c>
      <c r="F8867" s="20"/>
    </row>
    <row r="8868" spans="2:6" x14ac:dyDescent="0.3">
      <c r="B8868" s="3" t="s">
        <v>10673</v>
      </c>
      <c r="C8868" s="4">
        <v>1386.4301</v>
      </c>
      <c r="F8868" s="20"/>
    </row>
    <row r="8869" spans="2:6" x14ac:dyDescent="0.3">
      <c r="B8869" s="3" t="s">
        <v>6233</v>
      </c>
      <c r="C8869" s="4">
        <v>1386.2868999999998</v>
      </c>
      <c r="F8869" s="20"/>
    </row>
    <row r="8870" spans="2:6" x14ac:dyDescent="0.3">
      <c r="B8870" s="3" t="s">
        <v>1251</v>
      </c>
      <c r="C8870" s="4">
        <v>1385.8224000000002</v>
      </c>
      <c r="F8870" s="20"/>
    </row>
    <row r="8871" spans="2:6" x14ac:dyDescent="0.3">
      <c r="B8871" s="3" t="s">
        <v>10852</v>
      </c>
      <c r="C8871" s="4">
        <v>1383.2457999999999</v>
      </c>
      <c r="F8871" s="20"/>
    </row>
    <row r="8872" spans="2:6" x14ac:dyDescent="0.3">
      <c r="B8872" s="3" t="s">
        <v>9084</v>
      </c>
      <c r="C8872" s="4">
        <v>1383.0929000000001</v>
      </c>
      <c r="F8872" s="20"/>
    </row>
    <row r="8873" spans="2:6" x14ac:dyDescent="0.3">
      <c r="B8873" s="3" t="s">
        <v>12497</v>
      </c>
      <c r="C8873" s="4">
        <v>1379.6954999999998</v>
      </c>
      <c r="F8873" s="20"/>
    </row>
    <row r="8874" spans="2:6" x14ac:dyDescent="0.3">
      <c r="B8874" s="3" t="s">
        <v>15888</v>
      </c>
      <c r="C8874" s="4">
        <v>1379.0976000000001</v>
      </c>
      <c r="F8874" s="20"/>
    </row>
    <row r="8875" spans="2:6" x14ac:dyDescent="0.3">
      <c r="B8875" s="3" t="s">
        <v>2101</v>
      </c>
      <c r="C8875" s="4">
        <v>1377.9484</v>
      </c>
      <c r="F8875" s="20"/>
    </row>
    <row r="8876" spans="2:6" x14ac:dyDescent="0.3">
      <c r="B8876" s="3" t="s">
        <v>18232</v>
      </c>
      <c r="C8876" s="4">
        <v>1377.9283999999998</v>
      </c>
      <c r="F8876" s="20"/>
    </row>
    <row r="8877" spans="2:6" x14ac:dyDescent="0.3">
      <c r="B8877" s="3" t="s">
        <v>8918</v>
      </c>
      <c r="C8877" s="4">
        <v>1377.6307000000002</v>
      </c>
      <c r="F8877" s="20"/>
    </row>
    <row r="8878" spans="2:6" x14ac:dyDescent="0.3">
      <c r="B8878" s="3" t="s">
        <v>12580</v>
      </c>
      <c r="C8878" s="4">
        <v>1377.3238999999999</v>
      </c>
      <c r="F8878" s="20"/>
    </row>
    <row r="8879" spans="2:6" x14ac:dyDescent="0.3">
      <c r="B8879" s="3" t="s">
        <v>16124</v>
      </c>
      <c r="C8879" s="4">
        <v>1376.9479999999999</v>
      </c>
      <c r="F8879" s="20"/>
    </row>
    <row r="8880" spans="2:6" x14ac:dyDescent="0.3">
      <c r="B8880" s="3" t="s">
        <v>810</v>
      </c>
      <c r="C8880" s="4">
        <v>1376.7862</v>
      </c>
      <c r="F8880" s="20"/>
    </row>
    <row r="8881" spans="2:6" x14ac:dyDescent="0.3">
      <c r="B8881" s="3" t="s">
        <v>13251</v>
      </c>
      <c r="C8881" s="4">
        <v>1375.9685999999999</v>
      </c>
      <c r="F8881" s="20"/>
    </row>
    <row r="8882" spans="2:6" x14ac:dyDescent="0.3">
      <c r="B8882" s="3" t="s">
        <v>13070</v>
      </c>
      <c r="C8882" s="4">
        <v>1375.7791999999999</v>
      </c>
      <c r="F8882" s="20"/>
    </row>
    <row r="8883" spans="2:6" x14ac:dyDescent="0.3">
      <c r="B8883" s="3" t="s">
        <v>2335</v>
      </c>
      <c r="C8883" s="4">
        <v>1374.6393</v>
      </c>
      <c r="F8883" s="20"/>
    </row>
    <row r="8884" spans="2:6" x14ac:dyDescent="0.3">
      <c r="B8884" s="3" t="s">
        <v>12971</v>
      </c>
      <c r="C8884" s="4">
        <v>1374.3828000000001</v>
      </c>
      <c r="F8884" s="20"/>
    </row>
    <row r="8885" spans="2:6" x14ac:dyDescent="0.3">
      <c r="B8885" s="3" t="s">
        <v>8462</v>
      </c>
      <c r="C8885" s="4">
        <v>1374.3828000000001</v>
      </c>
      <c r="F8885" s="20"/>
    </row>
    <row r="8886" spans="2:6" x14ac:dyDescent="0.3">
      <c r="B8886" s="3" t="s">
        <v>5038</v>
      </c>
      <c r="C8886" s="4">
        <v>1374.3828000000001</v>
      </c>
      <c r="F8886" s="20"/>
    </row>
    <row r="8887" spans="2:6" x14ac:dyDescent="0.3">
      <c r="B8887" s="3" t="s">
        <v>2041</v>
      </c>
      <c r="C8887" s="4">
        <v>1374.3828000000001</v>
      </c>
      <c r="F8887" s="20"/>
    </row>
    <row r="8888" spans="2:6" x14ac:dyDescent="0.3">
      <c r="B8888" s="3" t="s">
        <v>5499</v>
      </c>
      <c r="C8888" s="4">
        <v>1373.442</v>
      </c>
      <c r="F8888" s="20"/>
    </row>
    <row r="8889" spans="2:6" x14ac:dyDescent="0.3">
      <c r="B8889" s="3" t="s">
        <v>1599</v>
      </c>
      <c r="C8889" s="4">
        <v>1373.0902000000001</v>
      </c>
      <c r="F8889" s="20"/>
    </row>
    <row r="8890" spans="2:6" x14ac:dyDescent="0.3">
      <c r="B8890" s="3" t="s">
        <v>4846</v>
      </c>
      <c r="C8890" s="4">
        <v>1371.7007000000001</v>
      </c>
      <c r="F8890" s="20"/>
    </row>
    <row r="8891" spans="2:6" x14ac:dyDescent="0.3">
      <c r="B8891" s="3" t="s">
        <v>14059</v>
      </c>
      <c r="C8891" s="4">
        <v>1371.5092</v>
      </c>
      <c r="F8891" s="20"/>
    </row>
    <row r="8892" spans="2:6" x14ac:dyDescent="0.3">
      <c r="B8892" s="3" t="s">
        <v>1520</v>
      </c>
      <c r="C8892" s="4">
        <v>1370.8014000000001</v>
      </c>
      <c r="F8892" s="20"/>
    </row>
    <row r="8893" spans="2:6" x14ac:dyDescent="0.3">
      <c r="B8893" s="3" t="s">
        <v>17293</v>
      </c>
      <c r="C8893" s="4">
        <v>1369.4078</v>
      </c>
      <c r="F8893" s="20"/>
    </row>
    <row r="8894" spans="2:6" x14ac:dyDescent="0.3">
      <c r="B8894" s="3" t="s">
        <v>4512</v>
      </c>
      <c r="C8894" s="4">
        <v>1368.6608000000001</v>
      </c>
      <c r="F8894" s="20"/>
    </row>
    <row r="8895" spans="2:6" x14ac:dyDescent="0.3">
      <c r="B8895" s="3" t="s">
        <v>13347</v>
      </c>
      <c r="C8895" s="4">
        <v>1365.5854999999999</v>
      </c>
      <c r="F8895" s="20"/>
    </row>
    <row r="8896" spans="2:6" x14ac:dyDescent="0.3">
      <c r="B8896" s="3" t="s">
        <v>1031</v>
      </c>
      <c r="C8896" s="4">
        <v>1365.0222000000001</v>
      </c>
      <c r="F8896" s="20"/>
    </row>
    <row r="8897" spans="2:6" x14ac:dyDescent="0.3">
      <c r="B8897" s="3" t="s">
        <v>13837</v>
      </c>
      <c r="C8897" s="4">
        <v>1364.0273999999999</v>
      </c>
      <c r="F8897" s="20"/>
    </row>
    <row r="8898" spans="2:6" x14ac:dyDescent="0.3">
      <c r="B8898" s="3" t="s">
        <v>1102</v>
      </c>
      <c r="C8898" s="4">
        <v>1362.0497000000003</v>
      </c>
      <c r="F8898" s="20"/>
    </row>
    <row r="8899" spans="2:6" x14ac:dyDescent="0.3">
      <c r="B8899" s="3" t="s">
        <v>8121</v>
      </c>
      <c r="C8899" s="4">
        <v>1361.9034999999999</v>
      </c>
      <c r="F8899" s="20"/>
    </row>
    <row r="8900" spans="2:6" x14ac:dyDescent="0.3">
      <c r="B8900" s="3" t="s">
        <v>6527</v>
      </c>
      <c r="C8900" s="4">
        <v>1360.5713999999998</v>
      </c>
      <c r="F8900" s="20"/>
    </row>
    <row r="8901" spans="2:6" x14ac:dyDescent="0.3">
      <c r="B8901" s="3" t="s">
        <v>8181</v>
      </c>
      <c r="C8901" s="4">
        <v>1359.2826</v>
      </c>
      <c r="F8901" s="20"/>
    </row>
    <row r="8902" spans="2:6" x14ac:dyDescent="0.3">
      <c r="B8902" s="3" t="s">
        <v>5478</v>
      </c>
      <c r="C8902" s="4">
        <v>1358.3363999999999</v>
      </c>
      <c r="F8902" s="20"/>
    </row>
    <row r="8903" spans="2:6" x14ac:dyDescent="0.3">
      <c r="B8903" s="3" t="s">
        <v>17734</v>
      </c>
      <c r="C8903" s="4">
        <v>1356.0284999999997</v>
      </c>
      <c r="F8903" s="20"/>
    </row>
    <row r="8904" spans="2:6" x14ac:dyDescent="0.3">
      <c r="B8904" s="3" t="s">
        <v>10801</v>
      </c>
      <c r="C8904" s="4">
        <v>1355.6968000000002</v>
      </c>
      <c r="F8904" s="20"/>
    </row>
    <row r="8905" spans="2:6" x14ac:dyDescent="0.3">
      <c r="B8905" s="3" t="s">
        <v>13773</v>
      </c>
      <c r="C8905" s="4">
        <v>1354.4074000000001</v>
      </c>
      <c r="F8905" s="20"/>
    </row>
    <row r="8906" spans="2:6" x14ac:dyDescent="0.3">
      <c r="B8906" s="3" t="s">
        <v>6737</v>
      </c>
      <c r="C8906" s="4">
        <v>1352.7903000000001</v>
      </c>
      <c r="F8906" s="20"/>
    </row>
    <row r="8907" spans="2:6" x14ac:dyDescent="0.3">
      <c r="B8907" s="3" t="s">
        <v>13045</v>
      </c>
      <c r="C8907" s="4">
        <v>1352.2728</v>
      </c>
      <c r="F8907" s="20"/>
    </row>
    <row r="8908" spans="2:6" x14ac:dyDescent="0.3">
      <c r="B8908" s="3" t="s">
        <v>10919</v>
      </c>
      <c r="C8908" s="4">
        <v>1351.2379000000001</v>
      </c>
      <c r="F8908" s="20"/>
    </row>
    <row r="8909" spans="2:6" x14ac:dyDescent="0.3">
      <c r="B8909" s="3" t="s">
        <v>4450</v>
      </c>
      <c r="C8909" s="4">
        <v>1350.9090000000001</v>
      </c>
      <c r="F8909" s="20"/>
    </row>
    <row r="8910" spans="2:6" x14ac:dyDescent="0.3">
      <c r="B8910" s="3" t="s">
        <v>17171</v>
      </c>
      <c r="C8910" s="4">
        <v>1350.0286000000001</v>
      </c>
      <c r="F8910" s="20"/>
    </row>
    <row r="8911" spans="2:6" x14ac:dyDescent="0.3">
      <c r="B8911" s="3" t="s">
        <v>8268</v>
      </c>
      <c r="C8911" s="4">
        <v>1349.2313000000001</v>
      </c>
      <c r="F8911" s="20"/>
    </row>
    <row r="8912" spans="2:6" x14ac:dyDescent="0.3">
      <c r="B8912" s="3" t="s">
        <v>18710</v>
      </c>
      <c r="C8912" s="4">
        <v>1348.9463000000001</v>
      </c>
      <c r="F8912" s="20"/>
    </row>
    <row r="8913" spans="2:6" x14ac:dyDescent="0.3">
      <c r="B8913" s="3" t="s">
        <v>5042</v>
      </c>
      <c r="C8913" s="4">
        <v>1345.9042999999999</v>
      </c>
      <c r="F8913" s="20"/>
    </row>
    <row r="8914" spans="2:6" x14ac:dyDescent="0.3">
      <c r="B8914" s="3" t="s">
        <v>8381</v>
      </c>
      <c r="C8914" s="4">
        <v>1345.5055000000002</v>
      </c>
      <c r="F8914" s="20"/>
    </row>
    <row r="8915" spans="2:6" x14ac:dyDescent="0.3">
      <c r="B8915" s="3" t="s">
        <v>10797</v>
      </c>
      <c r="C8915" s="4">
        <v>1344.2932000000001</v>
      </c>
      <c r="F8915" s="20"/>
    </row>
    <row r="8916" spans="2:6" x14ac:dyDescent="0.3">
      <c r="B8916" s="3" t="s">
        <v>9135</v>
      </c>
      <c r="C8916" s="4">
        <v>1343.8893000000003</v>
      </c>
      <c r="F8916" s="20"/>
    </row>
    <row r="8917" spans="2:6" x14ac:dyDescent="0.3">
      <c r="B8917" s="3" t="s">
        <v>6738</v>
      </c>
      <c r="C8917" s="4">
        <v>1341.3784000000001</v>
      </c>
      <c r="F8917" s="20"/>
    </row>
    <row r="8918" spans="2:6" x14ac:dyDescent="0.3">
      <c r="B8918" s="3" t="s">
        <v>4402</v>
      </c>
      <c r="C8918" s="4">
        <v>1340.4713999999999</v>
      </c>
      <c r="F8918" s="20"/>
    </row>
    <row r="8919" spans="2:6" x14ac:dyDescent="0.3">
      <c r="B8919" s="3" t="s">
        <v>16143</v>
      </c>
      <c r="C8919" s="4">
        <v>1338.9695000000002</v>
      </c>
      <c r="F8919" s="20"/>
    </row>
    <row r="8920" spans="2:6" x14ac:dyDescent="0.3">
      <c r="B8920" s="3" t="s">
        <v>8871</v>
      </c>
      <c r="C8920" s="4">
        <v>1336.9233999999999</v>
      </c>
      <c r="F8920" s="20"/>
    </row>
    <row r="8921" spans="2:6" x14ac:dyDescent="0.3">
      <c r="B8921" s="3" t="s">
        <v>13120</v>
      </c>
      <c r="C8921" s="4">
        <v>1335.5687</v>
      </c>
      <c r="F8921" s="20"/>
    </row>
    <row r="8922" spans="2:6" x14ac:dyDescent="0.3">
      <c r="B8922" s="3" t="s">
        <v>16089</v>
      </c>
      <c r="C8922" s="4">
        <v>1335.4126000000001</v>
      </c>
      <c r="F8922" s="20"/>
    </row>
    <row r="8923" spans="2:6" x14ac:dyDescent="0.3">
      <c r="B8923" s="3" t="s">
        <v>889</v>
      </c>
      <c r="C8923" s="4">
        <v>1334.626</v>
      </c>
      <c r="F8923" s="20"/>
    </row>
    <row r="8924" spans="2:6" x14ac:dyDescent="0.3">
      <c r="B8924" s="3" t="s">
        <v>17121</v>
      </c>
      <c r="C8924" s="4">
        <v>1333.9899</v>
      </c>
      <c r="F8924" s="20"/>
    </row>
    <row r="8925" spans="2:6" x14ac:dyDescent="0.3">
      <c r="B8925" s="3" t="s">
        <v>15508</v>
      </c>
      <c r="C8925" s="4">
        <v>1333.9899</v>
      </c>
      <c r="F8925" s="20"/>
    </row>
    <row r="8926" spans="2:6" x14ac:dyDescent="0.3">
      <c r="B8926" s="3" t="s">
        <v>13484</v>
      </c>
      <c r="C8926" s="4">
        <v>1332.9404999999999</v>
      </c>
      <c r="F8926" s="20"/>
    </row>
    <row r="8927" spans="2:6" x14ac:dyDescent="0.3">
      <c r="B8927" s="3" t="s">
        <v>9811</v>
      </c>
      <c r="C8927" s="4">
        <v>1332.5058999999999</v>
      </c>
      <c r="F8927" s="20"/>
    </row>
    <row r="8928" spans="2:6" x14ac:dyDescent="0.3">
      <c r="B8928" s="3" t="s">
        <v>18810</v>
      </c>
      <c r="C8928" s="4">
        <v>1330.8335999999999</v>
      </c>
      <c r="F8928" s="20"/>
    </row>
    <row r="8929" spans="2:6" x14ac:dyDescent="0.3">
      <c r="B8929" s="3" t="s">
        <v>10026</v>
      </c>
      <c r="C8929" s="4">
        <v>1330.6957</v>
      </c>
      <c r="F8929" s="20"/>
    </row>
    <row r="8930" spans="2:6" x14ac:dyDescent="0.3">
      <c r="B8930" s="3" t="s">
        <v>14581</v>
      </c>
      <c r="C8930" s="4">
        <v>1330.1720999999998</v>
      </c>
      <c r="F8930" s="20"/>
    </row>
    <row r="8931" spans="2:6" x14ac:dyDescent="0.3">
      <c r="B8931" s="3" t="s">
        <v>9815</v>
      </c>
      <c r="C8931" s="4">
        <v>1329.8187</v>
      </c>
      <c r="F8931" s="20"/>
    </row>
    <row r="8932" spans="2:6" x14ac:dyDescent="0.3">
      <c r="B8932" s="3" t="s">
        <v>12396</v>
      </c>
      <c r="C8932" s="4">
        <v>1329.6702</v>
      </c>
      <c r="F8932" s="20"/>
    </row>
    <row r="8933" spans="2:6" x14ac:dyDescent="0.3">
      <c r="B8933" s="3" t="s">
        <v>3625</v>
      </c>
      <c r="C8933" s="4">
        <v>1329.2648999999999</v>
      </c>
      <c r="F8933" s="20"/>
    </row>
    <row r="8934" spans="2:6" x14ac:dyDescent="0.3">
      <c r="B8934" s="3" t="s">
        <v>18847</v>
      </c>
      <c r="C8934" s="4">
        <v>1328.9416000000001</v>
      </c>
      <c r="F8934" s="20"/>
    </row>
    <row r="8935" spans="2:6" x14ac:dyDescent="0.3">
      <c r="B8935" s="3" t="s">
        <v>9253</v>
      </c>
      <c r="C8935" s="4">
        <v>1327.5128999999999</v>
      </c>
      <c r="F8935" s="20"/>
    </row>
    <row r="8936" spans="2:6" x14ac:dyDescent="0.3">
      <c r="B8936" s="3" t="s">
        <v>14440</v>
      </c>
      <c r="C8936" s="4">
        <v>1327.0192</v>
      </c>
      <c r="F8936" s="20"/>
    </row>
    <row r="8937" spans="2:6" x14ac:dyDescent="0.3">
      <c r="B8937" s="3" t="s">
        <v>11883</v>
      </c>
      <c r="C8937" s="4">
        <v>1325.6128000000001</v>
      </c>
      <c r="F8937" s="20"/>
    </row>
    <row r="8938" spans="2:6" x14ac:dyDescent="0.3">
      <c r="B8938" s="3" t="s">
        <v>3116</v>
      </c>
      <c r="C8938" s="4">
        <v>1325.1253999999999</v>
      </c>
      <c r="F8938" s="20"/>
    </row>
    <row r="8939" spans="2:6" x14ac:dyDescent="0.3">
      <c r="B8939" s="3" t="s">
        <v>5273</v>
      </c>
      <c r="C8939" s="4">
        <v>1324.8471</v>
      </c>
      <c r="F8939" s="20"/>
    </row>
    <row r="8940" spans="2:6" x14ac:dyDescent="0.3">
      <c r="B8940" s="3" t="s">
        <v>6239</v>
      </c>
      <c r="C8940" s="4">
        <v>1323.8561</v>
      </c>
      <c r="F8940" s="20"/>
    </row>
    <row r="8941" spans="2:6" x14ac:dyDescent="0.3">
      <c r="B8941" s="3" t="s">
        <v>4765</v>
      </c>
      <c r="C8941" s="4">
        <v>1323.6039999999998</v>
      </c>
      <c r="F8941" s="20"/>
    </row>
    <row r="8942" spans="2:6" x14ac:dyDescent="0.3">
      <c r="B8942" s="3" t="s">
        <v>18848</v>
      </c>
      <c r="C8942" s="4">
        <v>1323.0728000000001</v>
      </c>
      <c r="F8942" s="20"/>
    </row>
    <row r="8943" spans="2:6" x14ac:dyDescent="0.3">
      <c r="B8943" s="3" t="s">
        <v>6539</v>
      </c>
      <c r="C8943" s="4">
        <v>1322.8788999999999</v>
      </c>
      <c r="F8943" s="20"/>
    </row>
    <row r="8944" spans="2:6" x14ac:dyDescent="0.3">
      <c r="B8944" s="3" t="s">
        <v>8259</v>
      </c>
      <c r="C8944" s="4">
        <v>1322.8687</v>
      </c>
      <c r="F8944" s="20"/>
    </row>
    <row r="8945" spans="2:6" x14ac:dyDescent="0.3">
      <c r="B8945" s="3" t="s">
        <v>1724</v>
      </c>
      <c r="C8945" s="4">
        <v>1321.97</v>
      </c>
      <c r="F8945" s="20"/>
    </row>
    <row r="8946" spans="2:6" x14ac:dyDescent="0.3">
      <c r="B8946" s="3" t="s">
        <v>10065</v>
      </c>
      <c r="C8946" s="4">
        <v>1321.41</v>
      </c>
      <c r="F8946" s="20"/>
    </row>
    <row r="8947" spans="2:6" x14ac:dyDescent="0.3">
      <c r="B8947" s="3" t="s">
        <v>7885</v>
      </c>
      <c r="C8947" s="4">
        <v>1320.7252999999998</v>
      </c>
      <c r="F8947" s="20"/>
    </row>
    <row r="8948" spans="2:6" x14ac:dyDescent="0.3">
      <c r="B8948" s="3" t="s">
        <v>6469</v>
      </c>
      <c r="C8948" s="4">
        <v>1320.4871000000001</v>
      </c>
      <c r="F8948" s="20"/>
    </row>
    <row r="8949" spans="2:6" x14ac:dyDescent="0.3">
      <c r="B8949" s="3" t="s">
        <v>9773</v>
      </c>
      <c r="C8949" s="4">
        <v>1318.8249000000001</v>
      </c>
      <c r="F8949" s="20"/>
    </row>
    <row r="8950" spans="2:6" x14ac:dyDescent="0.3">
      <c r="B8950" s="3" t="s">
        <v>10692</v>
      </c>
      <c r="C8950" s="4">
        <v>1317.9152000000001</v>
      </c>
      <c r="F8950" s="20"/>
    </row>
    <row r="8951" spans="2:6" x14ac:dyDescent="0.3">
      <c r="B8951" s="3" t="s">
        <v>9167</v>
      </c>
      <c r="C8951" s="4">
        <v>1316.2597999999998</v>
      </c>
      <c r="F8951" s="20"/>
    </row>
    <row r="8952" spans="2:6" x14ac:dyDescent="0.3">
      <c r="B8952" s="3" t="s">
        <v>10040</v>
      </c>
      <c r="C8952" s="4">
        <v>1315.8348000000001</v>
      </c>
      <c r="F8952" s="20"/>
    </row>
    <row r="8953" spans="2:6" x14ac:dyDescent="0.3">
      <c r="B8953" s="3" t="s">
        <v>18546</v>
      </c>
      <c r="C8953" s="4">
        <v>1314.9039</v>
      </c>
      <c r="F8953" s="20"/>
    </row>
    <row r="8954" spans="2:6" x14ac:dyDescent="0.3">
      <c r="B8954" s="3" t="s">
        <v>18917</v>
      </c>
      <c r="C8954" s="4">
        <v>1313.2300999999998</v>
      </c>
      <c r="F8954" s="20"/>
    </row>
    <row r="8955" spans="2:6" x14ac:dyDescent="0.3">
      <c r="B8955" s="3" t="s">
        <v>15208</v>
      </c>
      <c r="C8955" s="4">
        <v>1312.8082999999999</v>
      </c>
      <c r="F8955" s="20"/>
    </row>
    <row r="8956" spans="2:6" x14ac:dyDescent="0.3">
      <c r="B8956" s="3" t="s">
        <v>5829</v>
      </c>
      <c r="C8956" s="4">
        <v>1312.7558000000001</v>
      </c>
      <c r="F8956" s="20"/>
    </row>
    <row r="8957" spans="2:6" x14ac:dyDescent="0.3">
      <c r="B8957" s="3" t="s">
        <v>9358</v>
      </c>
      <c r="C8957" s="4">
        <v>1311.4662000000001</v>
      </c>
      <c r="F8957" s="20"/>
    </row>
    <row r="8958" spans="2:6" x14ac:dyDescent="0.3">
      <c r="B8958" s="3" t="s">
        <v>4510</v>
      </c>
      <c r="C8958" s="4">
        <v>1309.98</v>
      </c>
      <c r="F8958" s="20"/>
    </row>
    <row r="8959" spans="2:6" x14ac:dyDescent="0.3">
      <c r="B8959" s="3" t="s">
        <v>8879</v>
      </c>
      <c r="C8959" s="4">
        <v>1309.8454000000002</v>
      </c>
      <c r="F8959" s="20"/>
    </row>
    <row r="8960" spans="2:6" x14ac:dyDescent="0.3">
      <c r="B8960" s="3" t="s">
        <v>3963</v>
      </c>
      <c r="C8960" s="4">
        <v>1308.9503</v>
      </c>
      <c r="F8960" s="20"/>
    </row>
    <row r="8961" spans="2:6" x14ac:dyDescent="0.3">
      <c r="B8961" s="3" t="s">
        <v>4507</v>
      </c>
      <c r="C8961" s="4">
        <v>1308.5029999999999</v>
      </c>
      <c r="F8961" s="20"/>
    </row>
    <row r="8962" spans="2:6" x14ac:dyDescent="0.3">
      <c r="B8962" s="3" t="s">
        <v>11327</v>
      </c>
      <c r="C8962" s="4">
        <v>1307.3608999999999</v>
      </c>
      <c r="F8962" s="20"/>
    </row>
    <row r="8963" spans="2:6" x14ac:dyDescent="0.3">
      <c r="B8963" s="3" t="s">
        <v>8424</v>
      </c>
      <c r="C8963" s="4">
        <v>1306.5706</v>
      </c>
      <c r="F8963" s="20"/>
    </row>
    <row r="8964" spans="2:6" x14ac:dyDescent="0.3">
      <c r="B8964" s="3" t="s">
        <v>8437</v>
      </c>
      <c r="C8964" s="4">
        <v>1302.9850999999999</v>
      </c>
      <c r="F8964" s="20"/>
    </row>
    <row r="8965" spans="2:6" x14ac:dyDescent="0.3">
      <c r="B8965" s="3" t="s">
        <v>3235</v>
      </c>
      <c r="C8965" s="4">
        <v>1302.7145</v>
      </c>
      <c r="F8965" s="20"/>
    </row>
    <row r="8966" spans="2:6" x14ac:dyDescent="0.3">
      <c r="B8966" s="3" t="s">
        <v>9367</v>
      </c>
      <c r="C8966" s="4">
        <v>1302.6711</v>
      </c>
      <c r="F8966" s="20"/>
    </row>
    <row r="8967" spans="2:6" x14ac:dyDescent="0.3">
      <c r="B8967" s="3" t="s">
        <v>10784</v>
      </c>
      <c r="C8967" s="4">
        <v>1302.0896</v>
      </c>
      <c r="F8967" s="20"/>
    </row>
    <row r="8968" spans="2:6" x14ac:dyDescent="0.3">
      <c r="B8968" s="3" t="s">
        <v>15806</v>
      </c>
      <c r="C8968" s="4">
        <v>1300.7640000000001</v>
      </c>
      <c r="F8968" s="20"/>
    </row>
    <row r="8969" spans="2:6" x14ac:dyDescent="0.3">
      <c r="B8969" s="3" t="s">
        <v>8217</v>
      </c>
      <c r="C8969" s="4">
        <v>1300.4817</v>
      </c>
      <c r="F8969" s="20"/>
    </row>
    <row r="8970" spans="2:6" x14ac:dyDescent="0.3">
      <c r="B8970" s="3" t="s">
        <v>12615</v>
      </c>
      <c r="C8970" s="4">
        <v>1300.4386000000002</v>
      </c>
      <c r="F8970" s="20"/>
    </row>
    <row r="8971" spans="2:6" x14ac:dyDescent="0.3">
      <c r="B8971" s="3" t="s">
        <v>9136</v>
      </c>
      <c r="C8971" s="4">
        <v>1299.6759999999999</v>
      </c>
      <c r="F8971" s="20"/>
    </row>
    <row r="8972" spans="2:6" x14ac:dyDescent="0.3">
      <c r="B8972" s="3" t="s">
        <v>16093</v>
      </c>
      <c r="C8972" s="4">
        <v>1297.7397000000001</v>
      </c>
      <c r="F8972" s="20"/>
    </row>
    <row r="8973" spans="2:6" x14ac:dyDescent="0.3">
      <c r="B8973" s="3" t="s">
        <v>3858</v>
      </c>
      <c r="C8973" s="4">
        <v>1297.4635000000001</v>
      </c>
      <c r="F8973" s="20"/>
    </row>
    <row r="8974" spans="2:6" x14ac:dyDescent="0.3">
      <c r="B8974" s="3" t="s">
        <v>8594</v>
      </c>
      <c r="C8974" s="4">
        <v>1297.2954</v>
      </c>
      <c r="F8974" s="20"/>
    </row>
    <row r="8975" spans="2:6" x14ac:dyDescent="0.3">
      <c r="B8975" s="3" t="s">
        <v>14087</v>
      </c>
      <c r="C8975" s="4">
        <v>1296.9455999999998</v>
      </c>
      <c r="F8975" s="20"/>
    </row>
    <row r="8976" spans="2:6" x14ac:dyDescent="0.3">
      <c r="B8976" s="3" t="s">
        <v>12149</v>
      </c>
      <c r="C8976" s="4">
        <v>1295.1093000000001</v>
      </c>
      <c r="F8976" s="20"/>
    </row>
    <row r="8977" spans="2:6" x14ac:dyDescent="0.3">
      <c r="B8977" s="3" t="s">
        <v>3264</v>
      </c>
      <c r="C8977" s="4">
        <v>1293.2845000000002</v>
      </c>
      <c r="F8977" s="20"/>
    </row>
    <row r="8978" spans="2:6" x14ac:dyDescent="0.3">
      <c r="B8978" s="3" t="s">
        <v>16474</v>
      </c>
      <c r="C8978" s="4">
        <v>1293.1773999999998</v>
      </c>
      <c r="F8978" s="20"/>
    </row>
    <row r="8979" spans="2:6" x14ac:dyDescent="0.3">
      <c r="B8979" s="3" t="s">
        <v>12248</v>
      </c>
      <c r="C8979" s="4">
        <v>1293.1270000000002</v>
      </c>
      <c r="F8979" s="20"/>
    </row>
    <row r="8980" spans="2:6" x14ac:dyDescent="0.3">
      <c r="B8980" s="3" t="s">
        <v>17272</v>
      </c>
      <c r="C8980" s="4">
        <v>1292.1313</v>
      </c>
      <c r="F8980" s="20"/>
    </row>
    <row r="8981" spans="2:6" x14ac:dyDescent="0.3">
      <c r="B8981" s="3" t="s">
        <v>1666</v>
      </c>
      <c r="C8981" s="4">
        <v>1292.1313</v>
      </c>
      <c r="F8981" s="20"/>
    </row>
    <row r="8982" spans="2:6" x14ac:dyDescent="0.3">
      <c r="B8982" s="3" t="s">
        <v>16694</v>
      </c>
      <c r="C8982" s="4">
        <v>1291.914</v>
      </c>
      <c r="F8982" s="20"/>
    </row>
    <row r="8983" spans="2:6" x14ac:dyDescent="0.3">
      <c r="B8983" s="3" t="s">
        <v>1652</v>
      </c>
      <c r="C8983" s="4">
        <v>1289.4949999999999</v>
      </c>
      <c r="F8983" s="20"/>
    </row>
    <row r="8984" spans="2:6" x14ac:dyDescent="0.3">
      <c r="B8984" s="3" t="s">
        <v>5221</v>
      </c>
      <c r="C8984" s="4">
        <v>1288.5319</v>
      </c>
      <c r="F8984" s="20"/>
    </row>
    <row r="8985" spans="2:6" x14ac:dyDescent="0.3">
      <c r="B8985" s="3" t="s">
        <v>1688</v>
      </c>
      <c r="C8985" s="4">
        <v>1288.4576</v>
      </c>
      <c r="F8985" s="20"/>
    </row>
    <row r="8986" spans="2:6" x14ac:dyDescent="0.3">
      <c r="B8986" s="3" t="s">
        <v>16482</v>
      </c>
      <c r="C8986" s="4">
        <v>1286.8040000000001</v>
      </c>
      <c r="F8986" s="20"/>
    </row>
    <row r="8987" spans="2:6" x14ac:dyDescent="0.3">
      <c r="B8987" s="3" t="s">
        <v>16583</v>
      </c>
      <c r="C8987" s="4">
        <v>1286.3868000000002</v>
      </c>
      <c r="F8987" s="20"/>
    </row>
    <row r="8988" spans="2:6" x14ac:dyDescent="0.3">
      <c r="B8988" s="3" t="s">
        <v>12981</v>
      </c>
      <c r="C8988" s="4">
        <v>1286.155</v>
      </c>
      <c r="F8988" s="20"/>
    </row>
    <row r="8989" spans="2:6" x14ac:dyDescent="0.3">
      <c r="B8989" s="3" t="s">
        <v>3727</v>
      </c>
      <c r="C8989" s="4">
        <v>1285.7237999999998</v>
      </c>
      <c r="F8989" s="20"/>
    </row>
    <row r="8990" spans="2:6" x14ac:dyDescent="0.3">
      <c r="B8990" s="3" t="s">
        <v>18776</v>
      </c>
      <c r="C8990" s="4">
        <v>1285.615</v>
      </c>
      <c r="F8990" s="20"/>
    </row>
    <row r="8991" spans="2:6" x14ac:dyDescent="0.3">
      <c r="B8991" s="3" t="s">
        <v>6557</v>
      </c>
      <c r="C8991" s="4">
        <v>1283.8605</v>
      </c>
      <c r="F8991" s="20"/>
    </row>
    <row r="8992" spans="2:6" x14ac:dyDescent="0.3">
      <c r="B8992" s="3" t="s">
        <v>8678</v>
      </c>
      <c r="C8992" s="4">
        <v>1283.1299000000001</v>
      </c>
      <c r="F8992" s="20"/>
    </row>
    <row r="8993" spans="2:6" x14ac:dyDescent="0.3">
      <c r="B8993" s="3" t="s">
        <v>15175</v>
      </c>
      <c r="C8993" s="4">
        <v>1282.9673</v>
      </c>
      <c r="F8993" s="20"/>
    </row>
    <row r="8994" spans="2:6" x14ac:dyDescent="0.3">
      <c r="B8994" s="3" t="s">
        <v>13105</v>
      </c>
      <c r="C8994" s="4">
        <v>1282.5836999999999</v>
      </c>
      <c r="F8994" s="20"/>
    </row>
    <row r="8995" spans="2:6" x14ac:dyDescent="0.3">
      <c r="B8995" s="3" t="s">
        <v>15701</v>
      </c>
      <c r="C8995" s="4">
        <v>1281.7039</v>
      </c>
      <c r="F8995" s="20"/>
    </row>
    <row r="8996" spans="2:6" x14ac:dyDescent="0.3">
      <c r="B8996" s="3" t="s">
        <v>10993</v>
      </c>
      <c r="C8996" s="4">
        <v>1278.6121000000001</v>
      </c>
      <c r="F8996" s="20"/>
    </row>
    <row r="8997" spans="2:6" x14ac:dyDescent="0.3">
      <c r="B8997" s="3" t="s">
        <v>11529</v>
      </c>
      <c r="C8997" s="4">
        <v>1278.2808999999997</v>
      </c>
      <c r="F8997" s="20"/>
    </row>
    <row r="8998" spans="2:6" x14ac:dyDescent="0.3">
      <c r="B8998" s="3" t="s">
        <v>11926</v>
      </c>
      <c r="C8998" s="4">
        <v>1278.213</v>
      </c>
      <c r="F8998" s="20"/>
    </row>
    <row r="8999" spans="2:6" x14ac:dyDescent="0.3">
      <c r="B8999" s="3" t="s">
        <v>18755</v>
      </c>
      <c r="C8999" s="4">
        <v>1278.1544999999999</v>
      </c>
      <c r="F8999" s="20"/>
    </row>
    <row r="9000" spans="2:6" x14ac:dyDescent="0.3">
      <c r="B9000" s="3" t="s">
        <v>16658</v>
      </c>
      <c r="C9000" s="4">
        <v>1276.9607000000001</v>
      </c>
      <c r="F9000" s="20"/>
    </row>
    <row r="9001" spans="2:6" x14ac:dyDescent="0.3">
      <c r="B9001" s="3" t="s">
        <v>2186</v>
      </c>
      <c r="C9001" s="4">
        <v>1276.5700999999999</v>
      </c>
      <c r="F9001" s="20"/>
    </row>
    <row r="9002" spans="2:6" x14ac:dyDescent="0.3">
      <c r="B9002" s="3" t="s">
        <v>18268</v>
      </c>
      <c r="C9002" s="4">
        <v>1276.2463</v>
      </c>
      <c r="F9002" s="20"/>
    </row>
    <row r="9003" spans="2:6" x14ac:dyDescent="0.3">
      <c r="B9003" s="3" t="s">
        <v>9506</v>
      </c>
      <c r="C9003" s="4">
        <v>1275.7014999999999</v>
      </c>
      <c r="F9003" s="20"/>
    </row>
    <row r="9004" spans="2:6" x14ac:dyDescent="0.3">
      <c r="B9004" s="3" t="s">
        <v>15039</v>
      </c>
      <c r="C9004" s="4">
        <v>1274.7594000000001</v>
      </c>
      <c r="F9004" s="20"/>
    </row>
    <row r="9005" spans="2:6" x14ac:dyDescent="0.3">
      <c r="B9005" s="3" t="s">
        <v>8720</v>
      </c>
      <c r="C9005" s="4">
        <v>1274.6727000000003</v>
      </c>
      <c r="F9005" s="20"/>
    </row>
    <row r="9006" spans="2:6" x14ac:dyDescent="0.3">
      <c r="B9006" s="3" t="s">
        <v>4708</v>
      </c>
      <c r="C9006" s="4">
        <v>1274.4950000000001</v>
      </c>
      <c r="F9006" s="20"/>
    </row>
    <row r="9007" spans="2:6" x14ac:dyDescent="0.3">
      <c r="B9007" s="3" t="s">
        <v>6465</v>
      </c>
      <c r="C9007" s="4">
        <v>1273.1163000000001</v>
      </c>
      <c r="F9007" s="20"/>
    </row>
    <row r="9008" spans="2:6" x14ac:dyDescent="0.3">
      <c r="B9008" s="3" t="s">
        <v>4077</v>
      </c>
      <c r="C9008" s="4">
        <v>1272.9458</v>
      </c>
      <c r="F9008" s="20"/>
    </row>
    <row r="9009" spans="2:6" x14ac:dyDescent="0.3">
      <c r="B9009" s="3" t="s">
        <v>13862</v>
      </c>
      <c r="C9009" s="4">
        <v>1271.7196000000001</v>
      </c>
      <c r="F9009" s="20"/>
    </row>
    <row r="9010" spans="2:6" x14ac:dyDescent="0.3">
      <c r="B9010" s="3" t="s">
        <v>10600</v>
      </c>
      <c r="C9010" s="4">
        <v>1266.4501</v>
      </c>
      <c r="F9010" s="20"/>
    </row>
    <row r="9011" spans="2:6" x14ac:dyDescent="0.3">
      <c r="B9011" s="3" t="s">
        <v>14292</v>
      </c>
      <c r="C9011" s="4">
        <v>1264.5022000000001</v>
      </c>
      <c r="F9011" s="20"/>
    </row>
    <row r="9012" spans="2:6" x14ac:dyDescent="0.3">
      <c r="B9012" s="3" t="s">
        <v>15570</v>
      </c>
      <c r="C9012" s="4">
        <v>1264.0286000000001</v>
      </c>
      <c r="F9012" s="20"/>
    </row>
    <row r="9013" spans="2:6" x14ac:dyDescent="0.3">
      <c r="B9013" s="3" t="s">
        <v>4669</v>
      </c>
      <c r="C9013" s="4">
        <v>1262.4579000000001</v>
      </c>
      <c r="F9013" s="20"/>
    </row>
    <row r="9014" spans="2:6" x14ac:dyDescent="0.3">
      <c r="B9014" s="3" t="s">
        <v>781</v>
      </c>
      <c r="C9014" s="4">
        <v>1261.7724000000001</v>
      </c>
      <c r="F9014" s="20"/>
    </row>
    <row r="9015" spans="2:6" x14ac:dyDescent="0.3">
      <c r="B9015" s="3" t="s">
        <v>4272</v>
      </c>
      <c r="C9015" s="4">
        <v>1261.5959</v>
      </c>
      <c r="F9015" s="20"/>
    </row>
    <row r="9016" spans="2:6" x14ac:dyDescent="0.3">
      <c r="B9016" s="3" t="s">
        <v>11543</v>
      </c>
      <c r="C9016" s="4">
        <v>1261.5933000000002</v>
      </c>
      <c r="F9016" s="20"/>
    </row>
    <row r="9017" spans="2:6" x14ac:dyDescent="0.3">
      <c r="B9017" s="3" t="s">
        <v>5251</v>
      </c>
      <c r="C9017" s="4">
        <v>1260.7467999999999</v>
      </c>
      <c r="F9017" s="20"/>
    </row>
    <row r="9018" spans="2:6" x14ac:dyDescent="0.3">
      <c r="B9018" s="3" t="s">
        <v>6398</v>
      </c>
      <c r="C9018" s="4">
        <v>1260.3254000000002</v>
      </c>
      <c r="F9018" s="20"/>
    </row>
    <row r="9019" spans="2:6" x14ac:dyDescent="0.3">
      <c r="B9019" s="3" t="s">
        <v>7585</v>
      </c>
      <c r="C9019" s="4">
        <v>1260.0295000000003</v>
      </c>
      <c r="F9019" s="20"/>
    </row>
    <row r="9020" spans="2:6" x14ac:dyDescent="0.3">
      <c r="B9020" s="3" t="s">
        <v>6234</v>
      </c>
      <c r="C9020" s="4">
        <v>1258.7518</v>
      </c>
      <c r="F9020" s="20"/>
    </row>
    <row r="9021" spans="2:6" x14ac:dyDescent="0.3">
      <c r="B9021" s="3" t="s">
        <v>4682</v>
      </c>
      <c r="C9021" s="4">
        <v>1258.5519000000002</v>
      </c>
      <c r="F9021" s="20"/>
    </row>
    <row r="9022" spans="2:6" x14ac:dyDescent="0.3">
      <c r="B9022" s="3" t="s">
        <v>7489</v>
      </c>
      <c r="C9022" s="4">
        <v>1258.0563999999999</v>
      </c>
      <c r="F9022" s="20"/>
    </row>
    <row r="9023" spans="2:6" x14ac:dyDescent="0.3">
      <c r="B9023" s="3" t="s">
        <v>15329</v>
      </c>
      <c r="C9023" s="4">
        <v>1256.7798</v>
      </c>
      <c r="F9023" s="20"/>
    </row>
    <row r="9024" spans="2:6" x14ac:dyDescent="0.3">
      <c r="B9024" s="3" t="s">
        <v>1048</v>
      </c>
      <c r="C9024" s="4">
        <v>1256.7237</v>
      </c>
      <c r="F9024" s="20"/>
    </row>
    <row r="9025" spans="2:6" x14ac:dyDescent="0.3">
      <c r="B9025" s="3" t="s">
        <v>3916</v>
      </c>
      <c r="C9025" s="4">
        <v>1256.2811999999999</v>
      </c>
      <c r="F9025" s="20"/>
    </row>
    <row r="9026" spans="2:6" x14ac:dyDescent="0.3">
      <c r="B9026" s="3" t="s">
        <v>8101</v>
      </c>
      <c r="C9026" s="4">
        <v>1255.0593000000001</v>
      </c>
      <c r="F9026" s="20"/>
    </row>
    <row r="9027" spans="2:6" x14ac:dyDescent="0.3">
      <c r="B9027" s="3" t="s">
        <v>849</v>
      </c>
      <c r="C9027" s="4">
        <v>1254.2377000000001</v>
      </c>
      <c r="F9027" s="20"/>
    </row>
    <row r="9028" spans="2:6" x14ac:dyDescent="0.3">
      <c r="B9028" s="3" t="s">
        <v>4423</v>
      </c>
      <c r="C9028" s="4">
        <v>1253.8275999999998</v>
      </c>
      <c r="F9028" s="20"/>
    </row>
    <row r="9029" spans="2:6" x14ac:dyDescent="0.3">
      <c r="B9029" s="3" t="s">
        <v>3930</v>
      </c>
      <c r="C9029" s="4">
        <v>1252.8918000000001</v>
      </c>
      <c r="F9029" s="20"/>
    </row>
    <row r="9030" spans="2:6" x14ac:dyDescent="0.3">
      <c r="B9030" s="3" t="s">
        <v>16320</v>
      </c>
      <c r="C9030" s="4">
        <v>1249.0552</v>
      </c>
      <c r="F9030" s="20"/>
    </row>
    <row r="9031" spans="2:6" x14ac:dyDescent="0.3">
      <c r="B9031" s="3" t="s">
        <v>17069</v>
      </c>
      <c r="C9031" s="4">
        <v>1248.6369</v>
      </c>
      <c r="F9031" s="20"/>
    </row>
    <row r="9032" spans="2:6" x14ac:dyDescent="0.3">
      <c r="B9032" s="3" t="s">
        <v>17190</v>
      </c>
      <c r="C9032" s="4">
        <v>1248.4576999999999</v>
      </c>
      <c r="F9032" s="20"/>
    </row>
    <row r="9033" spans="2:6" x14ac:dyDescent="0.3">
      <c r="B9033" s="3" t="s">
        <v>14008</v>
      </c>
      <c r="C9033" s="4">
        <v>1247.3207</v>
      </c>
      <c r="F9033" s="20"/>
    </row>
    <row r="9034" spans="2:6" x14ac:dyDescent="0.3">
      <c r="B9034" s="3" t="s">
        <v>4421</v>
      </c>
      <c r="C9034" s="4">
        <v>1245.9157</v>
      </c>
      <c r="F9034" s="20"/>
    </row>
    <row r="9035" spans="2:6" x14ac:dyDescent="0.3">
      <c r="B9035" s="3" t="s">
        <v>9071</v>
      </c>
      <c r="C9035" s="4">
        <v>1245.2284999999999</v>
      </c>
      <c r="F9035" s="20"/>
    </row>
    <row r="9036" spans="2:6" x14ac:dyDescent="0.3">
      <c r="B9036" s="3" t="s">
        <v>3903</v>
      </c>
      <c r="C9036" s="4">
        <v>1241.2824000000001</v>
      </c>
      <c r="F9036" s="20"/>
    </row>
    <row r="9037" spans="2:6" x14ac:dyDescent="0.3">
      <c r="B9037" s="3" t="s">
        <v>11223</v>
      </c>
      <c r="C9037" s="4">
        <v>1241.1873000000001</v>
      </c>
      <c r="F9037" s="20"/>
    </row>
    <row r="9038" spans="2:6" x14ac:dyDescent="0.3">
      <c r="B9038" s="3" t="s">
        <v>2374</v>
      </c>
      <c r="C9038" s="4">
        <v>1237.2197000000001</v>
      </c>
      <c r="F9038" s="20"/>
    </row>
    <row r="9039" spans="2:6" x14ac:dyDescent="0.3">
      <c r="B9039" s="3" t="s">
        <v>5213</v>
      </c>
      <c r="C9039" s="4">
        <v>1236.96</v>
      </c>
      <c r="F9039" s="20"/>
    </row>
    <row r="9040" spans="2:6" x14ac:dyDescent="0.3">
      <c r="B9040" s="3" t="s">
        <v>10757</v>
      </c>
      <c r="C9040" s="4">
        <v>1235.3313000000001</v>
      </c>
      <c r="F9040" s="20"/>
    </row>
    <row r="9041" spans="2:6" x14ac:dyDescent="0.3">
      <c r="B9041" s="3" t="s">
        <v>7085</v>
      </c>
      <c r="C9041" s="4">
        <v>1233.6493</v>
      </c>
      <c r="F9041" s="20"/>
    </row>
    <row r="9042" spans="2:6" x14ac:dyDescent="0.3">
      <c r="B9042" s="3" t="s">
        <v>13743</v>
      </c>
      <c r="C9042" s="4">
        <v>1233.3734000000002</v>
      </c>
      <c r="F9042" s="20"/>
    </row>
    <row r="9043" spans="2:6" x14ac:dyDescent="0.3">
      <c r="B9043" s="3" t="s">
        <v>8323</v>
      </c>
      <c r="C9043" s="4">
        <v>1232.9953999999998</v>
      </c>
      <c r="F9043" s="20"/>
    </row>
    <row r="9044" spans="2:6" x14ac:dyDescent="0.3">
      <c r="B9044" s="3" t="s">
        <v>6744</v>
      </c>
      <c r="C9044" s="4">
        <v>1230.9906999999998</v>
      </c>
      <c r="F9044" s="20"/>
    </row>
    <row r="9045" spans="2:6" x14ac:dyDescent="0.3">
      <c r="B9045" s="3" t="s">
        <v>1848</v>
      </c>
      <c r="C9045" s="4">
        <v>1226.1806999999999</v>
      </c>
      <c r="F9045" s="20"/>
    </row>
    <row r="9046" spans="2:6" x14ac:dyDescent="0.3">
      <c r="B9046" s="3" t="s">
        <v>13044</v>
      </c>
      <c r="C9046" s="4">
        <v>1222.2306000000001</v>
      </c>
      <c r="F9046" s="20"/>
    </row>
    <row r="9047" spans="2:6" x14ac:dyDescent="0.3">
      <c r="B9047" s="3" t="s">
        <v>4836</v>
      </c>
      <c r="C9047" s="4">
        <v>1222.2306000000001</v>
      </c>
      <c r="F9047" s="20"/>
    </row>
    <row r="9048" spans="2:6" x14ac:dyDescent="0.3">
      <c r="B9048" s="3" t="s">
        <v>3410</v>
      </c>
      <c r="C9048" s="4">
        <v>1221.8498</v>
      </c>
      <c r="F9048" s="20"/>
    </row>
    <row r="9049" spans="2:6" x14ac:dyDescent="0.3">
      <c r="B9049" s="3" t="s">
        <v>15233</v>
      </c>
      <c r="C9049" s="4">
        <v>1220.4100999999998</v>
      </c>
      <c r="F9049" s="20"/>
    </row>
    <row r="9050" spans="2:6" x14ac:dyDescent="0.3">
      <c r="B9050" s="3" t="s">
        <v>18243</v>
      </c>
      <c r="C9050" s="4">
        <v>1219.2917</v>
      </c>
      <c r="F9050" s="20"/>
    </row>
    <row r="9051" spans="2:6" x14ac:dyDescent="0.3">
      <c r="B9051" s="3" t="s">
        <v>6509</v>
      </c>
      <c r="C9051" s="4">
        <v>1218.3459</v>
      </c>
      <c r="F9051" s="20"/>
    </row>
    <row r="9052" spans="2:6" x14ac:dyDescent="0.3">
      <c r="B9052" s="3" t="s">
        <v>18334</v>
      </c>
      <c r="C9052" s="4">
        <v>1218.0511000000001</v>
      </c>
      <c r="F9052" s="20"/>
    </row>
    <row r="9053" spans="2:6" x14ac:dyDescent="0.3">
      <c r="B9053" s="3" t="s">
        <v>16745</v>
      </c>
      <c r="C9053" s="4">
        <v>1217.4376999999999</v>
      </c>
      <c r="F9053" s="20"/>
    </row>
    <row r="9054" spans="2:6" x14ac:dyDescent="0.3">
      <c r="B9054" s="3" t="s">
        <v>10967</v>
      </c>
      <c r="C9054" s="4">
        <v>1216.9861000000001</v>
      </c>
      <c r="F9054" s="20"/>
    </row>
    <row r="9055" spans="2:6" x14ac:dyDescent="0.3">
      <c r="B9055" s="3" t="s">
        <v>8909</v>
      </c>
      <c r="C9055" s="4">
        <v>1216.5712999999998</v>
      </c>
      <c r="F9055" s="20"/>
    </row>
    <row r="9056" spans="2:6" x14ac:dyDescent="0.3">
      <c r="B9056" s="3" t="s">
        <v>7697</v>
      </c>
      <c r="C9056" s="4">
        <v>1216.4898999999998</v>
      </c>
      <c r="F9056" s="20"/>
    </row>
    <row r="9057" spans="2:6" x14ac:dyDescent="0.3">
      <c r="B9057" s="3" t="s">
        <v>16760</v>
      </c>
      <c r="C9057" s="4">
        <v>1216.0968</v>
      </c>
      <c r="F9057" s="20"/>
    </row>
    <row r="9058" spans="2:6" x14ac:dyDescent="0.3">
      <c r="B9058" s="3" t="s">
        <v>17063</v>
      </c>
      <c r="C9058" s="4">
        <v>1214.7248999999999</v>
      </c>
      <c r="F9058" s="20"/>
    </row>
    <row r="9059" spans="2:6" x14ac:dyDescent="0.3">
      <c r="B9059" s="3" t="s">
        <v>5961</v>
      </c>
      <c r="C9059" s="4">
        <v>1214.3896</v>
      </c>
      <c r="F9059" s="20"/>
    </row>
    <row r="9060" spans="2:6" x14ac:dyDescent="0.3">
      <c r="B9060" s="3" t="s">
        <v>17040</v>
      </c>
      <c r="C9060" s="4">
        <v>1213.3690999999999</v>
      </c>
      <c r="F9060" s="20"/>
    </row>
    <row r="9061" spans="2:6" x14ac:dyDescent="0.3">
      <c r="B9061" s="3" t="s">
        <v>10741</v>
      </c>
      <c r="C9061" s="4">
        <v>1212.5877</v>
      </c>
      <c r="F9061" s="20"/>
    </row>
    <row r="9062" spans="2:6" x14ac:dyDescent="0.3">
      <c r="B9062" s="3" t="s">
        <v>16414</v>
      </c>
      <c r="C9062" s="4">
        <v>1209.8467000000001</v>
      </c>
      <c r="F9062" s="20"/>
    </row>
    <row r="9063" spans="2:6" x14ac:dyDescent="0.3">
      <c r="B9063" s="3" t="s">
        <v>17961</v>
      </c>
      <c r="C9063" s="4">
        <v>1209.3045999999999</v>
      </c>
      <c r="F9063" s="20"/>
    </row>
    <row r="9064" spans="2:6" x14ac:dyDescent="0.3">
      <c r="B9064" s="3" t="s">
        <v>1116</v>
      </c>
      <c r="C9064" s="4">
        <v>1209.1297</v>
      </c>
      <c r="F9064" s="20"/>
    </row>
    <row r="9065" spans="2:6" x14ac:dyDescent="0.3">
      <c r="B9065" s="3" t="s">
        <v>15126</v>
      </c>
      <c r="C9065" s="4">
        <v>1209.0543</v>
      </c>
      <c r="F9065" s="20"/>
    </row>
    <row r="9066" spans="2:6" x14ac:dyDescent="0.3">
      <c r="B9066" s="3" t="s">
        <v>4062</v>
      </c>
      <c r="C9066" s="4">
        <v>1208.3782999999999</v>
      </c>
      <c r="F9066" s="20"/>
    </row>
    <row r="9067" spans="2:6" x14ac:dyDescent="0.3">
      <c r="B9067" s="3" t="s">
        <v>1562</v>
      </c>
      <c r="C9067" s="4">
        <v>1208.1674999999998</v>
      </c>
      <c r="F9067" s="20"/>
    </row>
    <row r="9068" spans="2:6" x14ac:dyDescent="0.3">
      <c r="B9068" s="3" t="s">
        <v>6906</v>
      </c>
      <c r="C9068" s="4">
        <v>1207.2116000000001</v>
      </c>
      <c r="F9068" s="20"/>
    </row>
    <row r="9069" spans="2:6" x14ac:dyDescent="0.3">
      <c r="B9069" s="3" t="s">
        <v>666</v>
      </c>
      <c r="C9069" s="4">
        <v>1206.6104</v>
      </c>
      <c r="F9069" s="20"/>
    </row>
    <row r="9070" spans="2:6" x14ac:dyDescent="0.3">
      <c r="B9070" s="3" t="s">
        <v>1828</v>
      </c>
      <c r="C9070" s="4">
        <v>1203.6769000000002</v>
      </c>
      <c r="F9070" s="20"/>
    </row>
    <row r="9071" spans="2:6" x14ac:dyDescent="0.3">
      <c r="B9071" s="3" t="s">
        <v>17745</v>
      </c>
      <c r="C9071" s="4">
        <v>1202.5237</v>
      </c>
      <c r="F9071" s="20"/>
    </row>
    <row r="9072" spans="2:6" x14ac:dyDescent="0.3">
      <c r="B9072" s="3" t="s">
        <v>11739</v>
      </c>
      <c r="C9072" s="4">
        <v>1200.739</v>
      </c>
      <c r="F9072" s="20"/>
    </row>
    <row r="9073" spans="2:6" x14ac:dyDescent="0.3">
      <c r="B9073" s="3" t="s">
        <v>14857</v>
      </c>
      <c r="C9073" s="4">
        <v>1199.8642999999997</v>
      </c>
      <c r="F9073" s="20"/>
    </row>
    <row r="9074" spans="2:6" x14ac:dyDescent="0.3">
      <c r="B9074" s="3" t="s">
        <v>1615</v>
      </c>
      <c r="C9074" s="4">
        <v>1199.8595</v>
      </c>
      <c r="F9074" s="20"/>
    </row>
    <row r="9075" spans="2:6" x14ac:dyDescent="0.3">
      <c r="B9075" s="3" t="s">
        <v>14206</v>
      </c>
      <c r="C9075" s="4">
        <v>1199.5339000000001</v>
      </c>
      <c r="F9075" s="20"/>
    </row>
    <row r="9076" spans="2:6" x14ac:dyDescent="0.3">
      <c r="B9076" s="3" t="s">
        <v>14464</v>
      </c>
      <c r="C9076" s="4">
        <v>1199.2927</v>
      </c>
      <c r="F9076" s="20"/>
    </row>
    <row r="9077" spans="2:6" x14ac:dyDescent="0.3">
      <c r="B9077" s="3" t="s">
        <v>12644</v>
      </c>
      <c r="C9077" s="4">
        <v>1198.8179</v>
      </c>
      <c r="F9077" s="20"/>
    </row>
    <row r="9078" spans="2:6" x14ac:dyDescent="0.3">
      <c r="B9078" s="3" t="s">
        <v>12962</v>
      </c>
      <c r="C9078" s="4">
        <v>1198.1154999999999</v>
      </c>
      <c r="F9078" s="20"/>
    </row>
    <row r="9079" spans="2:6" x14ac:dyDescent="0.3">
      <c r="B9079" s="3" t="s">
        <v>17768</v>
      </c>
      <c r="C9079" s="4">
        <v>1193.8303000000001</v>
      </c>
      <c r="F9079" s="20"/>
    </row>
    <row r="9080" spans="2:6" x14ac:dyDescent="0.3">
      <c r="B9080" s="3" t="s">
        <v>2369</v>
      </c>
      <c r="C9080" s="4">
        <v>1193.1748</v>
      </c>
      <c r="F9080" s="20"/>
    </row>
    <row r="9081" spans="2:6" x14ac:dyDescent="0.3">
      <c r="B9081" s="3" t="s">
        <v>14022</v>
      </c>
      <c r="C9081" s="4">
        <v>1192.06</v>
      </c>
      <c r="F9081" s="20"/>
    </row>
    <row r="9082" spans="2:6" x14ac:dyDescent="0.3">
      <c r="B9082" s="3" t="s">
        <v>15807</v>
      </c>
      <c r="C9082" s="4">
        <v>1190.4485999999999</v>
      </c>
      <c r="F9082" s="20"/>
    </row>
    <row r="9083" spans="2:6" x14ac:dyDescent="0.3">
      <c r="B9083" s="3" t="s">
        <v>4588</v>
      </c>
      <c r="C9083" s="4">
        <v>1190.4485999999999</v>
      </c>
      <c r="F9083" s="20"/>
    </row>
    <row r="9084" spans="2:6" x14ac:dyDescent="0.3">
      <c r="B9084" s="3" t="s">
        <v>6508</v>
      </c>
      <c r="C9084" s="4">
        <v>1189.5617999999999</v>
      </c>
      <c r="F9084" s="20"/>
    </row>
    <row r="9085" spans="2:6" x14ac:dyDescent="0.3">
      <c r="B9085" s="3" t="s">
        <v>3402</v>
      </c>
      <c r="C9085" s="4">
        <v>1189.1023000000002</v>
      </c>
      <c r="F9085" s="20"/>
    </row>
    <row r="9086" spans="2:6" x14ac:dyDescent="0.3">
      <c r="B9086" s="3" t="s">
        <v>17767</v>
      </c>
      <c r="C9086" s="4">
        <v>1187.3834000000002</v>
      </c>
      <c r="F9086" s="20"/>
    </row>
    <row r="9087" spans="2:6" x14ac:dyDescent="0.3">
      <c r="B9087" s="3" t="s">
        <v>8358</v>
      </c>
      <c r="C9087" s="4">
        <v>1187.2647000000002</v>
      </c>
      <c r="F9087" s="20"/>
    </row>
    <row r="9088" spans="2:6" x14ac:dyDescent="0.3">
      <c r="B9088" s="3" t="s">
        <v>16764</v>
      </c>
      <c r="C9088" s="4">
        <v>1186.9922999999999</v>
      </c>
      <c r="F9088" s="20"/>
    </row>
    <row r="9089" spans="2:6" x14ac:dyDescent="0.3">
      <c r="B9089" s="3" t="s">
        <v>5731</v>
      </c>
      <c r="C9089" s="4">
        <v>1186.0432000000001</v>
      </c>
      <c r="F9089" s="20"/>
    </row>
    <row r="9090" spans="2:6" x14ac:dyDescent="0.3">
      <c r="B9090" s="3" t="s">
        <v>17469</v>
      </c>
      <c r="C9090" s="4">
        <v>1185.7233000000003</v>
      </c>
      <c r="F9090" s="20"/>
    </row>
    <row r="9091" spans="2:6" x14ac:dyDescent="0.3">
      <c r="B9091" s="3" t="s">
        <v>12512</v>
      </c>
      <c r="C9091" s="4">
        <v>1185.1335999999999</v>
      </c>
      <c r="F9091" s="20"/>
    </row>
    <row r="9092" spans="2:6" x14ac:dyDescent="0.3">
      <c r="B9092" s="3" t="s">
        <v>6858</v>
      </c>
      <c r="C9092" s="4">
        <v>1185.0611999999999</v>
      </c>
      <c r="F9092" s="20"/>
    </row>
    <row r="9093" spans="2:6" x14ac:dyDescent="0.3">
      <c r="B9093" s="3" t="s">
        <v>16286</v>
      </c>
      <c r="C9093" s="4">
        <v>1184.5137</v>
      </c>
      <c r="F9093" s="20"/>
    </row>
    <row r="9094" spans="2:6" x14ac:dyDescent="0.3">
      <c r="B9094" s="3" t="s">
        <v>16334</v>
      </c>
      <c r="C9094" s="4">
        <v>1184.2938000000001</v>
      </c>
      <c r="F9094" s="20"/>
    </row>
    <row r="9095" spans="2:6" x14ac:dyDescent="0.3">
      <c r="B9095" s="3" t="s">
        <v>3919</v>
      </c>
      <c r="C9095" s="4">
        <v>1184.1526000000001</v>
      </c>
      <c r="F9095" s="20"/>
    </row>
    <row r="9096" spans="2:6" x14ac:dyDescent="0.3">
      <c r="B9096" s="3" t="s">
        <v>11354</v>
      </c>
      <c r="C9096" s="4">
        <v>1183.4925000000001</v>
      </c>
      <c r="F9096" s="20"/>
    </row>
    <row r="9097" spans="2:6" x14ac:dyDescent="0.3">
      <c r="B9097" s="3" t="s">
        <v>8709</v>
      </c>
      <c r="C9097" s="4">
        <v>1183.3022999999998</v>
      </c>
      <c r="F9097" s="20"/>
    </row>
    <row r="9098" spans="2:6" x14ac:dyDescent="0.3">
      <c r="B9098" s="3" t="s">
        <v>598</v>
      </c>
      <c r="C9098" s="4">
        <v>1182.8879999999999</v>
      </c>
      <c r="F9098" s="20"/>
    </row>
    <row r="9099" spans="2:6" x14ac:dyDescent="0.3">
      <c r="B9099" s="3" t="s">
        <v>18993</v>
      </c>
      <c r="C9099" s="4">
        <v>1181.6897999999997</v>
      </c>
      <c r="F9099" s="20"/>
    </row>
    <row r="9100" spans="2:6" x14ac:dyDescent="0.3">
      <c r="B9100" s="3" t="s">
        <v>13166</v>
      </c>
      <c r="C9100" s="4">
        <v>1179.9785000000002</v>
      </c>
      <c r="F9100" s="20"/>
    </row>
    <row r="9101" spans="2:6" x14ac:dyDescent="0.3">
      <c r="B9101" s="3" t="s">
        <v>17535</v>
      </c>
      <c r="C9101" s="4">
        <v>1178.0424</v>
      </c>
      <c r="F9101" s="20"/>
    </row>
    <row r="9102" spans="2:6" x14ac:dyDescent="0.3">
      <c r="B9102" s="3" t="s">
        <v>16606</v>
      </c>
      <c r="C9102" s="4">
        <v>1178.0424</v>
      </c>
      <c r="F9102" s="20"/>
    </row>
    <row r="9103" spans="2:6" x14ac:dyDescent="0.3">
      <c r="B9103" s="3" t="s">
        <v>17474</v>
      </c>
      <c r="C9103" s="4">
        <v>1178.0424</v>
      </c>
      <c r="F9103" s="20"/>
    </row>
    <row r="9104" spans="2:6" x14ac:dyDescent="0.3">
      <c r="B9104" s="3" t="s">
        <v>13184</v>
      </c>
      <c r="C9104" s="4">
        <v>1178.0424</v>
      </c>
      <c r="F9104" s="20"/>
    </row>
    <row r="9105" spans="2:6" x14ac:dyDescent="0.3">
      <c r="B9105" s="3" t="s">
        <v>13537</v>
      </c>
      <c r="C9105" s="4">
        <v>1178.0424</v>
      </c>
      <c r="F9105" s="20"/>
    </row>
    <row r="9106" spans="2:6" x14ac:dyDescent="0.3">
      <c r="B9106" s="3" t="s">
        <v>12703</v>
      </c>
      <c r="C9106" s="4">
        <v>1178.0424</v>
      </c>
      <c r="F9106" s="20"/>
    </row>
    <row r="9107" spans="2:6" x14ac:dyDescent="0.3">
      <c r="B9107" s="3" t="s">
        <v>11275</v>
      </c>
      <c r="C9107" s="4">
        <v>1178.0424</v>
      </c>
      <c r="F9107" s="20"/>
    </row>
    <row r="9108" spans="2:6" x14ac:dyDescent="0.3">
      <c r="B9108" s="3" t="s">
        <v>9618</v>
      </c>
      <c r="C9108" s="4">
        <v>1178.0424</v>
      </c>
      <c r="F9108" s="20"/>
    </row>
    <row r="9109" spans="2:6" x14ac:dyDescent="0.3">
      <c r="B9109" s="3" t="s">
        <v>7826</v>
      </c>
      <c r="C9109" s="4">
        <v>1178.0424</v>
      </c>
      <c r="F9109" s="20"/>
    </row>
    <row r="9110" spans="2:6" x14ac:dyDescent="0.3">
      <c r="B9110" s="3" t="s">
        <v>3226</v>
      </c>
      <c r="C9110" s="4">
        <v>1178.0424</v>
      </c>
      <c r="F9110" s="20"/>
    </row>
    <row r="9111" spans="2:6" x14ac:dyDescent="0.3">
      <c r="B9111" s="3" t="s">
        <v>2523</v>
      </c>
      <c r="C9111" s="4">
        <v>1178.0424</v>
      </c>
      <c r="F9111" s="20"/>
    </row>
    <row r="9112" spans="2:6" x14ac:dyDescent="0.3">
      <c r="B9112" s="3" t="s">
        <v>1235</v>
      </c>
      <c r="C9112" s="4">
        <v>1178.0424</v>
      </c>
      <c r="F9112" s="20"/>
    </row>
    <row r="9113" spans="2:6" x14ac:dyDescent="0.3">
      <c r="B9113" s="3" t="s">
        <v>13897</v>
      </c>
      <c r="C9113" s="4">
        <v>1176.7413999999999</v>
      </c>
      <c r="F9113" s="20"/>
    </row>
    <row r="9114" spans="2:6" x14ac:dyDescent="0.3">
      <c r="B9114" s="3" t="s">
        <v>11899</v>
      </c>
      <c r="C9114" s="4">
        <v>1176.0621000000001</v>
      </c>
      <c r="F9114" s="20"/>
    </row>
    <row r="9115" spans="2:6" x14ac:dyDescent="0.3">
      <c r="B9115" s="3" t="s">
        <v>15057</v>
      </c>
      <c r="C9115" s="4">
        <v>1173.6111000000003</v>
      </c>
      <c r="F9115" s="20"/>
    </row>
    <row r="9116" spans="2:6" x14ac:dyDescent="0.3">
      <c r="B9116" s="3" t="s">
        <v>18228</v>
      </c>
      <c r="C9116" s="4">
        <v>1173.2345999999998</v>
      </c>
      <c r="F9116" s="20"/>
    </row>
    <row r="9117" spans="2:6" x14ac:dyDescent="0.3">
      <c r="B9117" s="3" t="s">
        <v>2858</v>
      </c>
      <c r="C9117" s="4">
        <v>1173.0543</v>
      </c>
      <c r="F9117" s="20"/>
    </row>
    <row r="9118" spans="2:6" x14ac:dyDescent="0.3">
      <c r="B9118" s="3" t="s">
        <v>10591</v>
      </c>
      <c r="C9118" s="4">
        <v>1172.3405</v>
      </c>
      <c r="F9118" s="20"/>
    </row>
    <row r="9119" spans="2:6" x14ac:dyDescent="0.3">
      <c r="B9119" s="3" t="s">
        <v>6589</v>
      </c>
      <c r="C9119" s="4">
        <v>1172.2270999999998</v>
      </c>
      <c r="F9119" s="20"/>
    </row>
    <row r="9120" spans="2:6" x14ac:dyDescent="0.3">
      <c r="B9120" s="3" t="s">
        <v>17466</v>
      </c>
      <c r="C9120" s="4">
        <v>1170.8365000000001</v>
      </c>
      <c r="F9120" s="20"/>
    </row>
    <row r="9121" spans="2:6" x14ac:dyDescent="0.3">
      <c r="B9121" s="3" t="s">
        <v>10775</v>
      </c>
      <c r="C9121" s="4">
        <v>1169.2944</v>
      </c>
      <c r="F9121" s="20"/>
    </row>
    <row r="9122" spans="2:6" x14ac:dyDescent="0.3">
      <c r="B9122" s="3" t="s">
        <v>15056</v>
      </c>
      <c r="C9122" s="4">
        <v>1167.5572999999999</v>
      </c>
      <c r="F9122" s="20"/>
    </row>
    <row r="9123" spans="2:6" x14ac:dyDescent="0.3">
      <c r="B9123" s="3" t="s">
        <v>18966</v>
      </c>
      <c r="C9123" s="4">
        <v>1167.4281999999998</v>
      </c>
      <c r="F9123" s="20"/>
    </row>
    <row r="9124" spans="2:6" x14ac:dyDescent="0.3">
      <c r="B9124" s="3" t="s">
        <v>4638</v>
      </c>
      <c r="C9124" s="4">
        <v>1167.4281999999998</v>
      </c>
      <c r="F9124" s="20"/>
    </row>
    <row r="9125" spans="2:6" x14ac:dyDescent="0.3">
      <c r="B9125" s="3" t="s">
        <v>2561</v>
      </c>
      <c r="C9125" s="4">
        <v>1167.2758000000001</v>
      </c>
      <c r="F9125" s="20"/>
    </row>
    <row r="9126" spans="2:6" x14ac:dyDescent="0.3">
      <c r="B9126" s="3" t="s">
        <v>17175</v>
      </c>
      <c r="C9126" s="4">
        <v>1167.1599000000001</v>
      </c>
      <c r="F9126" s="20"/>
    </row>
    <row r="9127" spans="2:6" x14ac:dyDescent="0.3">
      <c r="B9127" s="3" t="s">
        <v>3249</v>
      </c>
      <c r="C9127" s="4">
        <v>1165.7517</v>
      </c>
      <c r="F9127" s="20"/>
    </row>
    <row r="9128" spans="2:6" x14ac:dyDescent="0.3">
      <c r="B9128" s="3" t="s">
        <v>16378</v>
      </c>
      <c r="C9128" s="4">
        <v>1165.2795999999998</v>
      </c>
      <c r="F9128" s="20"/>
    </row>
    <row r="9129" spans="2:6" x14ac:dyDescent="0.3">
      <c r="B9129" s="3" t="s">
        <v>13260</v>
      </c>
      <c r="C9129" s="4">
        <v>1164.5201</v>
      </c>
      <c r="F9129" s="20"/>
    </row>
    <row r="9130" spans="2:6" x14ac:dyDescent="0.3">
      <c r="B9130" s="3" t="s">
        <v>3497</v>
      </c>
      <c r="C9130" s="4">
        <v>1164.2621000000001</v>
      </c>
      <c r="F9130" s="20"/>
    </row>
    <row r="9131" spans="2:6" x14ac:dyDescent="0.3">
      <c r="B9131" s="3" t="s">
        <v>757</v>
      </c>
      <c r="C9131" s="4">
        <v>1164.0038999999997</v>
      </c>
      <c r="F9131" s="20"/>
    </row>
    <row r="9132" spans="2:6" x14ac:dyDescent="0.3">
      <c r="B9132" s="3" t="s">
        <v>16887</v>
      </c>
      <c r="C9132" s="4">
        <v>1162.8404</v>
      </c>
      <c r="F9132" s="20"/>
    </row>
    <row r="9133" spans="2:6" x14ac:dyDescent="0.3">
      <c r="B9133" s="3" t="s">
        <v>4606</v>
      </c>
      <c r="C9133" s="4">
        <v>1162.3717000000001</v>
      </c>
      <c r="F9133" s="20"/>
    </row>
    <row r="9134" spans="2:6" x14ac:dyDescent="0.3">
      <c r="B9134" s="3" t="s">
        <v>18671</v>
      </c>
      <c r="C9134" s="4">
        <v>1161.4976999999999</v>
      </c>
      <c r="F9134" s="20"/>
    </row>
    <row r="9135" spans="2:6" x14ac:dyDescent="0.3">
      <c r="B9135" s="3" t="s">
        <v>15450</v>
      </c>
      <c r="C9135" s="4">
        <v>1161.1014</v>
      </c>
      <c r="F9135" s="20"/>
    </row>
    <row r="9136" spans="2:6" x14ac:dyDescent="0.3">
      <c r="B9136" s="3" t="s">
        <v>5198</v>
      </c>
      <c r="C9136" s="4">
        <v>1160.8053</v>
      </c>
      <c r="F9136" s="20"/>
    </row>
    <row r="9137" spans="2:6" x14ac:dyDescent="0.3">
      <c r="B9137" s="3" t="s">
        <v>14966</v>
      </c>
      <c r="C9137" s="4">
        <v>1158.7107000000001</v>
      </c>
      <c r="F9137" s="20"/>
    </row>
    <row r="9138" spans="2:6" x14ac:dyDescent="0.3">
      <c r="B9138" s="3" t="s">
        <v>919</v>
      </c>
      <c r="C9138" s="4">
        <v>1158.2681</v>
      </c>
      <c r="F9138" s="20"/>
    </row>
    <row r="9139" spans="2:6" x14ac:dyDescent="0.3">
      <c r="B9139" s="3" t="s">
        <v>3246</v>
      </c>
      <c r="C9139" s="4">
        <v>1157.779</v>
      </c>
      <c r="F9139" s="20"/>
    </row>
    <row r="9140" spans="2:6" x14ac:dyDescent="0.3">
      <c r="B9140" s="3" t="s">
        <v>13100</v>
      </c>
      <c r="C9140" s="4">
        <v>1154.9308999999998</v>
      </c>
      <c r="F9140" s="20"/>
    </row>
    <row r="9141" spans="2:6" x14ac:dyDescent="0.3">
      <c r="B9141" s="3" t="s">
        <v>9777</v>
      </c>
      <c r="C9141" s="4">
        <v>1154.8381999999999</v>
      </c>
      <c r="F9141" s="20"/>
    </row>
    <row r="9142" spans="2:6" x14ac:dyDescent="0.3">
      <c r="B9142" s="3" t="s">
        <v>12988</v>
      </c>
      <c r="C9142" s="4">
        <v>1153.9988000000001</v>
      </c>
      <c r="F9142" s="20"/>
    </row>
    <row r="9143" spans="2:6" x14ac:dyDescent="0.3">
      <c r="B9143" s="3" t="s">
        <v>1358</v>
      </c>
      <c r="C9143" s="4">
        <v>1153.9557</v>
      </c>
      <c r="F9143" s="20"/>
    </row>
    <row r="9144" spans="2:6" x14ac:dyDescent="0.3">
      <c r="B9144" s="3" t="s">
        <v>4201</v>
      </c>
      <c r="C9144" s="4">
        <v>1153.7009</v>
      </c>
      <c r="F9144" s="20"/>
    </row>
    <row r="9145" spans="2:6" x14ac:dyDescent="0.3">
      <c r="B9145" s="3" t="s">
        <v>7919</v>
      </c>
      <c r="C9145" s="4">
        <v>1151.5313000000001</v>
      </c>
      <c r="F9145" s="20"/>
    </row>
    <row r="9146" spans="2:6" x14ac:dyDescent="0.3">
      <c r="B9146" s="3" t="s">
        <v>6086</v>
      </c>
      <c r="C9146" s="4">
        <v>1150.7776000000001</v>
      </c>
      <c r="F9146" s="20"/>
    </row>
    <row r="9147" spans="2:6" x14ac:dyDescent="0.3">
      <c r="B9147" s="3" t="s">
        <v>12726</v>
      </c>
      <c r="C9147" s="4">
        <v>1150.4882</v>
      </c>
      <c r="F9147" s="20"/>
    </row>
    <row r="9148" spans="2:6" x14ac:dyDescent="0.3">
      <c r="B9148" s="3" t="s">
        <v>1885</v>
      </c>
      <c r="C9148" s="4">
        <v>1149.8512000000001</v>
      </c>
      <c r="F9148" s="20"/>
    </row>
    <row r="9149" spans="2:6" x14ac:dyDescent="0.3">
      <c r="B9149" s="3" t="s">
        <v>7875</v>
      </c>
      <c r="C9149" s="4">
        <v>1149.7228</v>
      </c>
      <c r="F9149" s="20"/>
    </row>
    <row r="9150" spans="2:6" x14ac:dyDescent="0.3">
      <c r="B9150" s="3" t="s">
        <v>14635</v>
      </c>
      <c r="C9150" s="4">
        <v>1149.5923</v>
      </c>
      <c r="F9150" s="20"/>
    </row>
    <row r="9151" spans="2:6" x14ac:dyDescent="0.3">
      <c r="B9151" s="3" t="s">
        <v>6892</v>
      </c>
      <c r="C9151" s="4">
        <v>1149.2124000000001</v>
      </c>
      <c r="F9151" s="20"/>
    </row>
    <row r="9152" spans="2:6" x14ac:dyDescent="0.3">
      <c r="B9152" s="3" t="s">
        <v>2187</v>
      </c>
      <c r="C9152" s="4">
        <v>1149.0072</v>
      </c>
      <c r="F9152" s="20"/>
    </row>
    <row r="9153" spans="2:6" x14ac:dyDescent="0.3">
      <c r="B9153" s="3" t="s">
        <v>18751</v>
      </c>
      <c r="C9153" s="4">
        <v>1147.2298999999998</v>
      </c>
      <c r="F9153" s="20"/>
    </row>
    <row r="9154" spans="2:6" x14ac:dyDescent="0.3">
      <c r="B9154" s="3" t="s">
        <v>8995</v>
      </c>
      <c r="C9154" s="4">
        <v>1146.8769</v>
      </c>
      <c r="F9154" s="20"/>
    </row>
    <row r="9155" spans="2:6" x14ac:dyDescent="0.3">
      <c r="B9155" s="3" t="s">
        <v>1353</v>
      </c>
      <c r="C9155" s="4">
        <v>1146.4238</v>
      </c>
      <c r="F9155" s="20"/>
    </row>
    <row r="9156" spans="2:6" x14ac:dyDescent="0.3">
      <c r="B9156" s="3" t="s">
        <v>13507</v>
      </c>
      <c r="C9156" s="4">
        <v>1146.0004999999999</v>
      </c>
      <c r="F9156" s="20"/>
    </row>
    <row r="9157" spans="2:6" x14ac:dyDescent="0.3">
      <c r="B9157" s="3" t="s">
        <v>13791</v>
      </c>
      <c r="C9157" s="4">
        <v>1145.915</v>
      </c>
      <c r="F9157" s="20"/>
    </row>
    <row r="9158" spans="2:6" x14ac:dyDescent="0.3">
      <c r="B9158" s="3" t="s">
        <v>8267</v>
      </c>
      <c r="C9158" s="4">
        <v>1145.5352</v>
      </c>
      <c r="F9158" s="20"/>
    </row>
    <row r="9159" spans="2:6" x14ac:dyDescent="0.3">
      <c r="B9159" s="3" t="s">
        <v>7651</v>
      </c>
      <c r="C9159" s="4">
        <v>1145.5245</v>
      </c>
      <c r="F9159" s="20"/>
    </row>
    <row r="9160" spans="2:6" x14ac:dyDescent="0.3">
      <c r="B9160" s="3" t="s">
        <v>10331</v>
      </c>
      <c r="C9160" s="4">
        <v>1144.6678999999999</v>
      </c>
      <c r="F9160" s="20"/>
    </row>
    <row r="9161" spans="2:6" x14ac:dyDescent="0.3">
      <c r="B9161" s="3" t="s">
        <v>8632</v>
      </c>
      <c r="C9161" s="4">
        <v>1144.4213</v>
      </c>
      <c r="F9161" s="20"/>
    </row>
    <row r="9162" spans="2:6" x14ac:dyDescent="0.3">
      <c r="B9162" s="3" t="s">
        <v>10206</v>
      </c>
      <c r="C9162" s="4">
        <v>1143.8076000000001</v>
      </c>
      <c r="F9162" s="20"/>
    </row>
    <row r="9163" spans="2:6" x14ac:dyDescent="0.3">
      <c r="B9163" s="3" t="s">
        <v>4386</v>
      </c>
      <c r="C9163" s="4">
        <v>1143.3759</v>
      </c>
      <c r="F9163" s="20"/>
    </row>
    <row r="9164" spans="2:6" x14ac:dyDescent="0.3">
      <c r="B9164" s="3" t="s">
        <v>9766</v>
      </c>
      <c r="C9164" s="4">
        <v>1142.5064</v>
      </c>
      <c r="F9164" s="20"/>
    </row>
    <row r="9165" spans="2:6" x14ac:dyDescent="0.3">
      <c r="B9165" s="3" t="s">
        <v>16597</v>
      </c>
      <c r="C9165" s="4">
        <v>1142.1161</v>
      </c>
      <c r="F9165" s="20"/>
    </row>
    <row r="9166" spans="2:6" x14ac:dyDescent="0.3">
      <c r="B9166" s="3" t="s">
        <v>8587</v>
      </c>
      <c r="C9166" s="4">
        <v>1141.9853000000001</v>
      </c>
      <c r="F9166" s="20"/>
    </row>
    <row r="9167" spans="2:6" x14ac:dyDescent="0.3">
      <c r="B9167" s="3" t="s">
        <v>13067</v>
      </c>
      <c r="C9167" s="4">
        <v>1139.2308</v>
      </c>
      <c r="F9167" s="20"/>
    </row>
    <row r="9168" spans="2:6" x14ac:dyDescent="0.3">
      <c r="B9168" s="3" t="s">
        <v>15013</v>
      </c>
      <c r="C9168" s="4">
        <v>1138.7936000000002</v>
      </c>
      <c r="F9168" s="20"/>
    </row>
    <row r="9169" spans="2:6" x14ac:dyDescent="0.3">
      <c r="B9169" s="3" t="s">
        <v>18045</v>
      </c>
      <c r="C9169" s="4">
        <v>1138.7900999999999</v>
      </c>
      <c r="F9169" s="20"/>
    </row>
    <row r="9170" spans="2:6" x14ac:dyDescent="0.3">
      <c r="B9170" s="3" t="s">
        <v>1044</v>
      </c>
      <c r="C9170" s="4">
        <v>1138.4465000000002</v>
      </c>
      <c r="F9170" s="20"/>
    </row>
    <row r="9171" spans="2:6" x14ac:dyDescent="0.3">
      <c r="B9171" s="3" t="s">
        <v>8116</v>
      </c>
      <c r="C9171" s="4">
        <v>1138.4354000000001</v>
      </c>
      <c r="F9171" s="20"/>
    </row>
    <row r="9172" spans="2:6" x14ac:dyDescent="0.3">
      <c r="B9172" s="3" t="s">
        <v>2444</v>
      </c>
      <c r="C9172" s="4">
        <v>1138.0600999999999</v>
      </c>
      <c r="F9172" s="20"/>
    </row>
    <row r="9173" spans="2:6" x14ac:dyDescent="0.3">
      <c r="B9173" s="3" t="s">
        <v>8312</v>
      </c>
      <c r="C9173" s="4">
        <v>1137.9294</v>
      </c>
      <c r="F9173" s="20"/>
    </row>
    <row r="9174" spans="2:6" x14ac:dyDescent="0.3">
      <c r="B9174" s="3" t="s">
        <v>5353</v>
      </c>
      <c r="C9174" s="4">
        <v>1137.3349000000001</v>
      </c>
      <c r="F9174" s="20"/>
    </row>
    <row r="9175" spans="2:6" x14ac:dyDescent="0.3">
      <c r="B9175" s="3" t="s">
        <v>13710</v>
      </c>
      <c r="C9175" s="4">
        <v>1137.2286999999999</v>
      </c>
      <c r="F9175" s="20"/>
    </row>
    <row r="9176" spans="2:6" x14ac:dyDescent="0.3">
      <c r="B9176" s="3" t="s">
        <v>10403</v>
      </c>
      <c r="C9176" s="4">
        <v>1132.2939999999999</v>
      </c>
      <c r="F9176" s="20"/>
    </row>
    <row r="9177" spans="2:6" x14ac:dyDescent="0.3">
      <c r="B9177" s="3" t="s">
        <v>15366</v>
      </c>
      <c r="C9177" s="4">
        <v>1130.1548</v>
      </c>
      <c r="F9177" s="20"/>
    </row>
    <row r="9178" spans="2:6" x14ac:dyDescent="0.3">
      <c r="B9178" s="3" t="s">
        <v>9478</v>
      </c>
      <c r="C9178" s="4">
        <v>1130.0767999999998</v>
      </c>
      <c r="F9178" s="20"/>
    </row>
    <row r="9179" spans="2:6" x14ac:dyDescent="0.3">
      <c r="B9179" s="3" t="s">
        <v>17824</v>
      </c>
      <c r="C9179" s="4">
        <v>1128.8959</v>
      </c>
      <c r="F9179" s="20"/>
    </row>
    <row r="9180" spans="2:6" x14ac:dyDescent="0.3">
      <c r="B9180" s="3" t="s">
        <v>12440</v>
      </c>
      <c r="C9180" s="4">
        <v>1127.7372</v>
      </c>
      <c r="F9180" s="20"/>
    </row>
    <row r="9181" spans="2:6" x14ac:dyDescent="0.3">
      <c r="B9181" s="3" t="s">
        <v>2887</v>
      </c>
      <c r="C9181" s="4">
        <v>1127.4637</v>
      </c>
      <c r="F9181" s="20"/>
    </row>
    <row r="9182" spans="2:6" x14ac:dyDescent="0.3">
      <c r="B9182" s="3" t="s">
        <v>15795</v>
      </c>
      <c r="C9182" s="4">
        <v>1126.6768000000002</v>
      </c>
      <c r="F9182" s="20"/>
    </row>
    <row r="9183" spans="2:6" x14ac:dyDescent="0.3">
      <c r="B9183" s="3" t="s">
        <v>1475</v>
      </c>
      <c r="C9183" s="4">
        <v>1125.1621</v>
      </c>
      <c r="F9183" s="20"/>
    </row>
    <row r="9184" spans="2:6" x14ac:dyDescent="0.3">
      <c r="B9184" s="3" t="s">
        <v>4667</v>
      </c>
      <c r="C9184" s="4">
        <v>1125.1015</v>
      </c>
      <c r="F9184" s="20"/>
    </row>
    <row r="9185" spans="2:6" x14ac:dyDescent="0.3">
      <c r="B9185" s="3" t="s">
        <v>7717</v>
      </c>
      <c r="C9185" s="4">
        <v>1125.0965999999999</v>
      </c>
      <c r="F9185" s="20"/>
    </row>
    <row r="9186" spans="2:6" x14ac:dyDescent="0.3">
      <c r="B9186" s="3" t="s">
        <v>4649</v>
      </c>
      <c r="C9186" s="4">
        <v>1124.953</v>
      </c>
      <c r="F9186" s="20"/>
    </row>
    <row r="9187" spans="2:6" x14ac:dyDescent="0.3">
      <c r="B9187" s="3" t="s">
        <v>5784</v>
      </c>
      <c r="C9187" s="4">
        <v>1124.6279999999999</v>
      </c>
      <c r="F9187" s="20"/>
    </row>
    <row r="9188" spans="2:6" x14ac:dyDescent="0.3">
      <c r="B9188" s="3" t="s">
        <v>11031</v>
      </c>
      <c r="C9188" s="4">
        <v>1124.0940000000001</v>
      </c>
      <c r="F9188" s="20"/>
    </row>
    <row r="9189" spans="2:6" x14ac:dyDescent="0.3">
      <c r="B9189" s="3" t="s">
        <v>16477</v>
      </c>
      <c r="C9189" s="4">
        <v>1123.4684</v>
      </c>
      <c r="F9189" s="20"/>
    </row>
    <row r="9190" spans="2:6" x14ac:dyDescent="0.3">
      <c r="B9190" s="3" t="s">
        <v>17061</v>
      </c>
      <c r="C9190" s="4">
        <v>1123.0872999999999</v>
      </c>
      <c r="F9190" s="20"/>
    </row>
    <row r="9191" spans="2:6" x14ac:dyDescent="0.3">
      <c r="B9191" s="3" t="s">
        <v>803</v>
      </c>
      <c r="C9191" s="4">
        <v>1122.1956999999998</v>
      </c>
      <c r="F9191" s="20"/>
    </row>
    <row r="9192" spans="2:6" x14ac:dyDescent="0.3">
      <c r="B9192" s="3" t="s">
        <v>947</v>
      </c>
      <c r="C9192" s="4">
        <v>1122.0320999999999</v>
      </c>
      <c r="F9192" s="20"/>
    </row>
    <row r="9193" spans="2:6" x14ac:dyDescent="0.3">
      <c r="B9193" s="3" t="s">
        <v>14105</v>
      </c>
      <c r="C9193" s="4">
        <v>1122.0076999999999</v>
      </c>
      <c r="F9193" s="20"/>
    </row>
    <row r="9194" spans="2:6" x14ac:dyDescent="0.3">
      <c r="B9194" s="3" t="s">
        <v>14945</v>
      </c>
      <c r="C9194" s="4">
        <v>1120.1858999999999</v>
      </c>
      <c r="F9194" s="20"/>
    </row>
    <row r="9195" spans="2:6" x14ac:dyDescent="0.3">
      <c r="B9195" s="3" t="s">
        <v>6170</v>
      </c>
      <c r="C9195" s="4">
        <v>1119.3679</v>
      </c>
      <c r="F9195" s="20"/>
    </row>
    <row r="9196" spans="2:6" x14ac:dyDescent="0.3">
      <c r="B9196" s="3" t="s">
        <v>18023</v>
      </c>
      <c r="C9196" s="4">
        <v>1118.9119999999998</v>
      </c>
      <c r="F9196" s="20"/>
    </row>
    <row r="9197" spans="2:6" x14ac:dyDescent="0.3">
      <c r="B9197" s="3" t="s">
        <v>4975</v>
      </c>
      <c r="C9197" s="4">
        <v>1118.1210000000001</v>
      </c>
      <c r="F9197" s="20"/>
    </row>
    <row r="9198" spans="2:6" x14ac:dyDescent="0.3">
      <c r="B9198" s="3" t="s">
        <v>18688</v>
      </c>
      <c r="C9198" s="4">
        <v>1117.7148999999999</v>
      </c>
      <c r="F9198" s="20"/>
    </row>
    <row r="9199" spans="2:6" x14ac:dyDescent="0.3">
      <c r="B9199" s="3" t="s">
        <v>3357</v>
      </c>
      <c r="C9199" s="4">
        <v>1117.6925000000001</v>
      </c>
      <c r="F9199" s="20"/>
    </row>
    <row r="9200" spans="2:6" x14ac:dyDescent="0.3">
      <c r="B9200" s="3" t="s">
        <v>14765</v>
      </c>
      <c r="C9200" s="4">
        <v>1116.6184000000001</v>
      </c>
      <c r="F9200" s="20"/>
    </row>
    <row r="9201" spans="2:6" x14ac:dyDescent="0.3">
      <c r="B9201" s="3" t="s">
        <v>12673</v>
      </c>
      <c r="C9201" s="4">
        <v>1115.9366999999997</v>
      </c>
      <c r="F9201" s="20"/>
    </row>
    <row r="9202" spans="2:6" x14ac:dyDescent="0.3">
      <c r="B9202" s="3" t="s">
        <v>5040</v>
      </c>
      <c r="C9202" s="4">
        <v>1115.9123</v>
      </c>
      <c r="F9202" s="20"/>
    </row>
    <row r="9203" spans="2:6" x14ac:dyDescent="0.3">
      <c r="B9203" s="3" t="s">
        <v>17119</v>
      </c>
      <c r="C9203" s="4">
        <v>1115.7184999999999</v>
      </c>
      <c r="F9203" s="20"/>
    </row>
    <row r="9204" spans="2:6" x14ac:dyDescent="0.3">
      <c r="B9204" s="3" t="s">
        <v>15648</v>
      </c>
      <c r="C9204" s="4">
        <v>1115.1266000000001</v>
      </c>
      <c r="F9204" s="20"/>
    </row>
    <row r="9205" spans="2:6" x14ac:dyDescent="0.3">
      <c r="B9205" s="3" t="s">
        <v>5029</v>
      </c>
      <c r="C9205" s="4">
        <v>1114.2023999999999</v>
      </c>
      <c r="F9205" s="20"/>
    </row>
    <row r="9206" spans="2:6" x14ac:dyDescent="0.3">
      <c r="B9206" s="3" t="s">
        <v>10362</v>
      </c>
      <c r="C9206" s="4">
        <v>1113.7895000000001</v>
      </c>
      <c r="F9206" s="20"/>
    </row>
    <row r="9207" spans="2:6" x14ac:dyDescent="0.3">
      <c r="B9207" s="3" t="s">
        <v>4079</v>
      </c>
      <c r="C9207" s="4">
        <v>1112.6771000000001</v>
      </c>
      <c r="F9207" s="20"/>
    </row>
    <row r="9208" spans="2:6" x14ac:dyDescent="0.3">
      <c r="B9208" s="3" t="s">
        <v>2007</v>
      </c>
      <c r="C9208" s="4">
        <v>1112.2103</v>
      </c>
      <c r="F9208" s="20"/>
    </row>
    <row r="9209" spans="2:6" x14ac:dyDescent="0.3">
      <c r="B9209" s="3" t="s">
        <v>16696</v>
      </c>
      <c r="C9209" s="4">
        <v>1112.0833000000002</v>
      </c>
      <c r="F9209" s="20"/>
    </row>
    <row r="9210" spans="2:6" x14ac:dyDescent="0.3">
      <c r="B9210" s="3" t="s">
        <v>2407</v>
      </c>
      <c r="C9210" s="4">
        <v>1111.7134999999998</v>
      </c>
      <c r="F9210" s="20"/>
    </row>
    <row r="9211" spans="2:6" x14ac:dyDescent="0.3">
      <c r="B9211" s="3" t="s">
        <v>8737</v>
      </c>
      <c r="C9211" s="4">
        <v>1111.5070000000001</v>
      </c>
      <c r="F9211" s="20"/>
    </row>
    <row r="9212" spans="2:6" x14ac:dyDescent="0.3">
      <c r="B9212" s="3" t="s">
        <v>6180</v>
      </c>
      <c r="C9212" s="4">
        <v>1111.4476999999999</v>
      </c>
      <c r="F9212" s="20"/>
    </row>
    <row r="9213" spans="2:6" x14ac:dyDescent="0.3">
      <c r="B9213" s="3" t="s">
        <v>4861</v>
      </c>
      <c r="C9213" s="4">
        <v>1108.7198000000001</v>
      </c>
      <c r="F9213" s="20"/>
    </row>
    <row r="9214" spans="2:6" x14ac:dyDescent="0.3">
      <c r="B9214" s="3" t="s">
        <v>18901</v>
      </c>
      <c r="C9214" s="4">
        <v>1108.0526999999997</v>
      </c>
      <c r="F9214" s="20"/>
    </row>
    <row r="9215" spans="2:6" x14ac:dyDescent="0.3">
      <c r="B9215" s="3" t="s">
        <v>10218</v>
      </c>
      <c r="C9215" s="4">
        <v>1107.1126999999999</v>
      </c>
      <c r="F9215" s="20"/>
    </row>
    <row r="9216" spans="2:6" x14ac:dyDescent="0.3">
      <c r="B9216" s="3" t="s">
        <v>18229</v>
      </c>
      <c r="C9216" s="4">
        <v>1106.7557000000002</v>
      </c>
      <c r="F9216" s="20"/>
    </row>
    <row r="9217" spans="2:6" x14ac:dyDescent="0.3">
      <c r="B9217" s="3" t="s">
        <v>5246</v>
      </c>
      <c r="C9217" s="4">
        <v>1105.3031000000001</v>
      </c>
      <c r="F9217" s="20"/>
    </row>
    <row r="9218" spans="2:6" x14ac:dyDescent="0.3">
      <c r="B9218" s="3" t="s">
        <v>4127</v>
      </c>
      <c r="C9218" s="4">
        <v>1105.2565000000002</v>
      </c>
      <c r="F9218" s="20"/>
    </row>
    <row r="9219" spans="2:6" x14ac:dyDescent="0.3">
      <c r="B9219" s="3" t="s">
        <v>11057</v>
      </c>
      <c r="C9219" s="4">
        <v>1104.9061999999999</v>
      </c>
      <c r="F9219" s="20"/>
    </row>
    <row r="9220" spans="2:6" x14ac:dyDescent="0.3">
      <c r="B9220" s="3" t="s">
        <v>17142</v>
      </c>
      <c r="C9220" s="4">
        <v>1104.2618</v>
      </c>
      <c r="F9220" s="20"/>
    </row>
    <row r="9221" spans="2:6" x14ac:dyDescent="0.3">
      <c r="B9221" s="3" t="s">
        <v>10871</v>
      </c>
      <c r="C9221" s="4">
        <v>1102.6200000000001</v>
      </c>
      <c r="F9221" s="20"/>
    </row>
    <row r="9222" spans="2:6" x14ac:dyDescent="0.3">
      <c r="B9222" s="3" t="s">
        <v>17492</v>
      </c>
      <c r="C9222" s="4">
        <v>1102.5886</v>
      </c>
      <c r="F9222" s="20"/>
    </row>
    <row r="9223" spans="2:6" x14ac:dyDescent="0.3">
      <c r="B9223" s="3" t="s">
        <v>1819</v>
      </c>
      <c r="C9223" s="4">
        <v>1102.5651</v>
      </c>
      <c r="F9223" s="20"/>
    </row>
    <row r="9224" spans="2:6" x14ac:dyDescent="0.3">
      <c r="B9224" s="3" t="s">
        <v>1920</v>
      </c>
      <c r="C9224" s="4">
        <v>1101.6592000000001</v>
      </c>
      <c r="F9224" s="20"/>
    </row>
    <row r="9225" spans="2:6" x14ac:dyDescent="0.3">
      <c r="B9225" s="3" t="s">
        <v>12189</v>
      </c>
      <c r="C9225" s="4">
        <v>1101.3045999999997</v>
      </c>
      <c r="F9225" s="20"/>
    </row>
    <row r="9226" spans="2:6" x14ac:dyDescent="0.3">
      <c r="B9226" s="3" t="s">
        <v>1529</v>
      </c>
      <c r="C9226" s="4">
        <v>1101.2622999999999</v>
      </c>
      <c r="F9226" s="20"/>
    </row>
    <row r="9227" spans="2:6" x14ac:dyDescent="0.3">
      <c r="B9227" s="3" t="s">
        <v>16508</v>
      </c>
      <c r="C9227" s="4">
        <v>1100.9578000000001</v>
      </c>
      <c r="F9227" s="20"/>
    </row>
    <row r="9228" spans="2:6" x14ac:dyDescent="0.3">
      <c r="B9228" s="3" t="s">
        <v>17885</v>
      </c>
      <c r="C9228" s="4">
        <v>1100.0873999999999</v>
      </c>
      <c r="F9228" s="20"/>
    </row>
    <row r="9229" spans="2:6" x14ac:dyDescent="0.3">
      <c r="B9229" s="3" t="s">
        <v>10258</v>
      </c>
      <c r="C9229" s="4">
        <v>1099.5684999999999</v>
      </c>
      <c r="F9229" s="20"/>
    </row>
    <row r="9230" spans="2:6" x14ac:dyDescent="0.3">
      <c r="B9230" s="3" t="s">
        <v>14438</v>
      </c>
      <c r="C9230" s="4">
        <v>1099.3341</v>
      </c>
      <c r="F9230" s="20"/>
    </row>
    <row r="9231" spans="2:6" x14ac:dyDescent="0.3">
      <c r="B9231" s="3" t="s">
        <v>17210</v>
      </c>
      <c r="C9231" s="4">
        <v>1098.7701</v>
      </c>
      <c r="F9231" s="20"/>
    </row>
    <row r="9232" spans="2:6" x14ac:dyDescent="0.3">
      <c r="B9232" s="3" t="s">
        <v>9679</v>
      </c>
      <c r="C9232" s="4">
        <v>1098.1778999999999</v>
      </c>
      <c r="F9232" s="20"/>
    </row>
    <row r="9233" spans="2:6" x14ac:dyDescent="0.3">
      <c r="B9233" s="3" t="s">
        <v>12966</v>
      </c>
      <c r="C9233" s="4">
        <v>1098.0746999999999</v>
      </c>
      <c r="F9233" s="20"/>
    </row>
    <row r="9234" spans="2:6" x14ac:dyDescent="0.3">
      <c r="B9234" s="3" t="s">
        <v>13998</v>
      </c>
      <c r="C9234" s="4">
        <v>1097.5167000000001</v>
      </c>
      <c r="F9234" s="20"/>
    </row>
    <row r="9235" spans="2:6" x14ac:dyDescent="0.3">
      <c r="B9235" s="3" t="s">
        <v>16839</v>
      </c>
      <c r="C9235" s="4">
        <v>1096.2293000000002</v>
      </c>
      <c r="F9235" s="20"/>
    </row>
    <row r="9236" spans="2:6" x14ac:dyDescent="0.3">
      <c r="B9236" s="3" t="s">
        <v>15092</v>
      </c>
      <c r="C9236" s="4">
        <v>1093.0821999999998</v>
      </c>
      <c r="F9236" s="20"/>
    </row>
    <row r="9237" spans="2:6" x14ac:dyDescent="0.3">
      <c r="B9237" s="3" t="s">
        <v>3816</v>
      </c>
      <c r="C9237" s="4">
        <v>1092.3465000000001</v>
      </c>
      <c r="F9237" s="20"/>
    </row>
    <row r="9238" spans="2:6" x14ac:dyDescent="0.3">
      <c r="B9238" s="3" t="s">
        <v>17495</v>
      </c>
      <c r="C9238" s="4">
        <v>1091.9756</v>
      </c>
      <c r="F9238" s="20"/>
    </row>
    <row r="9239" spans="2:6" x14ac:dyDescent="0.3">
      <c r="B9239" s="3" t="s">
        <v>16667</v>
      </c>
      <c r="C9239" s="4">
        <v>1091.9572000000001</v>
      </c>
      <c r="F9239" s="20"/>
    </row>
    <row r="9240" spans="2:6" x14ac:dyDescent="0.3">
      <c r="B9240" s="3" t="s">
        <v>11295</v>
      </c>
      <c r="C9240" s="4">
        <v>1091.8554000000001</v>
      </c>
      <c r="F9240" s="20"/>
    </row>
    <row r="9241" spans="2:6" x14ac:dyDescent="0.3">
      <c r="B9241" s="3" t="s">
        <v>857</v>
      </c>
      <c r="C9241" s="4">
        <v>1091.7809999999999</v>
      </c>
      <c r="F9241" s="20"/>
    </row>
    <row r="9242" spans="2:6" x14ac:dyDescent="0.3">
      <c r="B9242" s="3" t="s">
        <v>17902</v>
      </c>
      <c r="C9242" s="4">
        <v>1091.3881999999999</v>
      </c>
      <c r="F9242" s="20"/>
    </row>
    <row r="9243" spans="2:6" x14ac:dyDescent="0.3">
      <c r="B9243" s="3" t="s">
        <v>15732</v>
      </c>
      <c r="C9243" s="4">
        <v>1090.4709</v>
      </c>
      <c r="F9243" s="20"/>
    </row>
    <row r="9244" spans="2:6" x14ac:dyDescent="0.3">
      <c r="B9244" s="3" t="s">
        <v>17795</v>
      </c>
      <c r="C9244" s="4">
        <v>1090.4094</v>
      </c>
      <c r="F9244" s="20"/>
    </row>
    <row r="9245" spans="2:6" x14ac:dyDescent="0.3">
      <c r="B9245" s="3" t="s">
        <v>3084</v>
      </c>
      <c r="C9245" s="4">
        <v>1090.3442</v>
      </c>
      <c r="F9245" s="20"/>
    </row>
    <row r="9246" spans="2:6" x14ac:dyDescent="0.3">
      <c r="B9246" s="3" t="s">
        <v>10242</v>
      </c>
      <c r="C9246" s="4">
        <v>1090.0192</v>
      </c>
      <c r="F9246" s="20"/>
    </row>
    <row r="9247" spans="2:6" x14ac:dyDescent="0.3">
      <c r="B9247" s="3" t="s">
        <v>18142</v>
      </c>
      <c r="C9247" s="4">
        <v>1088.7763</v>
      </c>
      <c r="F9247" s="20"/>
    </row>
    <row r="9248" spans="2:6" x14ac:dyDescent="0.3">
      <c r="B9248" s="3" t="s">
        <v>15369</v>
      </c>
      <c r="C9248" s="4">
        <v>1087.1519999999998</v>
      </c>
      <c r="F9248" s="20"/>
    </row>
    <row r="9249" spans="2:6" x14ac:dyDescent="0.3">
      <c r="B9249" s="3" t="s">
        <v>17724</v>
      </c>
      <c r="C9249" s="4">
        <v>1086.4639</v>
      </c>
      <c r="F9249" s="20"/>
    </row>
    <row r="9250" spans="2:6" x14ac:dyDescent="0.3">
      <c r="B9250" s="3" t="s">
        <v>14801</v>
      </c>
      <c r="C9250" s="4">
        <v>1086.4212</v>
      </c>
      <c r="F9250" s="20"/>
    </row>
    <row r="9251" spans="2:6" x14ac:dyDescent="0.3">
      <c r="B9251" s="3" t="s">
        <v>3269</v>
      </c>
      <c r="C9251" s="4">
        <v>1085.1084000000001</v>
      </c>
      <c r="F9251" s="20"/>
    </row>
    <row r="9252" spans="2:6" x14ac:dyDescent="0.3">
      <c r="B9252" s="3" t="s">
        <v>5346</v>
      </c>
      <c r="C9252" s="4">
        <v>1085.0810000000001</v>
      </c>
      <c r="F9252" s="20"/>
    </row>
    <row r="9253" spans="2:6" x14ac:dyDescent="0.3">
      <c r="B9253" s="3" t="s">
        <v>13604</v>
      </c>
      <c r="C9253" s="4">
        <v>1084.5426000000002</v>
      </c>
      <c r="F9253" s="20"/>
    </row>
    <row r="9254" spans="2:6" x14ac:dyDescent="0.3">
      <c r="B9254" s="3" t="s">
        <v>8348</v>
      </c>
      <c r="C9254" s="4">
        <v>1082.9754</v>
      </c>
      <c r="F9254" s="20"/>
    </row>
    <row r="9255" spans="2:6" x14ac:dyDescent="0.3">
      <c r="B9255" s="3" t="s">
        <v>10017</v>
      </c>
      <c r="C9255" s="4">
        <v>1082.5516</v>
      </c>
      <c r="F9255" s="20"/>
    </row>
    <row r="9256" spans="2:6" x14ac:dyDescent="0.3">
      <c r="B9256" s="3" t="s">
        <v>6106</v>
      </c>
      <c r="C9256" s="4">
        <v>1081.1163000000001</v>
      </c>
      <c r="F9256" s="20"/>
    </row>
    <row r="9257" spans="2:6" x14ac:dyDescent="0.3">
      <c r="B9257" s="3" t="s">
        <v>15444</v>
      </c>
      <c r="C9257" s="4">
        <v>1080.7240999999999</v>
      </c>
      <c r="F9257" s="20"/>
    </row>
    <row r="9258" spans="2:6" x14ac:dyDescent="0.3">
      <c r="B9258" s="3" t="s">
        <v>3889</v>
      </c>
      <c r="C9258" s="4">
        <v>1080.0539999999999</v>
      </c>
      <c r="F9258" s="20"/>
    </row>
    <row r="9259" spans="2:6" x14ac:dyDescent="0.3">
      <c r="B9259" s="3" t="s">
        <v>13427</v>
      </c>
      <c r="C9259" s="4">
        <v>1079.5916999999999</v>
      </c>
      <c r="F9259" s="20"/>
    </row>
    <row r="9260" spans="2:6" x14ac:dyDescent="0.3">
      <c r="B9260" s="3" t="s">
        <v>612</v>
      </c>
      <c r="C9260" s="4">
        <v>1079.4386</v>
      </c>
      <c r="F9260" s="20"/>
    </row>
    <row r="9261" spans="2:6" x14ac:dyDescent="0.3">
      <c r="B9261" s="3" t="s">
        <v>2622</v>
      </c>
      <c r="C9261" s="4">
        <v>1078.74</v>
      </c>
      <c r="F9261" s="20"/>
    </row>
    <row r="9262" spans="2:6" x14ac:dyDescent="0.3">
      <c r="B9262" s="3" t="s">
        <v>17967</v>
      </c>
      <c r="C9262" s="4">
        <v>1078.598</v>
      </c>
      <c r="F9262" s="20"/>
    </row>
    <row r="9263" spans="2:6" x14ac:dyDescent="0.3">
      <c r="B9263" s="3" t="s">
        <v>4014</v>
      </c>
      <c r="C9263" s="4">
        <v>1077.4059999999999</v>
      </c>
      <c r="F9263" s="20"/>
    </row>
    <row r="9264" spans="2:6" x14ac:dyDescent="0.3">
      <c r="B9264" s="3" t="s">
        <v>17317</v>
      </c>
      <c r="C9264" s="4">
        <v>1077.4009000000001</v>
      </c>
      <c r="F9264" s="20"/>
    </row>
    <row r="9265" spans="2:6" x14ac:dyDescent="0.3">
      <c r="B9265" s="3" t="s">
        <v>4375</v>
      </c>
      <c r="C9265" s="4">
        <v>1076.6449</v>
      </c>
      <c r="F9265" s="20"/>
    </row>
    <row r="9266" spans="2:6" x14ac:dyDescent="0.3">
      <c r="B9266" s="3" t="s">
        <v>14771</v>
      </c>
      <c r="C9266" s="4">
        <v>1074.4829</v>
      </c>
      <c r="F9266" s="20"/>
    </row>
    <row r="9267" spans="2:6" x14ac:dyDescent="0.3">
      <c r="B9267" s="3" t="s">
        <v>9623</v>
      </c>
      <c r="C9267" s="4">
        <v>1073.7161000000001</v>
      </c>
      <c r="F9267" s="20"/>
    </row>
    <row r="9268" spans="2:6" x14ac:dyDescent="0.3">
      <c r="B9268" s="3" t="s">
        <v>9626</v>
      </c>
      <c r="C9268" s="4">
        <v>1072.6982</v>
      </c>
      <c r="F9268" s="20"/>
    </row>
    <row r="9269" spans="2:6" x14ac:dyDescent="0.3">
      <c r="B9269" s="3" t="s">
        <v>4416</v>
      </c>
      <c r="C9269" s="4">
        <v>1071.462</v>
      </c>
      <c r="F9269" s="20"/>
    </row>
    <row r="9270" spans="2:6" x14ac:dyDescent="0.3">
      <c r="B9270" s="3" t="s">
        <v>13520</v>
      </c>
      <c r="C9270" s="4">
        <v>1070.8396</v>
      </c>
      <c r="F9270" s="20"/>
    </row>
    <row r="9271" spans="2:6" x14ac:dyDescent="0.3">
      <c r="B9271" s="3" t="s">
        <v>15606</v>
      </c>
      <c r="C9271" s="4">
        <v>1070.1097</v>
      </c>
      <c r="F9271" s="20"/>
    </row>
    <row r="9272" spans="2:6" x14ac:dyDescent="0.3">
      <c r="B9272" s="3" t="s">
        <v>7515</v>
      </c>
      <c r="C9272" s="4">
        <v>1069.5769</v>
      </c>
      <c r="F9272" s="20"/>
    </row>
    <row r="9273" spans="2:6" x14ac:dyDescent="0.3">
      <c r="B9273" s="3" t="s">
        <v>1872</v>
      </c>
      <c r="C9273" s="4">
        <v>1068.8717000000001</v>
      </c>
      <c r="F9273" s="20"/>
    </row>
    <row r="9274" spans="2:6" x14ac:dyDescent="0.3">
      <c r="B9274" s="3" t="s">
        <v>7653</v>
      </c>
      <c r="C9274" s="4">
        <v>1067.3782000000001</v>
      </c>
      <c r="F9274" s="20"/>
    </row>
    <row r="9275" spans="2:6" x14ac:dyDescent="0.3">
      <c r="B9275" s="3" t="s">
        <v>16396</v>
      </c>
      <c r="C9275" s="4">
        <v>1066.5605</v>
      </c>
      <c r="F9275" s="20"/>
    </row>
    <row r="9276" spans="2:6" x14ac:dyDescent="0.3">
      <c r="B9276" s="3" t="s">
        <v>7172</v>
      </c>
      <c r="C9276" s="4">
        <v>1066.1997000000001</v>
      </c>
      <c r="F9276" s="20"/>
    </row>
    <row r="9277" spans="2:6" x14ac:dyDescent="0.3">
      <c r="B9277" s="3" t="s">
        <v>4006</v>
      </c>
      <c r="C9277" s="4">
        <v>1066.1190000000001</v>
      </c>
      <c r="F9277" s="20"/>
    </row>
    <row r="9278" spans="2:6" x14ac:dyDescent="0.3">
      <c r="B9278" s="3" t="s">
        <v>8339</v>
      </c>
      <c r="C9278" s="4">
        <v>1064.2889</v>
      </c>
      <c r="F9278" s="20"/>
    </row>
    <row r="9279" spans="2:6" x14ac:dyDescent="0.3">
      <c r="B9279" s="3" t="s">
        <v>6357</v>
      </c>
      <c r="C9279" s="4">
        <v>1063.9272000000001</v>
      </c>
      <c r="F9279" s="20"/>
    </row>
    <row r="9280" spans="2:6" x14ac:dyDescent="0.3">
      <c r="B9280" s="3" t="s">
        <v>15644</v>
      </c>
      <c r="C9280" s="4">
        <v>1063.1834999999999</v>
      </c>
      <c r="F9280" s="20"/>
    </row>
    <row r="9281" spans="2:6" x14ac:dyDescent="0.3">
      <c r="B9281" s="3" t="s">
        <v>14398</v>
      </c>
      <c r="C9281" s="4">
        <v>1062.4142999999999</v>
      </c>
      <c r="F9281" s="20"/>
    </row>
    <row r="9282" spans="2:6" x14ac:dyDescent="0.3">
      <c r="B9282" s="3" t="s">
        <v>9678</v>
      </c>
      <c r="C9282" s="4">
        <v>1062.4142999999999</v>
      </c>
      <c r="F9282" s="20"/>
    </row>
    <row r="9283" spans="2:6" x14ac:dyDescent="0.3">
      <c r="B9283" s="3" t="s">
        <v>16423</v>
      </c>
      <c r="C9283" s="4">
        <v>1061.5504000000001</v>
      </c>
      <c r="F9283" s="20"/>
    </row>
    <row r="9284" spans="2:6" x14ac:dyDescent="0.3">
      <c r="B9284" s="3" t="s">
        <v>5749</v>
      </c>
      <c r="C9284" s="4">
        <v>1060.761</v>
      </c>
      <c r="F9284" s="20"/>
    </row>
    <row r="9285" spans="2:6" x14ac:dyDescent="0.3">
      <c r="B9285" s="3" t="s">
        <v>9376</v>
      </c>
      <c r="C9285" s="4">
        <v>1060.5416</v>
      </c>
      <c r="F9285" s="20"/>
    </row>
    <row r="9286" spans="2:6" x14ac:dyDescent="0.3">
      <c r="B9286" s="3" t="s">
        <v>9047</v>
      </c>
      <c r="C9286" s="4">
        <v>1060.4898000000001</v>
      </c>
      <c r="F9286" s="20"/>
    </row>
    <row r="9287" spans="2:6" x14ac:dyDescent="0.3">
      <c r="B9287" s="3" t="s">
        <v>14632</v>
      </c>
      <c r="C9287" s="4">
        <v>1060.1143</v>
      </c>
      <c r="F9287" s="20"/>
    </row>
    <row r="9288" spans="2:6" x14ac:dyDescent="0.3">
      <c r="B9288" s="3" t="s">
        <v>5660</v>
      </c>
      <c r="C9288" s="4">
        <v>1060.0125</v>
      </c>
      <c r="F9288" s="20"/>
    </row>
    <row r="9289" spans="2:6" x14ac:dyDescent="0.3">
      <c r="B9289" s="3" t="s">
        <v>10494</v>
      </c>
      <c r="C9289" s="4">
        <v>1059.5639999999999</v>
      </c>
      <c r="F9289" s="20"/>
    </row>
    <row r="9290" spans="2:6" x14ac:dyDescent="0.3">
      <c r="B9290" s="3" t="s">
        <v>1602</v>
      </c>
      <c r="C9290" s="4">
        <v>1059.2967000000001</v>
      </c>
      <c r="F9290" s="20"/>
    </row>
    <row r="9291" spans="2:6" x14ac:dyDescent="0.3">
      <c r="B9291" s="3" t="s">
        <v>18738</v>
      </c>
      <c r="C9291" s="4">
        <v>1059.2139999999999</v>
      </c>
      <c r="F9291" s="20"/>
    </row>
    <row r="9292" spans="2:6" x14ac:dyDescent="0.3">
      <c r="B9292" s="3" t="s">
        <v>10274</v>
      </c>
      <c r="C9292" s="4">
        <v>1058.5533</v>
      </c>
      <c r="F9292" s="20"/>
    </row>
    <row r="9293" spans="2:6" x14ac:dyDescent="0.3">
      <c r="B9293" s="3" t="s">
        <v>2839</v>
      </c>
      <c r="C9293" s="4">
        <v>1058.4159999999999</v>
      </c>
      <c r="F9293" s="20"/>
    </row>
    <row r="9294" spans="2:6" x14ac:dyDescent="0.3">
      <c r="B9294" s="3" t="s">
        <v>14756</v>
      </c>
      <c r="C9294" s="4">
        <v>1058.2257999999999</v>
      </c>
      <c r="F9294" s="20"/>
    </row>
    <row r="9295" spans="2:6" x14ac:dyDescent="0.3">
      <c r="B9295" s="3" t="s">
        <v>16879</v>
      </c>
      <c r="C9295" s="4">
        <v>1058.0340000000001</v>
      </c>
      <c r="F9295" s="20"/>
    </row>
    <row r="9296" spans="2:6" x14ac:dyDescent="0.3">
      <c r="B9296" s="3" t="s">
        <v>10216</v>
      </c>
      <c r="C9296" s="4">
        <v>1057.5138999999999</v>
      </c>
      <c r="F9296" s="20"/>
    </row>
    <row r="9297" spans="2:6" x14ac:dyDescent="0.3">
      <c r="B9297" s="3" t="s">
        <v>8539</v>
      </c>
      <c r="C9297" s="4">
        <v>1056.4504999999999</v>
      </c>
      <c r="F9297" s="20"/>
    </row>
    <row r="9298" spans="2:6" x14ac:dyDescent="0.3">
      <c r="B9298" s="3" t="s">
        <v>16067</v>
      </c>
      <c r="C9298" s="4">
        <v>1056.3974000000001</v>
      </c>
      <c r="F9298" s="20"/>
    </row>
    <row r="9299" spans="2:6" x14ac:dyDescent="0.3">
      <c r="B9299" s="3" t="s">
        <v>11824</v>
      </c>
      <c r="C9299" s="4">
        <v>1055.4580000000001</v>
      </c>
      <c r="F9299" s="20"/>
    </row>
    <row r="9300" spans="2:6" x14ac:dyDescent="0.3">
      <c r="B9300" s="3" t="s">
        <v>17296</v>
      </c>
      <c r="C9300" s="4">
        <v>1055.0889</v>
      </c>
      <c r="F9300" s="20"/>
    </row>
    <row r="9301" spans="2:6" x14ac:dyDescent="0.3">
      <c r="B9301" s="3" t="s">
        <v>1288</v>
      </c>
      <c r="C9301" s="4">
        <v>1054.9934000000001</v>
      </c>
      <c r="F9301" s="20"/>
    </row>
    <row r="9302" spans="2:6" x14ac:dyDescent="0.3">
      <c r="B9302" s="3" t="s">
        <v>15390</v>
      </c>
      <c r="C9302" s="4">
        <v>1054.3705</v>
      </c>
      <c r="F9302" s="20"/>
    </row>
    <row r="9303" spans="2:6" x14ac:dyDescent="0.3">
      <c r="B9303" s="3" t="s">
        <v>2623</v>
      </c>
      <c r="C9303" s="4">
        <v>1054.3583000000001</v>
      </c>
      <c r="F9303" s="20"/>
    </row>
    <row r="9304" spans="2:6" x14ac:dyDescent="0.3">
      <c r="B9304" s="3" t="s">
        <v>15067</v>
      </c>
      <c r="C9304" s="4">
        <v>1054.2945</v>
      </c>
      <c r="F9304" s="20"/>
    </row>
    <row r="9305" spans="2:6" x14ac:dyDescent="0.3">
      <c r="B9305" s="3" t="s">
        <v>1934</v>
      </c>
      <c r="C9305" s="4">
        <v>1053.8261</v>
      </c>
      <c r="F9305" s="20"/>
    </row>
    <row r="9306" spans="2:6" x14ac:dyDescent="0.3">
      <c r="B9306" s="3" t="s">
        <v>8093</v>
      </c>
      <c r="C9306" s="4">
        <v>1053.7312000000002</v>
      </c>
      <c r="F9306" s="20"/>
    </row>
    <row r="9307" spans="2:6" x14ac:dyDescent="0.3">
      <c r="B9307" s="3" t="s">
        <v>2633</v>
      </c>
      <c r="C9307" s="4">
        <v>1053.6442</v>
      </c>
      <c r="F9307" s="20"/>
    </row>
    <row r="9308" spans="2:6" x14ac:dyDescent="0.3">
      <c r="B9308" s="3" t="s">
        <v>9828</v>
      </c>
      <c r="C9308" s="4">
        <v>1051.2713000000001</v>
      </c>
      <c r="F9308" s="20"/>
    </row>
    <row r="9309" spans="2:6" x14ac:dyDescent="0.3">
      <c r="B9309" s="3" t="s">
        <v>10357</v>
      </c>
      <c r="C9309" s="4">
        <v>1049.2039</v>
      </c>
      <c r="F9309" s="20"/>
    </row>
    <row r="9310" spans="2:6" x14ac:dyDescent="0.3">
      <c r="B9310" s="3" t="s">
        <v>1758</v>
      </c>
      <c r="C9310" s="4">
        <v>1049.1692</v>
      </c>
      <c r="F9310" s="20"/>
    </row>
    <row r="9311" spans="2:6" x14ac:dyDescent="0.3">
      <c r="B9311" s="3" t="s">
        <v>2312</v>
      </c>
      <c r="C9311" s="4">
        <v>1048.9611</v>
      </c>
      <c r="F9311" s="20"/>
    </row>
    <row r="9312" spans="2:6" x14ac:dyDescent="0.3">
      <c r="B9312" s="3" t="s">
        <v>8872</v>
      </c>
      <c r="C9312" s="4">
        <v>1047.7610999999999</v>
      </c>
      <c r="F9312" s="20"/>
    </row>
    <row r="9313" spans="2:6" x14ac:dyDescent="0.3">
      <c r="B9313" s="3" t="s">
        <v>13555</v>
      </c>
      <c r="C9313" s="4">
        <v>1047.4131</v>
      </c>
      <c r="F9313" s="20"/>
    </row>
    <row r="9314" spans="2:6" x14ac:dyDescent="0.3">
      <c r="B9314" s="3" t="s">
        <v>3621</v>
      </c>
      <c r="C9314" s="4">
        <v>1046.7392</v>
      </c>
      <c r="F9314" s="20"/>
    </row>
    <row r="9315" spans="2:6" x14ac:dyDescent="0.3">
      <c r="B9315" s="3" t="s">
        <v>4954</v>
      </c>
      <c r="C9315" s="4">
        <v>1043.664</v>
      </c>
      <c r="F9315" s="20"/>
    </row>
    <row r="9316" spans="2:6" x14ac:dyDescent="0.3">
      <c r="B9316" s="3" t="s">
        <v>15782</v>
      </c>
      <c r="C9316" s="4">
        <v>1043.0087000000001</v>
      </c>
      <c r="F9316" s="20"/>
    </row>
    <row r="9317" spans="2:6" x14ac:dyDescent="0.3">
      <c r="B9317" s="3" t="s">
        <v>10452</v>
      </c>
      <c r="C9317" s="4">
        <v>1043.0087000000001</v>
      </c>
      <c r="F9317" s="20"/>
    </row>
    <row r="9318" spans="2:6" x14ac:dyDescent="0.3">
      <c r="B9318" s="3" t="s">
        <v>7348</v>
      </c>
      <c r="C9318" s="4">
        <v>1042.8588999999999</v>
      </c>
      <c r="F9318" s="20"/>
    </row>
    <row r="9319" spans="2:6" x14ac:dyDescent="0.3">
      <c r="B9319" s="3" t="s">
        <v>14060</v>
      </c>
      <c r="C9319" s="4">
        <v>1042.8268</v>
      </c>
      <c r="F9319" s="20"/>
    </row>
    <row r="9320" spans="2:6" x14ac:dyDescent="0.3">
      <c r="B9320" s="3" t="s">
        <v>12250</v>
      </c>
      <c r="C9320" s="4">
        <v>1042.6585</v>
      </c>
      <c r="F9320" s="20"/>
    </row>
    <row r="9321" spans="2:6" x14ac:dyDescent="0.3">
      <c r="B9321" s="3" t="s">
        <v>9246</v>
      </c>
      <c r="C9321" s="4">
        <v>1041.6201000000001</v>
      </c>
      <c r="F9321" s="20"/>
    </row>
    <row r="9322" spans="2:6" x14ac:dyDescent="0.3">
      <c r="B9322" s="3" t="s">
        <v>7336</v>
      </c>
      <c r="C9322" s="4">
        <v>1041.5323999999998</v>
      </c>
      <c r="F9322" s="20"/>
    </row>
    <row r="9323" spans="2:6" x14ac:dyDescent="0.3">
      <c r="B9323" s="3" t="s">
        <v>1945</v>
      </c>
      <c r="C9323" s="4">
        <v>1041.1376</v>
      </c>
      <c r="F9323" s="20"/>
    </row>
    <row r="9324" spans="2:6" x14ac:dyDescent="0.3">
      <c r="B9324" s="3" t="s">
        <v>1316</v>
      </c>
      <c r="C9324" s="4">
        <v>1040.8369</v>
      </c>
      <c r="F9324" s="20"/>
    </row>
    <row r="9325" spans="2:6" x14ac:dyDescent="0.3">
      <c r="B9325" s="3" t="s">
        <v>14549</v>
      </c>
      <c r="C9325" s="4">
        <v>1040.8182999999999</v>
      </c>
      <c r="F9325" s="20"/>
    </row>
    <row r="9326" spans="2:6" x14ac:dyDescent="0.3">
      <c r="B9326" s="3" t="s">
        <v>18278</v>
      </c>
      <c r="C9326" s="4">
        <v>1040.6738999999998</v>
      </c>
      <c r="F9326" s="20"/>
    </row>
    <row r="9327" spans="2:6" x14ac:dyDescent="0.3">
      <c r="B9327" s="3" t="s">
        <v>9666</v>
      </c>
      <c r="C9327" s="4">
        <v>1040.4678000000001</v>
      </c>
      <c r="F9327" s="20"/>
    </row>
    <row r="9328" spans="2:6" x14ac:dyDescent="0.3">
      <c r="B9328" s="3" t="s">
        <v>14684</v>
      </c>
      <c r="C9328" s="4">
        <v>1039.8565999999998</v>
      </c>
      <c r="F9328" s="20"/>
    </row>
    <row r="9329" spans="2:6" x14ac:dyDescent="0.3">
      <c r="B9329" s="3" t="s">
        <v>13562</v>
      </c>
      <c r="C9329" s="4">
        <v>1037.979</v>
      </c>
      <c r="F9329" s="20"/>
    </row>
    <row r="9330" spans="2:6" x14ac:dyDescent="0.3">
      <c r="B9330" s="3" t="s">
        <v>4830</v>
      </c>
      <c r="C9330" s="4">
        <v>1037.979</v>
      </c>
      <c r="F9330" s="20"/>
    </row>
    <row r="9331" spans="2:6" x14ac:dyDescent="0.3">
      <c r="B9331" s="3" t="s">
        <v>14597</v>
      </c>
      <c r="C9331" s="4">
        <v>1037.1965</v>
      </c>
      <c r="F9331" s="20"/>
    </row>
    <row r="9332" spans="2:6" x14ac:dyDescent="0.3">
      <c r="B9332" s="3" t="s">
        <v>8702</v>
      </c>
      <c r="C9332" s="4">
        <v>1037.0006000000001</v>
      </c>
      <c r="F9332" s="20"/>
    </row>
    <row r="9333" spans="2:6" x14ac:dyDescent="0.3">
      <c r="B9333" s="3" t="s">
        <v>8035</v>
      </c>
      <c r="C9333" s="4">
        <v>1035.4498000000001</v>
      </c>
      <c r="F9333" s="20"/>
    </row>
    <row r="9334" spans="2:6" x14ac:dyDescent="0.3">
      <c r="B9334" s="3" t="s">
        <v>14439</v>
      </c>
      <c r="C9334" s="4">
        <v>1034.9616000000001</v>
      </c>
      <c r="F9334" s="20"/>
    </row>
    <row r="9335" spans="2:6" x14ac:dyDescent="0.3">
      <c r="B9335" s="3" t="s">
        <v>18356</v>
      </c>
      <c r="C9335" s="4">
        <v>1033.5543</v>
      </c>
      <c r="F9335" s="20"/>
    </row>
    <row r="9336" spans="2:6" x14ac:dyDescent="0.3">
      <c r="B9336" s="3" t="s">
        <v>14800</v>
      </c>
      <c r="C9336" s="4">
        <v>1033.5234000000003</v>
      </c>
      <c r="F9336" s="20"/>
    </row>
    <row r="9337" spans="2:6" x14ac:dyDescent="0.3">
      <c r="B9337" s="3" t="s">
        <v>15814</v>
      </c>
      <c r="C9337" s="4">
        <v>1031.1434999999999</v>
      </c>
      <c r="F9337" s="20"/>
    </row>
    <row r="9338" spans="2:6" x14ac:dyDescent="0.3">
      <c r="B9338" s="3" t="s">
        <v>9734</v>
      </c>
      <c r="C9338" s="4">
        <v>1031.1434999999999</v>
      </c>
      <c r="F9338" s="20"/>
    </row>
    <row r="9339" spans="2:6" x14ac:dyDescent="0.3">
      <c r="B9339" s="3" t="s">
        <v>2804</v>
      </c>
      <c r="C9339" s="4">
        <v>1030.4755</v>
      </c>
      <c r="F9339" s="20"/>
    </row>
    <row r="9340" spans="2:6" x14ac:dyDescent="0.3">
      <c r="B9340" s="3" t="s">
        <v>1428</v>
      </c>
      <c r="C9340" s="4">
        <v>1030.1008999999999</v>
      </c>
      <c r="F9340" s="20"/>
    </row>
    <row r="9341" spans="2:6" x14ac:dyDescent="0.3">
      <c r="B9341" s="3" t="s">
        <v>15380</v>
      </c>
      <c r="C9341" s="4">
        <v>1029.2463</v>
      </c>
      <c r="F9341" s="20"/>
    </row>
    <row r="9342" spans="2:6" x14ac:dyDescent="0.3">
      <c r="B9342" s="3" t="s">
        <v>3707</v>
      </c>
      <c r="C9342" s="4">
        <v>1028.0578</v>
      </c>
      <c r="F9342" s="20"/>
    </row>
    <row r="9343" spans="2:6" x14ac:dyDescent="0.3">
      <c r="B9343" s="3" t="s">
        <v>13018</v>
      </c>
      <c r="C9343" s="4">
        <v>1027.9164000000001</v>
      </c>
      <c r="F9343" s="20"/>
    </row>
    <row r="9344" spans="2:6" x14ac:dyDescent="0.3">
      <c r="B9344" s="3" t="s">
        <v>11664</v>
      </c>
      <c r="C9344" s="4">
        <v>1027.0952</v>
      </c>
      <c r="F9344" s="20"/>
    </row>
    <row r="9345" spans="2:6" x14ac:dyDescent="0.3">
      <c r="B9345" s="3" t="s">
        <v>10307</v>
      </c>
      <c r="C9345" s="4">
        <v>1027.0884000000001</v>
      </c>
      <c r="F9345" s="20"/>
    </row>
    <row r="9346" spans="2:6" x14ac:dyDescent="0.3">
      <c r="B9346" s="3" t="s">
        <v>13925</v>
      </c>
      <c r="C9346" s="4">
        <v>1026.7236</v>
      </c>
      <c r="F9346" s="20"/>
    </row>
    <row r="9347" spans="2:6" x14ac:dyDescent="0.3">
      <c r="B9347" s="3" t="s">
        <v>17626</v>
      </c>
      <c r="C9347" s="4">
        <v>1026.2699</v>
      </c>
      <c r="F9347" s="20"/>
    </row>
    <row r="9348" spans="2:6" x14ac:dyDescent="0.3">
      <c r="B9348" s="3" t="s">
        <v>17425</v>
      </c>
      <c r="C9348" s="4">
        <v>1025.5415</v>
      </c>
      <c r="F9348" s="20"/>
    </row>
    <row r="9349" spans="2:6" x14ac:dyDescent="0.3">
      <c r="B9349" s="3" t="s">
        <v>13960</v>
      </c>
      <c r="C9349" s="4">
        <v>1025.2864</v>
      </c>
      <c r="F9349" s="20"/>
    </row>
    <row r="9350" spans="2:6" x14ac:dyDescent="0.3">
      <c r="B9350" s="3" t="s">
        <v>3775</v>
      </c>
      <c r="C9350" s="4">
        <v>1025.2056</v>
      </c>
      <c r="F9350" s="20"/>
    </row>
    <row r="9351" spans="2:6" x14ac:dyDescent="0.3">
      <c r="B9351" s="3" t="s">
        <v>1665</v>
      </c>
      <c r="C9351" s="4">
        <v>1024.8110999999999</v>
      </c>
      <c r="F9351" s="20"/>
    </row>
    <row r="9352" spans="2:6" x14ac:dyDescent="0.3">
      <c r="B9352" s="3" t="s">
        <v>12504</v>
      </c>
      <c r="C9352" s="4">
        <v>1024.5829000000001</v>
      </c>
      <c r="F9352" s="20"/>
    </row>
    <row r="9353" spans="2:6" x14ac:dyDescent="0.3">
      <c r="B9353" s="3" t="s">
        <v>8839</v>
      </c>
      <c r="C9353" s="4">
        <v>1023.6388000000001</v>
      </c>
      <c r="F9353" s="20"/>
    </row>
    <row r="9354" spans="2:6" x14ac:dyDescent="0.3">
      <c r="B9354" s="3" t="s">
        <v>2328</v>
      </c>
      <c r="C9354" s="4">
        <v>1023.3147</v>
      </c>
      <c r="F9354" s="20"/>
    </row>
    <row r="9355" spans="2:6" x14ac:dyDescent="0.3">
      <c r="B9355" s="3" t="s">
        <v>14446</v>
      </c>
      <c r="C9355" s="4">
        <v>1022.514</v>
      </c>
      <c r="F9355" s="20"/>
    </row>
    <row r="9356" spans="2:6" x14ac:dyDescent="0.3">
      <c r="B9356" s="3" t="s">
        <v>9458</v>
      </c>
      <c r="C9356" s="4">
        <v>1020.7855</v>
      </c>
      <c r="F9356" s="20"/>
    </row>
    <row r="9357" spans="2:6" x14ac:dyDescent="0.3">
      <c r="B9357" s="3" t="s">
        <v>14715</v>
      </c>
      <c r="C9357" s="4">
        <v>1020.741</v>
      </c>
      <c r="F9357" s="20"/>
    </row>
    <row r="9358" spans="2:6" x14ac:dyDescent="0.3">
      <c r="B9358" s="3" t="s">
        <v>16068</v>
      </c>
      <c r="C9358" s="4">
        <v>1020.697</v>
      </c>
      <c r="F9358" s="20"/>
    </row>
    <row r="9359" spans="2:6" x14ac:dyDescent="0.3">
      <c r="B9359" s="3" t="s">
        <v>13355</v>
      </c>
      <c r="C9359" s="4">
        <v>1020.0650000000001</v>
      </c>
      <c r="F9359" s="20"/>
    </row>
    <row r="9360" spans="2:6" x14ac:dyDescent="0.3">
      <c r="B9360" s="3" t="s">
        <v>17160</v>
      </c>
      <c r="C9360" s="4">
        <v>1019.6951999999999</v>
      </c>
      <c r="F9360" s="20"/>
    </row>
    <row r="9361" spans="2:6" x14ac:dyDescent="0.3">
      <c r="B9361" s="3" t="s">
        <v>6837</v>
      </c>
      <c r="C9361" s="4">
        <v>1019.6631000000001</v>
      </c>
      <c r="F9361" s="20"/>
    </row>
    <row r="9362" spans="2:6" x14ac:dyDescent="0.3">
      <c r="B9362" s="3" t="s">
        <v>12594</v>
      </c>
      <c r="C9362" s="4">
        <v>1019.6625</v>
      </c>
      <c r="F9362" s="20"/>
    </row>
    <row r="9363" spans="2:6" x14ac:dyDescent="0.3">
      <c r="B9363" s="3" t="s">
        <v>11583</v>
      </c>
      <c r="C9363" s="4">
        <v>1018.8598000000001</v>
      </c>
      <c r="F9363" s="20"/>
    </row>
    <row r="9364" spans="2:6" x14ac:dyDescent="0.3">
      <c r="B9364" s="3" t="s">
        <v>15276</v>
      </c>
      <c r="C9364" s="4">
        <v>1018.0438</v>
      </c>
      <c r="F9364" s="20"/>
    </row>
    <row r="9365" spans="2:6" x14ac:dyDescent="0.3">
      <c r="B9365" s="3" t="s">
        <v>17668</v>
      </c>
      <c r="C9365" s="4">
        <v>1017.6903000000001</v>
      </c>
      <c r="F9365" s="20"/>
    </row>
    <row r="9366" spans="2:6" x14ac:dyDescent="0.3">
      <c r="B9366" s="3" t="s">
        <v>4058</v>
      </c>
      <c r="C9366" s="4">
        <v>1016.8178</v>
      </c>
      <c r="F9366" s="20"/>
    </row>
    <row r="9367" spans="2:6" x14ac:dyDescent="0.3">
      <c r="B9367" s="3" t="s">
        <v>1792</v>
      </c>
      <c r="C9367" s="4">
        <v>1016.0835000000001</v>
      </c>
      <c r="F9367" s="20"/>
    </row>
    <row r="9368" spans="2:6" x14ac:dyDescent="0.3">
      <c r="B9368" s="3" t="s">
        <v>6426</v>
      </c>
      <c r="C9368" s="4">
        <v>1014.4208000000001</v>
      </c>
      <c r="F9368" s="20"/>
    </row>
    <row r="9369" spans="2:6" x14ac:dyDescent="0.3">
      <c r="B9369" s="3" t="s">
        <v>1331</v>
      </c>
      <c r="C9369" s="4">
        <v>1012.8687</v>
      </c>
      <c r="F9369" s="20"/>
    </row>
    <row r="9370" spans="2:6" x14ac:dyDescent="0.3">
      <c r="B9370" s="3" t="s">
        <v>5191</v>
      </c>
      <c r="C9370" s="4">
        <v>1011.9536999999999</v>
      </c>
      <c r="F9370" s="20"/>
    </row>
    <row r="9371" spans="2:6" x14ac:dyDescent="0.3">
      <c r="B9371" s="3" t="s">
        <v>16173</v>
      </c>
      <c r="C9371" s="4">
        <v>1011.715</v>
      </c>
      <c r="F9371" s="20"/>
    </row>
    <row r="9372" spans="2:6" x14ac:dyDescent="0.3">
      <c r="B9372" s="3" t="s">
        <v>15164</v>
      </c>
      <c r="C9372" s="4">
        <v>1010.4512</v>
      </c>
      <c r="F9372" s="20"/>
    </row>
    <row r="9373" spans="2:6" x14ac:dyDescent="0.3">
      <c r="B9373" s="3" t="s">
        <v>4756</v>
      </c>
      <c r="C9373" s="4">
        <v>1010.2183</v>
      </c>
      <c r="F9373" s="20"/>
    </row>
    <row r="9374" spans="2:6" x14ac:dyDescent="0.3">
      <c r="B9374" s="3" t="s">
        <v>3969</v>
      </c>
      <c r="C9374" s="4">
        <v>1009.9697</v>
      </c>
      <c r="F9374" s="20"/>
    </row>
    <row r="9375" spans="2:6" x14ac:dyDescent="0.3">
      <c r="B9375" s="3" t="s">
        <v>2398</v>
      </c>
      <c r="C9375" s="4">
        <v>1009.8405</v>
      </c>
      <c r="F9375" s="20"/>
    </row>
    <row r="9376" spans="2:6" x14ac:dyDescent="0.3">
      <c r="B9376" s="3" t="s">
        <v>1507</v>
      </c>
      <c r="C9376" s="4">
        <v>1009.7445</v>
      </c>
      <c r="F9376" s="20"/>
    </row>
    <row r="9377" spans="2:6" x14ac:dyDescent="0.3">
      <c r="B9377" s="3" t="s">
        <v>9500</v>
      </c>
      <c r="C9377" s="4">
        <v>1008.8102000000001</v>
      </c>
      <c r="F9377" s="20"/>
    </row>
    <row r="9378" spans="2:6" x14ac:dyDescent="0.3">
      <c r="B9378" s="3" t="s">
        <v>16326</v>
      </c>
      <c r="C9378" s="4">
        <v>1007.7969999999999</v>
      </c>
      <c r="F9378" s="20"/>
    </row>
    <row r="9379" spans="2:6" x14ac:dyDescent="0.3">
      <c r="B9379" s="3" t="s">
        <v>16014</v>
      </c>
      <c r="C9379" s="4">
        <v>1007.6238000000001</v>
      </c>
      <c r="F9379" s="20"/>
    </row>
    <row r="9380" spans="2:6" x14ac:dyDescent="0.3">
      <c r="B9380" s="3" t="s">
        <v>18094</v>
      </c>
      <c r="C9380" s="4">
        <v>1007.5271</v>
      </c>
      <c r="F9380" s="20"/>
    </row>
    <row r="9381" spans="2:6" x14ac:dyDescent="0.3">
      <c r="B9381" s="3" t="s">
        <v>10607</v>
      </c>
      <c r="C9381" s="4">
        <v>1007.0625</v>
      </c>
      <c r="F9381" s="20"/>
    </row>
    <row r="9382" spans="2:6" x14ac:dyDescent="0.3">
      <c r="B9382" s="3" t="s">
        <v>2472</v>
      </c>
      <c r="C9382" s="4">
        <v>1006.8647999999999</v>
      </c>
      <c r="F9382" s="20"/>
    </row>
    <row r="9383" spans="2:6" x14ac:dyDescent="0.3">
      <c r="B9383" s="3" t="s">
        <v>8335</v>
      </c>
      <c r="C9383" s="4">
        <v>1006.4331</v>
      </c>
      <c r="F9383" s="20"/>
    </row>
    <row r="9384" spans="2:6" x14ac:dyDescent="0.3">
      <c r="B9384" s="3" t="s">
        <v>18096</v>
      </c>
      <c r="C9384" s="4">
        <v>1006.3221999999998</v>
      </c>
      <c r="F9384" s="20"/>
    </row>
    <row r="9385" spans="2:6" x14ac:dyDescent="0.3">
      <c r="B9385" s="3" t="s">
        <v>12954</v>
      </c>
      <c r="C9385" s="4">
        <v>1004.9258</v>
      </c>
      <c r="F9385" s="20"/>
    </row>
    <row r="9386" spans="2:6" x14ac:dyDescent="0.3">
      <c r="B9386" s="3" t="s">
        <v>3700</v>
      </c>
      <c r="C9386" s="4">
        <v>1001.8102</v>
      </c>
      <c r="F9386" s="20"/>
    </row>
    <row r="9387" spans="2:6" x14ac:dyDescent="0.3">
      <c r="B9387" s="3" t="s">
        <v>6037</v>
      </c>
      <c r="C9387" s="4">
        <v>1001.3921</v>
      </c>
      <c r="F9387" s="20"/>
    </row>
    <row r="9388" spans="2:6" x14ac:dyDescent="0.3">
      <c r="B9388" s="3" t="s">
        <v>8321</v>
      </c>
      <c r="C9388" s="4">
        <v>1000.6048</v>
      </c>
      <c r="F9388" s="20"/>
    </row>
    <row r="9389" spans="2:6" x14ac:dyDescent="0.3">
      <c r="B9389" s="3" t="s">
        <v>8233</v>
      </c>
      <c r="C9389" s="4">
        <v>999.99699999999996</v>
      </c>
      <c r="F9389" s="20"/>
    </row>
    <row r="9390" spans="2:6" x14ac:dyDescent="0.3">
      <c r="B9390" s="3" t="s">
        <v>1239</v>
      </c>
      <c r="C9390" s="4">
        <v>998.91959999999995</v>
      </c>
      <c r="F9390" s="20"/>
    </row>
    <row r="9391" spans="2:6" x14ac:dyDescent="0.3">
      <c r="B9391" s="3" t="s">
        <v>8575</v>
      </c>
      <c r="C9391" s="4">
        <v>998.8569</v>
      </c>
      <c r="F9391" s="20"/>
    </row>
    <row r="9392" spans="2:6" x14ac:dyDescent="0.3">
      <c r="B9392" s="3" t="s">
        <v>2117</v>
      </c>
      <c r="C9392" s="4">
        <v>996.60550000000001</v>
      </c>
      <c r="F9392" s="20"/>
    </row>
    <row r="9393" spans="2:6" x14ac:dyDescent="0.3">
      <c r="B9393" s="3" t="s">
        <v>16160</v>
      </c>
      <c r="C9393" s="4">
        <v>996.17589999999996</v>
      </c>
      <c r="F9393" s="20"/>
    </row>
    <row r="9394" spans="2:6" x14ac:dyDescent="0.3">
      <c r="B9394" s="3" t="s">
        <v>10663</v>
      </c>
      <c r="C9394" s="4">
        <v>995.28489999999999</v>
      </c>
      <c r="F9394" s="20"/>
    </row>
    <row r="9395" spans="2:6" x14ac:dyDescent="0.3">
      <c r="B9395" s="3" t="s">
        <v>14584</v>
      </c>
      <c r="C9395" s="4">
        <v>994.57460000000003</v>
      </c>
      <c r="F9395" s="20"/>
    </row>
    <row r="9396" spans="2:6" x14ac:dyDescent="0.3">
      <c r="B9396" s="3" t="s">
        <v>11348</v>
      </c>
      <c r="C9396" s="4">
        <v>994.26280000000008</v>
      </c>
      <c r="F9396" s="20"/>
    </row>
    <row r="9397" spans="2:6" x14ac:dyDescent="0.3">
      <c r="B9397" s="3" t="s">
        <v>5015</v>
      </c>
      <c r="C9397" s="4">
        <v>992.59600000000012</v>
      </c>
      <c r="F9397" s="20"/>
    </row>
    <row r="9398" spans="2:6" x14ac:dyDescent="0.3">
      <c r="B9398" s="3" t="s">
        <v>15117</v>
      </c>
      <c r="C9398" s="4">
        <v>992.12279999999998</v>
      </c>
      <c r="F9398" s="20"/>
    </row>
    <row r="9399" spans="2:6" x14ac:dyDescent="0.3">
      <c r="B9399" s="3" t="s">
        <v>3253</v>
      </c>
      <c r="C9399" s="4">
        <v>992.06690000000015</v>
      </c>
      <c r="F9399" s="20"/>
    </row>
    <row r="9400" spans="2:6" x14ac:dyDescent="0.3">
      <c r="B9400" s="3" t="s">
        <v>12144</v>
      </c>
      <c r="C9400" s="4">
        <v>991.97969999999998</v>
      </c>
      <c r="F9400" s="20"/>
    </row>
    <row r="9401" spans="2:6" x14ac:dyDescent="0.3">
      <c r="B9401" s="3" t="s">
        <v>1461</v>
      </c>
      <c r="C9401" s="4">
        <v>991.76969999999994</v>
      </c>
      <c r="F9401" s="20"/>
    </row>
    <row r="9402" spans="2:6" x14ac:dyDescent="0.3">
      <c r="B9402" s="3" t="s">
        <v>7539</v>
      </c>
      <c r="C9402" s="4">
        <v>991.50249999999994</v>
      </c>
      <c r="F9402" s="20"/>
    </row>
    <row r="9403" spans="2:6" x14ac:dyDescent="0.3">
      <c r="B9403" s="3" t="s">
        <v>848</v>
      </c>
      <c r="C9403" s="4">
        <v>991.32579999999996</v>
      </c>
      <c r="F9403" s="20"/>
    </row>
    <row r="9404" spans="2:6" x14ac:dyDescent="0.3">
      <c r="B9404" s="3" t="s">
        <v>3153</v>
      </c>
      <c r="C9404" s="4">
        <v>990.78750000000002</v>
      </c>
      <c r="F9404" s="20"/>
    </row>
    <row r="9405" spans="2:6" x14ac:dyDescent="0.3">
      <c r="B9405" s="3" t="s">
        <v>16178</v>
      </c>
      <c r="C9405" s="4">
        <v>990.05</v>
      </c>
      <c r="F9405" s="20"/>
    </row>
    <row r="9406" spans="2:6" x14ac:dyDescent="0.3">
      <c r="B9406" s="3" t="s">
        <v>10150</v>
      </c>
      <c r="C9406" s="4">
        <v>989.04849999999999</v>
      </c>
      <c r="F9406" s="20"/>
    </row>
    <row r="9407" spans="2:6" x14ac:dyDescent="0.3">
      <c r="B9407" s="3" t="s">
        <v>16007</v>
      </c>
      <c r="C9407" s="4">
        <v>987.39179999999999</v>
      </c>
      <c r="F9407" s="20"/>
    </row>
    <row r="9408" spans="2:6" x14ac:dyDescent="0.3">
      <c r="B9408" s="3" t="s">
        <v>11247</v>
      </c>
      <c r="C9408" s="4">
        <v>987.3297</v>
      </c>
      <c r="F9408" s="20"/>
    </row>
    <row r="9409" spans="2:6" x14ac:dyDescent="0.3">
      <c r="B9409" s="3" t="s">
        <v>6211</v>
      </c>
      <c r="C9409" s="4">
        <v>987.3297</v>
      </c>
      <c r="F9409" s="20"/>
    </row>
    <row r="9410" spans="2:6" x14ac:dyDescent="0.3">
      <c r="B9410" s="3" t="s">
        <v>8713</v>
      </c>
      <c r="C9410" s="4">
        <v>987.28589999999997</v>
      </c>
      <c r="F9410" s="20"/>
    </row>
    <row r="9411" spans="2:6" x14ac:dyDescent="0.3">
      <c r="B9411" s="3" t="s">
        <v>8216</v>
      </c>
      <c r="C9411" s="4">
        <v>986.53619999999989</v>
      </c>
      <c r="F9411" s="20"/>
    </row>
    <row r="9412" spans="2:6" x14ac:dyDescent="0.3">
      <c r="B9412" s="3" t="s">
        <v>12818</v>
      </c>
      <c r="C9412" s="4">
        <v>985.07109999999989</v>
      </c>
      <c r="F9412" s="20"/>
    </row>
    <row r="9413" spans="2:6" x14ac:dyDescent="0.3">
      <c r="B9413" s="3" t="s">
        <v>14123</v>
      </c>
      <c r="C9413" s="4">
        <v>983.90190000000007</v>
      </c>
      <c r="F9413" s="20"/>
    </row>
    <row r="9414" spans="2:6" x14ac:dyDescent="0.3">
      <c r="B9414" s="3" t="s">
        <v>12341</v>
      </c>
      <c r="C9414" s="4">
        <v>983.58889999999997</v>
      </c>
      <c r="F9414" s="20"/>
    </row>
    <row r="9415" spans="2:6" x14ac:dyDescent="0.3">
      <c r="B9415" s="3" t="s">
        <v>15772</v>
      </c>
      <c r="C9415" s="4">
        <v>983.20029999999997</v>
      </c>
      <c r="F9415" s="20"/>
    </row>
    <row r="9416" spans="2:6" x14ac:dyDescent="0.3">
      <c r="B9416" s="3" t="s">
        <v>3179</v>
      </c>
      <c r="C9416" s="4">
        <v>983.08529999999996</v>
      </c>
      <c r="F9416" s="20"/>
    </row>
    <row r="9417" spans="2:6" x14ac:dyDescent="0.3">
      <c r="B9417" s="3" t="s">
        <v>7455</v>
      </c>
      <c r="C9417" s="4">
        <v>982.96219999999994</v>
      </c>
      <c r="F9417" s="20"/>
    </row>
    <row r="9418" spans="2:6" x14ac:dyDescent="0.3">
      <c r="B9418" s="3" t="s">
        <v>13957</v>
      </c>
      <c r="C9418" s="4">
        <v>982.92310000000009</v>
      </c>
      <c r="F9418" s="20"/>
    </row>
    <row r="9419" spans="2:6" x14ac:dyDescent="0.3">
      <c r="B9419" s="3" t="s">
        <v>11323</v>
      </c>
      <c r="C9419" s="4">
        <v>981.77530000000002</v>
      </c>
      <c r="F9419" s="20"/>
    </row>
    <row r="9420" spans="2:6" x14ac:dyDescent="0.3">
      <c r="B9420" s="3" t="s">
        <v>14368</v>
      </c>
      <c r="C9420" s="4">
        <v>981.702</v>
      </c>
      <c r="F9420" s="20"/>
    </row>
    <row r="9421" spans="2:6" x14ac:dyDescent="0.3">
      <c r="B9421" s="3" t="s">
        <v>8488</v>
      </c>
      <c r="C9421" s="4">
        <v>981.702</v>
      </c>
      <c r="F9421" s="20"/>
    </row>
    <row r="9422" spans="2:6" x14ac:dyDescent="0.3">
      <c r="B9422" s="3" t="s">
        <v>7034</v>
      </c>
      <c r="C9422" s="4">
        <v>981.702</v>
      </c>
      <c r="F9422" s="20"/>
    </row>
    <row r="9423" spans="2:6" x14ac:dyDescent="0.3">
      <c r="B9423" s="3" t="s">
        <v>4245</v>
      </c>
      <c r="C9423" s="4">
        <v>981.702</v>
      </c>
      <c r="F9423" s="20"/>
    </row>
    <row r="9424" spans="2:6" x14ac:dyDescent="0.3">
      <c r="B9424" s="3" t="s">
        <v>3862</v>
      </c>
      <c r="C9424" s="4">
        <v>981.702</v>
      </c>
      <c r="F9424" s="20"/>
    </row>
    <row r="9425" spans="2:6" x14ac:dyDescent="0.3">
      <c r="B9425" s="3" t="s">
        <v>1237</v>
      </c>
      <c r="C9425" s="4">
        <v>981.30310000000009</v>
      </c>
      <c r="F9425" s="20"/>
    </row>
    <row r="9426" spans="2:6" x14ac:dyDescent="0.3">
      <c r="B9426" s="3" t="s">
        <v>3455</v>
      </c>
      <c r="C9426" s="4">
        <v>981.23950000000013</v>
      </c>
      <c r="F9426" s="20"/>
    </row>
    <row r="9427" spans="2:6" x14ac:dyDescent="0.3">
      <c r="B9427" s="3" t="s">
        <v>8411</v>
      </c>
      <c r="C9427" s="4">
        <v>979.65950000000009</v>
      </c>
      <c r="F9427" s="20"/>
    </row>
    <row r="9428" spans="2:6" x14ac:dyDescent="0.3">
      <c r="B9428" s="3" t="s">
        <v>17012</v>
      </c>
      <c r="C9428" s="4">
        <v>979.22490000000005</v>
      </c>
      <c r="F9428" s="20"/>
    </row>
    <row r="9429" spans="2:6" x14ac:dyDescent="0.3">
      <c r="B9429" s="3" t="s">
        <v>3353</v>
      </c>
      <c r="C9429" s="4">
        <v>978.48080000000004</v>
      </c>
      <c r="F9429" s="20"/>
    </row>
    <row r="9430" spans="2:6" x14ac:dyDescent="0.3">
      <c r="B9430" s="3" t="s">
        <v>14676</v>
      </c>
      <c r="C9430" s="4">
        <v>978.30570000000012</v>
      </c>
      <c r="F9430" s="20"/>
    </row>
    <row r="9431" spans="2:6" x14ac:dyDescent="0.3">
      <c r="B9431" s="3" t="s">
        <v>16589</v>
      </c>
      <c r="C9431" s="4">
        <v>976.87069999999994</v>
      </c>
      <c r="F9431" s="20"/>
    </row>
    <row r="9432" spans="2:6" x14ac:dyDescent="0.3">
      <c r="B9432" s="3" t="s">
        <v>10906</v>
      </c>
      <c r="C9432" s="4">
        <v>976.56500000000005</v>
      </c>
      <c r="F9432" s="20"/>
    </row>
    <row r="9433" spans="2:6" x14ac:dyDescent="0.3">
      <c r="B9433" s="3" t="s">
        <v>6675</v>
      </c>
      <c r="C9433" s="4">
        <v>976.43850000000009</v>
      </c>
      <c r="F9433" s="20"/>
    </row>
    <row r="9434" spans="2:6" x14ac:dyDescent="0.3">
      <c r="B9434" s="3" t="s">
        <v>2912</v>
      </c>
      <c r="C9434" s="4">
        <v>975.61559999999997</v>
      </c>
      <c r="F9434" s="20"/>
    </row>
    <row r="9435" spans="2:6" x14ac:dyDescent="0.3">
      <c r="B9435" s="3" t="s">
        <v>4877</v>
      </c>
      <c r="C9435" s="4">
        <v>974.57749999999987</v>
      </c>
      <c r="F9435" s="20"/>
    </row>
    <row r="9436" spans="2:6" x14ac:dyDescent="0.3">
      <c r="B9436" s="3" t="s">
        <v>5276</v>
      </c>
      <c r="C9436" s="4">
        <v>973.59619999999984</v>
      </c>
      <c r="F9436" s="20"/>
    </row>
    <row r="9437" spans="2:6" x14ac:dyDescent="0.3">
      <c r="B9437" s="3" t="s">
        <v>3387</v>
      </c>
      <c r="C9437" s="4">
        <v>972.95590000000004</v>
      </c>
      <c r="F9437" s="20"/>
    </row>
    <row r="9438" spans="2:6" x14ac:dyDescent="0.3">
      <c r="B9438" s="3" t="s">
        <v>8444</v>
      </c>
      <c r="C9438" s="4">
        <v>972.67109999999991</v>
      </c>
      <c r="F9438" s="20"/>
    </row>
    <row r="9439" spans="2:6" x14ac:dyDescent="0.3">
      <c r="B9439" s="3" t="s">
        <v>4821</v>
      </c>
      <c r="C9439" s="4">
        <v>972.30840000000001</v>
      </c>
      <c r="F9439" s="20"/>
    </row>
    <row r="9440" spans="2:6" x14ac:dyDescent="0.3">
      <c r="B9440" s="3" t="s">
        <v>5010</v>
      </c>
      <c r="C9440" s="4">
        <v>971.5150000000001</v>
      </c>
      <c r="F9440" s="20"/>
    </row>
    <row r="9441" spans="2:6" x14ac:dyDescent="0.3">
      <c r="B9441" s="3" t="s">
        <v>7014</v>
      </c>
      <c r="C9441" s="4">
        <v>969.06920000000002</v>
      </c>
      <c r="F9441" s="20"/>
    </row>
    <row r="9442" spans="2:6" x14ac:dyDescent="0.3">
      <c r="B9442" s="3" t="s">
        <v>5419</v>
      </c>
      <c r="C9442" s="4">
        <v>968.93920000000003</v>
      </c>
      <c r="F9442" s="20"/>
    </row>
    <row r="9443" spans="2:6" x14ac:dyDescent="0.3">
      <c r="B9443" s="3" t="s">
        <v>6587</v>
      </c>
      <c r="C9443" s="4">
        <v>968.93920000000003</v>
      </c>
      <c r="F9443" s="20"/>
    </row>
    <row r="9444" spans="2:6" x14ac:dyDescent="0.3">
      <c r="B9444" s="3" t="s">
        <v>16642</v>
      </c>
      <c r="C9444" s="4">
        <v>968.09010000000001</v>
      </c>
      <c r="F9444" s="20"/>
    </row>
    <row r="9445" spans="2:6" x14ac:dyDescent="0.3">
      <c r="B9445" s="3" t="s">
        <v>18889</v>
      </c>
      <c r="C9445" s="4">
        <v>967.84320000000002</v>
      </c>
      <c r="F9445" s="20"/>
    </row>
    <row r="9446" spans="2:6" x14ac:dyDescent="0.3">
      <c r="B9446" s="3" t="s">
        <v>9696</v>
      </c>
      <c r="C9446" s="4">
        <v>966.47990000000004</v>
      </c>
      <c r="F9446" s="20"/>
    </row>
    <row r="9447" spans="2:6" x14ac:dyDescent="0.3">
      <c r="B9447" s="3" t="s">
        <v>2404</v>
      </c>
      <c r="C9447" s="4">
        <v>966.41200000000003</v>
      </c>
      <c r="F9447" s="20"/>
    </row>
    <row r="9448" spans="2:6" x14ac:dyDescent="0.3">
      <c r="B9448" s="3" t="s">
        <v>16881</v>
      </c>
      <c r="C9448" s="4">
        <v>966.0254000000001</v>
      </c>
      <c r="F9448" s="20"/>
    </row>
    <row r="9449" spans="2:6" x14ac:dyDescent="0.3">
      <c r="B9449" s="3" t="s">
        <v>15642</v>
      </c>
      <c r="C9449" s="4">
        <v>965.63420000000008</v>
      </c>
      <c r="F9449" s="20"/>
    </row>
    <row r="9450" spans="2:6" x14ac:dyDescent="0.3">
      <c r="B9450" s="3" t="s">
        <v>13171</v>
      </c>
      <c r="C9450" s="4">
        <v>965.21390000000008</v>
      </c>
      <c r="F9450" s="20"/>
    </row>
    <row r="9451" spans="2:6" x14ac:dyDescent="0.3">
      <c r="B9451" s="3" t="s">
        <v>8377</v>
      </c>
      <c r="C9451" s="4">
        <v>964.68880000000013</v>
      </c>
      <c r="F9451" s="20"/>
    </row>
    <row r="9452" spans="2:6" x14ac:dyDescent="0.3">
      <c r="B9452" s="3" t="s">
        <v>5887</v>
      </c>
      <c r="C9452" s="4">
        <v>964.64739999999995</v>
      </c>
      <c r="F9452" s="20"/>
    </row>
    <row r="9453" spans="2:6" x14ac:dyDescent="0.3">
      <c r="B9453" s="3" t="s">
        <v>5485</v>
      </c>
      <c r="C9453" s="4">
        <v>964.42000000000007</v>
      </c>
      <c r="F9453" s="20"/>
    </row>
    <row r="9454" spans="2:6" x14ac:dyDescent="0.3">
      <c r="B9454" s="3" t="s">
        <v>16427</v>
      </c>
      <c r="C9454" s="4">
        <v>964.29049999999995</v>
      </c>
      <c r="F9454" s="20"/>
    </row>
    <row r="9455" spans="2:6" x14ac:dyDescent="0.3">
      <c r="B9455" s="3" t="s">
        <v>3731</v>
      </c>
      <c r="C9455" s="4">
        <v>964.17920000000004</v>
      </c>
      <c r="F9455" s="20"/>
    </row>
    <row r="9456" spans="2:6" x14ac:dyDescent="0.3">
      <c r="B9456" s="3" t="s">
        <v>13896</v>
      </c>
      <c r="C9456" s="4">
        <v>963.99599999999998</v>
      </c>
      <c r="F9456" s="20"/>
    </row>
    <row r="9457" spans="2:6" x14ac:dyDescent="0.3">
      <c r="B9457" s="3" t="s">
        <v>2104</v>
      </c>
      <c r="C9457" s="4">
        <v>963.78290000000004</v>
      </c>
      <c r="F9457" s="20"/>
    </row>
    <row r="9458" spans="2:6" x14ac:dyDescent="0.3">
      <c r="B9458" s="3" t="s">
        <v>12855</v>
      </c>
      <c r="C9458" s="4">
        <v>962.66690000000006</v>
      </c>
      <c r="F9458" s="20"/>
    </row>
    <row r="9459" spans="2:6" x14ac:dyDescent="0.3">
      <c r="B9459" s="3" t="s">
        <v>16085</v>
      </c>
      <c r="C9459" s="4">
        <v>962.30490000000009</v>
      </c>
      <c r="F9459" s="20"/>
    </row>
    <row r="9460" spans="2:6" x14ac:dyDescent="0.3">
      <c r="B9460" s="3" t="s">
        <v>8524</v>
      </c>
      <c r="C9460" s="4">
        <v>961.10820000000012</v>
      </c>
      <c r="F9460" s="20"/>
    </row>
    <row r="9461" spans="2:6" x14ac:dyDescent="0.3">
      <c r="B9461" s="3" t="s">
        <v>16298</v>
      </c>
      <c r="C9461" s="4">
        <v>960.91189999999983</v>
      </c>
      <c r="F9461" s="20"/>
    </row>
    <row r="9462" spans="2:6" x14ac:dyDescent="0.3">
      <c r="B9462" s="3" t="s">
        <v>14625</v>
      </c>
      <c r="C9462" s="4">
        <v>960.53359999999998</v>
      </c>
      <c r="F9462" s="20"/>
    </row>
    <row r="9463" spans="2:6" x14ac:dyDescent="0.3">
      <c r="B9463" s="3" t="s">
        <v>8580</v>
      </c>
      <c r="C9463" s="4">
        <v>960.52930000000003</v>
      </c>
      <c r="F9463" s="20"/>
    </row>
    <row r="9464" spans="2:6" x14ac:dyDescent="0.3">
      <c r="B9464" s="3" t="s">
        <v>4771</v>
      </c>
      <c r="C9464" s="4">
        <v>960.24669999999992</v>
      </c>
      <c r="F9464" s="20"/>
    </row>
    <row r="9465" spans="2:6" x14ac:dyDescent="0.3">
      <c r="B9465" s="3" t="s">
        <v>18431</v>
      </c>
      <c r="C9465" s="4">
        <v>958.36110000000008</v>
      </c>
      <c r="F9465" s="20"/>
    </row>
    <row r="9466" spans="2:6" x14ac:dyDescent="0.3">
      <c r="B9466" s="3" t="s">
        <v>3867</v>
      </c>
      <c r="C9466" s="4">
        <v>956.68859999999995</v>
      </c>
      <c r="F9466" s="20"/>
    </row>
    <row r="9467" spans="2:6" x14ac:dyDescent="0.3">
      <c r="B9467" s="3" t="s">
        <v>17846</v>
      </c>
      <c r="C9467" s="4">
        <v>956.63210000000004</v>
      </c>
      <c r="F9467" s="20"/>
    </row>
    <row r="9468" spans="2:6" x14ac:dyDescent="0.3">
      <c r="B9468" s="3" t="s">
        <v>1198</v>
      </c>
      <c r="C9468" s="4">
        <v>954.55470000000003</v>
      </c>
      <c r="F9468" s="20"/>
    </row>
    <row r="9469" spans="2:6" x14ac:dyDescent="0.3">
      <c r="B9469" s="3" t="s">
        <v>8656</v>
      </c>
      <c r="C9469" s="4">
        <v>953.56370000000004</v>
      </c>
      <c r="F9469" s="20"/>
    </row>
    <row r="9470" spans="2:6" x14ac:dyDescent="0.3">
      <c r="B9470" s="3" t="s">
        <v>2011</v>
      </c>
      <c r="C9470" s="4">
        <v>953.56370000000004</v>
      </c>
      <c r="F9470" s="20"/>
    </row>
    <row r="9471" spans="2:6" x14ac:dyDescent="0.3">
      <c r="B9471" s="3" t="s">
        <v>3958</v>
      </c>
      <c r="C9471" s="4">
        <v>953.00300000000004</v>
      </c>
      <c r="F9471" s="20"/>
    </row>
    <row r="9472" spans="2:6" x14ac:dyDescent="0.3">
      <c r="B9472" s="3" t="s">
        <v>7830</v>
      </c>
      <c r="C9472" s="4">
        <v>951.4049</v>
      </c>
      <c r="F9472" s="20"/>
    </row>
    <row r="9473" spans="2:6" x14ac:dyDescent="0.3">
      <c r="B9473" s="3" t="s">
        <v>6025</v>
      </c>
      <c r="C9473" s="4">
        <v>950.92919999999992</v>
      </c>
      <c r="F9473" s="20"/>
    </row>
    <row r="9474" spans="2:6" x14ac:dyDescent="0.3">
      <c r="B9474" s="3" t="s">
        <v>6109</v>
      </c>
      <c r="C9474" s="4">
        <v>950.55470000000003</v>
      </c>
      <c r="F9474" s="20"/>
    </row>
    <row r="9475" spans="2:6" x14ac:dyDescent="0.3">
      <c r="B9475" s="3" t="s">
        <v>14750</v>
      </c>
      <c r="C9475" s="4">
        <v>950.46010000000001</v>
      </c>
      <c r="F9475" s="20"/>
    </row>
    <row r="9476" spans="2:6" x14ac:dyDescent="0.3">
      <c r="B9476" s="3" t="s">
        <v>6278</v>
      </c>
      <c r="C9476" s="4">
        <v>950.33569999999997</v>
      </c>
      <c r="F9476" s="20"/>
    </row>
    <row r="9477" spans="2:6" x14ac:dyDescent="0.3">
      <c r="B9477" s="3" t="s">
        <v>2659</v>
      </c>
      <c r="C9477" s="4">
        <v>950.16269999999997</v>
      </c>
      <c r="F9477" s="20"/>
    </row>
    <row r="9478" spans="2:6" x14ac:dyDescent="0.3">
      <c r="B9478" s="3" t="s">
        <v>14099</v>
      </c>
      <c r="C9478" s="4">
        <v>950.13809999999989</v>
      </c>
      <c r="F9478" s="20"/>
    </row>
    <row r="9479" spans="2:6" x14ac:dyDescent="0.3">
      <c r="B9479" s="3" t="s">
        <v>16723</v>
      </c>
      <c r="C9479" s="4">
        <v>949.99740000000008</v>
      </c>
      <c r="F9479" s="20"/>
    </row>
    <row r="9480" spans="2:6" x14ac:dyDescent="0.3">
      <c r="B9480" s="3" t="s">
        <v>17018</v>
      </c>
      <c r="C9480" s="4">
        <v>949.94229999999993</v>
      </c>
      <c r="F9480" s="20"/>
    </row>
    <row r="9481" spans="2:6" x14ac:dyDescent="0.3">
      <c r="B9481" s="3" t="s">
        <v>16461</v>
      </c>
      <c r="C9481" s="4">
        <v>948.89549999999997</v>
      </c>
      <c r="F9481" s="20"/>
    </row>
    <row r="9482" spans="2:6" x14ac:dyDescent="0.3">
      <c r="B9482" s="3" t="s">
        <v>8950</v>
      </c>
      <c r="C9482" s="4">
        <v>948.70489999999995</v>
      </c>
      <c r="F9482" s="20"/>
    </row>
    <row r="9483" spans="2:6" x14ac:dyDescent="0.3">
      <c r="B9483" s="3" t="s">
        <v>16568</v>
      </c>
      <c r="C9483" s="4">
        <v>948.08940000000007</v>
      </c>
      <c r="F9483" s="20"/>
    </row>
    <row r="9484" spans="2:6" x14ac:dyDescent="0.3">
      <c r="B9484" s="3" t="s">
        <v>10467</v>
      </c>
      <c r="C9484" s="4">
        <v>947.26170000000002</v>
      </c>
      <c r="F9484" s="20"/>
    </row>
    <row r="9485" spans="2:6" x14ac:dyDescent="0.3">
      <c r="B9485" s="3" t="s">
        <v>3542</v>
      </c>
      <c r="C9485" s="4">
        <v>947.19989999999996</v>
      </c>
      <c r="F9485" s="20"/>
    </row>
    <row r="9486" spans="2:6" x14ac:dyDescent="0.3">
      <c r="B9486" s="3" t="s">
        <v>3739</v>
      </c>
      <c r="C9486" s="4">
        <v>947.03549999999996</v>
      </c>
      <c r="F9486" s="20"/>
    </row>
    <row r="9487" spans="2:6" x14ac:dyDescent="0.3">
      <c r="B9487" s="3" t="s">
        <v>5440</v>
      </c>
      <c r="C9487" s="4">
        <v>946.79399999999998</v>
      </c>
      <c r="F9487" s="20"/>
    </row>
    <row r="9488" spans="2:6" x14ac:dyDescent="0.3">
      <c r="B9488" s="3" t="s">
        <v>13230</v>
      </c>
      <c r="C9488" s="4">
        <v>946.37450000000001</v>
      </c>
      <c r="F9488" s="20"/>
    </row>
    <row r="9489" spans="2:6" x14ac:dyDescent="0.3">
      <c r="B9489" s="3" t="s">
        <v>10657</v>
      </c>
      <c r="C9489" s="4">
        <v>946.06680000000006</v>
      </c>
      <c r="F9489" s="20"/>
    </row>
    <row r="9490" spans="2:6" x14ac:dyDescent="0.3">
      <c r="B9490" s="3" t="s">
        <v>4849</v>
      </c>
      <c r="C9490" s="4">
        <v>945.26110000000017</v>
      </c>
      <c r="F9490" s="20"/>
    </row>
    <row r="9491" spans="2:6" x14ac:dyDescent="0.3">
      <c r="B9491" s="3" t="s">
        <v>10569</v>
      </c>
      <c r="C9491" s="4">
        <v>945.26019999999994</v>
      </c>
      <c r="F9491" s="20"/>
    </row>
    <row r="9492" spans="2:6" x14ac:dyDescent="0.3">
      <c r="B9492" s="3" t="s">
        <v>2114</v>
      </c>
      <c r="C9492" s="4">
        <v>945.03250000000003</v>
      </c>
      <c r="F9492" s="20"/>
    </row>
    <row r="9493" spans="2:6" x14ac:dyDescent="0.3">
      <c r="B9493" s="3" t="s">
        <v>3687</v>
      </c>
      <c r="C9493" s="4">
        <v>944.58789999999988</v>
      </c>
      <c r="F9493" s="20"/>
    </row>
    <row r="9494" spans="2:6" x14ac:dyDescent="0.3">
      <c r="B9494" s="3" t="s">
        <v>13058</v>
      </c>
      <c r="C9494" s="4">
        <v>944.56369999999993</v>
      </c>
      <c r="F9494" s="20"/>
    </row>
    <row r="9495" spans="2:6" x14ac:dyDescent="0.3">
      <c r="B9495" s="3" t="s">
        <v>18362</v>
      </c>
      <c r="C9495" s="4">
        <v>943.28819999999996</v>
      </c>
      <c r="F9495" s="20"/>
    </row>
    <row r="9496" spans="2:6" x14ac:dyDescent="0.3">
      <c r="B9496" s="3" t="s">
        <v>17473</v>
      </c>
      <c r="C9496" s="4">
        <v>943.28819999999996</v>
      </c>
      <c r="F9496" s="20"/>
    </row>
    <row r="9497" spans="2:6" x14ac:dyDescent="0.3">
      <c r="B9497" s="3" t="s">
        <v>15011</v>
      </c>
      <c r="C9497" s="4">
        <v>943.28819999999996</v>
      </c>
      <c r="F9497" s="20"/>
    </row>
    <row r="9498" spans="2:6" x14ac:dyDescent="0.3">
      <c r="B9498" s="3" t="s">
        <v>10540</v>
      </c>
      <c r="C9498" s="4">
        <v>943.28819999999996</v>
      </c>
      <c r="F9498" s="20"/>
    </row>
    <row r="9499" spans="2:6" x14ac:dyDescent="0.3">
      <c r="B9499" s="3" t="s">
        <v>8325</v>
      </c>
      <c r="C9499" s="4">
        <v>943.28819999999996</v>
      </c>
      <c r="F9499" s="20"/>
    </row>
    <row r="9500" spans="2:6" x14ac:dyDescent="0.3">
      <c r="B9500" s="3" t="s">
        <v>6429</v>
      </c>
      <c r="C9500" s="4">
        <v>943.28819999999996</v>
      </c>
      <c r="F9500" s="20"/>
    </row>
    <row r="9501" spans="2:6" x14ac:dyDescent="0.3">
      <c r="B9501" s="3" t="s">
        <v>16132</v>
      </c>
      <c r="C9501" s="4">
        <v>941.64739999999995</v>
      </c>
      <c r="F9501" s="20"/>
    </row>
    <row r="9502" spans="2:6" x14ac:dyDescent="0.3">
      <c r="B9502" s="3" t="s">
        <v>8460</v>
      </c>
      <c r="C9502" s="4">
        <v>940.86649999999997</v>
      </c>
      <c r="F9502" s="20"/>
    </row>
    <row r="9503" spans="2:6" x14ac:dyDescent="0.3">
      <c r="B9503" s="3" t="s">
        <v>14696</v>
      </c>
      <c r="C9503" s="4">
        <v>940.39570000000003</v>
      </c>
      <c r="F9503" s="20"/>
    </row>
    <row r="9504" spans="2:6" x14ac:dyDescent="0.3">
      <c r="B9504" s="3" t="s">
        <v>14507</v>
      </c>
      <c r="C9504" s="4">
        <v>940.29380000000003</v>
      </c>
      <c r="F9504" s="20"/>
    </row>
    <row r="9505" spans="2:6" x14ac:dyDescent="0.3">
      <c r="B9505" s="3" t="s">
        <v>2518</v>
      </c>
      <c r="C9505" s="4">
        <v>939.78089999999997</v>
      </c>
      <c r="F9505" s="20"/>
    </row>
    <row r="9506" spans="2:6" x14ac:dyDescent="0.3">
      <c r="B9506" s="3" t="s">
        <v>14074</v>
      </c>
      <c r="C9506" s="4">
        <v>938.98590000000002</v>
      </c>
      <c r="F9506" s="20"/>
    </row>
    <row r="9507" spans="2:6" x14ac:dyDescent="0.3">
      <c r="B9507" s="3" t="s">
        <v>7793</v>
      </c>
      <c r="C9507" s="4">
        <v>938.74800000000005</v>
      </c>
      <c r="F9507" s="20"/>
    </row>
    <row r="9508" spans="2:6" x14ac:dyDescent="0.3">
      <c r="B9508" s="3" t="s">
        <v>15808</v>
      </c>
      <c r="C9508" s="4">
        <v>938.6875</v>
      </c>
      <c r="F9508" s="20"/>
    </row>
    <row r="9509" spans="2:6" x14ac:dyDescent="0.3">
      <c r="B9509" s="3" t="s">
        <v>5004</v>
      </c>
      <c r="C9509" s="4">
        <v>938.58989999999994</v>
      </c>
      <c r="F9509" s="20"/>
    </row>
    <row r="9510" spans="2:6" x14ac:dyDescent="0.3">
      <c r="B9510" s="3" t="s">
        <v>6441</v>
      </c>
      <c r="C9510" s="4">
        <v>938.36249999999995</v>
      </c>
      <c r="F9510" s="20"/>
    </row>
    <row r="9511" spans="2:6" x14ac:dyDescent="0.3">
      <c r="B9511" s="3" t="s">
        <v>1693</v>
      </c>
      <c r="C9511" s="4">
        <v>938.17729999999995</v>
      </c>
      <c r="F9511" s="20"/>
    </row>
    <row r="9512" spans="2:6" x14ac:dyDescent="0.3">
      <c r="B9512" s="3" t="s">
        <v>9186</v>
      </c>
      <c r="C9512" s="4">
        <v>938.11670000000004</v>
      </c>
      <c r="F9512" s="20"/>
    </row>
    <row r="9513" spans="2:6" x14ac:dyDescent="0.3">
      <c r="B9513" s="3" t="s">
        <v>16086</v>
      </c>
      <c r="C9513" s="4">
        <v>937.77790000000005</v>
      </c>
      <c r="F9513" s="20"/>
    </row>
    <row r="9514" spans="2:6" x14ac:dyDescent="0.3">
      <c r="B9514" s="3" t="s">
        <v>12496</v>
      </c>
      <c r="C9514" s="4">
        <v>937.65900000000011</v>
      </c>
      <c r="F9514" s="20"/>
    </row>
    <row r="9515" spans="2:6" x14ac:dyDescent="0.3">
      <c r="B9515" s="3" t="s">
        <v>14955</v>
      </c>
      <c r="C9515" s="4">
        <v>937.10090000000002</v>
      </c>
      <c r="F9515" s="20"/>
    </row>
    <row r="9516" spans="2:6" x14ac:dyDescent="0.3">
      <c r="B9516" s="3" t="s">
        <v>2741</v>
      </c>
      <c r="C9516" s="4">
        <v>937.07490000000007</v>
      </c>
      <c r="F9516" s="20"/>
    </row>
    <row r="9517" spans="2:6" x14ac:dyDescent="0.3">
      <c r="B9517" s="3" t="s">
        <v>6945</v>
      </c>
      <c r="C9517" s="4">
        <v>937.04640000000006</v>
      </c>
      <c r="F9517" s="20"/>
    </row>
    <row r="9518" spans="2:6" x14ac:dyDescent="0.3">
      <c r="B9518" s="3" t="s">
        <v>2949</v>
      </c>
      <c r="C9518" s="4">
        <v>936.39600000000007</v>
      </c>
      <c r="F9518" s="20"/>
    </row>
    <row r="9519" spans="2:6" x14ac:dyDescent="0.3">
      <c r="B9519" s="3" t="s">
        <v>13000</v>
      </c>
      <c r="C9519" s="4">
        <v>935.67000000000007</v>
      </c>
      <c r="F9519" s="20"/>
    </row>
    <row r="9520" spans="2:6" x14ac:dyDescent="0.3">
      <c r="B9520" s="3" t="s">
        <v>3017</v>
      </c>
      <c r="C9520" s="4">
        <v>934.33420000000001</v>
      </c>
      <c r="F9520" s="20"/>
    </row>
    <row r="9521" spans="2:6" x14ac:dyDescent="0.3">
      <c r="B9521" s="3" t="s">
        <v>5898</v>
      </c>
      <c r="C9521" s="4">
        <v>933.82620000000009</v>
      </c>
      <c r="F9521" s="20"/>
    </row>
    <row r="9522" spans="2:6" x14ac:dyDescent="0.3">
      <c r="B9522" s="3" t="s">
        <v>2253</v>
      </c>
      <c r="C9522" s="4">
        <v>933.76250000000005</v>
      </c>
      <c r="F9522" s="20"/>
    </row>
    <row r="9523" spans="2:6" x14ac:dyDescent="0.3">
      <c r="B9523" s="3" t="s">
        <v>10538</v>
      </c>
      <c r="C9523" s="4">
        <v>932.05130000000008</v>
      </c>
      <c r="F9523" s="20"/>
    </row>
    <row r="9524" spans="2:6" x14ac:dyDescent="0.3">
      <c r="B9524" s="3" t="s">
        <v>15262</v>
      </c>
      <c r="C9524" s="4">
        <v>932.04359999999997</v>
      </c>
      <c r="F9524" s="20"/>
    </row>
    <row r="9525" spans="2:6" x14ac:dyDescent="0.3">
      <c r="B9525" s="3" t="s">
        <v>5655</v>
      </c>
      <c r="C9525" s="4">
        <v>931.69069999999999</v>
      </c>
      <c r="F9525" s="20"/>
    </row>
    <row r="9526" spans="2:6" x14ac:dyDescent="0.3">
      <c r="B9526" s="3" t="s">
        <v>3792</v>
      </c>
      <c r="C9526" s="4">
        <v>931.52140000000009</v>
      </c>
      <c r="F9526" s="20"/>
    </row>
    <row r="9527" spans="2:6" x14ac:dyDescent="0.3">
      <c r="B9527" s="3" t="s">
        <v>4015</v>
      </c>
      <c r="C9527" s="4">
        <v>931.3297</v>
      </c>
      <c r="F9527" s="20"/>
    </row>
    <row r="9528" spans="2:6" x14ac:dyDescent="0.3">
      <c r="B9528" s="3" t="s">
        <v>12338</v>
      </c>
      <c r="C9528" s="4">
        <v>930.84039999999993</v>
      </c>
      <c r="F9528" s="20"/>
    </row>
    <row r="9529" spans="2:6" x14ac:dyDescent="0.3">
      <c r="B9529" s="3" t="s">
        <v>13929</v>
      </c>
      <c r="C9529" s="4">
        <v>929.73689999999999</v>
      </c>
      <c r="F9529" s="20"/>
    </row>
    <row r="9530" spans="2:6" x14ac:dyDescent="0.3">
      <c r="B9530" s="3" t="s">
        <v>8379</v>
      </c>
      <c r="C9530" s="4">
        <v>929.73689999999999</v>
      </c>
      <c r="F9530" s="20"/>
    </row>
    <row r="9531" spans="2:6" x14ac:dyDescent="0.3">
      <c r="B9531" s="3" t="s">
        <v>8606</v>
      </c>
      <c r="C9531" s="4">
        <v>929.21310000000005</v>
      </c>
      <c r="F9531" s="20"/>
    </row>
    <row r="9532" spans="2:6" x14ac:dyDescent="0.3">
      <c r="B9532" s="3" t="s">
        <v>11676</v>
      </c>
      <c r="C9532" s="4">
        <v>928.95679999999993</v>
      </c>
      <c r="F9532" s="20"/>
    </row>
    <row r="9533" spans="2:6" x14ac:dyDescent="0.3">
      <c r="B9533" s="3" t="s">
        <v>10246</v>
      </c>
      <c r="C9533" s="4">
        <v>928.31290000000001</v>
      </c>
      <c r="F9533" s="20"/>
    </row>
    <row r="9534" spans="2:6" x14ac:dyDescent="0.3">
      <c r="B9534" s="3" t="s">
        <v>17699</v>
      </c>
      <c r="C9534" s="4">
        <v>928.21569999999997</v>
      </c>
      <c r="F9534" s="20"/>
    </row>
    <row r="9535" spans="2:6" x14ac:dyDescent="0.3">
      <c r="B9535" s="3" t="s">
        <v>11250</v>
      </c>
      <c r="C9535" s="4">
        <v>927.96109999999999</v>
      </c>
      <c r="F9535" s="20"/>
    </row>
    <row r="9536" spans="2:6" x14ac:dyDescent="0.3">
      <c r="B9536" s="3" t="s">
        <v>13032</v>
      </c>
      <c r="C9536" s="4">
        <v>927.86150000000009</v>
      </c>
      <c r="F9536" s="20"/>
    </row>
    <row r="9537" spans="2:6" x14ac:dyDescent="0.3">
      <c r="B9537" s="3" t="s">
        <v>1423</v>
      </c>
      <c r="C9537" s="4">
        <v>927.67920000000004</v>
      </c>
      <c r="F9537" s="20"/>
    </row>
    <row r="9538" spans="2:6" x14ac:dyDescent="0.3">
      <c r="B9538" s="3" t="s">
        <v>18479</v>
      </c>
      <c r="C9538" s="4">
        <v>926.96750000000009</v>
      </c>
      <c r="F9538" s="20"/>
    </row>
    <row r="9539" spans="2:6" x14ac:dyDescent="0.3">
      <c r="B9539" s="3" t="s">
        <v>12020</v>
      </c>
      <c r="C9539" s="4">
        <v>926.80989999999997</v>
      </c>
      <c r="F9539" s="20"/>
    </row>
    <row r="9540" spans="2:6" x14ac:dyDescent="0.3">
      <c r="B9540" s="3" t="s">
        <v>702</v>
      </c>
      <c r="C9540" s="4">
        <v>926.75670000000002</v>
      </c>
      <c r="F9540" s="20"/>
    </row>
    <row r="9541" spans="2:6" x14ac:dyDescent="0.3">
      <c r="B9541" s="3" t="s">
        <v>10130</v>
      </c>
      <c r="C9541" s="4">
        <v>926.62290000000007</v>
      </c>
      <c r="F9541" s="20"/>
    </row>
    <row r="9542" spans="2:6" x14ac:dyDescent="0.3">
      <c r="B9542" s="3" t="s">
        <v>10181</v>
      </c>
      <c r="C9542" s="4">
        <v>926.61900000000003</v>
      </c>
      <c r="F9542" s="20"/>
    </row>
    <row r="9543" spans="2:6" x14ac:dyDescent="0.3">
      <c r="B9543" s="3" t="s">
        <v>13729</v>
      </c>
      <c r="C9543" s="4">
        <v>926.44579999999996</v>
      </c>
      <c r="F9543" s="20"/>
    </row>
    <row r="9544" spans="2:6" x14ac:dyDescent="0.3">
      <c r="B9544" s="3" t="s">
        <v>15141</v>
      </c>
      <c r="C9544" s="4">
        <v>926.00949999999989</v>
      </c>
      <c r="F9544" s="20"/>
    </row>
    <row r="9545" spans="2:6" x14ac:dyDescent="0.3">
      <c r="B9545" s="3" t="s">
        <v>15070</v>
      </c>
      <c r="C9545" s="4">
        <v>925.72429999999997</v>
      </c>
      <c r="F9545" s="20"/>
    </row>
    <row r="9546" spans="2:6" x14ac:dyDescent="0.3">
      <c r="B9546" s="3" t="s">
        <v>3148</v>
      </c>
      <c r="C9546" s="4">
        <v>925.38400000000001</v>
      </c>
      <c r="F9546" s="20"/>
    </row>
    <row r="9547" spans="2:6" x14ac:dyDescent="0.3">
      <c r="B9547" s="3" t="s">
        <v>903</v>
      </c>
      <c r="C9547" s="4">
        <v>925.28640000000007</v>
      </c>
      <c r="F9547" s="20"/>
    </row>
    <row r="9548" spans="2:6" x14ac:dyDescent="0.3">
      <c r="B9548" s="3" t="s">
        <v>12942</v>
      </c>
      <c r="C9548" s="4">
        <v>924.76440000000002</v>
      </c>
      <c r="F9548" s="20"/>
    </row>
    <row r="9549" spans="2:6" x14ac:dyDescent="0.3">
      <c r="B9549" s="3" t="s">
        <v>6689</v>
      </c>
      <c r="C9549" s="4">
        <v>924.53779999999995</v>
      </c>
      <c r="F9549" s="20"/>
    </row>
    <row r="9550" spans="2:6" x14ac:dyDescent="0.3">
      <c r="B9550" s="3" t="s">
        <v>12535</v>
      </c>
      <c r="C9550" s="4">
        <v>923.72689999999989</v>
      </c>
      <c r="F9550" s="20"/>
    </row>
    <row r="9551" spans="2:6" x14ac:dyDescent="0.3">
      <c r="B9551" s="3" t="s">
        <v>14211</v>
      </c>
      <c r="C9551" s="4">
        <v>922.9153</v>
      </c>
      <c r="F9551" s="20"/>
    </row>
    <row r="9552" spans="2:6" x14ac:dyDescent="0.3">
      <c r="B9552" s="3" t="s">
        <v>6578</v>
      </c>
      <c r="C9552" s="4">
        <v>922.45090000000005</v>
      </c>
      <c r="F9552" s="20"/>
    </row>
    <row r="9553" spans="2:6" x14ac:dyDescent="0.3">
      <c r="B9553" s="3" t="s">
        <v>8526</v>
      </c>
      <c r="C9553" s="4">
        <v>921.91050000000007</v>
      </c>
      <c r="F9553" s="20"/>
    </row>
    <row r="9554" spans="2:6" x14ac:dyDescent="0.3">
      <c r="B9554" s="3" t="s">
        <v>15410</v>
      </c>
      <c r="C9554" s="4">
        <v>921.87270000000012</v>
      </c>
      <c r="F9554" s="20"/>
    </row>
    <row r="9555" spans="2:6" x14ac:dyDescent="0.3">
      <c r="B9555" s="3" t="s">
        <v>3067</v>
      </c>
      <c r="C9555" s="4">
        <v>921.85230000000001</v>
      </c>
      <c r="F9555" s="20"/>
    </row>
    <row r="9556" spans="2:6" x14ac:dyDescent="0.3">
      <c r="B9556" s="3" t="s">
        <v>1898</v>
      </c>
      <c r="C9556" s="4">
        <v>921.69680000000005</v>
      </c>
      <c r="F9556" s="20"/>
    </row>
    <row r="9557" spans="2:6" x14ac:dyDescent="0.3">
      <c r="B9557" s="3" t="s">
        <v>10856</v>
      </c>
      <c r="C9557" s="4">
        <v>921.58339999999998</v>
      </c>
      <c r="F9557" s="20"/>
    </row>
    <row r="9558" spans="2:6" x14ac:dyDescent="0.3">
      <c r="B9558" s="3" t="s">
        <v>17948</v>
      </c>
      <c r="C9558" s="4">
        <v>920.53099999999995</v>
      </c>
      <c r="F9558" s="20"/>
    </row>
    <row r="9559" spans="2:6" x14ac:dyDescent="0.3">
      <c r="B9559" s="3" t="s">
        <v>6818</v>
      </c>
      <c r="C9559" s="4">
        <v>920.20449999999994</v>
      </c>
      <c r="F9559" s="20"/>
    </row>
    <row r="9560" spans="2:6" x14ac:dyDescent="0.3">
      <c r="B9560" s="3" t="s">
        <v>2436</v>
      </c>
      <c r="C9560" s="4">
        <v>919.43149999999991</v>
      </c>
      <c r="F9560" s="20"/>
    </row>
    <row r="9561" spans="2:6" x14ac:dyDescent="0.3">
      <c r="B9561" s="3" t="s">
        <v>11572</v>
      </c>
      <c r="C9561" s="4">
        <v>919.14749999999992</v>
      </c>
      <c r="F9561" s="20"/>
    </row>
    <row r="9562" spans="2:6" x14ac:dyDescent="0.3">
      <c r="B9562" s="3" t="s">
        <v>3895</v>
      </c>
      <c r="C9562" s="4">
        <v>919.09259999999995</v>
      </c>
      <c r="F9562" s="20"/>
    </row>
    <row r="9563" spans="2:6" x14ac:dyDescent="0.3">
      <c r="B9563" s="3" t="s">
        <v>1477</v>
      </c>
      <c r="C9563" s="4">
        <v>916.94479999999987</v>
      </c>
      <c r="F9563" s="20"/>
    </row>
    <row r="9564" spans="2:6" x14ac:dyDescent="0.3">
      <c r="B9564" s="3" t="s">
        <v>9269</v>
      </c>
      <c r="C9564" s="4">
        <v>916.92090000000007</v>
      </c>
      <c r="F9564" s="20"/>
    </row>
    <row r="9565" spans="2:6" x14ac:dyDescent="0.3">
      <c r="B9565" s="3" t="s">
        <v>11183</v>
      </c>
      <c r="C9565" s="4">
        <v>916.91529999999989</v>
      </c>
      <c r="F9565" s="20"/>
    </row>
    <row r="9566" spans="2:6" x14ac:dyDescent="0.3">
      <c r="B9566" s="3" t="s">
        <v>17722</v>
      </c>
      <c r="C9566" s="4">
        <v>916.73770000000002</v>
      </c>
      <c r="F9566" s="20"/>
    </row>
    <row r="9567" spans="2:6" x14ac:dyDescent="0.3">
      <c r="B9567" s="3" t="s">
        <v>2836</v>
      </c>
      <c r="C9567" s="4">
        <v>916.60149999999999</v>
      </c>
      <c r="F9567" s="20"/>
    </row>
    <row r="9568" spans="2:6" x14ac:dyDescent="0.3">
      <c r="B9568" s="3" t="s">
        <v>1922</v>
      </c>
      <c r="C9568" s="4">
        <v>916.40740000000005</v>
      </c>
      <c r="F9568" s="20"/>
    </row>
    <row r="9569" spans="2:6" x14ac:dyDescent="0.3">
      <c r="B9569" s="3" t="s">
        <v>805</v>
      </c>
      <c r="C9569" s="4">
        <v>915.27299999999991</v>
      </c>
      <c r="F9569" s="20"/>
    </row>
    <row r="9570" spans="2:6" x14ac:dyDescent="0.3">
      <c r="B9570" s="3" t="s">
        <v>1734</v>
      </c>
      <c r="C9570" s="4">
        <v>914.76189999999997</v>
      </c>
      <c r="F9570" s="20"/>
    </row>
    <row r="9571" spans="2:6" x14ac:dyDescent="0.3">
      <c r="B9571" s="3" t="s">
        <v>15003</v>
      </c>
      <c r="C9571" s="4">
        <v>914.31629999999996</v>
      </c>
      <c r="F9571" s="20"/>
    </row>
    <row r="9572" spans="2:6" x14ac:dyDescent="0.3">
      <c r="B9572" s="3" t="s">
        <v>9433</v>
      </c>
      <c r="C9572" s="4">
        <v>913.49260000000004</v>
      </c>
      <c r="F9572" s="20"/>
    </row>
    <row r="9573" spans="2:6" x14ac:dyDescent="0.3">
      <c r="B9573" s="3" t="s">
        <v>8400</v>
      </c>
      <c r="C9573" s="4">
        <v>913.44339999999988</v>
      </c>
      <c r="F9573" s="20"/>
    </row>
    <row r="9574" spans="2:6" x14ac:dyDescent="0.3">
      <c r="B9574" s="3" t="s">
        <v>2786</v>
      </c>
      <c r="C9574" s="4">
        <v>912.58590000000004</v>
      </c>
      <c r="F9574" s="20"/>
    </row>
    <row r="9575" spans="2:6" x14ac:dyDescent="0.3">
      <c r="B9575" s="3" t="s">
        <v>14281</v>
      </c>
      <c r="C9575" s="4">
        <v>911.23699999999997</v>
      </c>
      <c r="F9575" s="20"/>
    </row>
    <row r="9576" spans="2:6" x14ac:dyDescent="0.3">
      <c r="B9576" s="3" t="s">
        <v>5785</v>
      </c>
      <c r="C9576" s="4">
        <v>911.1019</v>
      </c>
      <c r="F9576" s="20"/>
    </row>
    <row r="9577" spans="2:6" x14ac:dyDescent="0.3">
      <c r="B9577" s="3" t="s">
        <v>13208</v>
      </c>
      <c r="C9577" s="4">
        <v>910.92939999999999</v>
      </c>
      <c r="F9577" s="20"/>
    </row>
    <row r="9578" spans="2:6" x14ac:dyDescent="0.3">
      <c r="B9578" s="3" t="s">
        <v>4527</v>
      </c>
      <c r="C9578" s="4">
        <v>909.93610000000001</v>
      </c>
      <c r="F9578" s="20"/>
    </row>
    <row r="9579" spans="2:6" x14ac:dyDescent="0.3">
      <c r="B9579" s="3" t="s">
        <v>18156</v>
      </c>
      <c r="C9579" s="4">
        <v>909.02859999999998</v>
      </c>
      <c r="F9579" s="20"/>
    </row>
    <row r="9580" spans="2:6" x14ac:dyDescent="0.3">
      <c r="B9580" s="3" t="s">
        <v>13175</v>
      </c>
      <c r="C9580" s="4">
        <v>908.72710000000006</v>
      </c>
      <c r="F9580" s="20"/>
    </row>
    <row r="9581" spans="2:6" x14ac:dyDescent="0.3">
      <c r="B9581" s="3" t="s">
        <v>14346</v>
      </c>
      <c r="C9581" s="4">
        <v>908.66000000000008</v>
      </c>
      <c r="F9581" s="20"/>
    </row>
    <row r="9582" spans="2:6" x14ac:dyDescent="0.3">
      <c r="B9582" s="3" t="s">
        <v>14207</v>
      </c>
      <c r="C9582" s="4">
        <v>906.35570000000007</v>
      </c>
      <c r="F9582" s="20"/>
    </row>
    <row r="9583" spans="2:6" x14ac:dyDescent="0.3">
      <c r="B9583" s="3" t="s">
        <v>16449</v>
      </c>
      <c r="C9583" s="4">
        <v>905.80070000000001</v>
      </c>
      <c r="F9583" s="20"/>
    </row>
    <row r="9584" spans="2:6" x14ac:dyDescent="0.3">
      <c r="B9584" s="3" t="s">
        <v>8708</v>
      </c>
      <c r="C9584" s="4">
        <v>905.22180000000003</v>
      </c>
      <c r="F9584" s="20"/>
    </row>
    <row r="9585" spans="2:6" x14ac:dyDescent="0.3">
      <c r="B9585" s="3" t="s">
        <v>10227</v>
      </c>
      <c r="C9585" s="4">
        <v>905.0868999999999</v>
      </c>
      <c r="F9585" s="20"/>
    </row>
    <row r="9586" spans="2:6" x14ac:dyDescent="0.3">
      <c r="B9586" s="3" t="s">
        <v>3516</v>
      </c>
      <c r="C9586" s="4">
        <v>904.53890000000001</v>
      </c>
      <c r="F9586" s="20"/>
    </row>
    <row r="9587" spans="2:6" x14ac:dyDescent="0.3">
      <c r="B9587" s="3" t="s">
        <v>1155</v>
      </c>
      <c r="C9587" s="4">
        <v>904.51409999999987</v>
      </c>
      <c r="F9587" s="20"/>
    </row>
    <row r="9588" spans="2:6" x14ac:dyDescent="0.3">
      <c r="B9588" s="3" t="s">
        <v>3176</v>
      </c>
      <c r="C9588" s="4">
        <v>904.45030000000008</v>
      </c>
      <c r="F9588" s="20"/>
    </row>
    <row r="9589" spans="2:6" x14ac:dyDescent="0.3">
      <c r="B9589" s="3" t="s">
        <v>6565</v>
      </c>
      <c r="C9589" s="4">
        <v>903.78019999999992</v>
      </c>
      <c r="F9589" s="20"/>
    </row>
    <row r="9590" spans="2:6" x14ac:dyDescent="0.3">
      <c r="B9590" s="3" t="s">
        <v>6631</v>
      </c>
      <c r="C9590" s="4">
        <v>903.45830000000001</v>
      </c>
      <c r="F9590" s="20"/>
    </row>
    <row r="9591" spans="2:6" x14ac:dyDescent="0.3">
      <c r="B9591" s="3" t="s">
        <v>10975</v>
      </c>
      <c r="C9591" s="4">
        <v>902.13210000000004</v>
      </c>
      <c r="F9591" s="20"/>
    </row>
    <row r="9592" spans="2:6" x14ac:dyDescent="0.3">
      <c r="B9592" s="3" t="s">
        <v>17150</v>
      </c>
      <c r="C9592" s="4">
        <v>901.72129999999993</v>
      </c>
      <c r="F9592" s="20"/>
    </row>
    <row r="9593" spans="2:6" x14ac:dyDescent="0.3">
      <c r="B9593" s="3" t="s">
        <v>7926</v>
      </c>
      <c r="C9593" s="4">
        <v>901.26990000000001</v>
      </c>
      <c r="F9593" s="20"/>
    </row>
    <row r="9594" spans="2:6" x14ac:dyDescent="0.3">
      <c r="B9594" s="3" t="s">
        <v>15854</v>
      </c>
      <c r="C9594" s="4">
        <v>900.6126999999999</v>
      </c>
      <c r="F9594" s="20"/>
    </row>
    <row r="9595" spans="2:6" x14ac:dyDescent="0.3">
      <c r="B9595" s="3" t="s">
        <v>18930</v>
      </c>
      <c r="C9595" s="4">
        <v>900.49389999999994</v>
      </c>
      <c r="F9595" s="20"/>
    </row>
    <row r="9596" spans="2:6" x14ac:dyDescent="0.3">
      <c r="B9596" s="3" t="s">
        <v>7711</v>
      </c>
      <c r="C9596" s="4">
        <v>900.29349999999999</v>
      </c>
      <c r="F9596" s="20"/>
    </row>
    <row r="9597" spans="2:6" x14ac:dyDescent="0.3">
      <c r="B9597" s="3" t="s">
        <v>7044</v>
      </c>
      <c r="C9597" s="4">
        <v>900.06659999999999</v>
      </c>
      <c r="F9597" s="20"/>
    </row>
    <row r="9598" spans="2:6" x14ac:dyDescent="0.3">
      <c r="B9598" s="3" t="s">
        <v>5109</v>
      </c>
      <c r="C9598" s="4">
        <v>899.20119999999997</v>
      </c>
      <c r="F9598" s="20"/>
    </row>
    <row r="9599" spans="2:6" x14ac:dyDescent="0.3">
      <c r="B9599" s="3" t="s">
        <v>7063</v>
      </c>
      <c r="C9599" s="4">
        <v>898.56049999999993</v>
      </c>
      <c r="F9599" s="20"/>
    </row>
    <row r="9600" spans="2:6" x14ac:dyDescent="0.3">
      <c r="B9600" s="3" t="s">
        <v>14559</v>
      </c>
      <c r="C9600" s="4">
        <v>898.4307</v>
      </c>
      <c r="F9600" s="20"/>
    </row>
    <row r="9601" spans="2:6" x14ac:dyDescent="0.3">
      <c r="B9601" s="3" t="s">
        <v>13739</v>
      </c>
      <c r="C9601" s="4">
        <v>898.42570000000001</v>
      </c>
      <c r="F9601" s="20"/>
    </row>
    <row r="9602" spans="2:6" x14ac:dyDescent="0.3">
      <c r="B9602" s="3" t="s">
        <v>16216</v>
      </c>
      <c r="C9602" s="4">
        <v>898.08199999999999</v>
      </c>
      <c r="F9602" s="20"/>
    </row>
    <row r="9603" spans="2:6" x14ac:dyDescent="0.3">
      <c r="B9603" s="3" t="s">
        <v>2102</v>
      </c>
      <c r="C9603" s="4">
        <v>897.77320000000009</v>
      </c>
      <c r="F9603" s="20"/>
    </row>
    <row r="9604" spans="2:6" x14ac:dyDescent="0.3">
      <c r="B9604" s="3" t="s">
        <v>10643</v>
      </c>
      <c r="C9604" s="4">
        <v>897.0915</v>
      </c>
      <c r="F9604" s="20"/>
    </row>
    <row r="9605" spans="2:6" x14ac:dyDescent="0.3">
      <c r="B9605" s="3" t="s">
        <v>12964</v>
      </c>
      <c r="C9605" s="4">
        <v>896.64260000000002</v>
      </c>
      <c r="F9605" s="20"/>
    </row>
    <row r="9606" spans="2:6" x14ac:dyDescent="0.3">
      <c r="B9606" s="3" t="s">
        <v>19027</v>
      </c>
      <c r="C9606" s="4">
        <v>895.40009999999995</v>
      </c>
      <c r="F9606" s="20"/>
    </row>
    <row r="9607" spans="2:6" x14ac:dyDescent="0.3">
      <c r="B9607" s="3" t="s">
        <v>18472</v>
      </c>
      <c r="C9607" s="4">
        <v>895.17990000000009</v>
      </c>
      <c r="F9607" s="20"/>
    </row>
    <row r="9608" spans="2:6" x14ac:dyDescent="0.3">
      <c r="B9608" s="3" t="s">
        <v>4229</v>
      </c>
      <c r="C9608" s="4">
        <v>895.0729</v>
      </c>
      <c r="F9608" s="20"/>
    </row>
    <row r="9609" spans="2:6" x14ac:dyDescent="0.3">
      <c r="B9609" s="3" t="s">
        <v>12419</v>
      </c>
      <c r="C9609" s="4">
        <v>893.9507000000001</v>
      </c>
      <c r="F9609" s="20"/>
    </row>
    <row r="9610" spans="2:6" x14ac:dyDescent="0.3">
      <c r="B9610" s="3" t="s">
        <v>4178</v>
      </c>
      <c r="C9610" s="4">
        <v>893.14179999999999</v>
      </c>
      <c r="F9610" s="20"/>
    </row>
    <row r="9611" spans="2:6" x14ac:dyDescent="0.3">
      <c r="B9611" s="3" t="s">
        <v>18386</v>
      </c>
      <c r="C9611" s="4">
        <v>892.90759999999989</v>
      </c>
      <c r="F9611" s="20"/>
    </row>
    <row r="9612" spans="2:6" x14ac:dyDescent="0.3">
      <c r="B9612" s="3" t="s">
        <v>2090</v>
      </c>
      <c r="C9612" s="4">
        <v>891.87519999999995</v>
      </c>
      <c r="F9612" s="20"/>
    </row>
    <row r="9613" spans="2:6" x14ac:dyDescent="0.3">
      <c r="B9613" s="3" t="s">
        <v>16223</v>
      </c>
      <c r="C9613" s="4">
        <v>890.90980000000002</v>
      </c>
      <c r="F9613" s="20"/>
    </row>
    <row r="9614" spans="2:6" x14ac:dyDescent="0.3">
      <c r="B9614" s="3" t="s">
        <v>2066</v>
      </c>
      <c r="C9614" s="4">
        <v>890.74789999999996</v>
      </c>
      <c r="F9614" s="20"/>
    </row>
    <row r="9615" spans="2:6" x14ac:dyDescent="0.3">
      <c r="B9615" s="3" t="s">
        <v>17280</v>
      </c>
      <c r="C9615" s="4">
        <v>890.4267000000001</v>
      </c>
      <c r="F9615" s="20"/>
    </row>
    <row r="9616" spans="2:6" x14ac:dyDescent="0.3">
      <c r="B9616" s="3" t="s">
        <v>1000</v>
      </c>
      <c r="C9616" s="4">
        <v>889.49390000000005</v>
      </c>
      <c r="F9616" s="20"/>
    </row>
    <row r="9617" spans="2:6" x14ac:dyDescent="0.3">
      <c r="B9617" s="3" t="s">
        <v>18506</v>
      </c>
      <c r="C9617" s="4">
        <v>888.53890000000001</v>
      </c>
      <c r="F9617" s="20"/>
    </row>
    <row r="9618" spans="2:6" x14ac:dyDescent="0.3">
      <c r="B9618" s="3" t="s">
        <v>16701</v>
      </c>
      <c r="C9618" s="4">
        <v>888.40210000000002</v>
      </c>
      <c r="F9618" s="20"/>
    </row>
    <row r="9619" spans="2:6" x14ac:dyDescent="0.3">
      <c r="B9619" s="3" t="s">
        <v>9402</v>
      </c>
      <c r="C9619" s="4">
        <v>888.40210000000002</v>
      </c>
      <c r="F9619" s="20"/>
    </row>
    <row r="9620" spans="2:6" x14ac:dyDescent="0.3">
      <c r="B9620" s="3" t="s">
        <v>6766</v>
      </c>
      <c r="C9620" s="4">
        <v>888.40210000000002</v>
      </c>
      <c r="F9620" s="20"/>
    </row>
    <row r="9621" spans="2:6" x14ac:dyDescent="0.3">
      <c r="B9621" s="3" t="s">
        <v>10033</v>
      </c>
      <c r="C9621" s="4">
        <v>888.24419999999998</v>
      </c>
      <c r="F9621" s="20"/>
    </row>
    <row r="9622" spans="2:6" x14ac:dyDescent="0.3">
      <c r="B9622" s="3" t="s">
        <v>5439</v>
      </c>
      <c r="C9622" s="4">
        <v>887.28469999999993</v>
      </c>
      <c r="F9622" s="20"/>
    </row>
    <row r="9623" spans="2:6" x14ac:dyDescent="0.3">
      <c r="B9623" s="3" t="s">
        <v>9599</v>
      </c>
      <c r="C9623" s="4">
        <v>885.63879999999995</v>
      </c>
      <c r="F9623" s="20"/>
    </row>
    <row r="9624" spans="2:6" x14ac:dyDescent="0.3">
      <c r="B9624" s="3" t="s">
        <v>10170</v>
      </c>
      <c r="C9624" s="4">
        <v>885.31200000000001</v>
      </c>
      <c r="F9624" s="20"/>
    </row>
    <row r="9625" spans="2:6" x14ac:dyDescent="0.3">
      <c r="B9625" s="3" t="s">
        <v>3407</v>
      </c>
      <c r="C9625" s="4">
        <v>884.98759999999993</v>
      </c>
      <c r="F9625" s="20"/>
    </row>
    <row r="9626" spans="2:6" x14ac:dyDescent="0.3">
      <c r="B9626" s="3" t="s">
        <v>14546</v>
      </c>
      <c r="C9626" s="4">
        <v>884.98239999999998</v>
      </c>
      <c r="F9626" s="20"/>
    </row>
    <row r="9627" spans="2:6" x14ac:dyDescent="0.3">
      <c r="B9627" s="3" t="s">
        <v>7051</v>
      </c>
      <c r="C9627" s="4">
        <v>884.68639999999994</v>
      </c>
      <c r="F9627" s="20"/>
    </row>
    <row r="9628" spans="2:6" x14ac:dyDescent="0.3">
      <c r="B9628" s="3" t="s">
        <v>13344</v>
      </c>
      <c r="C9628" s="4">
        <v>884.54480000000001</v>
      </c>
      <c r="F9628" s="20"/>
    </row>
    <row r="9629" spans="2:6" x14ac:dyDescent="0.3">
      <c r="B9629" s="3" t="s">
        <v>4686</v>
      </c>
      <c r="C9629" s="4">
        <v>884.06200000000001</v>
      </c>
      <c r="F9629" s="20"/>
    </row>
    <row r="9630" spans="2:6" x14ac:dyDescent="0.3">
      <c r="B9630" s="3" t="s">
        <v>13001</v>
      </c>
      <c r="C9630" s="4">
        <v>883.80659999999989</v>
      </c>
      <c r="F9630" s="20"/>
    </row>
    <row r="9631" spans="2:6" x14ac:dyDescent="0.3">
      <c r="B9631" s="3" t="s">
        <v>12573</v>
      </c>
      <c r="C9631" s="4">
        <v>883.34100000000001</v>
      </c>
      <c r="F9631" s="20"/>
    </row>
    <row r="9632" spans="2:6" x14ac:dyDescent="0.3">
      <c r="B9632" s="3" t="s">
        <v>14118</v>
      </c>
      <c r="C9632" s="4">
        <v>882.971</v>
      </c>
      <c r="F9632" s="20"/>
    </row>
    <row r="9633" spans="2:6" x14ac:dyDescent="0.3">
      <c r="B9633" s="3" t="s">
        <v>11909</v>
      </c>
      <c r="C9633" s="4">
        <v>882.80529999999999</v>
      </c>
      <c r="F9633" s="20"/>
    </row>
    <row r="9634" spans="2:6" x14ac:dyDescent="0.3">
      <c r="B9634" s="3" t="s">
        <v>9461</v>
      </c>
      <c r="C9634" s="4">
        <v>882.61469999999986</v>
      </c>
      <c r="F9634" s="20"/>
    </row>
    <row r="9635" spans="2:6" x14ac:dyDescent="0.3">
      <c r="B9635" s="3" t="s">
        <v>6908</v>
      </c>
      <c r="C9635" s="4">
        <v>882.38670000000002</v>
      </c>
      <c r="F9635" s="20"/>
    </row>
    <row r="9636" spans="2:6" x14ac:dyDescent="0.3">
      <c r="B9636" s="3" t="s">
        <v>5748</v>
      </c>
      <c r="C9636" s="4">
        <v>882.24670000000003</v>
      </c>
      <c r="F9636" s="20"/>
    </row>
    <row r="9637" spans="2:6" x14ac:dyDescent="0.3">
      <c r="B9637" s="3" t="s">
        <v>1815</v>
      </c>
      <c r="C9637" s="4">
        <v>882.13109999999995</v>
      </c>
      <c r="F9637" s="20"/>
    </row>
    <row r="9638" spans="2:6" x14ac:dyDescent="0.3">
      <c r="B9638" s="3" t="s">
        <v>11392</v>
      </c>
      <c r="C9638" s="4">
        <v>881.95210000000009</v>
      </c>
      <c r="F9638" s="20"/>
    </row>
    <row r="9639" spans="2:6" x14ac:dyDescent="0.3">
      <c r="B9639" s="3" t="s">
        <v>16778</v>
      </c>
      <c r="C9639" s="4">
        <v>881.32439999999997</v>
      </c>
      <c r="F9639" s="20"/>
    </row>
    <row r="9640" spans="2:6" x14ac:dyDescent="0.3">
      <c r="B9640" s="3" t="s">
        <v>17390</v>
      </c>
      <c r="C9640" s="4">
        <v>881.03249999999991</v>
      </c>
      <c r="F9640" s="20"/>
    </row>
    <row r="9641" spans="2:6" x14ac:dyDescent="0.3">
      <c r="B9641" s="3" t="s">
        <v>5756</v>
      </c>
      <c r="C9641" s="4">
        <v>881.00479999999993</v>
      </c>
      <c r="F9641" s="20"/>
    </row>
    <row r="9642" spans="2:6" x14ac:dyDescent="0.3">
      <c r="B9642" s="3" t="s">
        <v>14545</v>
      </c>
      <c r="C9642" s="4">
        <v>880.32339999999999</v>
      </c>
      <c r="F9642" s="20"/>
    </row>
    <row r="9643" spans="2:6" x14ac:dyDescent="0.3">
      <c r="B9643" s="3" t="s">
        <v>14633</v>
      </c>
      <c r="C9643" s="4">
        <v>880.10860000000014</v>
      </c>
      <c r="F9643" s="20"/>
    </row>
    <row r="9644" spans="2:6" x14ac:dyDescent="0.3">
      <c r="B9644" s="3" t="s">
        <v>1030</v>
      </c>
      <c r="C9644" s="4">
        <v>879.49750000000006</v>
      </c>
      <c r="F9644" s="20"/>
    </row>
    <row r="9645" spans="2:6" x14ac:dyDescent="0.3">
      <c r="B9645" s="3" t="s">
        <v>3390</v>
      </c>
      <c r="C9645" s="4">
        <v>879.0997000000001</v>
      </c>
      <c r="F9645" s="20"/>
    </row>
    <row r="9646" spans="2:6" x14ac:dyDescent="0.3">
      <c r="B9646" s="3" t="s">
        <v>7428</v>
      </c>
      <c r="C9646" s="4">
        <v>878.82809999999995</v>
      </c>
      <c r="F9646" s="20"/>
    </row>
    <row r="9647" spans="2:6" x14ac:dyDescent="0.3">
      <c r="B9647" s="3" t="s">
        <v>11215</v>
      </c>
      <c r="C9647" s="4">
        <v>878.50769999999989</v>
      </c>
      <c r="F9647" s="20"/>
    </row>
    <row r="9648" spans="2:6" x14ac:dyDescent="0.3">
      <c r="B9648" s="3" t="s">
        <v>4300</v>
      </c>
      <c r="C9648" s="4">
        <v>878.38310000000001</v>
      </c>
      <c r="F9648" s="20"/>
    </row>
    <row r="9649" spans="2:6" x14ac:dyDescent="0.3">
      <c r="B9649" s="3" t="s">
        <v>14338</v>
      </c>
      <c r="C9649" s="4">
        <v>878.34169999999995</v>
      </c>
      <c r="F9649" s="20"/>
    </row>
    <row r="9650" spans="2:6" x14ac:dyDescent="0.3">
      <c r="B9650" s="3" t="s">
        <v>3124</v>
      </c>
      <c r="C9650" s="4">
        <v>877.75600000000009</v>
      </c>
      <c r="F9650" s="20"/>
    </row>
    <row r="9651" spans="2:6" x14ac:dyDescent="0.3">
      <c r="B9651" s="3" t="s">
        <v>12239</v>
      </c>
      <c r="C9651" s="4">
        <v>877.70589999999993</v>
      </c>
      <c r="F9651" s="20"/>
    </row>
    <row r="9652" spans="2:6" x14ac:dyDescent="0.3">
      <c r="B9652" s="3" t="s">
        <v>13941</v>
      </c>
      <c r="C9652" s="4">
        <v>877.13640000000009</v>
      </c>
      <c r="F9652" s="20"/>
    </row>
    <row r="9653" spans="2:6" x14ac:dyDescent="0.3">
      <c r="B9653" s="3" t="s">
        <v>16091</v>
      </c>
      <c r="C9653" s="4">
        <v>876.8171000000001</v>
      </c>
      <c r="F9653" s="20"/>
    </row>
    <row r="9654" spans="2:6" x14ac:dyDescent="0.3">
      <c r="B9654" s="3" t="s">
        <v>5352</v>
      </c>
      <c r="C9654" s="4">
        <v>876.70979999999997</v>
      </c>
      <c r="F9654" s="20"/>
    </row>
    <row r="9655" spans="2:6" x14ac:dyDescent="0.3">
      <c r="B9655" s="3" t="s">
        <v>15998</v>
      </c>
      <c r="C9655" s="4">
        <v>876.67800000000011</v>
      </c>
      <c r="F9655" s="20"/>
    </row>
    <row r="9656" spans="2:6" x14ac:dyDescent="0.3">
      <c r="B9656" s="3" t="s">
        <v>3155</v>
      </c>
      <c r="C9656" s="4">
        <v>876.4443</v>
      </c>
      <c r="F9656" s="20"/>
    </row>
    <row r="9657" spans="2:6" x14ac:dyDescent="0.3">
      <c r="B9657" s="3" t="s">
        <v>18360</v>
      </c>
      <c r="C9657" s="4">
        <v>876.274</v>
      </c>
      <c r="F9657" s="20"/>
    </row>
    <row r="9658" spans="2:6" x14ac:dyDescent="0.3">
      <c r="B9658" s="3" t="s">
        <v>17089</v>
      </c>
      <c r="C9658" s="4">
        <v>876.274</v>
      </c>
      <c r="F9658" s="20"/>
    </row>
    <row r="9659" spans="2:6" x14ac:dyDescent="0.3">
      <c r="B9659" s="3" t="s">
        <v>13396</v>
      </c>
      <c r="C9659" s="4">
        <v>876.274</v>
      </c>
      <c r="F9659" s="20"/>
    </row>
    <row r="9660" spans="2:6" x14ac:dyDescent="0.3">
      <c r="B9660" s="3" t="s">
        <v>11091</v>
      </c>
      <c r="C9660" s="4">
        <v>876.274</v>
      </c>
      <c r="F9660" s="20"/>
    </row>
    <row r="9661" spans="2:6" x14ac:dyDescent="0.3">
      <c r="B9661" s="3" t="s">
        <v>8679</v>
      </c>
      <c r="C9661" s="4">
        <v>876.274</v>
      </c>
      <c r="F9661" s="20"/>
    </row>
    <row r="9662" spans="2:6" x14ac:dyDescent="0.3">
      <c r="B9662" s="3" t="s">
        <v>6671</v>
      </c>
      <c r="C9662" s="4">
        <v>876.274</v>
      </c>
      <c r="F9662" s="20"/>
    </row>
    <row r="9663" spans="2:6" x14ac:dyDescent="0.3">
      <c r="B9663" s="3" t="s">
        <v>5293</v>
      </c>
      <c r="C9663" s="4">
        <v>876.274</v>
      </c>
      <c r="F9663" s="20"/>
    </row>
    <row r="9664" spans="2:6" x14ac:dyDescent="0.3">
      <c r="B9664" s="3" t="s">
        <v>2372</v>
      </c>
      <c r="C9664" s="4">
        <v>876.274</v>
      </c>
      <c r="F9664" s="20"/>
    </row>
    <row r="9665" spans="2:6" x14ac:dyDescent="0.3">
      <c r="B9665" s="3" t="s">
        <v>2270</v>
      </c>
      <c r="C9665" s="4">
        <v>876.274</v>
      </c>
      <c r="F9665" s="20"/>
    </row>
    <row r="9666" spans="2:6" x14ac:dyDescent="0.3">
      <c r="B9666" s="3" t="s">
        <v>761</v>
      </c>
      <c r="C9666" s="4">
        <v>876.274</v>
      </c>
      <c r="F9666" s="20"/>
    </row>
    <row r="9667" spans="2:6" x14ac:dyDescent="0.3">
      <c r="B9667" s="3" t="s">
        <v>14819</v>
      </c>
      <c r="C9667" s="4">
        <v>875.82640000000004</v>
      </c>
      <c r="F9667" s="20"/>
    </row>
    <row r="9668" spans="2:6" x14ac:dyDescent="0.3">
      <c r="B9668" s="3" t="s">
        <v>3960</v>
      </c>
      <c r="C9668" s="4">
        <v>875.79880000000003</v>
      </c>
      <c r="F9668" s="20"/>
    </row>
    <row r="9669" spans="2:6" x14ac:dyDescent="0.3">
      <c r="B9669" s="3" t="s">
        <v>18083</v>
      </c>
      <c r="C9669" s="4">
        <v>875.66180000000008</v>
      </c>
      <c r="F9669" s="20"/>
    </row>
    <row r="9670" spans="2:6" x14ac:dyDescent="0.3">
      <c r="B9670" s="3" t="s">
        <v>4228</v>
      </c>
      <c r="C9670" s="4">
        <v>875.43529999999998</v>
      </c>
      <c r="F9670" s="20"/>
    </row>
    <row r="9671" spans="2:6" x14ac:dyDescent="0.3">
      <c r="B9671" s="3" t="s">
        <v>14871</v>
      </c>
      <c r="C9671" s="4">
        <v>875.42269999999996</v>
      </c>
      <c r="F9671" s="20"/>
    </row>
    <row r="9672" spans="2:6" x14ac:dyDescent="0.3">
      <c r="B9672" s="3" t="s">
        <v>1516</v>
      </c>
      <c r="C9672" s="4">
        <v>875.39009999999996</v>
      </c>
      <c r="F9672" s="20"/>
    </row>
    <row r="9673" spans="2:6" x14ac:dyDescent="0.3">
      <c r="B9673" s="3" t="s">
        <v>7869</v>
      </c>
      <c r="C9673" s="4">
        <v>874.86699999999996</v>
      </c>
      <c r="F9673" s="20"/>
    </row>
    <row r="9674" spans="2:6" x14ac:dyDescent="0.3">
      <c r="B9674" s="3" t="s">
        <v>8305</v>
      </c>
      <c r="C9674" s="4">
        <v>874.75929999999994</v>
      </c>
      <c r="F9674" s="20"/>
    </row>
    <row r="9675" spans="2:6" x14ac:dyDescent="0.3">
      <c r="B9675" s="3" t="s">
        <v>8924</v>
      </c>
      <c r="C9675" s="4">
        <v>874.17440000000011</v>
      </c>
      <c r="F9675" s="20"/>
    </row>
    <row r="9676" spans="2:6" x14ac:dyDescent="0.3">
      <c r="B9676" s="3" t="s">
        <v>826</v>
      </c>
      <c r="C9676" s="4">
        <v>873.66290000000004</v>
      </c>
      <c r="F9676" s="20"/>
    </row>
    <row r="9677" spans="2:6" x14ac:dyDescent="0.3">
      <c r="B9677" s="3" t="s">
        <v>12463</v>
      </c>
      <c r="C9677" s="4">
        <v>873.36670000000004</v>
      </c>
      <c r="F9677" s="20"/>
    </row>
    <row r="9678" spans="2:6" x14ac:dyDescent="0.3">
      <c r="B9678" s="3" t="s">
        <v>10593</v>
      </c>
      <c r="C9678" s="4">
        <v>873.21799999999996</v>
      </c>
      <c r="F9678" s="20"/>
    </row>
    <row r="9679" spans="2:6" x14ac:dyDescent="0.3">
      <c r="B9679" s="3" t="s">
        <v>14221</v>
      </c>
      <c r="C9679" s="4">
        <v>873.21159999999998</v>
      </c>
      <c r="F9679" s="20"/>
    </row>
    <row r="9680" spans="2:6" x14ac:dyDescent="0.3">
      <c r="B9680" s="3" t="s">
        <v>13511</v>
      </c>
      <c r="C9680" s="4">
        <v>872.88570000000004</v>
      </c>
      <c r="F9680" s="20"/>
    </row>
    <row r="9681" spans="2:6" x14ac:dyDescent="0.3">
      <c r="B9681" s="3" t="s">
        <v>850</v>
      </c>
      <c r="C9681" s="4">
        <v>872.45960000000002</v>
      </c>
      <c r="F9681" s="20"/>
    </row>
    <row r="9682" spans="2:6" x14ac:dyDescent="0.3">
      <c r="B9682" s="3" t="s">
        <v>2386</v>
      </c>
      <c r="C9682" s="4">
        <v>872.44830000000002</v>
      </c>
      <c r="F9682" s="20"/>
    </row>
    <row r="9683" spans="2:6" x14ac:dyDescent="0.3">
      <c r="B9683" s="3" t="s">
        <v>6564</v>
      </c>
      <c r="C9683" s="4">
        <v>872.39400000000001</v>
      </c>
      <c r="F9683" s="20"/>
    </row>
    <row r="9684" spans="2:6" x14ac:dyDescent="0.3">
      <c r="B9684" s="3" t="s">
        <v>11761</v>
      </c>
      <c r="C9684" s="4">
        <v>871.60140000000001</v>
      </c>
      <c r="F9684" s="20"/>
    </row>
    <row r="9685" spans="2:6" x14ac:dyDescent="0.3">
      <c r="B9685" s="3" t="s">
        <v>9824</v>
      </c>
      <c r="C9685" s="4">
        <v>871.3211</v>
      </c>
      <c r="F9685" s="20"/>
    </row>
    <row r="9686" spans="2:6" x14ac:dyDescent="0.3">
      <c r="B9686" s="3" t="s">
        <v>15875</v>
      </c>
      <c r="C9686" s="4">
        <v>871.30759999999998</v>
      </c>
      <c r="F9686" s="20"/>
    </row>
    <row r="9687" spans="2:6" x14ac:dyDescent="0.3">
      <c r="B9687" s="3" t="s">
        <v>6193</v>
      </c>
      <c r="C9687" s="4">
        <v>871.10179999999991</v>
      </c>
      <c r="F9687" s="20"/>
    </row>
    <row r="9688" spans="2:6" x14ac:dyDescent="0.3">
      <c r="B9688" s="3" t="s">
        <v>4366</v>
      </c>
      <c r="C9688" s="4">
        <v>869.75189999999998</v>
      </c>
      <c r="F9688" s="20"/>
    </row>
    <row r="9689" spans="2:6" x14ac:dyDescent="0.3">
      <c r="B9689" s="3" t="s">
        <v>8285</v>
      </c>
      <c r="C9689" s="4">
        <v>869.66949999999997</v>
      </c>
      <c r="F9689" s="20"/>
    </row>
    <row r="9690" spans="2:6" x14ac:dyDescent="0.3">
      <c r="B9690" s="3" t="s">
        <v>14972</v>
      </c>
      <c r="C9690" s="4">
        <v>869.4233999999999</v>
      </c>
      <c r="F9690" s="20"/>
    </row>
    <row r="9691" spans="2:6" x14ac:dyDescent="0.3">
      <c r="B9691" s="3" t="s">
        <v>12378</v>
      </c>
      <c r="C9691" s="4">
        <v>869.22640000000001</v>
      </c>
      <c r="F9691" s="20"/>
    </row>
    <row r="9692" spans="2:6" x14ac:dyDescent="0.3">
      <c r="B9692" s="3" t="s">
        <v>14643</v>
      </c>
      <c r="C9692" s="4">
        <v>867.86410000000001</v>
      </c>
      <c r="F9692" s="20"/>
    </row>
    <row r="9693" spans="2:6" x14ac:dyDescent="0.3">
      <c r="B9693" s="3" t="s">
        <v>2886</v>
      </c>
      <c r="C9693" s="4">
        <v>867.81550000000004</v>
      </c>
      <c r="F9693" s="20"/>
    </row>
    <row r="9694" spans="2:6" x14ac:dyDescent="0.3">
      <c r="B9694" s="3" t="s">
        <v>13176</v>
      </c>
      <c r="C9694" s="4">
        <v>867.32100000000003</v>
      </c>
      <c r="F9694" s="20"/>
    </row>
    <row r="9695" spans="2:6" x14ac:dyDescent="0.3">
      <c r="B9695" s="3" t="s">
        <v>13422</v>
      </c>
      <c r="C9695" s="4">
        <v>867.00799999999981</v>
      </c>
      <c r="F9695" s="20"/>
    </row>
    <row r="9696" spans="2:6" x14ac:dyDescent="0.3">
      <c r="B9696" s="3" t="s">
        <v>7287</v>
      </c>
      <c r="C9696" s="4">
        <v>866.88400000000001</v>
      </c>
      <c r="F9696" s="20"/>
    </row>
    <row r="9697" spans="2:6" x14ac:dyDescent="0.3">
      <c r="B9697" s="3" t="s">
        <v>609</v>
      </c>
      <c r="C9697" s="4">
        <v>866.87250000000006</v>
      </c>
      <c r="F9697" s="20"/>
    </row>
    <row r="9698" spans="2:6" x14ac:dyDescent="0.3">
      <c r="B9698" s="3" t="s">
        <v>16464</v>
      </c>
      <c r="C9698" s="4">
        <v>866.64030000000002</v>
      </c>
      <c r="F9698" s="20"/>
    </row>
    <row r="9699" spans="2:6" x14ac:dyDescent="0.3">
      <c r="B9699" s="3" t="s">
        <v>3951</v>
      </c>
      <c r="C9699" s="4">
        <v>866.59539999999993</v>
      </c>
      <c r="F9699" s="20"/>
    </row>
    <row r="9700" spans="2:6" x14ac:dyDescent="0.3">
      <c r="B9700" s="3" t="s">
        <v>6893</v>
      </c>
      <c r="C9700" s="4">
        <v>865.33730000000003</v>
      </c>
      <c r="F9700" s="20"/>
    </row>
    <row r="9701" spans="2:6" x14ac:dyDescent="0.3">
      <c r="B9701" s="3" t="s">
        <v>1618</v>
      </c>
      <c r="C9701" s="4">
        <v>864.83690000000001</v>
      </c>
      <c r="F9701" s="20"/>
    </row>
    <row r="9702" spans="2:6" x14ac:dyDescent="0.3">
      <c r="B9702" s="3" t="s">
        <v>6240</v>
      </c>
      <c r="C9702" s="4">
        <v>864.42840000000001</v>
      </c>
      <c r="F9702" s="20"/>
    </row>
    <row r="9703" spans="2:6" x14ac:dyDescent="0.3">
      <c r="B9703" s="3" t="s">
        <v>9482</v>
      </c>
      <c r="C9703" s="4">
        <v>864.16409999999996</v>
      </c>
      <c r="F9703" s="20"/>
    </row>
    <row r="9704" spans="2:6" x14ac:dyDescent="0.3">
      <c r="B9704" s="3" t="s">
        <v>6979</v>
      </c>
      <c r="C9704" s="4">
        <v>863.83180000000004</v>
      </c>
      <c r="F9704" s="20"/>
    </row>
    <row r="9705" spans="2:6" x14ac:dyDescent="0.3">
      <c r="B9705" s="3" t="s">
        <v>17523</v>
      </c>
      <c r="C9705" s="4">
        <v>863.55240000000003</v>
      </c>
      <c r="F9705" s="20"/>
    </row>
    <row r="9706" spans="2:6" x14ac:dyDescent="0.3">
      <c r="B9706" s="3" t="s">
        <v>13060</v>
      </c>
      <c r="C9706" s="4">
        <v>863.47579999999994</v>
      </c>
      <c r="F9706" s="20"/>
    </row>
    <row r="9707" spans="2:6" x14ac:dyDescent="0.3">
      <c r="B9707" s="3" t="s">
        <v>9503</v>
      </c>
      <c r="C9707" s="4">
        <v>862.44929999999999</v>
      </c>
      <c r="F9707" s="20"/>
    </row>
    <row r="9708" spans="2:6" x14ac:dyDescent="0.3">
      <c r="B9708" s="3" t="s">
        <v>18741</v>
      </c>
      <c r="C9708" s="4">
        <v>862.19529999999997</v>
      </c>
      <c r="F9708" s="20"/>
    </row>
    <row r="9709" spans="2:6" x14ac:dyDescent="0.3">
      <c r="B9709" s="3" t="s">
        <v>14273</v>
      </c>
      <c r="C9709" s="4">
        <v>861.57360000000017</v>
      </c>
      <c r="F9709" s="20"/>
    </row>
    <row r="9710" spans="2:6" x14ac:dyDescent="0.3">
      <c r="B9710" s="3" t="s">
        <v>15736</v>
      </c>
      <c r="C9710" s="4">
        <v>860.87869999999998</v>
      </c>
      <c r="F9710" s="20"/>
    </row>
    <row r="9711" spans="2:6" x14ac:dyDescent="0.3">
      <c r="B9711" s="3" t="s">
        <v>6223</v>
      </c>
      <c r="C9711" s="4">
        <v>860.87869999999998</v>
      </c>
      <c r="F9711" s="20"/>
    </row>
    <row r="9712" spans="2:6" x14ac:dyDescent="0.3">
      <c r="B9712" s="3" t="s">
        <v>3760</v>
      </c>
      <c r="C9712" s="4">
        <v>860.87869999999998</v>
      </c>
      <c r="F9712" s="20"/>
    </row>
    <row r="9713" spans="2:6" x14ac:dyDescent="0.3">
      <c r="B9713" s="3" t="s">
        <v>16260</v>
      </c>
      <c r="C9713" s="4">
        <v>860.81119999999999</v>
      </c>
      <c r="F9713" s="20"/>
    </row>
    <row r="9714" spans="2:6" x14ac:dyDescent="0.3">
      <c r="B9714" s="3" t="s">
        <v>15339</v>
      </c>
      <c r="C9714" s="4">
        <v>860.04240000000004</v>
      </c>
      <c r="F9714" s="20"/>
    </row>
    <row r="9715" spans="2:6" x14ac:dyDescent="0.3">
      <c r="B9715" s="3" t="s">
        <v>2907</v>
      </c>
      <c r="C9715" s="4">
        <v>859.80989999999997</v>
      </c>
      <c r="F9715" s="20"/>
    </row>
    <row r="9716" spans="2:6" x14ac:dyDescent="0.3">
      <c r="B9716" s="3" t="s">
        <v>2449</v>
      </c>
      <c r="C9716" s="4">
        <v>858.03729999999996</v>
      </c>
      <c r="F9716" s="20"/>
    </row>
    <row r="9717" spans="2:6" x14ac:dyDescent="0.3">
      <c r="B9717" s="3" t="s">
        <v>16011</v>
      </c>
      <c r="C9717" s="4">
        <v>857.69550000000004</v>
      </c>
      <c r="F9717" s="20"/>
    </row>
    <row r="9718" spans="2:6" x14ac:dyDescent="0.3">
      <c r="B9718" s="3" t="s">
        <v>14128</v>
      </c>
      <c r="C9718" s="4">
        <v>857.5607</v>
      </c>
      <c r="F9718" s="20"/>
    </row>
    <row r="9719" spans="2:6" x14ac:dyDescent="0.3">
      <c r="B9719" s="3" t="s">
        <v>4329</v>
      </c>
      <c r="C9719" s="4">
        <v>857.51530000000002</v>
      </c>
      <c r="F9719" s="20"/>
    </row>
    <row r="9720" spans="2:6" x14ac:dyDescent="0.3">
      <c r="B9720" s="3" t="s">
        <v>7664</v>
      </c>
      <c r="C9720" s="4">
        <v>857.15959999999995</v>
      </c>
      <c r="F9720" s="20"/>
    </row>
    <row r="9721" spans="2:6" x14ac:dyDescent="0.3">
      <c r="B9721" s="3" t="s">
        <v>18717</v>
      </c>
      <c r="C9721" s="4">
        <v>856.00900000000001</v>
      </c>
      <c r="F9721" s="20"/>
    </row>
    <row r="9722" spans="2:6" x14ac:dyDescent="0.3">
      <c r="B9722" s="3" t="s">
        <v>14673</v>
      </c>
      <c r="C9722" s="4">
        <v>855.42020000000002</v>
      </c>
      <c r="F9722" s="20"/>
    </row>
    <row r="9723" spans="2:6" x14ac:dyDescent="0.3">
      <c r="B9723" s="3" t="s">
        <v>4788</v>
      </c>
      <c r="C9723" s="4">
        <v>854.35610000000008</v>
      </c>
      <c r="F9723" s="20"/>
    </row>
    <row r="9724" spans="2:6" x14ac:dyDescent="0.3">
      <c r="B9724" s="3" t="s">
        <v>13761</v>
      </c>
      <c r="C9724" s="4">
        <v>853.54899999999998</v>
      </c>
      <c r="F9724" s="20"/>
    </row>
    <row r="9725" spans="2:6" x14ac:dyDescent="0.3">
      <c r="B9725" s="3" t="s">
        <v>18110</v>
      </c>
      <c r="C9725" s="4">
        <v>853.34449999999993</v>
      </c>
      <c r="F9725" s="20"/>
    </row>
    <row r="9726" spans="2:6" x14ac:dyDescent="0.3">
      <c r="B9726" s="3" t="s">
        <v>8421</v>
      </c>
      <c r="C9726" s="4">
        <v>852.99030000000005</v>
      </c>
      <c r="F9726" s="20"/>
    </row>
    <row r="9727" spans="2:6" x14ac:dyDescent="0.3">
      <c r="B9727" s="3" t="s">
        <v>2545</v>
      </c>
      <c r="C9727" s="4">
        <v>852.67229999999995</v>
      </c>
      <c r="F9727" s="20"/>
    </row>
    <row r="9728" spans="2:6" x14ac:dyDescent="0.3">
      <c r="B9728" s="3" t="s">
        <v>19013</v>
      </c>
      <c r="C9728" s="4">
        <v>852.66640000000007</v>
      </c>
      <c r="F9728" s="20"/>
    </row>
    <row r="9729" spans="2:6" x14ac:dyDescent="0.3">
      <c r="B9729" s="3" t="s">
        <v>5182</v>
      </c>
      <c r="C9729" s="4">
        <v>852.64070000000004</v>
      </c>
      <c r="F9729" s="20"/>
    </row>
    <row r="9730" spans="2:6" x14ac:dyDescent="0.3">
      <c r="B9730" s="3" t="s">
        <v>5410</v>
      </c>
      <c r="C9730" s="4">
        <v>852.60599999999999</v>
      </c>
      <c r="F9730" s="20"/>
    </row>
    <row r="9731" spans="2:6" x14ac:dyDescent="0.3">
      <c r="B9731" s="3" t="s">
        <v>6338</v>
      </c>
      <c r="C9731" s="4">
        <v>851.86520000000007</v>
      </c>
      <c r="F9731" s="20"/>
    </row>
    <row r="9732" spans="2:6" x14ac:dyDescent="0.3">
      <c r="B9732" s="3" t="s">
        <v>13569</v>
      </c>
      <c r="C9732" s="4">
        <v>851.36889999999994</v>
      </c>
      <c r="F9732" s="20"/>
    </row>
    <row r="9733" spans="2:6" x14ac:dyDescent="0.3">
      <c r="B9733" s="3" t="s">
        <v>15149</v>
      </c>
      <c r="C9733" s="4">
        <v>851.07269999999994</v>
      </c>
      <c r="F9733" s="20"/>
    </row>
    <row r="9734" spans="2:6" x14ac:dyDescent="0.3">
      <c r="B9734" s="3" t="s">
        <v>6936</v>
      </c>
      <c r="C9734" s="4">
        <v>851.02179999999998</v>
      </c>
      <c r="F9734" s="20"/>
    </row>
    <row r="9735" spans="2:6" x14ac:dyDescent="0.3">
      <c r="B9735" s="3" t="s">
        <v>5128</v>
      </c>
      <c r="C9735" s="4">
        <v>850.73509999999999</v>
      </c>
      <c r="F9735" s="20"/>
    </row>
    <row r="9736" spans="2:6" x14ac:dyDescent="0.3">
      <c r="B9736" s="3" t="s">
        <v>5380</v>
      </c>
      <c r="C9736" s="4">
        <v>850.44500000000005</v>
      </c>
      <c r="F9736" s="20"/>
    </row>
    <row r="9737" spans="2:6" x14ac:dyDescent="0.3">
      <c r="B9737" s="3" t="s">
        <v>6263</v>
      </c>
      <c r="C9737" s="4">
        <v>850.36479999999995</v>
      </c>
      <c r="F9737" s="20"/>
    </row>
    <row r="9738" spans="2:6" x14ac:dyDescent="0.3">
      <c r="B9738" s="3" t="s">
        <v>15628</v>
      </c>
      <c r="C9738" s="4">
        <v>848.89329999999995</v>
      </c>
      <c r="F9738" s="20"/>
    </row>
    <row r="9739" spans="2:6" x14ac:dyDescent="0.3">
      <c r="B9739" s="3" t="s">
        <v>9504</v>
      </c>
      <c r="C9739" s="4">
        <v>848.7052000000001</v>
      </c>
      <c r="F9739" s="20"/>
    </row>
    <row r="9740" spans="2:6" x14ac:dyDescent="0.3">
      <c r="B9740" s="3" t="s">
        <v>629</v>
      </c>
      <c r="C9740" s="4">
        <v>848.65589999999997</v>
      </c>
      <c r="F9740" s="20"/>
    </row>
    <row r="9741" spans="2:6" x14ac:dyDescent="0.3">
      <c r="B9741" s="3" t="s">
        <v>8069</v>
      </c>
      <c r="C9741" s="4">
        <v>848.52120000000002</v>
      </c>
      <c r="F9741" s="20"/>
    </row>
    <row r="9742" spans="2:6" x14ac:dyDescent="0.3">
      <c r="B9742" s="3" t="s">
        <v>10075</v>
      </c>
      <c r="C9742" s="4">
        <v>848.15110000000004</v>
      </c>
      <c r="F9742" s="20"/>
    </row>
    <row r="9743" spans="2:6" x14ac:dyDescent="0.3">
      <c r="B9743" s="3" t="s">
        <v>699</v>
      </c>
      <c r="C9743" s="4">
        <v>847.87009999999998</v>
      </c>
      <c r="F9743" s="20"/>
    </row>
    <row r="9744" spans="2:6" x14ac:dyDescent="0.3">
      <c r="B9744" s="3" t="s">
        <v>11482</v>
      </c>
      <c r="C9744" s="4">
        <v>847.76630000000011</v>
      </c>
      <c r="F9744" s="20"/>
    </row>
    <row r="9745" spans="2:6" x14ac:dyDescent="0.3">
      <c r="B9745" s="3" t="s">
        <v>5765</v>
      </c>
      <c r="C9745" s="4">
        <v>847.73149999999998</v>
      </c>
      <c r="F9745" s="20"/>
    </row>
    <row r="9746" spans="2:6" x14ac:dyDescent="0.3">
      <c r="B9746" s="3" t="s">
        <v>9516</v>
      </c>
      <c r="C9746" s="4">
        <v>846.95910000000003</v>
      </c>
      <c r="F9746" s="20"/>
    </row>
    <row r="9747" spans="2:6" x14ac:dyDescent="0.3">
      <c r="B9747" s="3" t="s">
        <v>11877</v>
      </c>
      <c r="C9747" s="4">
        <v>846.8248000000001</v>
      </c>
      <c r="F9747" s="20"/>
    </row>
    <row r="9748" spans="2:6" x14ac:dyDescent="0.3">
      <c r="B9748" s="3" t="s">
        <v>988</v>
      </c>
      <c r="C9748" s="4">
        <v>846.63520000000005</v>
      </c>
      <c r="F9748" s="20"/>
    </row>
    <row r="9749" spans="2:6" x14ac:dyDescent="0.3">
      <c r="B9749" s="3" t="s">
        <v>10849</v>
      </c>
      <c r="C9749" s="4">
        <v>846.55849999999998</v>
      </c>
      <c r="F9749" s="20"/>
    </row>
    <row r="9750" spans="2:6" x14ac:dyDescent="0.3">
      <c r="B9750" s="3" t="s">
        <v>17667</v>
      </c>
      <c r="C9750" s="4">
        <v>846.101</v>
      </c>
      <c r="F9750" s="20"/>
    </row>
    <row r="9751" spans="2:6" x14ac:dyDescent="0.3">
      <c r="B9751" s="3" t="s">
        <v>7985</v>
      </c>
      <c r="C9751" s="4">
        <v>844.94880000000001</v>
      </c>
      <c r="F9751" s="20"/>
    </row>
    <row r="9752" spans="2:6" x14ac:dyDescent="0.3">
      <c r="B9752" s="3" t="s">
        <v>5935</v>
      </c>
      <c r="C9752" s="4">
        <v>844.86649999999997</v>
      </c>
      <c r="F9752" s="20"/>
    </row>
    <row r="9753" spans="2:6" x14ac:dyDescent="0.3">
      <c r="B9753" s="3" t="s">
        <v>9549</v>
      </c>
      <c r="C9753" s="4">
        <v>844.14490000000001</v>
      </c>
      <c r="F9753" s="20"/>
    </row>
    <row r="9754" spans="2:6" x14ac:dyDescent="0.3">
      <c r="B9754" s="3" t="s">
        <v>9654</v>
      </c>
      <c r="C9754" s="4">
        <v>843.95799999999997</v>
      </c>
      <c r="F9754" s="20"/>
    </row>
    <row r="9755" spans="2:6" x14ac:dyDescent="0.3">
      <c r="B9755" s="3" t="s">
        <v>11995</v>
      </c>
      <c r="C9755" s="4">
        <v>843.92050000000006</v>
      </c>
      <c r="F9755" s="20"/>
    </row>
    <row r="9756" spans="2:6" x14ac:dyDescent="0.3">
      <c r="B9756" s="3" t="s">
        <v>18673</v>
      </c>
      <c r="C9756" s="4">
        <v>843.471</v>
      </c>
      <c r="F9756" s="20"/>
    </row>
    <row r="9757" spans="2:6" x14ac:dyDescent="0.3">
      <c r="B9757" s="3" t="s">
        <v>10537</v>
      </c>
      <c r="C9757" s="4">
        <v>843.18849999999998</v>
      </c>
      <c r="F9757" s="20"/>
    </row>
    <row r="9758" spans="2:6" x14ac:dyDescent="0.3">
      <c r="B9758" s="3" t="s">
        <v>9380</v>
      </c>
      <c r="C9758" s="4">
        <v>841.09850000000006</v>
      </c>
      <c r="F9758" s="20"/>
    </row>
    <row r="9759" spans="2:6" x14ac:dyDescent="0.3">
      <c r="B9759" s="3" t="s">
        <v>15763</v>
      </c>
      <c r="C9759" s="4">
        <v>840.64089999999987</v>
      </c>
      <c r="F9759" s="20"/>
    </row>
    <row r="9760" spans="2:6" x14ac:dyDescent="0.3">
      <c r="B9760" s="3" t="s">
        <v>9291</v>
      </c>
      <c r="C9760" s="4">
        <v>840.50379999999996</v>
      </c>
      <c r="F9760" s="20"/>
    </row>
    <row r="9761" spans="2:6" x14ac:dyDescent="0.3">
      <c r="B9761" s="3" t="s">
        <v>12941</v>
      </c>
      <c r="C9761" s="4">
        <v>840.07950000000005</v>
      </c>
      <c r="F9761" s="20"/>
    </row>
    <row r="9762" spans="2:6" x14ac:dyDescent="0.3">
      <c r="B9762" s="3" t="s">
        <v>13623</v>
      </c>
      <c r="C9762" s="4">
        <v>839.58370000000002</v>
      </c>
      <c r="F9762" s="20"/>
    </row>
    <row r="9763" spans="2:6" x14ac:dyDescent="0.3">
      <c r="B9763" s="3" t="s">
        <v>15408</v>
      </c>
      <c r="C9763" s="4">
        <v>839.48919999999998</v>
      </c>
      <c r="F9763" s="20"/>
    </row>
    <row r="9764" spans="2:6" x14ac:dyDescent="0.3">
      <c r="B9764" s="3" t="s">
        <v>11871</v>
      </c>
      <c r="C9764" s="4">
        <v>839.17239999999993</v>
      </c>
      <c r="F9764" s="20"/>
    </row>
    <row r="9765" spans="2:6" x14ac:dyDescent="0.3">
      <c r="B9765" s="3" t="s">
        <v>17286</v>
      </c>
      <c r="C9765" s="4">
        <v>838.83370000000002</v>
      </c>
      <c r="F9765" s="20"/>
    </row>
    <row r="9766" spans="2:6" x14ac:dyDescent="0.3">
      <c r="B9766" s="3" t="s">
        <v>13961</v>
      </c>
      <c r="C9766" s="4">
        <v>838.75759999999991</v>
      </c>
      <c r="F9766" s="20"/>
    </row>
    <row r="9767" spans="2:6" x14ac:dyDescent="0.3">
      <c r="B9767" s="3" t="s">
        <v>8942</v>
      </c>
      <c r="C9767" s="4">
        <v>838.31740000000002</v>
      </c>
      <c r="F9767" s="20"/>
    </row>
    <row r="9768" spans="2:6" x14ac:dyDescent="0.3">
      <c r="B9768" s="3" t="s">
        <v>7333</v>
      </c>
      <c r="C9768" s="4">
        <v>838.0829</v>
      </c>
      <c r="F9768" s="20"/>
    </row>
    <row r="9769" spans="2:6" x14ac:dyDescent="0.3">
      <c r="B9769" s="3" t="s">
        <v>1399</v>
      </c>
      <c r="C9769" s="4">
        <v>837.29189999999994</v>
      </c>
      <c r="F9769" s="20"/>
    </row>
    <row r="9770" spans="2:6" x14ac:dyDescent="0.3">
      <c r="B9770" s="3" t="s">
        <v>1349</v>
      </c>
      <c r="C9770" s="4">
        <v>837.13</v>
      </c>
      <c r="F9770" s="20"/>
    </row>
    <row r="9771" spans="2:6" x14ac:dyDescent="0.3">
      <c r="B9771" s="3" t="s">
        <v>3141</v>
      </c>
      <c r="C9771" s="4">
        <v>836.96209999999996</v>
      </c>
      <c r="F9771" s="20"/>
    </row>
    <row r="9772" spans="2:6" x14ac:dyDescent="0.3">
      <c r="B9772" s="3" t="s">
        <v>16008</v>
      </c>
      <c r="C9772" s="4">
        <v>836.94150000000002</v>
      </c>
      <c r="F9772" s="20"/>
    </row>
    <row r="9773" spans="2:6" x14ac:dyDescent="0.3">
      <c r="B9773" s="3" t="s">
        <v>3413</v>
      </c>
      <c r="C9773" s="4">
        <v>836.94150000000002</v>
      </c>
      <c r="F9773" s="20"/>
    </row>
    <row r="9774" spans="2:6" x14ac:dyDescent="0.3">
      <c r="B9774" s="3" t="s">
        <v>9452</v>
      </c>
      <c r="C9774" s="4">
        <v>836.91039999999998</v>
      </c>
      <c r="F9774" s="20"/>
    </row>
    <row r="9775" spans="2:6" x14ac:dyDescent="0.3">
      <c r="B9775" s="3" t="s">
        <v>15073</v>
      </c>
      <c r="C9775" s="4">
        <v>836.81709999999998</v>
      </c>
      <c r="F9775" s="20"/>
    </row>
    <row r="9776" spans="2:6" x14ac:dyDescent="0.3">
      <c r="B9776" s="3" t="s">
        <v>15972</v>
      </c>
      <c r="C9776" s="4">
        <v>835.81569999999999</v>
      </c>
      <c r="F9776" s="20"/>
    </row>
    <row r="9777" spans="2:6" x14ac:dyDescent="0.3">
      <c r="B9777" s="3" t="s">
        <v>18897</v>
      </c>
      <c r="C9777" s="4">
        <v>835.51819999999998</v>
      </c>
      <c r="F9777" s="20"/>
    </row>
    <row r="9778" spans="2:6" x14ac:dyDescent="0.3">
      <c r="B9778" s="3" t="s">
        <v>6262</v>
      </c>
      <c r="C9778" s="4">
        <v>834.63740000000007</v>
      </c>
      <c r="F9778" s="20"/>
    </row>
    <row r="9779" spans="2:6" x14ac:dyDescent="0.3">
      <c r="B9779" s="3" t="s">
        <v>12228</v>
      </c>
      <c r="C9779" s="4">
        <v>833.51850000000002</v>
      </c>
      <c r="F9779" s="20"/>
    </row>
    <row r="9780" spans="2:6" x14ac:dyDescent="0.3">
      <c r="B9780" s="3" t="s">
        <v>1261</v>
      </c>
      <c r="C9780" s="4">
        <v>832.73649999999998</v>
      </c>
      <c r="F9780" s="20"/>
    </row>
    <row r="9781" spans="2:6" x14ac:dyDescent="0.3">
      <c r="B9781" s="3" t="s">
        <v>4433</v>
      </c>
      <c r="C9781" s="4">
        <v>832.52760000000001</v>
      </c>
      <c r="F9781" s="20"/>
    </row>
    <row r="9782" spans="2:6" x14ac:dyDescent="0.3">
      <c r="B9782" s="3" t="s">
        <v>16562</v>
      </c>
      <c r="C9782" s="4">
        <v>832.47920000000011</v>
      </c>
      <c r="F9782" s="20"/>
    </row>
    <row r="9783" spans="2:6" x14ac:dyDescent="0.3">
      <c r="B9783" s="3" t="s">
        <v>15407</v>
      </c>
      <c r="C9783" s="4">
        <v>832.46029999999996</v>
      </c>
      <c r="F9783" s="20"/>
    </row>
    <row r="9784" spans="2:6" x14ac:dyDescent="0.3">
      <c r="B9784" s="3" t="s">
        <v>14528</v>
      </c>
      <c r="C9784" s="4">
        <v>832.46029999999996</v>
      </c>
      <c r="F9784" s="20"/>
    </row>
    <row r="9785" spans="2:6" x14ac:dyDescent="0.3">
      <c r="B9785" s="3" t="s">
        <v>15184</v>
      </c>
      <c r="C9785" s="4">
        <v>832.46029999999996</v>
      </c>
      <c r="F9785" s="20"/>
    </row>
    <row r="9786" spans="2:6" x14ac:dyDescent="0.3">
      <c r="B9786" s="3" t="s">
        <v>13686</v>
      </c>
      <c r="C9786" s="4">
        <v>832.46029999999996</v>
      </c>
      <c r="F9786" s="20"/>
    </row>
    <row r="9787" spans="2:6" x14ac:dyDescent="0.3">
      <c r="B9787" s="3" t="s">
        <v>14340</v>
      </c>
      <c r="C9787" s="4">
        <v>832.46029999999996</v>
      </c>
      <c r="F9787" s="20"/>
    </row>
    <row r="9788" spans="2:6" x14ac:dyDescent="0.3">
      <c r="B9788" s="3" t="s">
        <v>14226</v>
      </c>
      <c r="C9788" s="4">
        <v>832.46029999999996</v>
      </c>
      <c r="F9788" s="20"/>
    </row>
    <row r="9789" spans="2:6" x14ac:dyDescent="0.3">
      <c r="B9789" s="3" t="s">
        <v>10542</v>
      </c>
      <c r="C9789" s="4">
        <v>832.46029999999996</v>
      </c>
      <c r="F9789" s="20"/>
    </row>
    <row r="9790" spans="2:6" x14ac:dyDescent="0.3">
      <c r="B9790" s="3" t="s">
        <v>10628</v>
      </c>
      <c r="C9790" s="4">
        <v>832.46029999999996</v>
      </c>
      <c r="F9790" s="20"/>
    </row>
    <row r="9791" spans="2:6" x14ac:dyDescent="0.3">
      <c r="B9791" s="3" t="s">
        <v>8471</v>
      </c>
      <c r="C9791" s="4">
        <v>832.46029999999996</v>
      </c>
      <c r="F9791" s="20"/>
    </row>
    <row r="9792" spans="2:6" x14ac:dyDescent="0.3">
      <c r="B9792" s="3" t="s">
        <v>9501</v>
      </c>
      <c r="C9792" s="4">
        <v>832.46029999999996</v>
      </c>
      <c r="F9792" s="20"/>
    </row>
    <row r="9793" spans="2:6" x14ac:dyDescent="0.3">
      <c r="B9793" s="3" t="s">
        <v>7137</v>
      </c>
      <c r="C9793" s="4">
        <v>832.46029999999996</v>
      </c>
      <c r="F9793" s="20"/>
    </row>
    <row r="9794" spans="2:6" x14ac:dyDescent="0.3">
      <c r="B9794" s="3" t="s">
        <v>6187</v>
      </c>
      <c r="C9794" s="4">
        <v>832.46029999999996</v>
      </c>
      <c r="F9794" s="20"/>
    </row>
    <row r="9795" spans="2:6" x14ac:dyDescent="0.3">
      <c r="B9795" s="3" t="s">
        <v>5962</v>
      </c>
      <c r="C9795" s="4">
        <v>832.46029999999996</v>
      </c>
      <c r="F9795" s="20"/>
    </row>
    <row r="9796" spans="2:6" x14ac:dyDescent="0.3">
      <c r="B9796" s="3" t="s">
        <v>6468</v>
      </c>
      <c r="C9796" s="4">
        <v>832.46029999999996</v>
      </c>
      <c r="F9796" s="20"/>
    </row>
    <row r="9797" spans="2:6" x14ac:dyDescent="0.3">
      <c r="B9797" s="3" t="s">
        <v>1891</v>
      </c>
      <c r="C9797" s="4">
        <v>832.46029999999996</v>
      </c>
      <c r="F9797" s="20"/>
    </row>
    <row r="9798" spans="2:6" x14ac:dyDescent="0.3">
      <c r="B9798" s="3" t="s">
        <v>992</v>
      </c>
      <c r="C9798" s="4">
        <v>832.45990000000006</v>
      </c>
      <c r="F9798" s="20"/>
    </row>
    <row r="9799" spans="2:6" x14ac:dyDescent="0.3">
      <c r="B9799" s="3" t="s">
        <v>3754</v>
      </c>
      <c r="C9799" s="4">
        <v>832.37840000000006</v>
      </c>
      <c r="F9799" s="20"/>
    </row>
    <row r="9800" spans="2:6" x14ac:dyDescent="0.3">
      <c r="B9800" s="3" t="s">
        <v>2377</v>
      </c>
      <c r="C9800" s="4">
        <v>832.23980000000006</v>
      </c>
      <c r="F9800" s="20"/>
    </row>
    <row r="9801" spans="2:6" x14ac:dyDescent="0.3">
      <c r="B9801" s="3" t="s">
        <v>5321</v>
      </c>
      <c r="C9801" s="4">
        <v>832.15989999999988</v>
      </c>
      <c r="F9801" s="20"/>
    </row>
    <row r="9802" spans="2:6" x14ac:dyDescent="0.3">
      <c r="B9802" s="3" t="s">
        <v>2463</v>
      </c>
      <c r="C9802" s="4">
        <v>830.94450000000006</v>
      </c>
      <c r="F9802" s="20"/>
    </row>
    <row r="9803" spans="2:6" x14ac:dyDescent="0.3">
      <c r="B9803" s="3" t="s">
        <v>3192</v>
      </c>
      <c r="C9803" s="4">
        <v>830.2876</v>
      </c>
      <c r="F9803" s="20"/>
    </row>
    <row r="9804" spans="2:6" x14ac:dyDescent="0.3">
      <c r="B9804" s="3" t="s">
        <v>17464</v>
      </c>
      <c r="C9804" s="4">
        <v>830.00060000000008</v>
      </c>
      <c r="F9804" s="20"/>
    </row>
    <row r="9805" spans="2:6" x14ac:dyDescent="0.3">
      <c r="B9805" s="3" t="s">
        <v>7726</v>
      </c>
      <c r="C9805" s="4">
        <v>829.96190000000001</v>
      </c>
      <c r="F9805" s="20"/>
    </row>
    <row r="9806" spans="2:6" x14ac:dyDescent="0.3">
      <c r="B9806" s="3" t="s">
        <v>13487</v>
      </c>
      <c r="C9806" s="4">
        <v>829.73979999999995</v>
      </c>
      <c r="F9806" s="20"/>
    </row>
    <row r="9807" spans="2:6" x14ac:dyDescent="0.3">
      <c r="B9807" s="3" t="s">
        <v>2778</v>
      </c>
      <c r="C9807" s="4">
        <v>829.59539999999993</v>
      </c>
      <c r="F9807" s="20"/>
    </row>
    <row r="9808" spans="2:6" x14ac:dyDescent="0.3">
      <c r="B9808" s="3" t="s">
        <v>1087</v>
      </c>
      <c r="C9808" s="4">
        <v>829.58909999999992</v>
      </c>
      <c r="F9808" s="20"/>
    </row>
    <row r="9809" spans="2:6" x14ac:dyDescent="0.3">
      <c r="B9809" s="3" t="s">
        <v>10376</v>
      </c>
      <c r="C9809" s="4">
        <v>829.5390000000001</v>
      </c>
      <c r="F9809" s="20"/>
    </row>
    <row r="9810" spans="2:6" x14ac:dyDescent="0.3">
      <c r="B9810" s="3" t="s">
        <v>4203</v>
      </c>
      <c r="C9810" s="4">
        <v>828.59820000000002</v>
      </c>
      <c r="F9810" s="20"/>
    </row>
    <row r="9811" spans="2:6" x14ac:dyDescent="0.3">
      <c r="B9811" s="3" t="s">
        <v>10317</v>
      </c>
      <c r="C9811" s="4">
        <v>828.55960000000005</v>
      </c>
      <c r="F9811" s="20"/>
    </row>
    <row r="9812" spans="2:6" x14ac:dyDescent="0.3">
      <c r="B9812" s="3" t="s">
        <v>7623</v>
      </c>
      <c r="C9812" s="4">
        <v>827.71580000000006</v>
      </c>
      <c r="F9812" s="20"/>
    </row>
    <row r="9813" spans="2:6" x14ac:dyDescent="0.3">
      <c r="B9813" s="3" t="s">
        <v>1032</v>
      </c>
      <c r="C9813" s="4">
        <v>827.56809999999996</v>
      </c>
      <c r="F9813" s="20"/>
    </row>
    <row r="9814" spans="2:6" x14ac:dyDescent="0.3">
      <c r="B9814" s="3" t="s">
        <v>13378</v>
      </c>
      <c r="C9814" s="4">
        <v>827.4473999999999</v>
      </c>
      <c r="F9814" s="20"/>
    </row>
    <row r="9815" spans="2:6" x14ac:dyDescent="0.3">
      <c r="B9815" s="3" t="s">
        <v>18866</v>
      </c>
      <c r="C9815" s="4">
        <v>827.39559999999994</v>
      </c>
      <c r="F9815" s="20"/>
    </row>
    <row r="9816" spans="2:6" x14ac:dyDescent="0.3">
      <c r="B9816" s="3" t="s">
        <v>16628</v>
      </c>
      <c r="C9816" s="4">
        <v>826.32</v>
      </c>
      <c r="F9816" s="20"/>
    </row>
    <row r="9817" spans="2:6" x14ac:dyDescent="0.3">
      <c r="B9817" s="3" t="s">
        <v>5561</v>
      </c>
      <c r="C9817" s="4">
        <v>826.31809999999996</v>
      </c>
      <c r="F9817" s="20"/>
    </row>
    <row r="9818" spans="2:6" x14ac:dyDescent="0.3">
      <c r="B9818" s="3" t="s">
        <v>3539</v>
      </c>
      <c r="C9818" s="4">
        <v>826.0868999999999</v>
      </c>
      <c r="F9818" s="20"/>
    </row>
    <row r="9819" spans="2:6" x14ac:dyDescent="0.3">
      <c r="B9819" s="3" t="s">
        <v>1673</v>
      </c>
      <c r="C9819" s="4">
        <v>826.01910000000009</v>
      </c>
      <c r="F9819" s="20"/>
    </row>
    <row r="9820" spans="2:6" x14ac:dyDescent="0.3">
      <c r="B9820" s="3" t="s">
        <v>1304</v>
      </c>
      <c r="C9820" s="4">
        <v>825.99400000000003</v>
      </c>
      <c r="F9820" s="20"/>
    </row>
    <row r="9821" spans="2:6" x14ac:dyDescent="0.3">
      <c r="B9821" s="3" t="s">
        <v>6321</v>
      </c>
      <c r="C9821" s="4">
        <v>825.84950000000003</v>
      </c>
      <c r="F9821" s="20"/>
    </row>
    <row r="9822" spans="2:6" x14ac:dyDescent="0.3">
      <c r="B9822" s="3" t="s">
        <v>4033</v>
      </c>
      <c r="C9822" s="4">
        <v>825.26609999999994</v>
      </c>
      <c r="F9822" s="20"/>
    </row>
    <row r="9823" spans="2:6" x14ac:dyDescent="0.3">
      <c r="B9823" s="3" t="s">
        <v>11544</v>
      </c>
      <c r="C9823" s="4">
        <v>824.75549999999998</v>
      </c>
      <c r="F9823" s="20"/>
    </row>
    <row r="9824" spans="2:6" x14ac:dyDescent="0.3">
      <c r="B9824" s="3" t="s">
        <v>14303</v>
      </c>
      <c r="C9824" s="4">
        <v>824.28330000000005</v>
      </c>
      <c r="F9824" s="20"/>
    </row>
    <row r="9825" spans="2:6" x14ac:dyDescent="0.3">
      <c r="B9825" s="3" t="s">
        <v>18342</v>
      </c>
      <c r="C9825" s="4">
        <v>824.06650000000002</v>
      </c>
      <c r="F9825" s="20"/>
    </row>
    <row r="9826" spans="2:6" x14ac:dyDescent="0.3">
      <c r="B9826" s="3" t="s">
        <v>7918</v>
      </c>
      <c r="C9826" s="4">
        <v>823.66480000000001</v>
      </c>
      <c r="F9826" s="20"/>
    </row>
    <row r="9827" spans="2:6" x14ac:dyDescent="0.3">
      <c r="B9827" s="3" t="s">
        <v>4955</v>
      </c>
      <c r="C9827" s="4">
        <v>823.58050000000003</v>
      </c>
      <c r="F9827" s="20"/>
    </row>
    <row r="9828" spans="2:6" x14ac:dyDescent="0.3">
      <c r="B9828" s="3" t="s">
        <v>6038</v>
      </c>
      <c r="C9828" s="4">
        <v>823.13970000000006</v>
      </c>
      <c r="F9828" s="20"/>
    </row>
    <row r="9829" spans="2:6" x14ac:dyDescent="0.3">
      <c r="B9829" s="3" t="s">
        <v>9320</v>
      </c>
      <c r="C9829" s="4">
        <v>823.03680000000008</v>
      </c>
      <c r="F9829" s="20"/>
    </row>
    <row r="9830" spans="2:6" x14ac:dyDescent="0.3">
      <c r="B9830" s="3" t="s">
        <v>5625</v>
      </c>
      <c r="C9830" s="4">
        <v>822.52139999999997</v>
      </c>
      <c r="F9830" s="20"/>
    </row>
    <row r="9831" spans="2:6" x14ac:dyDescent="0.3">
      <c r="B9831" s="3" t="s">
        <v>17439</v>
      </c>
      <c r="C9831" s="4">
        <v>822.07380000000001</v>
      </c>
      <c r="F9831" s="20"/>
    </row>
    <row r="9832" spans="2:6" x14ac:dyDescent="0.3">
      <c r="B9832" s="3" t="s">
        <v>8998</v>
      </c>
      <c r="C9832" s="4">
        <v>821.78570000000002</v>
      </c>
      <c r="F9832" s="20"/>
    </row>
    <row r="9833" spans="2:6" x14ac:dyDescent="0.3">
      <c r="B9833" s="3" t="s">
        <v>2298</v>
      </c>
      <c r="C9833" s="4">
        <v>820.63400000000001</v>
      </c>
      <c r="F9833" s="20"/>
    </row>
    <row r="9834" spans="2:6" x14ac:dyDescent="0.3">
      <c r="B9834" s="3" t="s">
        <v>2660</v>
      </c>
      <c r="C9834" s="4">
        <v>820.45720000000006</v>
      </c>
      <c r="F9834" s="20"/>
    </row>
    <row r="9835" spans="2:6" x14ac:dyDescent="0.3">
      <c r="B9835" s="3" t="s">
        <v>14956</v>
      </c>
      <c r="C9835" s="4">
        <v>820.2722</v>
      </c>
      <c r="F9835" s="20"/>
    </row>
    <row r="9836" spans="2:6" x14ac:dyDescent="0.3">
      <c r="B9836" s="3" t="s">
        <v>1729</v>
      </c>
      <c r="C9836" s="4">
        <v>819.83319999999992</v>
      </c>
      <c r="F9836" s="20"/>
    </row>
    <row r="9837" spans="2:6" x14ac:dyDescent="0.3">
      <c r="B9837" s="3" t="s">
        <v>14744</v>
      </c>
      <c r="C9837" s="4">
        <v>819.77150000000006</v>
      </c>
      <c r="F9837" s="20"/>
    </row>
    <row r="9838" spans="2:6" x14ac:dyDescent="0.3">
      <c r="B9838" s="3" t="s">
        <v>11612</v>
      </c>
      <c r="C9838" s="4">
        <v>819.50440000000003</v>
      </c>
      <c r="F9838" s="20"/>
    </row>
    <row r="9839" spans="2:6" x14ac:dyDescent="0.3">
      <c r="B9839" s="3" t="s">
        <v>8274</v>
      </c>
      <c r="C9839" s="4">
        <v>819.16939999999988</v>
      </c>
      <c r="F9839" s="20"/>
    </row>
    <row r="9840" spans="2:6" x14ac:dyDescent="0.3">
      <c r="B9840" s="3" t="s">
        <v>10694</v>
      </c>
      <c r="C9840" s="4">
        <v>819.12779999999998</v>
      </c>
      <c r="F9840" s="20"/>
    </row>
    <row r="9841" spans="2:6" x14ac:dyDescent="0.3">
      <c r="B9841" s="3" t="s">
        <v>17738</v>
      </c>
      <c r="C9841" s="4">
        <v>818.98859999999991</v>
      </c>
      <c r="F9841" s="20"/>
    </row>
    <row r="9842" spans="2:6" x14ac:dyDescent="0.3">
      <c r="B9842" s="3" t="s">
        <v>14045</v>
      </c>
      <c r="C9842" s="4">
        <v>818.93079999999998</v>
      </c>
      <c r="F9842" s="20"/>
    </row>
    <row r="9843" spans="2:6" x14ac:dyDescent="0.3">
      <c r="B9843" s="3" t="s">
        <v>16534</v>
      </c>
      <c r="C9843" s="4">
        <v>818.92570000000001</v>
      </c>
      <c r="F9843" s="20"/>
    </row>
    <row r="9844" spans="2:6" x14ac:dyDescent="0.3">
      <c r="B9844" s="3" t="s">
        <v>12881</v>
      </c>
      <c r="C9844" s="4">
        <v>818.7564000000001</v>
      </c>
      <c r="F9844" s="20"/>
    </row>
    <row r="9845" spans="2:6" x14ac:dyDescent="0.3">
      <c r="B9845" s="3" t="s">
        <v>18136</v>
      </c>
      <c r="C9845" s="4">
        <v>818.75130000000001</v>
      </c>
      <c r="F9845" s="20"/>
    </row>
    <row r="9846" spans="2:6" x14ac:dyDescent="0.3">
      <c r="B9846" s="3" t="s">
        <v>6743</v>
      </c>
      <c r="C9846" s="4">
        <v>818.17330000000004</v>
      </c>
      <c r="F9846" s="20"/>
    </row>
    <row r="9847" spans="2:6" x14ac:dyDescent="0.3">
      <c r="B9847" s="3" t="s">
        <v>17243</v>
      </c>
      <c r="C9847" s="4">
        <v>817.8959000000001</v>
      </c>
      <c r="F9847" s="20"/>
    </row>
    <row r="9848" spans="2:6" x14ac:dyDescent="0.3">
      <c r="B9848" s="3" t="s">
        <v>17942</v>
      </c>
      <c r="C9848" s="4">
        <v>817.74300000000005</v>
      </c>
      <c r="F9848" s="20"/>
    </row>
    <row r="9849" spans="2:6" x14ac:dyDescent="0.3">
      <c r="B9849" s="3" t="s">
        <v>6664</v>
      </c>
      <c r="C9849" s="4">
        <v>817.74300000000005</v>
      </c>
      <c r="F9849" s="20"/>
    </row>
    <row r="9850" spans="2:6" x14ac:dyDescent="0.3">
      <c r="B9850" s="3" t="s">
        <v>18047</v>
      </c>
      <c r="C9850" s="4">
        <v>817.62409999999988</v>
      </c>
      <c r="F9850" s="20"/>
    </row>
    <row r="9851" spans="2:6" x14ac:dyDescent="0.3">
      <c r="B9851" s="3" t="s">
        <v>10963</v>
      </c>
      <c r="C9851" s="4">
        <v>817.46109999999999</v>
      </c>
      <c r="F9851" s="20"/>
    </row>
    <row r="9852" spans="2:6" x14ac:dyDescent="0.3">
      <c r="B9852" s="3" t="s">
        <v>9778</v>
      </c>
      <c r="C9852" s="4">
        <v>817.05949999999996</v>
      </c>
      <c r="F9852" s="20"/>
    </row>
    <row r="9853" spans="2:6" x14ac:dyDescent="0.3">
      <c r="B9853" s="3" t="s">
        <v>17751</v>
      </c>
      <c r="C9853" s="4">
        <v>816.37709999999993</v>
      </c>
      <c r="F9853" s="20"/>
    </row>
    <row r="9854" spans="2:6" x14ac:dyDescent="0.3">
      <c r="B9854" s="3" t="s">
        <v>9423</v>
      </c>
      <c r="C9854" s="4">
        <v>816.36619999999994</v>
      </c>
      <c r="F9854" s="20"/>
    </row>
    <row r="9855" spans="2:6" x14ac:dyDescent="0.3">
      <c r="B9855" s="3" t="s">
        <v>19023</v>
      </c>
      <c r="C9855" s="4">
        <v>815.68970000000002</v>
      </c>
      <c r="F9855" s="20"/>
    </row>
    <row r="9856" spans="2:6" x14ac:dyDescent="0.3">
      <c r="B9856" s="3" t="s">
        <v>7124</v>
      </c>
      <c r="C9856" s="4">
        <v>815.61329999999998</v>
      </c>
      <c r="F9856" s="20"/>
    </row>
    <row r="9857" spans="2:6" x14ac:dyDescent="0.3">
      <c r="B9857" s="3" t="s">
        <v>8111</v>
      </c>
      <c r="C9857" s="4">
        <v>815.57320000000004</v>
      </c>
      <c r="F9857" s="20"/>
    </row>
    <row r="9858" spans="2:6" x14ac:dyDescent="0.3">
      <c r="B9858" s="3" t="s">
        <v>16350</v>
      </c>
      <c r="C9858" s="4">
        <v>815.45060000000001</v>
      </c>
      <c r="F9858" s="20"/>
    </row>
    <row r="9859" spans="2:6" x14ac:dyDescent="0.3">
      <c r="B9859" s="3" t="s">
        <v>12653</v>
      </c>
      <c r="C9859" s="4">
        <v>815.15510000000006</v>
      </c>
      <c r="F9859" s="20"/>
    </row>
    <row r="9860" spans="2:6" x14ac:dyDescent="0.3">
      <c r="B9860" s="3" t="s">
        <v>15437</v>
      </c>
      <c r="C9860" s="4">
        <v>814.82039999999995</v>
      </c>
      <c r="F9860" s="20"/>
    </row>
    <row r="9861" spans="2:6" x14ac:dyDescent="0.3">
      <c r="B9861" s="3" t="s">
        <v>12340</v>
      </c>
      <c r="C9861" s="4">
        <v>814.82039999999995</v>
      </c>
      <c r="F9861" s="20"/>
    </row>
    <row r="9862" spans="2:6" x14ac:dyDescent="0.3">
      <c r="B9862" s="3" t="s">
        <v>12853</v>
      </c>
      <c r="C9862" s="4">
        <v>814.82039999999995</v>
      </c>
      <c r="F9862" s="20"/>
    </row>
    <row r="9863" spans="2:6" x14ac:dyDescent="0.3">
      <c r="B9863" s="3" t="s">
        <v>12247</v>
      </c>
      <c r="C9863" s="4">
        <v>814.82039999999995</v>
      </c>
      <c r="F9863" s="20"/>
    </row>
    <row r="9864" spans="2:6" x14ac:dyDescent="0.3">
      <c r="B9864" s="3" t="s">
        <v>7752</v>
      </c>
      <c r="C9864" s="4">
        <v>814.82039999999995</v>
      </c>
      <c r="F9864" s="20"/>
    </row>
    <row r="9865" spans="2:6" x14ac:dyDescent="0.3">
      <c r="B9865" s="3" t="s">
        <v>4107</v>
      </c>
      <c r="C9865" s="4">
        <v>814.82039999999995</v>
      </c>
      <c r="F9865" s="20"/>
    </row>
    <row r="9866" spans="2:6" x14ac:dyDescent="0.3">
      <c r="B9866" s="3" t="s">
        <v>701</v>
      </c>
      <c r="C9866" s="4">
        <v>814.82039999999995</v>
      </c>
      <c r="F9866" s="20"/>
    </row>
    <row r="9867" spans="2:6" x14ac:dyDescent="0.3">
      <c r="B9867" s="3" t="s">
        <v>11989</v>
      </c>
      <c r="C9867" s="4">
        <v>814.23070000000007</v>
      </c>
      <c r="F9867" s="20"/>
    </row>
    <row r="9868" spans="2:6" x14ac:dyDescent="0.3">
      <c r="B9868" s="3" t="s">
        <v>6031</v>
      </c>
      <c r="C9868" s="4">
        <v>814.19690000000003</v>
      </c>
      <c r="F9868" s="20"/>
    </row>
    <row r="9869" spans="2:6" x14ac:dyDescent="0.3">
      <c r="B9869" s="3" t="s">
        <v>12996</v>
      </c>
      <c r="C9869" s="4">
        <v>813.51649999999995</v>
      </c>
      <c r="F9869" s="20"/>
    </row>
    <row r="9870" spans="2:6" x14ac:dyDescent="0.3">
      <c r="B9870" s="3" t="s">
        <v>14403</v>
      </c>
      <c r="C9870" s="4">
        <v>813.45900000000006</v>
      </c>
      <c r="F9870" s="20"/>
    </row>
    <row r="9871" spans="2:6" x14ac:dyDescent="0.3">
      <c r="B9871" s="3" t="s">
        <v>7186</v>
      </c>
      <c r="C9871" s="4">
        <v>813.36200000000008</v>
      </c>
      <c r="F9871" s="20"/>
    </row>
    <row r="9872" spans="2:6" x14ac:dyDescent="0.3">
      <c r="B9872" s="3" t="s">
        <v>792</v>
      </c>
      <c r="C9872" s="4">
        <v>813.30129999999997</v>
      </c>
      <c r="F9872" s="20"/>
    </row>
    <row r="9873" spans="2:6" x14ac:dyDescent="0.3">
      <c r="B9873" s="3" t="s">
        <v>961</v>
      </c>
      <c r="C9873" s="4">
        <v>812.40700000000015</v>
      </c>
      <c r="F9873" s="20"/>
    </row>
    <row r="9874" spans="2:6" x14ac:dyDescent="0.3">
      <c r="B9874" s="3" t="s">
        <v>7760</v>
      </c>
      <c r="C9874" s="4">
        <v>811.75779999999997</v>
      </c>
      <c r="F9874" s="20"/>
    </row>
    <row r="9875" spans="2:6" x14ac:dyDescent="0.3">
      <c r="B9875" s="3" t="s">
        <v>1246</v>
      </c>
      <c r="C9875" s="4">
        <v>811.64200000000005</v>
      </c>
      <c r="F9875" s="20"/>
    </row>
    <row r="9876" spans="2:6" x14ac:dyDescent="0.3">
      <c r="B9876" s="3" t="s">
        <v>3799</v>
      </c>
      <c r="C9876" s="4">
        <v>811.3913</v>
      </c>
      <c r="F9876" s="20"/>
    </row>
    <row r="9877" spans="2:6" x14ac:dyDescent="0.3">
      <c r="B9877" s="3" t="s">
        <v>12502</v>
      </c>
      <c r="C9877" s="4">
        <v>811.31749999999988</v>
      </c>
      <c r="F9877" s="20"/>
    </row>
    <row r="9878" spans="2:6" x14ac:dyDescent="0.3">
      <c r="B9878" s="3" t="s">
        <v>7599</v>
      </c>
      <c r="C9878" s="4">
        <v>810.43690000000004</v>
      </c>
      <c r="F9878" s="20"/>
    </row>
    <row r="9879" spans="2:6" x14ac:dyDescent="0.3">
      <c r="B9879" s="3" t="s">
        <v>6548</v>
      </c>
      <c r="C9879" s="4">
        <v>810.24789999999996</v>
      </c>
      <c r="F9879" s="20"/>
    </row>
    <row r="9880" spans="2:6" x14ac:dyDescent="0.3">
      <c r="B9880" s="3" t="s">
        <v>15363</v>
      </c>
      <c r="C9880" s="4">
        <v>809.4008</v>
      </c>
      <c r="F9880" s="20"/>
    </row>
    <row r="9881" spans="2:6" x14ac:dyDescent="0.3">
      <c r="B9881" s="3" t="s">
        <v>7808</v>
      </c>
      <c r="C9881" s="4">
        <v>809.32360000000006</v>
      </c>
      <c r="F9881" s="20"/>
    </row>
    <row r="9882" spans="2:6" x14ac:dyDescent="0.3">
      <c r="B9882" s="3" t="s">
        <v>4990</v>
      </c>
      <c r="C9882" s="4">
        <v>808.85109999999997</v>
      </c>
      <c r="F9882" s="20"/>
    </row>
    <row r="9883" spans="2:6" x14ac:dyDescent="0.3">
      <c r="B9883" s="3" t="s">
        <v>18759</v>
      </c>
      <c r="C9883" s="4">
        <v>808.74670000000003</v>
      </c>
      <c r="F9883" s="20"/>
    </row>
    <row r="9884" spans="2:6" x14ac:dyDescent="0.3">
      <c r="B9884" s="3" t="s">
        <v>14257</v>
      </c>
      <c r="C9884" s="4">
        <v>808.17660000000001</v>
      </c>
      <c r="F9884" s="20"/>
    </row>
    <row r="9885" spans="2:6" x14ac:dyDescent="0.3">
      <c r="B9885" s="3" t="s">
        <v>12812</v>
      </c>
      <c r="C9885" s="4">
        <v>806.90010000000018</v>
      </c>
      <c r="F9885" s="20"/>
    </row>
    <row r="9886" spans="2:6" x14ac:dyDescent="0.3">
      <c r="B9886" s="3" t="s">
        <v>18402</v>
      </c>
      <c r="C9886" s="4">
        <v>806.67560000000003</v>
      </c>
      <c r="F9886" s="20"/>
    </row>
    <row r="9887" spans="2:6" x14ac:dyDescent="0.3">
      <c r="B9887" s="3" t="s">
        <v>2600</v>
      </c>
      <c r="C9887" s="4">
        <v>806.67560000000003</v>
      </c>
      <c r="F9887" s="20"/>
    </row>
    <row r="9888" spans="2:6" x14ac:dyDescent="0.3">
      <c r="B9888" s="3" t="s">
        <v>14564</v>
      </c>
      <c r="C9888" s="4">
        <v>805.87420000000009</v>
      </c>
      <c r="F9888" s="20"/>
    </row>
    <row r="9889" spans="2:6" x14ac:dyDescent="0.3">
      <c r="B9889" s="3" t="s">
        <v>2768</v>
      </c>
      <c r="C9889" s="4">
        <v>805.83730000000014</v>
      </c>
      <c r="F9889" s="20"/>
    </row>
    <row r="9890" spans="2:6" x14ac:dyDescent="0.3">
      <c r="B9890" s="3" t="s">
        <v>6812</v>
      </c>
      <c r="C9890" s="4">
        <v>805.27729999999997</v>
      </c>
      <c r="F9890" s="20"/>
    </row>
    <row r="9891" spans="2:6" x14ac:dyDescent="0.3">
      <c r="B9891" s="3" t="s">
        <v>11276</v>
      </c>
      <c r="C9891" s="4">
        <v>805.18409999999994</v>
      </c>
      <c r="F9891" s="20"/>
    </row>
    <row r="9892" spans="2:6" x14ac:dyDescent="0.3">
      <c r="B9892" s="3" t="s">
        <v>5324</v>
      </c>
      <c r="C9892" s="4">
        <v>804.53690000000006</v>
      </c>
      <c r="F9892" s="20"/>
    </row>
    <row r="9893" spans="2:6" x14ac:dyDescent="0.3">
      <c r="B9893" s="3" t="s">
        <v>15946</v>
      </c>
      <c r="C9893" s="4">
        <v>804.49849999999992</v>
      </c>
      <c r="F9893" s="20"/>
    </row>
    <row r="9894" spans="2:6" x14ac:dyDescent="0.3">
      <c r="B9894" s="3" t="s">
        <v>13460</v>
      </c>
      <c r="C9894" s="4">
        <v>804.30290000000002</v>
      </c>
      <c r="F9894" s="20"/>
    </row>
    <row r="9895" spans="2:6" x14ac:dyDescent="0.3">
      <c r="B9895" s="3" t="s">
        <v>10910</v>
      </c>
      <c r="C9895" s="4">
        <v>804.29350000000011</v>
      </c>
      <c r="F9895" s="20"/>
    </row>
    <row r="9896" spans="2:6" x14ac:dyDescent="0.3">
      <c r="B9896" s="3" t="s">
        <v>10162</v>
      </c>
      <c r="C9896" s="4">
        <v>804.16430000000003</v>
      </c>
      <c r="F9896" s="20"/>
    </row>
    <row r="9897" spans="2:6" x14ac:dyDescent="0.3">
      <c r="B9897" s="3" t="s">
        <v>5688</v>
      </c>
      <c r="C9897" s="4">
        <v>803.65790000000004</v>
      </c>
      <c r="F9897" s="20"/>
    </row>
    <row r="9898" spans="2:6" x14ac:dyDescent="0.3">
      <c r="B9898" s="3" t="s">
        <v>18559</v>
      </c>
      <c r="C9898" s="4">
        <v>803.43350000000009</v>
      </c>
      <c r="F9898" s="20"/>
    </row>
    <row r="9899" spans="2:6" x14ac:dyDescent="0.3">
      <c r="B9899" s="3" t="s">
        <v>3986</v>
      </c>
      <c r="C9899" s="4">
        <v>802.44320000000005</v>
      </c>
      <c r="F9899" s="20"/>
    </row>
    <row r="9900" spans="2:6" x14ac:dyDescent="0.3">
      <c r="B9900" s="3" t="s">
        <v>15996</v>
      </c>
      <c r="C9900" s="4">
        <v>802.31779999999992</v>
      </c>
      <c r="F9900" s="20"/>
    </row>
    <row r="9901" spans="2:6" x14ac:dyDescent="0.3">
      <c r="B9901" s="3" t="s">
        <v>7377</v>
      </c>
      <c r="C9901" s="4">
        <v>802.24469999999997</v>
      </c>
      <c r="F9901" s="20"/>
    </row>
    <row r="9902" spans="2:6" x14ac:dyDescent="0.3">
      <c r="B9902" s="3" t="s">
        <v>5782</v>
      </c>
      <c r="C9902" s="4">
        <v>802.24469999999997</v>
      </c>
      <c r="F9902" s="20"/>
    </row>
    <row r="9903" spans="2:6" x14ac:dyDescent="0.3">
      <c r="B9903" s="3" t="s">
        <v>2569</v>
      </c>
      <c r="C9903" s="4">
        <v>801.77880000000005</v>
      </c>
      <c r="F9903" s="20"/>
    </row>
    <row r="9904" spans="2:6" x14ac:dyDescent="0.3">
      <c r="B9904" s="3" t="s">
        <v>13418</v>
      </c>
      <c r="C9904" s="4">
        <v>801.62250000000006</v>
      </c>
      <c r="F9904" s="20"/>
    </row>
    <row r="9905" spans="2:6" x14ac:dyDescent="0.3">
      <c r="B9905" s="3" t="s">
        <v>16192</v>
      </c>
      <c r="C9905" s="4">
        <v>801.38220000000001</v>
      </c>
      <c r="F9905" s="20"/>
    </row>
    <row r="9906" spans="2:6" x14ac:dyDescent="0.3">
      <c r="B9906" s="3" t="s">
        <v>9809</v>
      </c>
      <c r="C9906" s="4">
        <v>801.37210000000016</v>
      </c>
      <c r="F9906" s="20"/>
    </row>
    <row r="9907" spans="2:6" x14ac:dyDescent="0.3">
      <c r="B9907" s="3" t="s">
        <v>11273</v>
      </c>
      <c r="C9907" s="4">
        <v>801.05949999999996</v>
      </c>
      <c r="F9907" s="20"/>
    </row>
    <row r="9908" spans="2:6" x14ac:dyDescent="0.3">
      <c r="B9908" s="3" t="s">
        <v>14752</v>
      </c>
      <c r="C9908" s="4">
        <v>800.4316</v>
      </c>
      <c r="F9908" s="20"/>
    </row>
    <row r="9909" spans="2:6" x14ac:dyDescent="0.3">
      <c r="B9909" s="3" t="s">
        <v>17066</v>
      </c>
      <c r="C9909" s="4">
        <v>799.89570000000003</v>
      </c>
      <c r="F9909" s="20"/>
    </row>
    <row r="9910" spans="2:6" x14ac:dyDescent="0.3">
      <c r="B9910" s="3" t="s">
        <v>3781</v>
      </c>
      <c r="C9910" s="4">
        <v>799.82569999999998</v>
      </c>
      <c r="F9910" s="20"/>
    </row>
    <row r="9911" spans="2:6" x14ac:dyDescent="0.3">
      <c r="B9911" s="3" t="s">
        <v>4028</v>
      </c>
      <c r="C9911" s="4">
        <v>799.79720000000009</v>
      </c>
      <c r="F9911" s="20"/>
    </row>
    <row r="9912" spans="2:6" x14ac:dyDescent="0.3">
      <c r="B9912" s="3" t="s">
        <v>14947</v>
      </c>
      <c r="C9912" s="4">
        <v>799.53859999999997</v>
      </c>
      <c r="F9912" s="20"/>
    </row>
    <row r="9913" spans="2:6" x14ac:dyDescent="0.3">
      <c r="B9913" s="3" t="s">
        <v>847</v>
      </c>
      <c r="C9913" s="4">
        <v>799.49550000000011</v>
      </c>
      <c r="F9913" s="20"/>
    </row>
    <row r="9914" spans="2:6" x14ac:dyDescent="0.3">
      <c r="B9914" s="3" t="s">
        <v>14279</v>
      </c>
      <c r="C9914" s="4">
        <v>799.45429999999988</v>
      </c>
      <c r="F9914" s="20"/>
    </row>
    <row r="9915" spans="2:6" x14ac:dyDescent="0.3">
      <c r="B9915" s="3" t="s">
        <v>13625</v>
      </c>
      <c r="C9915" s="4">
        <v>799.1617</v>
      </c>
      <c r="F9915" s="20"/>
    </row>
    <row r="9916" spans="2:6" x14ac:dyDescent="0.3">
      <c r="B9916" s="3" t="s">
        <v>16765</v>
      </c>
      <c r="C9916" s="4">
        <v>799.08270000000005</v>
      </c>
      <c r="F9916" s="20"/>
    </row>
    <row r="9917" spans="2:6" x14ac:dyDescent="0.3">
      <c r="B9917" s="3" t="s">
        <v>11447</v>
      </c>
      <c r="C9917" s="4">
        <v>799.06790000000001</v>
      </c>
      <c r="F9917" s="20"/>
    </row>
    <row r="9918" spans="2:6" x14ac:dyDescent="0.3">
      <c r="B9918" s="3" t="s">
        <v>9937</v>
      </c>
      <c r="C9918" s="4">
        <v>798.98509999999999</v>
      </c>
      <c r="F9918" s="20"/>
    </row>
    <row r="9919" spans="2:6" x14ac:dyDescent="0.3">
      <c r="B9919" s="3" t="s">
        <v>14185</v>
      </c>
      <c r="C9919" s="4">
        <v>798.55000000000007</v>
      </c>
      <c r="F9919" s="20"/>
    </row>
    <row r="9920" spans="2:6" x14ac:dyDescent="0.3">
      <c r="B9920" s="3" t="s">
        <v>1253</v>
      </c>
      <c r="C9920" s="4">
        <v>798.11259999999993</v>
      </c>
      <c r="F9920" s="20"/>
    </row>
    <row r="9921" spans="2:6" x14ac:dyDescent="0.3">
      <c r="B9921" s="3" t="s">
        <v>10004</v>
      </c>
      <c r="C9921" s="4">
        <v>797.78660000000002</v>
      </c>
      <c r="F9921" s="20"/>
    </row>
    <row r="9922" spans="2:6" x14ac:dyDescent="0.3">
      <c r="B9922" s="3" t="s">
        <v>1859</v>
      </c>
      <c r="C9922" s="4">
        <v>797.68460000000005</v>
      </c>
      <c r="F9922" s="20"/>
    </row>
    <row r="9923" spans="2:6" x14ac:dyDescent="0.3">
      <c r="B9923" s="3" t="s">
        <v>3218</v>
      </c>
      <c r="C9923" s="4">
        <v>797.64110000000005</v>
      </c>
      <c r="F9923" s="20"/>
    </row>
    <row r="9924" spans="2:6" x14ac:dyDescent="0.3">
      <c r="B9924" s="3" t="s">
        <v>9810</v>
      </c>
      <c r="C9924" s="4">
        <v>797.30629999999996</v>
      </c>
      <c r="F9924" s="20"/>
    </row>
    <row r="9925" spans="2:6" x14ac:dyDescent="0.3">
      <c r="B9925" s="3" t="s">
        <v>10776</v>
      </c>
      <c r="C9925" s="4">
        <v>797.22159999999997</v>
      </c>
      <c r="F9925" s="20"/>
    </row>
    <row r="9926" spans="2:6" x14ac:dyDescent="0.3">
      <c r="B9926" s="3" t="s">
        <v>17446</v>
      </c>
      <c r="C9926" s="4">
        <v>797.15290000000005</v>
      </c>
      <c r="F9926" s="20"/>
    </row>
    <row r="9927" spans="2:6" x14ac:dyDescent="0.3">
      <c r="B9927" s="3" t="s">
        <v>2580</v>
      </c>
      <c r="C9927" s="4">
        <v>796.69259999999997</v>
      </c>
      <c r="F9927" s="20"/>
    </row>
    <row r="9928" spans="2:6" x14ac:dyDescent="0.3">
      <c r="B9928" s="3" t="s">
        <v>7555</v>
      </c>
      <c r="C9928" s="4">
        <v>796.66409999999996</v>
      </c>
      <c r="F9928" s="20"/>
    </row>
    <row r="9929" spans="2:6" x14ac:dyDescent="0.3">
      <c r="B9929" s="3" t="s">
        <v>8427</v>
      </c>
      <c r="C9929" s="4">
        <v>796.56700000000001</v>
      </c>
      <c r="F9929" s="20"/>
    </row>
    <row r="9930" spans="2:6" x14ac:dyDescent="0.3">
      <c r="B9930" s="3" t="s">
        <v>13756</v>
      </c>
      <c r="C9930" s="4">
        <v>796.54750000000001</v>
      </c>
      <c r="F9930" s="20"/>
    </row>
    <row r="9931" spans="2:6" x14ac:dyDescent="0.3">
      <c r="B9931" s="3" t="s">
        <v>3336</v>
      </c>
      <c r="C9931" s="4">
        <v>796.02629999999999</v>
      </c>
      <c r="F9931" s="20"/>
    </row>
    <row r="9932" spans="2:6" x14ac:dyDescent="0.3">
      <c r="B9932" s="3" t="s">
        <v>4998</v>
      </c>
      <c r="C9932" s="4">
        <v>793.80020000000002</v>
      </c>
      <c r="F9932" s="20"/>
    </row>
    <row r="9933" spans="2:6" x14ac:dyDescent="0.3">
      <c r="B9933" s="3" t="s">
        <v>17647</v>
      </c>
      <c r="C9933" s="4">
        <v>793.61680000000013</v>
      </c>
      <c r="F9933" s="20"/>
    </row>
    <row r="9934" spans="2:6" x14ac:dyDescent="0.3">
      <c r="B9934" s="3" t="s">
        <v>2910</v>
      </c>
      <c r="C9934" s="4">
        <v>793.40890000000013</v>
      </c>
      <c r="F9934" s="20"/>
    </row>
    <row r="9935" spans="2:6" x14ac:dyDescent="0.3">
      <c r="B9935" s="3" t="s">
        <v>3704</v>
      </c>
      <c r="C9935" s="4">
        <v>793.14069999999992</v>
      </c>
      <c r="F9935" s="20"/>
    </row>
    <row r="9936" spans="2:6" x14ac:dyDescent="0.3">
      <c r="B9936" s="3" t="s">
        <v>16118</v>
      </c>
      <c r="C9936" s="4">
        <v>792.03930000000003</v>
      </c>
      <c r="F9936" s="20"/>
    </row>
    <row r="9937" spans="2:6" x14ac:dyDescent="0.3">
      <c r="B9937" s="3" t="s">
        <v>16679</v>
      </c>
      <c r="C9937" s="4">
        <v>791.65700000000004</v>
      </c>
      <c r="F9937" s="20"/>
    </row>
    <row r="9938" spans="2:6" x14ac:dyDescent="0.3">
      <c r="B9938" s="3" t="s">
        <v>12782</v>
      </c>
      <c r="C9938" s="4">
        <v>791.39369999999985</v>
      </c>
      <c r="F9938" s="20"/>
    </row>
    <row r="9939" spans="2:6" x14ac:dyDescent="0.3">
      <c r="B9939" s="3" t="s">
        <v>11800</v>
      </c>
      <c r="C9939" s="4">
        <v>789.82240000000002</v>
      </c>
      <c r="F9939" s="20"/>
    </row>
    <row r="9940" spans="2:6" x14ac:dyDescent="0.3">
      <c r="B9940" s="3" t="s">
        <v>13294</v>
      </c>
      <c r="C9940" s="4">
        <v>789.72829999999999</v>
      </c>
      <c r="F9940" s="20"/>
    </row>
    <row r="9941" spans="2:6" x14ac:dyDescent="0.3">
      <c r="B9941" s="3" t="s">
        <v>2148</v>
      </c>
      <c r="C9941" s="4">
        <v>789.39660000000003</v>
      </c>
      <c r="F9941" s="20"/>
    </row>
    <row r="9942" spans="2:6" x14ac:dyDescent="0.3">
      <c r="B9942" s="3" t="s">
        <v>11592</v>
      </c>
      <c r="C9942" s="4">
        <v>789.33359999999993</v>
      </c>
      <c r="F9942" s="20"/>
    </row>
    <row r="9943" spans="2:6" x14ac:dyDescent="0.3">
      <c r="B9943" s="3" t="s">
        <v>18397</v>
      </c>
      <c r="C9943" s="4">
        <v>788.64660000000003</v>
      </c>
      <c r="F9943" s="20"/>
    </row>
    <row r="9944" spans="2:6" x14ac:dyDescent="0.3">
      <c r="B9944" s="3" t="s">
        <v>15006</v>
      </c>
      <c r="C9944" s="4">
        <v>788.64660000000003</v>
      </c>
      <c r="F9944" s="20"/>
    </row>
    <row r="9945" spans="2:6" x14ac:dyDescent="0.3">
      <c r="B9945" s="3" t="s">
        <v>12122</v>
      </c>
      <c r="C9945" s="4">
        <v>788.64660000000003</v>
      </c>
      <c r="F9945" s="20"/>
    </row>
    <row r="9946" spans="2:6" x14ac:dyDescent="0.3">
      <c r="B9946" s="3" t="s">
        <v>7605</v>
      </c>
      <c r="C9946" s="4">
        <v>788.64660000000003</v>
      </c>
      <c r="F9946" s="20"/>
    </row>
    <row r="9947" spans="2:6" x14ac:dyDescent="0.3">
      <c r="B9947" s="3" t="s">
        <v>8245</v>
      </c>
      <c r="C9947" s="4">
        <v>788.64660000000003</v>
      </c>
      <c r="F9947" s="20"/>
    </row>
    <row r="9948" spans="2:6" x14ac:dyDescent="0.3">
      <c r="B9948" s="3" t="s">
        <v>8020</v>
      </c>
      <c r="C9948" s="4">
        <v>788.64660000000003</v>
      </c>
      <c r="F9948" s="20"/>
    </row>
    <row r="9949" spans="2:6" x14ac:dyDescent="0.3">
      <c r="B9949" s="3" t="s">
        <v>6899</v>
      </c>
      <c r="C9949" s="4">
        <v>788.64660000000003</v>
      </c>
      <c r="F9949" s="20"/>
    </row>
    <row r="9950" spans="2:6" x14ac:dyDescent="0.3">
      <c r="B9950" s="3" t="s">
        <v>7601</v>
      </c>
      <c r="C9950" s="4">
        <v>788.64660000000003</v>
      </c>
      <c r="F9950" s="20"/>
    </row>
    <row r="9951" spans="2:6" x14ac:dyDescent="0.3">
      <c r="B9951" s="3" t="s">
        <v>6083</v>
      </c>
      <c r="C9951" s="4">
        <v>788.64660000000003</v>
      </c>
      <c r="F9951" s="20"/>
    </row>
    <row r="9952" spans="2:6" x14ac:dyDescent="0.3">
      <c r="B9952" s="3" t="s">
        <v>4406</v>
      </c>
      <c r="C9952" s="4">
        <v>788.64660000000003</v>
      </c>
      <c r="F9952" s="20"/>
    </row>
    <row r="9953" spans="2:6" x14ac:dyDescent="0.3">
      <c r="B9953" s="3" t="s">
        <v>2758</v>
      </c>
      <c r="C9953" s="4">
        <v>788.64660000000003</v>
      </c>
      <c r="F9953" s="20"/>
    </row>
    <row r="9954" spans="2:6" x14ac:dyDescent="0.3">
      <c r="B9954" s="3" t="s">
        <v>12134</v>
      </c>
      <c r="C9954" s="4">
        <v>788.37140000000011</v>
      </c>
      <c r="F9954" s="20"/>
    </row>
    <row r="9955" spans="2:6" x14ac:dyDescent="0.3">
      <c r="B9955" s="3" t="s">
        <v>7379</v>
      </c>
      <c r="C9955" s="4">
        <v>788.08889999999997</v>
      </c>
      <c r="F9955" s="20"/>
    </row>
    <row r="9956" spans="2:6" x14ac:dyDescent="0.3">
      <c r="B9956" s="3" t="s">
        <v>13512</v>
      </c>
      <c r="C9956" s="4">
        <v>787.84419999999989</v>
      </c>
      <c r="F9956" s="20"/>
    </row>
    <row r="9957" spans="2:6" x14ac:dyDescent="0.3">
      <c r="B9957" s="3" t="s">
        <v>12683</v>
      </c>
      <c r="C9957" s="4">
        <v>786.94740000000002</v>
      </c>
      <c r="F9957" s="20"/>
    </row>
    <row r="9958" spans="2:6" x14ac:dyDescent="0.3">
      <c r="B9958" s="3" t="s">
        <v>10760</v>
      </c>
      <c r="C9958" s="4">
        <v>786.24509999999998</v>
      </c>
      <c r="F9958" s="20"/>
    </row>
    <row r="9959" spans="2:6" x14ac:dyDescent="0.3">
      <c r="B9959" s="3" t="s">
        <v>17849</v>
      </c>
      <c r="C9959" s="4">
        <v>786.15449999999998</v>
      </c>
      <c r="F9959" s="20"/>
    </row>
    <row r="9960" spans="2:6" x14ac:dyDescent="0.3">
      <c r="B9960" s="3" t="s">
        <v>1269</v>
      </c>
      <c r="C9960" s="4">
        <v>786.05460000000005</v>
      </c>
      <c r="F9960" s="20"/>
    </row>
    <row r="9961" spans="2:6" x14ac:dyDescent="0.3">
      <c r="B9961" s="3" t="s">
        <v>2490</v>
      </c>
      <c r="C9961" s="4">
        <v>785.9706000000001</v>
      </c>
      <c r="F9961" s="20"/>
    </row>
    <row r="9962" spans="2:6" x14ac:dyDescent="0.3">
      <c r="B9962" s="3" t="s">
        <v>10977</v>
      </c>
      <c r="C9962" s="4">
        <v>785.70869999999991</v>
      </c>
      <c r="F9962" s="20"/>
    </row>
    <row r="9963" spans="2:6" x14ac:dyDescent="0.3">
      <c r="B9963" s="3" t="s">
        <v>12816</v>
      </c>
      <c r="C9963" s="4">
        <v>785.43469999999991</v>
      </c>
      <c r="F9963" s="20"/>
    </row>
    <row r="9964" spans="2:6" x14ac:dyDescent="0.3">
      <c r="B9964" s="3" t="s">
        <v>8987</v>
      </c>
      <c r="C9964" s="4">
        <v>785.37170000000003</v>
      </c>
      <c r="F9964" s="20"/>
    </row>
    <row r="9965" spans="2:6" x14ac:dyDescent="0.3">
      <c r="B9965" s="3" t="s">
        <v>15497</v>
      </c>
      <c r="C9965" s="4">
        <v>785.36159999999995</v>
      </c>
      <c r="F9965" s="20"/>
    </row>
    <row r="9966" spans="2:6" x14ac:dyDescent="0.3">
      <c r="B9966" s="3" t="s">
        <v>11984</v>
      </c>
      <c r="C9966" s="4">
        <v>785.36159999999995</v>
      </c>
      <c r="F9966" s="20"/>
    </row>
    <row r="9967" spans="2:6" x14ac:dyDescent="0.3">
      <c r="B9967" s="3" t="s">
        <v>12701</v>
      </c>
      <c r="C9967" s="4">
        <v>785.36159999999995</v>
      </c>
      <c r="F9967" s="20"/>
    </row>
    <row r="9968" spans="2:6" x14ac:dyDescent="0.3">
      <c r="B9968" s="3" t="s">
        <v>9644</v>
      </c>
      <c r="C9968" s="4">
        <v>785.36159999999995</v>
      </c>
      <c r="F9968" s="20"/>
    </row>
    <row r="9969" spans="2:6" x14ac:dyDescent="0.3">
      <c r="B9969" s="3" t="s">
        <v>710</v>
      </c>
      <c r="C9969" s="4">
        <v>785.36159999999995</v>
      </c>
      <c r="F9969" s="20"/>
    </row>
    <row r="9970" spans="2:6" x14ac:dyDescent="0.3">
      <c r="B9970" s="3" t="s">
        <v>721</v>
      </c>
      <c r="C9970" s="4">
        <v>785.36159999999995</v>
      </c>
      <c r="F9970" s="20"/>
    </row>
    <row r="9971" spans="2:6" x14ac:dyDescent="0.3">
      <c r="B9971" s="3" t="s">
        <v>6026</v>
      </c>
      <c r="C9971" s="4">
        <v>785.32659999999998</v>
      </c>
      <c r="F9971" s="20"/>
    </row>
    <row r="9972" spans="2:6" x14ac:dyDescent="0.3">
      <c r="B9972" s="3" t="s">
        <v>12095</v>
      </c>
      <c r="C9972" s="4">
        <v>784.20789999999988</v>
      </c>
      <c r="F9972" s="20"/>
    </row>
    <row r="9973" spans="2:6" x14ac:dyDescent="0.3">
      <c r="B9973" s="3" t="s">
        <v>8247</v>
      </c>
      <c r="C9973" s="4">
        <v>784.11919999999998</v>
      </c>
      <c r="F9973" s="20"/>
    </row>
    <row r="9974" spans="2:6" x14ac:dyDescent="0.3">
      <c r="B9974" s="3" t="s">
        <v>17271</v>
      </c>
      <c r="C9974" s="4">
        <v>783.95709999999997</v>
      </c>
      <c r="F9974" s="20"/>
    </row>
    <row r="9975" spans="2:6" x14ac:dyDescent="0.3">
      <c r="B9975" s="3" t="s">
        <v>3265</v>
      </c>
      <c r="C9975" s="4">
        <v>783.51800000000003</v>
      </c>
      <c r="F9975" s="20"/>
    </row>
    <row r="9976" spans="2:6" x14ac:dyDescent="0.3">
      <c r="B9976" s="3" t="s">
        <v>17903</v>
      </c>
      <c r="C9976" s="4">
        <v>783.27209999999991</v>
      </c>
      <c r="F9976" s="20"/>
    </row>
    <row r="9977" spans="2:6" x14ac:dyDescent="0.3">
      <c r="B9977" s="3" t="s">
        <v>4728</v>
      </c>
      <c r="C9977" s="4">
        <v>782.88660000000004</v>
      </c>
      <c r="F9977" s="20"/>
    </row>
    <row r="9978" spans="2:6" x14ac:dyDescent="0.3">
      <c r="B9978" s="3" t="s">
        <v>14977</v>
      </c>
      <c r="C9978" s="4">
        <v>782.8492</v>
      </c>
      <c r="F9978" s="20"/>
    </row>
    <row r="9979" spans="2:6" x14ac:dyDescent="0.3">
      <c r="B9979" s="3" t="s">
        <v>1497</v>
      </c>
      <c r="C9979" s="4">
        <v>782.16610000000003</v>
      </c>
      <c r="F9979" s="20"/>
    </row>
    <row r="9980" spans="2:6" x14ac:dyDescent="0.3">
      <c r="B9980" s="3" t="s">
        <v>13935</v>
      </c>
      <c r="C9980" s="4">
        <v>781.90049999999997</v>
      </c>
      <c r="F9980" s="20"/>
    </row>
    <row r="9981" spans="2:6" x14ac:dyDescent="0.3">
      <c r="B9981" s="3" t="s">
        <v>10750</v>
      </c>
      <c r="C9981" s="4">
        <v>781.87749999999994</v>
      </c>
      <c r="F9981" s="20"/>
    </row>
    <row r="9982" spans="2:6" x14ac:dyDescent="0.3">
      <c r="B9982" s="3" t="s">
        <v>7953</v>
      </c>
      <c r="C9982" s="4">
        <v>781.86670000000004</v>
      </c>
      <c r="F9982" s="20"/>
    </row>
    <row r="9983" spans="2:6" x14ac:dyDescent="0.3">
      <c r="B9983" s="3" t="s">
        <v>11760</v>
      </c>
      <c r="C9983" s="4">
        <v>781.5030999999999</v>
      </c>
      <c r="F9983" s="20"/>
    </row>
    <row r="9984" spans="2:6" x14ac:dyDescent="0.3">
      <c r="B9984" s="3" t="s">
        <v>9510</v>
      </c>
      <c r="C9984" s="4">
        <v>780.97710000000006</v>
      </c>
      <c r="F9984" s="20"/>
    </row>
    <row r="9985" spans="2:6" x14ac:dyDescent="0.3">
      <c r="B9985" s="3" t="s">
        <v>15049</v>
      </c>
      <c r="C9985" s="4">
        <v>780.58300000000008</v>
      </c>
      <c r="F9985" s="20"/>
    </row>
    <row r="9986" spans="2:6" x14ac:dyDescent="0.3">
      <c r="B9986" s="3" t="s">
        <v>17477</v>
      </c>
      <c r="C9986" s="4">
        <v>780.13350000000003</v>
      </c>
      <c r="F9986" s="20"/>
    </row>
    <row r="9987" spans="2:6" x14ac:dyDescent="0.3">
      <c r="B9987" s="3" t="s">
        <v>8715</v>
      </c>
      <c r="C9987" s="4">
        <v>779.08019999999999</v>
      </c>
      <c r="F9987" s="20"/>
    </row>
    <row r="9988" spans="2:6" x14ac:dyDescent="0.3">
      <c r="B9988" s="3" t="s">
        <v>1641</v>
      </c>
      <c r="C9988" s="4">
        <v>778.24259999999992</v>
      </c>
      <c r="F9988" s="20"/>
    </row>
    <row r="9989" spans="2:6" x14ac:dyDescent="0.3">
      <c r="B9989" s="3" t="s">
        <v>11384</v>
      </c>
      <c r="C9989" s="4">
        <v>778.01010000000008</v>
      </c>
      <c r="F9989" s="20"/>
    </row>
    <row r="9990" spans="2:6" x14ac:dyDescent="0.3">
      <c r="B9990" s="3" t="s">
        <v>2991</v>
      </c>
      <c r="C9990" s="4">
        <v>777.57009999999991</v>
      </c>
      <c r="F9990" s="20"/>
    </row>
    <row r="9991" spans="2:6" x14ac:dyDescent="0.3">
      <c r="B9991" s="3" t="s">
        <v>11114</v>
      </c>
      <c r="C9991" s="4">
        <v>776.28699999999992</v>
      </c>
      <c r="F9991" s="20"/>
    </row>
    <row r="9992" spans="2:6" x14ac:dyDescent="0.3">
      <c r="B9992" s="3" t="s">
        <v>1194</v>
      </c>
      <c r="C9992" s="4">
        <v>775.84839999999997</v>
      </c>
      <c r="F9992" s="20"/>
    </row>
    <row r="9993" spans="2:6" x14ac:dyDescent="0.3">
      <c r="B9993" s="3" t="s">
        <v>3467</v>
      </c>
      <c r="C9993" s="4">
        <v>775.83879999999999</v>
      </c>
      <c r="F9993" s="20"/>
    </row>
    <row r="9994" spans="2:6" x14ac:dyDescent="0.3">
      <c r="B9994" s="3" t="s">
        <v>6177</v>
      </c>
      <c r="C9994" s="4">
        <v>774.72309999999993</v>
      </c>
      <c r="F9994" s="20"/>
    </row>
    <row r="9995" spans="2:6" x14ac:dyDescent="0.3">
      <c r="B9995" s="3" t="s">
        <v>15813</v>
      </c>
      <c r="C9995" s="4">
        <v>774.66750000000002</v>
      </c>
      <c r="F9995" s="20"/>
    </row>
    <row r="9996" spans="2:6" x14ac:dyDescent="0.3">
      <c r="B9996" s="3" t="s">
        <v>11125</v>
      </c>
      <c r="C9996" s="4">
        <v>774.21489999999994</v>
      </c>
      <c r="F9996" s="20"/>
    </row>
    <row r="9997" spans="2:6" x14ac:dyDescent="0.3">
      <c r="B9997" s="3" t="s">
        <v>6803</v>
      </c>
      <c r="C9997" s="4">
        <v>774.08549999999991</v>
      </c>
      <c r="F9997" s="20"/>
    </row>
    <row r="9998" spans="2:6" x14ac:dyDescent="0.3">
      <c r="B9998" s="3" t="s">
        <v>10184</v>
      </c>
      <c r="C9998" s="4">
        <v>773.27610000000004</v>
      </c>
      <c r="F9998" s="20"/>
    </row>
    <row r="9999" spans="2:6" x14ac:dyDescent="0.3">
      <c r="B9999" s="3" t="s">
        <v>9682</v>
      </c>
      <c r="C9999" s="4">
        <v>772.39580000000001</v>
      </c>
      <c r="F9999" s="20"/>
    </row>
    <row r="10000" spans="2:6" x14ac:dyDescent="0.3">
      <c r="B10000" s="3" t="s">
        <v>17588</v>
      </c>
      <c r="C10000" s="4">
        <v>771.71299999999997</v>
      </c>
      <c r="F10000" s="20"/>
    </row>
    <row r="10001" spans="2:6" x14ac:dyDescent="0.3">
      <c r="B10001" s="3" t="s">
        <v>2634</v>
      </c>
      <c r="C10001" s="4">
        <v>771.51780000000008</v>
      </c>
      <c r="F10001" s="20"/>
    </row>
    <row r="10002" spans="2:6" x14ac:dyDescent="0.3">
      <c r="B10002" s="3" t="s">
        <v>7934</v>
      </c>
      <c r="C10002" s="4">
        <v>771.06439999999998</v>
      </c>
      <c r="F10002" s="20"/>
    </row>
    <row r="10003" spans="2:6" x14ac:dyDescent="0.3">
      <c r="B10003" s="3" t="s">
        <v>3346</v>
      </c>
      <c r="C10003" s="4">
        <v>770.91110000000003</v>
      </c>
      <c r="F10003" s="20"/>
    </row>
    <row r="10004" spans="2:6" x14ac:dyDescent="0.3">
      <c r="B10004" s="3" t="s">
        <v>17579</v>
      </c>
      <c r="C10004" s="4">
        <v>770.31629999999996</v>
      </c>
      <c r="F10004" s="20"/>
    </row>
    <row r="10005" spans="2:6" x14ac:dyDescent="0.3">
      <c r="B10005" s="3" t="s">
        <v>7510</v>
      </c>
      <c r="C10005" s="4">
        <v>770.31629999999996</v>
      </c>
      <c r="F10005" s="20"/>
    </row>
    <row r="10006" spans="2:6" x14ac:dyDescent="0.3">
      <c r="B10006" s="3" t="s">
        <v>1225</v>
      </c>
      <c r="C10006" s="4">
        <v>770.31560000000002</v>
      </c>
      <c r="F10006" s="20"/>
    </row>
    <row r="10007" spans="2:6" x14ac:dyDescent="0.3">
      <c r="B10007" s="3" t="s">
        <v>2072</v>
      </c>
      <c r="C10007" s="4">
        <v>770.27210000000002</v>
      </c>
      <c r="F10007" s="20"/>
    </row>
    <row r="10008" spans="2:6" x14ac:dyDescent="0.3">
      <c r="B10008" s="3" t="s">
        <v>4881</v>
      </c>
      <c r="C10008" s="4">
        <v>770.19849999999997</v>
      </c>
      <c r="F10008" s="20"/>
    </row>
    <row r="10009" spans="2:6" x14ac:dyDescent="0.3">
      <c r="B10009" s="3" t="s">
        <v>17592</v>
      </c>
      <c r="C10009" s="4">
        <v>769.64229999999998</v>
      </c>
      <c r="F10009" s="20"/>
    </row>
    <row r="10010" spans="2:6" x14ac:dyDescent="0.3">
      <c r="B10010" s="3" t="s">
        <v>5063</v>
      </c>
      <c r="C10010" s="4">
        <v>769.63979999999992</v>
      </c>
      <c r="F10010" s="20"/>
    </row>
    <row r="10011" spans="2:6" x14ac:dyDescent="0.3">
      <c r="B10011" s="3" t="s">
        <v>4850</v>
      </c>
      <c r="C10011" s="4">
        <v>769.52840000000003</v>
      </c>
      <c r="F10011" s="20"/>
    </row>
    <row r="10012" spans="2:6" x14ac:dyDescent="0.3">
      <c r="B10012" s="3" t="s">
        <v>10411</v>
      </c>
      <c r="C10012" s="4">
        <v>769.48140000000001</v>
      </c>
      <c r="F10012" s="20"/>
    </row>
    <row r="10013" spans="2:6" x14ac:dyDescent="0.3">
      <c r="B10013" s="3" t="s">
        <v>14563</v>
      </c>
      <c r="C10013" s="4">
        <v>769.13980000000004</v>
      </c>
      <c r="F10013" s="20"/>
    </row>
    <row r="10014" spans="2:6" x14ac:dyDescent="0.3">
      <c r="B10014" s="3" t="s">
        <v>3493</v>
      </c>
      <c r="C10014" s="4">
        <v>767.85130000000004</v>
      </c>
      <c r="F10014" s="20"/>
    </row>
    <row r="10015" spans="2:6" x14ac:dyDescent="0.3">
      <c r="B10015" s="3" t="s">
        <v>9698</v>
      </c>
      <c r="C10015" s="4">
        <v>767.74389999999994</v>
      </c>
      <c r="F10015" s="20"/>
    </row>
    <row r="10016" spans="2:6" x14ac:dyDescent="0.3">
      <c r="B10016" s="3" t="s">
        <v>17104</v>
      </c>
      <c r="C10016" s="4">
        <v>767.57759999999996</v>
      </c>
      <c r="F10016" s="20"/>
    </row>
    <row r="10017" spans="2:6" x14ac:dyDescent="0.3">
      <c r="B10017" s="3" t="s">
        <v>16807</v>
      </c>
      <c r="C10017" s="4">
        <v>767.57759999999996</v>
      </c>
      <c r="F10017" s="20"/>
    </row>
    <row r="10018" spans="2:6" x14ac:dyDescent="0.3">
      <c r="B10018" s="3" t="s">
        <v>15620</v>
      </c>
      <c r="C10018" s="4">
        <v>766.19880000000001</v>
      </c>
      <c r="F10018" s="20"/>
    </row>
    <row r="10019" spans="2:6" x14ac:dyDescent="0.3">
      <c r="B10019" s="3" t="s">
        <v>13146</v>
      </c>
      <c r="C10019" s="4">
        <v>765.50990000000002</v>
      </c>
      <c r="F10019" s="20"/>
    </row>
    <row r="10020" spans="2:6" x14ac:dyDescent="0.3">
      <c r="B10020" s="3" t="s">
        <v>18537</v>
      </c>
      <c r="C10020" s="4">
        <v>765.04369999999994</v>
      </c>
      <c r="F10020" s="20"/>
    </row>
    <row r="10021" spans="2:6" x14ac:dyDescent="0.3">
      <c r="B10021" s="3" t="s">
        <v>2800</v>
      </c>
      <c r="C10021" s="4">
        <v>765.04369999999994</v>
      </c>
      <c r="F10021" s="20"/>
    </row>
    <row r="10022" spans="2:6" x14ac:dyDescent="0.3">
      <c r="B10022" s="3" t="s">
        <v>15622</v>
      </c>
      <c r="C10022" s="4">
        <v>764.85290000000009</v>
      </c>
      <c r="F10022" s="20"/>
    </row>
    <row r="10023" spans="2:6" x14ac:dyDescent="0.3">
      <c r="B10023" s="3" t="s">
        <v>6997</v>
      </c>
      <c r="C10023" s="4">
        <v>764.56169999999997</v>
      </c>
      <c r="F10023" s="20"/>
    </row>
    <row r="10024" spans="2:6" x14ac:dyDescent="0.3">
      <c r="B10024" s="3" t="s">
        <v>1326</v>
      </c>
      <c r="C10024" s="4">
        <v>764.5204</v>
      </c>
      <c r="F10024" s="20"/>
    </row>
    <row r="10025" spans="2:6" x14ac:dyDescent="0.3">
      <c r="B10025" s="3" t="s">
        <v>11472</v>
      </c>
      <c r="C10025" s="4">
        <v>762.21939999999995</v>
      </c>
      <c r="F10025" s="20"/>
    </row>
    <row r="10026" spans="2:6" x14ac:dyDescent="0.3">
      <c r="B10026" s="3" t="s">
        <v>18916</v>
      </c>
      <c r="C10026" s="4">
        <v>762.2034000000001</v>
      </c>
      <c r="F10026" s="20"/>
    </row>
    <row r="10027" spans="2:6" x14ac:dyDescent="0.3">
      <c r="B10027" s="3" t="s">
        <v>915</v>
      </c>
      <c r="C10027" s="4">
        <v>761.96320000000003</v>
      </c>
      <c r="F10027" s="20"/>
    </row>
    <row r="10028" spans="2:6" x14ac:dyDescent="0.3">
      <c r="B10028" s="3" t="s">
        <v>6356</v>
      </c>
      <c r="C10028" s="4">
        <v>761.8918000000001</v>
      </c>
      <c r="F10028" s="20"/>
    </row>
    <row r="10029" spans="2:6" x14ac:dyDescent="0.3">
      <c r="B10029" s="3" t="s">
        <v>17332</v>
      </c>
      <c r="C10029" s="4">
        <v>761.70069999999998</v>
      </c>
      <c r="F10029" s="20"/>
    </row>
    <row r="10030" spans="2:6" x14ac:dyDescent="0.3">
      <c r="B10030" s="3" t="s">
        <v>9337</v>
      </c>
      <c r="C10030" s="4">
        <v>761.37900000000002</v>
      </c>
      <c r="F10030" s="20"/>
    </row>
    <row r="10031" spans="2:6" x14ac:dyDescent="0.3">
      <c r="B10031" s="3" t="s">
        <v>11906</v>
      </c>
      <c r="C10031" s="4">
        <v>761.37450000000001</v>
      </c>
      <c r="F10031" s="20"/>
    </row>
    <row r="10032" spans="2:6" x14ac:dyDescent="0.3">
      <c r="B10032" s="3" t="s">
        <v>3228</v>
      </c>
      <c r="C10032" s="4">
        <v>759.2120000000001</v>
      </c>
      <c r="F10032" s="20"/>
    </row>
    <row r="10033" spans="2:6" x14ac:dyDescent="0.3">
      <c r="B10033" s="3" t="s">
        <v>17209</v>
      </c>
      <c r="C10033" s="4">
        <v>758.50409999999999</v>
      </c>
      <c r="F10033" s="20"/>
    </row>
    <row r="10034" spans="2:6" x14ac:dyDescent="0.3">
      <c r="B10034" s="3" t="s">
        <v>7267</v>
      </c>
      <c r="C10034" s="4">
        <v>758.47810000000004</v>
      </c>
      <c r="F10034" s="20"/>
    </row>
    <row r="10035" spans="2:6" x14ac:dyDescent="0.3">
      <c r="B10035" s="3" t="s">
        <v>2188</v>
      </c>
      <c r="C10035" s="4">
        <v>758.34270000000004</v>
      </c>
      <c r="F10035" s="20"/>
    </row>
    <row r="10036" spans="2:6" x14ac:dyDescent="0.3">
      <c r="B10036" s="3" t="s">
        <v>2761</v>
      </c>
      <c r="C10036" s="4">
        <v>757.97180000000014</v>
      </c>
      <c r="F10036" s="20"/>
    </row>
    <row r="10037" spans="2:6" x14ac:dyDescent="0.3">
      <c r="B10037" s="3" t="s">
        <v>8307</v>
      </c>
      <c r="C10037" s="4">
        <v>757.86940000000004</v>
      </c>
      <c r="F10037" s="20"/>
    </row>
    <row r="10038" spans="2:6" x14ac:dyDescent="0.3">
      <c r="B10038" s="3" t="s">
        <v>7136</v>
      </c>
      <c r="C10038" s="4">
        <v>757.77539999999988</v>
      </c>
      <c r="F10038" s="20"/>
    </row>
    <row r="10039" spans="2:6" x14ac:dyDescent="0.3">
      <c r="B10039" s="3" t="s">
        <v>10758</v>
      </c>
      <c r="C10039" s="4">
        <v>757.6151000000001</v>
      </c>
      <c r="F10039" s="20"/>
    </row>
    <row r="10040" spans="2:6" x14ac:dyDescent="0.3">
      <c r="B10040" s="3" t="s">
        <v>18564</v>
      </c>
      <c r="C10040" s="4">
        <v>757.45830000000001</v>
      </c>
      <c r="F10040" s="20"/>
    </row>
    <row r="10041" spans="2:6" x14ac:dyDescent="0.3">
      <c r="B10041" s="3" t="s">
        <v>13651</v>
      </c>
      <c r="C10041" s="4">
        <v>757.22160000000008</v>
      </c>
      <c r="F10041" s="20"/>
    </row>
    <row r="10042" spans="2:6" x14ac:dyDescent="0.3">
      <c r="B10042" s="3" t="s">
        <v>12619</v>
      </c>
      <c r="C10042" s="4">
        <v>757.13239999999996</v>
      </c>
      <c r="F10042" s="20"/>
    </row>
    <row r="10043" spans="2:6" x14ac:dyDescent="0.3">
      <c r="B10043" s="3" t="s">
        <v>7298</v>
      </c>
      <c r="C10043" s="4">
        <v>756.95179999999993</v>
      </c>
      <c r="F10043" s="20"/>
    </row>
    <row r="10044" spans="2:6" x14ac:dyDescent="0.3">
      <c r="B10044" s="3" t="s">
        <v>12846</v>
      </c>
      <c r="C10044" s="4">
        <v>756.86149999999998</v>
      </c>
      <c r="F10044" s="20"/>
    </row>
    <row r="10045" spans="2:6" x14ac:dyDescent="0.3">
      <c r="B10045" s="3" t="s">
        <v>8234</v>
      </c>
      <c r="C10045" s="4">
        <v>756.58199999999999</v>
      </c>
      <c r="F10045" s="20"/>
    </row>
    <row r="10046" spans="2:6" x14ac:dyDescent="0.3">
      <c r="B10046" s="3" t="s">
        <v>7191</v>
      </c>
      <c r="C10046" s="4">
        <v>756.46389999999997</v>
      </c>
      <c r="F10046" s="20"/>
    </row>
    <row r="10047" spans="2:6" x14ac:dyDescent="0.3">
      <c r="B10047" s="3" t="s">
        <v>6188</v>
      </c>
      <c r="C10047" s="4">
        <v>756.33</v>
      </c>
      <c r="F10047" s="20"/>
    </row>
    <row r="10048" spans="2:6" x14ac:dyDescent="0.3">
      <c r="B10048" s="3" t="s">
        <v>732</v>
      </c>
      <c r="C10048" s="4">
        <v>756.0064000000001</v>
      </c>
      <c r="F10048" s="20"/>
    </row>
    <row r="10049" spans="2:6" x14ac:dyDescent="0.3">
      <c r="B10049" s="3" t="s">
        <v>4426</v>
      </c>
      <c r="C10049" s="4">
        <v>755.89830000000006</v>
      </c>
      <c r="F10049" s="20"/>
    </row>
    <row r="10050" spans="2:6" x14ac:dyDescent="0.3">
      <c r="B10050" s="3" t="s">
        <v>8669</v>
      </c>
      <c r="C10050" s="4">
        <v>755.71839999999997</v>
      </c>
      <c r="F10050" s="20"/>
    </row>
    <row r="10051" spans="2:6" x14ac:dyDescent="0.3">
      <c r="B10051" s="3" t="s">
        <v>3758</v>
      </c>
      <c r="C10051" s="4">
        <v>755.71839999999997</v>
      </c>
      <c r="F10051" s="20"/>
    </row>
    <row r="10052" spans="2:6" x14ac:dyDescent="0.3">
      <c r="B10052" s="3" t="s">
        <v>3275</v>
      </c>
      <c r="C10052" s="4">
        <v>755.28589999999997</v>
      </c>
      <c r="F10052" s="20"/>
    </row>
    <row r="10053" spans="2:6" x14ac:dyDescent="0.3">
      <c r="B10053" s="3" t="s">
        <v>7900</v>
      </c>
      <c r="C10053" s="4">
        <v>754.9559999999999</v>
      </c>
      <c r="F10053" s="20"/>
    </row>
    <row r="10054" spans="2:6" x14ac:dyDescent="0.3">
      <c r="B10054" s="3" t="s">
        <v>16499</v>
      </c>
      <c r="C10054" s="4">
        <v>754.42859999999996</v>
      </c>
      <c r="F10054" s="20"/>
    </row>
    <row r="10055" spans="2:6" x14ac:dyDescent="0.3">
      <c r="B10055" s="3" t="s">
        <v>5448</v>
      </c>
      <c r="C10055" s="4">
        <v>754.17880000000002</v>
      </c>
      <c r="F10055" s="20"/>
    </row>
    <row r="10056" spans="2:6" x14ac:dyDescent="0.3">
      <c r="B10056" s="3" t="s">
        <v>2717</v>
      </c>
      <c r="C10056" s="4">
        <v>754.01400000000001</v>
      </c>
      <c r="F10056" s="20"/>
    </row>
    <row r="10057" spans="2:6" x14ac:dyDescent="0.3">
      <c r="B10057" s="3" t="s">
        <v>11970</v>
      </c>
      <c r="C10057" s="4">
        <v>753.51959999999997</v>
      </c>
      <c r="F10057" s="20"/>
    </row>
    <row r="10058" spans="2:6" x14ac:dyDescent="0.3">
      <c r="B10058" s="3" t="s">
        <v>17622</v>
      </c>
      <c r="C10058" s="4">
        <v>753.36450000000002</v>
      </c>
      <c r="F10058" s="20"/>
    </row>
    <row r="10059" spans="2:6" x14ac:dyDescent="0.3">
      <c r="B10059" s="3" t="s">
        <v>17582</v>
      </c>
      <c r="C10059" s="4">
        <v>753.35259999999994</v>
      </c>
      <c r="F10059" s="20"/>
    </row>
    <row r="10060" spans="2:6" x14ac:dyDescent="0.3">
      <c r="B10060" s="3" t="s">
        <v>6260</v>
      </c>
      <c r="C10060" s="4">
        <v>753.2989</v>
      </c>
      <c r="F10060" s="20"/>
    </row>
    <row r="10061" spans="2:6" x14ac:dyDescent="0.3">
      <c r="B10061" s="3" t="s">
        <v>4473</v>
      </c>
      <c r="C10061" s="4">
        <v>752.726</v>
      </c>
      <c r="F10061" s="20"/>
    </row>
    <row r="10062" spans="2:6" x14ac:dyDescent="0.3">
      <c r="B10062" s="3" t="s">
        <v>17621</v>
      </c>
      <c r="C10062" s="4">
        <v>752.40780000000007</v>
      </c>
      <c r="F10062" s="20"/>
    </row>
    <row r="10063" spans="2:6" x14ac:dyDescent="0.3">
      <c r="B10063" s="3" t="s">
        <v>1676</v>
      </c>
      <c r="C10063" s="4">
        <v>751.67399999999998</v>
      </c>
      <c r="F10063" s="20"/>
    </row>
    <row r="10064" spans="2:6" x14ac:dyDescent="0.3">
      <c r="B10064" s="3" t="s">
        <v>12974</v>
      </c>
      <c r="C10064" s="4">
        <v>751.66849999999999</v>
      </c>
      <c r="F10064" s="20"/>
    </row>
    <row r="10065" spans="2:6" x14ac:dyDescent="0.3">
      <c r="B10065" s="3" t="s">
        <v>3811</v>
      </c>
      <c r="C10065" s="4">
        <v>751.66849999999999</v>
      </c>
      <c r="F10065" s="20"/>
    </row>
    <row r="10066" spans="2:6" x14ac:dyDescent="0.3">
      <c r="B10066" s="3" t="s">
        <v>4115</v>
      </c>
      <c r="C10066" s="4">
        <v>751.49209999999994</v>
      </c>
      <c r="F10066" s="20"/>
    </row>
    <row r="10067" spans="2:6" x14ac:dyDescent="0.3">
      <c r="B10067" s="3" t="s">
        <v>6430</v>
      </c>
      <c r="C10067" s="4">
        <v>751.39660000000003</v>
      </c>
      <c r="F10067" s="20"/>
    </row>
    <row r="10068" spans="2:6" x14ac:dyDescent="0.3">
      <c r="B10068" s="3" t="s">
        <v>14841</v>
      </c>
      <c r="C10068" s="4">
        <v>751.11810000000003</v>
      </c>
      <c r="F10068" s="20"/>
    </row>
    <row r="10069" spans="2:6" x14ac:dyDescent="0.3">
      <c r="B10069" s="3" t="s">
        <v>12080</v>
      </c>
      <c r="C10069" s="4">
        <v>750.75810000000001</v>
      </c>
      <c r="F10069" s="20"/>
    </row>
    <row r="10070" spans="2:6" x14ac:dyDescent="0.3">
      <c r="B10070" s="3" t="s">
        <v>7545</v>
      </c>
      <c r="C10070" s="4">
        <v>750.73050000000001</v>
      </c>
      <c r="F10070" s="20"/>
    </row>
    <row r="10071" spans="2:6" x14ac:dyDescent="0.3">
      <c r="B10071" s="3" t="s">
        <v>9963</v>
      </c>
      <c r="C10071" s="4">
        <v>750.39249999999993</v>
      </c>
      <c r="F10071" s="20"/>
    </row>
    <row r="10072" spans="2:6" x14ac:dyDescent="0.3">
      <c r="B10072" s="3" t="s">
        <v>16722</v>
      </c>
      <c r="C10072" s="4">
        <v>750.29050000000007</v>
      </c>
      <c r="F10072" s="20"/>
    </row>
    <row r="10073" spans="2:6" x14ac:dyDescent="0.3">
      <c r="B10073" s="3" t="s">
        <v>10544</v>
      </c>
      <c r="C10073" s="4">
        <v>749.46510000000001</v>
      </c>
      <c r="F10073" s="20"/>
    </row>
    <row r="10074" spans="2:6" x14ac:dyDescent="0.3">
      <c r="B10074" s="3" t="s">
        <v>13832</v>
      </c>
      <c r="C10074" s="4">
        <v>749.28300000000002</v>
      </c>
      <c r="F10074" s="20"/>
    </row>
    <row r="10075" spans="2:6" x14ac:dyDescent="0.3">
      <c r="B10075" s="3" t="s">
        <v>8577</v>
      </c>
      <c r="C10075" s="4">
        <v>749.22839999999997</v>
      </c>
      <c r="F10075" s="20"/>
    </row>
    <row r="10076" spans="2:6" x14ac:dyDescent="0.3">
      <c r="B10076" s="3" t="s">
        <v>4054</v>
      </c>
      <c r="C10076" s="4">
        <v>749.16839999999991</v>
      </c>
      <c r="F10076" s="20"/>
    </row>
    <row r="10077" spans="2:6" x14ac:dyDescent="0.3">
      <c r="B10077" s="3" t="s">
        <v>5754</v>
      </c>
      <c r="C10077" s="4">
        <v>748.88810000000001</v>
      </c>
      <c r="F10077" s="20"/>
    </row>
    <row r="10078" spans="2:6" x14ac:dyDescent="0.3">
      <c r="B10078" s="3" t="s">
        <v>14552</v>
      </c>
      <c r="C10078" s="4">
        <v>748.7188000000001</v>
      </c>
      <c r="F10078" s="20"/>
    </row>
    <row r="10079" spans="2:6" x14ac:dyDescent="0.3">
      <c r="B10079" s="3" t="s">
        <v>4117</v>
      </c>
      <c r="C10079" s="4">
        <v>748.49440000000004</v>
      </c>
      <c r="F10079" s="20"/>
    </row>
    <row r="10080" spans="2:6" x14ac:dyDescent="0.3">
      <c r="B10080" s="3" t="s">
        <v>7470</v>
      </c>
      <c r="C10080" s="4">
        <v>748.03110000000004</v>
      </c>
      <c r="F10080" s="20"/>
    </row>
    <row r="10081" spans="2:6" x14ac:dyDescent="0.3">
      <c r="B10081" s="3" t="s">
        <v>11968</v>
      </c>
      <c r="C10081" s="4">
        <v>748.02520000000004</v>
      </c>
      <c r="F10081" s="20"/>
    </row>
    <row r="10082" spans="2:6" x14ac:dyDescent="0.3">
      <c r="B10082" s="3" t="s">
        <v>8982</v>
      </c>
      <c r="C10082" s="4">
        <v>747.55329999999992</v>
      </c>
      <c r="F10082" s="20"/>
    </row>
    <row r="10083" spans="2:6" x14ac:dyDescent="0.3">
      <c r="B10083" s="3" t="s">
        <v>17818</v>
      </c>
      <c r="C10083" s="4">
        <v>747.31639999999993</v>
      </c>
      <c r="F10083" s="20"/>
    </row>
    <row r="10084" spans="2:6" x14ac:dyDescent="0.3">
      <c r="B10084" s="3" t="s">
        <v>11455</v>
      </c>
      <c r="C10084" s="4">
        <v>747.26029999999992</v>
      </c>
      <c r="F10084" s="20"/>
    </row>
    <row r="10085" spans="2:6" x14ac:dyDescent="0.3">
      <c r="B10085" s="3" t="s">
        <v>8489</v>
      </c>
      <c r="C10085" s="4">
        <v>747.24869999999999</v>
      </c>
      <c r="F10085" s="20"/>
    </row>
    <row r="10086" spans="2:6" x14ac:dyDescent="0.3">
      <c r="B10086" s="3" t="s">
        <v>2027</v>
      </c>
      <c r="C10086" s="4">
        <v>747.12349999999992</v>
      </c>
      <c r="F10086" s="20"/>
    </row>
    <row r="10087" spans="2:6" x14ac:dyDescent="0.3">
      <c r="B10087" s="3" t="s">
        <v>15156</v>
      </c>
      <c r="C10087" s="4">
        <v>747.01</v>
      </c>
      <c r="F10087" s="20"/>
    </row>
    <row r="10088" spans="2:6" x14ac:dyDescent="0.3">
      <c r="B10088" s="3" t="s">
        <v>17915</v>
      </c>
      <c r="C10088" s="4">
        <v>746.10180000000014</v>
      </c>
      <c r="F10088" s="20"/>
    </row>
    <row r="10089" spans="2:6" x14ac:dyDescent="0.3">
      <c r="B10089" s="3" t="s">
        <v>12626</v>
      </c>
      <c r="C10089" s="4">
        <v>746.10180000000003</v>
      </c>
      <c r="F10089" s="20"/>
    </row>
    <row r="10090" spans="2:6" x14ac:dyDescent="0.3">
      <c r="B10090" s="3" t="s">
        <v>17138</v>
      </c>
      <c r="C10090" s="4">
        <v>745.92290000000003</v>
      </c>
      <c r="F10090" s="20"/>
    </row>
    <row r="10091" spans="2:6" x14ac:dyDescent="0.3">
      <c r="B10091" s="3" t="s">
        <v>17460</v>
      </c>
      <c r="C10091" s="4">
        <v>744.8329</v>
      </c>
      <c r="F10091" s="20"/>
    </row>
    <row r="10092" spans="2:6" x14ac:dyDescent="0.3">
      <c r="B10092" s="3" t="s">
        <v>15313</v>
      </c>
      <c r="C10092" s="4">
        <v>744.8329</v>
      </c>
      <c r="F10092" s="20"/>
    </row>
    <row r="10093" spans="2:6" x14ac:dyDescent="0.3">
      <c r="B10093" s="3" t="s">
        <v>15744</v>
      </c>
      <c r="C10093" s="4">
        <v>744.8329</v>
      </c>
      <c r="F10093" s="20"/>
    </row>
    <row r="10094" spans="2:6" x14ac:dyDescent="0.3">
      <c r="B10094" s="3" t="s">
        <v>13617</v>
      </c>
      <c r="C10094" s="4">
        <v>744.8329</v>
      </c>
      <c r="F10094" s="20"/>
    </row>
    <row r="10095" spans="2:6" x14ac:dyDescent="0.3">
      <c r="B10095" s="3" t="s">
        <v>8603</v>
      </c>
      <c r="C10095" s="4">
        <v>744.8329</v>
      </c>
      <c r="F10095" s="20"/>
    </row>
    <row r="10096" spans="2:6" x14ac:dyDescent="0.3">
      <c r="B10096" s="3" t="s">
        <v>6666</v>
      </c>
      <c r="C10096" s="4">
        <v>744.8329</v>
      </c>
      <c r="F10096" s="20"/>
    </row>
    <row r="10097" spans="2:6" x14ac:dyDescent="0.3">
      <c r="B10097" s="3" t="s">
        <v>4210</v>
      </c>
      <c r="C10097" s="4">
        <v>744.8329</v>
      </c>
      <c r="F10097" s="20"/>
    </row>
    <row r="10098" spans="2:6" x14ac:dyDescent="0.3">
      <c r="B10098" s="3" t="s">
        <v>3306</v>
      </c>
      <c r="C10098" s="4">
        <v>744.8329</v>
      </c>
      <c r="F10098" s="20"/>
    </row>
    <row r="10099" spans="2:6" x14ac:dyDescent="0.3">
      <c r="B10099" s="3" t="s">
        <v>16747</v>
      </c>
      <c r="C10099" s="4">
        <v>744.59980000000007</v>
      </c>
      <c r="F10099" s="20"/>
    </row>
    <row r="10100" spans="2:6" x14ac:dyDescent="0.3">
      <c r="B10100" s="3" t="s">
        <v>4908</v>
      </c>
      <c r="C10100" s="4">
        <v>744.48760000000004</v>
      </c>
      <c r="F10100" s="20"/>
    </row>
    <row r="10101" spans="2:6" x14ac:dyDescent="0.3">
      <c r="B10101" s="3" t="s">
        <v>14775</v>
      </c>
      <c r="C10101" s="4">
        <v>744.22070000000008</v>
      </c>
      <c r="F10101" s="20"/>
    </row>
    <row r="10102" spans="2:6" x14ac:dyDescent="0.3">
      <c r="B10102" s="3" t="s">
        <v>11090</v>
      </c>
      <c r="C10102" s="4">
        <v>744.22070000000008</v>
      </c>
      <c r="F10102" s="20"/>
    </row>
    <row r="10103" spans="2:6" x14ac:dyDescent="0.3">
      <c r="B10103" s="3" t="s">
        <v>2141</v>
      </c>
      <c r="C10103" s="4">
        <v>744.17539999999997</v>
      </c>
      <c r="F10103" s="20"/>
    </row>
    <row r="10104" spans="2:6" x14ac:dyDescent="0.3">
      <c r="B10104" s="3" t="s">
        <v>1763</v>
      </c>
      <c r="C10104" s="4">
        <v>744.17500000000007</v>
      </c>
      <c r="F10104" s="20"/>
    </row>
    <row r="10105" spans="2:6" x14ac:dyDescent="0.3">
      <c r="B10105" s="3" t="s">
        <v>1563</v>
      </c>
      <c r="C10105" s="4">
        <v>744.03489999999999</v>
      </c>
      <c r="F10105" s="20"/>
    </row>
    <row r="10106" spans="2:6" x14ac:dyDescent="0.3">
      <c r="B10106" s="3" t="s">
        <v>14513</v>
      </c>
      <c r="C10106" s="4">
        <v>743.2038</v>
      </c>
      <c r="F10106" s="20"/>
    </row>
    <row r="10107" spans="2:6" x14ac:dyDescent="0.3">
      <c r="B10107" s="3" t="s">
        <v>8036</v>
      </c>
      <c r="C10107" s="4">
        <v>743.14</v>
      </c>
      <c r="F10107" s="20"/>
    </row>
    <row r="10108" spans="2:6" x14ac:dyDescent="0.3">
      <c r="B10108" s="3" t="s">
        <v>18828</v>
      </c>
      <c r="C10108" s="4">
        <v>743.01710000000003</v>
      </c>
      <c r="F10108" s="20"/>
    </row>
    <row r="10109" spans="2:6" x14ac:dyDescent="0.3">
      <c r="B10109" s="3" t="s">
        <v>16493</v>
      </c>
      <c r="C10109" s="4">
        <v>742.04359999999997</v>
      </c>
      <c r="F10109" s="20"/>
    </row>
    <row r="10110" spans="2:6" x14ac:dyDescent="0.3">
      <c r="B10110" s="3" t="s">
        <v>12053</v>
      </c>
      <c r="C10110" s="4">
        <v>741.53280000000007</v>
      </c>
      <c r="F10110" s="20"/>
    </row>
    <row r="10111" spans="2:6" x14ac:dyDescent="0.3">
      <c r="B10111" s="3" t="s">
        <v>896</v>
      </c>
      <c r="C10111" s="4">
        <v>741.47080000000005</v>
      </c>
      <c r="F10111" s="20"/>
    </row>
    <row r="10112" spans="2:6" x14ac:dyDescent="0.3">
      <c r="B10112" s="3" t="s">
        <v>2054</v>
      </c>
      <c r="C10112" s="4">
        <v>741.43359999999996</v>
      </c>
      <c r="F10112" s="20"/>
    </row>
    <row r="10113" spans="2:6" x14ac:dyDescent="0.3">
      <c r="B10113" s="3" t="s">
        <v>5199</v>
      </c>
      <c r="C10113" s="4">
        <v>741.15880000000004</v>
      </c>
      <c r="F10113" s="20"/>
    </row>
    <row r="10114" spans="2:6" x14ac:dyDescent="0.3">
      <c r="B10114" s="3" t="s">
        <v>11825</v>
      </c>
      <c r="C10114" s="4">
        <v>740.98910000000001</v>
      </c>
      <c r="F10114" s="20"/>
    </row>
    <row r="10115" spans="2:6" x14ac:dyDescent="0.3">
      <c r="B10115" s="3" t="s">
        <v>6139</v>
      </c>
      <c r="C10115" s="4">
        <v>740.51170000000002</v>
      </c>
      <c r="F10115" s="20"/>
    </row>
    <row r="10116" spans="2:6" x14ac:dyDescent="0.3">
      <c r="B10116" s="3" t="s">
        <v>4932</v>
      </c>
      <c r="C10116" s="4">
        <v>740.50760000000002</v>
      </c>
      <c r="F10116" s="20"/>
    </row>
    <row r="10117" spans="2:6" x14ac:dyDescent="0.3">
      <c r="B10117" s="3" t="s">
        <v>7827</v>
      </c>
      <c r="C10117" s="4">
        <v>740.12329999999997</v>
      </c>
      <c r="F10117" s="20"/>
    </row>
    <row r="10118" spans="2:6" x14ac:dyDescent="0.3">
      <c r="B10118" s="3" t="s">
        <v>4586</v>
      </c>
      <c r="C10118" s="4">
        <v>739.84929999999997</v>
      </c>
      <c r="F10118" s="20"/>
    </row>
    <row r="10119" spans="2:6" x14ac:dyDescent="0.3">
      <c r="B10119" s="3" t="s">
        <v>18308</v>
      </c>
      <c r="C10119" s="4">
        <v>739.33699999999999</v>
      </c>
      <c r="F10119" s="20"/>
    </row>
    <row r="10120" spans="2:6" x14ac:dyDescent="0.3">
      <c r="B10120" s="3" t="s">
        <v>6419</v>
      </c>
      <c r="C10120" s="4">
        <v>738.49099999999999</v>
      </c>
      <c r="F10120" s="20"/>
    </row>
    <row r="10121" spans="2:6" x14ac:dyDescent="0.3">
      <c r="B10121" s="3" t="s">
        <v>13056</v>
      </c>
      <c r="C10121" s="4">
        <v>738.37760000000003</v>
      </c>
      <c r="F10121" s="20"/>
    </row>
    <row r="10122" spans="2:6" x14ac:dyDescent="0.3">
      <c r="B10122" s="3" t="s">
        <v>14394</v>
      </c>
      <c r="C10122" s="4">
        <v>738.3703999999999</v>
      </c>
      <c r="F10122" s="20"/>
    </row>
    <row r="10123" spans="2:6" x14ac:dyDescent="0.3">
      <c r="B10123" s="3" t="s">
        <v>7778</v>
      </c>
      <c r="C10123" s="4">
        <v>738.36570000000006</v>
      </c>
      <c r="F10123" s="20"/>
    </row>
    <row r="10124" spans="2:6" x14ac:dyDescent="0.3">
      <c r="B10124" s="3" t="s">
        <v>8002</v>
      </c>
      <c r="C10124" s="4">
        <v>738.34999999999991</v>
      </c>
      <c r="F10124" s="20"/>
    </row>
    <row r="10125" spans="2:6" x14ac:dyDescent="0.3">
      <c r="B10125" s="3" t="s">
        <v>16142</v>
      </c>
      <c r="C10125" s="4">
        <v>738.24630000000002</v>
      </c>
      <c r="F10125" s="20"/>
    </row>
    <row r="10126" spans="2:6" x14ac:dyDescent="0.3">
      <c r="B10126" s="3" t="s">
        <v>11440</v>
      </c>
      <c r="C10126" s="4">
        <v>738.23779999999999</v>
      </c>
      <c r="F10126" s="20"/>
    </row>
    <row r="10127" spans="2:6" x14ac:dyDescent="0.3">
      <c r="B10127" s="3" t="s">
        <v>9533</v>
      </c>
      <c r="C10127" s="4">
        <v>738.23779999999999</v>
      </c>
      <c r="F10127" s="20"/>
    </row>
    <row r="10128" spans="2:6" x14ac:dyDescent="0.3">
      <c r="B10128" s="3" t="s">
        <v>16951</v>
      </c>
      <c r="C10128" s="4">
        <v>737.24810000000002</v>
      </c>
      <c r="F10128" s="20"/>
    </row>
    <row r="10129" spans="2:6" x14ac:dyDescent="0.3">
      <c r="B10129" s="3" t="s">
        <v>6498</v>
      </c>
      <c r="C10129" s="4">
        <v>736.91499999999996</v>
      </c>
      <c r="F10129" s="20"/>
    </row>
    <row r="10130" spans="2:6" x14ac:dyDescent="0.3">
      <c r="B10130" s="3" t="s">
        <v>1305</v>
      </c>
      <c r="C10130" s="4">
        <v>736.91499999999996</v>
      </c>
      <c r="F10130" s="20"/>
    </row>
    <row r="10131" spans="2:6" x14ac:dyDescent="0.3">
      <c r="B10131" s="3" t="s">
        <v>645</v>
      </c>
      <c r="C10131" s="4">
        <v>736.3</v>
      </c>
      <c r="F10131" s="20"/>
    </row>
    <row r="10132" spans="2:6" x14ac:dyDescent="0.3">
      <c r="B10132" s="3" t="s">
        <v>6250</v>
      </c>
      <c r="C10132" s="4">
        <v>736.23090000000002</v>
      </c>
      <c r="F10132" s="20"/>
    </row>
    <row r="10133" spans="2:6" x14ac:dyDescent="0.3">
      <c r="B10133" s="3" t="s">
        <v>2872</v>
      </c>
      <c r="C10133" s="4">
        <v>736.03089999999997</v>
      </c>
      <c r="F10133" s="20"/>
    </row>
    <row r="10134" spans="2:6" x14ac:dyDescent="0.3">
      <c r="B10134" s="3" t="s">
        <v>11912</v>
      </c>
      <c r="C10134" s="4">
        <v>735.71439999999996</v>
      </c>
      <c r="F10134" s="20"/>
    </row>
    <row r="10135" spans="2:6" x14ac:dyDescent="0.3">
      <c r="B10135" s="3" t="s">
        <v>9302</v>
      </c>
      <c r="C10135" s="4">
        <v>735.49959999999999</v>
      </c>
      <c r="F10135" s="20"/>
    </row>
    <row r="10136" spans="2:6" x14ac:dyDescent="0.3">
      <c r="B10136" s="3" t="s">
        <v>15468</v>
      </c>
      <c r="C10136" s="4">
        <v>735.24130000000002</v>
      </c>
      <c r="F10136" s="20"/>
    </row>
    <row r="10137" spans="2:6" x14ac:dyDescent="0.3">
      <c r="B10137" s="3" t="s">
        <v>12561</v>
      </c>
      <c r="C10137" s="4">
        <v>735.20349999999996</v>
      </c>
      <c r="F10137" s="20"/>
    </row>
    <row r="10138" spans="2:6" x14ac:dyDescent="0.3">
      <c r="B10138" s="3" t="s">
        <v>18709</v>
      </c>
      <c r="C10138" s="4">
        <v>735.15980000000002</v>
      </c>
      <c r="F10138" s="20"/>
    </row>
    <row r="10139" spans="2:6" x14ac:dyDescent="0.3">
      <c r="B10139" s="3" t="s">
        <v>14409</v>
      </c>
      <c r="C10139" s="4">
        <v>735.06970000000001</v>
      </c>
      <c r="F10139" s="20"/>
    </row>
    <row r="10140" spans="2:6" x14ac:dyDescent="0.3">
      <c r="B10140" s="3" t="s">
        <v>4443</v>
      </c>
      <c r="C10140" s="4">
        <v>733.92190000000005</v>
      </c>
      <c r="F10140" s="20"/>
    </row>
    <row r="10141" spans="2:6" x14ac:dyDescent="0.3">
      <c r="B10141" s="3" t="s">
        <v>18002</v>
      </c>
      <c r="C10141" s="4">
        <v>733.88329999999996</v>
      </c>
      <c r="F10141" s="20"/>
    </row>
    <row r="10142" spans="2:6" x14ac:dyDescent="0.3">
      <c r="B10142" s="3" t="s">
        <v>7410</v>
      </c>
      <c r="C10142" s="4">
        <v>733.61060000000009</v>
      </c>
      <c r="F10142" s="20"/>
    </row>
    <row r="10143" spans="2:6" x14ac:dyDescent="0.3">
      <c r="B10143" s="3" t="s">
        <v>12678</v>
      </c>
      <c r="C10143" s="4">
        <v>733.44879999999989</v>
      </c>
      <c r="F10143" s="20"/>
    </row>
    <row r="10144" spans="2:6" x14ac:dyDescent="0.3">
      <c r="B10144" s="3" t="s">
        <v>13302</v>
      </c>
      <c r="C10144" s="4">
        <v>733.4027000000001</v>
      </c>
      <c r="F10144" s="20"/>
    </row>
    <row r="10145" spans="2:6" x14ac:dyDescent="0.3">
      <c r="B10145" s="3" t="s">
        <v>16208</v>
      </c>
      <c r="C10145" s="4">
        <v>732.89490000000012</v>
      </c>
      <c r="F10145" s="20"/>
    </row>
    <row r="10146" spans="2:6" x14ac:dyDescent="0.3">
      <c r="B10146" s="3" t="s">
        <v>5940</v>
      </c>
      <c r="C10146" s="4">
        <v>732.74990000000003</v>
      </c>
      <c r="F10146" s="20"/>
    </row>
    <row r="10147" spans="2:6" x14ac:dyDescent="0.3">
      <c r="B10147" s="3" t="s">
        <v>2636</v>
      </c>
      <c r="C10147" s="4">
        <v>732.72299999999996</v>
      </c>
      <c r="F10147" s="20"/>
    </row>
    <row r="10148" spans="2:6" x14ac:dyDescent="0.3">
      <c r="B10148" s="3" t="s">
        <v>9059</v>
      </c>
      <c r="C10148" s="4">
        <v>731.71090000000004</v>
      </c>
      <c r="F10148" s="20"/>
    </row>
    <row r="10149" spans="2:6" x14ac:dyDescent="0.3">
      <c r="B10149" s="3" t="s">
        <v>1892</v>
      </c>
      <c r="C10149" s="4">
        <v>731.56089999999995</v>
      </c>
      <c r="F10149" s="20"/>
    </row>
    <row r="10150" spans="2:6" x14ac:dyDescent="0.3">
      <c r="B10150" s="3" t="s">
        <v>1404</v>
      </c>
      <c r="C10150" s="4">
        <v>731.08270000000005</v>
      </c>
      <c r="F10150" s="20"/>
    </row>
    <row r="10151" spans="2:6" x14ac:dyDescent="0.3">
      <c r="B10151" s="3" t="s">
        <v>11732</v>
      </c>
      <c r="C10151" s="4">
        <v>730.48529999999994</v>
      </c>
      <c r="F10151" s="20"/>
    </row>
    <row r="10152" spans="2:6" x14ac:dyDescent="0.3">
      <c r="B10152" s="3" t="s">
        <v>5798</v>
      </c>
      <c r="C10152" s="4">
        <v>730.10050000000001</v>
      </c>
      <c r="F10152" s="20"/>
    </row>
    <row r="10153" spans="2:6" x14ac:dyDescent="0.3">
      <c r="B10153" s="3" t="s">
        <v>15978</v>
      </c>
      <c r="C10153" s="4">
        <v>730.06279999999992</v>
      </c>
      <c r="F10153" s="20"/>
    </row>
    <row r="10154" spans="2:6" x14ac:dyDescent="0.3">
      <c r="B10154" s="3" t="s">
        <v>3371</v>
      </c>
      <c r="C10154" s="4">
        <v>729.72069999999997</v>
      </c>
      <c r="F10154" s="20"/>
    </row>
    <row r="10155" spans="2:6" x14ac:dyDescent="0.3">
      <c r="B10155" s="3" t="s">
        <v>1915</v>
      </c>
      <c r="C10155" s="4">
        <v>729.42269999999996</v>
      </c>
      <c r="F10155" s="20"/>
    </row>
    <row r="10156" spans="2:6" x14ac:dyDescent="0.3">
      <c r="B10156" s="3" t="s">
        <v>18449</v>
      </c>
      <c r="C10156" s="4">
        <v>729.30020000000002</v>
      </c>
      <c r="F10156" s="20"/>
    </row>
    <row r="10157" spans="2:6" x14ac:dyDescent="0.3">
      <c r="B10157" s="3" t="s">
        <v>13383</v>
      </c>
      <c r="C10157" s="4">
        <v>729.2373</v>
      </c>
      <c r="F10157" s="20"/>
    </row>
    <row r="10158" spans="2:6" x14ac:dyDescent="0.3">
      <c r="B10158" s="3" t="s">
        <v>7552</v>
      </c>
      <c r="C10158" s="4">
        <v>728.9828</v>
      </c>
      <c r="F10158" s="20"/>
    </row>
    <row r="10159" spans="2:6" x14ac:dyDescent="0.3">
      <c r="B10159" s="3" t="s">
        <v>3198</v>
      </c>
      <c r="C10159" s="4">
        <v>728.95609999999988</v>
      </c>
      <c r="F10159" s="20"/>
    </row>
    <row r="10160" spans="2:6" x14ac:dyDescent="0.3">
      <c r="B10160" s="3" t="s">
        <v>4668</v>
      </c>
      <c r="C10160" s="4">
        <v>728.92619999999999</v>
      </c>
      <c r="F10160" s="20"/>
    </row>
    <row r="10161" spans="2:6" x14ac:dyDescent="0.3">
      <c r="B10161" s="3" t="s">
        <v>8123</v>
      </c>
      <c r="C10161" s="4">
        <v>728.43470000000002</v>
      </c>
      <c r="F10161" s="20"/>
    </row>
    <row r="10162" spans="2:6" x14ac:dyDescent="0.3">
      <c r="B10162" s="3" t="s">
        <v>10570</v>
      </c>
      <c r="C10162" s="4">
        <v>728.05030000000011</v>
      </c>
      <c r="F10162" s="20"/>
    </row>
    <row r="10163" spans="2:6" x14ac:dyDescent="0.3">
      <c r="B10163" s="3" t="s">
        <v>13797</v>
      </c>
      <c r="C10163" s="4">
        <v>728.01280000000008</v>
      </c>
      <c r="F10163" s="20"/>
    </row>
    <row r="10164" spans="2:6" x14ac:dyDescent="0.3">
      <c r="B10164" s="3" t="s">
        <v>11997</v>
      </c>
      <c r="C10164" s="4">
        <v>727.72250000000008</v>
      </c>
      <c r="F10164" s="20"/>
    </row>
    <row r="10165" spans="2:6" x14ac:dyDescent="0.3">
      <c r="B10165" s="3" t="s">
        <v>18189</v>
      </c>
      <c r="C10165" s="4">
        <v>726.71040000000005</v>
      </c>
      <c r="F10165" s="20"/>
    </row>
    <row r="10166" spans="2:6" x14ac:dyDescent="0.3">
      <c r="B10166" s="3" t="s">
        <v>8860</v>
      </c>
      <c r="C10166" s="4">
        <v>726.43950000000007</v>
      </c>
      <c r="F10166" s="20"/>
    </row>
    <row r="10167" spans="2:6" x14ac:dyDescent="0.3">
      <c r="B10167" s="3" t="s">
        <v>4934</v>
      </c>
      <c r="C10167" s="4">
        <v>725.9584000000001</v>
      </c>
      <c r="F10167" s="20"/>
    </row>
    <row r="10168" spans="2:6" x14ac:dyDescent="0.3">
      <c r="B10168" s="3" t="s">
        <v>7132</v>
      </c>
      <c r="C10168" s="4">
        <v>725.94579999999996</v>
      </c>
      <c r="F10168" s="20"/>
    </row>
    <row r="10169" spans="2:6" x14ac:dyDescent="0.3">
      <c r="B10169" s="3" t="s">
        <v>9640</v>
      </c>
      <c r="C10169" s="4">
        <v>725.83159999999998</v>
      </c>
      <c r="F10169" s="20"/>
    </row>
    <row r="10170" spans="2:6" x14ac:dyDescent="0.3">
      <c r="B10170" s="3" t="s">
        <v>1123</v>
      </c>
      <c r="C10170" s="4">
        <v>725.76220000000001</v>
      </c>
      <c r="F10170" s="20"/>
    </row>
    <row r="10171" spans="2:6" x14ac:dyDescent="0.3">
      <c r="B10171" s="3" t="s">
        <v>1093</v>
      </c>
      <c r="C10171" s="4">
        <v>725.57050000000004</v>
      </c>
      <c r="F10171" s="20"/>
    </row>
    <row r="10172" spans="2:6" x14ac:dyDescent="0.3">
      <c r="B10172" s="3" t="s">
        <v>13091</v>
      </c>
      <c r="C10172" s="4">
        <v>725.33799999999997</v>
      </c>
      <c r="F10172" s="20"/>
    </row>
    <row r="10173" spans="2:6" x14ac:dyDescent="0.3">
      <c r="B10173" s="3" t="s">
        <v>9265</v>
      </c>
      <c r="C10173" s="4">
        <v>724.92360000000008</v>
      </c>
      <c r="F10173" s="20"/>
    </row>
    <row r="10174" spans="2:6" x14ac:dyDescent="0.3">
      <c r="B10174" s="3" t="s">
        <v>8432</v>
      </c>
      <c r="C10174" s="4">
        <v>724.73790000000008</v>
      </c>
      <c r="F10174" s="20"/>
    </row>
    <row r="10175" spans="2:6" x14ac:dyDescent="0.3">
      <c r="B10175" s="3" t="s">
        <v>6261</v>
      </c>
      <c r="C10175" s="4">
        <v>723.84929999999997</v>
      </c>
      <c r="F10175" s="20"/>
    </row>
    <row r="10176" spans="2:6" x14ac:dyDescent="0.3">
      <c r="B10176" s="3" t="s">
        <v>2197</v>
      </c>
      <c r="C10176" s="4">
        <v>723.76389999999992</v>
      </c>
      <c r="F10176" s="20"/>
    </row>
    <row r="10177" spans="2:6" x14ac:dyDescent="0.3">
      <c r="B10177" s="3" t="s">
        <v>17224</v>
      </c>
      <c r="C10177" s="4">
        <v>723.42529999999999</v>
      </c>
      <c r="F10177" s="20"/>
    </row>
    <row r="10178" spans="2:6" x14ac:dyDescent="0.3">
      <c r="B10178" s="3" t="s">
        <v>6281</v>
      </c>
      <c r="C10178" s="4">
        <v>722.7713</v>
      </c>
      <c r="F10178" s="20"/>
    </row>
    <row r="10179" spans="2:6" x14ac:dyDescent="0.3">
      <c r="B10179" s="3" t="s">
        <v>14048</v>
      </c>
      <c r="C10179" s="4">
        <v>722.69810000000007</v>
      </c>
      <c r="F10179" s="20"/>
    </row>
    <row r="10180" spans="2:6" x14ac:dyDescent="0.3">
      <c r="B10180" s="3" t="s">
        <v>10420</v>
      </c>
      <c r="C10180" s="4">
        <v>722.69120000000009</v>
      </c>
      <c r="F10180" s="20"/>
    </row>
    <row r="10181" spans="2:6" x14ac:dyDescent="0.3">
      <c r="B10181" s="3" t="s">
        <v>16798</v>
      </c>
      <c r="C10181" s="4">
        <v>722.68979999999999</v>
      </c>
      <c r="F10181" s="20"/>
    </row>
    <row r="10182" spans="2:6" x14ac:dyDescent="0.3">
      <c r="B10182" s="3" t="s">
        <v>4986</v>
      </c>
      <c r="C10182" s="4">
        <v>722.49899999999991</v>
      </c>
      <c r="F10182" s="20"/>
    </row>
    <row r="10183" spans="2:6" x14ac:dyDescent="0.3">
      <c r="B10183" s="3" t="s">
        <v>16891</v>
      </c>
      <c r="C10183" s="4">
        <v>721.43510000000003</v>
      </c>
      <c r="F10183" s="20"/>
    </row>
    <row r="10184" spans="2:6" x14ac:dyDescent="0.3">
      <c r="B10184" s="3" t="s">
        <v>15794</v>
      </c>
      <c r="C10184" s="4">
        <v>721.32979999999998</v>
      </c>
      <c r="F10184" s="20"/>
    </row>
    <row r="10185" spans="2:6" x14ac:dyDescent="0.3">
      <c r="B10185" s="3" t="s">
        <v>6922</v>
      </c>
      <c r="C10185" s="4">
        <v>721.32630000000006</v>
      </c>
      <c r="F10185" s="20"/>
    </row>
    <row r="10186" spans="2:6" x14ac:dyDescent="0.3">
      <c r="B10186" s="3" t="s">
        <v>6248</v>
      </c>
      <c r="C10186" s="4">
        <v>720.70669999999996</v>
      </c>
      <c r="F10186" s="20"/>
    </row>
    <row r="10187" spans="2:6" x14ac:dyDescent="0.3">
      <c r="B10187" s="3" t="s">
        <v>7393</v>
      </c>
      <c r="C10187" s="4">
        <v>720.65430000000003</v>
      </c>
      <c r="F10187" s="20"/>
    </row>
    <row r="10188" spans="2:6" x14ac:dyDescent="0.3">
      <c r="B10188" s="3" t="s">
        <v>15749</v>
      </c>
      <c r="C10188" s="4">
        <v>720.23620000000005</v>
      </c>
      <c r="F10188" s="20"/>
    </row>
    <row r="10189" spans="2:6" x14ac:dyDescent="0.3">
      <c r="B10189" s="3" t="s">
        <v>6683</v>
      </c>
      <c r="C10189" s="4">
        <v>720.10050000000001</v>
      </c>
      <c r="F10189" s="20"/>
    </row>
    <row r="10190" spans="2:6" x14ac:dyDescent="0.3">
      <c r="B10190" s="3" t="s">
        <v>15051</v>
      </c>
      <c r="C10190" s="4">
        <v>719.54559999999992</v>
      </c>
      <c r="F10190" s="20"/>
    </row>
    <row r="10191" spans="2:6" x14ac:dyDescent="0.3">
      <c r="B10191" s="3" t="s">
        <v>1449</v>
      </c>
      <c r="C10191" s="4">
        <v>719.11020000000008</v>
      </c>
      <c r="F10191" s="20"/>
    </row>
    <row r="10192" spans="2:6" x14ac:dyDescent="0.3">
      <c r="B10192" s="3" t="s">
        <v>1227</v>
      </c>
      <c r="C10192" s="4">
        <v>718.96919999999989</v>
      </c>
      <c r="F10192" s="20"/>
    </row>
    <row r="10193" spans="2:6" x14ac:dyDescent="0.3">
      <c r="B10193" s="3" t="s">
        <v>8847</v>
      </c>
      <c r="C10193" s="4">
        <v>718.86519999999996</v>
      </c>
      <c r="F10193" s="20"/>
    </row>
    <row r="10194" spans="2:6" x14ac:dyDescent="0.3">
      <c r="B10194" s="3" t="s">
        <v>9425</v>
      </c>
      <c r="C10194" s="4">
        <v>718.81989999999996</v>
      </c>
      <c r="F10194" s="20"/>
    </row>
    <row r="10195" spans="2:6" x14ac:dyDescent="0.3">
      <c r="B10195" s="3" t="s">
        <v>1856</v>
      </c>
      <c r="C10195" s="4">
        <v>718.60230000000001</v>
      </c>
      <c r="F10195" s="20"/>
    </row>
    <row r="10196" spans="2:6" x14ac:dyDescent="0.3">
      <c r="B10196" s="3" t="s">
        <v>3374</v>
      </c>
      <c r="C10196" s="4">
        <v>718.59050000000002</v>
      </c>
      <c r="F10196" s="20"/>
    </row>
    <row r="10197" spans="2:6" x14ac:dyDescent="0.3">
      <c r="B10197" s="3" t="s">
        <v>13991</v>
      </c>
      <c r="C10197" s="4">
        <v>717.87450000000001</v>
      </c>
      <c r="F10197" s="20"/>
    </row>
    <row r="10198" spans="2:6" x14ac:dyDescent="0.3">
      <c r="B10198" s="3" t="s">
        <v>2939</v>
      </c>
      <c r="C10198" s="4">
        <v>717.62179999999989</v>
      </c>
      <c r="F10198" s="20"/>
    </row>
    <row r="10199" spans="2:6" x14ac:dyDescent="0.3">
      <c r="B10199" s="3" t="s">
        <v>3886</v>
      </c>
      <c r="C10199" s="4">
        <v>717.23890000000006</v>
      </c>
      <c r="F10199" s="20"/>
    </row>
    <row r="10200" spans="2:6" x14ac:dyDescent="0.3">
      <c r="B10200" s="3" t="s">
        <v>13775</v>
      </c>
      <c r="C10200" s="4">
        <v>716.87109999999996</v>
      </c>
      <c r="F10200" s="20"/>
    </row>
    <row r="10201" spans="2:6" x14ac:dyDescent="0.3">
      <c r="B10201" s="3" t="s">
        <v>4452</v>
      </c>
      <c r="C10201" s="4">
        <v>716.87109999999996</v>
      </c>
      <c r="F10201" s="20"/>
    </row>
    <row r="10202" spans="2:6" x14ac:dyDescent="0.3">
      <c r="B10202" s="3" t="s">
        <v>8248</v>
      </c>
      <c r="C10202" s="4">
        <v>716.79469999999992</v>
      </c>
      <c r="F10202" s="20"/>
    </row>
    <row r="10203" spans="2:6" x14ac:dyDescent="0.3">
      <c r="B10203" s="3" t="s">
        <v>15659</v>
      </c>
      <c r="C10203" s="4">
        <v>716.4991</v>
      </c>
      <c r="F10203" s="20"/>
    </row>
    <row r="10204" spans="2:6" x14ac:dyDescent="0.3">
      <c r="B10204" s="3" t="s">
        <v>2221</v>
      </c>
      <c r="C10204" s="4">
        <v>716.24020000000007</v>
      </c>
      <c r="F10204" s="20"/>
    </row>
    <row r="10205" spans="2:6" x14ac:dyDescent="0.3">
      <c r="B10205" s="3" t="s">
        <v>2412</v>
      </c>
      <c r="C10205" s="4">
        <v>716.03610000000003</v>
      </c>
      <c r="F10205" s="20"/>
    </row>
    <row r="10206" spans="2:6" x14ac:dyDescent="0.3">
      <c r="B10206" s="3" t="s">
        <v>1011</v>
      </c>
      <c r="C10206" s="4">
        <v>715.88329999999996</v>
      </c>
      <c r="F10206" s="20"/>
    </row>
    <row r="10207" spans="2:6" x14ac:dyDescent="0.3">
      <c r="B10207" s="3" t="s">
        <v>5967</v>
      </c>
      <c r="C10207" s="4">
        <v>715.73020000000008</v>
      </c>
      <c r="F10207" s="20"/>
    </row>
    <row r="10208" spans="2:6" x14ac:dyDescent="0.3">
      <c r="B10208" s="3" t="s">
        <v>6852</v>
      </c>
      <c r="C10208" s="4">
        <v>715.52229999999997</v>
      </c>
      <c r="F10208" s="20"/>
    </row>
    <row r="10209" spans="2:6" x14ac:dyDescent="0.3">
      <c r="B10209" s="3" t="s">
        <v>5602</v>
      </c>
      <c r="C10209" s="4">
        <v>715.47209999999995</v>
      </c>
      <c r="F10209" s="20"/>
    </row>
    <row r="10210" spans="2:6" x14ac:dyDescent="0.3">
      <c r="B10210" s="3" t="s">
        <v>11896</v>
      </c>
      <c r="C10210" s="4">
        <v>714.59519999999998</v>
      </c>
      <c r="F10210" s="20"/>
    </row>
    <row r="10211" spans="2:6" x14ac:dyDescent="0.3">
      <c r="B10211" s="3" t="s">
        <v>17476</v>
      </c>
      <c r="C10211" s="4">
        <v>714.08960000000002</v>
      </c>
      <c r="F10211" s="20"/>
    </row>
    <row r="10212" spans="2:6" x14ac:dyDescent="0.3">
      <c r="B10212" s="3" t="s">
        <v>3798</v>
      </c>
      <c r="C10212" s="4">
        <v>714.02679999999998</v>
      </c>
      <c r="F10212" s="20"/>
    </row>
    <row r="10213" spans="2:6" x14ac:dyDescent="0.3">
      <c r="B10213" s="3" t="s">
        <v>2509</v>
      </c>
      <c r="C10213" s="4">
        <v>713.98289999999997</v>
      </c>
      <c r="F10213" s="20"/>
    </row>
    <row r="10214" spans="2:6" x14ac:dyDescent="0.3">
      <c r="B10214" s="3" t="s">
        <v>7737</v>
      </c>
      <c r="C10214" s="4">
        <v>713.86099999999988</v>
      </c>
      <c r="F10214" s="20"/>
    </row>
    <row r="10215" spans="2:6" x14ac:dyDescent="0.3">
      <c r="B10215" s="3" t="s">
        <v>7634</v>
      </c>
      <c r="C10215" s="4">
        <v>713.46360000000004</v>
      </c>
      <c r="F10215" s="20"/>
    </row>
    <row r="10216" spans="2:6" x14ac:dyDescent="0.3">
      <c r="B10216" s="3" t="s">
        <v>10225</v>
      </c>
      <c r="C10216" s="4">
        <v>713.40059999999994</v>
      </c>
      <c r="F10216" s="20"/>
    </row>
    <row r="10217" spans="2:6" x14ac:dyDescent="0.3">
      <c r="B10217" s="3" t="s">
        <v>11063</v>
      </c>
      <c r="C10217" s="4">
        <v>713.40059999999994</v>
      </c>
      <c r="F10217" s="20"/>
    </row>
    <row r="10218" spans="2:6" x14ac:dyDescent="0.3">
      <c r="B10218" s="3" t="s">
        <v>17792</v>
      </c>
      <c r="C10218" s="4">
        <v>713.39429999999993</v>
      </c>
      <c r="F10218" s="20"/>
    </row>
    <row r="10219" spans="2:6" x14ac:dyDescent="0.3">
      <c r="B10219" s="3" t="s">
        <v>16481</v>
      </c>
      <c r="C10219" s="4">
        <v>713.28640000000007</v>
      </c>
      <c r="F10219" s="20"/>
    </row>
    <row r="10220" spans="2:6" x14ac:dyDescent="0.3">
      <c r="B10220" s="3" t="s">
        <v>14318</v>
      </c>
      <c r="C10220" s="4">
        <v>713.2514000000001</v>
      </c>
      <c r="F10220" s="20"/>
    </row>
    <row r="10221" spans="2:6" x14ac:dyDescent="0.3">
      <c r="B10221" s="3" t="s">
        <v>17307</v>
      </c>
      <c r="C10221" s="4">
        <v>713.21319999999992</v>
      </c>
      <c r="F10221" s="20"/>
    </row>
    <row r="10222" spans="2:6" x14ac:dyDescent="0.3">
      <c r="B10222" s="3" t="s">
        <v>4017</v>
      </c>
      <c r="C10222" s="4">
        <v>713.15020000000004</v>
      </c>
      <c r="F10222" s="20"/>
    </row>
    <row r="10223" spans="2:6" x14ac:dyDescent="0.3">
      <c r="B10223" s="3" t="s">
        <v>14621</v>
      </c>
      <c r="C10223" s="4">
        <v>713.05079999999998</v>
      </c>
      <c r="F10223" s="20"/>
    </row>
    <row r="10224" spans="2:6" x14ac:dyDescent="0.3">
      <c r="B10224" s="3" t="s">
        <v>6951</v>
      </c>
      <c r="C10224" s="4">
        <v>712.67340000000013</v>
      </c>
      <c r="F10224" s="20"/>
    </row>
    <row r="10225" spans="2:6" x14ac:dyDescent="0.3">
      <c r="B10225" s="3" t="s">
        <v>2133</v>
      </c>
      <c r="C10225" s="4">
        <v>712.04779999999994</v>
      </c>
      <c r="F10225" s="20"/>
    </row>
    <row r="10226" spans="2:6" x14ac:dyDescent="0.3">
      <c r="B10226" s="3" t="s">
        <v>11923</v>
      </c>
      <c r="C10226" s="4">
        <v>712.02600000000007</v>
      </c>
      <c r="F10226" s="20"/>
    </row>
    <row r="10227" spans="2:6" x14ac:dyDescent="0.3">
      <c r="B10227" s="3" t="s">
        <v>3103</v>
      </c>
      <c r="C10227" s="4">
        <v>711.35769999999991</v>
      </c>
      <c r="F10227" s="20"/>
    </row>
    <row r="10228" spans="2:6" x14ac:dyDescent="0.3">
      <c r="B10228" s="3" t="s">
        <v>18745</v>
      </c>
      <c r="C10228" s="4">
        <v>711.29129999999998</v>
      </c>
      <c r="F10228" s="20"/>
    </row>
    <row r="10229" spans="2:6" x14ac:dyDescent="0.3">
      <c r="B10229" s="3" t="s">
        <v>2252</v>
      </c>
      <c r="C10229" s="4">
        <v>710.45939999999996</v>
      </c>
      <c r="F10229" s="20"/>
    </row>
    <row r="10230" spans="2:6" x14ac:dyDescent="0.3">
      <c r="B10230" s="3" t="s">
        <v>5928</v>
      </c>
      <c r="C10230" s="4">
        <v>710.28319999999997</v>
      </c>
      <c r="F10230" s="20"/>
    </row>
    <row r="10231" spans="2:6" x14ac:dyDescent="0.3">
      <c r="B10231" s="3" t="s">
        <v>12136</v>
      </c>
      <c r="C10231" s="4">
        <v>709.69420000000002</v>
      </c>
      <c r="F10231" s="20"/>
    </row>
    <row r="10232" spans="2:6" x14ac:dyDescent="0.3">
      <c r="B10232" s="3" t="s">
        <v>16267</v>
      </c>
      <c r="C10232" s="4">
        <v>709.32770000000005</v>
      </c>
      <c r="F10232" s="20"/>
    </row>
    <row r="10233" spans="2:6" x14ac:dyDescent="0.3">
      <c r="B10233" s="3" t="s">
        <v>11044</v>
      </c>
      <c r="C10233" s="4">
        <v>708.83749999999998</v>
      </c>
      <c r="F10233" s="20"/>
    </row>
    <row r="10234" spans="2:6" x14ac:dyDescent="0.3">
      <c r="B10234" s="3" t="s">
        <v>17426</v>
      </c>
      <c r="C10234" s="4">
        <v>708.03219999999999</v>
      </c>
      <c r="F10234" s="20"/>
    </row>
    <row r="10235" spans="2:6" x14ac:dyDescent="0.3">
      <c r="B10235" s="3" t="s">
        <v>9066</v>
      </c>
      <c r="C10235" s="4">
        <v>707.74770000000001</v>
      </c>
      <c r="F10235" s="20"/>
    </row>
    <row r="10236" spans="2:6" x14ac:dyDescent="0.3">
      <c r="B10236" s="3" t="s">
        <v>13497</v>
      </c>
      <c r="C10236" s="4">
        <v>707.21620000000007</v>
      </c>
      <c r="F10236" s="20"/>
    </row>
    <row r="10237" spans="2:6" x14ac:dyDescent="0.3">
      <c r="B10237" s="3" t="s">
        <v>10214</v>
      </c>
      <c r="C10237" s="4">
        <v>707.12800000000004</v>
      </c>
      <c r="F10237" s="20"/>
    </row>
    <row r="10238" spans="2:6" x14ac:dyDescent="0.3">
      <c r="B10238" s="3" t="s">
        <v>9706</v>
      </c>
      <c r="C10238" s="4">
        <v>707.12170000000003</v>
      </c>
      <c r="F10238" s="20"/>
    </row>
    <row r="10239" spans="2:6" x14ac:dyDescent="0.3">
      <c r="B10239" s="3" t="s">
        <v>17530</v>
      </c>
      <c r="C10239" s="4">
        <v>707.08390000000009</v>
      </c>
      <c r="F10239" s="20"/>
    </row>
    <row r="10240" spans="2:6" x14ac:dyDescent="0.3">
      <c r="B10240" s="3" t="s">
        <v>13404</v>
      </c>
      <c r="C10240" s="4">
        <v>706.64689999999996</v>
      </c>
      <c r="F10240" s="20"/>
    </row>
    <row r="10241" spans="2:6" x14ac:dyDescent="0.3">
      <c r="B10241" s="3" t="s">
        <v>16356</v>
      </c>
      <c r="C10241" s="4">
        <v>706.52350000000001</v>
      </c>
      <c r="F10241" s="20"/>
    </row>
    <row r="10242" spans="2:6" x14ac:dyDescent="0.3">
      <c r="B10242" s="3" t="s">
        <v>11623</v>
      </c>
      <c r="C10242" s="4">
        <v>706.38310000000013</v>
      </c>
      <c r="F10242" s="20"/>
    </row>
    <row r="10243" spans="2:6" x14ac:dyDescent="0.3">
      <c r="B10243" s="3" t="s">
        <v>18338</v>
      </c>
      <c r="C10243" s="4">
        <v>706.35659999999996</v>
      </c>
      <c r="F10243" s="20"/>
    </row>
    <row r="10244" spans="2:6" x14ac:dyDescent="0.3">
      <c r="B10244" s="3" t="s">
        <v>3313</v>
      </c>
      <c r="C10244" s="4">
        <v>706.17279999999994</v>
      </c>
      <c r="F10244" s="20"/>
    </row>
    <row r="10245" spans="2:6" x14ac:dyDescent="0.3">
      <c r="B10245" s="3" t="s">
        <v>14253</v>
      </c>
      <c r="C10245" s="4">
        <v>705.83820000000003</v>
      </c>
      <c r="F10245" s="20"/>
    </row>
    <row r="10246" spans="2:6" x14ac:dyDescent="0.3">
      <c r="B10246" s="3" t="s">
        <v>2631</v>
      </c>
      <c r="C10246" s="4">
        <v>705.73940000000005</v>
      </c>
      <c r="F10246" s="20"/>
    </row>
    <row r="10247" spans="2:6" x14ac:dyDescent="0.3">
      <c r="B10247" s="3" t="s">
        <v>16206</v>
      </c>
      <c r="C10247" s="4">
        <v>705.37599999999998</v>
      </c>
      <c r="F10247" s="20"/>
    </row>
    <row r="10248" spans="2:6" x14ac:dyDescent="0.3">
      <c r="B10248" s="3" t="s">
        <v>15241</v>
      </c>
      <c r="C10248" s="4">
        <v>704.84900000000005</v>
      </c>
      <c r="F10248" s="20"/>
    </row>
    <row r="10249" spans="2:6" x14ac:dyDescent="0.3">
      <c r="B10249" s="3" t="s">
        <v>8243</v>
      </c>
      <c r="C10249" s="4">
        <v>703.9665</v>
      </c>
      <c r="F10249" s="20"/>
    </row>
    <row r="10250" spans="2:6" x14ac:dyDescent="0.3">
      <c r="B10250" s="3" t="s">
        <v>2832</v>
      </c>
      <c r="C10250" s="4">
        <v>703.9665</v>
      </c>
      <c r="F10250" s="20"/>
    </row>
    <row r="10251" spans="2:6" x14ac:dyDescent="0.3">
      <c r="B10251" s="3" t="s">
        <v>5107</v>
      </c>
      <c r="C10251" s="4">
        <v>703.9602000000001</v>
      </c>
      <c r="F10251" s="20"/>
    </row>
    <row r="10252" spans="2:6" x14ac:dyDescent="0.3">
      <c r="B10252" s="3" t="s">
        <v>7522</v>
      </c>
      <c r="C10252" s="4">
        <v>703.80590000000007</v>
      </c>
      <c r="F10252" s="20"/>
    </row>
    <row r="10253" spans="2:6" x14ac:dyDescent="0.3">
      <c r="B10253" s="3" t="s">
        <v>16895</v>
      </c>
      <c r="C10253" s="4">
        <v>703.19760000000008</v>
      </c>
      <c r="F10253" s="20"/>
    </row>
    <row r="10254" spans="2:6" x14ac:dyDescent="0.3">
      <c r="B10254" s="3" t="s">
        <v>14501</v>
      </c>
      <c r="C10254" s="4">
        <v>702.80279999999993</v>
      </c>
      <c r="F10254" s="20"/>
    </row>
    <row r="10255" spans="2:6" x14ac:dyDescent="0.3">
      <c r="B10255" s="3" t="s">
        <v>7200</v>
      </c>
      <c r="C10255" s="4">
        <v>702.48360000000002</v>
      </c>
      <c r="F10255" s="20"/>
    </row>
    <row r="10256" spans="2:6" x14ac:dyDescent="0.3">
      <c r="B10256" s="3" t="s">
        <v>3377</v>
      </c>
      <c r="C10256" s="4">
        <v>702.23350000000005</v>
      </c>
      <c r="F10256" s="20"/>
    </row>
    <row r="10257" spans="2:6" x14ac:dyDescent="0.3">
      <c r="B10257" s="3" t="s">
        <v>13247</v>
      </c>
      <c r="C10257" s="4">
        <v>701.50659999999993</v>
      </c>
      <c r="F10257" s="20"/>
    </row>
    <row r="10258" spans="2:6" x14ac:dyDescent="0.3">
      <c r="B10258" s="3" t="s">
        <v>1416</v>
      </c>
      <c r="C10258" s="4">
        <v>701.37819999999988</v>
      </c>
      <c r="F10258" s="20"/>
    </row>
    <row r="10259" spans="2:6" x14ac:dyDescent="0.3">
      <c r="B10259" s="3" t="s">
        <v>8893</v>
      </c>
      <c r="C10259" s="4">
        <v>701.25700000000006</v>
      </c>
      <c r="F10259" s="20"/>
    </row>
    <row r="10260" spans="2:6" x14ac:dyDescent="0.3">
      <c r="B10260" s="3" t="s">
        <v>17145</v>
      </c>
      <c r="C10260" s="4">
        <v>701.01919999999996</v>
      </c>
      <c r="F10260" s="20"/>
    </row>
    <row r="10261" spans="2:6" x14ac:dyDescent="0.3">
      <c r="B10261" s="3" t="s">
        <v>16496</v>
      </c>
      <c r="C10261" s="4">
        <v>701.01919999999996</v>
      </c>
      <c r="F10261" s="20"/>
    </row>
    <row r="10262" spans="2:6" x14ac:dyDescent="0.3">
      <c r="B10262" s="3" t="s">
        <v>13674</v>
      </c>
      <c r="C10262" s="4">
        <v>701.01919999999996</v>
      </c>
      <c r="F10262" s="20"/>
    </row>
    <row r="10263" spans="2:6" x14ac:dyDescent="0.3">
      <c r="B10263" s="3" t="s">
        <v>11817</v>
      </c>
      <c r="C10263" s="4">
        <v>701.01919999999996</v>
      </c>
      <c r="F10263" s="20"/>
    </row>
    <row r="10264" spans="2:6" x14ac:dyDescent="0.3">
      <c r="B10264" s="3" t="s">
        <v>10043</v>
      </c>
      <c r="C10264" s="4">
        <v>701.01919999999996</v>
      </c>
      <c r="F10264" s="20"/>
    </row>
    <row r="10265" spans="2:6" x14ac:dyDescent="0.3">
      <c r="B10265" s="3" t="s">
        <v>11117</v>
      </c>
      <c r="C10265" s="4">
        <v>701.01919999999996</v>
      </c>
      <c r="F10265" s="20"/>
    </row>
    <row r="10266" spans="2:6" x14ac:dyDescent="0.3">
      <c r="B10266" s="3" t="s">
        <v>10456</v>
      </c>
      <c r="C10266" s="4">
        <v>701.01919999999996</v>
      </c>
      <c r="F10266" s="20"/>
    </row>
    <row r="10267" spans="2:6" x14ac:dyDescent="0.3">
      <c r="B10267" s="3" t="s">
        <v>9596</v>
      </c>
      <c r="C10267" s="4">
        <v>701.01919999999996</v>
      </c>
      <c r="F10267" s="20"/>
    </row>
    <row r="10268" spans="2:6" x14ac:dyDescent="0.3">
      <c r="B10268" s="3" t="s">
        <v>8917</v>
      </c>
      <c r="C10268" s="4">
        <v>701.01919999999996</v>
      </c>
      <c r="F10268" s="20"/>
    </row>
    <row r="10269" spans="2:6" x14ac:dyDescent="0.3">
      <c r="B10269" s="3" t="s">
        <v>8196</v>
      </c>
      <c r="C10269" s="4">
        <v>701.01919999999996</v>
      </c>
      <c r="F10269" s="20"/>
    </row>
    <row r="10270" spans="2:6" x14ac:dyDescent="0.3">
      <c r="B10270" s="3" t="s">
        <v>5025</v>
      </c>
      <c r="C10270" s="4">
        <v>701.01919999999996</v>
      </c>
      <c r="F10270" s="20"/>
    </row>
    <row r="10271" spans="2:6" x14ac:dyDescent="0.3">
      <c r="B10271" s="3" t="s">
        <v>15937</v>
      </c>
      <c r="C10271" s="4">
        <v>700.86800000000005</v>
      </c>
      <c r="F10271" s="20"/>
    </row>
    <row r="10272" spans="2:6" x14ac:dyDescent="0.3">
      <c r="B10272" s="3" t="s">
        <v>2130</v>
      </c>
      <c r="C10272" s="4">
        <v>700.79240000000004</v>
      </c>
      <c r="F10272" s="20"/>
    </row>
    <row r="10273" spans="2:6" x14ac:dyDescent="0.3">
      <c r="B10273" s="3" t="s">
        <v>5792</v>
      </c>
      <c r="C10273" s="4">
        <v>700.7047</v>
      </c>
      <c r="F10273" s="20"/>
    </row>
    <row r="10274" spans="2:6" x14ac:dyDescent="0.3">
      <c r="B10274" s="3" t="s">
        <v>12804</v>
      </c>
      <c r="C10274" s="4">
        <v>700.66009999999994</v>
      </c>
      <c r="F10274" s="20"/>
    </row>
    <row r="10275" spans="2:6" x14ac:dyDescent="0.3">
      <c r="B10275" s="3" t="s">
        <v>15214</v>
      </c>
      <c r="C10275" s="4">
        <v>700.16240000000005</v>
      </c>
      <c r="F10275" s="20"/>
    </row>
    <row r="10276" spans="2:6" x14ac:dyDescent="0.3">
      <c r="B10276" s="3" t="s">
        <v>14747</v>
      </c>
      <c r="C10276" s="4">
        <v>700.14319999999998</v>
      </c>
      <c r="F10276" s="20"/>
    </row>
    <row r="10277" spans="2:6" x14ac:dyDescent="0.3">
      <c r="B10277" s="3" t="s">
        <v>5666</v>
      </c>
      <c r="C10277" s="4">
        <v>700.05930000000001</v>
      </c>
      <c r="F10277" s="20"/>
    </row>
    <row r="10278" spans="2:6" x14ac:dyDescent="0.3">
      <c r="B10278" s="3" t="s">
        <v>17260</v>
      </c>
      <c r="C10278" s="4">
        <v>699.61220000000003</v>
      </c>
      <c r="F10278" s="20"/>
    </row>
    <row r="10279" spans="2:6" x14ac:dyDescent="0.3">
      <c r="B10279" s="3" t="s">
        <v>14813</v>
      </c>
      <c r="C10279" s="4">
        <v>698.69150000000002</v>
      </c>
      <c r="F10279" s="20"/>
    </row>
    <row r="10280" spans="2:6" x14ac:dyDescent="0.3">
      <c r="B10280" s="3" t="s">
        <v>12409</v>
      </c>
      <c r="C10280" s="4">
        <v>698.61330000000009</v>
      </c>
      <c r="F10280" s="20"/>
    </row>
    <row r="10281" spans="2:6" x14ac:dyDescent="0.3">
      <c r="B10281" s="3" t="s">
        <v>954</v>
      </c>
      <c r="C10281" s="4">
        <v>698.57920000000001</v>
      </c>
      <c r="F10281" s="20"/>
    </row>
    <row r="10282" spans="2:6" x14ac:dyDescent="0.3">
      <c r="B10282" s="3" t="s">
        <v>15546</v>
      </c>
      <c r="C10282" s="4">
        <v>698.56380000000001</v>
      </c>
      <c r="F10282" s="20"/>
    </row>
    <row r="10283" spans="2:6" x14ac:dyDescent="0.3">
      <c r="B10283" s="3" t="s">
        <v>9901</v>
      </c>
      <c r="C10283" s="4">
        <v>698.55950000000007</v>
      </c>
      <c r="F10283" s="20"/>
    </row>
    <row r="10284" spans="2:6" x14ac:dyDescent="0.3">
      <c r="B10284" s="3" t="s">
        <v>7046</v>
      </c>
      <c r="C10284" s="4">
        <v>698.08969999999999</v>
      </c>
      <c r="F10284" s="20"/>
    </row>
    <row r="10285" spans="2:6" x14ac:dyDescent="0.3">
      <c r="B10285" s="3" t="s">
        <v>1549</v>
      </c>
      <c r="C10285" s="4">
        <v>697.78210000000001</v>
      </c>
      <c r="F10285" s="20"/>
    </row>
    <row r="10286" spans="2:6" x14ac:dyDescent="0.3">
      <c r="B10286" s="3" t="s">
        <v>14453</v>
      </c>
      <c r="C10286" s="4">
        <v>697.38840000000005</v>
      </c>
      <c r="F10286" s="20"/>
    </row>
    <row r="10287" spans="2:6" x14ac:dyDescent="0.3">
      <c r="B10287" s="3" t="s">
        <v>15872</v>
      </c>
      <c r="C10287" s="4">
        <v>697.36869999999999</v>
      </c>
      <c r="F10287" s="20"/>
    </row>
    <row r="10288" spans="2:6" x14ac:dyDescent="0.3">
      <c r="B10288" s="3" t="s">
        <v>4966</v>
      </c>
      <c r="C10288" s="4">
        <v>697.30000000000007</v>
      </c>
      <c r="F10288" s="20"/>
    </row>
    <row r="10289" spans="2:6" x14ac:dyDescent="0.3">
      <c r="B10289" s="3" t="s">
        <v>10117</v>
      </c>
      <c r="C10289" s="4">
        <v>697.21559999999999</v>
      </c>
      <c r="F10289" s="20"/>
    </row>
    <row r="10290" spans="2:6" x14ac:dyDescent="0.3">
      <c r="B10290" s="3" t="s">
        <v>12220</v>
      </c>
      <c r="C10290" s="4">
        <v>696.94920000000002</v>
      </c>
      <c r="F10290" s="20"/>
    </row>
    <row r="10291" spans="2:6" x14ac:dyDescent="0.3">
      <c r="B10291" s="3" t="s">
        <v>13271</v>
      </c>
      <c r="C10291" s="4">
        <v>696.89389999999992</v>
      </c>
      <c r="F10291" s="20"/>
    </row>
    <row r="10292" spans="2:6" x14ac:dyDescent="0.3">
      <c r="B10292" s="3" t="s">
        <v>13660</v>
      </c>
      <c r="C10292" s="4">
        <v>696.05279999999993</v>
      </c>
      <c r="F10292" s="20"/>
    </row>
    <row r="10293" spans="2:6" x14ac:dyDescent="0.3">
      <c r="B10293" s="3" t="s">
        <v>601</v>
      </c>
      <c r="C10293" s="4">
        <v>696.05279999999993</v>
      </c>
      <c r="F10293" s="20"/>
    </row>
    <row r="10294" spans="2:6" x14ac:dyDescent="0.3">
      <c r="B10294" s="3" t="s">
        <v>4039</v>
      </c>
      <c r="C10294" s="4">
        <v>695.86</v>
      </c>
      <c r="F10294" s="20"/>
    </row>
    <row r="10295" spans="2:6" x14ac:dyDescent="0.3">
      <c r="B10295" s="3" t="s">
        <v>15511</v>
      </c>
      <c r="C10295" s="4">
        <v>695.80329999999992</v>
      </c>
      <c r="F10295" s="20"/>
    </row>
    <row r="10296" spans="2:6" x14ac:dyDescent="0.3">
      <c r="B10296" s="3" t="s">
        <v>2837</v>
      </c>
      <c r="C10296" s="4">
        <v>695.78440000000001</v>
      </c>
      <c r="F10296" s="20"/>
    </row>
    <row r="10297" spans="2:6" x14ac:dyDescent="0.3">
      <c r="B10297" s="3" t="s">
        <v>17955</v>
      </c>
      <c r="C10297" s="4">
        <v>695.76080000000002</v>
      </c>
      <c r="F10297" s="20"/>
    </row>
    <row r="10298" spans="2:6" x14ac:dyDescent="0.3">
      <c r="B10298" s="3" t="s">
        <v>13126</v>
      </c>
      <c r="C10298" s="4">
        <v>695.29</v>
      </c>
      <c r="F10298" s="20"/>
    </row>
    <row r="10299" spans="2:6" x14ac:dyDescent="0.3">
      <c r="B10299" s="3" t="s">
        <v>3042</v>
      </c>
      <c r="C10299" s="4">
        <v>695.17910000000006</v>
      </c>
      <c r="F10299" s="20"/>
    </row>
    <row r="10300" spans="2:6" x14ac:dyDescent="0.3">
      <c r="B10300" s="3" t="s">
        <v>7541</v>
      </c>
      <c r="C10300" s="4">
        <v>694.83320000000015</v>
      </c>
      <c r="F10300" s="20"/>
    </row>
    <row r="10301" spans="2:6" x14ac:dyDescent="0.3">
      <c r="B10301" s="3" t="s">
        <v>17572</v>
      </c>
      <c r="C10301" s="4">
        <v>694.74659999999994</v>
      </c>
      <c r="F10301" s="20"/>
    </row>
    <row r="10302" spans="2:6" x14ac:dyDescent="0.3">
      <c r="B10302" s="3" t="s">
        <v>8579</v>
      </c>
      <c r="C10302" s="4">
        <v>694.74030000000005</v>
      </c>
      <c r="F10302" s="20"/>
    </row>
    <row r="10303" spans="2:6" x14ac:dyDescent="0.3">
      <c r="B10303" s="3" t="s">
        <v>14102</v>
      </c>
      <c r="C10303" s="4">
        <v>694.73859999999991</v>
      </c>
      <c r="F10303" s="20"/>
    </row>
    <row r="10304" spans="2:6" x14ac:dyDescent="0.3">
      <c r="B10304" s="3" t="s">
        <v>12904</v>
      </c>
      <c r="C10304" s="4">
        <v>694.72140000000002</v>
      </c>
      <c r="F10304" s="20"/>
    </row>
    <row r="10305" spans="2:6" x14ac:dyDescent="0.3">
      <c r="B10305" s="3" t="s">
        <v>6885</v>
      </c>
      <c r="C10305" s="4">
        <v>694.55130000000008</v>
      </c>
      <c r="F10305" s="20"/>
    </row>
    <row r="10306" spans="2:6" x14ac:dyDescent="0.3">
      <c r="B10306" s="3" t="s">
        <v>12025</v>
      </c>
      <c r="C10306" s="4">
        <v>693.91940000000011</v>
      </c>
      <c r="F10306" s="20"/>
    </row>
    <row r="10307" spans="2:6" x14ac:dyDescent="0.3">
      <c r="B10307" s="3" t="s">
        <v>12225</v>
      </c>
      <c r="C10307" s="4">
        <v>693.91499999999996</v>
      </c>
      <c r="F10307" s="20"/>
    </row>
    <row r="10308" spans="2:6" x14ac:dyDescent="0.3">
      <c r="B10308" s="3" t="s">
        <v>13699</v>
      </c>
      <c r="C10308" s="4">
        <v>693.78499999999997</v>
      </c>
      <c r="F10308" s="20"/>
    </row>
    <row r="10309" spans="2:6" x14ac:dyDescent="0.3">
      <c r="B10309" s="3" t="s">
        <v>3842</v>
      </c>
      <c r="C10309" s="4">
        <v>693.60739999999998</v>
      </c>
      <c r="F10309" s="20"/>
    </row>
    <row r="10310" spans="2:6" x14ac:dyDescent="0.3">
      <c r="B10310" s="3" t="s">
        <v>11733</v>
      </c>
      <c r="C10310" s="4">
        <v>693.46310000000005</v>
      </c>
      <c r="F10310" s="20"/>
    </row>
    <row r="10311" spans="2:6" x14ac:dyDescent="0.3">
      <c r="B10311" s="3" t="s">
        <v>15024</v>
      </c>
      <c r="C10311" s="4">
        <v>693.35599999999999</v>
      </c>
      <c r="F10311" s="20"/>
    </row>
    <row r="10312" spans="2:6" x14ac:dyDescent="0.3">
      <c r="B10312" s="3" t="s">
        <v>6096</v>
      </c>
      <c r="C10312" s="4">
        <v>693.09839999999986</v>
      </c>
      <c r="F10312" s="20"/>
    </row>
    <row r="10313" spans="2:6" x14ac:dyDescent="0.3">
      <c r="B10313" s="3" t="s">
        <v>5552</v>
      </c>
      <c r="C10313" s="4">
        <v>693.02859999999998</v>
      </c>
      <c r="F10313" s="20"/>
    </row>
    <row r="10314" spans="2:6" x14ac:dyDescent="0.3">
      <c r="B10314" s="3" t="s">
        <v>12412</v>
      </c>
      <c r="C10314" s="4">
        <v>692.65879999999993</v>
      </c>
      <c r="F10314" s="20"/>
    </row>
    <row r="10315" spans="2:6" x14ac:dyDescent="0.3">
      <c r="B10315" s="3" t="s">
        <v>17869</v>
      </c>
      <c r="C10315" s="4">
        <v>692.35640000000001</v>
      </c>
      <c r="F10315" s="20"/>
    </row>
    <row r="10316" spans="2:6" x14ac:dyDescent="0.3">
      <c r="B10316" s="3" t="s">
        <v>8194</v>
      </c>
      <c r="C10316" s="4">
        <v>691.79110000000003</v>
      </c>
      <c r="F10316" s="20"/>
    </row>
    <row r="10317" spans="2:6" x14ac:dyDescent="0.3">
      <c r="B10317" s="3" t="s">
        <v>6217</v>
      </c>
      <c r="C10317" s="4">
        <v>691.51620000000003</v>
      </c>
      <c r="F10317" s="20"/>
    </row>
    <row r="10318" spans="2:6" x14ac:dyDescent="0.3">
      <c r="B10318" s="3" t="s">
        <v>8081</v>
      </c>
      <c r="C10318" s="4">
        <v>691.43389999999999</v>
      </c>
      <c r="F10318" s="20"/>
    </row>
    <row r="10319" spans="2:6" x14ac:dyDescent="0.3">
      <c r="B10319" s="3" t="s">
        <v>2166</v>
      </c>
      <c r="C10319" s="4">
        <v>691.43389999999999</v>
      </c>
      <c r="F10319" s="20"/>
    </row>
    <row r="10320" spans="2:6" x14ac:dyDescent="0.3">
      <c r="B10320" s="3" t="s">
        <v>3729</v>
      </c>
      <c r="C10320" s="4">
        <v>691.31319999999994</v>
      </c>
      <c r="F10320" s="20"/>
    </row>
    <row r="10321" spans="2:6" x14ac:dyDescent="0.3">
      <c r="B10321" s="3" t="s">
        <v>10429</v>
      </c>
      <c r="C10321" s="4">
        <v>691.09039999999993</v>
      </c>
      <c r="F10321" s="20"/>
    </row>
    <row r="10322" spans="2:6" x14ac:dyDescent="0.3">
      <c r="B10322" s="3" t="s">
        <v>16075</v>
      </c>
      <c r="C10322" s="4">
        <v>690.84570000000008</v>
      </c>
      <c r="F10322" s="20"/>
    </row>
    <row r="10323" spans="2:6" x14ac:dyDescent="0.3">
      <c r="B10323" s="3" t="s">
        <v>12074</v>
      </c>
      <c r="C10323" s="4">
        <v>690.19420000000002</v>
      </c>
      <c r="F10323" s="20"/>
    </row>
    <row r="10324" spans="2:6" x14ac:dyDescent="0.3">
      <c r="B10324" s="3" t="s">
        <v>6492</v>
      </c>
      <c r="C10324" s="4">
        <v>689.83950000000004</v>
      </c>
      <c r="F10324" s="20"/>
    </row>
    <row r="10325" spans="2:6" x14ac:dyDescent="0.3">
      <c r="B10325" s="3" t="s">
        <v>4419</v>
      </c>
      <c r="C10325" s="4">
        <v>689.72369999999989</v>
      </c>
      <c r="F10325" s="20"/>
    </row>
    <row r="10326" spans="2:6" x14ac:dyDescent="0.3">
      <c r="B10326" s="3" t="s">
        <v>4931</v>
      </c>
      <c r="C10326" s="4">
        <v>689.56849999999997</v>
      </c>
      <c r="F10326" s="20"/>
    </row>
    <row r="10327" spans="2:6" x14ac:dyDescent="0.3">
      <c r="B10327" s="3" t="s">
        <v>10049</v>
      </c>
      <c r="C10327" s="4">
        <v>689.33539999999994</v>
      </c>
      <c r="F10327" s="20"/>
    </row>
    <row r="10328" spans="2:6" x14ac:dyDescent="0.3">
      <c r="B10328" s="3" t="s">
        <v>14020</v>
      </c>
      <c r="C10328" s="4">
        <v>688.52429999999993</v>
      </c>
      <c r="F10328" s="20"/>
    </row>
    <row r="10329" spans="2:6" x14ac:dyDescent="0.3">
      <c r="B10329" s="3" t="s">
        <v>16746</v>
      </c>
      <c r="C10329" s="4">
        <v>688.49919999999997</v>
      </c>
      <c r="F10329" s="20"/>
    </row>
    <row r="10330" spans="2:6" x14ac:dyDescent="0.3">
      <c r="B10330" s="3" t="s">
        <v>15975</v>
      </c>
      <c r="C10330" s="4">
        <v>688.42400000000009</v>
      </c>
      <c r="F10330" s="20"/>
    </row>
    <row r="10331" spans="2:6" x14ac:dyDescent="0.3">
      <c r="B10331" s="3" t="s">
        <v>10862</v>
      </c>
      <c r="C10331" s="4">
        <v>688.37950000000001</v>
      </c>
      <c r="F10331" s="20"/>
    </row>
    <row r="10332" spans="2:6" x14ac:dyDescent="0.3">
      <c r="B10332" s="3" t="s">
        <v>11277</v>
      </c>
      <c r="C10332" s="4">
        <v>688.23609999999996</v>
      </c>
      <c r="F10332" s="20"/>
    </row>
    <row r="10333" spans="2:6" x14ac:dyDescent="0.3">
      <c r="B10333" s="3" t="s">
        <v>17391</v>
      </c>
      <c r="C10333" s="4">
        <v>687.23849999999993</v>
      </c>
      <c r="F10333" s="20"/>
    </row>
    <row r="10334" spans="2:6" x14ac:dyDescent="0.3">
      <c r="B10334" s="3" t="s">
        <v>13485</v>
      </c>
      <c r="C10334" s="4">
        <v>687.0181</v>
      </c>
      <c r="F10334" s="20"/>
    </row>
    <row r="10335" spans="2:6" x14ac:dyDescent="0.3">
      <c r="B10335" s="3" t="s">
        <v>11242</v>
      </c>
      <c r="C10335" s="4">
        <v>686.73220000000003</v>
      </c>
      <c r="F10335" s="20"/>
    </row>
    <row r="10336" spans="2:6" x14ac:dyDescent="0.3">
      <c r="B10336" s="3" t="s">
        <v>4192</v>
      </c>
      <c r="C10336" s="4">
        <v>686.72499999999991</v>
      </c>
      <c r="F10336" s="20"/>
    </row>
    <row r="10337" spans="2:6" x14ac:dyDescent="0.3">
      <c r="B10337" s="3" t="s">
        <v>14996</v>
      </c>
      <c r="C10337" s="4">
        <v>685.8184</v>
      </c>
      <c r="F10337" s="20"/>
    </row>
    <row r="10338" spans="2:6" x14ac:dyDescent="0.3">
      <c r="B10338" s="3" t="s">
        <v>2896</v>
      </c>
      <c r="C10338" s="4">
        <v>685.74959999999987</v>
      </c>
      <c r="F10338" s="20"/>
    </row>
    <row r="10339" spans="2:6" x14ac:dyDescent="0.3">
      <c r="B10339" s="3" t="s">
        <v>13751</v>
      </c>
      <c r="C10339" s="4">
        <v>685.43150000000003</v>
      </c>
      <c r="F10339" s="20"/>
    </row>
    <row r="10340" spans="2:6" x14ac:dyDescent="0.3">
      <c r="B10340" s="3" t="s">
        <v>6378</v>
      </c>
      <c r="C10340" s="4">
        <v>685.32510000000002</v>
      </c>
      <c r="F10340" s="20"/>
    </row>
    <row r="10341" spans="2:6" x14ac:dyDescent="0.3">
      <c r="B10341" s="3" t="s">
        <v>10930</v>
      </c>
      <c r="C10341" s="4">
        <v>685.21799999999996</v>
      </c>
      <c r="F10341" s="20"/>
    </row>
    <row r="10342" spans="2:6" x14ac:dyDescent="0.3">
      <c r="B10342" s="3" t="s">
        <v>9663</v>
      </c>
      <c r="C10342" s="4">
        <v>685.10350000000005</v>
      </c>
      <c r="F10342" s="20"/>
    </row>
    <row r="10343" spans="2:6" x14ac:dyDescent="0.3">
      <c r="B10343" s="3" t="s">
        <v>4696</v>
      </c>
      <c r="C10343" s="4">
        <v>684.55509999999992</v>
      </c>
      <c r="F10343" s="20"/>
    </row>
    <row r="10344" spans="2:6" x14ac:dyDescent="0.3">
      <c r="B10344" s="3" t="s">
        <v>10288</v>
      </c>
      <c r="C10344" s="4">
        <v>684.15380000000005</v>
      </c>
      <c r="F10344" s="20"/>
    </row>
    <row r="10345" spans="2:6" x14ac:dyDescent="0.3">
      <c r="B10345" s="3" t="s">
        <v>11671</v>
      </c>
      <c r="C10345" s="4">
        <v>683.86770000000001</v>
      </c>
      <c r="F10345" s="20"/>
    </row>
    <row r="10346" spans="2:6" x14ac:dyDescent="0.3">
      <c r="B10346" s="3" t="s">
        <v>9351</v>
      </c>
      <c r="C10346" s="4">
        <v>683.67420000000004</v>
      </c>
      <c r="F10346" s="20"/>
    </row>
    <row r="10347" spans="2:6" x14ac:dyDescent="0.3">
      <c r="B10347" s="3" t="s">
        <v>15142</v>
      </c>
      <c r="C10347" s="4">
        <v>683.42820000000006</v>
      </c>
      <c r="F10347" s="20"/>
    </row>
    <row r="10348" spans="2:6" x14ac:dyDescent="0.3">
      <c r="B10348" s="3" t="s">
        <v>11943</v>
      </c>
      <c r="C10348" s="4">
        <v>682.60179999999991</v>
      </c>
      <c r="F10348" s="20"/>
    </row>
    <row r="10349" spans="2:6" x14ac:dyDescent="0.3">
      <c r="B10349" s="3" t="s">
        <v>13754</v>
      </c>
      <c r="C10349" s="4">
        <v>682.1006000000001</v>
      </c>
      <c r="F10349" s="20"/>
    </row>
    <row r="10350" spans="2:6" x14ac:dyDescent="0.3">
      <c r="B10350" s="3" t="s">
        <v>8763</v>
      </c>
      <c r="C10350" s="4">
        <v>682.06759999999997</v>
      </c>
      <c r="F10350" s="20"/>
    </row>
    <row r="10351" spans="2:6" x14ac:dyDescent="0.3">
      <c r="B10351" s="3" t="s">
        <v>9497</v>
      </c>
      <c r="C10351" s="4">
        <v>682.01790000000005</v>
      </c>
      <c r="F10351" s="20"/>
    </row>
    <row r="10352" spans="2:6" x14ac:dyDescent="0.3">
      <c r="B10352" s="3" t="s">
        <v>15774</v>
      </c>
      <c r="C10352" s="4">
        <v>682.01440000000002</v>
      </c>
      <c r="F10352" s="20"/>
    </row>
    <row r="10353" spans="2:6" x14ac:dyDescent="0.3">
      <c r="B10353" s="3" t="s">
        <v>18905</v>
      </c>
      <c r="C10353" s="4">
        <v>681.91629999999998</v>
      </c>
      <c r="F10353" s="20"/>
    </row>
    <row r="10354" spans="2:6" x14ac:dyDescent="0.3">
      <c r="B10354" s="3" t="s">
        <v>4534</v>
      </c>
      <c r="C10354" s="4">
        <v>681.58999999999992</v>
      </c>
      <c r="F10354" s="20"/>
    </row>
    <row r="10355" spans="2:6" x14ac:dyDescent="0.3">
      <c r="B10355" s="3" t="s">
        <v>11442</v>
      </c>
      <c r="C10355" s="4">
        <v>681.44989999999996</v>
      </c>
      <c r="F10355" s="20"/>
    </row>
    <row r="10356" spans="2:6" x14ac:dyDescent="0.3">
      <c r="B10356" s="3" t="s">
        <v>3981</v>
      </c>
      <c r="C10356" s="4">
        <v>681.3927000000001</v>
      </c>
      <c r="F10356" s="20"/>
    </row>
    <row r="10357" spans="2:6" x14ac:dyDescent="0.3">
      <c r="B10357" s="3" t="s">
        <v>13329</v>
      </c>
      <c r="C10357" s="4">
        <v>681.13339999999994</v>
      </c>
      <c r="F10357" s="20"/>
    </row>
    <row r="10358" spans="2:6" x14ac:dyDescent="0.3">
      <c r="B10358" s="3" t="s">
        <v>7210</v>
      </c>
      <c r="C10358" s="4">
        <v>680.24159999999995</v>
      </c>
      <c r="F10358" s="20"/>
    </row>
    <row r="10359" spans="2:6" x14ac:dyDescent="0.3">
      <c r="B10359" s="3" t="s">
        <v>1921</v>
      </c>
      <c r="C10359" s="4">
        <v>680.16160000000002</v>
      </c>
      <c r="F10359" s="20"/>
    </row>
    <row r="10360" spans="2:6" x14ac:dyDescent="0.3">
      <c r="B10360" s="3" t="s">
        <v>4494</v>
      </c>
      <c r="C10360" s="4">
        <v>679.8780999999999</v>
      </c>
      <c r="F10360" s="20"/>
    </row>
    <row r="10361" spans="2:6" x14ac:dyDescent="0.3">
      <c r="B10361" s="3" t="s">
        <v>14721</v>
      </c>
      <c r="C10361" s="4">
        <v>679.68410000000006</v>
      </c>
      <c r="F10361" s="20"/>
    </row>
    <row r="10362" spans="2:6" x14ac:dyDescent="0.3">
      <c r="B10362" s="3" t="s">
        <v>13099</v>
      </c>
      <c r="C10362" s="4">
        <v>679.65409999999997</v>
      </c>
      <c r="F10362" s="20"/>
    </row>
    <row r="10363" spans="2:6" x14ac:dyDescent="0.3">
      <c r="B10363" s="3" t="s">
        <v>6585</v>
      </c>
      <c r="C10363" s="4">
        <v>679.47929999999997</v>
      </c>
      <c r="F10363" s="20"/>
    </row>
    <row r="10364" spans="2:6" x14ac:dyDescent="0.3">
      <c r="B10364" s="3" t="s">
        <v>5034</v>
      </c>
      <c r="C10364" s="4">
        <v>679.05250000000001</v>
      </c>
      <c r="F10364" s="20"/>
    </row>
    <row r="10365" spans="2:6" x14ac:dyDescent="0.3">
      <c r="B10365" s="3" t="s">
        <v>10145</v>
      </c>
      <c r="C10365" s="4">
        <v>679.0453</v>
      </c>
      <c r="F10365" s="20"/>
    </row>
    <row r="10366" spans="2:6" x14ac:dyDescent="0.3">
      <c r="B10366" s="3" t="s">
        <v>6646</v>
      </c>
      <c r="C10366" s="4">
        <v>678.93909999999994</v>
      </c>
      <c r="F10366" s="20"/>
    </row>
    <row r="10367" spans="2:6" x14ac:dyDescent="0.3">
      <c r="B10367" s="3" t="s">
        <v>7464</v>
      </c>
      <c r="C10367" s="4">
        <v>678.73950000000002</v>
      </c>
      <c r="F10367" s="20"/>
    </row>
    <row r="10368" spans="2:6" x14ac:dyDescent="0.3">
      <c r="B10368" s="3" t="s">
        <v>12992</v>
      </c>
      <c r="C10368" s="4">
        <v>678.65070000000003</v>
      </c>
      <c r="F10368" s="20"/>
    </row>
    <row r="10369" spans="2:6" x14ac:dyDescent="0.3">
      <c r="B10369" s="3" t="s">
        <v>7616</v>
      </c>
      <c r="C10369" s="4">
        <v>678.56590000000006</v>
      </c>
      <c r="F10369" s="20"/>
    </row>
    <row r="10370" spans="2:6" x14ac:dyDescent="0.3">
      <c r="B10370" s="3" t="s">
        <v>11994</v>
      </c>
      <c r="C10370" s="4">
        <v>678.44839999999999</v>
      </c>
      <c r="F10370" s="20"/>
    </row>
    <row r="10371" spans="2:6" x14ac:dyDescent="0.3">
      <c r="B10371" s="3" t="s">
        <v>7520</v>
      </c>
      <c r="C10371" s="4">
        <v>678.35840000000007</v>
      </c>
      <c r="F10371" s="20"/>
    </row>
    <row r="10372" spans="2:6" x14ac:dyDescent="0.3">
      <c r="B10372" s="3" t="s">
        <v>18319</v>
      </c>
      <c r="C10372" s="4">
        <v>677.4289</v>
      </c>
      <c r="F10372" s="20"/>
    </row>
    <row r="10373" spans="2:6" x14ac:dyDescent="0.3">
      <c r="B10373" s="3" t="s">
        <v>14909</v>
      </c>
      <c r="C10373" s="4">
        <v>677.2595</v>
      </c>
      <c r="F10373" s="20"/>
    </row>
    <row r="10374" spans="2:6" x14ac:dyDescent="0.3">
      <c r="B10374" s="3" t="s">
        <v>12617</v>
      </c>
      <c r="C10374" s="4">
        <v>676.96129999999994</v>
      </c>
      <c r="F10374" s="20"/>
    </row>
    <row r="10375" spans="2:6" x14ac:dyDescent="0.3">
      <c r="B10375" s="3" t="s">
        <v>8329</v>
      </c>
      <c r="C10375" s="4">
        <v>676.80870000000004</v>
      </c>
      <c r="F10375" s="20"/>
    </row>
    <row r="10376" spans="2:6" x14ac:dyDescent="0.3">
      <c r="B10376" s="3" t="s">
        <v>19006</v>
      </c>
      <c r="C10376" s="4">
        <v>676.77329999999995</v>
      </c>
      <c r="F10376" s="20"/>
    </row>
    <row r="10377" spans="2:6" x14ac:dyDescent="0.3">
      <c r="B10377" s="3" t="s">
        <v>7373</v>
      </c>
      <c r="C10377" s="4">
        <v>675.55320000000006</v>
      </c>
      <c r="F10377" s="20"/>
    </row>
    <row r="10378" spans="2:6" x14ac:dyDescent="0.3">
      <c r="B10378" s="3" t="s">
        <v>16824</v>
      </c>
      <c r="C10378" s="4">
        <v>675.38429999999994</v>
      </c>
      <c r="F10378" s="20"/>
    </row>
    <row r="10379" spans="2:6" x14ac:dyDescent="0.3">
      <c r="B10379" s="3" t="s">
        <v>17316</v>
      </c>
      <c r="C10379" s="4">
        <v>675.02030000000002</v>
      </c>
      <c r="F10379" s="20"/>
    </row>
    <row r="10380" spans="2:6" x14ac:dyDescent="0.3">
      <c r="B10380" s="3" t="s">
        <v>12077</v>
      </c>
      <c r="C10380" s="4">
        <v>674.60190000000011</v>
      </c>
      <c r="F10380" s="20"/>
    </row>
    <row r="10381" spans="2:6" x14ac:dyDescent="0.3">
      <c r="B10381" s="3" t="s">
        <v>3794</v>
      </c>
      <c r="C10381" s="4">
        <v>674.50670000000002</v>
      </c>
      <c r="F10381" s="20"/>
    </row>
    <row r="10382" spans="2:6" x14ac:dyDescent="0.3">
      <c r="B10382" s="3" t="s">
        <v>9584</v>
      </c>
      <c r="C10382" s="4">
        <v>674.03120000000001</v>
      </c>
      <c r="F10382" s="20"/>
    </row>
    <row r="10383" spans="2:6" x14ac:dyDescent="0.3">
      <c r="B10383" s="3" t="s">
        <v>5404</v>
      </c>
      <c r="C10383" s="4">
        <v>673.9248</v>
      </c>
      <c r="F10383" s="20"/>
    </row>
    <row r="10384" spans="2:6" x14ac:dyDescent="0.3">
      <c r="B10384" s="3" t="s">
        <v>17852</v>
      </c>
      <c r="C10384" s="4">
        <v>673.64960000000008</v>
      </c>
      <c r="F10384" s="20"/>
    </row>
    <row r="10385" spans="2:6" x14ac:dyDescent="0.3">
      <c r="B10385" s="3" t="s">
        <v>1171</v>
      </c>
      <c r="C10385" s="4">
        <v>673.41970000000015</v>
      </c>
      <c r="F10385" s="20"/>
    </row>
    <row r="10386" spans="2:6" x14ac:dyDescent="0.3">
      <c r="B10386" s="3" t="s">
        <v>13947</v>
      </c>
      <c r="C10386" s="4">
        <v>672.86810000000003</v>
      </c>
      <c r="F10386" s="20"/>
    </row>
    <row r="10387" spans="2:6" x14ac:dyDescent="0.3">
      <c r="B10387" s="3" t="s">
        <v>8626</v>
      </c>
      <c r="C10387" s="4">
        <v>672.77549999999997</v>
      </c>
      <c r="F10387" s="20"/>
    </row>
    <row r="10388" spans="2:6" x14ac:dyDescent="0.3">
      <c r="B10388" s="3" t="s">
        <v>13298</v>
      </c>
      <c r="C10388" s="4">
        <v>672.7043000000001</v>
      </c>
      <c r="F10388" s="20"/>
    </row>
    <row r="10389" spans="2:6" x14ac:dyDescent="0.3">
      <c r="B10389" s="3" t="s">
        <v>1816</v>
      </c>
      <c r="C10389" s="4">
        <v>672.7</v>
      </c>
      <c r="F10389" s="20"/>
    </row>
    <row r="10390" spans="2:6" x14ac:dyDescent="0.3">
      <c r="B10390" s="3" t="s">
        <v>5046</v>
      </c>
      <c r="C10390" s="4">
        <v>672.67909999999995</v>
      </c>
      <c r="F10390" s="20"/>
    </row>
    <row r="10391" spans="2:6" x14ac:dyDescent="0.3">
      <c r="B10391" s="3" t="s">
        <v>18900</v>
      </c>
      <c r="C10391" s="4">
        <v>672.64760000000001</v>
      </c>
      <c r="F10391" s="20"/>
    </row>
    <row r="10392" spans="2:6" x14ac:dyDescent="0.3">
      <c r="B10392" s="3" t="s">
        <v>17609</v>
      </c>
      <c r="C10392" s="4">
        <v>672.49250000000006</v>
      </c>
      <c r="F10392" s="20"/>
    </row>
    <row r="10393" spans="2:6" x14ac:dyDescent="0.3">
      <c r="B10393" s="3" t="s">
        <v>9913</v>
      </c>
      <c r="C10393" s="4">
        <v>671.98580000000004</v>
      </c>
      <c r="F10393" s="20"/>
    </row>
    <row r="10394" spans="2:6" x14ac:dyDescent="0.3">
      <c r="B10394" s="3" t="s">
        <v>9468</v>
      </c>
      <c r="C10394" s="4">
        <v>671.9855</v>
      </c>
      <c r="F10394" s="20"/>
    </row>
    <row r="10395" spans="2:6" x14ac:dyDescent="0.3">
      <c r="B10395" s="3" t="s">
        <v>9589</v>
      </c>
      <c r="C10395" s="4">
        <v>671.84840000000008</v>
      </c>
      <c r="F10395" s="20"/>
    </row>
    <row r="10396" spans="2:6" x14ac:dyDescent="0.3">
      <c r="B10396" s="3" t="s">
        <v>14595</v>
      </c>
      <c r="C10396" s="4">
        <v>671.84760000000006</v>
      </c>
      <c r="F10396" s="20"/>
    </row>
    <row r="10397" spans="2:6" x14ac:dyDescent="0.3">
      <c r="B10397" s="3" t="s">
        <v>12364</v>
      </c>
      <c r="C10397" s="4">
        <v>671.30989999999997</v>
      </c>
      <c r="F10397" s="20"/>
    </row>
    <row r="10398" spans="2:6" x14ac:dyDescent="0.3">
      <c r="B10398" s="3" t="s">
        <v>10109</v>
      </c>
      <c r="C10398" s="4">
        <v>671.30700000000002</v>
      </c>
      <c r="F10398" s="20"/>
    </row>
    <row r="10399" spans="2:6" x14ac:dyDescent="0.3">
      <c r="B10399" s="3" t="s">
        <v>11585</v>
      </c>
      <c r="C10399" s="4">
        <v>671.14560000000006</v>
      </c>
      <c r="F10399" s="20"/>
    </row>
    <row r="10400" spans="2:6" x14ac:dyDescent="0.3">
      <c r="B10400" s="3" t="s">
        <v>834</v>
      </c>
      <c r="C10400" s="4">
        <v>671.13890000000004</v>
      </c>
      <c r="F10400" s="20"/>
    </row>
    <row r="10401" spans="2:6" x14ac:dyDescent="0.3">
      <c r="B10401" s="3" t="s">
        <v>8624</v>
      </c>
      <c r="C10401" s="4">
        <v>671.01289999999995</v>
      </c>
      <c r="F10401" s="20"/>
    </row>
    <row r="10402" spans="2:6" x14ac:dyDescent="0.3">
      <c r="B10402" s="3" t="s">
        <v>14650</v>
      </c>
      <c r="C10402" s="4">
        <v>670.88030000000003</v>
      </c>
      <c r="F10402" s="20"/>
    </row>
    <row r="10403" spans="2:6" x14ac:dyDescent="0.3">
      <c r="B10403" s="3" t="s">
        <v>7948</v>
      </c>
      <c r="C10403" s="4">
        <v>670.88030000000003</v>
      </c>
      <c r="F10403" s="20"/>
    </row>
    <row r="10404" spans="2:6" x14ac:dyDescent="0.3">
      <c r="B10404" s="3" t="s">
        <v>6521</v>
      </c>
      <c r="C10404" s="4">
        <v>670.73810000000003</v>
      </c>
      <c r="F10404" s="20"/>
    </row>
    <row r="10405" spans="2:6" x14ac:dyDescent="0.3">
      <c r="B10405" s="3" t="s">
        <v>12524</v>
      </c>
      <c r="C10405" s="4">
        <v>670.72090000000003</v>
      </c>
      <c r="F10405" s="20"/>
    </row>
    <row r="10406" spans="2:6" x14ac:dyDescent="0.3">
      <c r="B10406" s="3" t="s">
        <v>2123</v>
      </c>
      <c r="C10406" s="4">
        <v>670.35619999999994</v>
      </c>
      <c r="F10406" s="20"/>
    </row>
    <row r="10407" spans="2:6" x14ac:dyDescent="0.3">
      <c r="B10407" s="3" t="s">
        <v>14985</v>
      </c>
      <c r="C10407" s="4">
        <v>670.25459999999998</v>
      </c>
      <c r="F10407" s="20"/>
    </row>
    <row r="10408" spans="2:6" x14ac:dyDescent="0.3">
      <c r="B10408" s="3" t="s">
        <v>10922</v>
      </c>
      <c r="C10408" s="4">
        <v>670.20029999999997</v>
      </c>
      <c r="F10408" s="20"/>
    </row>
    <row r="10409" spans="2:6" x14ac:dyDescent="0.3">
      <c r="B10409" s="3" t="s">
        <v>7714</v>
      </c>
      <c r="C10409" s="4">
        <v>670.09400000000005</v>
      </c>
      <c r="F10409" s="20"/>
    </row>
    <row r="10410" spans="2:6" x14ac:dyDescent="0.3">
      <c r="B10410" s="3" t="s">
        <v>12178</v>
      </c>
      <c r="C10410" s="4">
        <v>669.67510000000004</v>
      </c>
      <c r="F10410" s="20"/>
    </row>
    <row r="10411" spans="2:6" x14ac:dyDescent="0.3">
      <c r="B10411" s="3" t="s">
        <v>2042</v>
      </c>
      <c r="C10411" s="4">
        <v>668.91680000000008</v>
      </c>
      <c r="F10411" s="20"/>
    </row>
    <row r="10412" spans="2:6" x14ac:dyDescent="0.3">
      <c r="B10412" s="3" t="s">
        <v>6417</v>
      </c>
      <c r="C10412" s="4">
        <v>668.70320000000004</v>
      </c>
      <c r="F10412" s="20"/>
    </row>
    <row r="10413" spans="2:6" x14ac:dyDescent="0.3">
      <c r="B10413" s="3" t="s">
        <v>4265</v>
      </c>
      <c r="C10413" s="4">
        <v>668.65229999999997</v>
      </c>
      <c r="F10413" s="20"/>
    </row>
    <row r="10414" spans="2:6" x14ac:dyDescent="0.3">
      <c r="B10414" s="3" t="s">
        <v>8921</v>
      </c>
      <c r="C10414" s="4">
        <v>668.57229999999993</v>
      </c>
      <c r="F10414" s="20"/>
    </row>
    <row r="10415" spans="2:6" x14ac:dyDescent="0.3">
      <c r="B10415" s="3" t="s">
        <v>14630</v>
      </c>
      <c r="C10415" s="4">
        <v>668.30340000000001</v>
      </c>
      <c r="F10415" s="20"/>
    </row>
    <row r="10416" spans="2:6" x14ac:dyDescent="0.3">
      <c r="B10416" s="3" t="s">
        <v>16010</v>
      </c>
      <c r="C10416" s="4">
        <v>668.22140000000002</v>
      </c>
      <c r="F10416" s="20"/>
    </row>
    <row r="10417" spans="2:6" x14ac:dyDescent="0.3">
      <c r="B10417" s="3" t="s">
        <v>10678</v>
      </c>
      <c r="C10417" s="4">
        <v>668.21519999999998</v>
      </c>
      <c r="F10417" s="20"/>
    </row>
    <row r="10418" spans="2:6" x14ac:dyDescent="0.3">
      <c r="B10418" s="3" t="s">
        <v>7693</v>
      </c>
      <c r="C10418" s="4">
        <v>668.11750000000006</v>
      </c>
      <c r="F10418" s="20"/>
    </row>
    <row r="10419" spans="2:6" x14ac:dyDescent="0.3">
      <c r="B10419" s="3" t="s">
        <v>13388</v>
      </c>
      <c r="C10419" s="4">
        <v>667.74040000000002</v>
      </c>
      <c r="F10419" s="20"/>
    </row>
    <row r="10420" spans="2:6" x14ac:dyDescent="0.3">
      <c r="B10420" s="3" t="s">
        <v>2081</v>
      </c>
      <c r="C10420" s="4">
        <v>667.68739999999991</v>
      </c>
      <c r="F10420" s="20"/>
    </row>
    <row r="10421" spans="2:6" x14ac:dyDescent="0.3">
      <c r="B10421" s="3" t="s">
        <v>10366</v>
      </c>
      <c r="C10421" s="4">
        <v>667.54399999999998</v>
      </c>
      <c r="F10421" s="20"/>
    </row>
    <row r="10422" spans="2:6" x14ac:dyDescent="0.3">
      <c r="B10422" s="3" t="s">
        <v>1234</v>
      </c>
      <c r="C10422" s="4">
        <v>667.42740000000003</v>
      </c>
      <c r="F10422" s="20"/>
    </row>
    <row r="10423" spans="2:6" x14ac:dyDescent="0.3">
      <c r="B10423" s="3" t="s">
        <v>5237</v>
      </c>
      <c r="C10423" s="4">
        <v>667.34429999999998</v>
      </c>
      <c r="F10423" s="20"/>
    </row>
    <row r="10424" spans="2:6" x14ac:dyDescent="0.3">
      <c r="B10424" s="3" t="s">
        <v>8517</v>
      </c>
      <c r="C10424" s="4">
        <v>667.29510000000005</v>
      </c>
      <c r="F10424" s="20"/>
    </row>
    <row r="10425" spans="2:6" x14ac:dyDescent="0.3">
      <c r="B10425" s="3" t="s">
        <v>13576</v>
      </c>
      <c r="C10425" s="4">
        <v>667.27030000000002</v>
      </c>
      <c r="F10425" s="20"/>
    </row>
    <row r="10426" spans="2:6" x14ac:dyDescent="0.3">
      <c r="B10426" s="3" t="s">
        <v>9884</v>
      </c>
      <c r="C10426" s="4">
        <v>666.84540000000004</v>
      </c>
      <c r="F10426" s="20"/>
    </row>
    <row r="10427" spans="2:6" x14ac:dyDescent="0.3">
      <c r="B10427" s="3" t="s">
        <v>6891</v>
      </c>
      <c r="C10427" s="4">
        <v>666.55769999999995</v>
      </c>
      <c r="F10427" s="20"/>
    </row>
    <row r="10428" spans="2:6" x14ac:dyDescent="0.3">
      <c r="B10428" s="3" t="s">
        <v>10711</v>
      </c>
      <c r="C10428" s="4">
        <v>666.46440000000007</v>
      </c>
      <c r="F10428" s="20"/>
    </row>
    <row r="10429" spans="2:6" x14ac:dyDescent="0.3">
      <c r="B10429" s="3" t="s">
        <v>18731</v>
      </c>
      <c r="C10429" s="4">
        <v>666.36760000000004</v>
      </c>
      <c r="F10429" s="20"/>
    </row>
    <row r="10430" spans="2:6" x14ac:dyDescent="0.3">
      <c r="B10430" s="3" t="s">
        <v>10333</v>
      </c>
      <c r="C10430" s="4">
        <v>665.90019999999993</v>
      </c>
      <c r="F10430" s="20"/>
    </row>
    <row r="10431" spans="2:6" x14ac:dyDescent="0.3">
      <c r="B10431" s="3" t="s">
        <v>8895</v>
      </c>
      <c r="C10431" s="4">
        <v>665.17970000000003</v>
      </c>
      <c r="F10431" s="20"/>
    </row>
    <row r="10432" spans="2:6" x14ac:dyDescent="0.3">
      <c r="B10432" s="3" t="s">
        <v>6626</v>
      </c>
      <c r="C10432" s="4">
        <v>665.0625</v>
      </c>
      <c r="F10432" s="20"/>
    </row>
    <row r="10433" spans="2:6" x14ac:dyDescent="0.3">
      <c r="B10433" s="3" t="s">
        <v>9541</v>
      </c>
      <c r="C10433" s="4">
        <v>664.92690000000005</v>
      </c>
      <c r="F10433" s="20"/>
    </row>
    <row r="10434" spans="2:6" x14ac:dyDescent="0.3">
      <c r="B10434" s="3" t="s">
        <v>12082</v>
      </c>
      <c r="C10434" s="4">
        <v>664.47080000000005</v>
      </c>
      <c r="F10434" s="20"/>
    </row>
    <row r="10435" spans="2:6" x14ac:dyDescent="0.3">
      <c r="B10435" s="3" t="s">
        <v>4958</v>
      </c>
      <c r="C10435" s="4">
        <v>664.12929999999994</v>
      </c>
      <c r="F10435" s="20"/>
    </row>
    <row r="10436" spans="2:6" x14ac:dyDescent="0.3">
      <c r="B10436" s="3" t="s">
        <v>17746</v>
      </c>
      <c r="C10436" s="4">
        <v>663.99239999999998</v>
      </c>
      <c r="F10436" s="20"/>
    </row>
    <row r="10437" spans="2:6" x14ac:dyDescent="0.3">
      <c r="B10437" s="3" t="s">
        <v>12359</v>
      </c>
      <c r="C10437" s="4">
        <v>663.40859999999998</v>
      </c>
      <c r="F10437" s="20"/>
    </row>
    <row r="10438" spans="2:6" x14ac:dyDescent="0.3">
      <c r="B10438" s="3" t="s">
        <v>17264</v>
      </c>
      <c r="C10438" s="4">
        <v>663.37099999999998</v>
      </c>
      <c r="F10438" s="20"/>
    </row>
    <row r="10439" spans="2:6" x14ac:dyDescent="0.3">
      <c r="B10439" s="3" t="s">
        <v>10690</v>
      </c>
      <c r="C10439" s="4">
        <v>663.30799999999999</v>
      </c>
      <c r="F10439" s="20"/>
    </row>
    <row r="10440" spans="2:6" x14ac:dyDescent="0.3">
      <c r="B10440" s="3" t="s">
        <v>10890</v>
      </c>
      <c r="C10440" s="4">
        <v>663.28280000000007</v>
      </c>
      <c r="F10440" s="20"/>
    </row>
    <row r="10441" spans="2:6" x14ac:dyDescent="0.3">
      <c r="B10441" s="3" t="s">
        <v>953</v>
      </c>
      <c r="C10441" s="4">
        <v>663.27020000000005</v>
      </c>
      <c r="F10441" s="20"/>
    </row>
    <row r="10442" spans="2:6" x14ac:dyDescent="0.3">
      <c r="B10442" s="3" t="s">
        <v>12852</v>
      </c>
      <c r="C10442" s="4">
        <v>663.26249999999993</v>
      </c>
      <c r="F10442" s="20"/>
    </row>
    <row r="10443" spans="2:6" x14ac:dyDescent="0.3">
      <c r="B10443" s="3" t="s">
        <v>2319</v>
      </c>
      <c r="C10443" s="4">
        <v>663.08789999999999</v>
      </c>
      <c r="F10443" s="20"/>
    </row>
    <row r="10444" spans="2:6" x14ac:dyDescent="0.3">
      <c r="B10444" s="3" t="s">
        <v>12829</v>
      </c>
      <c r="C10444" s="4">
        <v>662.7777000000001</v>
      </c>
      <c r="F10444" s="20"/>
    </row>
    <row r="10445" spans="2:6" x14ac:dyDescent="0.3">
      <c r="B10445" s="3" t="s">
        <v>1999</v>
      </c>
      <c r="C10445" s="4">
        <v>662.26959999999985</v>
      </c>
      <c r="F10445" s="20"/>
    </row>
    <row r="10446" spans="2:6" x14ac:dyDescent="0.3">
      <c r="B10446" s="3" t="s">
        <v>9051</v>
      </c>
      <c r="C10446" s="4">
        <v>661.62920000000008</v>
      </c>
      <c r="F10446" s="20"/>
    </row>
    <row r="10447" spans="2:6" x14ac:dyDescent="0.3">
      <c r="B10447" s="3" t="s">
        <v>5249</v>
      </c>
      <c r="C10447" s="4">
        <v>661.3433</v>
      </c>
      <c r="F10447" s="20"/>
    </row>
    <row r="10448" spans="2:6" x14ac:dyDescent="0.3">
      <c r="B10448" s="3" t="s">
        <v>13285</v>
      </c>
      <c r="C10448" s="4">
        <v>661.32500000000005</v>
      </c>
      <c r="F10448" s="20"/>
    </row>
    <row r="10449" spans="2:6" x14ac:dyDescent="0.3">
      <c r="B10449" s="3" t="s">
        <v>1818</v>
      </c>
      <c r="C10449" s="4">
        <v>661.0607</v>
      </c>
      <c r="F10449" s="20"/>
    </row>
    <row r="10450" spans="2:6" x14ac:dyDescent="0.3">
      <c r="B10450" s="3" t="s">
        <v>14637</v>
      </c>
      <c r="C10450" s="4">
        <v>660.99299999999994</v>
      </c>
      <c r="F10450" s="20"/>
    </row>
    <row r="10451" spans="2:6" x14ac:dyDescent="0.3">
      <c r="B10451" s="3" t="s">
        <v>18545</v>
      </c>
      <c r="C10451" s="4">
        <v>660.90510000000006</v>
      </c>
      <c r="F10451" s="20"/>
    </row>
    <row r="10452" spans="2:6" x14ac:dyDescent="0.3">
      <c r="B10452" s="3" t="s">
        <v>14778</v>
      </c>
      <c r="C10452" s="4">
        <v>660.85440000000006</v>
      </c>
      <c r="F10452" s="20"/>
    </row>
    <row r="10453" spans="2:6" x14ac:dyDescent="0.3">
      <c r="B10453" s="3" t="s">
        <v>14622</v>
      </c>
      <c r="C10453" s="4">
        <v>660.63549999999998</v>
      </c>
      <c r="F10453" s="20"/>
    </row>
    <row r="10454" spans="2:6" x14ac:dyDescent="0.3">
      <c r="B10454" s="3" t="s">
        <v>18271</v>
      </c>
      <c r="C10454" s="4">
        <v>660.5847</v>
      </c>
      <c r="F10454" s="20"/>
    </row>
    <row r="10455" spans="2:6" x14ac:dyDescent="0.3">
      <c r="B10455" s="3" t="s">
        <v>18719</v>
      </c>
      <c r="C10455" s="4">
        <v>660.36619999999994</v>
      </c>
      <c r="F10455" s="20"/>
    </row>
    <row r="10456" spans="2:6" x14ac:dyDescent="0.3">
      <c r="B10456" s="3" t="s">
        <v>17383</v>
      </c>
      <c r="C10456" s="4">
        <v>660.29769999999996</v>
      </c>
      <c r="F10456" s="20"/>
    </row>
    <row r="10457" spans="2:6" x14ac:dyDescent="0.3">
      <c r="B10457" s="3" t="s">
        <v>12442</v>
      </c>
      <c r="C10457" s="4">
        <v>660.20950000000005</v>
      </c>
      <c r="F10457" s="20"/>
    </row>
    <row r="10458" spans="2:6" x14ac:dyDescent="0.3">
      <c r="B10458" s="3" t="s">
        <v>18469</v>
      </c>
      <c r="C10458" s="4">
        <v>660.1087</v>
      </c>
      <c r="F10458" s="20"/>
    </row>
    <row r="10459" spans="2:6" x14ac:dyDescent="0.3">
      <c r="B10459" s="3" t="s">
        <v>11930</v>
      </c>
      <c r="C10459" s="4">
        <v>660.10810000000004</v>
      </c>
      <c r="F10459" s="20"/>
    </row>
    <row r="10460" spans="2:6" x14ac:dyDescent="0.3">
      <c r="B10460" s="3" t="s">
        <v>17897</v>
      </c>
      <c r="C10460" s="4">
        <v>659.51</v>
      </c>
      <c r="F10460" s="20"/>
    </row>
    <row r="10461" spans="2:6" x14ac:dyDescent="0.3">
      <c r="B10461" s="3" t="s">
        <v>866</v>
      </c>
      <c r="C10461" s="4">
        <v>659.27319999999997</v>
      </c>
      <c r="F10461" s="20"/>
    </row>
    <row r="10462" spans="2:6" x14ac:dyDescent="0.3">
      <c r="B10462" s="3" t="s">
        <v>17304</v>
      </c>
      <c r="C10462" s="4">
        <v>658.50909999999999</v>
      </c>
      <c r="F10462" s="20"/>
    </row>
    <row r="10463" spans="2:6" x14ac:dyDescent="0.3">
      <c r="B10463" s="3" t="s">
        <v>13214</v>
      </c>
      <c r="C10463" s="4">
        <v>657.99249999999995</v>
      </c>
      <c r="F10463" s="20"/>
    </row>
    <row r="10464" spans="2:6" x14ac:dyDescent="0.3">
      <c r="B10464" s="3" t="s">
        <v>16709</v>
      </c>
      <c r="C10464" s="4">
        <v>657.85469999999998</v>
      </c>
      <c r="F10464" s="20"/>
    </row>
    <row r="10465" spans="2:6" x14ac:dyDescent="0.3">
      <c r="B10465" s="3" t="s">
        <v>10213</v>
      </c>
      <c r="C10465" s="4">
        <v>657.64250000000004</v>
      </c>
      <c r="F10465" s="20"/>
    </row>
    <row r="10466" spans="2:6" x14ac:dyDescent="0.3">
      <c r="B10466" s="3" t="s">
        <v>1508</v>
      </c>
      <c r="C10466" s="4">
        <v>657.36750000000006</v>
      </c>
      <c r="F10466" s="20"/>
    </row>
    <row r="10467" spans="2:6" x14ac:dyDescent="0.3">
      <c r="B10467" s="3" t="s">
        <v>4132</v>
      </c>
      <c r="C10467" s="4">
        <v>657.34170000000006</v>
      </c>
      <c r="F10467" s="20"/>
    </row>
    <row r="10468" spans="2:6" x14ac:dyDescent="0.3">
      <c r="B10468" s="3" t="s">
        <v>18220</v>
      </c>
      <c r="C10468" s="4">
        <v>657.20550000000003</v>
      </c>
      <c r="F10468" s="20"/>
    </row>
    <row r="10469" spans="2:6" x14ac:dyDescent="0.3">
      <c r="B10469" s="3" t="s">
        <v>13807</v>
      </c>
      <c r="C10469" s="4">
        <v>657.20550000000003</v>
      </c>
      <c r="F10469" s="20"/>
    </row>
    <row r="10470" spans="2:6" x14ac:dyDescent="0.3">
      <c r="B10470" s="3" t="s">
        <v>12068</v>
      </c>
      <c r="C10470" s="4">
        <v>657.20550000000003</v>
      </c>
      <c r="F10470" s="20"/>
    </row>
    <row r="10471" spans="2:6" x14ac:dyDescent="0.3">
      <c r="B10471" s="3" t="s">
        <v>9966</v>
      </c>
      <c r="C10471" s="4">
        <v>657.20550000000003</v>
      </c>
      <c r="F10471" s="20"/>
    </row>
    <row r="10472" spans="2:6" x14ac:dyDescent="0.3">
      <c r="B10472" s="3" t="s">
        <v>8904</v>
      </c>
      <c r="C10472" s="4">
        <v>657.20550000000003</v>
      </c>
      <c r="F10472" s="20"/>
    </row>
    <row r="10473" spans="2:6" x14ac:dyDescent="0.3">
      <c r="B10473" s="3" t="s">
        <v>8173</v>
      </c>
      <c r="C10473" s="4">
        <v>657.20550000000003</v>
      </c>
      <c r="F10473" s="20"/>
    </row>
    <row r="10474" spans="2:6" x14ac:dyDescent="0.3">
      <c r="B10474" s="3" t="s">
        <v>6549</v>
      </c>
      <c r="C10474" s="4">
        <v>657.20550000000003</v>
      </c>
      <c r="F10474" s="20"/>
    </row>
    <row r="10475" spans="2:6" x14ac:dyDescent="0.3">
      <c r="B10475" s="3" t="s">
        <v>6700</v>
      </c>
      <c r="C10475" s="4">
        <v>657.20550000000003</v>
      </c>
      <c r="F10475" s="20"/>
    </row>
    <row r="10476" spans="2:6" x14ac:dyDescent="0.3">
      <c r="B10476" s="3" t="s">
        <v>4154</v>
      </c>
      <c r="C10476" s="4">
        <v>657.20550000000003</v>
      </c>
      <c r="F10476" s="20"/>
    </row>
    <row r="10477" spans="2:6" x14ac:dyDescent="0.3">
      <c r="B10477" s="3" t="s">
        <v>3591</v>
      </c>
      <c r="C10477" s="4">
        <v>657.20550000000003</v>
      </c>
      <c r="F10477" s="20"/>
    </row>
    <row r="10478" spans="2:6" x14ac:dyDescent="0.3">
      <c r="B10478" s="3" t="s">
        <v>1750</v>
      </c>
      <c r="C10478" s="4">
        <v>657.20550000000003</v>
      </c>
      <c r="F10478" s="20"/>
    </row>
    <row r="10479" spans="2:6" x14ac:dyDescent="0.3">
      <c r="B10479" s="3" t="s">
        <v>1238</v>
      </c>
      <c r="C10479" s="4">
        <v>657.20550000000003</v>
      </c>
      <c r="F10479" s="20"/>
    </row>
    <row r="10480" spans="2:6" x14ac:dyDescent="0.3">
      <c r="B10480" s="3" t="s">
        <v>7284</v>
      </c>
      <c r="C10480" s="4">
        <v>657.1866</v>
      </c>
      <c r="F10480" s="20"/>
    </row>
    <row r="10481" spans="2:6" x14ac:dyDescent="0.3">
      <c r="B10481" s="3" t="s">
        <v>13911</v>
      </c>
      <c r="C10481" s="4">
        <v>657.17399999999998</v>
      </c>
      <c r="F10481" s="20"/>
    </row>
    <row r="10482" spans="2:6" x14ac:dyDescent="0.3">
      <c r="B10482" s="3" t="s">
        <v>14436</v>
      </c>
      <c r="C10482" s="4">
        <v>657.17399999999998</v>
      </c>
      <c r="F10482" s="20"/>
    </row>
    <row r="10483" spans="2:6" x14ac:dyDescent="0.3">
      <c r="B10483" s="3" t="s">
        <v>804</v>
      </c>
      <c r="C10483" s="4">
        <v>657.14879999999994</v>
      </c>
      <c r="F10483" s="20"/>
    </row>
    <row r="10484" spans="2:6" x14ac:dyDescent="0.3">
      <c r="B10484" s="3" t="s">
        <v>15846</v>
      </c>
      <c r="C10484" s="4">
        <v>657.1235999999999</v>
      </c>
      <c r="F10484" s="20"/>
    </row>
    <row r="10485" spans="2:6" x14ac:dyDescent="0.3">
      <c r="B10485" s="3" t="s">
        <v>9100</v>
      </c>
      <c r="C10485" s="4">
        <v>657.1110000000001</v>
      </c>
      <c r="F10485" s="20"/>
    </row>
    <row r="10486" spans="2:6" x14ac:dyDescent="0.3">
      <c r="B10486" s="3" t="s">
        <v>18712</v>
      </c>
      <c r="C10486" s="4">
        <v>657.03539999999998</v>
      </c>
      <c r="F10486" s="20"/>
    </row>
    <row r="10487" spans="2:6" x14ac:dyDescent="0.3">
      <c r="B10487" s="3" t="s">
        <v>13135</v>
      </c>
      <c r="C10487" s="4">
        <v>657.01649999999995</v>
      </c>
      <c r="F10487" s="20"/>
    </row>
    <row r="10488" spans="2:6" x14ac:dyDescent="0.3">
      <c r="B10488" s="3" t="s">
        <v>10788</v>
      </c>
      <c r="C10488" s="4">
        <v>656.96609999999998</v>
      </c>
      <c r="F10488" s="20"/>
    </row>
    <row r="10489" spans="2:6" x14ac:dyDescent="0.3">
      <c r="B10489" s="3" t="s">
        <v>6264</v>
      </c>
      <c r="C10489" s="4">
        <v>656.71019999999999</v>
      </c>
      <c r="F10489" s="20"/>
    </row>
    <row r="10490" spans="2:6" x14ac:dyDescent="0.3">
      <c r="B10490" s="3" t="s">
        <v>14271</v>
      </c>
      <c r="C10490" s="4">
        <v>656.40750000000003</v>
      </c>
      <c r="F10490" s="20"/>
    </row>
    <row r="10491" spans="2:6" x14ac:dyDescent="0.3">
      <c r="B10491" s="3" t="s">
        <v>15740</v>
      </c>
      <c r="C10491" s="4">
        <v>656.00919999999996</v>
      </c>
      <c r="F10491" s="20"/>
    </row>
    <row r="10492" spans="2:6" x14ac:dyDescent="0.3">
      <c r="B10492" s="3" t="s">
        <v>3510</v>
      </c>
      <c r="C10492" s="4">
        <v>655.21410000000003</v>
      </c>
      <c r="F10492" s="20"/>
    </row>
    <row r="10493" spans="2:6" x14ac:dyDescent="0.3">
      <c r="B10493" s="3" t="s">
        <v>16457</v>
      </c>
      <c r="C10493" s="4">
        <v>655.1905999999999</v>
      </c>
      <c r="F10493" s="20"/>
    </row>
    <row r="10494" spans="2:6" x14ac:dyDescent="0.3">
      <c r="B10494" s="3" t="s">
        <v>18191</v>
      </c>
      <c r="C10494" s="4">
        <v>655.10910000000001</v>
      </c>
      <c r="F10494" s="20"/>
    </row>
    <row r="10495" spans="2:6" x14ac:dyDescent="0.3">
      <c r="B10495" s="3" t="s">
        <v>11179</v>
      </c>
      <c r="C10495" s="4">
        <v>655.09439999999995</v>
      </c>
      <c r="F10495" s="20"/>
    </row>
    <row r="10496" spans="2:6" x14ac:dyDescent="0.3">
      <c r="B10496" s="3" t="s">
        <v>17100</v>
      </c>
      <c r="C10496" s="4">
        <v>654.76839999999993</v>
      </c>
      <c r="F10496" s="20"/>
    </row>
    <row r="10497" spans="2:6" x14ac:dyDescent="0.3">
      <c r="B10497" s="3" t="s">
        <v>14447</v>
      </c>
      <c r="C10497" s="4">
        <v>654.48979999999995</v>
      </c>
      <c r="F10497" s="20"/>
    </row>
    <row r="10498" spans="2:6" x14ac:dyDescent="0.3">
      <c r="B10498" s="3" t="s">
        <v>890</v>
      </c>
      <c r="C10498" s="4">
        <v>654.29849999999999</v>
      </c>
      <c r="F10498" s="20"/>
    </row>
    <row r="10499" spans="2:6" x14ac:dyDescent="0.3">
      <c r="B10499" s="3" t="s">
        <v>7743</v>
      </c>
      <c r="C10499" s="4">
        <v>654.21839999999997</v>
      </c>
      <c r="F10499" s="20"/>
    </row>
    <row r="10500" spans="2:6" x14ac:dyDescent="0.3">
      <c r="B10500" s="3" t="s">
        <v>7856</v>
      </c>
      <c r="C10500" s="4">
        <v>654.21719999999993</v>
      </c>
      <c r="F10500" s="20"/>
    </row>
    <row r="10501" spans="2:6" x14ac:dyDescent="0.3">
      <c r="B10501" s="3" t="s">
        <v>12415</v>
      </c>
      <c r="C10501" s="4">
        <v>653.88019999999995</v>
      </c>
      <c r="F10501" s="20"/>
    </row>
    <row r="10502" spans="2:6" x14ac:dyDescent="0.3">
      <c r="B10502" s="3" t="s">
        <v>18098</v>
      </c>
      <c r="C10502" s="4">
        <v>653.85069999999996</v>
      </c>
      <c r="F10502" s="20"/>
    </row>
    <row r="10503" spans="2:6" x14ac:dyDescent="0.3">
      <c r="B10503" s="3" t="s">
        <v>12185</v>
      </c>
      <c r="C10503" s="4">
        <v>653.06580000000008</v>
      </c>
      <c r="F10503" s="20"/>
    </row>
    <row r="10504" spans="2:6" x14ac:dyDescent="0.3">
      <c r="B10504" s="3" t="s">
        <v>618</v>
      </c>
      <c r="C10504" s="4">
        <v>652.97310000000004</v>
      </c>
      <c r="F10504" s="20"/>
    </row>
    <row r="10505" spans="2:6" x14ac:dyDescent="0.3">
      <c r="B10505" s="3" t="s">
        <v>12446</v>
      </c>
      <c r="C10505" s="4">
        <v>652.92780000000005</v>
      </c>
      <c r="F10505" s="20"/>
    </row>
    <row r="10506" spans="2:6" x14ac:dyDescent="0.3">
      <c r="B10506" s="3" t="s">
        <v>8881</v>
      </c>
      <c r="C10506" s="4">
        <v>652.68490000000008</v>
      </c>
      <c r="F10506" s="20"/>
    </row>
    <row r="10507" spans="2:6" x14ac:dyDescent="0.3">
      <c r="B10507" s="3" t="s">
        <v>18238</v>
      </c>
      <c r="C10507" s="4">
        <v>651.89599999999984</v>
      </c>
      <c r="F10507" s="20"/>
    </row>
    <row r="10508" spans="2:6" x14ac:dyDescent="0.3">
      <c r="B10508" s="3" t="s">
        <v>2499</v>
      </c>
      <c r="C10508" s="4">
        <v>651.85359999999991</v>
      </c>
      <c r="F10508" s="20"/>
    </row>
    <row r="10509" spans="2:6" x14ac:dyDescent="0.3">
      <c r="B10509" s="3" t="s">
        <v>6770</v>
      </c>
      <c r="C10509" s="4">
        <v>651.51369999999997</v>
      </c>
      <c r="F10509" s="20"/>
    </row>
    <row r="10510" spans="2:6" x14ac:dyDescent="0.3">
      <c r="B10510" s="3" t="s">
        <v>1513</v>
      </c>
      <c r="C10510" s="4">
        <v>651.49289999999996</v>
      </c>
      <c r="F10510" s="20"/>
    </row>
    <row r="10511" spans="2:6" x14ac:dyDescent="0.3">
      <c r="B10511" s="3" t="s">
        <v>3849</v>
      </c>
      <c r="C10511" s="4">
        <v>651.38</v>
      </c>
      <c r="F10511" s="20"/>
    </row>
    <row r="10512" spans="2:6" x14ac:dyDescent="0.3">
      <c r="B10512" s="3" t="s">
        <v>18138</v>
      </c>
      <c r="C10512" s="4">
        <v>651.351</v>
      </c>
      <c r="F10512" s="20"/>
    </row>
    <row r="10513" spans="2:6" x14ac:dyDescent="0.3">
      <c r="B10513" s="3" t="s">
        <v>17810</v>
      </c>
      <c r="C10513" s="4">
        <v>651.30870000000004</v>
      </c>
      <c r="F10513" s="20"/>
    </row>
    <row r="10514" spans="2:6" x14ac:dyDescent="0.3">
      <c r="B10514" s="3" t="s">
        <v>9872</v>
      </c>
      <c r="C10514" s="4">
        <v>651.13580000000002</v>
      </c>
      <c r="F10514" s="20"/>
    </row>
    <row r="10515" spans="2:6" x14ac:dyDescent="0.3">
      <c r="B10515" s="3" t="s">
        <v>14449</v>
      </c>
      <c r="C10515" s="4">
        <v>651.04039999999998</v>
      </c>
      <c r="F10515" s="20"/>
    </row>
    <row r="10516" spans="2:6" x14ac:dyDescent="0.3">
      <c r="B10516" s="3" t="s">
        <v>16635</v>
      </c>
      <c r="C10516" s="4">
        <v>650.86360000000002</v>
      </c>
      <c r="F10516" s="20"/>
    </row>
    <row r="10517" spans="2:6" x14ac:dyDescent="0.3">
      <c r="B10517" s="3" t="s">
        <v>982</v>
      </c>
      <c r="C10517" s="4">
        <v>650.82799999999997</v>
      </c>
      <c r="F10517" s="20"/>
    </row>
    <row r="10518" spans="2:6" x14ac:dyDescent="0.3">
      <c r="B10518" s="3" t="s">
        <v>7289</v>
      </c>
      <c r="C10518" s="4">
        <v>650.78939999999989</v>
      </c>
      <c r="F10518" s="20"/>
    </row>
    <row r="10519" spans="2:6" x14ac:dyDescent="0.3">
      <c r="B10519" s="3" t="s">
        <v>5816</v>
      </c>
      <c r="C10519" s="4">
        <v>650.7876</v>
      </c>
      <c r="F10519" s="20"/>
    </row>
    <row r="10520" spans="2:6" x14ac:dyDescent="0.3">
      <c r="B10520" s="3" t="s">
        <v>16506</v>
      </c>
      <c r="C10520" s="4">
        <v>650.75020000000006</v>
      </c>
      <c r="F10520" s="20"/>
    </row>
    <row r="10521" spans="2:6" x14ac:dyDescent="0.3">
      <c r="B10521" s="3" t="s">
        <v>2696</v>
      </c>
      <c r="C10521" s="4">
        <v>649.94269999999995</v>
      </c>
      <c r="F10521" s="20"/>
    </row>
    <row r="10522" spans="2:6" x14ac:dyDescent="0.3">
      <c r="B10522" s="3" t="s">
        <v>9542</v>
      </c>
      <c r="C10522" s="4">
        <v>649.81550000000004</v>
      </c>
      <c r="F10522" s="20"/>
    </row>
    <row r="10523" spans="2:6" x14ac:dyDescent="0.3">
      <c r="B10523" s="3" t="s">
        <v>1884</v>
      </c>
      <c r="C10523" s="4">
        <v>649.46669999999995</v>
      </c>
      <c r="F10523" s="20"/>
    </row>
    <row r="10524" spans="2:6" x14ac:dyDescent="0.3">
      <c r="B10524" s="3" t="s">
        <v>8365</v>
      </c>
      <c r="C10524" s="4">
        <v>649.2921</v>
      </c>
      <c r="F10524" s="20"/>
    </row>
    <row r="10525" spans="2:6" x14ac:dyDescent="0.3">
      <c r="B10525" s="3" t="s">
        <v>3256</v>
      </c>
      <c r="C10525" s="4">
        <v>649.17259999999999</v>
      </c>
      <c r="F10525" s="20"/>
    </row>
    <row r="10526" spans="2:6" x14ac:dyDescent="0.3">
      <c r="B10526" s="3" t="s">
        <v>10943</v>
      </c>
      <c r="C10526" s="4">
        <v>648.9864</v>
      </c>
      <c r="F10526" s="20"/>
    </row>
    <row r="10527" spans="2:6" x14ac:dyDescent="0.3">
      <c r="B10527" s="3" t="s">
        <v>7868</v>
      </c>
      <c r="C10527" s="4">
        <v>647.98609999999996</v>
      </c>
      <c r="F10527" s="20"/>
    </row>
    <row r="10528" spans="2:6" x14ac:dyDescent="0.3">
      <c r="B10528" s="3" t="s">
        <v>5946</v>
      </c>
      <c r="C10528" s="4">
        <v>647.81550000000004</v>
      </c>
      <c r="F10528" s="20"/>
    </row>
    <row r="10529" spans="2:6" x14ac:dyDescent="0.3">
      <c r="B10529" s="3" t="s">
        <v>5152</v>
      </c>
      <c r="C10529" s="4">
        <v>647.68949999999995</v>
      </c>
      <c r="F10529" s="20"/>
    </row>
    <row r="10530" spans="2:6" x14ac:dyDescent="0.3">
      <c r="B10530" s="3" t="s">
        <v>7338</v>
      </c>
      <c r="C10530" s="4">
        <v>647.23289999999997</v>
      </c>
      <c r="F10530" s="20"/>
    </row>
    <row r="10531" spans="2:6" x14ac:dyDescent="0.3">
      <c r="B10531" s="3" t="s">
        <v>11018</v>
      </c>
      <c r="C10531" s="4">
        <v>647.15800000000002</v>
      </c>
      <c r="F10531" s="20"/>
    </row>
    <row r="10532" spans="2:6" x14ac:dyDescent="0.3">
      <c r="B10532" s="3" t="s">
        <v>5277</v>
      </c>
      <c r="C10532" s="4">
        <v>647.15800000000002</v>
      </c>
      <c r="F10532" s="20"/>
    </row>
    <row r="10533" spans="2:6" x14ac:dyDescent="0.3">
      <c r="B10533" s="3" t="s">
        <v>18892</v>
      </c>
      <c r="C10533" s="4">
        <v>646.24400000000003</v>
      </c>
      <c r="F10533" s="20"/>
    </row>
    <row r="10534" spans="2:6" x14ac:dyDescent="0.3">
      <c r="B10534" s="3" t="s">
        <v>11079</v>
      </c>
      <c r="C10534" s="4">
        <v>646.14049999999986</v>
      </c>
      <c r="F10534" s="20"/>
    </row>
    <row r="10535" spans="2:6" x14ac:dyDescent="0.3">
      <c r="B10535" s="3" t="s">
        <v>4359</v>
      </c>
      <c r="C10535" s="4">
        <v>645.67449999999997</v>
      </c>
      <c r="F10535" s="20"/>
    </row>
    <row r="10536" spans="2:6" x14ac:dyDescent="0.3">
      <c r="B10536" s="3" t="s">
        <v>1961</v>
      </c>
      <c r="C10536" s="4">
        <v>645.61079999999993</v>
      </c>
      <c r="F10536" s="20"/>
    </row>
    <row r="10537" spans="2:6" x14ac:dyDescent="0.3">
      <c r="B10537" s="3" t="s">
        <v>14578</v>
      </c>
      <c r="C10537" s="4">
        <v>645.09730000000002</v>
      </c>
      <c r="F10537" s="20"/>
    </row>
    <row r="10538" spans="2:6" x14ac:dyDescent="0.3">
      <c r="B10538" s="3" t="s">
        <v>11852</v>
      </c>
      <c r="C10538" s="4">
        <v>644.96810000000005</v>
      </c>
      <c r="F10538" s="20"/>
    </row>
    <row r="10539" spans="2:6" x14ac:dyDescent="0.3">
      <c r="B10539" s="3" t="s">
        <v>15786</v>
      </c>
      <c r="C10539" s="4">
        <v>644.5227000000001</v>
      </c>
      <c r="F10539" s="20"/>
    </row>
    <row r="10540" spans="2:6" x14ac:dyDescent="0.3">
      <c r="B10540" s="3" t="s">
        <v>3965</v>
      </c>
      <c r="C10540" s="4">
        <v>644.4645999999999</v>
      </c>
      <c r="F10540" s="20"/>
    </row>
    <row r="10541" spans="2:6" x14ac:dyDescent="0.3">
      <c r="B10541" s="3" t="s">
        <v>3472</v>
      </c>
      <c r="C10541" s="4">
        <v>644.18979999999999</v>
      </c>
      <c r="F10541" s="20"/>
    </row>
    <row r="10542" spans="2:6" x14ac:dyDescent="0.3">
      <c r="B10542" s="3" t="s">
        <v>13195</v>
      </c>
      <c r="C10542" s="4">
        <v>644.13319999999999</v>
      </c>
      <c r="F10542" s="20"/>
    </row>
    <row r="10543" spans="2:6" x14ac:dyDescent="0.3">
      <c r="B10543" s="3" t="s">
        <v>15285</v>
      </c>
      <c r="C10543" s="4">
        <v>643.73289999999997</v>
      </c>
      <c r="F10543" s="20"/>
    </row>
    <row r="10544" spans="2:6" x14ac:dyDescent="0.3">
      <c r="B10544" s="3" t="s">
        <v>11629</v>
      </c>
      <c r="C10544" s="4">
        <v>643.72760000000005</v>
      </c>
      <c r="F10544" s="20"/>
    </row>
    <row r="10545" spans="2:6" x14ac:dyDescent="0.3">
      <c r="B10545" s="3" t="s">
        <v>18048</v>
      </c>
      <c r="C10545" s="4">
        <v>643.45530000000008</v>
      </c>
      <c r="F10545" s="20"/>
    </row>
    <row r="10546" spans="2:6" x14ac:dyDescent="0.3">
      <c r="B10546" s="3" t="s">
        <v>9952</v>
      </c>
      <c r="C10546" s="4">
        <v>643.21929999999998</v>
      </c>
      <c r="F10546" s="20"/>
    </row>
    <row r="10547" spans="2:6" x14ac:dyDescent="0.3">
      <c r="B10547" s="3" t="s">
        <v>1910</v>
      </c>
      <c r="C10547" s="4">
        <v>642.04369999999994</v>
      </c>
      <c r="F10547" s="20"/>
    </row>
    <row r="10548" spans="2:6" x14ac:dyDescent="0.3">
      <c r="B10548" s="3" t="s">
        <v>10598</v>
      </c>
      <c r="C10548" s="4">
        <v>641.97490000000005</v>
      </c>
      <c r="F10548" s="20"/>
    </row>
    <row r="10549" spans="2:6" x14ac:dyDescent="0.3">
      <c r="B10549" s="3" t="s">
        <v>7931</v>
      </c>
      <c r="C10549" s="4">
        <v>641.87459999999999</v>
      </c>
      <c r="F10549" s="20"/>
    </row>
    <row r="10550" spans="2:6" x14ac:dyDescent="0.3">
      <c r="B10550" s="3" t="s">
        <v>9194</v>
      </c>
      <c r="C10550" s="4">
        <v>640.9547</v>
      </c>
      <c r="F10550" s="20"/>
    </row>
    <row r="10551" spans="2:6" x14ac:dyDescent="0.3">
      <c r="B10551" s="3" t="s">
        <v>5080</v>
      </c>
      <c r="C10551" s="4">
        <v>640.88459999999998</v>
      </c>
      <c r="F10551" s="20"/>
    </row>
    <row r="10552" spans="2:6" x14ac:dyDescent="0.3">
      <c r="B10552" s="3" t="s">
        <v>3293</v>
      </c>
      <c r="C10552" s="4">
        <v>640.5421</v>
      </c>
      <c r="F10552" s="20"/>
    </row>
    <row r="10553" spans="2:6" x14ac:dyDescent="0.3">
      <c r="B10553" s="3" t="s">
        <v>8172</v>
      </c>
      <c r="C10553" s="4">
        <v>640.44639999999993</v>
      </c>
      <c r="F10553" s="20"/>
    </row>
    <row r="10554" spans="2:6" x14ac:dyDescent="0.3">
      <c r="B10554" s="3" t="s">
        <v>10034</v>
      </c>
      <c r="C10554" s="4">
        <v>640.38369999999998</v>
      </c>
      <c r="F10554" s="20"/>
    </row>
    <row r="10555" spans="2:6" x14ac:dyDescent="0.3">
      <c r="B10555" s="3" t="s">
        <v>14337</v>
      </c>
      <c r="C10555" s="4">
        <v>640.37850000000003</v>
      </c>
      <c r="F10555" s="20"/>
    </row>
    <row r="10556" spans="2:6" x14ac:dyDescent="0.3">
      <c r="B10556" s="3" t="s">
        <v>6205</v>
      </c>
      <c r="C10556" s="4">
        <v>640.34160000000008</v>
      </c>
      <c r="F10556" s="20"/>
    </row>
    <row r="10557" spans="2:6" x14ac:dyDescent="0.3">
      <c r="B10557" s="3" t="s">
        <v>13565</v>
      </c>
      <c r="C10557" s="4">
        <v>640.07029999999997</v>
      </c>
      <c r="F10557" s="20"/>
    </row>
    <row r="10558" spans="2:6" x14ac:dyDescent="0.3">
      <c r="B10558" s="3" t="s">
        <v>4310</v>
      </c>
      <c r="C10558" s="4">
        <v>639.76429999999993</v>
      </c>
      <c r="F10558" s="20"/>
    </row>
    <row r="10559" spans="2:6" x14ac:dyDescent="0.3">
      <c r="B10559" s="3" t="s">
        <v>4235</v>
      </c>
      <c r="C10559" s="4">
        <v>639.66489999999999</v>
      </c>
      <c r="F10559" s="20"/>
    </row>
    <row r="10560" spans="2:6" x14ac:dyDescent="0.3">
      <c r="B10560" s="3" t="s">
        <v>11520</v>
      </c>
      <c r="C10560" s="4">
        <v>639.48220000000003</v>
      </c>
      <c r="F10560" s="20"/>
    </row>
    <row r="10561" spans="2:6" x14ac:dyDescent="0.3">
      <c r="B10561" s="3" t="s">
        <v>17974</v>
      </c>
      <c r="C10561" s="4">
        <v>639.3886</v>
      </c>
      <c r="F10561" s="20"/>
    </row>
    <row r="10562" spans="2:6" x14ac:dyDescent="0.3">
      <c r="B10562" s="3" t="s">
        <v>9155</v>
      </c>
      <c r="C10562" s="4">
        <v>638.38139999999999</v>
      </c>
      <c r="F10562" s="20"/>
    </row>
    <row r="10563" spans="2:6" x14ac:dyDescent="0.3">
      <c r="B10563" s="3" t="s">
        <v>1911</v>
      </c>
      <c r="C10563" s="4">
        <v>638.29319999999996</v>
      </c>
      <c r="F10563" s="20"/>
    </row>
    <row r="10564" spans="2:6" x14ac:dyDescent="0.3">
      <c r="B10564" s="3" t="s">
        <v>10365</v>
      </c>
      <c r="C10564" s="4">
        <v>638.28110000000004</v>
      </c>
      <c r="F10564" s="20"/>
    </row>
    <row r="10565" spans="2:6" x14ac:dyDescent="0.3">
      <c r="B10565" s="3" t="s">
        <v>1935</v>
      </c>
      <c r="C10565" s="4">
        <v>636.89200000000005</v>
      </c>
      <c r="F10565" s="20"/>
    </row>
    <row r="10566" spans="2:6" x14ac:dyDescent="0.3">
      <c r="B10566" s="3" t="s">
        <v>16228</v>
      </c>
      <c r="C10566" s="4">
        <v>636.87310000000002</v>
      </c>
      <c r="F10566" s="20"/>
    </row>
    <row r="10567" spans="2:6" x14ac:dyDescent="0.3">
      <c r="B10567" s="3" t="s">
        <v>12567</v>
      </c>
      <c r="C10567" s="4">
        <v>636.54629999999997</v>
      </c>
      <c r="F10567" s="20"/>
    </row>
    <row r="10568" spans="2:6" x14ac:dyDescent="0.3">
      <c r="B10568" s="3" t="s">
        <v>1290</v>
      </c>
      <c r="C10568" s="4">
        <v>635.78359999999998</v>
      </c>
      <c r="F10568" s="20"/>
    </row>
    <row r="10569" spans="2:6" x14ac:dyDescent="0.3">
      <c r="B10569" s="3" t="s">
        <v>2193</v>
      </c>
      <c r="C10569" s="4">
        <v>635.61410000000001</v>
      </c>
      <c r="F10569" s="20"/>
    </row>
    <row r="10570" spans="2:6" x14ac:dyDescent="0.3">
      <c r="B10570" s="3" t="s">
        <v>1992</v>
      </c>
      <c r="C10570" s="4">
        <v>635.3809</v>
      </c>
      <c r="F10570" s="20"/>
    </row>
    <row r="10571" spans="2:6" x14ac:dyDescent="0.3">
      <c r="B10571" s="3" t="s">
        <v>7259</v>
      </c>
      <c r="C10571" s="4">
        <v>635.30179999999996</v>
      </c>
      <c r="F10571" s="20"/>
    </row>
    <row r="10572" spans="2:6" x14ac:dyDescent="0.3">
      <c r="B10572" s="3" t="s">
        <v>5650</v>
      </c>
      <c r="C10572" s="4">
        <v>635.20330000000001</v>
      </c>
      <c r="F10572" s="20"/>
    </row>
    <row r="10573" spans="2:6" x14ac:dyDescent="0.3">
      <c r="B10573" s="3" t="s">
        <v>3298</v>
      </c>
      <c r="C10573" s="4">
        <v>635.14430000000004</v>
      </c>
      <c r="F10573" s="20"/>
    </row>
    <row r="10574" spans="2:6" x14ac:dyDescent="0.3">
      <c r="B10574" s="3" t="s">
        <v>16865</v>
      </c>
      <c r="C10574" s="4">
        <v>635.09390000000008</v>
      </c>
      <c r="F10574" s="20"/>
    </row>
    <row r="10575" spans="2:6" x14ac:dyDescent="0.3">
      <c r="B10575" s="3" t="s">
        <v>13308</v>
      </c>
      <c r="C10575" s="4">
        <v>634.66250000000002</v>
      </c>
      <c r="F10575" s="20"/>
    </row>
    <row r="10576" spans="2:6" x14ac:dyDescent="0.3">
      <c r="B10576" s="3" t="s">
        <v>15125</v>
      </c>
      <c r="C10576" s="4">
        <v>634.06880000000001</v>
      </c>
      <c r="F10576" s="20"/>
    </row>
    <row r="10577" spans="2:6" x14ac:dyDescent="0.3">
      <c r="B10577" s="3" t="s">
        <v>9656</v>
      </c>
      <c r="C10577" s="4">
        <v>633.9864</v>
      </c>
      <c r="F10577" s="20"/>
    </row>
    <row r="10578" spans="2:6" x14ac:dyDescent="0.3">
      <c r="B10578" s="3" t="s">
        <v>7052</v>
      </c>
      <c r="C10578" s="4">
        <v>633.755</v>
      </c>
      <c r="F10578" s="20"/>
    </row>
    <row r="10579" spans="2:6" x14ac:dyDescent="0.3">
      <c r="B10579" s="3" t="s">
        <v>4341</v>
      </c>
      <c r="C10579" s="4">
        <v>633.61869999999999</v>
      </c>
      <c r="F10579" s="20"/>
    </row>
    <row r="10580" spans="2:6" x14ac:dyDescent="0.3">
      <c r="B10580" s="3" t="s">
        <v>18610</v>
      </c>
      <c r="C10580" s="4">
        <v>633.47579999999994</v>
      </c>
      <c r="F10580" s="20"/>
    </row>
    <row r="10581" spans="2:6" x14ac:dyDescent="0.3">
      <c r="B10581" s="3" t="s">
        <v>18140</v>
      </c>
      <c r="C10581" s="4">
        <v>633.37270000000001</v>
      </c>
      <c r="F10581" s="20"/>
    </row>
    <row r="10582" spans="2:6" x14ac:dyDescent="0.3">
      <c r="B10582" s="3" t="s">
        <v>3496</v>
      </c>
      <c r="C10582" s="4">
        <v>632.89149999999995</v>
      </c>
      <c r="F10582" s="20"/>
    </row>
    <row r="10583" spans="2:6" x14ac:dyDescent="0.3">
      <c r="B10583" s="3" t="s">
        <v>17354</v>
      </c>
      <c r="C10583" s="4">
        <v>632.32350000000008</v>
      </c>
      <c r="F10583" s="20"/>
    </row>
    <row r="10584" spans="2:6" x14ac:dyDescent="0.3">
      <c r="B10584" s="3" t="s">
        <v>11299</v>
      </c>
      <c r="C10584" s="4">
        <v>632.18439999999998</v>
      </c>
      <c r="F10584" s="20"/>
    </row>
    <row r="10585" spans="2:6" x14ac:dyDescent="0.3">
      <c r="B10585" s="3" t="s">
        <v>11672</v>
      </c>
      <c r="C10585" s="4">
        <v>632.17179999999996</v>
      </c>
      <c r="F10585" s="20"/>
    </row>
    <row r="10586" spans="2:6" x14ac:dyDescent="0.3">
      <c r="B10586" s="3" t="s">
        <v>3239</v>
      </c>
      <c r="C10586" s="4">
        <v>632.1105</v>
      </c>
      <c r="F10586" s="20"/>
    </row>
    <row r="10587" spans="2:6" x14ac:dyDescent="0.3">
      <c r="B10587" s="3" t="s">
        <v>5613</v>
      </c>
      <c r="C10587" s="4">
        <v>632.09620000000007</v>
      </c>
      <c r="F10587" s="20"/>
    </row>
    <row r="10588" spans="2:6" x14ac:dyDescent="0.3">
      <c r="B10588" s="3" t="s">
        <v>6365</v>
      </c>
      <c r="C10588" s="4">
        <v>632.00800000000004</v>
      </c>
      <c r="F10588" s="20"/>
    </row>
    <row r="10589" spans="2:6" x14ac:dyDescent="0.3">
      <c r="B10589" s="3" t="s">
        <v>9784</v>
      </c>
      <c r="C10589" s="4">
        <v>632.00109999999995</v>
      </c>
      <c r="F10589" s="20"/>
    </row>
    <row r="10590" spans="2:6" x14ac:dyDescent="0.3">
      <c r="B10590" s="3" t="s">
        <v>11015</v>
      </c>
      <c r="C10590" s="4">
        <v>631.36439999999993</v>
      </c>
      <c r="F10590" s="20"/>
    </row>
    <row r="10591" spans="2:6" x14ac:dyDescent="0.3">
      <c r="B10591" s="3" t="s">
        <v>5523</v>
      </c>
      <c r="C10591" s="4">
        <v>631.36439999999993</v>
      </c>
      <c r="F10591" s="20"/>
    </row>
    <row r="10592" spans="2:6" x14ac:dyDescent="0.3">
      <c r="B10592" s="3" t="s">
        <v>15421</v>
      </c>
      <c r="C10592" s="4">
        <v>630.81820000000005</v>
      </c>
      <c r="F10592" s="20"/>
    </row>
    <row r="10593" spans="2:6" x14ac:dyDescent="0.3">
      <c r="B10593" s="3" t="s">
        <v>10739</v>
      </c>
      <c r="C10593" s="4">
        <v>630.78120000000001</v>
      </c>
      <c r="F10593" s="20"/>
    </row>
    <row r="10594" spans="2:6" x14ac:dyDescent="0.3">
      <c r="B10594" s="3" t="s">
        <v>6998</v>
      </c>
      <c r="C10594" s="4">
        <v>630.70699999999999</v>
      </c>
      <c r="F10594" s="20"/>
    </row>
    <row r="10595" spans="2:6" x14ac:dyDescent="0.3">
      <c r="B10595" s="3" t="s">
        <v>6062</v>
      </c>
      <c r="C10595" s="4">
        <v>630.70699999999999</v>
      </c>
      <c r="F10595" s="20"/>
    </row>
    <row r="10596" spans="2:6" x14ac:dyDescent="0.3">
      <c r="B10596" s="3" t="s">
        <v>3499</v>
      </c>
      <c r="C10596" s="4">
        <v>630.70699999999999</v>
      </c>
      <c r="F10596" s="20"/>
    </row>
    <row r="10597" spans="2:6" x14ac:dyDescent="0.3">
      <c r="B10597" s="3" t="s">
        <v>2092</v>
      </c>
      <c r="C10597" s="4">
        <v>630.70699999999999</v>
      </c>
      <c r="F10597" s="20"/>
    </row>
    <row r="10598" spans="2:6" x14ac:dyDescent="0.3">
      <c r="B10598" s="3" t="s">
        <v>6930</v>
      </c>
      <c r="C10598" s="4">
        <v>630.33500000000004</v>
      </c>
      <c r="F10598" s="20"/>
    </row>
    <row r="10599" spans="2:6" x14ac:dyDescent="0.3">
      <c r="B10599" s="3" t="s">
        <v>8595</v>
      </c>
      <c r="C10599" s="4">
        <v>630.25959999999998</v>
      </c>
      <c r="F10599" s="20"/>
    </row>
    <row r="10600" spans="2:6" x14ac:dyDescent="0.3">
      <c r="B10600" s="3" t="s">
        <v>13581</v>
      </c>
      <c r="C10600" s="4">
        <v>630.06690000000003</v>
      </c>
      <c r="F10600" s="20"/>
    </row>
    <row r="10601" spans="2:6" x14ac:dyDescent="0.3">
      <c r="B10601" s="3" t="s">
        <v>623</v>
      </c>
      <c r="C10601" s="4">
        <v>630.03829999999994</v>
      </c>
      <c r="F10601" s="20"/>
    </row>
    <row r="10602" spans="2:6" x14ac:dyDescent="0.3">
      <c r="B10602" s="3" t="s">
        <v>4962</v>
      </c>
      <c r="C10602" s="4">
        <v>630.01739999999995</v>
      </c>
      <c r="F10602" s="20"/>
    </row>
    <row r="10603" spans="2:6" x14ac:dyDescent="0.3">
      <c r="B10603" s="3" t="s">
        <v>14869</v>
      </c>
      <c r="C10603" s="4">
        <v>629.73540000000003</v>
      </c>
      <c r="F10603" s="20"/>
    </row>
    <row r="10604" spans="2:6" x14ac:dyDescent="0.3">
      <c r="B10604" s="3" t="s">
        <v>8450</v>
      </c>
      <c r="C10604" s="4">
        <v>629.68299999999999</v>
      </c>
      <c r="F10604" s="20"/>
    </row>
    <row r="10605" spans="2:6" x14ac:dyDescent="0.3">
      <c r="B10605" s="3" t="s">
        <v>6616</v>
      </c>
      <c r="C10605" s="4">
        <v>629.13</v>
      </c>
      <c r="F10605" s="20"/>
    </row>
    <row r="10606" spans="2:6" x14ac:dyDescent="0.3">
      <c r="B10606" s="3" t="s">
        <v>1711</v>
      </c>
      <c r="C10606" s="4">
        <v>629.02289999999994</v>
      </c>
      <c r="F10606" s="20"/>
    </row>
    <row r="10607" spans="2:6" x14ac:dyDescent="0.3">
      <c r="B10607" s="3" t="s">
        <v>12743</v>
      </c>
      <c r="C10607" s="4">
        <v>629.00959999999998</v>
      </c>
      <c r="F10607" s="20"/>
    </row>
    <row r="10608" spans="2:6" x14ac:dyDescent="0.3">
      <c r="B10608" s="3" t="s">
        <v>1889</v>
      </c>
      <c r="C10608" s="4">
        <v>628.88429999999994</v>
      </c>
      <c r="F10608" s="20"/>
    </row>
    <row r="10609" spans="2:6" x14ac:dyDescent="0.3">
      <c r="B10609" s="3" t="s">
        <v>15426</v>
      </c>
      <c r="C10609" s="4">
        <v>628.55239999999992</v>
      </c>
      <c r="F10609" s="20"/>
    </row>
    <row r="10610" spans="2:6" x14ac:dyDescent="0.3">
      <c r="B10610" s="3" t="s">
        <v>4557</v>
      </c>
      <c r="C10610" s="4">
        <v>628.21420000000001</v>
      </c>
      <c r="F10610" s="20"/>
    </row>
    <row r="10611" spans="2:6" x14ac:dyDescent="0.3">
      <c r="B10611" s="3" t="s">
        <v>15822</v>
      </c>
      <c r="C10611" s="4">
        <v>627.71460000000002</v>
      </c>
      <c r="F10611" s="20"/>
    </row>
    <row r="10612" spans="2:6" x14ac:dyDescent="0.3">
      <c r="B10612" s="3" t="s">
        <v>14538</v>
      </c>
      <c r="C10612" s="4">
        <v>627.6395</v>
      </c>
      <c r="F10612" s="20"/>
    </row>
    <row r="10613" spans="2:6" x14ac:dyDescent="0.3">
      <c r="B10613" s="3" t="s">
        <v>8100</v>
      </c>
      <c r="C10613" s="4">
        <v>627.58190000000002</v>
      </c>
      <c r="F10613" s="20"/>
    </row>
    <row r="10614" spans="2:6" x14ac:dyDescent="0.3">
      <c r="B10614" s="3" t="s">
        <v>5224</v>
      </c>
      <c r="C10614" s="4">
        <v>627.58190000000002</v>
      </c>
      <c r="F10614" s="20"/>
    </row>
    <row r="10615" spans="2:6" x14ac:dyDescent="0.3">
      <c r="B10615" s="3" t="s">
        <v>13498</v>
      </c>
      <c r="C10615" s="4">
        <v>627.52149999999995</v>
      </c>
      <c r="F10615" s="20"/>
    </row>
    <row r="10616" spans="2:6" x14ac:dyDescent="0.3">
      <c r="B10616" s="3" t="s">
        <v>12180</v>
      </c>
      <c r="C10616" s="4">
        <v>627.51339999999993</v>
      </c>
      <c r="F10616" s="20"/>
    </row>
    <row r="10617" spans="2:6" x14ac:dyDescent="0.3">
      <c r="B10617" s="3" t="s">
        <v>11902</v>
      </c>
      <c r="C10617" s="4">
        <v>627.42000000000007</v>
      </c>
      <c r="F10617" s="20"/>
    </row>
    <row r="10618" spans="2:6" x14ac:dyDescent="0.3">
      <c r="B10618" s="3" t="s">
        <v>5157</v>
      </c>
      <c r="C10618" s="4">
        <v>627.21320000000003</v>
      </c>
      <c r="F10618" s="20"/>
    </row>
    <row r="10619" spans="2:6" x14ac:dyDescent="0.3">
      <c r="B10619" s="3" t="s">
        <v>9638</v>
      </c>
      <c r="C10619" s="4">
        <v>626.89339999999993</v>
      </c>
      <c r="F10619" s="20"/>
    </row>
    <row r="10620" spans="2:6" x14ac:dyDescent="0.3">
      <c r="B10620" s="3" t="s">
        <v>14654</v>
      </c>
      <c r="C10620" s="4">
        <v>626.76800000000003</v>
      </c>
      <c r="F10620" s="20"/>
    </row>
    <row r="10621" spans="2:6" x14ac:dyDescent="0.3">
      <c r="B10621" s="3" t="s">
        <v>9891</v>
      </c>
      <c r="C10621" s="4">
        <v>626.23739999999998</v>
      </c>
      <c r="F10621" s="20"/>
    </row>
    <row r="10622" spans="2:6" x14ac:dyDescent="0.3">
      <c r="B10622" s="3" t="s">
        <v>18346</v>
      </c>
      <c r="C10622" s="4">
        <v>625.91679999999997</v>
      </c>
      <c r="F10622" s="20"/>
    </row>
    <row r="10623" spans="2:6" x14ac:dyDescent="0.3">
      <c r="B10623" s="3" t="s">
        <v>5848</v>
      </c>
      <c r="C10623" s="4">
        <v>625.86770000000001</v>
      </c>
      <c r="F10623" s="20"/>
    </row>
    <row r="10624" spans="2:6" x14ac:dyDescent="0.3">
      <c r="B10624" s="3" t="s">
        <v>4597</v>
      </c>
      <c r="C10624" s="4">
        <v>625.84879999999998</v>
      </c>
      <c r="F10624" s="20"/>
    </row>
    <row r="10625" spans="2:6" x14ac:dyDescent="0.3">
      <c r="B10625" s="3" t="s">
        <v>11322</v>
      </c>
      <c r="C10625" s="4">
        <v>625.798</v>
      </c>
      <c r="F10625" s="20"/>
    </row>
    <row r="10626" spans="2:6" x14ac:dyDescent="0.3">
      <c r="B10626" s="3" t="s">
        <v>11862</v>
      </c>
      <c r="C10626" s="4">
        <v>625.78579999999999</v>
      </c>
      <c r="F10626" s="20"/>
    </row>
    <row r="10627" spans="2:6" x14ac:dyDescent="0.3">
      <c r="B10627" s="3" t="s">
        <v>4085</v>
      </c>
      <c r="C10627" s="4">
        <v>625.67240000000004</v>
      </c>
      <c r="F10627" s="20"/>
    </row>
    <row r="10628" spans="2:6" x14ac:dyDescent="0.3">
      <c r="B10628" s="3" t="s">
        <v>4592</v>
      </c>
      <c r="C10628" s="4">
        <v>625.37180000000001</v>
      </c>
      <c r="F10628" s="20"/>
    </row>
    <row r="10629" spans="2:6" x14ac:dyDescent="0.3">
      <c r="B10629" s="3" t="s">
        <v>3613</v>
      </c>
      <c r="C10629" s="4">
        <v>625.2355</v>
      </c>
      <c r="F10629" s="20"/>
    </row>
    <row r="10630" spans="2:6" x14ac:dyDescent="0.3">
      <c r="B10630" s="3" t="s">
        <v>6053</v>
      </c>
      <c r="C10630" s="4">
        <v>625.10599999999999</v>
      </c>
      <c r="F10630" s="20"/>
    </row>
    <row r="10631" spans="2:6" x14ac:dyDescent="0.3">
      <c r="B10631" s="3" t="s">
        <v>15565</v>
      </c>
      <c r="C10631" s="4">
        <v>625.06530000000009</v>
      </c>
      <c r="F10631" s="20"/>
    </row>
    <row r="10632" spans="2:6" x14ac:dyDescent="0.3">
      <c r="B10632" s="3" t="s">
        <v>15525</v>
      </c>
      <c r="C10632" s="4">
        <v>625.05859999999996</v>
      </c>
      <c r="F10632" s="20"/>
    </row>
    <row r="10633" spans="2:6" x14ac:dyDescent="0.3">
      <c r="B10633" s="3" t="s">
        <v>1991</v>
      </c>
      <c r="C10633" s="4">
        <v>624.89830000000006</v>
      </c>
      <c r="F10633" s="20"/>
    </row>
    <row r="10634" spans="2:6" x14ac:dyDescent="0.3">
      <c r="B10634" s="3" t="s">
        <v>9870</v>
      </c>
      <c r="C10634" s="4">
        <v>624.45819999999992</v>
      </c>
      <c r="F10634" s="20"/>
    </row>
    <row r="10635" spans="2:6" x14ac:dyDescent="0.3">
      <c r="B10635" s="3" t="s">
        <v>12360</v>
      </c>
      <c r="C10635" s="4">
        <v>624.44549999999992</v>
      </c>
      <c r="F10635" s="20"/>
    </row>
    <row r="10636" spans="2:6" x14ac:dyDescent="0.3">
      <c r="B10636" s="3" t="s">
        <v>2501</v>
      </c>
      <c r="C10636" s="4">
        <v>624.40250000000003</v>
      </c>
      <c r="F10636" s="20"/>
    </row>
    <row r="10637" spans="2:6" x14ac:dyDescent="0.3">
      <c r="B10637" s="3" t="s">
        <v>5815</v>
      </c>
      <c r="C10637" s="4">
        <v>623.07550000000003</v>
      </c>
      <c r="F10637" s="20"/>
    </row>
    <row r="10638" spans="2:6" x14ac:dyDescent="0.3">
      <c r="B10638" s="3" t="s">
        <v>12230</v>
      </c>
      <c r="C10638" s="4">
        <v>622.56129999999996</v>
      </c>
      <c r="F10638" s="20"/>
    </row>
    <row r="10639" spans="2:6" x14ac:dyDescent="0.3">
      <c r="B10639" s="3" t="s">
        <v>11637</v>
      </c>
      <c r="C10639" s="4">
        <v>622.43329999999992</v>
      </c>
      <c r="F10639" s="20"/>
    </row>
    <row r="10640" spans="2:6" x14ac:dyDescent="0.3">
      <c r="B10640" s="3" t="s">
        <v>17371</v>
      </c>
      <c r="C10640" s="4">
        <v>622.39299999999992</v>
      </c>
      <c r="F10640" s="20"/>
    </row>
    <row r="10641" spans="2:6" x14ac:dyDescent="0.3">
      <c r="B10641" s="3" t="s">
        <v>8431</v>
      </c>
      <c r="C10641" s="4">
        <v>621.60490000000004</v>
      </c>
      <c r="F10641" s="20"/>
    </row>
    <row r="10642" spans="2:6" x14ac:dyDescent="0.3">
      <c r="B10642" s="3" t="s">
        <v>6416</v>
      </c>
      <c r="C10642" s="4">
        <v>621.28550000000007</v>
      </c>
      <c r="F10642" s="20"/>
    </row>
    <row r="10643" spans="2:6" x14ac:dyDescent="0.3">
      <c r="B10643" s="3" t="s">
        <v>3104</v>
      </c>
      <c r="C10643" s="4">
        <v>620.8155999999999</v>
      </c>
      <c r="F10643" s="20"/>
    </row>
    <row r="10644" spans="2:6" x14ac:dyDescent="0.3">
      <c r="B10644" s="3" t="s">
        <v>10275</v>
      </c>
      <c r="C10644" s="4">
        <v>620.77779999999996</v>
      </c>
      <c r="F10644" s="20"/>
    </row>
    <row r="10645" spans="2:6" x14ac:dyDescent="0.3">
      <c r="B10645" s="3" t="s">
        <v>2049</v>
      </c>
      <c r="C10645" s="4">
        <v>620.60910000000001</v>
      </c>
      <c r="F10645" s="20"/>
    </row>
    <row r="10646" spans="2:6" x14ac:dyDescent="0.3">
      <c r="B10646" s="3" t="s">
        <v>2336</v>
      </c>
      <c r="C10646" s="4">
        <v>619.92309999999998</v>
      </c>
      <c r="F10646" s="20"/>
    </row>
    <row r="10647" spans="2:6" x14ac:dyDescent="0.3">
      <c r="B10647" s="3" t="s">
        <v>4523</v>
      </c>
      <c r="C10647" s="4">
        <v>619.65200000000004</v>
      </c>
      <c r="F10647" s="20"/>
    </row>
    <row r="10648" spans="2:6" x14ac:dyDescent="0.3">
      <c r="B10648" s="3" t="s">
        <v>15010</v>
      </c>
      <c r="C10648" s="4">
        <v>619.55130000000008</v>
      </c>
      <c r="F10648" s="20"/>
    </row>
    <row r="10649" spans="2:6" x14ac:dyDescent="0.3">
      <c r="B10649" s="3" t="s">
        <v>8299</v>
      </c>
      <c r="C10649" s="4">
        <v>619.4769</v>
      </c>
      <c r="F10649" s="20"/>
    </row>
    <row r="10650" spans="2:6" x14ac:dyDescent="0.3">
      <c r="B10650" s="3" t="s">
        <v>1528</v>
      </c>
      <c r="C10650" s="4">
        <v>618.74329999999998</v>
      </c>
      <c r="F10650" s="20"/>
    </row>
    <row r="10651" spans="2:6" x14ac:dyDescent="0.3">
      <c r="B10651" s="3" t="s">
        <v>6632</v>
      </c>
      <c r="C10651" s="4">
        <v>618.55489999999998</v>
      </c>
      <c r="F10651" s="20"/>
    </row>
    <row r="10652" spans="2:6" x14ac:dyDescent="0.3">
      <c r="B10652" s="3" t="s">
        <v>17123</v>
      </c>
      <c r="C10652" s="4">
        <v>618.54539999999997</v>
      </c>
      <c r="F10652" s="20"/>
    </row>
    <row r="10653" spans="2:6" x14ac:dyDescent="0.3">
      <c r="B10653" s="3" t="s">
        <v>18303</v>
      </c>
      <c r="C10653" s="4">
        <v>618.48</v>
      </c>
      <c r="F10653" s="20"/>
    </row>
    <row r="10654" spans="2:6" x14ac:dyDescent="0.3">
      <c r="B10654" s="3" t="s">
        <v>15211</v>
      </c>
      <c r="C10654" s="4">
        <v>618.48</v>
      </c>
      <c r="F10654" s="20"/>
    </row>
    <row r="10655" spans="2:6" x14ac:dyDescent="0.3">
      <c r="B10655" s="3" t="s">
        <v>7886</v>
      </c>
      <c r="C10655" s="4">
        <v>618.48</v>
      </c>
      <c r="F10655" s="20"/>
    </row>
    <row r="10656" spans="2:6" x14ac:dyDescent="0.3">
      <c r="B10656" s="3" t="s">
        <v>16662</v>
      </c>
      <c r="C10656" s="4">
        <v>618.47759999999994</v>
      </c>
      <c r="F10656" s="20"/>
    </row>
    <row r="10657" spans="2:6" x14ac:dyDescent="0.3">
      <c r="B10657" s="3" t="s">
        <v>7698</v>
      </c>
      <c r="C10657" s="4">
        <v>618.06190000000004</v>
      </c>
      <c r="F10657" s="20"/>
    </row>
    <row r="10658" spans="2:6" x14ac:dyDescent="0.3">
      <c r="B10658" s="3" t="s">
        <v>2296</v>
      </c>
      <c r="C10658" s="4">
        <v>617.85979999999995</v>
      </c>
      <c r="F10658" s="20"/>
    </row>
    <row r="10659" spans="2:6" x14ac:dyDescent="0.3">
      <c r="B10659" s="3" t="s">
        <v>15009</v>
      </c>
      <c r="C10659" s="4">
        <v>617.78639999999996</v>
      </c>
      <c r="F10659" s="20"/>
    </row>
    <row r="10660" spans="2:6" x14ac:dyDescent="0.3">
      <c r="B10660" s="3" t="s">
        <v>8355</v>
      </c>
      <c r="C10660" s="4">
        <v>617.74599999999998</v>
      </c>
      <c r="F10660" s="20"/>
    </row>
    <row r="10661" spans="2:6" x14ac:dyDescent="0.3">
      <c r="B10661" s="3" t="s">
        <v>10480</v>
      </c>
      <c r="C10661" s="4">
        <v>617.52719999999999</v>
      </c>
      <c r="F10661" s="20"/>
    </row>
    <row r="10662" spans="2:6" x14ac:dyDescent="0.3">
      <c r="B10662" s="3" t="s">
        <v>7943</v>
      </c>
      <c r="C10662" s="4">
        <v>617.49110000000007</v>
      </c>
      <c r="F10662" s="20"/>
    </row>
    <row r="10663" spans="2:6" x14ac:dyDescent="0.3">
      <c r="B10663" s="3" t="s">
        <v>3830</v>
      </c>
      <c r="C10663" s="4">
        <v>617.19579999999996</v>
      </c>
      <c r="F10663" s="20"/>
    </row>
    <row r="10664" spans="2:6" x14ac:dyDescent="0.3">
      <c r="B10664" s="3" t="s">
        <v>16303</v>
      </c>
      <c r="C10664" s="4">
        <v>616.97219999999993</v>
      </c>
      <c r="F10664" s="20"/>
    </row>
    <row r="10665" spans="2:6" x14ac:dyDescent="0.3">
      <c r="B10665" s="3" t="s">
        <v>8502</v>
      </c>
      <c r="C10665" s="4">
        <v>616.67730000000006</v>
      </c>
      <c r="F10665" s="20"/>
    </row>
    <row r="10666" spans="2:6" x14ac:dyDescent="0.3">
      <c r="B10666" s="3" t="s">
        <v>5612</v>
      </c>
      <c r="C10666" s="4">
        <v>616.60199999999998</v>
      </c>
      <c r="F10666" s="20"/>
    </row>
    <row r="10667" spans="2:6" x14ac:dyDescent="0.3">
      <c r="B10667" s="3" t="s">
        <v>16804</v>
      </c>
      <c r="C10667" s="4">
        <v>616.5915</v>
      </c>
      <c r="F10667" s="20"/>
    </row>
    <row r="10668" spans="2:6" x14ac:dyDescent="0.3">
      <c r="B10668" s="3" t="s">
        <v>1309</v>
      </c>
      <c r="C10668" s="4">
        <v>616.43989999999997</v>
      </c>
      <c r="F10668" s="20"/>
    </row>
    <row r="10669" spans="2:6" x14ac:dyDescent="0.3">
      <c r="B10669" s="3" t="s">
        <v>11832</v>
      </c>
      <c r="C10669" s="4">
        <v>616.36429999999996</v>
      </c>
      <c r="F10669" s="20"/>
    </row>
    <row r="10670" spans="2:6" x14ac:dyDescent="0.3">
      <c r="B10670" s="3" t="s">
        <v>4605</v>
      </c>
      <c r="C10670" s="4">
        <v>615.67000000000007</v>
      </c>
      <c r="F10670" s="20"/>
    </row>
    <row r="10671" spans="2:6" x14ac:dyDescent="0.3">
      <c r="B10671" s="3" t="s">
        <v>6359</v>
      </c>
      <c r="C10671" s="4">
        <v>615.32550000000003</v>
      </c>
      <c r="F10671" s="20"/>
    </row>
    <row r="10672" spans="2:6" x14ac:dyDescent="0.3">
      <c r="B10672" s="3" t="s">
        <v>9445</v>
      </c>
      <c r="C10672" s="4">
        <v>615.26029999999992</v>
      </c>
      <c r="F10672" s="20"/>
    </row>
    <row r="10673" spans="2:6" x14ac:dyDescent="0.3">
      <c r="B10673" s="3" t="s">
        <v>4357</v>
      </c>
      <c r="C10673" s="4">
        <v>615.15010000000007</v>
      </c>
      <c r="F10673" s="20"/>
    </row>
    <row r="10674" spans="2:6" x14ac:dyDescent="0.3">
      <c r="B10674" s="3" t="s">
        <v>4096</v>
      </c>
      <c r="C10674" s="4">
        <v>615.13769999999988</v>
      </c>
      <c r="F10674" s="20"/>
    </row>
    <row r="10675" spans="2:6" x14ac:dyDescent="0.3">
      <c r="B10675" s="3" t="s">
        <v>7981</v>
      </c>
      <c r="C10675" s="4">
        <v>615.03869999999995</v>
      </c>
      <c r="F10675" s="20"/>
    </row>
    <row r="10676" spans="2:6" x14ac:dyDescent="0.3">
      <c r="B10676" s="3" t="s">
        <v>2099</v>
      </c>
      <c r="C10676" s="4">
        <v>614.81939999999997</v>
      </c>
      <c r="F10676" s="20"/>
    </row>
    <row r="10677" spans="2:6" x14ac:dyDescent="0.3">
      <c r="B10677" s="3" t="s">
        <v>16108</v>
      </c>
      <c r="C10677" s="4">
        <v>614.59339999999986</v>
      </c>
      <c r="F10677" s="20"/>
    </row>
    <row r="10678" spans="2:6" x14ac:dyDescent="0.3">
      <c r="B10678" s="3" t="s">
        <v>7720</v>
      </c>
      <c r="C10678" s="4">
        <v>613.71230000000003</v>
      </c>
      <c r="F10678" s="20"/>
    </row>
    <row r="10679" spans="2:6" x14ac:dyDescent="0.3">
      <c r="B10679" s="3" t="s">
        <v>6975</v>
      </c>
      <c r="C10679" s="4">
        <v>613.66520000000003</v>
      </c>
      <c r="F10679" s="20"/>
    </row>
    <row r="10680" spans="2:6" x14ac:dyDescent="0.3">
      <c r="B10680" s="3" t="s">
        <v>18339</v>
      </c>
      <c r="C10680" s="4">
        <v>613.39179999999999</v>
      </c>
      <c r="F10680" s="20"/>
    </row>
    <row r="10681" spans="2:6" x14ac:dyDescent="0.3">
      <c r="B10681" s="3" t="s">
        <v>17289</v>
      </c>
      <c r="C10681" s="4">
        <v>613.39179999999999</v>
      </c>
      <c r="F10681" s="20"/>
    </row>
    <row r="10682" spans="2:6" x14ac:dyDescent="0.3">
      <c r="B10682" s="3" t="s">
        <v>16872</v>
      </c>
      <c r="C10682" s="4">
        <v>613.39179999999999</v>
      </c>
      <c r="F10682" s="20"/>
    </row>
    <row r="10683" spans="2:6" x14ac:dyDescent="0.3">
      <c r="B10683" s="3" t="s">
        <v>15595</v>
      </c>
      <c r="C10683" s="4">
        <v>613.39179999999999</v>
      </c>
      <c r="F10683" s="20"/>
    </row>
    <row r="10684" spans="2:6" x14ac:dyDescent="0.3">
      <c r="B10684" s="3" t="s">
        <v>13007</v>
      </c>
      <c r="C10684" s="4">
        <v>613.39179999999999</v>
      </c>
      <c r="F10684" s="20"/>
    </row>
    <row r="10685" spans="2:6" x14ac:dyDescent="0.3">
      <c r="B10685" s="3" t="s">
        <v>12565</v>
      </c>
      <c r="C10685" s="4">
        <v>613.39179999999999</v>
      </c>
      <c r="F10685" s="20"/>
    </row>
    <row r="10686" spans="2:6" x14ac:dyDescent="0.3">
      <c r="B10686" s="3" t="s">
        <v>12777</v>
      </c>
      <c r="C10686" s="4">
        <v>613.39179999999999</v>
      </c>
      <c r="F10686" s="20"/>
    </row>
    <row r="10687" spans="2:6" x14ac:dyDescent="0.3">
      <c r="B10687" s="3" t="s">
        <v>10791</v>
      </c>
      <c r="C10687" s="4">
        <v>613.39179999999999</v>
      </c>
      <c r="F10687" s="20"/>
    </row>
    <row r="10688" spans="2:6" x14ac:dyDescent="0.3">
      <c r="B10688" s="3" t="s">
        <v>9017</v>
      </c>
      <c r="C10688" s="4">
        <v>613.39179999999999</v>
      </c>
      <c r="F10688" s="20"/>
    </row>
    <row r="10689" spans="2:6" x14ac:dyDescent="0.3">
      <c r="B10689" s="3" t="s">
        <v>8757</v>
      </c>
      <c r="C10689" s="4">
        <v>613.39179999999999</v>
      </c>
      <c r="F10689" s="20"/>
    </row>
    <row r="10690" spans="2:6" x14ac:dyDescent="0.3">
      <c r="B10690" s="3" t="s">
        <v>7211</v>
      </c>
      <c r="C10690" s="4">
        <v>613.39179999999999</v>
      </c>
      <c r="F10690" s="20"/>
    </row>
    <row r="10691" spans="2:6" x14ac:dyDescent="0.3">
      <c r="B10691" s="3" t="s">
        <v>7763</v>
      </c>
      <c r="C10691" s="4">
        <v>613.39179999999999</v>
      </c>
      <c r="F10691" s="20"/>
    </row>
    <row r="10692" spans="2:6" x14ac:dyDescent="0.3">
      <c r="B10692" s="3" t="s">
        <v>4915</v>
      </c>
      <c r="C10692" s="4">
        <v>613.39179999999999</v>
      </c>
      <c r="F10692" s="20"/>
    </row>
    <row r="10693" spans="2:6" x14ac:dyDescent="0.3">
      <c r="B10693" s="3" t="s">
        <v>4837</v>
      </c>
      <c r="C10693" s="4">
        <v>613.39179999999999</v>
      </c>
      <c r="F10693" s="20"/>
    </row>
    <row r="10694" spans="2:6" x14ac:dyDescent="0.3">
      <c r="B10694" s="3" t="s">
        <v>2876</v>
      </c>
      <c r="C10694" s="4">
        <v>613.39179999999999</v>
      </c>
      <c r="F10694" s="20"/>
    </row>
    <row r="10695" spans="2:6" x14ac:dyDescent="0.3">
      <c r="B10695" s="3" t="s">
        <v>18216</v>
      </c>
      <c r="C10695" s="4">
        <v>613.30359999999996</v>
      </c>
      <c r="F10695" s="20"/>
    </row>
    <row r="10696" spans="2:6" x14ac:dyDescent="0.3">
      <c r="B10696" s="3" t="s">
        <v>12179</v>
      </c>
      <c r="C10696" s="4">
        <v>613.24689999999998</v>
      </c>
      <c r="F10696" s="20"/>
    </row>
    <row r="10697" spans="2:6" x14ac:dyDescent="0.3">
      <c r="B10697" s="3" t="s">
        <v>4263</v>
      </c>
      <c r="C10697" s="4">
        <v>613.22800000000007</v>
      </c>
      <c r="F10697" s="20"/>
    </row>
    <row r="10698" spans="2:6" x14ac:dyDescent="0.3">
      <c r="B10698" s="3" t="s">
        <v>12123</v>
      </c>
      <c r="C10698" s="4">
        <v>613.1146</v>
      </c>
      <c r="F10698" s="20"/>
    </row>
    <row r="10699" spans="2:6" x14ac:dyDescent="0.3">
      <c r="B10699" s="3" t="s">
        <v>13677</v>
      </c>
      <c r="C10699" s="4">
        <v>612.77960000000007</v>
      </c>
      <c r="F10699" s="20"/>
    </row>
    <row r="10700" spans="2:6" x14ac:dyDescent="0.3">
      <c r="B10700" s="3" t="s">
        <v>12281</v>
      </c>
      <c r="C10700" s="4">
        <v>612.67679999999996</v>
      </c>
      <c r="F10700" s="20"/>
    </row>
    <row r="10701" spans="2:6" x14ac:dyDescent="0.3">
      <c r="B10701" s="3" t="s">
        <v>16979</v>
      </c>
      <c r="C10701" s="4">
        <v>612.52640000000008</v>
      </c>
      <c r="F10701" s="20"/>
    </row>
    <row r="10702" spans="2:6" x14ac:dyDescent="0.3">
      <c r="B10702" s="3" t="s">
        <v>10383</v>
      </c>
      <c r="C10702" s="4">
        <v>612.51070000000004</v>
      </c>
      <c r="F10702" s="20"/>
    </row>
    <row r="10703" spans="2:6" x14ac:dyDescent="0.3">
      <c r="B10703" s="3" t="s">
        <v>8272</v>
      </c>
      <c r="C10703" s="4">
        <v>612.4597</v>
      </c>
      <c r="F10703" s="20"/>
    </row>
    <row r="10704" spans="2:6" x14ac:dyDescent="0.3">
      <c r="B10704" s="3" t="s">
        <v>7887</v>
      </c>
      <c r="C10704" s="4">
        <v>612.4276000000001</v>
      </c>
      <c r="F10704" s="20"/>
    </row>
    <row r="10705" spans="2:6" x14ac:dyDescent="0.3">
      <c r="B10705" s="3" t="s">
        <v>10495</v>
      </c>
      <c r="C10705" s="4">
        <v>612.27900000000011</v>
      </c>
      <c r="F10705" s="20"/>
    </row>
    <row r="10706" spans="2:6" x14ac:dyDescent="0.3">
      <c r="B10706" s="3" t="s">
        <v>17564</v>
      </c>
      <c r="C10706" s="4">
        <v>612.2106</v>
      </c>
      <c r="F10706" s="20"/>
    </row>
    <row r="10707" spans="2:6" x14ac:dyDescent="0.3">
      <c r="B10707" s="3" t="s">
        <v>2227</v>
      </c>
      <c r="C10707" s="4">
        <v>611.92639999999994</v>
      </c>
      <c r="F10707" s="20"/>
    </row>
    <row r="10708" spans="2:6" x14ac:dyDescent="0.3">
      <c r="B10708" s="3" t="s">
        <v>1611</v>
      </c>
      <c r="C10708" s="4">
        <v>611.88969999999995</v>
      </c>
      <c r="F10708" s="20"/>
    </row>
    <row r="10709" spans="2:6" x14ac:dyDescent="0.3">
      <c r="B10709" s="3" t="s">
        <v>16140</v>
      </c>
      <c r="C10709" s="4">
        <v>611.8877</v>
      </c>
      <c r="F10709" s="20"/>
    </row>
    <row r="10710" spans="2:6" x14ac:dyDescent="0.3">
      <c r="B10710" s="3" t="s">
        <v>1300</v>
      </c>
      <c r="C10710" s="4">
        <v>611.77479999999991</v>
      </c>
      <c r="F10710" s="20"/>
    </row>
    <row r="10711" spans="2:6" x14ac:dyDescent="0.3">
      <c r="B10711" s="3" t="s">
        <v>6242</v>
      </c>
      <c r="C10711" s="4">
        <v>611.58090000000004</v>
      </c>
      <c r="F10711" s="20"/>
    </row>
    <row r="10712" spans="2:6" x14ac:dyDescent="0.3">
      <c r="B10712" s="3" t="s">
        <v>2807</v>
      </c>
      <c r="C10712" s="4">
        <v>611.51929999999993</v>
      </c>
      <c r="F10712" s="20"/>
    </row>
    <row r="10713" spans="2:6" x14ac:dyDescent="0.3">
      <c r="B10713" s="3" t="s">
        <v>11226</v>
      </c>
      <c r="C10713" s="4">
        <v>611.39449999999999</v>
      </c>
      <c r="F10713" s="20"/>
    </row>
    <row r="10714" spans="2:6" x14ac:dyDescent="0.3">
      <c r="B10714" s="3" t="s">
        <v>13668</v>
      </c>
      <c r="C10714" s="4">
        <v>611.38200000000006</v>
      </c>
      <c r="F10714" s="20"/>
    </row>
    <row r="10715" spans="2:6" x14ac:dyDescent="0.3">
      <c r="B10715" s="3" t="s">
        <v>10617</v>
      </c>
      <c r="C10715" s="4">
        <v>611.29960000000005</v>
      </c>
      <c r="F10715" s="20"/>
    </row>
    <row r="10716" spans="2:6" x14ac:dyDescent="0.3">
      <c r="B10716" s="3" t="s">
        <v>14335</v>
      </c>
      <c r="C10716" s="4">
        <v>611.05590000000007</v>
      </c>
      <c r="F10716" s="20"/>
    </row>
    <row r="10717" spans="2:6" x14ac:dyDescent="0.3">
      <c r="B10717" s="3" t="s">
        <v>16687</v>
      </c>
      <c r="C10717" s="4">
        <v>611.04919999999993</v>
      </c>
      <c r="F10717" s="20"/>
    </row>
    <row r="10718" spans="2:6" x14ac:dyDescent="0.3">
      <c r="B10718" s="3" t="s">
        <v>1576</v>
      </c>
      <c r="C10718" s="4">
        <v>610.94149999999991</v>
      </c>
      <c r="F10718" s="20"/>
    </row>
    <row r="10719" spans="2:6" x14ac:dyDescent="0.3">
      <c r="B10719" s="3" t="s">
        <v>11422</v>
      </c>
      <c r="C10719" s="4">
        <v>610.92489999999998</v>
      </c>
      <c r="F10719" s="20"/>
    </row>
    <row r="10720" spans="2:6" x14ac:dyDescent="0.3">
      <c r="B10720" s="3" t="s">
        <v>1628</v>
      </c>
      <c r="C10720" s="4">
        <v>610.92489999999998</v>
      </c>
      <c r="F10720" s="20"/>
    </row>
    <row r="10721" spans="2:6" x14ac:dyDescent="0.3">
      <c r="B10721" s="3" t="s">
        <v>15858</v>
      </c>
      <c r="C10721" s="4">
        <v>610.77520000000004</v>
      </c>
      <c r="F10721" s="20"/>
    </row>
    <row r="10722" spans="2:6" x14ac:dyDescent="0.3">
      <c r="B10722" s="3" t="s">
        <v>10389</v>
      </c>
      <c r="C10722" s="4">
        <v>610.49310000000003</v>
      </c>
      <c r="F10722" s="20"/>
    </row>
    <row r="10723" spans="2:6" x14ac:dyDescent="0.3">
      <c r="B10723" s="3" t="s">
        <v>5027</v>
      </c>
      <c r="C10723" s="4">
        <v>610.19489999999996</v>
      </c>
      <c r="F10723" s="20"/>
    </row>
    <row r="10724" spans="2:6" x14ac:dyDescent="0.3">
      <c r="B10724" s="3" t="s">
        <v>9050</v>
      </c>
      <c r="C10724" s="4">
        <v>610.1925</v>
      </c>
      <c r="F10724" s="20"/>
    </row>
    <row r="10725" spans="2:6" x14ac:dyDescent="0.3">
      <c r="B10725" s="3" t="s">
        <v>8112</v>
      </c>
      <c r="C10725" s="4">
        <v>610.04230000000007</v>
      </c>
      <c r="F10725" s="20"/>
    </row>
    <row r="10726" spans="2:6" x14ac:dyDescent="0.3">
      <c r="B10726" s="3" t="s">
        <v>13718</v>
      </c>
      <c r="C10726" s="4">
        <v>609.99720000000002</v>
      </c>
      <c r="F10726" s="20"/>
    </row>
    <row r="10727" spans="2:6" x14ac:dyDescent="0.3">
      <c r="B10727" s="3" t="s">
        <v>13409</v>
      </c>
      <c r="C10727" s="4">
        <v>609.73760000000004</v>
      </c>
      <c r="F10727" s="20"/>
    </row>
    <row r="10728" spans="2:6" x14ac:dyDescent="0.3">
      <c r="B10728" s="3" t="s">
        <v>15621</v>
      </c>
      <c r="C10728" s="4">
        <v>609.50469999999996</v>
      </c>
      <c r="F10728" s="20"/>
    </row>
    <row r="10729" spans="2:6" x14ac:dyDescent="0.3">
      <c r="B10729" s="3" t="s">
        <v>6819</v>
      </c>
      <c r="C10729" s="4">
        <v>608.97199999999998</v>
      </c>
      <c r="F10729" s="20"/>
    </row>
    <row r="10730" spans="2:6" x14ac:dyDescent="0.3">
      <c r="B10730" s="3" t="s">
        <v>4407</v>
      </c>
      <c r="C10730" s="4">
        <v>608.95309999999995</v>
      </c>
      <c r="F10730" s="20"/>
    </row>
    <row r="10731" spans="2:6" x14ac:dyDescent="0.3">
      <c r="B10731" s="3" t="s">
        <v>15889</v>
      </c>
      <c r="C10731" s="4">
        <v>608.80330000000004</v>
      </c>
      <c r="F10731" s="20"/>
    </row>
    <row r="10732" spans="2:6" x14ac:dyDescent="0.3">
      <c r="B10732" s="3" t="s">
        <v>1362</v>
      </c>
      <c r="C10732" s="4">
        <v>608.471</v>
      </c>
      <c r="F10732" s="20"/>
    </row>
    <row r="10733" spans="2:6" x14ac:dyDescent="0.3">
      <c r="B10733" s="3" t="s">
        <v>1100</v>
      </c>
      <c r="C10733" s="4">
        <v>608.40719999999999</v>
      </c>
      <c r="F10733" s="20"/>
    </row>
    <row r="10734" spans="2:6" x14ac:dyDescent="0.3">
      <c r="B10734" s="3" t="s">
        <v>4545</v>
      </c>
      <c r="C10734" s="4">
        <v>608.24520000000007</v>
      </c>
      <c r="F10734" s="20"/>
    </row>
    <row r="10735" spans="2:6" x14ac:dyDescent="0.3">
      <c r="B10735" s="3" t="s">
        <v>16113</v>
      </c>
      <c r="C10735" s="4">
        <v>608.20740000000001</v>
      </c>
      <c r="F10735" s="20"/>
    </row>
    <row r="10736" spans="2:6" x14ac:dyDescent="0.3">
      <c r="B10736" s="3" t="s">
        <v>11813</v>
      </c>
      <c r="C10736" s="4">
        <v>607.34370000000001</v>
      </c>
      <c r="F10736" s="20"/>
    </row>
    <row r="10737" spans="2:6" x14ac:dyDescent="0.3">
      <c r="B10737" s="3" t="s">
        <v>16336</v>
      </c>
      <c r="C10737" s="4">
        <v>607.20139999999992</v>
      </c>
      <c r="F10737" s="20"/>
    </row>
    <row r="10738" spans="2:6" x14ac:dyDescent="0.3">
      <c r="B10738" s="3" t="s">
        <v>17043</v>
      </c>
      <c r="C10738" s="4">
        <v>607.15510000000006</v>
      </c>
      <c r="F10738" s="20"/>
    </row>
    <row r="10739" spans="2:6" x14ac:dyDescent="0.3">
      <c r="B10739" s="3" t="s">
        <v>7005</v>
      </c>
      <c r="C10739" s="4">
        <v>607.06880000000001</v>
      </c>
      <c r="F10739" s="20"/>
    </row>
    <row r="10740" spans="2:6" x14ac:dyDescent="0.3">
      <c r="B10740" s="3" t="s">
        <v>2425</v>
      </c>
      <c r="C10740" s="4">
        <v>607.04989999999998</v>
      </c>
      <c r="F10740" s="20"/>
    </row>
    <row r="10741" spans="2:6" x14ac:dyDescent="0.3">
      <c r="B10741" s="3" t="s">
        <v>5830</v>
      </c>
      <c r="C10741" s="4">
        <v>607.00580000000002</v>
      </c>
      <c r="F10741" s="20"/>
    </row>
    <row r="10742" spans="2:6" x14ac:dyDescent="0.3">
      <c r="B10742" s="3" t="s">
        <v>1631</v>
      </c>
      <c r="C10742" s="4">
        <v>606.93100000000004</v>
      </c>
      <c r="F10742" s="20"/>
    </row>
    <row r="10743" spans="2:6" x14ac:dyDescent="0.3">
      <c r="B10743" s="3" t="s">
        <v>1806</v>
      </c>
      <c r="C10743" s="4">
        <v>606.83199999999999</v>
      </c>
      <c r="F10743" s="20"/>
    </row>
    <row r="10744" spans="2:6" x14ac:dyDescent="0.3">
      <c r="B10744" s="3" t="s">
        <v>16532</v>
      </c>
      <c r="C10744" s="4">
        <v>606.47829999999999</v>
      </c>
      <c r="F10744" s="20"/>
    </row>
    <row r="10745" spans="2:6" x14ac:dyDescent="0.3">
      <c r="B10745" s="3" t="s">
        <v>12222</v>
      </c>
      <c r="C10745" s="4">
        <v>606.39240000000007</v>
      </c>
      <c r="F10745" s="20"/>
    </row>
    <row r="10746" spans="2:6" x14ac:dyDescent="0.3">
      <c r="B10746" s="3" t="s">
        <v>11341</v>
      </c>
      <c r="C10746" s="4">
        <v>606.39240000000007</v>
      </c>
      <c r="F10746" s="20"/>
    </row>
    <row r="10747" spans="2:6" x14ac:dyDescent="0.3">
      <c r="B10747" s="3" t="s">
        <v>9219</v>
      </c>
      <c r="C10747" s="4">
        <v>606.38550000000009</v>
      </c>
      <c r="F10747" s="20"/>
    </row>
    <row r="10748" spans="2:6" x14ac:dyDescent="0.3">
      <c r="B10748" s="3" t="s">
        <v>8601</v>
      </c>
      <c r="C10748" s="4">
        <v>606.34280000000001</v>
      </c>
      <c r="F10748" s="20"/>
    </row>
    <row r="10749" spans="2:6" x14ac:dyDescent="0.3">
      <c r="B10749" s="3" t="s">
        <v>11625</v>
      </c>
      <c r="C10749" s="4">
        <v>606.27440000000001</v>
      </c>
      <c r="F10749" s="20"/>
    </row>
    <row r="10750" spans="2:6" x14ac:dyDescent="0.3">
      <c r="B10750" s="3" t="s">
        <v>12098</v>
      </c>
      <c r="C10750" s="4">
        <v>606.0231</v>
      </c>
      <c r="F10750" s="20"/>
    </row>
    <row r="10751" spans="2:6" x14ac:dyDescent="0.3">
      <c r="B10751" s="3" t="s">
        <v>2201</v>
      </c>
      <c r="C10751" s="4">
        <v>605.98300000000006</v>
      </c>
      <c r="F10751" s="20"/>
    </row>
    <row r="10752" spans="2:6" x14ac:dyDescent="0.3">
      <c r="B10752" s="3" t="s">
        <v>7625</v>
      </c>
      <c r="C10752" s="4">
        <v>605.90430000000003</v>
      </c>
      <c r="F10752" s="20"/>
    </row>
    <row r="10753" spans="2:6" x14ac:dyDescent="0.3">
      <c r="B10753" s="3" t="s">
        <v>15986</v>
      </c>
      <c r="C10753" s="4">
        <v>605.81719999999996</v>
      </c>
      <c r="F10753" s="20"/>
    </row>
    <row r="10754" spans="2:6" x14ac:dyDescent="0.3">
      <c r="B10754" s="3" t="s">
        <v>16490</v>
      </c>
      <c r="C10754" s="4">
        <v>605.66679999999997</v>
      </c>
      <c r="F10754" s="20"/>
    </row>
    <row r="10755" spans="2:6" x14ac:dyDescent="0.3">
      <c r="B10755" s="3" t="s">
        <v>10348</v>
      </c>
      <c r="C10755" s="4">
        <v>605.5018</v>
      </c>
      <c r="F10755" s="20"/>
    </row>
    <row r="10756" spans="2:6" x14ac:dyDescent="0.3">
      <c r="B10756" s="3" t="s">
        <v>3267</v>
      </c>
      <c r="C10756" s="4">
        <v>605.42420000000004</v>
      </c>
      <c r="F10756" s="20"/>
    </row>
    <row r="10757" spans="2:6" x14ac:dyDescent="0.3">
      <c r="B10757" s="3" t="s">
        <v>17196</v>
      </c>
      <c r="C10757" s="4">
        <v>604.92340000000002</v>
      </c>
      <c r="F10757" s="20"/>
    </row>
    <row r="10758" spans="2:6" x14ac:dyDescent="0.3">
      <c r="B10758" s="3" t="s">
        <v>588</v>
      </c>
      <c r="C10758" s="4">
        <v>604.90769999999986</v>
      </c>
      <c r="F10758" s="20"/>
    </row>
    <row r="10759" spans="2:6" x14ac:dyDescent="0.3">
      <c r="B10759" s="3" t="s">
        <v>8244</v>
      </c>
      <c r="C10759" s="4">
        <v>604.51480000000004</v>
      </c>
      <c r="F10759" s="20"/>
    </row>
    <row r="10760" spans="2:6" x14ac:dyDescent="0.3">
      <c r="B10760" s="3" t="s">
        <v>13256</v>
      </c>
      <c r="C10760" s="4">
        <v>604.36320000000001</v>
      </c>
      <c r="F10760" s="20"/>
    </row>
    <row r="10761" spans="2:6" x14ac:dyDescent="0.3">
      <c r="B10761" s="3" t="s">
        <v>8490</v>
      </c>
      <c r="C10761" s="4">
        <v>604.15689999999995</v>
      </c>
      <c r="F10761" s="20"/>
    </row>
    <row r="10762" spans="2:6" x14ac:dyDescent="0.3">
      <c r="B10762" s="3" t="s">
        <v>13787</v>
      </c>
      <c r="C10762" s="4">
        <v>604.01870000000008</v>
      </c>
      <c r="F10762" s="20"/>
    </row>
    <row r="10763" spans="2:6" x14ac:dyDescent="0.3">
      <c r="B10763" s="3" t="s">
        <v>1791</v>
      </c>
      <c r="C10763" s="4">
        <v>603.85059999999999</v>
      </c>
      <c r="F10763" s="20"/>
    </row>
    <row r="10764" spans="2:6" x14ac:dyDescent="0.3">
      <c r="B10764" s="3" t="s">
        <v>6201</v>
      </c>
      <c r="C10764" s="4">
        <v>603.81910000000005</v>
      </c>
      <c r="F10764" s="20"/>
    </row>
    <row r="10765" spans="2:6" x14ac:dyDescent="0.3">
      <c r="B10765" s="3" t="s">
        <v>14184</v>
      </c>
      <c r="C10765" s="4">
        <v>603.81889999999999</v>
      </c>
      <c r="F10765" s="20"/>
    </row>
    <row r="10766" spans="2:6" x14ac:dyDescent="0.3">
      <c r="B10766" s="3" t="s">
        <v>17023</v>
      </c>
      <c r="C10766" s="4">
        <v>603.74549999999999</v>
      </c>
      <c r="F10766" s="20"/>
    </row>
    <row r="10767" spans="2:6" x14ac:dyDescent="0.3">
      <c r="B10767" s="3" t="s">
        <v>8175</v>
      </c>
      <c r="C10767" s="4">
        <v>602.99239999999998</v>
      </c>
      <c r="F10767" s="20"/>
    </row>
    <row r="10768" spans="2:6" x14ac:dyDescent="0.3">
      <c r="B10768" s="3" t="s">
        <v>6605</v>
      </c>
      <c r="C10768" s="4">
        <v>602.97129999999993</v>
      </c>
      <c r="F10768" s="20"/>
    </row>
    <row r="10769" spans="2:6" x14ac:dyDescent="0.3">
      <c r="B10769" s="3" t="s">
        <v>10282</v>
      </c>
      <c r="C10769" s="4">
        <v>602.87109999999996</v>
      </c>
      <c r="F10769" s="20"/>
    </row>
    <row r="10770" spans="2:6" x14ac:dyDescent="0.3">
      <c r="B10770" s="3" t="s">
        <v>812</v>
      </c>
      <c r="C10770" s="4">
        <v>602.79430000000002</v>
      </c>
      <c r="F10770" s="20"/>
    </row>
    <row r="10771" spans="2:6" x14ac:dyDescent="0.3">
      <c r="B10771" s="3" t="s">
        <v>13570</v>
      </c>
      <c r="C10771" s="4">
        <v>602.79160000000002</v>
      </c>
      <c r="F10771" s="20"/>
    </row>
    <row r="10772" spans="2:6" x14ac:dyDescent="0.3">
      <c r="B10772" s="3" t="s">
        <v>2217</v>
      </c>
      <c r="C10772" s="4">
        <v>602.66129999999998</v>
      </c>
      <c r="F10772" s="20"/>
    </row>
    <row r="10773" spans="2:6" x14ac:dyDescent="0.3">
      <c r="B10773" s="3" t="s">
        <v>18051</v>
      </c>
      <c r="C10773" s="4">
        <v>602.5797</v>
      </c>
      <c r="F10773" s="20"/>
    </row>
    <row r="10774" spans="2:6" x14ac:dyDescent="0.3">
      <c r="B10774" s="3" t="s">
        <v>7837</v>
      </c>
      <c r="C10774" s="4">
        <v>602.33989999999994</v>
      </c>
      <c r="F10774" s="20"/>
    </row>
    <row r="10775" spans="2:6" x14ac:dyDescent="0.3">
      <c r="B10775" s="3" t="s">
        <v>9827</v>
      </c>
      <c r="C10775" s="4">
        <v>602.02379999999994</v>
      </c>
      <c r="F10775" s="20"/>
    </row>
    <row r="10776" spans="2:6" x14ac:dyDescent="0.3">
      <c r="B10776" s="3" t="s">
        <v>16790</v>
      </c>
      <c r="C10776" s="4">
        <v>601.79309999999998</v>
      </c>
      <c r="F10776" s="20"/>
    </row>
    <row r="10777" spans="2:6" x14ac:dyDescent="0.3">
      <c r="B10777" s="3" t="s">
        <v>9860</v>
      </c>
      <c r="C10777" s="4">
        <v>601.61930000000007</v>
      </c>
      <c r="F10777" s="20"/>
    </row>
    <row r="10778" spans="2:6" x14ac:dyDescent="0.3">
      <c r="B10778" s="3" t="s">
        <v>14073</v>
      </c>
      <c r="C10778" s="4">
        <v>601.52250000000004</v>
      </c>
      <c r="F10778" s="20"/>
    </row>
    <row r="10779" spans="2:6" x14ac:dyDescent="0.3">
      <c r="B10779" s="3" t="s">
        <v>6355</v>
      </c>
      <c r="C10779" s="4">
        <v>601.50249999999994</v>
      </c>
      <c r="F10779" s="20"/>
    </row>
    <row r="10780" spans="2:6" x14ac:dyDescent="0.3">
      <c r="B10780" s="3" t="s">
        <v>11155</v>
      </c>
      <c r="C10780" s="4">
        <v>601.03600000000006</v>
      </c>
      <c r="F10780" s="20"/>
    </row>
    <row r="10781" spans="2:6" x14ac:dyDescent="0.3">
      <c r="B10781" s="3" t="s">
        <v>17877</v>
      </c>
      <c r="C10781" s="4">
        <v>600.99340000000007</v>
      </c>
      <c r="F10781" s="20"/>
    </row>
    <row r="10782" spans="2:6" x14ac:dyDescent="0.3">
      <c r="B10782" s="3" t="s">
        <v>14032</v>
      </c>
      <c r="C10782" s="4">
        <v>600.86309999999992</v>
      </c>
      <c r="F10782" s="20"/>
    </row>
    <row r="10783" spans="2:6" x14ac:dyDescent="0.3">
      <c r="B10783" s="3" t="s">
        <v>10228</v>
      </c>
      <c r="C10783" s="4">
        <v>600.82769999999994</v>
      </c>
      <c r="F10783" s="20"/>
    </row>
    <row r="10784" spans="2:6" x14ac:dyDescent="0.3">
      <c r="B10784" s="3" t="s">
        <v>9350</v>
      </c>
      <c r="C10784" s="4">
        <v>600.82140000000004</v>
      </c>
      <c r="F10784" s="20"/>
    </row>
    <row r="10785" spans="2:6" x14ac:dyDescent="0.3">
      <c r="B10785" s="3" t="s">
        <v>1480</v>
      </c>
      <c r="C10785" s="4">
        <v>600.74580000000003</v>
      </c>
      <c r="F10785" s="20"/>
    </row>
    <row r="10786" spans="2:6" x14ac:dyDescent="0.3">
      <c r="B10786" s="3" t="s">
        <v>6591</v>
      </c>
      <c r="C10786" s="4">
        <v>600.70850000000007</v>
      </c>
      <c r="F10786" s="20"/>
    </row>
    <row r="10787" spans="2:6" x14ac:dyDescent="0.3">
      <c r="B10787" s="3" t="s">
        <v>16924</v>
      </c>
      <c r="C10787" s="4">
        <v>600.68409999999994</v>
      </c>
      <c r="F10787" s="20"/>
    </row>
    <row r="10788" spans="2:6" x14ac:dyDescent="0.3">
      <c r="B10788" s="3" t="s">
        <v>12915</v>
      </c>
      <c r="C10788" s="4">
        <v>600.68280000000004</v>
      </c>
      <c r="F10788" s="20"/>
    </row>
    <row r="10789" spans="2:6" x14ac:dyDescent="0.3">
      <c r="B10789" s="3" t="s">
        <v>4236</v>
      </c>
      <c r="C10789" s="4">
        <v>600.67650000000003</v>
      </c>
      <c r="F10789" s="20"/>
    </row>
    <row r="10790" spans="2:6" x14ac:dyDescent="0.3">
      <c r="B10790" s="3" t="s">
        <v>13945</v>
      </c>
      <c r="C10790" s="4">
        <v>600.60509999999988</v>
      </c>
      <c r="F10790" s="20"/>
    </row>
    <row r="10791" spans="2:6" x14ac:dyDescent="0.3">
      <c r="B10791" s="3" t="s">
        <v>11060</v>
      </c>
      <c r="C10791" s="4">
        <v>600.10090000000002</v>
      </c>
      <c r="F10791" s="20"/>
    </row>
    <row r="10792" spans="2:6" x14ac:dyDescent="0.3">
      <c r="B10792" s="3" t="s">
        <v>5663</v>
      </c>
      <c r="C10792" s="4">
        <v>600.08199999999988</v>
      </c>
      <c r="F10792" s="20"/>
    </row>
    <row r="10793" spans="2:6" x14ac:dyDescent="0.3">
      <c r="B10793" s="3" t="s">
        <v>14041</v>
      </c>
      <c r="C10793" s="4">
        <v>599.76310000000001</v>
      </c>
      <c r="F10793" s="20"/>
    </row>
    <row r="10794" spans="2:6" x14ac:dyDescent="0.3">
      <c r="B10794" s="3" t="s">
        <v>11598</v>
      </c>
      <c r="C10794" s="4">
        <v>598.52589999999998</v>
      </c>
      <c r="F10794" s="20"/>
    </row>
    <row r="10795" spans="2:6" x14ac:dyDescent="0.3">
      <c r="B10795" s="3" t="s">
        <v>2110</v>
      </c>
      <c r="C10795" s="4">
        <v>598.52589999999998</v>
      </c>
      <c r="F10795" s="20"/>
    </row>
    <row r="10796" spans="2:6" x14ac:dyDescent="0.3">
      <c r="B10796" s="3" t="s">
        <v>1766</v>
      </c>
      <c r="C10796" s="4">
        <v>598.4351999999999</v>
      </c>
      <c r="F10796" s="20"/>
    </row>
    <row r="10797" spans="2:6" x14ac:dyDescent="0.3">
      <c r="B10797" s="3" t="s">
        <v>8875</v>
      </c>
      <c r="C10797" s="4">
        <v>598.14730000000009</v>
      </c>
      <c r="F10797" s="20"/>
    </row>
    <row r="10798" spans="2:6" x14ac:dyDescent="0.3">
      <c r="B10798" s="3" t="s">
        <v>13116</v>
      </c>
      <c r="C10798" s="4">
        <v>598.05450000000008</v>
      </c>
      <c r="F10798" s="20"/>
    </row>
    <row r="10799" spans="2:6" x14ac:dyDescent="0.3">
      <c r="B10799" s="3" t="s">
        <v>16743</v>
      </c>
      <c r="C10799" s="4">
        <v>597.86709999999994</v>
      </c>
      <c r="F10799" s="20"/>
    </row>
    <row r="10800" spans="2:6" x14ac:dyDescent="0.3">
      <c r="B10800" s="3" t="s">
        <v>16890</v>
      </c>
      <c r="C10800" s="4">
        <v>597.84059999999999</v>
      </c>
      <c r="F10800" s="20"/>
    </row>
    <row r="10801" spans="2:6" x14ac:dyDescent="0.3">
      <c r="B10801" s="3" t="s">
        <v>3456</v>
      </c>
      <c r="C10801" s="4">
        <v>597.49310000000003</v>
      </c>
      <c r="F10801" s="20"/>
    </row>
    <row r="10802" spans="2:6" x14ac:dyDescent="0.3">
      <c r="B10802" s="3" t="s">
        <v>6225</v>
      </c>
      <c r="C10802" s="4">
        <v>596.5338999999999</v>
      </c>
      <c r="F10802" s="20"/>
    </row>
    <row r="10803" spans="2:6" x14ac:dyDescent="0.3">
      <c r="B10803" s="3" t="s">
        <v>15032</v>
      </c>
      <c r="C10803" s="4">
        <v>596.35119999999995</v>
      </c>
      <c r="F10803" s="20"/>
    </row>
    <row r="10804" spans="2:6" x14ac:dyDescent="0.3">
      <c r="B10804" s="3" t="s">
        <v>1903</v>
      </c>
      <c r="C10804" s="4">
        <v>596.0258</v>
      </c>
      <c r="F10804" s="20"/>
    </row>
    <row r="10805" spans="2:6" x14ac:dyDescent="0.3">
      <c r="B10805" s="3" t="s">
        <v>17950</v>
      </c>
      <c r="C10805" s="4">
        <v>595.68740000000003</v>
      </c>
      <c r="F10805" s="20"/>
    </row>
    <row r="10806" spans="2:6" x14ac:dyDescent="0.3">
      <c r="B10806" s="3" t="s">
        <v>11288</v>
      </c>
      <c r="C10806" s="4">
        <v>595.66159999999991</v>
      </c>
      <c r="F10806" s="20"/>
    </row>
    <row r="10807" spans="2:6" x14ac:dyDescent="0.3">
      <c r="B10807" s="3" t="s">
        <v>16567</v>
      </c>
      <c r="C10807" s="4">
        <v>595.64960000000008</v>
      </c>
      <c r="F10807" s="20"/>
    </row>
    <row r="10808" spans="2:6" x14ac:dyDescent="0.3">
      <c r="B10808" s="3" t="s">
        <v>7043</v>
      </c>
      <c r="C10808" s="4">
        <v>595.52839999999992</v>
      </c>
      <c r="F10808" s="20"/>
    </row>
    <row r="10809" spans="2:6" x14ac:dyDescent="0.3">
      <c r="B10809" s="3" t="s">
        <v>12131</v>
      </c>
      <c r="C10809" s="4">
        <v>595.48739999999998</v>
      </c>
      <c r="F10809" s="20"/>
    </row>
    <row r="10810" spans="2:6" x14ac:dyDescent="0.3">
      <c r="B10810" s="3" t="s">
        <v>12624</v>
      </c>
      <c r="C10810" s="4">
        <v>595.44409999999993</v>
      </c>
      <c r="F10810" s="20"/>
    </row>
    <row r="10811" spans="2:6" x14ac:dyDescent="0.3">
      <c r="B10811" s="3" t="s">
        <v>6458</v>
      </c>
      <c r="C10811" s="4">
        <v>595.4248</v>
      </c>
      <c r="F10811" s="20"/>
    </row>
    <row r="10812" spans="2:6" x14ac:dyDescent="0.3">
      <c r="B10812" s="3" t="s">
        <v>13123</v>
      </c>
      <c r="C10812" s="4">
        <v>595.22429999999997</v>
      </c>
      <c r="F10812" s="20"/>
    </row>
    <row r="10813" spans="2:6" x14ac:dyDescent="0.3">
      <c r="B10813" s="3" t="s">
        <v>13642</v>
      </c>
      <c r="C10813" s="4">
        <v>595.04380000000003</v>
      </c>
      <c r="F10813" s="20"/>
    </row>
    <row r="10814" spans="2:6" x14ac:dyDescent="0.3">
      <c r="B10814" s="3" t="s">
        <v>9790</v>
      </c>
      <c r="C10814" s="4">
        <v>594.94000000000005</v>
      </c>
      <c r="F10814" s="20"/>
    </row>
    <row r="10815" spans="2:6" x14ac:dyDescent="0.3">
      <c r="B10815" s="3" t="s">
        <v>9918</v>
      </c>
      <c r="C10815" s="4">
        <v>594.75060000000008</v>
      </c>
      <c r="F10815" s="20"/>
    </row>
    <row r="10816" spans="2:6" x14ac:dyDescent="0.3">
      <c r="B10816" s="3" t="s">
        <v>15657</v>
      </c>
      <c r="C10816" s="4">
        <v>594.51099999999997</v>
      </c>
      <c r="F10816" s="20"/>
    </row>
    <row r="10817" spans="2:6" x14ac:dyDescent="0.3">
      <c r="B10817" s="3" t="s">
        <v>12863</v>
      </c>
      <c r="C10817" s="4">
        <v>594.42870000000005</v>
      </c>
      <c r="F10817" s="20"/>
    </row>
    <row r="10818" spans="2:6" x14ac:dyDescent="0.3">
      <c r="B10818" s="3" t="s">
        <v>17508</v>
      </c>
      <c r="C10818" s="4">
        <v>594.27479999999991</v>
      </c>
      <c r="F10818" s="20"/>
    </row>
    <row r="10819" spans="2:6" x14ac:dyDescent="0.3">
      <c r="B10819" s="3" t="s">
        <v>4472</v>
      </c>
      <c r="C10819" s="4">
        <v>594.2482</v>
      </c>
      <c r="F10819" s="20"/>
    </row>
    <row r="10820" spans="2:6" x14ac:dyDescent="0.3">
      <c r="B10820" s="3" t="s">
        <v>10521</v>
      </c>
      <c r="C10820" s="4">
        <v>594.0637999999999</v>
      </c>
      <c r="F10820" s="20"/>
    </row>
    <row r="10821" spans="2:6" x14ac:dyDescent="0.3">
      <c r="B10821" s="3" t="s">
        <v>18933</v>
      </c>
      <c r="C10821" s="4">
        <v>594.03420000000006</v>
      </c>
      <c r="F10821" s="20"/>
    </row>
    <row r="10822" spans="2:6" x14ac:dyDescent="0.3">
      <c r="B10822" s="3" t="s">
        <v>4160</v>
      </c>
      <c r="C10822" s="4">
        <v>593.95540000000005</v>
      </c>
      <c r="F10822" s="20"/>
    </row>
    <row r="10823" spans="2:6" x14ac:dyDescent="0.3">
      <c r="B10823" s="3" t="s">
        <v>18852</v>
      </c>
      <c r="C10823" s="4">
        <v>593.91650000000004</v>
      </c>
      <c r="F10823" s="20"/>
    </row>
    <row r="10824" spans="2:6" x14ac:dyDescent="0.3">
      <c r="B10824" s="3" t="s">
        <v>1223</v>
      </c>
      <c r="C10824" s="4">
        <v>593.81569999999999</v>
      </c>
      <c r="F10824" s="20"/>
    </row>
    <row r="10825" spans="2:6" x14ac:dyDescent="0.3">
      <c r="B10825" s="3" t="s">
        <v>10546</v>
      </c>
      <c r="C10825" s="4">
        <v>593.54740000000004</v>
      </c>
      <c r="F10825" s="20"/>
    </row>
    <row r="10826" spans="2:6" x14ac:dyDescent="0.3">
      <c r="B10826" s="3" t="s">
        <v>13667</v>
      </c>
      <c r="C10826" s="4">
        <v>592.98889999999994</v>
      </c>
      <c r="F10826" s="20"/>
    </row>
    <row r="10827" spans="2:6" x14ac:dyDescent="0.3">
      <c r="B10827" s="3" t="s">
        <v>8166</v>
      </c>
      <c r="C10827" s="4">
        <v>592.56679999999994</v>
      </c>
      <c r="F10827" s="20"/>
    </row>
    <row r="10828" spans="2:6" x14ac:dyDescent="0.3">
      <c r="B10828" s="3" t="s">
        <v>1240</v>
      </c>
      <c r="C10828" s="4">
        <v>592.56679999999994</v>
      </c>
      <c r="F10828" s="20"/>
    </row>
    <row r="10829" spans="2:6" x14ac:dyDescent="0.3">
      <c r="B10829" s="3" t="s">
        <v>12922</v>
      </c>
      <c r="C10829" s="4">
        <v>592.51490000000001</v>
      </c>
      <c r="F10829" s="20"/>
    </row>
    <row r="10830" spans="2:6" x14ac:dyDescent="0.3">
      <c r="B10830" s="3" t="s">
        <v>10155</v>
      </c>
      <c r="C10830" s="4">
        <v>592.41840000000002</v>
      </c>
      <c r="F10830" s="20"/>
    </row>
    <row r="10831" spans="2:6" x14ac:dyDescent="0.3">
      <c r="B10831" s="3" t="s">
        <v>18524</v>
      </c>
      <c r="C10831" s="4">
        <v>591.76229999999998</v>
      </c>
      <c r="F10831" s="20"/>
    </row>
    <row r="10832" spans="2:6" x14ac:dyDescent="0.3">
      <c r="B10832" s="3" t="s">
        <v>3641</v>
      </c>
      <c r="C10832" s="4">
        <v>591.48180000000002</v>
      </c>
      <c r="F10832" s="20"/>
    </row>
    <row r="10833" spans="2:6" x14ac:dyDescent="0.3">
      <c r="B10833" s="3" t="s">
        <v>6439</v>
      </c>
      <c r="C10833" s="4">
        <v>591.32429999999999</v>
      </c>
      <c r="F10833" s="20"/>
    </row>
    <row r="10834" spans="2:6" x14ac:dyDescent="0.3">
      <c r="B10834" s="3" t="s">
        <v>9209</v>
      </c>
      <c r="C10834" s="4">
        <v>591.28650000000005</v>
      </c>
      <c r="F10834" s="20"/>
    </row>
    <row r="10835" spans="2:6" x14ac:dyDescent="0.3">
      <c r="B10835" s="3" t="s">
        <v>6142</v>
      </c>
      <c r="C10835" s="4">
        <v>591.27390000000003</v>
      </c>
      <c r="F10835" s="20"/>
    </row>
    <row r="10836" spans="2:6" x14ac:dyDescent="0.3">
      <c r="B10836" s="3" t="s">
        <v>9846</v>
      </c>
      <c r="C10836" s="4">
        <v>591.26129999999989</v>
      </c>
      <c r="F10836" s="20"/>
    </row>
    <row r="10837" spans="2:6" x14ac:dyDescent="0.3">
      <c r="B10837" s="3" t="s">
        <v>18895</v>
      </c>
      <c r="C10837" s="4">
        <v>591.21719999999993</v>
      </c>
      <c r="F10837" s="20"/>
    </row>
    <row r="10838" spans="2:6" x14ac:dyDescent="0.3">
      <c r="B10838" s="3" t="s">
        <v>14569</v>
      </c>
      <c r="C10838" s="4">
        <v>591.21190000000001</v>
      </c>
      <c r="F10838" s="20"/>
    </row>
    <row r="10839" spans="2:6" x14ac:dyDescent="0.3">
      <c r="B10839" s="3" t="s">
        <v>10764</v>
      </c>
      <c r="C10839" s="4">
        <v>591.21090000000004</v>
      </c>
      <c r="F10839" s="20"/>
    </row>
    <row r="10840" spans="2:6" x14ac:dyDescent="0.3">
      <c r="B10840" s="3" t="s">
        <v>14331</v>
      </c>
      <c r="C10840" s="4">
        <v>591.01779999999997</v>
      </c>
      <c r="F10840" s="20"/>
    </row>
    <row r="10841" spans="2:6" x14ac:dyDescent="0.3">
      <c r="B10841" s="3" t="s">
        <v>5011</v>
      </c>
      <c r="C10841" s="4">
        <v>590.56859999999995</v>
      </c>
      <c r="F10841" s="20"/>
    </row>
    <row r="10842" spans="2:6" x14ac:dyDescent="0.3">
      <c r="B10842" s="3" t="s">
        <v>17113</v>
      </c>
      <c r="C10842" s="4">
        <v>590.2971</v>
      </c>
      <c r="F10842" s="20"/>
    </row>
    <row r="10843" spans="2:6" x14ac:dyDescent="0.3">
      <c r="B10843" s="3" t="s">
        <v>16392</v>
      </c>
      <c r="C10843" s="4">
        <v>590.1164</v>
      </c>
      <c r="F10843" s="20"/>
    </row>
    <row r="10844" spans="2:6" x14ac:dyDescent="0.3">
      <c r="B10844" s="3" t="s">
        <v>16156</v>
      </c>
      <c r="C10844" s="4">
        <v>590.0471</v>
      </c>
      <c r="F10844" s="20"/>
    </row>
    <row r="10845" spans="2:6" x14ac:dyDescent="0.3">
      <c r="B10845" s="3" t="s">
        <v>15965</v>
      </c>
      <c r="C10845" s="4">
        <v>589.98599999999999</v>
      </c>
      <c r="F10845" s="20"/>
    </row>
    <row r="10846" spans="2:6" x14ac:dyDescent="0.3">
      <c r="B10846" s="3" t="s">
        <v>4370</v>
      </c>
      <c r="C10846" s="4">
        <v>589.47469999999998</v>
      </c>
      <c r="F10846" s="20"/>
    </row>
    <row r="10847" spans="2:6" x14ac:dyDescent="0.3">
      <c r="B10847" s="3" t="s">
        <v>15394</v>
      </c>
      <c r="C10847" s="4">
        <v>589.35449999999992</v>
      </c>
      <c r="F10847" s="20"/>
    </row>
    <row r="10848" spans="2:6" x14ac:dyDescent="0.3">
      <c r="B10848" s="3" t="s">
        <v>7472</v>
      </c>
      <c r="C10848" s="4">
        <v>589.13959999999997</v>
      </c>
      <c r="F10848" s="20"/>
    </row>
    <row r="10849" spans="2:6" x14ac:dyDescent="0.3">
      <c r="B10849" s="3" t="s">
        <v>6207</v>
      </c>
      <c r="C10849" s="4">
        <v>589.10180000000003</v>
      </c>
      <c r="F10849" s="20"/>
    </row>
    <row r="10850" spans="2:6" x14ac:dyDescent="0.3">
      <c r="B10850" s="3" t="s">
        <v>18409</v>
      </c>
      <c r="C10850" s="4">
        <v>589.02120000000002</v>
      </c>
      <c r="F10850" s="20"/>
    </row>
    <row r="10851" spans="2:6" x14ac:dyDescent="0.3">
      <c r="B10851" s="3" t="s">
        <v>16555</v>
      </c>
      <c r="C10851" s="4">
        <v>589.02120000000002</v>
      </c>
      <c r="F10851" s="20"/>
    </row>
    <row r="10852" spans="2:6" x14ac:dyDescent="0.3">
      <c r="B10852" s="3" t="s">
        <v>13969</v>
      </c>
      <c r="C10852" s="4">
        <v>589.02120000000002</v>
      </c>
      <c r="F10852" s="20"/>
    </row>
    <row r="10853" spans="2:6" x14ac:dyDescent="0.3">
      <c r="B10853" s="3" t="s">
        <v>13704</v>
      </c>
      <c r="C10853" s="4">
        <v>589.02120000000002</v>
      </c>
      <c r="F10853" s="20"/>
    </row>
    <row r="10854" spans="2:6" x14ac:dyDescent="0.3">
      <c r="B10854" s="3" t="s">
        <v>8306</v>
      </c>
      <c r="C10854" s="4">
        <v>589.02120000000002</v>
      </c>
      <c r="F10854" s="20"/>
    </row>
    <row r="10855" spans="2:6" x14ac:dyDescent="0.3">
      <c r="B10855" s="3" t="s">
        <v>8799</v>
      </c>
      <c r="C10855" s="4">
        <v>589.02120000000002</v>
      </c>
      <c r="F10855" s="20"/>
    </row>
    <row r="10856" spans="2:6" x14ac:dyDescent="0.3">
      <c r="B10856" s="3" t="s">
        <v>2729</v>
      </c>
      <c r="C10856" s="4">
        <v>589.02120000000002</v>
      </c>
      <c r="F10856" s="20"/>
    </row>
    <row r="10857" spans="2:6" x14ac:dyDescent="0.3">
      <c r="B10857" s="3" t="s">
        <v>4315</v>
      </c>
      <c r="C10857" s="4">
        <v>588.8266000000001</v>
      </c>
      <c r="F10857" s="20"/>
    </row>
    <row r="10858" spans="2:6" x14ac:dyDescent="0.3">
      <c r="B10858" s="3" t="s">
        <v>14692</v>
      </c>
      <c r="C10858" s="4">
        <v>588.3895</v>
      </c>
      <c r="F10858" s="20"/>
    </row>
    <row r="10859" spans="2:6" x14ac:dyDescent="0.3">
      <c r="B10859" s="3" t="s">
        <v>15112</v>
      </c>
      <c r="C10859" s="4">
        <v>588.19479999999999</v>
      </c>
      <c r="F10859" s="20"/>
    </row>
    <row r="10860" spans="2:6" x14ac:dyDescent="0.3">
      <c r="B10860" s="3" t="s">
        <v>1754</v>
      </c>
      <c r="C10860" s="4">
        <v>588.18739999999991</v>
      </c>
      <c r="F10860" s="20"/>
    </row>
    <row r="10861" spans="2:6" x14ac:dyDescent="0.3">
      <c r="B10861" s="3" t="s">
        <v>14115</v>
      </c>
      <c r="C10861" s="4">
        <v>588.18170000000009</v>
      </c>
      <c r="F10861" s="20"/>
    </row>
    <row r="10862" spans="2:6" x14ac:dyDescent="0.3">
      <c r="B10862" s="3" t="s">
        <v>18495</v>
      </c>
      <c r="C10862" s="4">
        <v>588.15020000000004</v>
      </c>
      <c r="F10862" s="20"/>
    </row>
    <row r="10863" spans="2:6" x14ac:dyDescent="0.3">
      <c r="B10863" s="3" t="s">
        <v>16608</v>
      </c>
      <c r="C10863" s="4">
        <v>588.15020000000004</v>
      </c>
      <c r="F10863" s="20"/>
    </row>
    <row r="10864" spans="2:6" x14ac:dyDescent="0.3">
      <c r="B10864" s="3" t="s">
        <v>17654</v>
      </c>
      <c r="C10864" s="4">
        <v>588.0261999999999</v>
      </c>
      <c r="F10864" s="20"/>
    </row>
    <row r="10865" spans="2:6" x14ac:dyDescent="0.3">
      <c r="B10865" s="3" t="s">
        <v>15268</v>
      </c>
      <c r="C10865" s="4">
        <v>587.75450000000001</v>
      </c>
      <c r="F10865" s="20"/>
    </row>
    <row r="10866" spans="2:6" x14ac:dyDescent="0.3">
      <c r="B10866" s="3" t="s">
        <v>3289</v>
      </c>
      <c r="C10866" s="4">
        <v>587.33090000000004</v>
      </c>
      <c r="F10866" s="20"/>
    </row>
    <row r="10867" spans="2:6" x14ac:dyDescent="0.3">
      <c r="B10867" s="3" t="s">
        <v>13685</v>
      </c>
      <c r="C10867" s="4">
        <v>586.87109999999996</v>
      </c>
      <c r="F10867" s="20"/>
    </row>
    <row r="10868" spans="2:6" x14ac:dyDescent="0.3">
      <c r="B10868" s="3" t="s">
        <v>15476</v>
      </c>
      <c r="C10868" s="4">
        <v>586.66079999999999</v>
      </c>
      <c r="F10868" s="20"/>
    </row>
    <row r="10869" spans="2:6" x14ac:dyDescent="0.3">
      <c r="B10869" s="3" t="s">
        <v>13696</v>
      </c>
      <c r="C10869" s="4">
        <v>586.49040000000002</v>
      </c>
      <c r="F10869" s="20"/>
    </row>
    <row r="10870" spans="2:6" x14ac:dyDescent="0.3">
      <c r="B10870" s="3" t="s">
        <v>13727</v>
      </c>
      <c r="C10870" s="4">
        <v>586.24130000000002</v>
      </c>
      <c r="F10870" s="20"/>
    </row>
    <row r="10871" spans="2:6" x14ac:dyDescent="0.3">
      <c r="B10871" s="3" t="s">
        <v>5326</v>
      </c>
      <c r="C10871" s="4">
        <v>586.00369999999998</v>
      </c>
      <c r="F10871" s="20"/>
    </row>
    <row r="10872" spans="2:6" x14ac:dyDescent="0.3">
      <c r="B10872" s="3" t="s">
        <v>1028</v>
      </c>
      <c r="C10872" s="4">
        <v>585.91639999999995</v>
      </c>
      <c r="F10872" s="20"/>
    </row>
    <row r="10873" spans="2:6" x14ac:dyDescent="0.3">
      <c r="B10873" s="3" t="s">
        <v>16861</v>
      </c>
      <c r="C10873" s="4">
        <v>585.67139999999995</v>
      </c>
      <c r="F10873" s="20"/>
    </row>
    <row r="10874" spans="2:6" x14ac:dyDescent="0.3">
      <c r="B10874" s="3" t="s">
        <v>12581</v>
      </c>
      <c r="C10874" s="4">
        <v>585.64109999999994</v>
      </c>
      <c r="F10874" s="20"/>
    </row>
    <row r="10875" spans="2:6" x14ac:dyDescent="0.3">
      <c r="B10875" s="3" t="s">
        <v>1956</v>
      </c>
      <c r="C10875" s="4">
        <v>585.56790000000001</v>
      </c>
      <c r="F10875" s="20"/>
    </row>
    <row r="10876" spans="2:6" x14ac:dyDescent="0.3">
      <c r="B10876" s="3" t="s">
        <v>11394</v>
      </c>
      <c r="C10876" s="4">
        <v>585.4239</v>
      </c>
      <c r="F10876" s="20"/>
    </row>
    <row r="10877" spans="2:6" x14ac:dyDescent="0.3">
      <c r="B10877" s="3" t="s">
        <v>4500</v>
      </c>
      <c r="C10877" s="4">
        <v>585.08320000000003</v>
      </c>
      <c r="F10877" s="20"/>
    </row>
    <row r="10878" spans="2:6" x14ac:dyDescent="0.3">
      <c r="B10878" s="3" t="s">
        <v>18433</v>
      </c>
      <c r="C10878" s="4">
        <v>584.95219999999995</v>
      </c>
      <c r="F10878" s="20"/>
    </row>
    <row r="10879" spans="2:6" x14ac:dyDescent="0.3">
      <c r="B10879" s="3" t="s">
        <v>14838</v>
      </c>
      <c r="C10879" s="4">
        <v>584.61480000000006</v>
      </c>
      <c r="F10879" s="20"/>
    </row>
    <row r="10880" spans="2:6" x14ac:dyDescent="0.3">
      <c r="B10880" s="3" t="s">
        <v>3237</v>
      </c>
      <c r="C10880" s="4">
        <v>584.50760000000014</v>
      </c>
      <c r="F10880" s="20"/>
    </row>
    <row r="10881" spans="2:6" x14ac:dyDescent="0.3">
      <c r="B10881" s="3" t="s">
        <v>11567</v>
      </c>
      <c r="C10881" s="4">
        <v>584.44460000000004</v>
      </c>
      <c r="F10881" s="20"/>
    </row>
    <row r="10882" spans="2:6" x14ac:dyDescent="0.3">
      <c r="B10882" s="3" t="s">
        <v>13190</v>
      </c>
      <c r="C10882" s="4">
        <v>584.40719999999999</v>
      </c>
      <c r="F10882" s="20"/>
    </row>
    <row r="10883" spans="2:6" x14ac:dyDescent="0.3">
      <c r="B10883" s="3" t="s">
        <v>11684</v>
      </c>
      <c r="C10883" s="4">
        <v>584.40679999999998</v>
      </c>
      <c r="F10883" s="20"/>
    </row>
    <row r="10884" spans="2:6" x14ac:dyDescent="0.3">
      <c r="B10884" s="3" t="s">
        <v>5807</v>
      </c>
      <c r="C10884" s="4">
        <v>584.37069999999994</v>
      </c>
      <c r="F10884" s="20"/>
    </row>
    <row r="10885" spans="2:6" x14ac:dyDescent="0.3">
      <c r="B10885" s="3" t="s">
        <v>10721</v>
      </c>
      <c r="C10885" s="4">
        <v>584.11650000000009</v>
      </c>
      <c r="F10885" s="20"/>
    </row>
    <row r="10886" spans="2:6" x14ac:dyDescent="0.3">
      <c r="B10886" s="3" t="s">
        <v>15801</v>
      </c>
      <c r="C10886" s="4">
        <v>584.03300000000002</v>
      </c>
      <c r="F10886" s="20"/>
    </row>
    <row r="10887" spans="2:6" x14ac:dyDescent="0.3">
      <c r="B10887" s="3" t="s">
        <v>16948</v>
      </c>
      <c r="C10887" s="4">
        <v>583.87540000000001</v>
      </c>
      <c r="F10887" s="20"/>
    </row>
    <row r="10888" spans="2:6" x14ac:dyDescent="0.3">
      <c r="B10888" s="3" t="s">
        <v>3500</v>
      </c>
      <c r="C10888" s="4">
        <v>583.6499</v>
      </c>
      <c r="F10888" s="20"/>
    </row>
    <row r="10889" spans="2:6" x14ac:dyDescent="0.3">
      <c r="B10889" s="3" t="s">
        <v>828</v>
      </c>
      <c r="C10889" s="4">
        <v>583.24929999999995</v>
      </c>
      <c r="F10889" s="20"/>
    </row>
    <row r="10890" spans="2:6" x14ac:dyDescent="0.3">
      <c r="B10890" s="3" t="s">
        <v>1089</v>
      </c>
      <c r="C10890" s="4">
        <v>583.21660000000008</v>
      </c>
      <c r="F10890" s="20"/>
    </row>
    <row r="10891" spans="2:6" x14ac:dyDescent="0.3">
      <c r="B10891" s="3" t="s">
        <v>12874</v>
      </c>
      <c r="C10891" s="4">
        <v>582.99310000000003</v>
      </c>
      <c r="F10891" s="20"/>
    </row>
    <row r="10892" spans="2:6" x14ac:dyDescent="0.3">
      <c r="B10892" s="3" t="s">
        <v>10980</v>
      </c>
      <c r="C10892" s="4">
        <v>582.96289999999999</v>
      </c>
      <c r="F10892" s="20"/>
    </row>
    <row r="10893" spans="2:6" x14ac:dyDescent="0.3">
      <c r="B10893" s="3" t="s">
        <v>13645</v>
      </c>
      <c r="C10893" s="4">
        <v>582.74339999999995</v>
      </c>
      <c r="F10893" s="20"/>
    </row>
    <row r="10894" spans="2:6" x14ac:dyDescent="0.3">
      <c r="B10894" s="3" t="s">
        <v>10981</v>
      </c>
      <c r="C10894" s="4">
        <v>582.65940000000001</v>
      </c>
      <c r="F10894" s="20"/>
    </row>
    <row r="10895" spans="2:6" x14ac:dyDescent="0.3">
      <c r="B10895" s="3" t="s">
        <v>2515</v>
      </c>
      <c r="C10895" s="4">
        <v>582.44180000000006</v>
      </c>
      <c r="F10895" s="20"/>
    </row>
    <row r="10896" spans="2:6" x14ac:dyDescent="0.3">
      <c r="B10896" s="3" t="s">
        <v>18682</v>
      </c>
      <c r="C10896" s="4">
        <v>582.4072000000001</v>
      </c>
      <c r="F10896" s="20"/>
    </row>
    <row r="10897" spans="2:6" x14ac:dyDescent="0.3">
      <c r="B10897" s="3" t="s">
        <v>15516</v>
      </c>
      <c r="C10897" s="4">
        <v>582.3759</v>
      </c>
      <c r="F10897" s="20"/>
    </row>
    <row r="10898" spans="2:6" x14ac:dyDescent="0.3">
      <c r="B10898" s="3" t="s">
        <v>9908</v>
      </c>
      <c r="C10898" s="4">
        <v>582.18930000000012</v>
      </c>
      <c r="F10898" s="20"/>
    </row>
    <row r="10899" spans="2:6" x14ac:dyDescent="0.3">
      <c r="B10899" s="3" t="s">
        <v>2707</v>
      </c>
      <c r="C10899" s="4">
        <v>581.94060000000002</v>
      </c>
      <c r="F10899" s="20"/>
    </row>
    <row r="10900" spans="2:6" x14ac:dyDescent="0.3">
      <c r="B10900" s="3" t="s">
        <v>1608</v>
      </c>
      <c r="C10900" s="4">
        <v>581.66290000000004</v>
      </c>
      <c r="F10900" s="20"/>
    </row>
    <row r="10901" spans="2:6" x14ac:dyDescent="0.3">
      <c r="B10901" s="3" t="s">
        <v>4725</v>
      </c>
      <c r="C10901" s="4">
        <v>580.74209999999994</v>
      </c>
      <c r="F10901" s="20"/>
    </row>
    <row r="10902" spans="2:6" x14ac:dyDescent="0.3">
      <c r="B10902" s="3" t="s">
        <v>11663</v>
      </c>
      <c r="C10902" s="4">
        <v>580.51379999999995</v>
      </c>
      <c r="F10902" s="20"/>
    </row>
    <row r="10903" spans="2:6" x14ac:dyDescent="0.3">
      <c r="B10903" s="3" t="s">
        <v>10241</v>
      </c>
      <c r="C10903" s="4">
        <v>580.34620000000007</v>
      </c>
      <c r="F10903" s="20"/>
    </row>
    <row r="10904" spans="2:6" x14ac:dyDescent="0.3">
      <c r="B10904" s="3" t="s">
        <v>825</v>
      </c>
      <c r="C10904" s="4">
        <v>580.01850000000002</v>
      </c>
      <c r="F10904" s="20"/>
    </row>
    <row r="10905" spans="2:6" x14ac:dyDescent="0.3">
      <c r="B10905" s="3" t="s">
        <v>2347</v>
      </c>
      <c r="C10905" s="4">
        <v>580.0005000000001</v>
      </c>
      <c r="F10905" s="20"/>
    </row>
    <row r="10906" spans="2:6" x14ac:dyDescent="0.3">
      <c r="B10906" s="3" t="s">
        <v>16077</v>
      </c>
      <c r="C10906" s="4">
        <v>579.7657999999999</v>
      </c>
      <c r="F10906" s="20"/>
    </row>
    <row r="10907" spans="2:6" x14ac:dyDescent="0.3">
      <c r="B10907" s="3" t="s">
        <v>8277</v>
      </c>
      <c r="C10907" s="4">
        <v>579.73109999999997</v>
      </c>
      <c r="F10907" s="20"/>
    </row>
    <row r="10908" spans="2:6" x14ac:dyDescent="0.3">
      <c r="B10908" s="3" t="s">
        <v>13927</v>
      </c>
      <c r="C10908" s="4">
        <v>579.69919999999991</v>
      </c>
      <c r="F10908" s="20"/>
    </row>
    <row r="10909" spans="2:6" x14ac:dyDescent="0.3">
      <c r="B10909" s="3" t="s">
        <v>3453</v>
      </c>
      <c r="C10909" s="4">
        <v>579.57410000000004</v>
      </c>
      <c r="F10909" s="20"/>
    </row>
    <row r="10910" spans="2:6" x14ac:dyDescent="0.3">
      <c r="B10910" s="3" t="s">
        <v>11162</v>
      </c>
      <c r="C10910" s="4">
        <v>579.55000000000007</v>
      </c>
      <c r="F10910" s="20"/>
    </row>
    <row r="10911" spans="2:6" x14ac:dyDescent="0.3">
      <c r="B10911" s="3" t="s">
        <v>6742</v>
      </c>
      <c r="C10911" s="4">
        <v>579.33660000000009</v>
      </c>
      <c r="F10911" s="20"/>
    </row>
    <row r="10912" spans="2:6" x14ac:dyDescent="0.3">
      <c r="B10912" s="3" t="s">
        <v>10038</v>
      </c>
      <c r="C10912" s="4">
        <v>579.26220000000001</v>
      </c>
      <c r="F10912" s="20"/>
    </row>
    <row r="10913" spans="2:6" x14ac:dyDescent="0.3">
      <c r="B10913" s="3" t="s">
        <v>15870</v>
      </c>
      <c r="C10913" s="4">
        <v>579.08580000000006</v>
      </c>
      <c r="F10913" s="20"/>
    </row>
    <row r="10914" spans="2:6" x14ac:dyDescent="0.3">
      <c r="B10914" s="3" t="s">
        <v>16306</v>
      </c>
      <c r="C10914" s="4">
        <v>578.99329999999998</v>
      </c>
      <c r="F10914" s="20"/>
    </row>
    <row r="10915" spans="2:6" x14ac:dyDescent="0.3">
      <c r="B10915" s="3" t="s">
        <v>14210</v>
      </c>
      <c r="C10915" s="4">
        <v>578.89250000000004</v>
      </c>
      <c r="F10915" s="20"/>
    </row>
    <row r="10916" spans="2:6" x14ac:dyDescent="0.3">
      <c r="B10916" s="3" t="s">
        <v>2507</v>
      </c>
      <c r="C10916" s="4">
        <v>578.87990000000002</v>
      </c>
      <c r="F10916" s="20"/>
    </row>
    <row r="10917" spans="2:6" x14ac:dyDescent="0.3">
      <c r="B10917" s="3" t="s">
        <v>4045</v>
      </c>
      <c r="C10917" s="4">
        <v>578.8673</v>
      </c>
      <c r="F10917" s="20"/>
    </row>
    <row r="10918" spans="2:6" x14ac:dyDescent="0.3">
      <c r="B10918" s="3" t="s">
        <v>774</v>
      </c>
      <c r="C10918" s="4">
        <v>578.86099999999999</v>
      </c>
      <c r="F10918" s="20"/>
    </row>
    <row r="10919" spans="2:6" x14ac:dyDescent="0.3">
      <c r="B10919" s="3" t="s">
        <v>3352</v>
      </c>
      <c r="C10919" s="4">
        <v>578.85469999999998</v>
      </c>
      <c r="F10919" s="20"/>
    </row>
    <row r="10920" spans="2:6" x14ac:dyDescent="0.3">
      <c r="B10920" s="3" t="s">
        <v>10143</v>
      </c>
      <c r="C10920" s="4">
        <v>578.83000000000004</v>
      </c>
      <c r="F10920" s="20"/>
    </row>
    <row r="10921" spans="2:6" x14ac:dyDescent="0.3">
      <c r="B10921" s="3" t="s">
        <v>12184</v>
      </c>
      <c r="C10921" s="4">
        <v>578.78679999999997</v>
      </c>
      <c r="F10921" s="20"/>
    </row>
    <row r="10922" spans="2:6" x14ac:dyDescent="0.3">
      <c r="B10922" s="3" t="s">
        <v>6599</v>
      </c>
      <c r="C10922" s="4">
        <v>578.75540000000001</v>
      </c>
      <c r="F10922" s="20"/>
    </row>
    <row r="10923" spans="2:6" x14ac:dyDescent="0.3">
      <c r="B10923" s="3" t="s">
        <v>11723</v>
      </c>
      <c r="C10923" s="4">
        <v>578.7165</v>
      </c>
      <c r="F10923" s="20"/>
    </row>
    <row r="10924" spans="2:6" x14ac:dyDescent="0.3">
      <c r="B10924" s="3" t="s">
        <v>6182</v>
      </c>
      <c r="C10924" s="4">
        <v>578.46840000000009</v>
      </c>
      <c r="F10924" s="20"/>
    </row>
    <row r="10925" spans="2:6" x14ac:dyDescent="0.3">
      <c r="B10925" s="3" t="s">
        <v>16115</v>
      </c>
      <c r="C10925" s="4">
        <v>578.3472999999999</v>
      </c>
      <c r="F10925" s="20"/>
    </row>
    <row r="10926" spans="2:6" x14ac:dyDescent="0.3">
      <c r="B10926" s="3" t="s">
        <v>18909</v>
      </c>
      <c r="C10926" s="4">
        <v>578.27710000000002</v>
      </c>
      <c r="F10926" s="20"/>
    </row>
    <row r="10927" spans="2:6" x14ac:dyDescent="0.3">
      <c r="B10927" s="3" t="s">
        <v>14066</v>
      </c>
      <c r="C10927" s="4">
        <v>577.84889999999996</v>
      </c>
      <c r="F10927" s="20"/>
    </row>
    <row r="10928" spans="2:6" x14ac:dyDescent="0.3">
      <c r="B10928" s="3" t="s">
        <v>6126</v>
      </c>
      <c r="C10928" s="4">
        <v>577.68419999999992</v>
      </c>
      <c r="F10928" s="20"/>
    </row>
    <row r="10929" spans="2:6" x14ac:dyDescent="0.3">
      <c r="B10929" s="3" t="s">
        <v>3166</v>
      </c>
      <c r="C10929" s="4">
        <v>576.88139999999999</v>
      </c>
      <c r="F10929" s="20"/>
    </row>
    <row r="10930" spans="2:6" x14ac:dyDescent="0.3">
      <c r="B10930" s="3" t="s">
        <v>17273</v>
      </c>
      <c r="C10930" s="4">
        <v>576.64919999999995</v>
      </c>
      <c r="F10930" s="20"/>
    </row>
    <row r="10931" spans="2:6" x14ac:dyDescent="0.3">
      <c r="B10931" s="3" t="s">
        <v>6486</v>
      </c>
      <c r="C10931" s="4">
        <v>576.38350000000003</v>
      </c>
      <c r="F10931" s="20"/>
    </row>
    <row r="10932" spans="2:6" x14ac:dyDescent="0.3">
      <c r="B10932" s="3" t="s">
        <v>12401</v>
      </c>
      <c r="C10932" s="4">
        <v>576.22649999999999</v>
      </c>
      <c r="F10932" s="20"/>
    </row>
    <row r="10933" spans="2:6" x14ac:dyDescent="0.3">
      <c r="B10933" s="3" t="s">
        <v>16357</v>
      </c>
      <c r="C10933" s="4">
        <v>576.21289999999999</v>
      </c>
      <c r="F10933" s="20"/>
    </row>
    <row r="10934" spans="2:6" x14ac:dyDescent="0.3">
      <c r="B10934" s="3" t="s">
        <v>9457</v>
      </c>
      <c r="C10934" s="4">
        <v>575.89609999999993</v>
      </c>
      <c r="F10934" s="20"/>
    </row>
    <row r="10935" spans="2:6" x14ac:dyDescent="0.3">
      <c r="B10935" s="3" t="s">
        <v>3300</v>
      </c>
      <c r="C10935" s="4">
        <v>575.7811999999999</v>
      </c>
      <c r="F10935" s="20"/>
    </row>
    <row r="10936" spans="2:6" x14ac:dyDescent="0.3">
      <c r="B10936" s="3" t="s">
        <v>4364</v>
      </c>
      <c r="C10936" s="4">
        <v>575.73099999999999</v>
      </c>
      <c r="F10936" s="20"/>
    </row>
    <row r="10937" spans="2:6" x14ac:dyDescent="0.3">
      <c r="B10937" s="3" t="s">
        <v>2124</v>
      </c>
      <c r="C10937" s="4">
        <v>575.71209999999996</v>
      </c>
      <c r="F10937" s="20"/>
    </row>
    <row r="10938" spans="2:6" x14ac:dyDescent="0.3">
      <c r="B10938" s="3" t="s">
        <v>7524</v>
      </c>
      <c r="C10938" s="4">
        <v>575.69280000000003</v>
      </c>
      <c r="F10938" s="20"/>
    </row>
    <row r="10939" spans="2:6" x14ac:dyDescent="0.3">
      <c r="B10939" s="3" t="s">
        <v>16095</v>
      </c>
      <c r="C10939" s="4">
        <v>575.66570000000002</v>
      </c>
      <c r="F10939" s="20"/>
    </row>
    <row r="10940" spans="2:6" x14ac:dyDescent="0.3">
      <c r="B10940" s="3" t="s">
        <v>16618</v>
      </c>
      <c r="C10940" s="4">
        <v>575.6617</v>
      </c>
      <c r="F10940" s="20"/>
    </row>
    <row r="10941" spans="2:6" x14ac:dyDescent="0.3">
      <c r="B10941" s="3" t="s">
        <v>5049</v>
      </c>
      <c r="C10941" s="4">
        <v>575.64909999999998</v>
      </c>
      <c r="F10941" s="20"/>
    </row>
    <row r="10942" spans="2:6" x14ac:dyDescent="0.3">
      <c r="B10942" s="3" t="s">
        <v>8219</v>
      </c>
      <c r="C10942" s="4">
        <v>575.20600000000002</v>
      </c>
      <c r="F10942" s="20"/>
    </row>
    <row r="10943" spans="2:6" x14ac:dyDescent="0.3">
      <c r="B10943" s="3" t="s">
        <v>8563</v>
      </c>
      <c r="C10943" s="4">
        <v>575.20579999999995</v>
      </c>
      <c r="F10943" s="20"/>
    </row>
    <row r="10944" spans="2:6" x14ac:dyDescent="0.3">
      <c r="B10944" s="3" t="s">
        <v>2356</v>
      </c>
      <c r="C10944" s="4">
        <v>574.44119999999998</v>
      </c>
      <c r="F10944" s="20"/>
    </row>
    <row r="10945" spans="2:6" x14ac:dyDescent="0.3">
      <c r="B10945" s="3" t="s">
        <v>10505</v>
      </c>
      <c r="C10945" s="4">
        <v>574.40339999999992</v>
      </c>
      <c r="F10945" s="20"/>
    </row>
    <row r="10946" spans="2:6" x14ac:dyDescent="0.3">
      <c r="B10946" s="3" t="s">
        <v>9566</v>
      </c>
      <c r="C10946" s="4">
        <v>574.29349999999999</v>
      </c>
      <c r="F10946" s="20"/>
    </row>
    <row r="10947" spans="2:6" x14ac:dyDescent="0.3">
      <c r="B10947" s="3" t="s">
        <v>8538</v>
      </c>
      <c r="C10947" s="4">
        <v>574.25229999999999</v>
      </c>
      <c r="F10947" s="20"/>
    </row>
    <row r="10948" spans="2:6" x14ac:dyDescent="0.3">
      <c r="B10948" s="3" t="s">
        <v>2471</v>
      </c>
      <c r="C10948" s="4">
        <v>574.04600000000005</v>
      </c>
      <c r="F10948" s="20"/>
    </row>
    <row r="10949" spans="2:6" x14ac:dyDescent="0.3">
      <c r="B10949" s="3" t="s">
        <v>7973</v>
      </c>
      <c r="C10949" s="4">
        <v>573.81579999999997</v>
      </c>
      <c r="F10949" s="20"/>
    </row>
    <row r="10950" spans="2:6" x14ac:dyDescent="0.3">
      <c r="B10950" s="3" t="s">
        <v>17836</v>
      </c>
      <c r="C10950" s="4">
        <v>573.35109999999997</v>
      </c>
      <c r="F10950" s="20"/>
    </row>
    <row r="10951" spans="2:6" x14ac:dyDescent="0.3">
      <c r="B10951" s="3" t="s">
        <v>17231</v>
      </c>
      <c r="C10951" s="4">
        <v>573.03370000000007</v>
      </c>
      <c r="F10951" s="20"/>
    </row>
    <row r="10952" spans="2:6" x14ac:dyDescent="0.3">
      <c r="B10952" s="3" t="s">
        <v>3803</v>
      </c>
      <c r="C10952" s="4">
        <v>573.0204</v>
      </c>
      <c r="F10952" s="20"/>
    </row>
    <row r="10953" spans="2:6" x14ac:dyDescent="0.3">
      <c r="B10953" s="3" t="s">
        <v>10693</v>
      </c>
      <c r="C10953" s="4">
        <v>572.98699999999997</v>
      </c>
      <c r="F10953" s="20"/>
    </row>
    <row r="10954" spans="2:6" x14ac:dyDescent="0.3">
      <c r="B10954" s="3" t="s">
        <v>12280</v>
      </c>
      <c r="C10954" s="4">
        <v>572.9633</v>
      </c>
      <c r="F10954" s="20"/>
    </row>
    <row r="10955" spans="2:6" x14ac:dyDescent="0.3">
      <c r="B10955" s="3" t="s">
        <v>15981</v>
      </c>
      <c r="C10955" s="4">
        <v>572.6072999999999</v>
      </c>
      <c r="F10955" s="20"/>
    </row>
    <row r="10956" spans="2:6" x14ac:dyDescent="0.3">
      <c r="B10956" s="3" t="s">
        <v>18789</v>
      </c>
      <c r="C10956" s="4">
        <v>572.601</v>
      </c>
      <c r="F10956" s="20"/>
    </row>
    <row r="10957" spans="2:6" x14ac:dyDescent="0.3">
      <c r="B10957" s="3" t="s">
        <v>16053</v>
      </c>
      <c r="C10957" s="4">
        <v>572.56319999999994</v>
      </c>
      <c r="F10957" s="20"/>
    </row>
    <row r="10958" spans="2:6" x14ac:dyDescent="0.3">
      <c r="B10958" s="3" t="s">
        <v>12822</v>
      </c>
      <c r="C10958" s="4">
        <v>572.55690000000004</v>
      </c>
      <c r="F10958" s="20"/>
    </row>
    <row r="10959" spans="2:6" x14ac:dyDescent="0.3">
      <c r="B10959" s="3" t="s">
        <v>14269</v>
      </c>
      <c r="C10959" s="4">
        <v>572.51280000000008</v>
      </c>
      <c r="F10959" s="20"/>
    </row>
    <row r="10960" spans="2:6" x14ac:dyDescent="0.3">
      <c r="B10960" s="3" t="s">
        <v>2747</v>
      </c>
      <c r="C10960" s="4">
        <v>572.23439999999994</v>
      </c>
      <c r="F10960" s="20"/>
    </row>
    <row r="10961" spans="2:6" x14ac:dyDescent="0.3">
      <c r="B10961" s="3" t="s">
        <v>7170</v>
      </c>
      <c r="C10961" s="4">
        <v>572.00630000000001</v>
      </c>
      <c r="F10961" s="20"/>
    </row>
    <row r="10962" spans="2:6" x14ac:dyDescent="0.3">
      <c r="B10962" s="3" t="s">
        <v>14161</v>
      </c>
      <c r="C10962" s="4">
        <v>571.99700000000007</v>
      </c>
      <c r="F10962" s="20"/>
    </row>
    <row r="10963" spans="2:6" x14ac:dyDescent="0.3">
      <c r="B10963" s="3" t="s">
        <v>2003</v>
      </c>
      <c r="C10963" s="4">
        <v>571.85569999999996</v>
      </c>
      <c r="F10963" s="20"/>
    </row>
    <row r="10964" spans="2:6" x14ac:dyDescent="0.3">
      <c r="B10964" s="3" t="s">
        <v>3805</v>
      </c>
      <c r="C10964" s="4">
        <v>571.64579999999989</v>
      </c>
      <c r="F10964" s="20"/>
    </row>
    <row r="10965" spans="2:6" x14ac:dyDescent="0.3">
      <c r="B10965" s="3" t="s">
        <v>3458</v>
      </c>
      <c r="C10965" s="4">
        <v>571.62030000000004</v>
      </c>
      <c r="F10965" s="20"/>
    </row>
    <row r="10966" spans="2:6" x14ac:dyDescent="0.3">
      <c r="B10966" s="3" t="s">
        <v>1650</v>
      </c>
      <c r="C10966" s="4">
        <v>571.53520000000003</v>
      </c>
      <c r="F10966" s="20"/>
    </row>
    <row r="10967" spans="2:6" x14ac:dyDescent="0.3">
      <c r="B10967" s="3" t="s">
        <v>3686</v>
      </c>
      <c r="C10967" s="4">
        <v>571.24770000000001</v>
      </c>
      <c r="F10967" s="20"/>
    </row>
    <row r="10968" spans="2:6" x14ac:dyDescent="0.3">
      <c r="B10968" s="3" t="s">
        <v>10774</v>
      </c>
      <c r="C10968" s="4">
        <v>571.03559999999993</v>
      </c>
      <c r="F10968" s="20"/>
    </row>
    <row r="10969" spans="2:6" x14ac:dyDescent="0.3">
      <c r="B10969" s="3" t="s">
        <v>13620</v>
      </c>
      <c r="C10969" s="4">
        <v>570.93690000000004</v>
      </c>
      <c r="F10969" s="20"/>
    </row>
    <row r="10970" spans="2:6" x14ac:dyDescent="0.3">
      <c r="B10970" s="3" t="s">
        <v>14370</v>
      </c>
      <c r="C10970" s="4">
        <v>570.66630000000009</v>
      </c>
      <c r="F10970" s="20"/>
    </row>
    <row r="10971" spans="2:6" x14ac:dyDescent="0.3">
      <c r="B10971" s="3" t="s">
        <v>8157</v>
      </c>
      <c r="C10971" s="4">
        <v>570.32299999999998</v>
      </c>
      <c r="F10971" s="20"/>
    </row>
    <row r="10972" spans="2:6" x14ac:dyDescent="0.3">
      <c r="B10972" s="3" t="s">
        <v>11535</v>
      </c>
      <c r="C10972" s="4">
        <v>570.02020000000005</v>
      </c>
      <c r="F10972" s="20"/>
    </row>
    <row r="10973" spans="2:6" x14ac:dyDescent="0.3">
      <c r="B10973" s="3" t="s">
        <v>9374</v>
      </c>
      <c r="C10973" s="4">
        <v>569.90370000000007</v>
      </c>
      <c r="F10973" s="20"/>
    </row>
    <row r="10974" spans="2:6" x14ac:dyDescent="0.3">
      <c r="B10974" s="3" t="s">
        <v>3538</v>
      </c>
      <c r="C10974" s="4">
        <v>569.64110000000005</v>
      </c>
      <c r="F10974" s="20"/>
    </row>
    <row r="10975" spans="2:6" x14ac:dyDescent="0.3">
      <c r="B10975" s="3" t="s">
        <v>5153</v>
      </c>
      <c r="C10975" s="4">
        <v>569.59699999999998</v>
      </c>
      <c r="F10975" s="20"/>
    </row>
    <row r="10976" spans="2:6" x14ac:dyDescent="0.3">
      <c r="B10976" s="3" t="s">
        <v>16614</v>
      </c>
      <c r="C10976" s="4">
        <v>569.57809999999995</v>
      </c>
      <c r="F10976" s="20"/>
    </row>
    <row r="10977" spans="2:6" x14ac:dyDescent="0.3">
      <c r="B10977" s="3" t="s">
        <v>17131</v>
      </c>
      <c r="C10977" s="4">
        <v>569.57809999999995</v>
      </c>
      <c r="F10977" s="20"/>
    </row>
    <row r="10978" spans="2:6" x14ac:dyDescent="0.3">
      <c r="B10978" s="3" t="s">
        <v>15976</v>
      </c>
      <c r="C10978" s="4">
        <v>569.57809999999995</v>
      </c>
      <c r="F10978" s="20"/>
    </row>
    <row r="10979" spans="2:6" x14ac:dyDescent="0.3">
      <c r="B10979" s="3" t="s">
        <v>14923</v>
      </c>
      <c r="C10979" s="4">
        <v>569.57809999999995</v>
      </c>
      <c r="F10979" s="20"/>
    </row>
    <row r="10980" spans="2:6" x14ac:dyDescent="0.3">
      <c r="B10980" s="3" t="s">
        <v>14031</v>
      </c>
      <c r="C10980" s="4">
        <v>569.57809999999995</v>
      </c>
      <c r="F10980" s="20"/>
    </row>
    <row r="10981" spans="2:6" x14ac:dyDescent="0.3">
      <c r="B10981" s="3" t="s">
        <v>13654</v>
      </c>
      <c r="C10981" s="4">
        <v>569.57809999999995</v>
      </c>
      <c r="F10981" s="20"/>
    </row>
    <row r="10982" spans="2:6" x14ac:dyDescent="0.3">
      <c r="B10982" s="3" t="s">
        <v>13599</v>
      </c>
      <c r="C10982" s="4">
        <v>569.57809999999995</v>
      </c>
      <c r="F10982" s="20"/>
    </row>
    <row r="10983" spans="2:6" x14ac:dyDescent="0.3">
      <c r="B10983" s="3" t="s">
        <v>11514</v>
      </c>
      <c r="C10983" s="4">
        <v>569.57809999999995</v>
      </c>
      <c r="F10983" s="20"/>
    </row>
    <row r="10984" spans="2:6" x14ac:dyDescent="0.3">
      <c r="B10984" s="3" t="s">
        <v>11642</v>
      </c>
      <c r="C10984" s="4">
        <v>569.57809999999995</v>
      </c>
      <c r="F10984" s="20"/>
    </row>
    <row r="10985" spans="2:6" x14ac:dyDescent="0.3">
      <c r="B10985" s="3" t="s">
        <v>9947</v>
      </c>
      <c r="C10985" s="4">
        <v>569.57809999999995</v>
      </c>
      <c r="F10985" s="20"/>
    </row>
    <row r="10986" spans="2:6" x14ac:dyDescent="0.3">
      <c r="B10986" s="3" t="s">
        <v>6315</v>
      </c>
      <c r="C10986" s="4">
        <v>569.57809999999995</v>
      </c>
      <c r="F10986" s="20"/>
    </row>
    <row r="10987" spans="2:6" x14ac:dyDescent="0.3">
      <c r="B10987" s="3" t="s">
        <v>6196</v>
      </c>
      <c r="C10987" s="4">
        <v>569.57809999999995</v>
      </c>
      <c r="F10987" s="20"/>
    </row>
    <row r="10988" spans="2:6" x14ac:dyDescent="0.3">
      <c r="B10988" s="3" t="s">
        <v>5142</v>
      </c>
      <c r="C10988" s="4">
        <v>569.57809999999995</v>
      </c>
      <c r="F10988" s="20"/>
    </row>
    <row r="10989" spans="2:6" x14ac:dyDescent="0.3">
      <c r="B10989" s="3" t="s">
        <v>2163</v>
      </c>
      <c r="C10989" s="4">
        <v>569.57809999999995</v>
      </c>
      <c r="F10989" s="20"/>
    </row>
    <row r="10990" spans="2:6" x14ac:dyDescent="0.3">
      <c r="B10990" s="3" t="s">
        <v>1942</v>
      </c>
      <c r="C10990" s="4">
        <v>569.57809999999995</v>
      </c>
      <c r="F10990" s="20"/>
    </row>
    <row r="10991" spans="2:6" x14ac:dyDescent="0.3">
      <c r="B10991" s="3" t="s">
        <v>2046</v>
      </c>
      <c r="C10991" s="4">
        <v>569.57809999999995</v>
      </c>
      <c r="F10991" s="20"/>
    </row>
    <row r="10992" spans="2:6" x14ac:dyDescent="0.3">
      <c r="B10992" s="3" t="s">
        <v>18349</v>
      </c>
      <c r="C10992" s="4">
        <v>569.5403</v>
      </c>
      <c r="F10992" s="20"/>
    </row>
    <row r="10993" spans="2:6" x14ac:dyDescent="0.3">
      <c r="B10993" s="3" t="s">
        <v>6982</v>
      </c>
      <c r="C10993" s="4">
        <v>569.45839999999998</v>
      </c>
      <c r="F10993" s="20"/>
    </row>
    <row r="10994" spans="2:6" x14ac:dyDescent="0.3">
      <c r="B10994" s="3" t="s">
        <v>11624</v>
      </c>
      <c r="C10994" s="4">
        <v>569.43949999999995</v>
      </c>
      <c r="F10994" s="20"/>
    </row>
    <row r="10995" spans="2:6" x14ac:dyDescent="0.3">
      <c r="B10995" s="3" t="s">
        <v>15695</v>
      </c>
      <c r="C10995" s="4">
        <v>569.43319999999994</v>
      </c>
      <c r="F10995" s="20"/>
    </row>
    <row r="10996" spans="2:6" x14ac:dyDescent="0.3">
      <c r="B10996" s="3" t="s">
        <v>17093</v>
      </c>
      <c r="C10996" s="4">
        <v>569.27690000000007</v>
      </c>
      <c r="F10996" s="20"/>
    </row>
    <row r="10997" spans="2:6" x14ac:dyDescent="0.3">
      <c r="B10997" s="3" t="s">
        <v>15343</v>
      </c>
      <c r="C10997" s="4">
        <v>569.24419999999998</v>
      </c>
      <c r="F10997" s="20"/>
    </row>
    <row r="10998" spans="2:6" x14ac:dyDescent="0.3">
      <c r="B10998" s="3" t="s">
        <v>1716</v>
      </c>
      <c r="C10998" s="4">
        <v>569.03949999999998</v>
      </c>
      <c r="F10998" s="20"/>
    </row>
    <row r="10999" spans="2:6" x14ac:dyDescent="0.3">
      <c r="B10999" s="3" t="s">
        <v>12213</v>
      </c>
      <c r="C10999" s="4">
        <v>568.87459999999999</v>
      </c>
      <c r="F10999" s="20"/>
    </row>
    <row r="11000" spans="2:6" x14ac:dyDescent="0.3">
      <c r="B11000" s="3" t="s">
        <v>9481</v>
      </c>
      <c r="C11000" s="4">
        <v>568.70330000000001</v>
      </c>
      <c r="F11000" s="20"/>
    </row>
    <row r="11001" spans="2:6" x14ac:dyDescent="0.3">
      <c r="B11001" s="3" t="s">
        <v>6194</v>
      </c>
      <c r="C11001" s="4">
        <v>568.49419999999998</v>
      </c>
      <c r="F11001" s="20"/>
    </row>
    <row r="11002" spans="2:6" x14ac:dyDescent="0.3">
      <c r="B11002" s="3" t="s">
        <v>14521</v>
      </c>
      <c r="C11002" s="4">
        <v>568.34500000000003</v>
      </c>
      <c r="F11002" s="20"/>
    </row>
    <row r="11003" spans="2:6" x14ac:dyDescent="0.3">
      <c r="B11003" s="3" t="s">
        <v>15016</v>
      </c>
      <c r="C11003" s="4">
        <v>568.14340000000004</v>
      </c>
      <c r="F11003" s="20"/>
    </row>
    <row r="11004" spans="2:6" x14ac:dyDescent="0.3">
      <c r="B11004" s="3" t="s">
        <v>3186</v>
      </c>
      <c r="C11004" s="4">
        <v>567.69880000000001</v>
      </c>
      <c r="F11004" s="20"/>
    </row>
    <row r="11005" spans="2:6" x14ac:dyDescent="0.3">
      <c r="B11005" s="3" t="s">
        <v>10053</v>
      </c>
      <c r="C11005" s="4">
        <v>567.61810000000003</v>
      </c>
      <c r="F11005" s="20"/>
    </row>
    <row r="11006" spans="2:6" x14ac:dyDescent="0.3">
      <c r="B11006" s="3" t="s">
        <v>6475</v>
      </c>
      <c r="C11006" s="4">
        <v>567.16660000000002</v>
      </c>
      <c r="F11006" s="20"/>
    </row>
    <row r="11007" spans="2:6" x14ac:dyDescent="0.3">
      <c r="B11007" s="3" t="s">
        <v>3818</v>
      </c>
      <c r="C11007" s="4">
        <v>567.05500000000006</v>
      </c>
      <c r="F11007" s="20"/>
    </row>
    <row r="11008" spans="2:6" x14ac:dyDescent="0.3">
      <c r="B11008" s="3" t="s">
        <v>17686</v>
      </c>
      <c r="C11008" s="4">
        <v>567.0326</v>
      </c>
      <c r="F11008" s="20"/>
    </row>
    <row r="11009" spans="2:6" x14ac:dyDescent="0.3">
      <c r="B11009" s="3" t="s">
        <v>5192</v>
      </c>
      <c r="C11009" s="4">
        <v>566.86620000000005</v>
      </c>
      <c r="F11009" s="20"/>
    </row>
    <row r="11010" spans="2:6" x14ac:dyDescent="0.3">
      <c r="B11010" s="3" t="s">
        <v>3488</v>
      </c>
      <c r="C11010" s="4">
        <v>566.86619999999994</v>
      </c>
      <c r="F11010" s="20"/>
    </row>
    <row r="11011" spans="2:6" x14ac:dyDescent="0.3">
      <c r="B11011" s="3" t="s">
        <v>15458</v>
      </c>
      <c r="C11011" s="4">
        <v>566.82339999999999</v>
      </c>
      <c r="F11011" s="20"/>
    </row>
    <row r="11012" spans="2:6" x14ac:dyDescent="0.3">
      <c r="B11012" s="3" t="s">
        <v>6199</v>
      </c>
      <c r="C11012" s="4">
        <v>566.68489999999997</v>
      </c>
      <c r="F11012" s="20"/>
    </row>
    <row r="11013" spans="2:6" x14ac:dyDescent="0.3">
      <c r="B11013" s="3" t="s">
        <v>7213</v>
      </c>
      <c r="C11013" s="4">
        <v>566.58590000000004</v>
      </c>
      <c r="F11013" s="20"/>
    </row>
    <row r="11014" spans="2:6" x14ac:dyDescent="0.3">
      <c r="B11014" s="3" t="s">
        <v>16245</v>
      </c>
      <c r="C11014" s="4">
        <v>566.56079999999997</v>
      </c>
      <c r="F11014" s="20"/>
    </row>
    <row r="11015" spans="2:6" x14ac:dyDescent="0.3">
      <c r="B11015" s="3" t="s">
        <v>5716</v>
      </c>
      <c r="C11015" s="4">
        <v>566.39769999999999</v>
      </c>
      <c r="F11015" s="20"/>
    </row>
    <row r="11016" spans="2:6" x14ac:dyDescent="0.3">
      <c r="B11016" s="3" t="s">
        <v>18390</v>
      </c>
      <c r="C11016" s="4">
        <v>566.32839999999999</v>
      </c>
      <c r="F11016" s="20"/>
    </row>
    <row r="11017" spans="2:6" x14ac:dyDescent="0.3">
      <c r="B11017" s="3" t="s">
        <v>12331</v>
      </c>
      <c r="C11017" s="4">
        <v>566.29689999999994</v>
      </c>
      <c r="F11017" s="20"/>
    </row>
    <row r="11018" spans="2:6" x14ac:dyDescent="0.3">
      <c r="B11018" s="3" t="s">
        <v>5190</v>
      </c>
      <c r="C11018" s="4">
        <v>566.24019999999996</v>
      </c>
      <c r="F11018" s="20"/>
    </row>
    <row r="11019" spans="2:6" x14ac:dyDescent="0.3">
      <c r="B11019" s="3" t="s">
        <v>894</v>
      </c>
      <c r="C11019" s="4">
        <v>566.21159999999998</v>
      </c>
      <c r="F11019" s="20"/>
    </row>
    <row r="11020" spans="2:6" x14ac:dyDescent="0.3">
      <c r="B11020" s="3" t="s">
        <v>5453</v>
      </c>
      <c r="C11020" s="4">
        <v>566.00609999999995</v>
      </c>
      <c r="F11020" s="20"/>
    </row>
    <row r="11021" spans="2:6" x14ac:dyDescent="0.3">
      <c r="B11021" s="3" t="s">
        <v>16809</v>
      </c>
      <c r="C11021" s="4">
        <v>565.68309999999997</v>
      </c>
      <c r="F11021" s="20"/>
    </row>
    <row r="11022" spans="2:6" x14ac:dyDescent="0.3">
      <c r="B11022" s="3" t="s">
        <v>18259</v>
      </c>
      <c r="C11022" s="4">
        <v>565.30140000000006</v>
      </c>
      <c r="F11022" s="20"/>
    </row>
    <row r="11023" spans="2:6" x14ac:dyDescent="0.3">
      <c r="B11023" s="3" t="s">
        <v>795</v>
      </c>
      <c r="C11023" s="4">
        <v>564.79999999999995</v>
      </c>
      <c r="F11023" s="20"/>
    </row>
    <row r="11024" spans="2:6" x14ac:dyDescent="0.3">
      <c r="B11024" s="3" t="s">
        <v>10446</v>
      </c>
      <c r="C11024" s="4">
        <v>564.65000000000009</v>
      </c>
      <c r="F11024" s="20"/>
    </row>
    <row r="11025" spans="2:6" x14ac:dyDescent="0.3">
      <c r="B11025" s="3" t="s">
        <v>5476</v>
      </c>
      <c r="C11025" s="4">
        <v>564.63900000000001</v>
      </c>
      <c r="F11025" s="20"/>
    </row>
    <row r="11026" spans="2:6" x14ac:dyDescent="0.3">
      <c r="B11026" s="3" t="s">
        <v>11410</v>
      </c>
      <c r="C11026" s="4">
        <v>564.61469999999997</v>
      </c>
      <c r="F11026" s="20"/>
    </row>
    <row r="11027" spans="2:6" x14ac:dyDescent="0.3">
      <c r="B11027" s="3" t="s">
        <v>2052</v>
      </c>
      <c r="C11027" s="4">
        <v>564.40530000000001</v>
      </c>
      <c r="F11027" s="20"/>
    </row>
    <row r="11028" spans="2:6" x14ac:dyDescent="0.3">
      <c r="B11028" s="3" t="s">
        <v>2818</v>
      </c>
      <c r="C11028" s="4">
        <v>564.38900000000001</v>
      </c>
      <c r="F11028" s="20"/>
    </row>
    <row r="11029" spans="2:6" x14ac:dyDescent="0.3">
      <c r="B11029" s="3" t="s">
        <v>7730</v>
      </c>
      <c r="C11029" s="4">
        <v>564.12779999999998</v>
      </c>
      <c r="F11029" s="20"/>
    </row>
    <row r="11030" spans="2:6" x14ac:dyDescent="0.3">
      <c r="B11030" s="3" t="s">
        <v>13845</v>
      </c>
      <c r="C11030" s="4">
        <v>564.10400000000004</v>
      </c>
      <c r="F11030" s="20"/>
    </row>
    <row r="11031" spans="2:6" x14ac:dyDescent="0.3">
      <c r="B11031" s="3" t="s">
        <v>9634</v>
      </c>
      <c r="C11031" s="4">
        <v>563.53280000000007</v>
      </c>
      <c r="F11031" s="20"/>
    </row>
    <row r="11032" spans="2:6" x14ac:dyDescent="0.3">
      <c r="B11032" s="3" t="s">
        <v>6995</v>
      </c>
      <c r="C11032" s="4">
        <v>563.274</v>
      </c>
      <c r="F11032" s="20"/>
    </row>
    <row r="11033" spans="2:6" x14ac:dyDescent="0.3">
      <c r="B11033" s="3" t="s">
        <v>1710</v>
      </c>
      <c r="C11033" s="4">
        <v>563.274</v>
      </c>
      <c r="F11033" s="20"/>
    </row>
    <row r="11034" spans="2:6" x14ac:dyDescent="0.3">
      <c r="B11034" s="3" t="s">
        <v>8317</v>
      </c>
      <c r="C11034" s="4">
        <v>563.17949999999996</v>
      </c>
      <c r="F11034" s="20"/>
    </row>
    <row r="11035" spans="2:6" x14ac:dyDescent="0.3">
      <c r="B11035" s="3" t="s">
        <v>11992</v>
      </c>
      <c r="C11035" s="4">
        <v>563.16060000000004</v>
      </c>
      <c r="F11035" s="20"/>
    </row>
    <row r="11036" spans="2:6" x14ac:dyDescent="0.3">
      <c r="B11036" s="3" t="s">
        <v>10211</v>
      </c>
      <c r="C11036" s="4">
        <v>562.8098</v>
      </c>
      <c r="F11036" s="20"/>
    </row>
    <row r="11037" spans="2:6" x14ac:dyDescent="0.3">
      <c r="B11037" s="3" t="s">
        <v>971</v>
      </c>
      <c r="C11037" s="4">
        <v>562.52150000000006</v>
      </c>
      <c r="F11037" s="20"/>
    </row>
    <row r="11038" spans="2:6" x14ac:dyDescent="0.3">
      <c r="B11038" s="3" t="s">
        <v>17472</v>
      </c>
      <c r="C11038" s="4">
        <v>562.50310000000002</v>
      </c>
      <c r="F11038" s="20"/>
    </row>
    <row r="11039" spans="2:6" x14ac:dyDescent="0.3">
      <c r="B11039" s="3" t="s">
        <v>9602</v>
      </c>
      <c r="C11039" s="4">
        <v>561.81039999999996</v>
      </c>
      <c r="F11039" s="20"/>
    </row>
    <row r="11040" spans="2:6" x14ac:dyDescent="0.3">
      <c r="B11040" s="3" t="s">
        <v>9028</v>
      </c>
      <c r="C11040" s="4">
        <v>561.35850000000005</v>
      </c>
      <c r="F11040" s="20"/>
    </row>
    <row r="11041" spans="2:6" x14ac:dyDescent="0.3">
      <c r="B11041" s="3" t="s">
        <v>18198</v>
      </c>
      <c r="C11041" s="4">
        <v>561.27629999999999</v>
      </c>
      <c r="F11041" s="20"/>
    </row>
    <row r="11042" spans="2:6" x14ac:dyDescent="0.3">
      <c r="B11042" s="3" t="s">
        <v>8933</v>
      </c>
      <c r="C11042" s="4">
        <v>561.10500000000002</v>
      </c>
      <c r="F11042" s="20"/>
    </row>
    <row r="11043" spans="2:6" x14ac:dyDescent="0.3">
      <c r="B11043" s="3" t="s">
        <v>16109</v>
      </c>
      <c r="C11043" s="4">
        <v>561.06889999999999</v>
      </c>
      <c r="F11043" s="20"/>
    </row>
    <row r="11044" spans="2:6" x14ac:dyDescent="0.3">
      <c r="B11044" s="3" t="s">
        <v>6373</v>
      </c>
      <c r="C11044" s="4">
        <v>560.9473999999999</v>
      </c>
      <c r="F11044" s="20"/>
    </row>
    <row r="11045" spans="2:6" x14ac:dyDescent="0.3">
      <c r="B11045" s="3" t="s">
        <v>15417</v>
      </c>
      <c r="C11045" s="4">
        <v>560.79600000000005</v>
      </c>
      <c r="F11045" s="20"/>
    </row>
    <row r="11046" spans="2:6" x14ac:dyDescent="0.3">
      <c r="B11046" s="3" t="s">
        <v>5491</v>
      </c>
      <c r="C11046" s="4">
        <v>560.7826</v>
      </c>
      <c r="F11046" s="20"/>
    </row>
    <row r="11047" spans="2:6" x14ac:dyDescent="0.3">
      <c r="B11047" s="3" t="s">
        <v>4389</v>
      </c>
      <c r="C11047" s="4">
        <v>560.7826</v>
      </c>
      <c r="F11047" s="20"/>
    </row>
    <row r="11048" spans="2:6" x14ac:dyDescent="0.3">
      <c r="B11048" s="3" t="s">
        <v>8694</v>
      </c>
      <c r="C11048" s="4">
        <v>560.77080000000001</v>
      </c>
      <c r="F11048" s="20"/>
    </row>
    <row r="11049" spans="2:6" x14ac:dyDescent="0.3">
      <c r="B11049" s="3" t="s">
        <v>12362</v>
      </c>
      <c r="C11049" s="4">
        <v>560.73609999999996</v>
      </c>
      <c r="F11049" s="20"/>
    </row>
    <row r="11050" spans="2:6" x14ac:dyDescent="0.3">
      <c r="B11050" s="3" t="s">
        <v>7251</v>
      </c>
      <c r="C11050" s="4">
        <v>560.71960000000001</v>
      </c>
      <c r="F11050" s="20"/>
    </row>
    <row r="11051" spans="2:6" x14ac:dyDescent="0.3">
      <c r="B11051" s="3" t="s">
        <v>2825</v>
      </c>
      <c r="C11051" s="4">
        <v>560.47530000000006</v>
      </c>
      <c r="F11051" s="20"/>
    </row>
    <row r="11052" spans="2:6" x14ac:dyDescent="0.3">
      <c r="B11052" s="3" t="s">
        <v>2586</v>
      </c>
      <c r="C11052" s="4">
        <v>560.42469999999992</v>
      </c>
      <c r="F11052" s="20"/>
    </row>
    <row r="11053" spans="2:6" x14ac:dyDescent="0.3">
      <c r="B11053" s="3" t="s">
        <v>14988</v>
      </c>
      <c r="C11053" s="4">
        <v>560.38220000000001</v>
      </c>
      <c r="F11053" s="20"/>
    </row>
    <row r="11054" spans="2:6" x14ac:dyDescent="0.3">
      <c r="B11054" s="3" t="s">
        <v>14287</v>
      </c>
      <c r="C11054" s="4">
        <v>560.05579999999998</v>
      </c>
      <c r="F11054" s="20"/>
    </row>
    <row r="11055" spans="2:6" x14ac:dyDescent="0.3">
      <c r="B11055" s="3" t="s">
        <v>12307</v>
      </c>
      <c r="C11055" s="4">
        <v>559.98649999999998</v>
      </c>
      <c r="F11055" s="20"/>
    </row>
    <row r="11056" spans="2:6" x14ac:dyDescent="0.3">
      <c r="B11056" s="3" t="s">
        <v>5724</v>
      </c>
      <c r="C11056" s="4">
        <v>559.98059999999998</v>
      </c>
      <c r="F11056" s="20"/>
    </row>
    <row r="11057" spans="2:6" x14ac:dyDescent="0.3">
      <c r="B11057" s="3" t="s">
        <v>13627</v>
      </c>
      <c r="C11057" s="4">
        <v>559.94240000000002</v>
      </c>
      <c r="F11057" s="20"/>
    </row>
    <row r="11058" spans="2:6" x14ac:dyDescent="0.3">
      <c r="B11058" s="3" t="s">
        <v>16389</v>
      </c>
      <c r="C11058" s="4">
        <v>559.76529999999991</v>
      </c>
      <c r="F11058" s="20"/>
    </row>
    <row r="11059" spans="2:6" x14ac:dyDescent="0.3">
      <c r="B11059" s="3" t="s">
        <v>12830</v>
      </c>
      <c r="C11059" s="4">
        <v>559.58179999999993</v>
      </c>
      <c r="F11059" s="20"/>
    </row>
    <row r="11060" spans="2:6" x14ac:dyDescent="0.3">
      <c r="B11060" s="3" t="s">
        <v>11553</v>
      </c>
      <c r="C11060" s="4">
        <v>559.56899999999996</v>
      </c>
      <c r="F11060" s="20"/>
    </row>
    <row r="11061" spans="2:6" x14ac:dyDescent="0.3">
      <c r="B11061" s="3" t="s">
        <v>9519</v>
      </c>
      <c r="C11061" s="4">
        <v>559.53060000000005</v>
      </c>
      <c r="F11061" s="20"/>
    </row>
    <row r="11062" spans="2:6" x14ac:dyDescent="0.3">
      <c r="B11062" s="3" t="s">
        <v>2113</v>
      </c>
      <c r="C11062" s="4">
        <v>559.48850000000016</v>
      </c>
      <c r="F11062" s="20"/>
    </row>
    <row r="11063" spans="2:6" x14ac:dyDescent="0.3">
      <c r="B11063" s="3" t="s">
        <v>5865</v>
      </c>
      <c r="C11063" s="4">
        <v>559.38490000000002</v>
      </c>
      <c r="F11063" s="20"/>
    </row>
    <row r="11064" spans="2:6" x14ac:dyDescent="0.3">
      <c r="B11064" s="3" t="s">
        <v>7718</v>
      </c>
      <c r="C11064" s="4">
        <v>559.09160000000008</v>
      </c>
      <c r="F11064" s="20"/>
    </row>
    <row r="11065" spans="2:6" x14ac:dyDescent="0.3">
      <c r="B11065" s="3" t="s">
        <v>6342</v>
      </c>
      <c r="C11065" s="4">
        <v>558.92309999999998</v>
      </c>
      <c r="F11065" s="20"/>
    </row>
    <row r="11066" spans="2:6" x14ac:dyDescent="0.3">
      <c r="B11066" s="3" t="s">
        <v>14266</v>
      </c>
      <c r="C11066" s="4">
        <v>558.84760000000006</v>
      </c>
      <c r="F11066" s="20"/>
    </row>
    <row r="11067" spans="2:6" x14ac:dyDescent="0.3">
      <c r="B11067" s="3" t="s">
        <v>15939</v>
      </c>
      <c r="C11067" s="4">
        <v>558.27980000000002</v>
      </c>
      <c r="F11067" s="20"/>
    </row>
    <row r="11068" spans="2:6" x14ac:dyDescent="0.3">
      <c r="B11068" s="3" t="s">
        <v>5294</v>
      </c>
      <c r="C11068" s="4">
        <v>558.05470000000003</v>
      </c>
      <c r="F11068" s="20"/>
    </row>
    <row r="11069" spans="2:6" x14ac:dyDescent="0.3">
      <c r="B11069" s="3" t="s">
        <v>7229</v>
      </c>
      <c r="C11069" s="4">
        <v>557.71029999999996</v>
      </c>
      <c r="F11069" s="20"/>
    </row>
    <row r="11070" spans="2:6" x14ac:dyDescent="0.3">
      <c r="B11070" s="3" t="s">
        <v>13940</v>
      </c>
      <c r="C11070" s="4">
        <v>557.53919999999994</v>
      </c>
      <c r="F11070" s="20"/>
    </row>
    <row r="11071" spans="2:6" x14ac:dyDescent="0.3">
      <c r="B11071" s="3" t="s">
        <v>14553</v>
      </c>
      <c r="C11071" s="4">
        <v>557.52739999999994</v>
      </c>
      <c r="F11071" s="20"/>
    </row>
    <row r="11072" spans="2:6" x14ac:dyDescent="0.3">
      <c r="B11072" s="3" t="s">
        <v>7513</v>
      </c>
      <c r="C11072" s="4">
        <v>557.37110000000007</v>
      </c>
      <c r="F11072" s="20"/>
    </row>
    <row r="11073" spans="2:6" x14ac:dyDescent="0.3">
      <c r="B11073" s="3" t="s">
        <v>6348</v>
      </c>
      <c r="C11073" s="4">
        <v>557.3651000000001</v>
      </c>
      <c r="F11073" s="20"/>
    </row>
    <row r="11074" spans="2:6" x14ac:dyDescent="0.3">
      <c r="B11074" s="3" t="s">
        <v>4942</v>
      </c>
      <c r="C11074" s="4">
        <v>557.02660000000003</v>
      </c>
      <c r="F11074" s="20"/>
    </row>
    <row r="11075" spans="2:6" x14ac:dyDescent="0.3">
      <c r="B11075" s="3" t="s">
        <v>2842</v>
      </c>
      <c r="C11075" s="4">
        <v>556.88880000000006</v>
      </c>
      <c r="F11075" s="20"/>
    </row>
    <row r="11076" spans="2:6" x14ac:dyDescent="0.3">
      <c r="B11076" s="3" t="s">
        <v>15944</v>
      </c>
      <c r="C11076" s="4">
        <v>556.85649999999998</v>
      </c>
      <c r="F11076" s="20"/>
    </row>
    <row r="11077" spans="2:6" x14ac:dyDescent="0.3">
      <c r="B11077" s="3" t="s">
        <v>4121</v>
      </c>
      <c r="C11077" s="4">
        <v>556.85170000000005</v>
      </c>
      <c r="F11077" s="20"/>
    </row>
    <row r="11078" spans="2:6" x14ac:dyDescent="0.3">
      <c r="B11078" s="3" t="s">
        <v>19034</v>
      </c>
      <c r="C11078" s="4">
        <v>556.61950000000002</v>
      </c>
      <c r="F11078" s="20"/>
    </row>
    <row r="11079" spans="2:6" x14ac:dyDescent="0.3">
      <c r="B11079" s="3" t="s">
        <v>3038</v>
      </c>
      <c r="C11079" s="4">
        <v>556.45690000000002</v>
      </c>
      <c r="F11079" s="20"/>
    </row>
    <row r="11080" spans="2:6" x14ac:dyDescent="0.3">
      <c r="B11080" s="3" t="s">
        <v>15249</v>
      </c>
      <c r="C11080" s="4">
        <v>556.33130000000006</v>
      </c>
      <c r="F11080" s="20"/>
    </row>
    <row r="11081" spans="2:6" x14ac:dyDescent="0.3">
      <c r="B11081" s="3" t="s">
        <v>6121</v>
      </c>
      <c r="C11081" s="4">
        <v>556.29349999999999</v>
      </c>
      <c r="F11081" s="20"/>
    </row>
    <row r="11082" spans="2:6" x14ac:dyDescent="0.3">
      <c r="B11082" s="3" t="s">
        <v>10751</v>
      </c>
      <c r="C11082" s="4">
        <v>556.14419999999996</v>
      </c>
      <c r="F11082" s="20"/>
    </row>
    <row r="11083" spans="2:6" x14ac:dyDescent="0.3">
      <c r="B11083" s="3" t="s">
        <v>14342</v>
      </c>
      <c r="C11083" s="4">
        <v>555.75340000000006</v>
      </c>
      <c r="F11083" s="20"/>
    </row>
    <row r="11084" spans="2:6" x14ac:dyDescent="0.3">
      <c r="B11084" s="3" t="s">
        <v>17594</v>
      </c>
      <c r="C11084" s="4">
        <v>555.72109999999986</v>
      </c>
      <c r="F11084" s="20"/>
    </row>
    <row r="11085" spans="2:6" x14ac:dyDescent="0.3">
      <c r="B11085" s="3" t="s">
        <v>6132</v>
      </c>
      <c r="C11085" s="4">
        <v>555.41980000000001</v>
      </c>
      <c r="F11085" s="20"/>
    </row>
    <row r="11086" spans="2:6" x14ac:dyDescent="0.3">
      <c r="B11086" s="3" t="s">
        <v>8080</v>
      </c>
      <c r="C11086" s="4">
        <v>555.31970000000001</v>
      </c>
      <c r="F11086" s="20"/>
    </row>
    <row r="11087" spans="2:6" x14ac:dyDescent="0.3">
      <c r="B11087" s="3" t="s">
        <v>17541</v>
      </c>
      <c r="C11087" s="4">
        <v>555.19439999999997</v>
      </c>
      <c r="F11087" s="20"/>
    </row>
    <row r="11088" spans="2:6" x14ac:dyDescent="0.3">
      <c r="B11088" s="3" t="s">
        <v>13968</v>
      </c>
      <c r="C11088" s="4">
        <v>555.08050000000003</v>
      </c>
      <c r="F11088" s="20"/>
    </row>
    <row r="11089" spans="2:6" x14ac:dyDescent="0.3">
      <c r="B11089" s="3" t="s">
        <v>9267</v>
      </c>
      <c r="C11089" s="4">
        <v>554.95759999999996</v>
      </c>
      <c r="F11089" s="20"/>
    </row>
    <row r="11090" spans="2:6" x14ac:dyDescent="0.3">
      <c r="B11090" s="3" t="s">
        <v>18153</v>
      </c>
      <c r="C11090" s="4">
        <v>554.20330000000001</v>
      </c>
      <c r="F11090" s="20"/>
    </row>
    <row r="11091" spans="2:6" x14ac:dyDescent="0.3">
      <c r="B11091" s="3" t="s">
        <v>14815</v>
      </c>
      <c r="C11091" s="4">
        <v>554.17730000000006</v>
      </c>
      <c r="F11091" s="20"/>
    </row>
    <row r="11092" spans="2:6" x14ac:dyDescent="0.3">
      <c r="B11092" s="3" t="s">
        <v>8290</v>
      </c>
      <c r="C11092" s="4">
        <v>554.11320000000001</v>
      </c>
      <c r="F11092" s="20"/>
    </row>
    <row r="11093" spans="2:6" x14ac:dyDescent="0.3">
      <c r="B11093" s="3" t="s">
        <v>1245</v>
      </c>
      <c r="C11093" s="4">
        <v>554.09940000000006</v>
      </c>
      <c r="F11093" s="20"/>
    </row>
    <row r="11094" spans="2:6" x14ac:dyDescent="0.3">
      <c r="B11094" s="3" t="s">
        <v>17689</v>
      </c>
      <c r="C11094" s="4">
        <v>554.00869999999998</v>
      </c>
      <c r="F11094" s="20"/>
    </row>
    <row r="11095" spans="2:6" x14ac:dyDescent="0.3">
      <c r="B11095" s="3" t="s">
        <v>10894</v>
      </c>
      <c r="C11095" s="4">
        <v>553.76430000000005</v>
      </c>
      <c r="F11095" s="20"/>
    </row>
    <row r="11096" spans="2:6" x14ac:dyDescent="0.3">
      <c r="B11096" s="3" t="s">
        <v>14758</v>
      </c>
      <c r="C11096" s="4">
        <v>553.75170000000003</v>
      </c>
      <c r="F11096" s="20"/>
    </row>
    <row r="11097" spans="2:6" x14ac:dyDescent="0.3">
      <c r="B11097" s="3" t="s">
        <v>8732</v>
      </c>
      <c r="C11097" s="4">
        <v>553.73910000000001</v>
      </c>
      <c r="F11097" s="20"/>
    </row>
    <row r="11098" spans="2:6" x14ac:dyDescent="0.3">
      <c r="B11098" s="3" t="s">
        <v>10488</v>
      </c>
      <c r="C11098" s="4">
        <v>553.28750000000014</v>
      </c>
      <c r="F11098" s="20"/>
    </row>
    <row r="11099" spans="2:6" x14ac:dyDescent="0.3">
      <c r="B11099" s="3" t="s">
        <v>17973</v>
      </c>
      <c r="C11099" s="4">
        <v>553.18790000000001</v>
      </c>
      <c r="F11099" s="20"/>
    </row>
    <row r="11100" spans="2:6" x14ac:dyDescent="0.3">
      <c r="B11100" s="3" t="s">
        <v>1096</v>
      </c>
      <c r="C11100" s="4">
        <v>553.17610000000002</v>
      </c>
      <c r="F11100" s="20"/>
    </row>
    <row r="11101" spans="2:6" x14ac:dyDescent="0.3">
      <c r="B11101" s="3" t="s">
        <v>17934</v>
      </c>
      <c r="C11101" s="4">
        <v>553.05169999999998</v>
      </c>
      <c r="F11101" s="20"/>
    </row>
    <row r="11102" spans="2:6" x14ac:dyDescent="0.3">
      <c r="B11102" s="3" t="s">
        <v>15821</v>
      </c>
      <c r="C11102" s="4">
        <v>552.90250000000003</v>
      </c>
      <c r="F11102" s="20"/>
    </row>
    <row r="11103" spans="2:6" x14ac:dyDescent="0.3">
      <c r="B11103" s="3" t="s">
        <v>9928</v>
      </c>
      <c r="C11103" s="4">
        <v>552.51859999999999</v>
      </c>
      <c r="F11103" s="20"/>
    </row>
    <row r="11104" spans="2:6" x14ac:dyDescent="0.3">
      <c r="B11104" s="3" t="s">
        <v>2766</v>
      </c>
      <c r="C11104" s="4">
        <v>552.0492999999999</v>
      </c>
      <c r="F11104" s="20"/>
    </row>
    <row r="11105" spans="2:6" x14ac:dyDescent="0.3">
      <c r="B11105" s="3" t="s">
        <v>13932</v>
      </c>
      <c r="C11105" s="4">
        <v>551.68079999999998</v>
      </c>
      <c r="F11105" s="20"/>
    </row>
    <row r="11106" spans="2:6" x14ac:dyDescent="0.3">
      <c r="B11106" s="3" t="s">
        <v>2023</v>
      </c>
      <c r="C11106" s="4">
        <v>551.24770000000001</v>
      </c>
      <c r="F11106" s="20"/>
    </row>
    <row r="11107" spans="2:6" x14ac:dyDescent="0.3">
      <c r="B11107" s="3" t="s">
        <v>12802</v>
      </c>
      <c r="C11107" s="4">
        <v>551.2364</v>
      </c>
      <c r="F11107" s="20"/>
    </row>
    <row r="11108" spans="2:6" x14ac:dyDescent="0.3">
      <c r="B11108" s="3" t="s">
        <v>17074</v>
      </c>
      <c r="C11108" s="4">
        <v>551.14</v>
      </c>
      <c r="F11108" s="20"/>
    </row>
    <row r="11109" spans="2:6" x14ac:dyDescent="0.3">
      <c r="B11109" s="3" t="s">
        <v>18473</v>
      </c>
      <c r="C11109" s="4">
        <v>550.71619999999996</v>
      </c>
      <c r="F11109" s="20"/>
    </row>
    <row r="11110" spans="2:6" x14ac:dyDescent="0.3">
      <c r="B11110" s="3" t="s">
        <v>7990</v>
      </c>
      <c r="C11110" s="4">
        <v>550.70360000000005</v>
      </c>
      <c r="F11110" s="20"/>
    </row>
    <row r="11111" spans="2:6" x14ac:dyDescent="0.3">
      <c r="B11111" s="3" t="s">
        <v>11222</v>
      </c>
      <c r="C11111" s="4">
        <v>550.69100000000003</v>
      </c>
      <c r="F11111" s="20"/>
    </row>
    <row r="11112" spans="2:6" x14ac:dyDescent="0.3">
      <c r="B11112" s="3" t="s">
        <v>3195</v>
      </c>
      <c r="C11112" s="4">
        <v>550.69100000000003</v>
      </c>
      <c r="F11112" s="20"/>
    </row>
    <row r="11113" spans="2:6" x14ac:dyDescent="0.3">
      <c r="B11113" s="3" t="s">
        <v>1854</v>
      </c>
      <c r="C11113" s="4">
        <v>550.66579999999999</v>
      </c>
      <c r="F11113" s="20"/>
    </row>
    <row r="11114" spans="2:6" x14ac:dyDescent="0.3">
      <c r="B11114" s="3" t="s">
        <v>2376</v>
      </c>
      <c r="C11114" s="4">
        <v>550.64060000000006</v>
      </c>
      <c r="F11114" s="20"/>
    </row>
    <row r="11115" spans="2:6" x14ac:dyDescent="0.3">
      <c r="B11115" s="3" t="s">
        <v>6571</v>
      </c>
      <c r="C11115" s="4">
        <v>550.60379999999998</v>
      </c>
      <c r="F11115" s="20"/>
    </row>
    <row r="11116" spans="2:6" x14ac:dyDescent="0.3">
      <c r="B11116" s="3" t="s">
        <v>14690</v>
      </c>
      <c r="C11116" s="4">
        <v>550.6028</v>
      </c>
      <c r="F11116" s="20"/>
    </row>
    <row r="11117" spans="2:6" x14ac:dyDescent="0.3">
      <c r="B11117" s="3" t="s">
        <v>8316</v>
      </c>
      <c r="C11117" s="4">
        <v>550.59980000000007</v>
      </c>
      <c r="F11117" s="20"/>
    </row>
    <row r="11118" spans="2:6" x14ac:dyDescent="0.3">
      <c r="B11118" s="3" t="s">
        <v>15442</v>
      </c>
      <c r="C11118" s="4">
        <v>550.57680000000005</v>
      </c>
      <c r="F11118" s="20"/>
    </row>
    <row r="11119" spans="2:6" x14ac:dyDescent="0.3">
      <c r="B11119" s="3" t="s">
        <v>10793</v>
      </c>
      <c r="C11119" s="4">
        <v>550.50350000000003</v>
      </c>
      <c r="F11119" s="20"/>
    </row>
    <row r="11120" spans="2:6" x14ac:dyDescent="0.3">
      <c r="B11120" s="3" t="s">
        <v>3481</v>
      </c>
      <c r="C11120" s="4">
        <v>550.22050000000002</v>
      </c>
      <c r="F11120" s="20"/>
    </row>
    <row r="11121" spans="2:6" x14ac:dyDescent="0.3">
      <c r="B11121" s="3" t="s">
        <v>12085</v>
      </c>
      <c r="C11121" s="4">
        <v>550.08389999999997</v>
      </c>
      <c r="F11121" s="20"/>
    </row>
    <row r="11122" spans="2:6" x14ac:dyDescent="0.3">
      <c r="B11122" s="3" t="s">
        <v>14994</v>
      </c>
      <c r="C11122" s="4">
        <v>549.96580000000006</v>
      </c>
      <c r="F11122" s="20"/>
    </row>
    <row r="11123" spans="2:6" x14ac:dyDescent="0.3">
      <c r="B11123" s="3" t="s">
        <v>981</v>
      </c>
      <c r="C11123" s="4">
        <v>549.89059999999995</v>
      </c>
      <c r="F11123" s="20"/>
    </row>
    <row r="11124" spans="2:6" x14ac:dyDescent="0.3">
      <c r="B11124" s="3" t="s">
        <v>16697</v>
      </c>
      <c r="C11124" s="4">
        <v>549.75199999999995</v>
      </c>
      <c r="F11124" s="20"/>
    </row>
    <row r="11125" spans="2:6" x14ac:dyDescent="0.3">
      <c r="B11125" s="3" t="s">
        <v>13994</v>
      </c>
      <c r="C11125" s="4">
        <v>549.53859999999997</v>
      </c>
      <c r="F11125" s="20"/>
    </row>
    <row r="11126" spans="2:6" x14ac:dyDescent="0.3">
      <c r="B11126" s="3" t="s">
        <v>9405</v>
      </c>
      <c r="C11126" s="4">
        <v>548.97680000000003</v>
      </c>
      <c r="F11126" s="20"/>
    </row>
    <row r="11127" spans="2:6" x14ac:dyDescent="0.3">
      <c r="B11127" s="3" t="s">
        <v>1186</v>
      </c>
      <c r="C11127" s="4">
        <v>548.87599999999998</v>
      </c>
      <c r="F11127" s="20"/>
    </row>
    <row r="11128" spans="2:6" x14ac:dyDescent="0.3">
      <c r="B11128" s="3" t="s">
        <v>13519</v>
      </c>
      <c r="C11128" s="4">
        <v>548.70749999999998</v>
      </c>
      <c r="F11128" s="20"/>
    </row>
    <row r="11129" spans="2:6" x14ac:dyDescent="0.3">
      <c r="B11129" s="3" t="s">
        <v>2895</v>
      </c>
      <c r="C11129" s="4">
        <v>548.65629999999999</v>
      </c>
      <c r="F11129" s="20"/>
    </row>
    <row r="11130" spans="2:6" x14ac:dyDescent="0.3">
      <c r="B11130" s="3" t="s">
        <v>10054</v>
      </c>
      <c r="C11130" s="4">
        <v>548.1807</v>
      </c>
      <c r="F11130" s="20"/>
    </row>
    <row r="11131" spans="2:6" x14ac:dyDescent="0.3">
      <c r="B11131" s="3" t="s">
        <v>2527</v>
      </c>
      <c r="C11131" s="4">
        <v>547.83029999999997</v>
      </c>
      <c r="F11131" s="20"/>
    </row>
    <row r="11132" spans="2:6" x14ac:dyDescent="0.3">
      <c r="B11132" s="3" t="s">
        <v>5727</v>
      </c>
      <c r="C11132" s="4">
        <v>547.74940000000004</v>
      </c>
      <c r="F11132" s="20"/>
    </row>
    <row r="11133" spans="2:6" x14ac:dyDescent="0.3">
      <c r="B11133" s="3" t="s">
        <v>12588</v>
      </c>
      <c r="C11133" s="4">
        <v>547.47130000000004</v>
      </c>
      <c r="F11133" s="20"/>
    </row>
    <row r="11134" spans="2:6" x14ac:dyDescent="0.3">
      <c r="B11134" s="3" t="s">
        <v>7747</v>
      </c>
      <c r="C11134" s="4">
        <v>547.24719999999991</v>
      </c>
      <c r="F11134" s="20"/>
    </row>
    <row r="11135" spans="2:6" x14ac:dyDescent="0.3">
      <c r="B11135" s="3" t="s">
        <v>14224</v>
      </c>
      <c r="C11135" s="4">
        <v>547.17489999999998</v>
      </c>
      <c r="F11135" s="20"/>
    </row>
    <row r="11136" spans="2:6" x14ac:dyDescent="0.3">
      <c r="B11136" s="3" t="s">
        <v>18195</v>
      </c>
      <c r="C11136" s="4">
        <v>546.9362000000001</v>
      </c>
      <c r="F11136" s="20"/>
    </row>
    <row r="11137" spans="2:6" x14ac:dyDescent="0.3">
      <c r="B11137" s="3" t="s">
        <v>14866</v>
      </c>
      <c r="C11137" s="4">
        <v>546.53330000000005</v>
      </c>
      <c r="F11137" s="20"/>
    </row>
    <row r="11138" spans="2:6" x14ac:dyDescent="0.3">
      <c r="B11138" s="3" t="s">
        <v>11128</v>
      </c>
      <c r="C11138" s="4">
        <v>546.36400000000003</v>
      </c>
      <c r="F11138" s="20"/>
    </row>
    <row r="11139" spans="2:6" x14ac:dyDescent="0.3">
      <c r="B11139" s="3" t="s">
        <v>11101</v>
      </c>
      <c r="C11139" s="4">
        <v>546.32079999999996</v>
      </c>
      <c r="F11139" s="20"/>
    </row>
    <row r="11140" spans="2:6" x14ac:dyDescent="0.3">
      <c r="B11140" s="3" t="s">
        <v>5169</v>
      </c>
      <c r="C11140" s="4">
        <v>545.73950000000002</v>
      </c>
      <c r="F11140" s="20"/>
    </row>
    <row r="11141" spans="2:6" x14ac:dyDescent="0.3">
      <c r="B11141" s="3" t="s">
        <v>11262</v>
      </c>
      <c r="C11141" s="4">
        <v>545.69560000000001</v>
      </c>
      <c r="F11141" s="20"/>
    </row>
    <row r="11142" spans="2:6" x14ac:dyDescent="0.3">
      <c r="B11142" s="3" t="s">
        <v>9595</v>
      </c>
      <c r="C11142" s="4">
        <v>545.56690000000003</v>
      </c>
      <c r="F11142" s="20"/>
    </row>
    <row r="11143" spans="2:6" x14ac:dyDescent="0.3">
      <c r="B11143" s="3" t="s">
        <v>3069</v>
      </c>
      <c r="C11143" s="4">
        <v>545.33219999999994</v>
      </c>
      <c r="F11143" s="20"/>
    </row>
    <row r="11144" spans="2:6" x14ac:dyDescent="0.3">
      <c r="B11144" s="3" t="s">
        <v>4972</v>
      </c>
      <c r="C11144" s="4">
        <v>544.73770000000002</v>
      </c>
      <c r="F11144" s="20"/>
    </row>
    <row r="11145" spans="2:6" x14ac:dyDescent="0.3">
      <c r="B11145" s="3" t="s">
        <v>10605</v>
      </c>
      <c r="C11145" s="4">
        <v>544.46879999999999</v>
      </c>
      <c r="F11145" s="20"/>
    </row>
    <row r="11146" spans="2:6" x14ac:dyDescent="0.3">
      <c r="B11146" s="3" t="s">
        <v>7208</v>
      </c>
      <c r="C11146" s="4">
        <v>544.46879999999999</v>
      </c>
      <c r="F11146" s="20"/>
    </row>
    <row r="11147" spans="2:6" x14ac:dyDescent="0.3">
      <c r="B11147" s="3" t="s">
        <v>3115</v>
      </c>
      <c r="C11147" s="4">
        <v>544.39319999999998</v>
      </c>
      <c r="F11147" s="20"/>
    </row>
    <row r="11148" spans="2:6" x14ac:dyDescent="0.3">
      <c r="B11148" s="3" t="s">
        <v>3178</v>
      </c>
      <c r="C11148" s="4">
        <v>544.38689999999997</v>
      </c>
      <c r="F11148" s="20"/>
    </row>
    <row r="11149" spans="2:6" x14ac:dyDescent="0.3">
      <c r="B11149" s="3" t="s">
        <v>6064</v>
      </c>
      <c r="C11149" s="4">
        <v>543.55889999999999</v>
      </c>
      <c r="F11149" s="20"/>
    </row>
    <row r="11150" spans="2:6" x14ac:dyDescent="0.3">
      <c r="B11150" s="3" t="s">
        <v>1248</v>
      </c>
      <c r="C11150" s="4">
        <v>543.28610000000003</v>
      </c>
      <c r="F11150" s="20"/>
    </row>
    <row r="11151" spans="2:6" x14ac:dyDescent="0.3">
      <c r="B11151" s="3" t="s">
        <v>16549</v>
      </c>
      <c r="C11151" s="4">
        <v>543.27350000000001</v>
      </c>
      <c r="F11151" s="20"/>
    </row>
    <row r="11152" spans="2:6" x14ac:dyDescent="0.3">
      <c r="B11152" s="3" t="s">
        <v>1402</v>
      </c>
      <c r="C11152" s="4">
        <v>542.82190000000003</v>
      </c>
      <c r="F11152" s="20"/>
    </row>
    <row r="11153" spans="2:6" x14ac:dyDescent="0.3">
      <c r="B11153" s="3" t="s">
        <v>1700</v>
      </c>
      <c r="C11153" s="4">
        <v>542.07590000000005</v>
      </c>
      <c r="F11153" s="20"/>
    </row>
    <row r="11154" spans="2:6" x14ac:dyDescent="0.3">
      <c r="B11154" s="3" t="s">
        <v>3004</v>
      </c>
      <c r="C11154" s="4">
        <v>541.85590000000002</v>
      </c>
      <c r="F11154" s="20"/>
    </row>
    <row r="11155" spans="2:6" x14ac:dyDescent="0.3">
      <c r="B11155" s="3" t="s">
        <v>10579</v>
      </c>
      <c r="C11155" s="4">
        <v>541.45619999999997</v>
      </c>
      <c r="F11155" s="20"/>
    </row>
    <row r="11156" spans="2:6" x14ac:dyDescent="0.3">
      <c r="B11156" s="3" t="s">
        <v>13794</v>
      </c>
      <c r="C11156" s="4">
        <v>541.28210000000001</v>
      </c>
      <c r="F11156" s="20"/>
    </row>
    <row r="11157" spans="2:6" x14ac:dyDescent="0.3">
      <c r="B11157" s="3" t="s">
        <v>7130</v>
      </c>
      <c r="C11157" s="4">
        <v>541.24429999999995</v>
      </c>
      <c r="F11157" s="20"/>
    </row>
    <row r="11158" spans="2:6" x14ac:dyDescent="0.3">
      <c r="B11158" s="3" t="s">
        <v>3109</v>
      </c>
      <c r="C11158" s="4">
        <v>541.23170000000005</v>
      </c>
      <c r="F11158" s="20"/>
    </row>
    <row r="11159" spans="2:6" x14ac:dyDescent="0.3">
      <c r="B11159" s="3" t="s">
        <v>13777</v>
      </c>
      <c r="C11159" s="4">
        <v>541.23169999999993</v>
      </c>
      <c r="F11159" s="20"/>
    </row>
    <row r="11160" spans="2:6" x14ac:dyDescent="0.3">
      <c r="B11160" s="3" t="s">
        <v>9054</v>
      </c>
      <c r="C11160" s="4">
        <v>541.20650000000001</v>
      </c>
      <c r="F11160" s="20"/>
    </row>
    <row r="11161" spans="2:6" x14ac:dyDescent="0.3">
      <c r="B11161" s="3" t="s">
        <v>7021</v>
      </c>
      <c r="C11161" s="4">
        <v>541.18759999999997</v>
      </c>
      <c r="F11161" s="20"/>
    </row>
    <row r="11162" spans="2:6" x14ac:dyDescent="0.3">
      <c r="B11162" s="3" t="s">
        <v>12867</v>
      </c>
      <c r="C11162" s="4">
        <v>541.1508</v>
      </c>
      <c r="F11162" s="20"/>
    </row>
    <row r="11163" spans="2:6" x14ac:dyDescent="0.3">
      <c r="B11163" s="3" t="s">
        <v>16441</v>
      </c>
      <c r="C11163" s="4">
        <v>541.13120000000004</v>
      </c>
      <c r="F11163" s="20"/>
    </row>
    <row r="11164" spans="2:6" x14ac:dyDescent="0.3">
      <c r="B11164" s="3" t="s">
        <v>9588</v>
      </c>
      <c r="C11164" s="4">
        <v>541.04380000000003</v>
      </c>
      <c r="F11164" s="20"/>
    </row>
    <row r="11165" spans="2:6" x14ac:dyDescent="0.3">
      <c r="B11165" s="3" t="s">
        <v>12267</v>
      </c>
      <c r="C11165" s="4">
        <v>540.61830000000009</v>
      </c>
      <c r="F11165" s="20"/>
    </row>
    <row r="11166" spans="2:6" x14ac:dyDescent="0.3">
      <c r="B11166" s="3" t="s">
        <v>1045</v>
      </c>
      <c r="C11166" s="4">
        <v>540.27419999999995</v>
      </c>
      <c r="F11166" s="20"/>
    </row>
    <row r="11167" spans="2:6" x14ac:dyDescent="0.3">
      <c r="B11167" s="3" t="s">
        <v>8496</v>
      </c>
      <c r="C11167" s="4">
        <v>539.73620000000005</v>
      </c>
      <c r="F11167" s="20"/>
    </row>
    <row r="11168" spans="2:6" x14ac:dyDescent="0.3">
      <c r="B11168" s="3" t="s">
        <v>2776</v>
      </c>
      <c r="C11168" s="4">
        <v>539.6875</v>
      </c>
      <c r="F11168" s="20"/>
    </row>
    <row r="11169" spans="2:6" x14ac:dyDescent="0.3">
      <c r="B11169" s="3" t="s">
        <v>16593</v>
      </c>
      <c r="C11169" s="4">
        <v>539.48599999999999</v>
      </c>
      <c r="F11169" s="20"/>
    </row>
    <row r="11170" spans="2:6" x14ac:dyDescent="0.3">
      <c r="B11170" s="3" t="s">
        <v>2326</v>
      </c>
      <c r="C11170" s="4">
        <v>539.30070000000001</v>
      </c>
      <c r="F11170" s="20"/>
    </row>
    <row r="11171" spans="2:6" x14ac:dyDescent="0.3">
      <c r="B11171" s="3" t="s">
        <v>671</v>
      </c>
      <c r="C11171" s="4">
        <v>539.12300000000005</v>
      </c>
      <c r="F11171" s="20"/>
    </row>
    <row r="11172" spans="2:6" x14ac:dyDescent="0.3">
      <c r="B11172" s="3" t="s">
        <v>17649</v>
      </c>
      <c r="C11172" s="4">
        <v>538.82830000000001</v>
      </c>
      <c r="F11172" s="20"/>
    </row>
    <row r="11173" spans="2:6" x14ac:dyDescent="0.3">
      <c r="B11173" s="3" t="s">
        <v>7407</v>
      </c>
      <c r="C11173" s="4">
        <v>538.81590000000006</v>
      </c>
      <c r="F11173" s="20"/>
    </row>
    <row r="11174" spans="2:6" x14ac:dyDescent="0.3">
      <c r="B11174" s="3" t="s">
        <v>6808</v>
      </c>
      <c r="C11174" s="4">
        <v>538.81430000000012</v>
      </c>
      <c r="F11174" s="20"/>
    </row>
    <row r="11175" spans="2:6" x14ac:dyDescent="0.3">
      <c r="B11175" s="3" t="s">
        <v>16420</v>
      </c>
      <c r="C11175" s="4">
        <v>538.67579999999998</v>
      </c>
      <c r="F11175" s="20"/>
    </row>
    <row r="11176" spans="2:6" x14ac:dyDescent="0.3">
      <c r="B11176" s="3" t="s">
        <v>10955</v>
      </c>
      <c r="C11176" s="4">
        <v>538.65869999999995</v>
      </c>
      <c r="F11176" s="20"/>
    </row>
    <row r="11177" spans="2:6" x14ac:dyDescent="0.3">
      <c r="B11177" s="3" t="s">
        <v>3770</v>
      </c>
      <c r="C11177" s="4">
        <v>538.59769999999992</v>
      </c>
      <c r="F11177" s="20"/>
    </row>
    <row r="11178" spans="2:6" x14ac:dyDescent="0.3">
      <c r="B11178" s="3" t="s">
        <v>13641</v>
      </c>
      <c r="C11178" s="4">
        <v>538.56200000000001</v>
      </c>
      <c r="F11178" s="20"/>
    </row>
    <row r="11179" spans="2:6" x14ac:dyDescent="0.3">
      <c r="B11179" s="3" t="s">
        <v>11325</v>
      </c>
      <c r="C11179" s="4">
        <v>538.4325</v>
      </c>
      <c r="F11179" s="20"/>
    </row>
    <row r="11180" spans="2:6" x14ac:dyDescent="0.3">
      <c r="B11180" s="3" t="s">
        <v>9857</v>
      </c>
      <c r="C11180" s="4">
        <v>538.31620000000009</v>
      </c>
      <c r="F11180" s="20"/>
    </row>
    <row r="11181" spans="2:6" x14ac:dyDescent="0.3">
      <c r="B11181" s="3" t="s">
        <v>10157</v>
      </c>
      <c r="C11181" s="4">
        <v>538.25330000000008</v>
      </c>
      <c r="F11181" s="20"/>
    </row>
    <row r="11182" spans="2:6" x14ac:dyDescent="0.3">
      <c r="B11182" s="3" t="s">
        <v>13722</v>
      </c>
      <c r="C11182" s="4">
        <v>538.22140000000002</v>
      </c>
      <c r="F11182" s="20"/>
    </row>
    <row r="11183" spans="2:6" x14ac:dyDescent="0.3">
      <c r="B11183" s="3" t="s">
        <v>3016</v>
      </c>
      <c r="C11183" s="4">
        <v>538.17060000000004</v>
      </c>
      <c r="F11183" s="20"/>
    </row>
    <row r="11184" spans="2:6" x14ac:dyDescent="0.3">
      <c r="B11184" s="3" t="s">
        <v>7401</v>
      </c>
      <c r="C11184" s="4">
        <v>538.12689999999998</v>
      </c>
      <c r="F11184" s="20"/>
    </row>
    <row r="11185" spans="2:6" x14ac:dyDescent="0.3">
      <c r="B11185" s="3" t="s">
        <v>16370</v>
      </c>
      <c r="C11185" s="4">
        <v>538.12059999999997</v>
      </c>
      <c r="F11185" s="20"/>
    </row>
    <row r="11186" spans="2:6" x14ac:dyDescent="0.3">
      <c r="B11186" s="3" t="s">
        <v>11812</v>
      </c>
      <c r="C11186" s="4">
        <v>538.09540000000004</v>
      </c>
      <c r="F11186" s="20"/>
    </row>
    <row r="11187" spans="2:6" x14ac:dyDescent="0.3">
      <c r="B11187" s="3" t="s">
        <v>16346</v>
      </c>
      <c r="C11187" s="4">
        <v>538.08280000000002</v>
      </c>
      <c r="F11187" s="20"/>
    </row>
    <row r="11188" spans="2:6" x14ac:dyDescent="0.3">
      <c r="B11188" s="3" t="s">
        <v>8492</v>
      </c>
      <c r="C11188" s="4">
        <v>537.8057</v>
      </c>
      <c r="F11188" s="20"/>
    </row>
    <row r="11189" spans="2:6" x14ac:dyDescent="0.3">
      <c r="B11189" s="3" t="s">
        <v>1332</v>
      </c>
      <c r="C11189" s="4">
        <v>537.57770000000005</v>
      </c>
      <c r="F11189" s="20"/>
    </row>
    <row r="11190" spans="2:6" x14ac:dyDescent="0.3">
      <c r="B11190" s="3" t="s">
        <v>11744</v>
      </c>
      <c r="C11190" s="4">
        <v>537.28870000000006</v>
      </c>
      <c r="F11190" s="20"/>
    </row>
    <row r="11191" spans="2:6" x14ac:dyDescent="0.3">
      <c r="B11191" s="3" t="s">
        <v>9090</v>
      </c>
      <c r="C11191" s="4">
        <v>537.12759999999992</v>
      </c>
      <c r="F11191" s="20"/>
    </row>
    <row r="11192" spans="2:6" x14ac:dyDescent="0.3">
      <c r="B11192" s="3" t="s">
        <v>12342</v>
      </c>
      <c r="C11192" s="4">
        <v>536.404</v>
      </c>
      <c r="F11192" s="20"/>
    </row>
    <row r="11193" spans="2:6" x14ac:dyDescent="0.3">
      <c r="B11193" s="3" t="s">
        <v>4777</v>
      </c>
      <c r="C11193" s="4">
        <v>536.20819999999992</v>
      </c>
      <c r="F11193" s="20"/>
    </row>
    <row r="11194" spans="2:6" x14ac:dyDescent="0.3">
      <c r="B11194" s="3" t="s">
        <v>14476</v>
      </c>
      <c r="C11194" s="4">
        <v>536.12019999999995</v>
      </c>
      <c r="F11194" s="20"/>
    </row>
    <row r="11195" spans="2:6" x14ac:dyDescent="0.3">
      <c r="B11195" s="3" t="s">
        <v>9888</v>
      </c>
      <c r="C11195" s="4">
        <v>535.87920000000008</v>
      </c>
      <c r="F11195" s="20"/>
    </row>
    <row r="11196" spans="2:6" x14ac:dyDescent="0.3">
      <c r="B11196" s="3" t="s">
        <v>12382</v>
      </c>
      <c r="C11196" s="4">
        <v>535.72070000000008</v>
      </c>
      <c r="F11196" s="20"/>
    </row>
    <row r="11197" spans="2:6" x14ac:dyDescent="0.3">
      <c r="B11197" s="3" t="s">
        <v>3210</v>
      </c>
      <c r="C11197" s="4">
        <v>535.65440000000001</v>
      </c>
      <c r="F11197" s="20"/>
    </row>
    <row r="11198" spans="2:6" x14ac:dyDescent="0.3">
      <c r="B11198" s="3" t="s">
        <v>1830</v>
      </c>
      <c r="C11198" s="4">
        <v>535.61659999999995</v>
      </c>
      <c r="F11198" s="20"/>
    </row>
    <row r="11199" spans="2:6" x14ac:dyDescent="0.3">
      <c r="B11199" s="3" t="s">
        <v>7525</v>
      </c>
      <c r="C11199" s="4">
        <v>535.5367</v>
      </c>
      <c r="F11199" s="20"/>
    </row>
    <row r="11200" spans="2:6" x14ac:dyDescent="0.3">
      <c r="B11200" s="3" t="s">
        <v>16521</v>
      </c>
      <c r="C11200" s="4">
        <v>535.52969999999993</v>
      </c>
      <c r="F11200" s="20"/>
    </row>
    <row r="11201" spans="2:6" x14ac:dyDescent="0.3">
      <c r="B11201" s="3" t="s">
        <v>3450</v>
      </c>
      <c r="C11201" s="4">
        <v>535.38160000000005</v>
      </c>
      <c r="F11201" s="20"/>
    </row>
    <row r="11202" spans="2:6" x14ac:dyDescent="0.3">
      <c r="B11202" s="3" t="s">
        <v>10864</v>
      </c>
      <c r="C11202" s="4">
        <v>535.37049999999999</v>
      </c>
      <c r="F11202" s="20"/>
    </row>
    <row r="11203" spans="2:6" x14ac:dyDescent="0.3">
      <c r="B11203" s="3" t="s">
        <v>6308</v>
      </c>
      <c r="C11203" s="4">
        <v>535.04729999999995</v>
      </c>
      <c r="F11203" s="20"/>
    </row>
    <row r="11204" spans="2:6" x14ac:dyDescent="0.3">
      <c r="B11204" s="3" t="s">
        <v>3430</v>
      </c>
      <c r="C11204" s="4">
        <v>534.94799999999998</v>
      </c>
      <c r="F11204" s="20"/>
    </row>
    <row r="11205" spans="2:6" x14ac:dyDescent="0.3">
      <c r="B11205" s="3" t="s">
        <v>12443</v>
      </c>
      <c r="C11205" s="4">
        <v>534.71219999999994</v>
      </c>
      <c r="F11205" s="20"/>
    </row>
    <row r="11206" spans="2:6" x14ac:dyDescent="0.3">
      <c r="B11206" s="3" t="s">
        <v>17162</v>
      </c>
      <c r="C11206" s="4">
        <v>534.47280000000001</v>
      </c>
      <c r="F11206" s="20"/>
    </row>
    <row r="11207" spans="2:6" x14ac:dyDescent="0.3">
      <c r="B11207" s="3" t="s">
        <v>9716</v>
      </c>
      <c r="C11207" s="4">
        <v>534.35289999999998</v>
      </c>
      <c r="F11207" s="20"/>
    </row>
    <row r="11208" spans="2:6" x14ac:dyDescent="0.3">
      <c r="B11208" s="3" t="s">
        <v>5281</v>
      </c>
      <c r="C11208" s="4">
        <v>534.32780000000002</v>
      </c>
      <c r="F11208" s="20"/>
    </row>
    <row r="11209" spans="2:6" x14ac:dyDescent="0.3">
      <c r="B11209" s="3" t="s">
        <v>15367</v>
      </c>
      <c r="C11209" s="4">
        <v>534.03820000000007</v>
      </c>
      <c r="F11209" s="20"/>
    </row>
    <row r="11210" spans="2:6" x14ac:dyDescent="0.3">
      <c r="B11210" s="3" t="s">
        <v>13191</v>
      </c>
      <c r="C11210" s="4">
        <v>533.87789999999995</v>
      </c>
      <c r="F11210" s="20"/>
    </row>
    <row r="11211" spans="2:6" x14ac:dyDescent="0.3">
      <c r="B11211" s="3" t="s">
        <v>4108</v>
      </c>
      <c r="C11211" s="4">
        <v>533.83749999999998</v>
      </c>
      <c r="F11211" s="20"/>
    </row>
    <row r="11212" spans="2:6" x14ac:dyDescent="0.3">
      <c r="B11212" s="3" t="s">
        <v>6926</v>
      </c>
      <c r="C11212" s="4">
        <v>533.41930000000002</v>
      </c>
      <c r="F11212" s="20"/>
    </row>
    <row r="11213" spans="2:6" x14ac:dyDescent="0.3">
      <c r="B11213" s="3" t="s">
        <v>14149</v>
      </c>
      <c r="C11213" s="4">
        <v>533.39409999999998</v>
      </c>
      <c r="F11213" s="20"/>
    </row>
    <row r="11214" spans="2:6" x14ac:dyDescent="0.3">
      <c r="B11214" s="3" t="s">
        <v>11290</v>
      </c>
      <c r="C11214" s="4">
        <v>533.19449999999995</v>
      </c>
      <c r="F11214" s="20"/>
    </row>
    <row r="11215" spans="2:6" x14ac:dyDescent="0.3">
      <c r="B11215" s="3" t="s">
        <v>17463</v>
      </c>
      <c r="C11215" s="4">
        <v>533.1721</v>
      </c>
      <c r="F11215" s="20"/>
    </row>
    <row r="11216" spans="2:6" x14ac:dyDescent="0.3">
      <c r="B11216" s="3" t="s">
        <v>1220</v>
      </c>
      <c r="C11216" s="4">
        <v>533.13990000000001</v>
      </c>
      <c r="F11216" s="20"/>
    </row>
    <row r="11217" spans="2:6" x14ac:dyDescent="0.3">
      <c r="B11217" s="3" t="s">
        <v>15062</v>
      </c>
      <c r="C11217" s="4">
        <v>533.08220000000006</v>
      </c>
      <c r="F11217" s="20"/>
    </row>
    <row r="11218" spans="2:6" x14ac:dyDescent="0.3">
      <c r="B11218" s="3" t="s">
        <v>9011</v>
      </c>
      <c r="C11218" s="4">
        <v>533.04959999999994</v>
      </c>
      <c r="F11218" s="20"/>
    </row>
    <row r="11219" spans="2:6" x14ac:dyDescent="0.3">
      <c r="B11219" s="3" t="s">
        <v>12112</v>
      </c>
      <c r="C11219" s="4">
        <v>532.76690000000008</v>
      </c>
      <c r="F11219" s="20"/>
    </row>
    <row r="11220" spans="2:6" x14ac:dyDescent="0.3">
      <c r="B11220" s="3" t="s">
        <v>2661</v>
      </c>
      <c r="C11220" s="4">
        <v>532.48749999999995</v>
      </c>
      <c r="F11220" s="20"/>
    </row>
    <row r="11221" spans="2:6" x14ac:dyDescent="0.3">
      <c r="B11221" s="3" t="s">
        <v>10839</v>
      </c>
      <c r="C11221" s="4">
        <v>532.41890000000001</v>
      </c>
      <c r="F11221" s="20"/>
    </row>
    <row r="11222" spans="2:6" x14ac:dyDescent="0.3">
      <c r="B11222" s="3" t="s">
        <v>15955</v>
      </c>
      <c r="C11222" s="4">
        <v>532.25939999999991</v>
      </c>
      <c r="F11222" s="20"/>
    </row>
    <row r="11223" spans="2:6" x14ac:dyDescent="0.3">
      <c r="B11223" s="3" t="s">
        <v>7907</v>
      </c>
      <c r="C11223" s="4">
        <v>532.03579999999999</v>
      </c>
      <c r="F11223" s="20"/>
    </row>
    <row r="11224" spans="2:6" x14ac:dyDescent="0.3">
      <c r="B11224" s="3" t="s">
        <v>9230</v>
      </c>
      <c r="C11224" s="4">
        <v>531.97400000000005</v>
      </c>
      <c r="F11224" s="20"/>
    </row>
    <row r="11225" spans="2:6" x14ac:dyDescent="0.3">
      <c r="B11225" s="3" t="s">
        <v>9360</v>
      </c>
      <c r="C11225" s="4">
        <v>531.88580000000002</v>
      </c>
      <c r="F11225" s="20"/>
    </row>
    <row r="11226" spans="2:6" x14ac:dyDescent="0.3">
      <c r="B11226" s="3" t="s">
        <v>17679</v>
      </c>
      <c r="C11226" s="4">
        <v>531.82280000000003</v>
      </c>
      <c r="F11226" s="20"/>
    </row>
    <row r="11227" spans="2:6" x14ac:dyDescent="0.3">
      <c r="B11227" s="3" t="s">
        <v>1998</v>
      </c>
      <c r="C11227" s="4">
        <v>531.78890000000001</v>
      </c>
      <c r="F11227" s="20"/>
    </row>
    <row r="11228" spans="2:6" x14ac:dyDescent="0.3">
      <c r="B11228" s="3" t="s">
        <v>7811</v>
      </c>
      <c r="C11228" s="4">
        <v>531.74880000000007</v>
      </c>
      <c r="F11228" s="20"/>
    </row>
    <row r="11229" spans="2:6" x14ac:dyDescent="0.3">
      <c r="B11229" s="3" t="s">
        <v>5677</v>
      </c>
      <c r="C11229" s="4">
        <v>531.69360000000006</v>
      </c>
      <c r="F11229" s="20"/>
    </row>
    <row r="11230" spans="2:6" x14ac:dyDescent="0.3">
      <c r="B11230" s="3" t="s">
        <v>11874</v>
      </c>
      <c r="C11230" s="4">
        <v>531.39210000000003</v>
      </c>
      <c r="F11230" s="20"/>
    </row>
    <row r="11231" spans="2:6" x14ac:dyDescent="0.3">
      <c r="B11231" s="3" t="s">
        <v>9645</v>
      </c>
      <c r="C11231" s="4">
        <v>531.36779999999999</v>
      </c>
      <c r="F11231" s="20"/>
    </row>
    <row r="11232" spans="2:6" x14ac:dyDescent="0.3">
      <c r="B11232" s="3" t="s">
        <v>10584</v>
      </c>
      <c r="C11232" s="4">
        <v>530.99759999999992</v>
      </c>
      <c r="F11232" s="20"/>
    </row>
    <row r="11233" spans="2:6" x14ac:dyDescent="0.3">
      <c r="B11233" s="3" t="s">
        <v>18258</v>
      </c>
      <c r="C11233" s="4">
        <v>530.99080000000015</v>
      </c>
      <c r="F11233" s="20"/>
    </row>
    <row r="11234" spans="2:6" x14ac:dyDescent="0.3">
      <c r="B11234" s="3" t="s">
        <v>16430</v>
      </c>
      <c r="C11234" s="4">
        <v>530.36370000000011</v>
      </c>
      <c r="F11234" s="20"/>
    </row>
    <row r="11235" spans="2:6" x14ac:dyDescent="0.3">
      <c r="B11235" s="3" t="s">
        <v>3463</v>
      </c>
      <c r="C11235" s="4">
        <v>530.27440000000001</v>
      </c>
      <c r="F11235" s="20"/>
    </row>
    <row r="11236" spans="2:6" x14ac:dyDescent="0.3">
      <c r="B11236" s="3" t="s">
        <v>17092</v>
      </c>
      <c r="C11236" s="4">
        <v>530.11449999999991</v>
      </c>
      <c r="F11236" s="20"/>
    </row>
    <row r="11237" spans="2:6" x14ac:dyDescent="0.3">
      <c r="B11237" s="3" t="s">
        <v>12121</v>
      </c>
      <c r="C11237" s="4">
        <v>530.04089999999997</v>
      </c>
      <c r="F11237" s="20"/>
    </row>
    <row r="11238" spans="2:6" x14ac:dyDescent="0.3">
      <c r="B11238" s="3" t="s">
        <v>1924</v>
      </c>
      <c r="C11238" s="4">
        <v>529.99580000000003</v>
      </c>
      <c r="F11238" s="20"/>
    </row>
    <row r="11239" spans="2:6" x14ac:dyDescent="0.3">
      <c r="B11239" s="3" t="s">
        <v>11814</v>
      </c>
      <c r="C11239" s="4">
        <v>529.87599999999998</v>
      </c>
      <c r="F11239" s="20"/>
    </row>
    <row r="11240" spans="2:6" x14ac:dyDescent="0.3">
      <c r="B11240" s="3" t="s">
        <v>16467</v>
      </c>
      <c r="C11240" s="4">
        <v>529.29440000000011</v>
      </c>
      <c r="F11240" s="20"/>
    </row>
    <row r="11241" spans="2:6" x14ac:dyDescent="0.3">
      <c r="B11241" s="3" t="s">
        <v>15015</v>
      </c>
      <c r="C11241" s="4">
        <v>528.73689999999999</v>
      </c>
      <c r="F11241" s="20"/>
    </row>
    <row r="11242" spans="2:6" x14ac:dyDescent="0.3">
      <c r="B11242" s="3" t="s">
        <v>7154</v>
      </c>
      <c r="C11242" s="4">
        <v>528.66129999999998</v>
      </c>
      <c r="F11242" s="20"/>
    </row>
    <row r="11243" spans="2:6" x14ac:dyDescent="0.3">
      <c r="B11243" s="3" t="s">
        <v>6629</v>
      </c>
      <c r="C11243" s="4">
        <v>528.57010000000002</v>
      </c>
      <c r="F11243" s="20"/>
    </row>
    <row r="11244" spans="2:6" x14ac:dyDescent="0.3">
      <c r="B11244" s="3" t="s">
        <v>13795</v>
      </c>
      <c r="C11244" s="4">
        <v>528.21120000000008</v>
      </c>
      <c r="F11244" s="20"/>
    </row>
    <row r="11245" spans="2:6" x14ac:dyDescent="0.3">
      <c r="B11245" s="3" t="s">
        <v>18806</v>
      </c>
      <c r="C11245" s="4">
        <v>527.94150000000002</v>
      </c>
      <c r="F11245" s="20"/>
    </row>
    <row r="11246" spans="2:6" x14ac:dyDescent="0.3">
      <c r="B11246" s="3" t="s">
        <v>2421</v>
      </c>
      <c r="C11246" s="4">
        <v>527.82309999999995</v>
      </c>
      <c r="F11246" s="20"/>
    </row>
    <row r="11247" spans="2:6" x14ac:dyDescent="0.3">
      <c r="B11247" s="3" t="s">
        <v>15845</v>
      </c>
      <c r="C11247" s="4">
        <v>527.60380000000009</v>
      </c>
      <c r="F11247" s="20"/>
    </row>
    <row r="11248" spans="2:6" x14ac:dyDescent="0.3">
      <c r="B11248" s="3" t="s">
        <v>15831</v>
      </c>
      <c r="C11248" s="4">
        <v>527.24080000000004</v>
      </c>
      <c r="F11248" s="20"/>
    </row>
    <row r="11249" spans="2:6" x14ac:dyDescent="0.3">
      <c r="B11249" s="3" t="s">
        <v>11411</v>
      </c>
      <c r="C11249" s="4">
        <v>527.03559999999993</v>
      </c>
      <c r="F11249" s="20"/>
    </row>
    <row r="11250" spans="2:6" x14ac:dyDescent="0.3">
      <c r="B11250" s="3" t="s">
        <v>8065</v>
      </c>
      <c r="C11250" s="4">
        <v>526.97620000000006</v>
      </c>
      <c r="F11250" s="20"/>
    </row>
    <row r="11251" spans="2:6" x14ac:dyDescent="0.3">
      <c r="B11251" s="3" t="s">
        <v>1267</v>
      </c>
      <c r="C11251" s="4">
        <v>526.92820000000006</v>
      </c>
      <c r="F11251" s="20"/>
    </row>
    <row r="11252" spans="2:6" x14ac:dyDescent="0.3">
      <c r="B11252" s="3" t="s">
        <v>18068</v>
      </c>
      <c r="C11252" s="4">
        <v>526.91560000000004</v>
      </c>
      <c r="F11252" s="20"/>
    </row>
    <row r="11253" spans="2:6" x14ac:dyDescent="0.3">
      <c r="B11253" s="3" t="s">
        <v>12152</v>
      </c>
      <c r="C11253" s="4">
        <v>526.89200000000005</v>
      </c>
      <c r="F11253" s="20"/>
    </row>
    <row r="11254" spans="2:6" x14ac:dyDescent="0.3">
      <c r="B11254" s="3" t="s">
        <v>13101</v>
      </c>
      <c r="C11254" s="4">
        <v>526.84059999999999</v>
      </c>
      <c r="F11254" s="20"/>
    </row>
    <row r="11255" spans="2:6" x14ac:dyDescent="0.3">
      <c r="B11255" s="3" t="s">
        <v>15019</v>
      </c>
      <c r="C11255" s="4">
        <v>526.76599999999996</v>
      </c>
      <c r="F11255" s="20"/>
    </row>
    <row r="11256" spans="2:6" x14ac:dyDescent="0.3">
      <c r="B11256" s="3" t="s">
        <v>8031</v>
      </c>
      <c r="C11256" s="4">
        <v>526.58389999999997</v>
      </c>
      <c r="F11256" s="20"/>
    </row>
    <row r="11257" spans="2:6" x14ac:dyDescent="0.3">
      <c r="B11257" s="3" t="s">
        <v>10238</v>
      </c>
      <c r="C11257" s="4">
        <v>526.56479999999999</v>
      </c>
      <c r="F11257" s="20"/>
    </row>
    <row r="11258" spans="2:6" x14ac:dyDescent="0.3">
      <c r="B11258" s="3" t="s">
        <v>16081</v>
      </c>
      <c r="C11258" s="4">
        <v>525.95390000000009</v>
      </c>
      <c r="F11258" s="20"/>
    </row>
    <row r="11259" spans="2:6" x14ac:dyDescent="0.3">
      <c r="B11259" s="3" t="s">
        <v>674</v>
      </c>
      <c r="C11259" s="4">
        <v>525.94110000000001</v>
      </c>
      <c r="F11259" s="20"/>
    </row>
    <row r="11260" spans="2:6" x14ac:dyDescent="0.3">
      <c r="B11260" s="3" t="s">
        <v>15790</v>
      </c>
      <c r="C11260" s="4">
        <v>525.78239999999994</v>
      </c>
      <c r="F11260" s="20"/>
    </row>
    <row r="11261" spans="2:6" x14ac:dyDescent="0.3">
      <c r="B11261" s="3" t="s">
        <v>18463</v>
      </c>
      <c r="C11261" s="4">
        <v>525.76440000000002</v>
      </c>
      <c r="F11261" s="20"/>
    </row>
    <row r="11262" spans="2:6" x14ac:dyDescent="0.3">
      <c r="B11262" s="3" t="s">
        <v>18628</v>
      </c>
      <c r="C11262" s="4">
        <v>525.76440000000002</v>
      </c>
      <c r="F11262" s="20"/>
    </row>
    <row r="11263" spans="2:6" x14ac:dyDescent="0.3">
      <c r="B11263" s="3" t="s">
        <v>18236</v>
      </c>
      <c r="C11263" s="4">
        <v>525.76440000000002</v>
      </c>
      <c r="F11263" s="20"/>
    </row>
    <row r="11264" spans="2:6" x14ac:dyDescent="0.3">
      <c r="B11264" s="3" t="s">
        <v>16842</v>
      </c>
      <c r="C11264" s="4">
        <v>525.76440000000002</v>
      </c>
      <c r="F11264" s="20"/>
    </row>
    <row r="11265" spans="2:6" x14ac:dyDescent="0.3">
      <c r="B11265" s="3" t="s">
        <v>14509</v>
      </c>
      <c r="C11265" s="4">
        <v>525.76440000000002</v>
      </c>
      <c r="F11265" s="20"/>
    </row>
    <row r="11266" spans="2:6" x14ac:dyDescent="0.3">
      <c r="B11266" s="3" t="s">
        <v>15082</v>
      </c>
      <c r="C11266" s="4">
        <v>525.76440000000002</v>
      </c>
      <c r="F11266" s="20"/>
    </row>
    <row r="11267" spans="2:6" x14ac:dyDescent="0.3">
      <c r="B11267" s="3" t="s">
        <v>13083</v>
      </c>
      <c r="C11267" s="4">
        <v>525.76440000000002</v>
      </c>
      <c r="F11267" s="20"/>
    </row>
    <row r="11268" spans="2:6" x14ac:dyDescent="0.3">
      <c r="B11268" s="3" t="s">
        <v>12406</v>
      </c>
      <c r="C11268" s="4">
        <v>525.76440000000002</v>
      </c>
      <c r="F11268" s="20"/>
    </row>
    <row r="11269" spans="2:6" x14ac:dyDescent="0.3">
      <c r="B11269" s="3" t="s">
        <v>12347</v>
      </c>
      <c r="C11269" s="4">
        <v>525.76440000000002</v>
      </c>
      <c r="F11269" s="20"/>
    </row>
    <row r="11270" spans="2:6" x14ac:dyDescent="0.3">
      <c r="B11270" s="3" t="s">
        <v>10336</v>
      </c>
      <c r="C11270" s="4">
        <v>525.76440000000002</v>
      </c>
      <c r="F11270" s="20"/>
    </row>
    <row r="11271" spans="2:6" x14ac:dyDescent="0.3">
      <c r="B11271" s="3" t="s">
        <v>8680</v>
      </c>
      <c r="C11271" s="4">
        <v>525.76440000000002</v>
      </c>
      <c r="F11271" s="20"/>
    </row>
    <row r="11272" spans="2:6" x14ac:dyDescent="0.3">
      <c r="B11272" s="3" t="s">
        <v>9205</v>
      </c>
      <c r="C11272" s="4">
        <v>525.76440000000002</v>
      </c>
      <c r="F11272" s="20"/>
    </row>
    <row r="11273" spans="2:6" x14ac:dyDescent="0.3">
      <c r="B11273" s="3" t="s">
        <v>5833</v>
      </c>
      <c r="C11273" s="4">
        <v>525.76440000000002</v>
      </c>
      <c r="F11273" s="20"/>
    </row>
    <row r="11274" spans="2:6" x14ac:dyDescent="0.3">
      <c r="B11274" s="3" t="s">
        <v>6117</v>
      </c>
      <c r="C11274" s="4">
        <v>525.76440000000002</v>
      </c>
      <c r="F11274" s="20"/>
    </row>
    <row r="11275" spans="2:6" x14ac:dyDescent="0.3">
      <c r="B11275" s="3" t="s">
        <v>4730</v>
      </c>
      <c r="C11275" s="4">
        <v>525.76440000000002</v>
      </c>
      <c r="F11275" s="20"/>
    </row>
    <row r="11276" spans="2:6" x14ac:dyDescent="0.3">
      <c r="B11276" s="3" t="s">
        <v>3440</v>
      </c>
      <c r="C11276" s="4">
        <v>525.76440000000002</v>
      </c>
      <c r="F11276" s="20"/>
    </row>
    <row r="11277" spans="2:6" x14ac:dyDescent="0.3">
      <c r="B11277" s="3" t="s">
        <v>1161</v>
      </c>
      <c r="C11277" s="4">
        <v>525.76440000000002</v>
      </c>
      <c r="F11277" s="20"/>
    </row>
    <row r="11278" spans="2:6" x14ac:dyDescent="0.3">
      <c r="B11278" s="3" t="s">
        <v>667</v>
      </c>
      <c r="C11278" s="4">
        <v>525.76440000000002</v>
      </c>
      <c r="F11278" s="20"/>
    </row>
    <row r="11279" spans="2:6" x14ac:dyDescent="0.3">
      <c r="B11279" s="3" t="s">
        <v>1003</v>
      </c>
      <c r="C11279" s="4">
        <v>525.76440000000002</v>
      </c>
      <c r="F11279" s="20"/>
    </row>
    <row r="11280" spans="2:6" x14ac:dyDescent="0.3">
      <c r="B11280" s="3" t="s">
        <v>6639</v>
      </c>
      <c r="C11280" s="4">
        <v>525.72659999999996</v>
      </c>
      <c r="F11280" s="20"/>
    </row>
    <row r="11281" spans="2:6" x14ac:dyDescent="0.3">
      <c r="B11281" s="3" t="s">
        <v>13080</v>
      </c>
      <c r="C11281" s="4">
        <v>525.58169999999996</v>
      </c>
      <c r="F11281" s="20"/>
    </row>
    <row r="11282" spans="2:6" x14ac:dyDescent="0.3">
      <c r="B11282" s="3" t="s">
        <v>9676</v>
      </c>
      <c r="C11282" s="4">
        <v>525.28800000000001</v>
      </c>
      <c r="F11282" s="20"/>
    </row>
    <row r="11283" spans="2:6" x14ac:dyDescent="0.3">
      <c r="B11283" s="3" t="s">
        <v>665</v>
      </c>
      <c r="C11283" s="4">
        <v>525.19479999999999</v>
      </c>
      <c r="F11283" s="20"/>
    </row>
    <row r="11284" spans="2:6" x14ac:dyDescent="0.3">
      <c r="B11284" s="3" t="s">
        <v>9407</v>
      </c>
      <c r="C11284" s="4">
        <v>525.04139999999995</v>
      </c>
      <c r="F11284" s="20"/>
    </row>
    <row r="11285" spans="2:6" x14ac:dyDescent="0.3">
      <c r="B11285" s="3" t="s">
        <v>17923</v>
      </c>
      <c r="C11285" s="4">
        <v>524.96199999999999</v>
      </c>
      <c r="F11285" s="20"/>
    </row>
    <row r="11286" spans="2:6" x14ac:dyDescent="0.3">
      <c r="B11286" s="3" t="s">
        <v>10891</v>
      </c>
      <c r="C11286" s="4">
        <v>524.93639999999994</v>
      </c>
      <c r="F11286" s="20"/>
    </row>
    <row r="11287" spans="2:6" x14ac:dyDescent="0.3">
      <c r="B11287" s="3" t="s">
        <v>9551</v>
      </c>
      <c r="C11287" s="4">
        <v>524.90610000000004</v>
      </c>
      <c r="F11287" s="20"/>
    </row>
    <row r="11288" spans="2:6" x14ac:dyDescent="0.3">
      <c r="B11288" s="3" t="s">
        <v>12842</v>
      </c>
      <c r="C11288" s="4">
        <v>524.80610000000001</v>
      </c>
      <c r="F11288" s="20"/>
    </row>
    <row r="11289" spans="2:6" x14ac:dyDescent="0.3">
      <c r="B11289" s="3" t="s">
        <v>15850</v>
      </c>
      <c r="C11289" s="4">
        <v>524.59669999999994</v>
      </c>
      <c r="F11289" s="20"/>
    </row>
    <row r="11290" spans="2:6" x14ac:dyDescent="0.3">
      <c r="B11290" s="3" t="s">
        <v>4243</v>
      </c>
      <c r="C11290" s="4">
        <v>524.42430000000002</v>
      </c>
      <c r="F11290" s="20"/>
    </row>
    <row r="11291" spans="2:6" x14ac:dyDescent="0.3">
      <c r="B11291" s="3" t="s">
        <v>12945</v>
      </c>
      <c r="C11291" s="4">
        <v>524.12699999999995</v>
      </c>
      <c r="F11291" s="20"/>
    </row>
    <row r="11292" spans="2:6" x14ac:dyDescent="0.3">
      <c r="B11292" s="3" t="s">
        <v>2915</v>
      </c>
      <c r="C11292" s="4">
        <v>524.02049999999997</v>
      </c>
      <c r="F11292" s="20"/>
    </row>
    <row r="11293" spans="2:6" x14ac:dyDescent="0.3">
      <c r="B11293" s="3" t="s">
        <v>18039</v>
      </c>
      <c r="C11293" s="4">
        <v>524.01039999999989</v>
      </c>
      <c r="F11293" s="20"/>
    </row>
    <row r="11294" spans="2:6" x14ac:dyDescent="0.3">
      <c r="B11294" s="3" t="s">
        <v>10156</v>
      </c>
      <c r="C11294" s="4">
        <v>524.00099999999998</v>
      </c>
      <c r="F11294" s="20"/>
    </row>
    <row r="11295" spans="2:6" x14ac:dyDescent="0.3">
      <c r="B11295" s="3" t="s">
        <v>17731</v>
      </c>
      <c r="C11295" s="4">
        <v>523.9443</v>
      </c>
      <c r="F11295" s="20"/>
    </row>
    <row r="11296" spans="2:6" x14ac:dyDescent="0.3">
      <c r="B11296" s="3" t="s">
        <v>16813</v>
      </c>
      <c r="C11296" s="4">
        <v>523.77300000000002</v>
      </c>
      <c r="F11296" s="20"/>
    </row>
    <row r="11297" spans="2:6" x14ac:dyDescent="0.3">
      <c r="B11297" s="3" t="s">
        <v>8143</v>
      </c>
      <c r="C11297" s="4">
        <v>523.70370000000003</v>
      </c>
      <c r="F11297" s="20"/>
    </row>
    <row r="11298" spans="2:6" x14ac:dyDescent="0.3">
      <c r="B11298" s="3" t="s">
        <v>8528</v>
      </c>
      <c r="C11298" s="4">
        <v>523.69029999999998</v>
      </c>
      <c r="F11298" s="20"/>
    </row>
    <row r="11299" spans="2:6" x14ac:dyDescent="0.3">
      <c r="B11299" s="3" t="s">
        <v>12418</v>
      </c>
      <c r="C11299" s="4">
        <v>523.47230000000002</v>
      </c>
      <c r="F11299" s="20"/>
    </row>
    <row r="11300" spans="2:6" x14ac:dyDescent="0.3">
      <c r="B11300" s="3" t="s">
        <v>17021</v>
      </c>
      <c r="C11300" s="4">
        <v>523.21630000000005</v>
      </c>
      <c r="F11300" s="20"/>
    </row>
    <row r="11301" spans="2:6" x14ac:dyDescent="0.3">
      <c r="B11301" s="3" t="s">
        <v>4010</v>
      </c>
      <c r="C11301" s="4">
        <v>523.16039999999998</v>
      </c>
      <c r="F11301" s="20"/>
    </row>
    <row r="11302" spans="2:6" x14ac:dyDescent="0.3">
      <c r="B11302" s="3" t="s">
        <v>7577</v>
      </c>
      <c r="C11302" s="4">
        <v>523.10289999999998</v>
      </c>
      <c r="F11302" s="20"/>
    </row>
    <row r="11303" spans="2:6" x14ac:dyDescent="0.3">
      <c r="B11303" s="3" t="s">
        <v>18430</v>
      </c>
      <c r="C11303" s="4">
        <v>523.0104</v>
      </c>
      <c r="F11303" s="20"/>
    </row>
    <row r="11304" spans="2:6" x14ac:dyDescent="0.3">
      <c r="B11304" s="3" t="s">
        <v>14912</v>
      </c>
      <c r="C11304" s="4">
        <v>522.78399999999999</v>
      </c>
      <c r="F11304" s="20"/>
    </row>
    <row r="11305" spans="2:6" x14ac:dyDescent="0.3">
      <c r="B11305" s="3" t="s">
        <v>11424</v>
      </c>
      <c r="C11305" s="4">
        <v>522.60289999999998</v>
      </c>
      <c r="F11305" s="20"/>
    </row>
    <row r="11306" spans="2:6" x14ac:dyDescent="0.3">
      <c r="B11306" s="3" t="s">
        <v>1692</v>
      </c>
      <c r="C11306" s="4">
        <v>522.52730000000008</v>
      </c>
      <c r="F11306" s="20"/>
    </row>
    <row r="11307" spans="2:6" x14ac:dyDescent="0.3">
      <c r="B11307" s="3" t="s">
        <v>18011</v>
      </c>
      <c r="C11307" s="4">
        <v>522.52080000000001</v>
      </c>
      <c r="F11307" s="20"/>
    </row>
    <row r="11308" spans="2:6" x14ac:dyDescent="0.3">
      <c r="B11308" s="3" t="s">
        <v>3417</v>
      </c>
      <c r="C11308" s="4">
        <v>522.46429999999998</v>
      </c>
      <c r="F11308" s="20"/>
    </row>
    <row r="11309" spans="2:6" x14ac:dyDescent="0.3">
      <c r="B11309" s="3" t="s">
        <v>711</v>
      </c>
      <c r="C11309" s="4">
        <v>522.42649999999992</v>
      </c>
      <c r="F11309" s="20"/>
    </row>
    <row r="11310" spans="2:6" x14ac:dyDescent="0.3">
      <c r="B11310" s="3" t="s">
        <v>16955</v>
      </c>
      <c r="C11310" s="4">
        <v>522.39499999999998</v>
      </c>
      <c r="F11310" s="20"/>
    </row>
    <row r="11311" spans="2:6" x14ac:dyDescent="0.3">
      <c r="B11311" s="3" t="s">
        <v>2473</v>
      </c>
      <c r="C11311" s="4">
        <v>521.88240000000008</v>
      </c>
      <c r="F11311" s="20"/>
    </row>
    <row r="11312" spans="2:6" x14ac:dyDescent="0.3">
      <c r="B11312" s="3" t="s">
        <v>2028</v>
      </c>
      <c r="C11312" s="4">
        <v>521.84590000000003</v>
      </c>
      <c r="F11312" s="20"/>
    </row>
    <row r="11313" spans="2:6" x14ac:dyDescent="0.3">
      <c r="B11313" s="3" t="s">
        <v>16794</v>
      </c>
      <c r="C11313" s="4">
        <v>521.81939999999997</v>
      </c>
      <c r="F11313" s="20"/>
    </row>
    <row r="11314" spans="2:6" x14ac:dyDescent="0.3">
      <c r="B11314" s="3" t="s">
        <v>15418</v>
      </c>
      <c r="C11314" s="4">
        <v>521.73840000000007</v>
      </c>
      <c r="F11314" s="20"/>
    </row>
    <row r="11315" spans="2:6" x14ac:dyDescent="0.3">
      <c r="B11315" s="3" t="s">
        <v>15226</v>
      </c>
      <c r="C11315" s="4">
        <v>521.33199999999999</v>
      </c>
      <c r="F11315" s="20"/>
    </row>
    <row r="11316" spans="2:6" x14ac:dyDescent="0.3">
      <c r="B11316" s="3" t="s">
        <v>5344</v>
      </c>
      <c r="C11316" s="4">
        <v>521.23699999999997</v>
      </c>
      <c r="F11316" s="20"/>
    </row>
    <row r="11317" spans="2:6" x14ac:dyDescent="0.3">
      <c r="B11317" s="3" t="s">
        <v>4074</v>
      </c>
      <c r="C11317" s="4">
        <v>521.08249999999998</v>
      </c>
      <c r="F11317" s="20"/>
    </row>
    <row r="11318" spans="2:6" x14ac:dyDescent="0.3">
      <c r="B11318" s="3" t="s">
        <v>4712</v>
      </c>
      <c r="C11318" s="4">
        <v>520.96</v>
      </c>
      <c r="F11318" s="20"/>
    </row>
    <row r="11319" spans="2:6" x14ac:dyDescent="0.3">
      <c r="B11319" s="3" t="s">
        <v>6913</v>
      </c>
      <c r="C11319" s="4">
        <v>520.55869999999993</v>
      </c>
      <c r="F11319" s="20"/>
    </row>
    <row r="11320" spans="2:6" x14ac:dyDescent="0.3">
      <c r="B11320" s="3" t="s">
        <v>9326</v>
      </c>
      <c r="C11320" s="4">
        <v>520.47829999999999</v>
      </c>
      <c r="F11320" s="20"/>
    </row>
    <row r="11321" spans="2:6" x14ac:dyDescent="0.3">
      <c r="B11321" s="3" t="s">
        <v>4425</v>
      </c>
      <c r="C11321" s="4">
        <v>520.44949999999994</v>
      </c>
      <c r="F11321" s="20"/>
    </row>
    <row r="11322" spans="2:6" x14ac:dyDescent="0.3">
      <c r="B11322" s="3" t="s">
        <v>12768</v>
      </c>
      <c r="C11322" s="4">
        <v>520.31740000000002</v>
      </c>
      <c r="F11322" s="20"/>
    </row>
    <row r="11323" spans="2:6" x14ac:dyDescent="0.3">
      <c r="B11323" s="3" t="s">
        <v>6488</v>
      </c>
      <c r="C11323" s="4">
        <v>520.28589999999997</v>
      </c>
      <c r="F11323" s="20"/>
    </row>
    <row r="11324" spans="2:6" x14ac:dyDescent="0.3">
      <c r="B11324" s="3" t="s">
        <v>12162</v>
      </c>
      <c r="C11324" s="4">
        <v>519.35320000000002</v>
      </c>
      <c r="F11324" s="20"/>
    </row>
    <row r="11325" spans="2:6" x14ac:dyDescent="0.3">
      <c r="B11325" s="3" t="s">
        <v>10353</v>
      </c>
      <c r="C11325" s="4">
        <v>519.28409999999997</v>
      </c>
      <c r="F11325" s="20"/>
    </row>
    <row r="11326" spans="2:6" x14ac:dyDescent="0.3">
      <c r="B11326" s="3" t="s">
        <v>10332</v>
      </c>
      <c r="C11326" s="4">
        <v>519.16930000000002</v>
      </c>
      <c r="F11326" s="20"/>
    </row>
    <row r="11327" spans="2:6" x14ac:dyDescent="0.3">
      <c r="B11327" s="3" t="s">
        <v>18898</v>
      </c>
      <c r="C11327" s="4">
        <v>519.1662</v>
      </c>
      <c r="F11327" s="20"/>
    </row>
    <row r="11328" spans="2:6" x14ac:dyDescent="0.3">
      <c r="B11328" s="3" t="s">
        <v>10796</v>
      </c>
      <c r="C11328" s="4">
        <v>518.86369999999999</v>
      </c>
      <c r="F11328" s="20"/>
    </row>
    <row r="11329" spans="2:6" x14ac:dyDescent="0.3">
      <c r="B11329" s="3" t="s">
        <v>8675</v>
      </c>
      <c r="C11329" s="4">
        <v>518.70359999999994</v>
      </c>
      <c r="F11329" s="20"/>
    </row>
    <row r="11330" spans="2:6" x14ac:dyDescent="0.3">
      <c r="B11330" s="3" t="s">
        <v>18024</v>
      </c>
      <c r="C11330" s="4">
        <v>518.62090000000001</v>
      </c>
      <c r="F11330" s="20"/>
    </row>
    <row r="11331" spans="2:6" x14ac:dyDescent="0.3">
      <c r="B11331" s="3" t="s">
        <v>8817</v>
      </c>
      <c r="C11331" s="4">
        <v>518.34770000000003</v>
      </c>
      <c r="F11331" s="20"/>
    </row>
    <row r="11332" spans="2:6" x14ac:dyDescent="0.3">
      <c r="B11332" s="3" t="s">
        <v>4920</v>
      </c>
      <c r="C11332" s="4">
        <v>518.2441</v>
      </c>
      <c r="F11332" s="20"/>
    </row>
    <row r="11333" spans="2:6" x14ac:dyDescent="0.3">
      <c r="B11333" s="3" t="s">
        <v>17382</v>
      </c>
      <c r="C11333" s="4">
        <v>518.00829999999996</v>
      </c>
      <c r="F11333" s="20"/>
    </row>
    <row r="11334" spans="2:6" x14ac:dyDescent="0.3">
      <c r="B11334" s="3" t="s">
        <v>2267</v>
      </c>
      <c r="C11334" s="4">
        <v>517.39409999999998</v>
      </c>
      <c r="F11334" s="20"/>
    </row>
    <row r="11335" spans="2:6" x14ac:dyDescent="0.3">
      <c r="B11335" s="3" t="s">
        <v>8689</v>
      </c>
      <c r="C11335" s="4">
        <v>517.10159999999996</v>
      </c>
      <c r="F11335" s="20"/>
    </row>
    <row r="11336" spans="2:6" x14ac:dyDescent="0.3">
      <c r="B11336" s="3" t="s">
        <v>3272</v>
      </c>
      <c r="C11336" s="4">
        <v>516.98849999999993</v>
      </c>
      <c r="F11336" s="20"/>
    </row>
    <row r="11337" spans="2:6" x14ac:dyDescent="0.3">
      <c r="B11337" s="3" t="s">
        <v>13730</v>
      </c>
      <c r="C11337" s="4">
        <v>516.87439999999992</v>
      </c>
      <c r="F11337" s="20"/>
    </row>
    <row r="11338" spans="2:6" x14ac:dyDescent="0.3">
      <c r="B11338" s="3" t="s">
        <v>3738</v>
      </c>
      <c r="C11338" s="4">
        <v>516.42509999999993</v>
      </c>
      <c r="F11338" s="20"/>
    </row>
    <row r="11339" spans="2:6" x14ac:dyDescent="0.3">
      <c r="B11339" s="3" t="s">
        <v>7134</v>
      </c>
      <c r="C11339" s="4">
        <v>516.2799</v>
      </c>
      <c r="F11339" s="20"/>
    </row>
    <row r="11340" spans="2:6" x14ac:dyDescent="0.3">
      <c r="B11340" s="3" t="s">
        <v>14189</v>
      </c>
      <c r="C11340" s="4">
        <v>516.23580000000004</v>
      </c>
      <c r="F11340" s="20"/>
    </row>
    <row r="11341" spans="2:6" x14ac:dyDescent="0.3">
      <c r="B11341" s="3" t="s">
        <v>13877</v>
      </c>
      <c r="C11341" s="4">
        <v>516.18489999999997</v>
      </c>
      <c r="F11341" s="20"/>
    </row>
    <row r="11342" spans="2:6" x14ac:dyDescent="0.3">
      <c r="B11342" s="3" t="s">
        <v>15237</v>
      </c>
      <c r="C11342" s="4">
        <v>515.75190000000009</v>
      </c>
      <c r="F11342" s="20"/>
    </row>
    <row r="11343" spans="2:6" x14ac:dyDescent="0.3">
      <c r="B11343" s="3" t="s">
        <v>11001</v>
      </c>
      <c r="C11343" s="4">
        <v>515.67790000000002</v>
      </c>
      <c r="F11343" s="20"/>
    </row>
    <row r="11344" spans="2:6" x14ac:dyDescent="0.3">
      <c r="B11344" s="3" t="s">
        <v>12655</v>
      </c>
      <c r="C11344" s="4">
        <v>515.57320000000004</v>
      </c>
      <c r="F11344" s="20"/>
    </row>
    <row r="11345" spans="2:6" x14ac:dyDescent="0.3">
      <c r="B11345" s="3" t="s">
        <v>18288</v>
      </c>
      <c r="C11345" s="4">
        <v>515.03390000000002</v>
      </c>
      <c r="F11345" s="20"/>
    </row>
    <row r="11346" spans="2:6" x14ac:dyDescent="0.3">
      <c r="B11346" s="3" t="s">
        <v>2006</v>
      </c>
      <c r="C11346" s="4">
        <v>515.03390000000002</v>
      </c>
      <c r="F11346" s="20"/>
    </row>
    <row r="11347" spans="2:6" x14ac:dyDescent="0.3">
      <c r="B11347" s="3" t="s">
        <v>8906</v>
      </c>
      <c r="C11347" s="4">
        <v>515.02829999999994</v>
      </c>
      <c r="F11347" s="20"/>
    </row>
    <row r="11348" spans="2:6" x14ac:dyDescent="0.3">
      <c r="B11348" s="3" t="s">
        <v>13831</v>
      </c>
      <c r="C11348" s="4">
        <v>515.01530000000002</v>
      </c>
      <c r="F11348" s="20"/>
    </row>
    <row r="11349" spans="2:6" x14ac:dyDescent="0.3">
      <c r="B11349" s="3" t="s">
        <v>15576</v>
      </c>
      <c r="C11349" s="4">
        <v>514.97750000000008</v>
      </c>
      <c r="F11349" s="20"/>
    </row>
    <row r="11350" spans="2:6" x14ac:dyDescent="0.3">
      <c r="B11350" s="3" t="s">
        <v>14296</v>
      </c>
      <c r="C11350" s="4">
        <v>514.5222</v>
      </c>
      <c r="F11350" s="20"/>
    </row>
    <row r="11351" spans="2:6" x14ac:dyDescent="0.3">
      <c r="B11351" s="3" t="s">
        <v>2364</v>
      </c>
      <c r="C11351" s="4">
        <v>514.34519999999998</v>
      </c>
      <c r="F11351" s="20"/>
    </row>
    <row r="11352" spans="2:6" x14ac:dyDescent="0.3">
      <c r="B11352" s="3" t="s">
        <v>12104</v>
      </c>
      <c r="C11352" s="4">
        <v>514.32050000000004</v>
      </c>
      <c r="F11352" s="20"/>
    </row>
    <row r="11353" spans="2:6" x14ac:dyDescent="0.3">
      <c r="B11353" s="3" t="s">
        <v>13465</v>
      </c>
      <c r="C11353" s="4">
        <v>514.31999999999994</v>
      </c>
      <c r="F11353" s="20"/>
    </row>
    <row r="11354" spans="2:6" x14ac:dyDescent="0.3">
      <c r="B11354" s="3" t="s">
        <v>10773</v>
      </c>
      <c r="C11354" s="4">
        <v>513.85699999999997</v>
      </c>
      <c r="F11354" s="20"/>
    </row>
    <row r="11355" spans="2:6" x14ac:dyDescent="0.3">
      <c r="B11355" s="3" t="s">
        <v>12896</v>
      </c>
      <c r="C11355" s="4">
        <v>513.68270000000007</v>
      </c>
      <c r="F11355" s="20"/>
    </row>
    <row r="11356" spans="2:6" x14ac:dyDescent="0.3">
      <c r="B11356" s="3" t="s">
        <v>2370</v>
      </c>
      <c r="C11356" s="4">
        <v>513.42129999999997</v>
      </c>
      <c r="F11356" s="20"/>
    </row>
    <row r="11357" spans="2:6" x14ac:dyDescent="0.3">
      <c r="B11357" s="3" t="s">
        <v>18879</v>
      </c>
      <c r="C11357" s="4">
        <v>512.90440000000001</v>
      </c>
      <c r="F11357" s="20"/>
    </row>
    <row r="11358" spans="2:6" x14ac:dyDescent="0.3">
      <c r="B11358" s="3" t="s">
        <v>5098</v>
      </c>
      <c r="C11358" s="4">
        <v>512.86969999999997</v>
      </c>
      <c r="F11358" s="20"/>
    </row>
    <row r="11359" spans="2:6" x14ac:dyDescent="0.3">
      <c r="B11359" s="3" t="s">
        <v>18760</v>
      </c>
      <c r="C11359" s="4">
        <v>512.64319999999998</v>
      </c>
      <c r="F11359" s="20"/>
    </row>
    <row r="11360" spans="2:6" x14ac:dyDescent="0.3">
      <c r="B11360" s="3" t="s">
        <v>4190</v>
      </c>
      <c r="C11360" s="4">
        <v>512.46090000000004</v>
      </c>
      <c r="F11360" s="20"/>
    </row>
    <row r="11361" spans="2:6" x14ac:dyDescent="0.3">
      <c r="B11361" s="3" t="s">
        <v>2078</v>
      </c>
      <c r="C11361" s="4">
        <v>512.43020000000001</v>
      </c>
      <c r="F11361" s="20"/>
    </row>
    <row r="11362" spans="2:6" x14ac:dyDescent="0.3">
      <c r="B11362" s="3" t="s">
        <v>1448</v>
      </c>
      <c r="C11362" s="4">
        <v>512.17309999999998</v>
      </c>
      <c r="F11362" s="20"/>
    </row>
    <row r="11363" spans="2:6" x14ac:dyDescent="0.3">
      <c r="B11363" s="3" t="s">
        <v>5558</v>
      </c>
      <c r="C11363" s="4">
        <v>511.69630000000001</v>
      </c>
      <c r="F11363" s="20"/>
    </row>
    <row r="11364" spans="2:6" x14ac:dyDescent="0.3">
      <c r="B11364" s="3" t="s">
        <v>10944</v>
      </c>
      <c r="C11364" s="4">
        <v>511.59710000000001</v>
      </c>
      <c r="F11364" s="20"/>
    </row>
    <row r="11365" spans="2:6" x14ac:dyDescent="0.3">
      <c r="B11365" s="3" t="s">
        <v>18496</v>
      </c>
      <c r="C11365" s="4">
        <v>511.2568</v>
      </c>
      <c r="F11365" s="20"/>
    </row>
    <row r="11366" spans="2:6" x14ac:dyDescent="0.3">
      <c r="B11366" s="3" t="s">
        <v>8399</v>
      </c>
      <c r="C11366" s="4">
        <v>511.12630000000001</v>
      </c>
      <c r="F11366" s="20"/>
    </row>
    <row r="11367" spans="2:6" x14ac:dyDescent="0.3">
      <c r="B11367" s="3" t="s">
        <v>17817</v>
      </c>
      <c r="C11367" s="4">
        <v>510.38200000000006</v>
      </c>
      <c r="F11367" s="20"/>
    </row>
    <row r="11368" spans="2:6" x14ac:dyDescent="0.3">
      <c r="B11368" s="3" t="s">
        <v>13868</v>
      </c>
      <c r="C11368" s="4">
        <v>510.35430000000002</v>
      </c>
      <c r="F11368" s="20"/>
    </row>
    <row r="11369" spans="2:6" x14ac:dyDescent="0.3">
      <c r="B11369" s="3" t="s">
        <v>16941</v>
      </c>
      <c r="C11369" s="4">
        <v>510.0274</v>
      </c>
      <c r="F11369" s="20"/>
    </row>
    <row r="11370" spans="2:6" x14ac:dyDescent="0.3">
      <c r="B11370" s="3" t="s">
        <v>9278</v>
      </c>
      <c r="C11370" s="4">
        <v>509.98210000000006</v>
      </c>
      <c r="F11370" s="20"/>
    </row>
    <row r="11371" spans="2:6" x14ac:dyDescent="0.3">
      <c r="B11371" s="3" t="s">
        <v>15083</v>
      </c>
      <c r="C11371" s="4">
        <v>509.95690000000002</v>
      </c>
      <c r="F11371" s="20"/>
    </row>
    <row r="11372" spans="2:6" x14ac:dyDescent="0.3">
      <c r="B11372" s="3" t="s">
        <v>15901</v>
      </c>
      <c r="C11372" s="4">
        <v>509.9443</v>
      </c>
      <c r="F11372" s="20"/>
    </row>
    <row r="11373" spans="2:6" x14ac:dyDescent="0.3">
      <c r="B11373" s="3" t="s">
        <v>14706</v>
      </c>
      <c r="C11373" s="4">
        <v>509.93799999999999</v>
      </c>
      <c r="F11373" s="20"/>
    </row>
    <row r="11374" spans="2:6" x14ac:dyDescent="0.3">
      <c r="B11374" s="3" t="s">
        <v>11525</v>
      </c>
      <c r="C11374" s="4">
        <v>509.62259999999998</v>
      </c>
      <c r="F11374" s="20"/>
    </row>
    <row r="11375" spans="2:6" x14ac:dyDescent="0.3">
      <c r="B11375" s="3" t="s">
        <v>12486</v>
      </c>
      <c r="C11375" s="4">
        <v>509.48320000000001</v>
      </c>
      <c r="F11375" s="20"/>
    </row>
    <row r="11376" spans="2:6" x14ac:dyDescent="0.3">
      <c r="B11376" s="3" t="s">
        <v>5411</v>
      </c>
      <c r="C11376" s="4">
        <v>509.1302</v>
      </c>
      <c r="F11376" s="20"/>
    </row>
    <row r="11377" spans="2:6" x14ac:dyDescent="0.3">
      <c r="B11377" s="3" t="s">
        <v>15335</v>
      </c>
      <c r="C11377" s="4">
        <v>509.1053</v>
      </c>
      <c r="F11377" s="20"/>
    </row>
    <row r="11378" spans="2:6" x14ac:dyDescent="0.3">
      <c r="B11378" s="3" t="s">
        <v>1846</v>
      </c>
      <c r="C11378" s="4">
        <v>509.08390000000003</v>
      </c>
      <c r="F11378" s="20"/>
    </row>
    <row r="11379" spans="2:6" x14ac:dyDescent="0.3">
      <c r="B11379" s="3" t="s">
        <v>18944</v>
      </c>
      <c r="C11379" s="4">
        <v>508.98009999999999</v>
      </c>
      <c r="F11379" s="20"/>
    </row>
    <row r="11380" spans="2:6" x14ac:dyDescent="0.3">
      <c r="B11380" s="3" t="s">
        <v>3924</v>
      </c>
      <c r="C11380" s="4">
        <v>508.95910000000003</v>
      </c>
      <c r="F11380" s="20"/>
    </row>
    <row r="11381" spans="2:6" x14ac:dyDescent="0.3">
      <c r="B11381" s="3" t="s">
        <v>18413</v>
      </c>
      <c r="C11381" s="4">
        <v>508.9486</v>
      </c>
      <c r="F11381" s="20"/>
    </row>
    <row r="11382" spans="2:6" x14ac:dyDescent="0.3">
      <c r="B11382" s="3" t="s">
        <v>2596</v>
      </c>
      <c r="C11382" s="4">
        <v>508.8125</v>
      </c>
      <c r="F11382" s="20"/>
    </row>
    <row r="11383" spans="2:6" x14ac:dyDescent="0.3">
      <c r="B11383" s="3" t="s">
        <v>8779</v>
      </c>
      <c r="C11383" s="4">
        <v>508.67969999999997</v>
      </c>
      <c r="F11383" s="20"/>
    </row>
    <row r="11384" spans="2:6" x14ac:dyDescent="0.3">
      <c r="B11384" s="3" t="s">
        <v>7129</v>
      </c>
      <c r="C11384" s="4">
        <v>508.59119999999996</v>
      </c>
      <c r="F11384" s="20"/>
    </row>
    <row r="11385" spans="2:6" x14ac:dyDescent="0.3">
      <c r="B11385" s="3" t="s">
        <v>18553</v>
      </c>
      <c r="C11385" s="4">
        <v>508.51710000000003</v>
      </c>
      <c r="F11385" s="20"/>
    </row>
    <row r="11386" spans="2:6" x14ac:dyDescent="0.3">
      <c r="B11386" s="3" t="s">
        <v>18501</v>
      </c>
      <c r="C11386" s="4">
        <v>508.21350000000007</v>
      </c>
      <c r="F11386" s="20"/>
    </row>
    <row r="11387" spans="2:6" x14ac:dyDescent="0.3">
      <c r="B11387" s="3" t="s">
        <v>9467</v>
      </c>
      <c r="C11387" s="4">
        <v>508.12850000000003</v>
      </c>
      <c r="F11387" s="20"/>
    </row>
    <row r="11388" spans="2:6" x14ac:dyDescent="0.3">
      <c r="B11388" s="3" t="s">
        <v>12325</v>
      </c>
      <c r="C11388" s="4">
        <v>508.0385</v>
      </c>
      <c r="F11388" s="20"/>
    </row>
    <row r="11389" spans="2:6" x14ac:dyDescent="0.3">
      <c r="B11389" s="3" t="s">
        <v>17528</v>
      </c>
      <c r="C11389" s="4">
        <v>507.78460000000001</v>
      </c>
      <c r="F11389" s="20"/>
    </row>
    <row r="11390" spans="2:6" x14ac:dyDescent="0.3">
      <c r="B11390" s="3" t="s">
        <v>13415</v>
      </c>
      <c r="C11390" s="4">
        <v>507.56989999999996</v>
      </c>
      <c r="F11390" s="20"/>
    </row>
    <row r="11391" spans="2:6" x14ac:dyDescent="0.3">
      <c r="B11391" s="3" t="s">
        <v>10356</v>
      </c>
      <c r="C11391" s="4">
        <v>507.47810000000004</v>
      </c>
      <c r="F11391" s="20"/>
    </row>
    <row r="11392" spans="2:6" x14ac:dyDescent="0.3">
      <c r="B11392" s="3" t="s">
        <v>13486</v>
      </c>
      <c r="C11392" s="4">
        <v>507.4658</v>
      </c>
      <c r="F11392" s="20"/>
    </row>
    <row r="11393" spans="2:6" x14ac:dyDescent="0.3">
      <c r="B11393" s="3" t="s">
        <v>6107</v>
      </c>
      <c r="C11393" s="4">
        <v>506.94660000000005</v>
      </c>
      <c r="F11393" s="20"/>
    </row>
    <row r="11394" spans="2:6" x14ac:dyDescent="0.3">
      <c r="B11394" s="3" t="s">
        <v>12834</v>
      </c>
      <c r="C11394" s="4">
        <v>506.94069999999999</v>
      </c>
      <c r="F11394" s="20"/>
    </row>
    <row r="11395" spans="2:6" x14ac:dyDescent="0.3">
      <c r="B11395" s="3" t="s">
        <v>12191</v>
      </c>
      <c r="C11395" s="4">
        <v>506.92399999999998</v>
      </c>
      <c r="F11395" s="20"/>
    </row>
    <row r="11396" spans="2:6" x14ac:dyDescent="0.3">
      <c r="B11396" s="3" t="s">
        <v>18990</v>
      </c>
      <c r="C11396" s="4">
        <v>506.92140000000001</v>
      </c>
      <c r="F11396" s="20"/>
    </row>
    <row r="11397" spans="2:6" x14ac:dyDescent="0.3">
      <c r="B11397" s="3" t="s">
        <v>7350</v>
      </c>
      <c r="C11397" s="4">
        <v>506.89619999999996</v>
      </c>
      <c r="F11397" s="20"/>
    </row>
    <row r="11398" spans="2:6" x14ac:dyDescent="0.3">
      <c r="B11398" s="3" t="s">
        <v>9709</v>
      </c>
      <c r="C11398" s="4">
        <v>506.86470000000003</v>
      </c>
      <c r="F11398" s="20"/>
    </row>
    <row r="11399" spans="2:6" x14ac:dyDescent="0.3">
      <c r="B11399" s="3" t="s">
        <v>10105</v>
      </c>
      <c r="C11399" s="4">
        <v>506.85209999999995</v>
      </c>
      <c r="F11399" s="20"/>
    </row>
    <row r="11400" spans="2:6" x14ac:dyDescent="0.3">
      <c r="B11400" s="3" t="s">
        <v>9039</v>
      </c>
      <c r="C11400" s="4">
        <v>506.8458</v>
      </c>
      <c r="F11400" s="20"/>
    </row>
    <row r="11401" spans="2:6" x14ac:dyDescent="0.3">
      <c r="B11401" s="3" t="s">
        <v>17779</v>
      </c>
      <c r="C11401" s="4">
        <v>506.82059999999996</v>
      </c>
      <c r="F11401" s="20"/>
    </row>
    <row r="11402" spans="2:6" x14ac:dyDescent="0.3">
      <c r="B11402" s="3" t="s">
        <v>7182</v>
      </c>
      <c r="C11402" s="4">
        <v>506.82059999999996</v>
      </c>
      <c r="F11402" s="20"/>
    </row>
    <row r="11403" spans="2:6" x14ac:dyDescent="0.3">
      <c r="B11403" s="3" t="s">
        <v>15716</v>
      </c>
      <c r="C11403" s="4">
        <v>506.67090000000002</v>
      </c>
      <c r="F11403" s="20"/>
    </row>
    <row r="11404" spans="2:6" x14ac:dyDescent="0.3">
      <c r="B11404" s="3" t="s">
        <v>15275</v>
      </c>
      <c r="C11404" s="4">
        <v>506.56489999999997</v>
      </c>
      <c r="F11404" s="20"/>
    </row>
    <row r="11405" spans="2:6" x14ac:dyDescent="0.3">
      <c r="B11405" s="3" t="s">
        <v>11266</v>
      </c>
      <c r="C11405" s="4">
        <v>506.49639999999999</v>
      </c>
      <c r="F11405" s="20"/>
    </row>
    <row r="11406" spans="2:6" x14ac:dyDescent="0.3">
      <c r="B11406" s="3" t="s">
        <v>5950</v>
      </c>
      <c r="C11406" s="4">
        <v>505.75870000000003</v>
      </c>
      <c r="F11406" s="20"/>
    </row>
    <row r="11407" spans="2:6" x14ac:dyDescent="0.3">
      <c r="B11407" s="3" t="s">
        <v>13430</v>
      </c>
      <c r="C11407" s="4">
        <v>505.36190000000005</v>
      </c>
      <c r="F11407" s="20"/>
    </row>
    <row r="11408" spans="2:6" x14ac:dyDescent="0.3">
      <c r="B11408" s="3" t="s">
        <v>10448</v>
      </c>
      <c r="C11408" s="4">
        <v>505.28180000000003</v>
      </c>
      <c r="F11408" s="20"/>
    </row>
    <row r="11409" spans="2:6" x14ac:dyDescent="0.3">
      <c r="B11409" s="3" t="s">
        <v>11619</v>
      </c>
      <c r="C11409" s="4">
        <v>505.26819999999998</v>
      </c>
      <c r="F11409" s="20"/>
    </row>
    <row r="11410" spans="2:6" x14ac:dyDescent="0.3">
      <c r="B11410" s="3" t="s">
        <v>5564</v>
      </c>
      <c r="C11410" s="4">
        <v>505.14400000000001</v>
      </c>
      <c r="F11410" s="20"/>
    </row>
    <row r="11411" spans="2:6" x14ac:dyDescent="0.3">
      <c r="B11411" s="3" t="s">
        <v>14093</v>
      </c>
      <c r="C11411" s="4">
        <v>504.93629999999996</v>
      </c>
      <c r="F11411" s="20"/>
    </row>
    <row r="11412" spans="2:6" x14ac:dyDescent="0.3">
      <c r="B11412" s="3" t="s">
        <v>7602</v>
      </c>
      <c r="C11412" s="4">
        <v>504.9237</v>
      </c>
      <c r="F11412" s="20"/>
    </row>
    <row r="11413" spans="2:6" x14ac:dyDescent="0.3">
      <c r="B11413" s="3" t="s">
        <v>10281</v>
      </c>
      <c r="C11413" s="4">
        <v>504.84299999999996</v>
      </c>
      <c r="F11413" s="20"/>
    </row>
    <row r="11414" spans="2:6" x14ac:dyDescent="0.3">
      <c r="B11414" s="3" t="s">
        <v>11725</v>
      </c>
      <c r="C11414" s="4">
        <v>504.48669999999998</v>
      </c>
      <c r="F11414" s="20"/>
    </row>
    <row r="11415" spans="2:6" x14ac:dyDescent="0.3">
      <c r="B11415" s="3" t="s">
        <v>7459</v>
      </c>
      <c r="C11415" s="4">
        <v>504.32049999999998</v>
      </c>
      <c r="F11415" s="20"/>
    </row>
    <row r="11416" spans="2:6" x14ac:dyDescent="0.3">
      <c r="B11416" s="3" t="s">
        <v>8304</v>
      </c>
      <c r="C11416" s="4">
        <v>504.09890000000001</v>
      </c>
      <c r="F11416" s="20"/>
    </row>
    <row r="11417" spans="2:6" x14ac:dyDescent="0.3">
      <c r="B11417" s="3" t="s">
        <v>15042</v>
      </c>
      <c r="C11417" s="4">
        <v>504.05009999999999</v>
      </c>
      <c r="F11417" s="20"/>
    </row>
    <row r="11418" spans="2:6" x14ac:dyDescent="0.3">
      <c r="B11418" s="3" t="s">
        <v>3606</v>
      </c>
      <c r="C11418" s="4">
        <v>503.75990000000002</v>
      </c>
      <c r="F11418" s="20"/>
    </row>
    <row r="11419" spans="2:6" x14ac:dyDescent="0.3">
      <c r="B11419" s="3" t="s">
        <v>16362</v>
      </c>
      <c r="C11419" s="4">
        <v>503.74100000000004</v>
      </c>
      <c r="F11419" s="20"/>
    </row>
    <row r="11420" spans="2:6" x14ac:dyDescent="0.3">
      <c r="B11420" s="3" t="s">
        <v>6802</v>
      </c>
      <c r="C11420" s="4">
        <v>503.73470000000003</v>
      </c>
      <c r="F11420" s="20"/>
    </row>
    <row r="11421" spans="2:6" x14ac:dyDescent="0.3">
      <c r="B11421" s="3" t="s">
        <v>9424</v>
      </c>
      <c r="C11421" s="4">
        <v>503.71579999999994</v>
      </c>
      <c r="F11421" s="20"/>
    </row>
    <row r="11422" spans="2:6" x14ac:dyDescent="0.3">
      <c r="B11422" s="3" t="s">
        <v>16791</v>
      </c>
      <c r="C11422" s="4">
        <v>503.70320000000004</v>
      </c>
      <c r="F11422" s="20"/>
    </row>
    <row r="11423" spans="2:6" x14ac:dyDescent="0.3">
      <c r="B11423" s="3" t="s">
        <v>15517</v>
      </c>
      <c r="C11423" s="4">
        <v>503.66539999999998</v>
      </c>
      <c r="F11423" s="20"/>
    </row>
    <row r="11424" spans="2:6" x14ac:dyDescent="0.3">
      <c r="B11424" s="3" t="s">
        <v>13231</v>
      </c>
      <c r="C11424" s="4">
        <v>503.50660000000005</v>
      </c>
      <c r="F11424" s="20"/>
    </row>
    <row r="11425" spans="2:6" x14ac:dyDescent="0.3">
      <c r="B11425" s="3" t="s">
        <v>15878</v>
      </c>
      <c r="C11425" s="4">
        <v>503.4502</v>
      </c>
      <c r="F11425" s="20"/>
    </row>
    <row r="11426" spans="2:6" x14ac:dyDescent="0.3">
      <c r="B11426" s="3" t="s">
        <v>4741</v>
      </c>
      <c r="C11426" s="4">
        <v>503.18860000000006</v>
      </c>
      <c r="F11426" s="20"/>
    </row>
    <row r="11427" spans="2:6" x14ac:dyDescent="0.3">
      <c r="B11427" s="3" t="s">
        <v>9395</v>
      </c>
      <c r="C11427" s="4">
        <v>503.07050000000004</v>
      </c>
      <c r="F11427" s="20"/>
    </row>
    <row r="11428" spans="2:6" x14ac:dyDescent="0.3">
      <c r="B11428" s="3" t="s">
        <v>16072</v>
      </c>
      <c r="C11428" s="4">
        <v>503.05830000000003</v>
      </c>
      <c r="F11428" s="20"/>
    </row>
    <row r="11429" spans="2:6" x14ac:dyDescent="0.3">
      <c r="B11429" s="3" t="s">
        <v>3950</v>
      </c>
      <c r="C11429" s="4">
        <v>503.03749999999997</v>
      </c>
      <c r="F11429" s="20"/>
    </row>
    <row r="11430" spans="2:6" x14ac:dyDescent="0.3">
      <c r="B11430" s="3" t="s">
        <v>2297</v>
      </c>
      <c r="C11430" s="4">
        <v>502.37119999999999</v>
      </c>
      <c r="F11430" s="20"/>
    </row>
    <row r="11431" spans="2:6" x14ac:dyDescent="0.3">
      <c r="B11431" s="3" t="s">
        <v>18252</v>
      </c>
      <c r="C11431" s="4">
        <v>502.30209999999994</v>
      </c>
      <c r="F11431" s="20"/>
    </row>
    <row r="11432" spans="2:6" x14ac:dyDescent="0.3">
      <c r="B11432" s="3" t="s">
        <v>6287</v>
      </c>
      <c r="C11432" s="4">
        <v>502.19549999999998</v>
      </c>
      <c r="F11432" s="20"/>
    </row>
    <row r="11433" spans="2:6" x14ac:dyDescent="0.3">
      <c r="B11433" s="3" t="s">
        <v>5958</v>
      </c>
      <c r="C11433" s="4">
        <v>502.03710000000001</v>
      </c>
      <c r="F11433" s="20"/>
    </row>
    <row r="11434" spans="2:6" x14ac:dyDescent="0.3">
      <c r="B11434" s="3" t="s">
        <v>4957</v>
      </c>
      <c r="C11434" s="4">
        <v>501.81370000000004</v>
      </c>
      <c r="F11434" s="20"/>
    </row>
    <row r="11435" spans="2:6" x14ac:dyDescent="0.3">
      <c r="B11435" s="3" t="s">
        <v>14291</v>
      </c>
      <c r="C11435" s="4">
        <v>501.70909999999998</v>
      </c>
      <c r="F11435" s="20"/>
    </row>
    <row r="11436" spans="2:6" x14ac:dyDescent="0.3">
      <c r="B11436" s="3" t="s">
        <v>15438</v>
      </c>
      <c r="C11436" s="4">
        <v>501.63819999999998</v>
      </c>
      <c r="F11436" s="20"/>
    </row>
    <row r="11437" spans="2:6" x14ac:dyDescent="0.3">
      <c r="B11437" s="3" t="s">
        <v>4865</v>
      </c>
      <c r="C11437" s="4">
        <v>501.33150000000006</v>
      </c>
      <c r="F11437" s="20"/>
    </row>
    <row r="11438" spans="2:6" x14ac:dyDescent="0.3">
      <c r="B11438" s="3" t="s">
        <v>5482</v>
      </c>
      <c r="C11438" s="4">
        <v>500.99310000000003</v>
      </c>
      <c r="F11438" s="20"/>
    </row>
    <row r="11439" spans="2:6" x14ac:dyDescent="0.3">
      <c r="B11439" s="3" t="s">
        <v>3551</v>
      </c>
      <c r="C11439" s="4">
        <v>500.69920000000002</v>
      </c>
      <c r="F11439" s="20"/>
    </row>
    <row r="11440" spans="2:6" x14ac:dyDescent="0.3">
      <c r="B11440" s="3" t="s">
        <v>8549</v>
      </c>
      <c r="C11440" s="4">
        <v>500.62360000000001</v>
      </c>
      <c r="F11440" s="20"/>
    </row>
    <row r="11441" spans="2:6" x14ac:dyDescent="0.3">
      <c r="B11441" s="3" t="s">
        <v>8621</v>
      </c>
      <c r="C11441" s="4">
        <v>500.548</v>
      </c>
      <c r="F11441" s="20"/>
    </row>
    <row r="11442" spans="2:6" x14ac:dyDescent="0.3">
      <c r="B11442" s="3" t="s">
        <v>7025</v>
      </c>
      <c r="C11442" s="4">
        <v>500.548</v>
      </c>
      <c r="F11442" s="20"/>
    </row>
    <row r="11443" spans="2:6" x14ac:dyDescent="0.3">
      <c r="B11443" s="3" t="s">
        <v>5746</v>
      </c>
      <c r="C11443" s="4">
        <v>500.548</v>
      </c>
      <c r="F11443" s="20"/>
    </row>
    <row r="11444" spans="2:6" x14ac:dyDescent="0.3">
      <c r="B11444" s="3" t="s">
        <v>17116</v>
      </c>
      <c r="C11444" s="4">
        <v>500.41030000000001</v>
      </c>
      <c r="F11444" s="20"/>
    </row>
    <row r="11445" spans="2:6" x14ac:dyDescent="0.3">
      <c r="B11445" s="3" t="s">
        <v>9964</v>
      </c>
      <c r="C11445" s="4">
        <v>500.12970000000001</v>
      </c>
      <c r="F11445" s="20"/>
    </row>
    <row r="11446" spans="2:6" x14ac:dyDescent="0.3">
      <c r="B11446" s="3" t="s">
        <v>6213</v>
      </c>
      <c r="C11446" s="4">
        <v>500.11840000000001</v>
      </c>
      <c r="F11446" s="20"/>
    </row>
    <row r="11447" spans="2:6" x14ac:dyDescent="0.3">
      <c r="B11447" s="3" t="s">
        <v>11938</v>
      </c>
      <c r="C11447" s="4">
        <v>500.04289999999997</v>
      </c>
      <c r="F11447" s="20"/>
    </row>
    <row r="11448" spans="2:6" x14ac:dyDescent="0.3">
      <c r="B11448" s="3" t="s">
        <v>14442</v>
      </c>
      <c r="C11448" s="4">
        <v>499.95979999999997</v>
      </c>
      <c r="F11448" s="20"/>
    </row>
    <row r="11449" spans="2:6" x14ac:dyDescent="0.3">
      <c r="B11449" s="3" t="s">
        <v>3605</v>
      </c>
      <c r="C11449" s="4">
        <v>499.94970000000001</v>
      </c>
      <c r="F11449" s="20"/>
    </row>
    <row r="11450" spans="2:6" x14ac:dyDescent="0.3">
      <c r="B11450" s="3" t="s">
        <v>11978</v>
      </c>
      <c r="C11450" s="4">
        <v>499.55090000000001</v>
      </c>
      <c r="F11450" s="20"/>
    </row>
    <row r="11451" spans="2:6" x14ac:dyDescent="0.3">
      <c r="B11451" s="3" t="s">
        <v>8359</v>
      </c>
      <c r="C11451" s="4">
        <v>499.44639999999998</v>
      </c>
      <c r="F11451" s="20"/>
    </row>
    <row r="11452" spans="2:6" x14ac:dyDescent="0.3">
      <c r="B11452" s="3" t="s">
        <v>17617</v>
      </c>
      <c r="C11452" s="4">
        <v>499.44290000000007</v>
      </c>
      <c r="F11452" s="20"/>
    </row>
    <row r="11453" spans="2:6" x14ac:dyDescent="0.3">
      <c r="B11453" s="3" t="s">
        <v>15247</v>
      </c>
      <c r="C11453" s="4">
        <v>499.41570000000002</v>
      </c>
      <c r="F11453" s="20"/>
    </row>
    <row r="11454" spans="2:6" x14ac:dyDescent="0.3">
      <c r="B11454" s="3" t="s">
        <v>9814</v>
      </c>
      <c r="C11454" s="4">
        <v>499.32749999999999</v>
      </c>
      <c r="F11454" s="20"/>
    </row>
    <row r="11455" spans="2:6" x14ac:dyDescent="0.3">
      <c r="B11455" s="3" t="s">
        <v>8412</v>
      </c>
      <c r="C11455" s="4">
        <v>499.32119999999998</v>
      </c>
      <c r="F11455" s="20"/>
    </row>
    <row r="11456" spans="2:6" x14ac:dyDescent="0.3">
      <c r="B11456" s="3" t="s">
        <v>9454</v>
      </c>
      <c r="C11456" s="4">
        <v>499.23190000000005</v>
      </c>
      <c r="F11456" s="20"/>
    </row>
    <row r="11457" spans="2:6" x14ac:dyDescent="0.3">
      <c r="B11457" s="3" t="s">
        <v>13552</v>
      </c>
      <c r="C11457" s="4">
        <v>499.18090000000007</v>
      </c>
      <c r="F11457" s="20"/>
    </row>
    <row r="11458" spans="2:6" x14ac:dyDescent="0.3">
      <c r="B11458" s="3" t="s">
        <v>7526</v>
      </c>
      <c r="C11458" s="4">
        <v>498.87790000000001</v>
      </c>
      <c r="F11458" s="20"/>
    </row>
    <row r="11459" spans="2:6" x14ac:dyDescent="0.3">
      <c r="B11459" s="3" t="s">
        <v>13151</v>
      </c>
      <c r="C11459" s="4">
        <v>498.8338</v>
      </c>
      <c r="F11459" s="20"/>
    </row>
    <row r="11460" spans="2:6" x14ac:dyDescent="0.3">
      <c r="B11460" s="3" t="s">
        <v>15162</v>
      </c>
      <c r="C11460" s="4">
        <v>498.7645</v>
      </c>
      <c r="F11460" s="20"/>
    </row>
    <row r="11461" spans="2:6" x14ac:dyDescent="0.3">
      <c r="B11461" s="3" t="s">
        <v>11626</v>
      </c>
      <c r="C11461" s="4">
        <v>498.72730000000001</v>
      </c>
      <c r="F11461" s="20"/>
    </row>
    <row r="11462" spans="2:6" x14ac:dyDescent="0.3">
      <c r="B11462" s="3" t="s">
        <v>14379</v>
      </c>
      <c r="C11462" s="4">
        <v>498.7269</v>
      </c>
      <c r="F11462" s="20"/>
    </row>
    <row r="11463" spans="2:6" x14ac:dyDescent="0.3">
      <c r="B11463" s="3" t="s">
        <v>2554</v>
      </c>
      <c r="C11463" s="4">
        <v>498.62850000000003</v>
      </c>
      <c r="F11463" s="20"/>
    </row>
    <row r="11464" spans="2:6" x14ac:dyDescent="0.3">
      <c r="B11464" s="3" t="s">
        <v>18055</v>
      </c>
      <c r="C11464" s="4">
        <v>498.4923</v>
      </c>
      <c r="F11464" s="20"/>
    </row>
    <row r="11465" spans="2:6" x14ac:dyDescent="0.3">
      <c r="B11465" s="3" t="s">
        <v>16711</v>
      </c>
      <c r="C11465" s="4">
        <v>498.4923</v>
      </c>
      <c r="F11465" s="20"/>
    </row>
    <row r="11466" spans="2:6" x14ac:dyDescent="0.3">
      <c r="B11466" s="3" t="s">
        <v>12738</v>
      </c>
      <c r="C11466" s="4">
        <v>498.22610000000003</v>
      </c>
      <c r="F11466" s="20"/>
    </row>
    <row r="11467" spans="2:6" x14ac:dyDescent="0.3">
      <c r="B11467" s="3" t="s">
        <v>6156</v>
      </c>
      <c r="C11467" s="4">
        <v>497.44950000000006</v>
      </c>
      <c r="F11467" s="20"/>
    </row>
    <row r="11468" spans="2:6" x14ac:dyDescent="0.3">
      <c r="B11468" s="3" t="s">
        <v>1058</v>
      </c>
      <c r="C11468" s="4">
        <v>497.43689999999998</v>
      </c>
      <c r="F11468" s="20"/>
    </row>
    <row r="11469" spans="2:6" x14ac:dyDescent="0.3">
      <c r="B11469" s="3" t="s">
        <v>7902</v>
      </c>
      <c r="C11469" s="4">
        <v>497.42430000000002</v>
      </c>
      <c r="F11469" s="20"/>
    </row>
    <row r="11470" spans="2:6" x14ac:dyDescent="0.3">
      <c r="B11470" s="3" t="s">
        <v>4639</v>
      </c>
      <c r="C11470" s="4">
        <v>497.41130000000004</v>
      </c>
      <c r="F11470" s="20"/>
    </row>
    <row r="11471" spans="2:6" x14ac:dyDescent="0.3">
      <c r="B11471" s="3" t="s">
        <v>18625</v>
      </c>
      <c r="C11471" s="4">
        <v>497.37390000000005</v>
      </c>
      <c r="F11471" s="20"/>
    </row>
    <row r="11472" spans="2:6" x14ac:dyDescent="0.3">
      <c r="B11472" s="3" t="s">
        <v>15549</v>
      </c>
      <c r="C11472" s="4">
        <v>496.86800000000005</v>
      </c>
      <c r="F11472" s="20"/>
    </row>
    <row r="11473" spans="2:6" x14ac:dyDescent="0.3">
      <c r="B11473" s="3" t="s">
        <v>8863</v>
      </c>
      <c r="C11473" s="4">
        <v>496.78429999999997</v>
      </c>
      <c r="F11473" s="20"/>
    </row>
    <row r="11474" spans="2:6" x14ac:dyDescent="0.3">
      <c r="B11474" s="3" t="s">
        <v>10624</v>
      </c>
      <c r="C11474" s="4">
        <v>496.76780000000002</v>
      </c>
      <c r="F11474" s="20"/>
    </row>
    <row r="11475" spans="2:6" x14ac:dyDescent="0.3">
      <c r="B11475" s="3" t="s">
        <v>11591</v>
      </c>
      <c r="C11475" s="4">
        <v>496.7559</v>
      </c>
      <c r="F11475" s="20"/>
    </row>
    <row r="11476" spans="2:6" x14ac:dyDescent="0.3">
      <c r="B11476" s="3" t="s">
        <v>2346</v>
      </c>
      <c r="C11476" s="4">
        <v>496.61130000000003</v>
      </c>
      <c r="F11476" s="20"/>
    </row>
    <row r="11477" spans="2:6" x14ac:dyDescent="0.3">
      <c r="B11477" s="3" t="s">
        <v>9536</v>
      </c>
      <c r="C11477" s="4">
        <v>496.52940000000001</v>
      </c>
      <c r="F11477" s="20"/>
    </row>
    <row r="11478" spans="2:6" x14ac:dyDescent="0.3">
      <c r="B11478" s="3" t="s">
        <v>3897</v>
      </c>
      <c r="C11478" s="4">
        <v>496.43090000000007</v>
      </c>
      <c r="F11478" s="20"/>
    </row>
    <row r="11479" spans="2:6" x14ac:dyDescent="0.3">
      <c r="B11479" s="3" t="s">
        <v>16054</v>
      </c>
      <c r="C11479" s="4">
        <v>496.12819999999999</v>
      </c>
      <c r="F11479" s="20"/>
    </row>
    <row r="11480" spans="2:6" x14ac:dyDescent="0.3">
      <c r="B11480" s="3" t="s">
        <v>12888</v>
      </c>
      <c r="C11480" s="4">
        <v>495.73289999999997</v>
      </c>
      <c r="F11480" s="20"/>
    </row>
    <row r="11481" spans="2:6" x14ac:dyDescent="0.3">
      <c r="B11481" s="3" t="s">
        <v>9174</v>
      </c>
      <c r="C11481" s="4">
        <v>495.62549999999999</v>
      </c>
      <c r="F11481" s="20"/>
    </row>
    <row r="11482" spans="2:6" x14ac:dyDescent="0.3">
      <c r="B11482" s="3" t="s">
        <v>5849</v>
      </c>
      <c r="C11482" s="4">
        <v>495.62189999999998</v>
      </c>
      <c r="F11482" s="20"/>
    </row>
    <row r="11483" spans="2:6" x14ac:dyDescent="0.3">
      <c r="B11483" s="3" t="s">
        <v>18141</v>
      </c>
      <c r="C11483" s="4">
        <v>495.44630000000001</v>
      </c>
      <c r="F11483" s="20"/>
    </row>
    <row r="11484" spans="2:6" x14ac:dyDescent="0.3">
      <c r="B11484" s="3" t="s">
        <v>15041</v>
      </c>
      <c r="C11484" s="4">
        <v>495.43450000000007</v>
      </c>
      <c r="F11484" s="20"/>
    </row>
    <row r="11485" spans="2:6" x14ac:dyDescent="0.3">
      <c r="B11485" s="3" t="s">
        <v>6859</v>
      </c>
      <c r="C11485" s="4">
        <v>494.96440000000001</v>
      </c>
      <c r="F11485" s="20"/>
    </row>
    <row r="11486" spans="2:6" x14ac:dyDescent="0.3">
      <c r="B11486" s="3" t="s">
        <v>1367</v>
      </c>
      <c r="C11486" s="4">
        <v>494.89949999999999</v>
      </c>
      <c r="F11486" s="20"/>
    </row>
    <row r="11487" spans="2:6" x14ac:dyDescent="0.3">
      <c r="B11487" s="3" t="s">
        <v>7053</v>
      </c>
      <c r="C11487" s="4">
        <v>494.86419999999998</v>
      </c>
      <c r="F11487" s="20"/>
    </row>
    <row r="11488" spans="2:6" x14ac:dyDescent="0.3">
      <c r="B11488" s="3" t="s">
        <v>1177</v>
      </c>
      <c r="C11488" s="4">
        <v>494.45180000000005</v>
      </c>
      <c r="F11488" s="20"/>
    </row>
    <row r="11489" spans="2:6" x14ac:dyDescent="0.3">
      <c r="B11489" s="3" t="s">
        <v>17889</v>
      </c>
      <c r="C11489" s="4">
        <v>494.45179999999999</v>
      </c>
      <c r="F11489" s="20"/>
    </row>
    <row r="11490" spans="2:6" x14ac:dyDescent="0.3">
      <c r="B11490" s="3" t="s">
        <v>6374</v>
      </c>
      <c r="C11490" s="4">
        <v>494.3569</v>
      </c>
      <c r="F11490" s="20"/>
    </row>
    <row r="11491" spans="2:6" x14ac:dyDescent="0.3">
      <c r="B11491" s="3" t="s">
        <v>13267</v>
      </c>
      <c r="C11491" s="4">
        <v>494.33839999999998</v>
      </c>
      <c r="F11491" s="20"/>
    </row>
    <row r="11492" spans="2:6" x14ac:dyDescent="0.3">
      <c r="B11492" s="3" t="s">
        <v>8227</v>
      </c>
      <c r="C11492" s="4">
        <v>494.30060000000003</v>
      </c>
      <c r="F11492" s="20"/>
    </row>
    <row r="11493" spans="2:6" x14ac:dyDescent="0.3">
      <c r="B11493" s="3" t="s">
        <v>10554</v>
      </c>
      <c r="C11493" s="4">
        <v>494.28800000000001</v>
      </c>
      <c r="F11493" s="20"/>
    </row>
    <row r="11494" spans="2:6" x14ac:dyDescent="0.3">
      <c r="B11494" s="3" t="s">
        <v>15215</v>
      </c>
      <c r="C11494" s="4">
        <v>494.2072</v>
      </c>
      <c r="F11494" s="20"/>
    </row>
    <row r="11495" spans="2:6" x14ac:dyDescent="0.3">
      <c r="B11495" s="3" t="s">
        <v>10277</v>
      </c>
      <c r="C11495" s="4">
        <v>493.71870000000001</v>
      </c>
      <c r="F11495" s="20"/>
    </row>
    <row r="11496" spans="2:6" x14ac:dyDescent="0.3">
      <c r="B11496" s="3" t="s">
        <v>6001</v>
      </c>
      <c r="C11496" s="4">
        <v>493.62530000000004</v>
      </c>
      <c r="F11496" s="20"/>
    </row>
    <row r="11497" spans="2:6" x14ac:dyDescent="0.3">
      <c r="B11497" s="3" t="s">
        <v>12096</v>
      </c>
      <c r="C11497" s="4">
        <v>493.48760000000004</v>
      </c>
      <c r="F11497" s="20"/>
    </row>
    <row r="11498" spans="2:6" x14ac:dyDescent="0.3">
      <c r="B11498" s="3" t="s">
        <v>5310</v>
      </c>
      <c r="C11498" s="4">
        <v>493.20609999999999</v>
      </c>
      <c r="F11498" s="20"/>
    </row>
    <row r="11499" spans="2:6" x14ac:dyDescent="0.3">
      <c r="B11499" s="3" t="s">
        <v>18492</v>
      </c>
      <c r="C11499" s="4">
        <v>493.1182</v>
      </c>
      <c r="F11499" s="20"/>
    </row>
    <row r="11500" spans="2:6" x14ac:dyDescent="0.3">
      <c r="B11500" s="3" t="s">
        <v>16398</v>
      </c>
      <c r="C11500" s="4">
        <v>493.07380000000001</v>
      </c>
      <c r="F11500" s="20"/>
    </row>
    <row r="11501" spans="2:6" x14ac:dyDescent="0.3">
      <c r="B11501" s="3" t="s">
        <v>8928</v>
      </c>
      <c r="C11501" s="4">
        <v>493.01710000000003</v>
      </c>
      <c r="F11501" s="20"/>
    </row>
    <row r="11502" spans="2:6" x14ac:dyDescent="0.3">
      <c r="B11502" s="3" t="s">
        <v>15265</v>
      </c>
      <c r="C11502" s="4">
        <v>492.85489999999999</v>
      </c>
      <c r="F11502" s="20"/>
    </row>
    <row r="11503" spans="2:6" x14ac:dyDescent="0.3">
      <c r="B11503" s="3" t="s">
        <v>12963</v>
      </c>
      <c r="C11503" s="4">
        <v>492.84150000000005</v>
      </c>
      <c r="F11503" s="20"/>
    </row>
    <row r="11504" spans="2:6" x14ac:dyDescent="0.3">
      <c r="B11504" s="3" t="s">
        <v>13391</v>
      </c>
      <c r="C11504" s="4">
        <v>492.68959999999998</v>
      </c>
      <c r="F11504" s="20"/>
    </row>
    <row r="11505" spans="2:6" x14ac:dyDescent="0.3">
      <c r="B11505" s="3" t="s">
        <v>8986</v>
      </c>
      <c r="C11505" s="4">
        <v>492.536</v>
      </c>
      <c r="F11505" s="20"/>
    </row>
    <row r="11506" spans="2:6" x14ac:dyDescent="0.3">
      <c r="B11506" s="3" t="s">
        <v>17409</v>
      </c>
      <c r="C11506" s="4">
        <v>492.50459999999998</v>
      </c>
      <c r="F11506" s="20"/>
    </row>
    <row r="11507" spans="2:6" x14ac:dyDescent="0.3">
      <c r="B11507" s="3" t="s">
        <v>14596</v>
      </c>
      <c r="C11507" s="4">
        <v>492.28919999999999</v>
      </c>
      <c r="F11507" s="20"/>
    </row>
    <row r="11508" spans="2:6" x14ac:dyDescent="0.3">
      <c r="B11508" s="3" t="s">
        <v>6755</v>
      </c>
      <c r="C11508" s="4">
        <v>492.2251</v>
      </c>
      <c r="F11508" s="20"/>
    </row>
    <row r="11509" spans="2:6" x14ac:dyDescent="0.3">
      <c r="B11509" s="3" t="s">
        <v>13006</v>
      </c>
      <c r="C11509" s="4">
        <v>491.91649999999998</v>
      </c>
      <c r="F11509" s="20"/>
    </row>
    <row r="11510" spans="2:6" x14ac:dyDescent="0.3">
      <c r="B11510" s="3" t="s">
        <v>8927</v>
      </c>
      <c r="C11510" s="4">
        <v>491.75839999999999</v>
      </c>
      <c r="F11510" s="20"/>
    </row>
    <row r="11511" spans="2:6" x14ac:dyDescent="0.3">
      <c r="B11511" s="3" t="s">
        <v>2248</v>
      </c>
      <c r="C11511" s="4">
        <v>491.7466</v>
      </c>
      <c r="F11511" s="20"/>
    </row>
    <row r="11512" spans="2:6" x14ac:dyDescent="0.3">
      <c r="B11512" s="3" t="s">
        <v>997</v>
      </c>
      <c r="C11512" s="4">
        <v>491.52770000000004</v>
      </c>
      <c r="F11512" s="20"/>
    </row>
    <row r="11513" spans="2:6" x14ac:dyDescent="0.3">
      <c r="B11513" s="3" t="s">
        <v>16716</v>
      </c>
      <c r="C11513" s="4">
        <v>491.28140000000002</v>
      </c>
      <c r="F11513" s="20"/>
    </row>
    <row r="11514" spans="2:6" x14ac:dyDescent="0.3">
      <c r="B11514" s="3" t="s">
        <v>12381</v>
      </c>
      <c r="C11514" s="4">
        <v>491.2715</v>
      </c>
      <c r="F11514" s="20"/>
    </row>
    <row r="11515" spans="2:6" x14ac:dyDescent="0.3">
      <c r="B11515" s="3" t="s">
        <v>5515</v>
      </c>
      <c r="C11515" s="4">
        <v>491.1454</v>
      </c>
      <c r="F11515" s="20"/>
    </row>
    <row r="11516" spans="2:6" x14ac:dyDescent="0.3">
      <c r="B11516" s="3" t="s">
        <v>18403</v>
      </c>
      <c r="C11516" s="4">
        <v>491.09500000000003</v>
      </c>
      <c r="F11516" s="20"/>
    </row>
    <row r="11517" spans="2:6" x14ac:dyDescent="0.3">
      <c r="B11517" s="3" t="s">
        <v>18591</v>
      </c>
      <c r="C11517" s="4">
        <v>490.90269999999998</v>
      </c>
      <c r="F11517" s="20"/>
    </row>
    <row r="11518" spans="2:6" x14ac:dyDescent="0.3">
      <c r="B11518" s="3" t="s">
        <v>9991</v>
      </c>
      <c r="C11518" s="4">
        <v>490.8734</v>
      </c>
      <c r="F11518" s="20"/>
    </row>
    <row r="11519" spans="2:6" x14ac:dyDescent="0.3">
      <c r="B11519" s="3" t="s">
        <v>18502</v>
      </c>
      <c r="C11519" s="4">
        <v>490.7715</v>
      </c>
      <c r="F11519" s="20"/>
    </row>
    <row r="11520" spans="2:6" x14ac:dyDescent="0.3">
      <c r="B11520" s="3" t="s">
        <v>15582</v>
      </c>
      <c r="C11520" s="4">
        <v>490.56349999999998</v>
      </c>
      <c r="F11520" s="20"/>
    </row>
    <row r="11521" spans="2:6" x14ac:dyDescent="0.3">
      <c r="B11521" s="3" t="s">
        <v>9627</v>
      </c>
      <c r="C11521" s="4">
        <v>490.50260000000003</v>
      </c>
      <c r="F11521" s="20"/>
    </row>
    <row r="11522" spans="2:6" x14ac:dyDescent="0.3">
      <c r="B11522" s="3" t="s">
        <v>3010</v>
      </c>
      <c r="C11522" s="4">
        <v>490.40129999999999</v>
      </c>
      <c r="F11522" s="20"/>
    </row>
    <row r="11523" spans="2:6" x14ac:dyDescent="0.3">
      <c r="B11523" s="3" t="s">
        <v>11040</v>
      </c>
      <c r="C11523" s="4">
        <v>490.27570000000003</v>
      </c>
      <c r="F11523" s="20"/>
    </row>
    <row r="11524" spans="2:6" x14ac:dyDescent="0.3">
      <c r="B11524" s="3" t="s">
        <v>17866</v>
      </c>
      <c r="C11524" s="4">
        <v>490.04220000000004</v>
      </c>
      <c r="F11524" s="20"/>
    </row>
    <row r="11525" spans="2:6" x14ac:dyDescent="0.3">
      <c r="B11525" s="3" t="s">
        <v>5272</v>
      </c>
      <c r="C11525" s="4">
        <v>489.65049999999997</v>
      </c>
      <c r="F11525" s="20"/>
    </row>
    <row r="11526" spans="2:6" x14ac:dyDescent="0.3">
      <c r="B11526" s="3" t="s">
        <v>6716</v>
      </c>
      <c r="C11526" s="4">
        <v>489.62450000000001</v>
      </c>
      <c r="F11526" s="20"/>
    </row>
    <row r="11527" spans="2:6" x14ac:dyDescent="0.3">
      <c r="B11527" s="3" t="s">
        <v>7359</v>
      </c>
      <c r="C11527" s="4">
        <v>489.27449999999999</v>
      </c>
      <c r="F11527" s="20"/>
    </row>
    <row r="11528" spans="2:6" x14ac:dyDescent="0.3">
      <c r="B11528" s="3" t="s">
        <v>13071</v>
      </c>
      <c r="C11528" s="4">
        <v>489.24349999999998</v>
      </c>
      <c r="F11528" s="20"/>
    </row>
    <row r="11529" spans="2:6" x14ac:dyDescent="0.3">
      <c r="B11529" s="3" t="s">
        <v>14649</v>
      </c>
      <c r="C11529" s="4">
        <v>488.61169999999998</v>
      </c>
      <c r="F11529" s="20"/>
    </row>
    <row r="11530" spans="2:6" x14ac:dyDescent="0.3">
      <c r="B11530" s="3" t="s">
        <v>10161</v>
      </c>
      <c r="C11530" s="4">
        <v>488.61169999999998</v>
      </c>
      <c r="F11530" s="20"/>
    </row>
    <row r="11531" spans="2:6" x14ac:dyDescent="0.3">
      <c r="B11531" s="3" t="s">
        <v>14908</v>
      </c>
      <c r="C11531" s="4">
        <v>488.59789999999998</v>
      </c>
      <c r="F11531" s="20"/>
    </row>
    <row r="11532" spans="2:6" x14ac:dyDescent="0.3">
      <c r="B11532" s="3" t="s">
        <v>1531</v>
      </c>
      <c r="C11532" s="4">
        <v>488.35169999999999</v>
      </c>
      <c r="F11532" s="20"/>
    </row>
    <row r="11533" spans="2:6" x14ac:dyDescent="0.3">
      <c r="B11533" s="3" t="s">
        <v>6814</v>
      </c>
      <c r="C11533" s="4">
        <v>488.24239999999998</v>
      </c>
      <c r="F11533" s="20"/>
    </row>
    <row r="11534" spans="2:6" x14ac:dyDescent="0.3">
      <c r="B11534" s="3" t="s">
        <v>12747</v>
      </c>
      <c r="C11534" s="4">
        <v>488.154</v>
      </c>
      <c r="F11534" s="20"/>
    </row>
    <row r="11535" spans="2:6" x14ac:dyDescent="0.3">
      <c r="B11535" s="3" t="s">
        <v>10455</v>
      </c>
      <c r="C11535" s="4">
        <v>488.09730000000002</v>
      </c>
      <c r="F11535" s="20"/>
    </row>
    <row r="11536" spans="2:6" x14ac:dyDescent="0.3">
      <c r="B11536" s="3" t="s">
        <v>2146</v>
      </c>
      <c r="C11536" s="4">
        <v>488.09100000000001</v>
      </c>
      <c r="F11536" s="20"/>
    </row>
    <row r="11537" spans="2:6" x14ac:dyDescent="0.3">
      <c r="B11537" s="3" t="s">
        <v>6754</v>
      </c>
      <c r="C11537" s="4">
        <v>488.0532</v>
      </c>
      <c r="F11537" s="20"/>
    </row>
    <row r="11538" spans="2:6" x14ac:dyDescent="0.3">
      <c r="B11538" s="3" t="s">
        <v>4977</v>
      </c>
      <c r="C11538" s="4">
        <v>488.04060000000004</v>
      </c>
      <c r="F11538" s="20"/>
    </row>
    <row r="11539" spans="2:6" x14ac:dyDescent="0.3">
      <c r="B11539" s="3" t="s">
        <v>2835</v>
      </c>
      <c r="C11539" s="4">
        <v>488.0154</v>
      </c>
      <c r="F11539" s="20"/>
    </row>
    <row r="11540" spans="2:6" x14ac:dyDescent="0.3">
      <c r="B11540" s="3" t="s">
        <v>5398</v>
      </c>
      <c r="C11540" s="4">
        <v>487.94650000000001</v>
      </c>
      <c r="F11540" s="20"/>
    </row>
    <row r="11541" spans="2:6" x14ac:dyDescent="0.3">
      <c r="B11541" s="3" t="s">
        <v>14416</v>
      </c>
      <c r="C11541" s="4">
        <v>487.77190000000002</v>
      </c>
      <c r="F11541" s="20"/>
    </row>
    <row r="11542" spans="2:6" x14ac:dyDescent="0.3">
      <c r="B11542" s="3" t="s">
        <v>4141</v>
      </c>
      <c r="C11542" s="4">
        <v>487.51289999999995</v>
      </c>
      <c r="F11542" s="20"/>
    </row>
    <row r="11543" spans="2:6" x14ac:dyDescent="0.3">
      <c r="B11543" s="3" t="s">
        <v>8161</v>
      </c>
      <c r="C11543" s="4">
        <v>487.4221</v>
      </c>
      <c r="F11543" s="20"/>
    </row>
    <row r="11544" spans="2:6" x14ac:dyDescent="0.3">
      <c r="B11544" s="3" t="s">
        <v>6964</v>
      </c>
      <c r="C11544" s="4">
        <v>487.06369999999993</v>
      </c>
      <c r="F11544" s="20"/>
    </row>
    <row r="11545" spans="2:6" x14ac:dyDescent="0.3">
      <c r="B11545" s="3" t="s">
        <v>14987</v>
      </c>
      <c r="C11545" s="4">
        <v>487.05349999999999</v>
      </c>
      <c r="F11545" s="20"/>
    </row>
    <row r="11546" spans="2:6" x14ac:dyDescent="0.3">
      <c r="B11546" s="3" t="s">
        <v>11028</v>
      </c>
      <c r="C11546" s="4">
        <v>487.04649999999998</v>
      </c>
      <c r="F11546" s="20"/>
    </row>
    <row r="11547" spans="2:6" x14ac:dyDescent="0.3">
      <c r="B11547" s="3" t="s">
        <v>15434</v>
      </c>
      <c r="C11547" s="4">
        <v>487.01830000000001</v>
      </c>
      <c r="F11547" s="20"/>
    </row>
    <row r="11548" spans="2:6" x14ac:dyDescent="0.3">
      <c r="B11548" s="3" t="s">
        <v>10304</v>
      </c>
      <c r="C11548" s="4">
        <v>486.98779999999994</v>
      </c>
      <c r="F11548" s="20"/>
    </row>
    <row r="11549" spans="2:6" x14ac:dyDescent="0.3">
      <c r="B11549" s="3" t="s">
        <v>14452</v>
      </c>
      <c r="C11549" s="4">
        <v>486.9819</v>
      </c>
      <c r="F11549" s="20"/>
    </row>
    <row r="11550" spans="2:6" x14ac:dyDescent="0.3">
      <c r="B11550" s="3" t="s">
        <v>9853</v>
      </c>
      <c r="C11550" s="4">
        <v>486.85829999999999</v>
      </c>
      <c r="F11550" s="20"/>
    </row>
    <row r="11551" spans="2:6" x14ac:dyDescent="0.3">
      <c r="B11551" s="3" t="s">
        <v>12875</v>
      </c>
      <c r="C11551" s="4">
        <v>486.4178</v>
      </c>
      <c r="F11551" s="20"/>
    </row>
    <row r="11552" spans="2:6" x14ac:dyDescent="0.3">
      <c r="B11552" s="3" t="s">
        <v>11942</v>
      </c>
      <c r="C11552" s="4">
        <v>486.40789999999998</v>
      </c>
      <c r="F11552" s="20"/>
    </row>
    <row r="11553" spans="2:6" x14ac:dyDescent="0.3">
      <c r="B11553" s="3" t="s">
        <v>8548</v>
      </c>
      <c r="C11553" s="4">
        <v>486.3818</v>
      </c>
      <c r="F11553" s="20"/>
    </row>
    <row r="11554" spans="2:6" x14ac:dyDescent="0.3">
      <c r="B11554" s="3" t="s">
        <v>2091</v>
      </c>
      <c r="C11554" s="4">
        <v>486.15010000000001</v>
      </c>
      <c r="F11554" s="20"/>
    </row>
    <row r="11555" spans="2:6" x14ac:dyDescent="0.3">
      <c r="B11555" s="3" t="s">
        <v>1670</v>
      </c>
      <c r="C11555" s="4">
        <v>486.13189999999997</v>
      </c>
      <c r="F11555" s="20"/>
    </row>
    <row r="11556" spans="2:6" x14ac:dyDescent="0.3">
      <c r="B11556" s="3" t="s">
        <v>2481</v>
      </c>
      <c r="C11556" s="4">
        <v>485.71810000000005</v>
      </c>
      <c r="F11556" s="20"/>
    </row>
    <row r="11557" spans="2:6" x14ac:dyDescent="0.3">
      <c r="B11557" s="3" t="s">
        <v>14007</v>
      </c>
      <c r="C11557" s="4">
        <v>485.66930000000002</v>
      </c>
      <c r="F11557" s="20"/>
    </row>
    <row r="11558" spans="2:6" x14ac:dyDescent="0.3">
      <c r="B11558" s="3" t="s">
        <v>7916</v>
      </c>
      <c r="C11558" s="4">
        <v>485.33690000000001</v>
      </c>
      <c r="F11558" s="20"/>
    </row>
    <row r="11559" spans="2:6" x14ac:dyDescent="0.3">
      <c r="B11559" s="3" t="s">
        <v>10574</v>
      </c>
      <c r="C11559" s="4">
        <v>485.24289999999996</v>
      </c>
      <c r="F11559" s="20"/>
    </row>
    <row r="11560" spans="2:6" x14ac:dyDescent="0.3">
      <c r="B11560" s="3" t="s">
        <v>4857</v>
      </c>
      <c r="C11560" s="4">
        <v>485.05549999999999</v>
      </c>
      <c r="F11560" s="20"/>
    </row>
    <row r="11561" spans="2:6" x14ac:dyDescent="0.3">
      <c r="B11561" s="3" t="s">
        <v>5298</v>
      </c>
      <c r="C11561" s="4">
        <v>485.01139999999998</v>
      </c>
      <c r="F11561" s="20"/>
    </row>
    <row r="11562" spans="2:6" x14ac:dyDescent="0.3">
      <c r="B11562" s="3" t="s">
        <v>7859</v>
      </c>
      <c r="C11562" s="4">
        <v>484.99250000000001</v>
      </c>
      <c r="F11562" s="20"/>
    </row>
    <row r="11563" spans="2:6" x14ac:dyDescent="0.3">
      <c r="B11563" s="3" t="s">
        <v>2477</v>
      </c>
      <c r="C11563" s="4">
        <v>484.97990000000004</v>
      </c>
      <c r="F11563" s="20"/>
    </row>
    <row r="11564" spans="2:6" x14ac:dyDescent="0.3">
      <c r="B11564" s="3" t="s">
        <v>14879</v>
      </c>
      <c r="C11564" s="4">
        <v>484.96100000000001</v>
      </c>
      <c r="F11564" s="20"/>
    </row>
    <row r="11565" spans="2:6" x14ac:dyDescent="0.3">
      <c r="B11565" s="3" t="s">
        <v>11518</v>
      </c>
      <c r="C11565" s="4">
        <v>484.96100000000001</v>
      </c>
      <c r="F11565" s="20"/>
    </row>
    <row r="11566" spans="2:6" x14ac:dyDescent="0.3">
      <c r="B11566" s="3" t="s">
        <v>4675</v>
      </c>
      <c r="C11566" s="4">
        <v>484.94209999999998</v>
      </c>
      <c r="F11566" s="20"/>
    </row>
    <row r="11567" spans="2:6" x14ac:dyDescent="0.3">
      <c r="B11567" s="3" t="s">
        <v>17120</v>
      </c>
      <c r="C11567" s="4">
        <v>484.92950000000002</v>
      </c>
      <c r="F11567" s="20"/>
    </row>
    <row r="11568" spans="2:6" x14ac:dyDescent="0.3">
      <c r="B11568" s="3" t="s">
        <v>15863</v>
      </c>
      <c r="C11568" s="4">
        <v>484.92950000000002</v>
      </c>
      <c r="F11568" s="20"/>
    </row>
    <row r="11569" spans="2:6" x14ac:dyDescent="0.3">
      <c r="B11569" s="3" t="s">
        <v>6118</v>
      </c>
      <c r="C11569" s="4">
        <v>484.92950000000002</v>
      </c>
      <c r="F11569" s="20"/>
    </row>
    <row r="11570" spans="2:6" x14ac:dyDescent="0.3">
      <c r="B11570" s="3" t="s">
        <v>15940</v>
      </c>
      <c r="C11570" s="4">
        <v>484.91689999999994</v>
      </c>
      <c r="F11570" s="20"/>
    </row>
    <row r="11571" spans="2:6" x14ac:dyDescent="0.3">
      <c r="B11571" s="3" t="s">
        <v>12190</v>
      </c>
      <c r="C11571" s="4">
        <v>484.91059999999999</v>
      </c>
      <c r="F11571" s="20"/>
    </row>
    <row r="11572" spans="2:6" x14ac:dyDescent="0.3">
      <c r="B11572" s="3" t="s">
        <v>6401</v>
      </c>
      <c r="C11572" s="4">
        <v>484.59130000000005</v>
      </c>
      <c r="F11572" s="20"/>
    </row>
    <row r="11573" spans="2:6" x14ac:dyDescent="0.3">
      <c r="B11573" s="3" t="s">
        <v>15384</v>
      </c>
      <c r="C11573" s="4">
        <v>483.9905</v>
      </c>
      <c r="F11573" s="20"/>
    </row>
    <row r="11574" spans="2:6" x14ac:dyDescent="0.3">
      <c r="B11574" s="3" t="s">
        <v>2520</v>
      </c>
      <c r="C11574" s="4">
        <v>483.97160000000002</v>
      </c>
      <c r="F11574" s="20"/>
    </row>
    <row r="11575" spans="2:6" x14ac:dyDescent="0.3">
      <c r="B11575" s="3" t="s">
        <v>15784</v>
      </c>
      <c r="C11575" s="4">
        <v>483.86090000000002</v>
      </c>
      <c r="F11575" s="20"/>
    </row>
    <row r="11576" spans="2:6" x14ac:dyDescent="0.3">
      <c r="B11576" s="3" t="s">
        <v>18497</v>
      </c>
      <c r="C11576" s="4">
        <v>483.71529999999996</v>
      </c>
      <c r="F11576" s="20"/>
    </row>
    <row r="11577" spans="2:6" x14ac:dyDescent="0.3">
      <c r="B11577" s="3" t="s">
        <v>15802</v>
      </c>
      <c r="C11577" s="4">
        <v>483.66829999999999</v>
      </c>
      <c r="F11577" s="20"/>
    </row>
    <row r="11578" spans="2:6" x14ac:dyDescent="0.3">
      <c r="B11578" s="3" t="s">
        <v>6748</v>
      </c>
      <c r="C11578" s="4">
        <v>483.42159999999996</v>
      </c>
      <c r="F11578" s="20"/>
    </row>
    <row r="11579" spans="2:6" x14ac:dyDescent="0.3">
      <c r="B11579" s="3" t="s">
        <v>11210</v>
      </c>
      <c r="C11579" s="4">
        <v>483.37710000000004</v>
      </c>
      <c r="F11579" s="20"/>
    </row>
    <row r="11580" spans="2:6" x14ac:dyDescent="0.3">
      <c r="B11580" s="3" t="s">
        <v>3778</v>
      </c>
      <c r="C11580" s="4">
        <v>483.22</v>
      </c>
      <c r="F11580" s="20"/>
    </row>
    <row r="11581" spans="2:6" x14ac:dyDescent="0.3">
      <c r="B11581" s="3" t="s">
        <v>12890</v>
      </c>
      <c r="C11581" s="4">
        <v>483.08300000000003</v>
      </c>
      <c r="F11581" s="20"/>
    </row>
    <row r="11582" spans="2:6" x14ac:dyDescent="0.3">
      <c r="B11582" s="3" t="s">
        <v>4342</v>
      </c>
      <c r="C11582" s="4">
        <v>482.68809999999996</v>
      </c>
      <c r="F11582" s="20"/>
    </row>
    <row r="11583" spans="2:6" x14ac:dyDescent="0.3">
      <c r="B11583" s="3" t="s">
        <v>9552</v>
      </c>
      <c r="C11583" s="4">
        <v>482.59519999999998</v>
      </c>
      <c r="F11583" s="20"/>
    </row>
    <row r="11584" spans="2:6" x14ac:dyDescent="0.3">
      <c r="B11584" s="3" t="s">
        <v>6433</v>
      </c>
      <c r="C11584" s="4">
        <v>482.46960000000001</v>
      </c>
      <c r="F11584" s="20"/>
    </row>
    <row r="11585" spans="2:6" x14ac:dyDescent="0.3">
      <c r="B11585" s="3" t="s">
        <v>13399</v>
      </c>
      <c r="C11585" s="4">
        <v>482.43889999999999</v>
      </c>
      <c r="F11585" s="20"/>
    </row>
    <row r="11586" spans="2:6" x14ac:dyDescent="0.3">
      <c r="B11586" s="3" t="s">
        <v>17975</v>
      </c>
      <c r="C11586" s="4">
        <v>481.95069999999998</v>
      </c>
      <c r="F11586" s="20"/>
    </row>
    <row r="11587" spans="2:6" x14ac:dyDescent="0.3">
      <c r="B11587" s="3" t="s">
        <v>14486</v>
      </c>
      <c r="C11587" s="4">
        <v>481.95069999999998</v>
      </c>
      <c r="F11587" s="20"/>
    </row>
    <row r="11588" spans="2:6" x14ac:dyDescent="0.3">
      <c r="B11588" s="3" t="s">
        <v>13370</v>
      </c>
      <c r="C11588" s="4">
        <v>481.95069999999998</v>
      </c>
      <c r="F11588" s="20"/>
    </row>
    <row r="11589" spans="2:6" x14ac:dyDescent="0.3">
      <c r="B11589" s="3" t="s">
        <v>13693</v>
      </c>
      <c r="C11589" s="4">
        <v>481.95069999999998</v>
      </c>
      <c r="F11589" s="20"/>
    </row>
    <row r="11590" spans="2:6" x14ac:dyDescent="0.3">
      <c r="B11590" s="3" t="s">
        <v>11038</v>
      </c>
      <c r="C11590" s="4">
        <v>481.95069999999998</v>
      </c>
      <c r="F11590" s="20"/>
    </row>
    <row r="11591" spans="2:6" x14ac:dyDescent="0.3">
      <c r="B11591" s="3" t="s">
        <v>9156</v>
      </c>
      <c r="C11591" s="4">
        <v>481.95069999999998</v>
      </c>
      <c r="F11591" s="20"/>
    </row>
    <row r="11592" spans="2:6" x14ac:dyDescent="0.3">
      <c r="B11592" s="3" t="s">
        <v>8974</v>
      </c>
      <c r="C11592" s="4">
        <v>481.95069999999998</v>
      </c>
      <c r="F11592" s="20"/>
    </row>
    <row r="11593" spans="2:6" x14ac:dyDescent="0.3">
      <c r="B11593" s="3" t="s">
        <v>8347</v>
      </c>
      <c r="C11593" s="4">
        <v>481.95069999999998</v>
      </c>
      <c r="F11593" s="20"/>
    </row>
    <row r="11594" spans="2:6" x14ac:dyDescent="0.3">
      <c r="B11594" s="3" t="s">
        <v>6682</v>
      </c>
      <c r="C11594" s="4">
        <v>481.95069999999998</v>
      </c>
      <c r="F11594" s="20"/>
    </row>
    <row r="11595" spans="2:6" x14ac:dyDescent="0.3">
      <c r="B11595" s="3" t="s">
        <v>5810</v>
      </c>
      <c r="C11595" s="4">
        <v>481.95069999999998</v>
      </c>
      <c r="F11595" s="20"/>
    </row>
    <row r="11596" spans="2:6" x14ac:dyDescent="0.3">
      <c r="B11596" s="3" t="s">
        <v>12327</v>
      </c>
      <c r="C11596" s="4">
        <v>481.91840000000002</v>
      </c>
      <c r="F11596" s="20"/>
    </row>
    <row r="11597" spans="2:6" x14ac:dyDescent="0.3">
      <c r="B11597" s="3" t="s">
        <v>16263</v>
      </c>
      <c r="C11597" s="4">
        <v>481.91639999999995</v>
      </c>
      <c r="F11597" s="20"/>
    </row>
    <row r="11598" spans="2:6" x14ac:dyDescent="0.3">
      <c r="B11598" s="3" t="s">
        <v>9105</v>
      </c>
      <c r="C11598" s="4">
        <v>481.86250000000001</v>
      </c>
      <c r="F11598" s="20"/>
    </row>
    <row r="11599" spans="2:6" x14ac:dyDescent="0.3">
      <c r="B11599" s="3" t="s">
        <v>9455</v>
      </c>
      <c r="C11599" s="4">
        <v>481.84359999999998</v>
      </c>
      <c r="F11599" s="20"/>
    </row>
    <row r="11600" spans="2:6" x14ac:dyDescent="0.3">
      <c r="B11600" s="3" t="s">
        <v>15401</v>
      </c>
      <c r="C11600" s="4">
        <v>481.8184</v>
      </c>
      <c r="F11600" s="20"/>
    </row>
    <row r="11601" spans="2:6" x14ac:dyDescent="0.3">
      <c r="B11601" s="3" t="s">
        <v>4750</v>
      </c>
      <c r="C11601" s="4">
        <v>481.81209999999999</v>
      </c>
      <c r="F11601" s="20"/>
    </row>
    <row r="11602" spans="2:6" x14ac:dyDescent="0.3">
      <c r="B11602" s="3" t="s">
        <v>8660</v>
      </c>
      <c r="C11602" s="4">
        <v>481.80580000000003</v>
      </c>
      <c r="F11602" s="20"/>
    </row>
    <row r="11603" spans="2:6" x14ac:dyDescent="0.3">
      <c r="B11603" s="3" t="s">
        <v>9328</v>
      </c>
      <c r="C11603" s="4">
        <v>481.80580000000003</v>
      </c>
      <c r="F11603" s="20"/>
    </row>
    <row r="11604" spans="2:6" x14ac:dyDescent="0.3">
      <c r="B11604" s="3" t="s">
        <v>13824</v>
      </c>
      <c r="C11604" s="4">
        <v>481.80579999999998</v>
      </c>
      <c r="F11604" s="20"/>
    </row>
    <row r="11605" spans="2:6" x14ac:dyDescent="0.3">
      <c r="B11605" s="3" t="s">
        <v>8665</v>
      </c>
      <c r="C11605" s="4">
        <v>481.76799999999997</v>
      </c>
      <c r="F11605" s="20"/>
    </row>
    <row r="11606" spans="2:6" x14ac:dyDescent="0.3">
      <c r="B11606" s="3" t="s">
        <v>9379</v>
      </c>
      <c r="C11606" s="4">
        <v>481.72390000000001</v>
      </c>
      <c r="F11606" s="20"/>
    </row>
    <row r="11607" spans="2:6" x14ac:dyDescent="0.3">
      <c r="B11607" s="3" t="s">
        <v>17432</v>
      </c>
      <c r="C11607" s="4">
        <v>481.54910000000001</v>
      </c>
      <c r="F11607" s="20"/>
    </row>
    <row r="11608" spans="2:6" x14ac:dyDescent="0.3">
      <c r="B11608" s="3" t="s">
        <v>2848</v>
      </c>
      <c r="C11608" s="4">
        <v>481.18610000000001</v>
      </c>
      <c r="F11608" s="20"/>
    </row>
    <row r="11609" spans="2:6" x14ac:dyDescent="0.3">
      <c r="B11609" s="3" t="s">
        <v>12869</v>
      </c>
      <c r="C11609" s="4">
        <v>480.63639999999998</v>
      </c>
      <c r="F11609" s="20"/>
    </row>
    <row r="11610" spans="2:6" x14ac:dyDescent="0.3">
      <c r="B11610" s="3" t="s">
        <v>11932</v>
      </c>
      <c r="C11610" s="4">
        <v>480.60450000000003</v>
      </c>
      <c r="F11610" s="20"/>
    </row>
    <row r="11611" spans="2:6" x14ac:dyDescent="0.3">
      <c r="B11611" s="3" t="s">
        <v>8617</v>
      </c>
      <c r="C11611" s="4">
        <v>480.46749999999997</v>
      </c>
      <c r="F11611" s="20"/>
    </row>
    <row r="11612" spans="2:6" x14ac:dyDescent="0.3">
      <c r="B11612" s="3" t="s">
        <v>7072</v>
      </c>
      <c r="C11612" s="4">
        <v>480.46749999999997</v>
      </c>
      <c r="F11612" s="20"/>
    </row>
    <row r="11613" spans="2:6" x14ac:dyDescent="0.3">
      <c r="B11613" s="3" t="s">
        <v>8864</v>
      </c>
      <c r="C11613" s="4">
        <v>480.29559999999998</v>
      </c>
      <c r="F11613" s="20"/>
    </row>
    <row r="11614" spans="2:6" x14ac:dyDescent="0.3">
      <c r="B11614" s="3" t="s">
        <v>1057</v>
      </c>
      <c r="C11614" s="4">
        <v>480.29559999999998</v>
      </c>
      <c r="F11614" s="20"/>
    </row>
    <row r="11615" spans="2:6" x14ac:dyDescent="0.3">
      <c r="B11615" s="3" t="s">
        <v>15014</v>
      </c>
      <c r="C11615" s="4">
        <v>480.17950000000002</v>
      </c>
      <c r="F11615" s="20"/>
    </row>
    <row r="11616" spans="2:6" x14ac:dyDescent="0.3">
      <c r="B11616" s="3" t="s">
        <v>16261</v>
      </c>
      <c r="C11616" s="4">
        <v>479.90999999999997</v>
      </c>
      <c r="F11616" s="20"/>
    </row>
    <row r="11617" spans="2:6" x14ac:dyDescent="0.3">
      <c r="B11617" s="3" t="s">
        <v>4684</v>
      </c>
      <c r="C11617" s="4">
        <v>479.90999999999997</v>
      </c>
      <c r="F11617" s="20"/>
    </row>
    <row r="11618" spans="2:6" x14ac:dyDescent="0.3">
      <c r="B11618" s="3" t="s">
        <v>11621</v>
      </c>
      <c r="C11618" s="4">
        <v>479.70010000000002</v>
      </c>
      <c r="F11618" s="20"/>
    </row>
    <row r="11619" spans="2:6" x14ac:dyDescent="0.3">
      <c r="B11619" s="3" t="s">
        <v>592</v>
      </c>
      <c r="C11619" s="4">
        <v>479.69039999999995</v>
      </c>
      <c r="F11619" s="20"/>
    </row>
    <row r="11620" spans="2:6" x14ac:dyDescent="0.3">
      <c r="B11620" s="3" t="s">
        <v>11457</v>
      </c>
      <c r="C11620" s="4">
        <v>479.58960000000002</v>
      </c>
      <c r="F11620" s="20"/>
    </row>
    <row r="11621" spans="2:6" x14ac:dyDescent="0.3">
      <c r="B11621" s="3" t="s">
        <v>6507</v>
      </c>
      <c r="C11621" s="4">
        <v>479.38749999999999</v>
      </c>
      <c r="F11621" s="20"/>
    </row>
    <row r="11622" spans="2:6" x14ac:dyDescent="0.3">
      <c r="B11622" s="3" t="s">
        <v>9951</v>
      </c>
      <c r="C11622" s="4">
        <v>478.96360000000004</v>
      </c>
      <c r="F11622" s="20"/>
    </row>
    <row r="11623" spans="2:6" x14ac:dyDescent="0.3">
      <c r="B11623" s="3" t="s">
        <v>15768</v>
      </c>
      <c r="C11623" s="4">
        <v>478.94240000000002</v>
      </c>
      <c r="F11623" s="20"/>
    </row>
    <row r="11624" spans="2:6" x14ac:dyDescent="0.3">
      <c r="B11624" s="3" t="s">
        <v>17216</v>
      </c>
      <c r="C11624" s="4">
        <v>478.7199</v>
      </c>
      <c r="F11624" s="20"/>
    </row>
    <row r="11625" spans="2:6" x14ac:dyDescent="0.3">
      <c r="B11625" s="3" t="s">
        <v>4056</v>
      </c>
      <c r="C11625" s="4">
        <v>478.7199</v>
      </c>
      <c r="F11625" s="20"/>
    </row>
    <row r="11626" spans="2:6" x14ac:dyDescent="0.3">
      <c r="B11626" s="3" t="s">
        <v>16416</v>
      </c>
      <c r="C11626" s="4">
        <v>478.5514</v>
      </c>
      <c r="F11626" s="20"/>
    </row>
    <row r="11627" spans="2:6" x14ac:dyDescent="0.3">
      <c r="B11627" s="3" t="s">
        <v>8843</v>
      </c>
      <c r="C11627" s="4">
        <v>478.42409999999995</v>
      </c>
      <c r="F11627" s="20"/>
    </row>
    <row r="11628" spans="2:6" x14ac:dyDescent="0.3">
      <c r="B11628" s="3" t="s">
        <v>8566</v>
      </c>
      <c r="C11628" s="4">
        <v>478.33760000000001</v>
      </c>
      <c r="F11628" s="20"/>
    </row>
    <row r="11629" spans="2:6" x14ac:dyDescent="0.3">
      <c r="B11629" s="3" t="s">
        <v>3622</v>
      </c>
      <c r="C11629" s="4">
        <v>478.16699999999997</v>
      </c>
      <c r="F11629" s="20"/>
    </row>
    <row r="11630" spans="2:6" x14ac:dyDescent="0.3">
      <c r="B11630" s="3" t="s">
        <v>2975</v>
      </c>
      <c r="C11630" s="4">
        <v>478.06870000000004</v>
      </c>
      <c r="F11630" s="20"/>
    </row>
    <row r="11631" spans="2:6" x14ac:dyDescent="0.3">
      <c r="B11631" s="3" t="s">
        <v>9505</v>
      </c>
      <c r="C11631" s="4">
        <v>477.75149999999996</v>
      </c>
      <c r="F11631" s="20"/>
    </row>
    <row r="11632" spans="2:6" x14ac:dyDescent="0.3">
      <c r="B11632" s="3" t="s">
        <v>13322</v>
      </c>
      <c r="C11632" s="4">
        <v>477.66120000000001</v>
      </c>
      <c r="F11632" s="20"/>
    </row>
    <row r="11633" spans="2:6" x14ac:dyDescent="0.3">
      <c r="B11633" s="3" t="s">
        <v>16820</v>
      </c>
      <c r="C11633" s="4">
        <v>477.4742</v>
      </c>
      <c r="F11633" s="20"/>
    </row>
    <row r="11634" spans="2:6" x14ac:dyDescent="0.3">
      <c r="B11634" s="3" t="s">
        <v>17331</v>
      </c>
      <c r="C11634" s="4">
        <v>477.45529999999997</v>
      </c>
      <c r="F11634" s="20"/>
    </row>
    <row r="11635" spans="2:6" x14ac:dyDescent="0.3">
      <c r="B11635" s="3" t="s">
        <v>8049</v>
      </c>
      <c r="C11635" s="4">
        <v>477.34560000000005</v>
      </c>
      <c r="F11635" s="20"/>
    </row>
    <row r="11636" spans="2:6" x14ac:dyDescent="0.3">
      <c r="B11636" s="3" t="s">
        <v>4465</v>
      </c>
      <c r="C11636" s="4">
        <v>477.2242</v>
      </c>
      <c r="F11636" s="20"/>
    </row>
    <row r="11637" spans="2:6" x14ac:dyDescent="0.3">
      <c r="B11637" s="3" t="s">
        <v>5099</v>
      </c>
      <c r="C11637" s="4">
        <v>477.21749999999997</v>
      </c>
      <c r="F11637" s="20"/>
    </row>
    <row r="11638" spans="2:6" x14ac:dyDescent="0.3">
      <c r="B11638" s="3" t="s">
        <v>11047</v>
      </c>
      <c r="C11638" s="4">
        <v>477.19149999999996</v>
      </c>
      <c r="F11638" s="20"/>
    </row>
    <row r="11639" spans="2:6" x14ac:dyDescent="0.3">
      <c r="B11639" s="3" t="s">
        <v>8467</v>
      </c>
      <c r="C11639" s="4">
        <v>476.76980000000003</v>
      </c>
      <c r="F11639" s="20"/>
    </row>
    <row r="11640" spans="2:6" x14ac:dyDescent="0.3">
      <c r="B11640" s="3" t="s">
        <v>5243</v>
      </c>
      <c r="C11640" s="4">
        <v>476.74070000000006</v>
      </c>
      <c r="F11640" s="20"/>
    </row>
    <row r="11641" spans="2:6" x14ac:dyDescent="0.3">
      <c r="B11641" s="3" t="s">
        <v>18464</v>
      </c>
      <c r="C11641" s="4">
        <v>476.34629999999993</v>
      </c>
      <c r="F11641" s="20"/>
    </row>
    <row r="11642" spans="2:6" x14ac:dyDescent="0.3">
      <c r="B11642" s="3" t="s">
        <v>7589</v>
      </c>
      <c r="C11642" s="4">
        <v>476.14859999999999</v>
      </c>
      <c r="F11642" s="20"/>
    </row>
    <row r="11643" spans="2:6" x14ac:dyDescent="0.3">
      <c r="B11643" s="3" t="s">
        <v>11407</v>
      </c>
      <c r="C11643" s="4">
        <v>475.77279999999996</v>
      </c>
      <c r="F11643" s="20"/>
    </row>
    <row r="11644" spans="2:6" x14ac:dyDescent="0.3">
      <c r="B11644" s="3" t="s">
        <v>16592</v>
      </c>
      <c r="C11644" s="4">
        <v>475.67029999999994</v>
      </c>
      <c r="F11644" s="20"/>
    </row>
    <row r="11645" spans="2:6" x14ac:dyDescent="0.3">
      <c r="B11645" s="3" t="s">
        <v>12394</v>
      </c>
      <c r="C11645" s="4">
        <v>475.59620000000001</v>
      </c>
      <c r="F11645" s="20"/>
    </row>
    <row r="11646" spans="2:6" x14ac:dyDescent="0.3">
      <c r="B11646" s="3" t="s">
        <v>13801</v>
      </c>
      <c r="C11646" s="4">
        <v>475.55840000000006</v>
      </c>
      <c r="F11646" s="20"/>
    </row>
    <row r="11647" spans="2:6" x14ac:dyDescent="0.3">
      <c r="B11647" s="3" t="s">
        <v>9342</v>
      </c>
      <c r="C11647" s="4">
        <v>475.5206</v>
      </c>
      <c r="F11647" s="20"/>
    </row>
    <row r="11648" spans="2:6" x14ac:dyDescent="0.3">
      <c r="B11648" s="3" t="s">
        <v>1654</v>
      </c>
      <c r="C11648" s="4">
        <v>475.36230000000006</v>
      </c>
      <c r="F11648" s="20"/>
    </row>
    <row r="11649" spans="2:6" x14ac:dyDescent="0.3">
      <c r="B11649" s="3" t="s">
        <v>6339</v>
      </c>
      <c r="C11649" s="4">
        <v>475.30799999999999</v>
      </c>
      <c r="F11649" s="20"/>
    </row>
    <row r="11650" spans="2:6" x14ac:dyDescent="0.3">
      <c r="B11650" s="3" t="s">
        <v>14594</v>
      </c>
      <c r="C11650" s="4">
        <v>475.25170000000003</v>
      </c>
      <c r="F11650" s="20"/>
    </row>
    <row r="11651" spans="2:6" x14ac:dyDescent="0.3">
      <c r="B11651" s="3" t="s">
        <v>4437</v>
      </c>
      <c r="C11651" s="4">
        <v>475.17250000000001</v>
      </c>
      <c r="F11651" s="20"/>
    </row>
    <row r="11652" spans="2:6" x14ac:dyDescent="0.3">
      <c r="B11652" s="3" t="s">
        <v>6535</v>
      </c>
      <c r="C11652" s="4">
        <v>475.13799999999998</v>
      </c>
      <c r="F11652" s="20"/>
    </row>
    <row r="11653" spans="2:6" x14ac:dyDescent="0.3">
      <c r="B11653" s="3" t="s">
        <v>1814</v>
      </c>
      <c r="C11653" s="4">
        <v>475.07210000000003</v>
      </c>
      <c r="F11653" s="20"/>
    </row>
    <row r="11654" spans="2:6" x14ac:dyDescent="0.3">
      <c r="B11654" s="3" t="s">
        <v>5051</v>
      </c>
      <c r="C11654" s="4">
        <v>475.00170000000003</v>
      </c>
      <c r="F11654" s="20"/>
    </row>
    <row r="11655" spans="2:6" x14ac:dyDescent="0.3">
      <c r="B11655" s="3" t="s">
        <v>18245</v>
      </c>
      <c r="C11655" s="4">
        <v>474.74540000000002</v>
      </c>
      <c r="F11655" s="20"/>
    </row>
    <row r="11656" spans="2:6" x14ac:dyDescent="0.3">
      <c r="B11656" s="3" t="s">
        <v>6653</v>
      </c>
      <c r="C11656" s="4">
        <v>474.60679999999996</v>
      </c>
      <c r="F11656" s="20"/>
    </row>
    <row r="11657" spans="2:6" x14ac:dyDescent="0.3">
      <c r="B11657" s="3" t="s">
        <v>18053</v>
      </c>
      <c r="C11657" s="4">
        <v>474.48670000000004</v>
      </c>
      <c r="F11657" s="20"/>
    </row>
    <row r="11658" spans="2:6" x14ac:dyDescent="0.3">
      <c r="B11658" s="3" t="s">
        <v>1904</v>
      </c>
      <c r="C11658" s="4">
        <v>473.93139999999994</v>
      </c>
      <c r="F11658" s="20"/>
    </row>
    <row r="11659" spans="2:6" x14ac:dyDescent="0.3">
      <c r="B11659" s="3" t="s">
        <v>12837</v>
      </c>
      <c r="C11659" s="4">
        <v>473.79949999999997</v>
      </c>
      <c r="F11659" s="20"/>
    </row>
    <row r="11660" spans="2:6" x14ac:dyDescent="0.3">
      <c r="B11660" s="3" t="s">
        <v>16977</v>
      </c>
      <c r="C11660" s="4">
        <v>473.69300000000004</v>
      </c>
      <c r="F11660" s="20"/>
    </row>
    <row r="11661" spans="2:6" x14ac:dyDescent="0.3">
      <c r="B11661" s="3" t="s">
        <v>15530</v>
      </c>
      <c r="C11661" s="4">
        <v>473.4821</v>
      </c>
      <c r="F11661" s="20"/>
    </row>
    <row r="11662" spans="2:6" x14ac:dyDescent="0.3">
      <c r="B11662" s="3" t="s">
        <v>17475</v>
      </c>
      <c r="C11662" s="4">
        <v>473.33000000000004</v>
      </c>
      <c r="F11662" s="20"/>
    </row>
    <row r="11663" spans="2:6" x14ac:dyDescent="0.3">
      <c r="B11663" s="3" t="s">
        <v>14315</v>
      </c>
      <c r="C11663" s="4">
        <v>473.28789999999998</v>
      </c>
      <c r="F11663" s="20"/>
    </row>
    <row r="11664" spans="2:6" x14ac:dyDescent="0.3">
      <c r="B11664" s="3" t="s">
        <v>11083</v>
      </c>
      <c r="C11664" s="4">
        <v>473.28789999999998</v>
      </c>
      <c r="F11664" s="20"/>
    </row>
    <row r="11665" spans="2:6" x14ac:dyDescent="0.3">
      <c r="B11665" s="3" t="s">
        <v>6279</v>
      </c>
      <c r="C11665" s="4">
        <v>473.28789999999998</v>
      </c>
      <c r="F11665" s="20"/>
    </row>
    <row r="11666" spans="2:6" x14ac:dyDescent="0.3">
      <c r="B11666" s="3" t="s">
        <v>9909</v>
      </c>
      <c r="C11666" s="4">
        <v>473.08939999999996</v>
      </c>
      <c r="F11666" s="20"/>
    </row>
    <row r="11667" spans="2:6" x14ac:dyDescent="0.3">
      <c r="B11667" s="3" t="s">
        <v>2730</v>
      </c>
      <c r="C11667" s="4">
        <v>473.07400000000001</v>
      </c>
      <c r="F11667" s="20"/>
    </row>
    <row r="11668" spans="2:6" x14ac:dyDescent="0.3">
      <c r="B11668" s="3" t="s">
        <v>14861</v>
      </c>
      <c r="C11668" s="4">
        <v>472.9239</v>
      </c>
      <c r="F11668" s="20"/>
    </row>
    <row r="11669" spans="2:6" x14ac:dyDescent="0.3">
      <c r="B11669" s="3" t="s">
        <v>2816</v>
      </c>
      <c r="C11669" s="4">
        <v>472.70140000000004</v>
      </c>
      <c r="F11669" s="20"/>
    </row>
    <row r="11670" spans="2:6" x14ac:dyDescent="0.3">
      <c r="B11670" s="3" t="s">
        <v>7322</v>
      </c>
      <c r="C11670" s="4">
        <v>472.46620000000001</v>
      </c>
      <c r="F11670" s="20"/>
    </row>
    <row r="11671" spans="2:6" x14ac:dyDescent="0.3">
      <c r="B11671" s="3" t="s">
        <v>1397</v>
      </c>
      <c r="C11671" s="4">
        <v>472.43470000000002</v>
      </c>
      <c r="F11671" s="20"/>
    </row>
    <row r="11672" spans="2:6" x14ac:dyDescent="0.3">
      <c r="B11672" s="3" t="s">
        <v>4254</v>
      </c>
      <c r="C11672" s="4">
        <v>472.41580000000005</v>
      </c>
      <c r="F11672" s="20"/>
    </row>
    <row r="11673" spans="2:6" x14ac:dyDescent="0.3">
      <c r="B11673" s="3" t="s">
        <v>5070</v>
      </c>
      <c r="C11673" s="4">
        <v>472.40949999999998</v>
      </c>
      <c r="F11673" s="20"/>
    </row>
    <row r="11674" spans="2:6" x14ac:dyDescent="0.3">
      <c r="B11674" s="3" t="s">
        <v>13405</v>
      </c>
      <c r="C11674" s="4">
        <v>472.3528</v>
      </c>
      <c r="F11674" s="20"/>
    </row>
    <row r="11675" spans="2:6" x14ac:dyDescent="0.3">
      <c r="B11675" s="3" t="s">
        <v>12520</v>
      </c>
      <c r="C11675" s="4">
        <v>472.32130000000001</v>
      </c>
      <c r="F11675" s="20"/>
    </row>
    <row r="11676" spans="2:6" x14ac:dyDescent="0.3">
      <c r="B11676" s="3" t="s">
        <v>5519</v>
      </c>
      <c r="C11676" s="4">
        <v>472.29300000000001</v>
      </c>
      <c r="F11676" s="20"/>
    </row>
    <row r="11677" spans="2:6" x14ac:dyDescent="0.3">
      <c r="B11677" s="3" t="s">
        <v>4410</v>
      </c>
      <c r="C11677" s="4">
        <v>472.0129</v>
      </c>
      <c r="F11677" s="20"/>
    </row>
    <row r="11678" spans="2:6" x14ac:dyDescent="0.3">
      <c r="B11678" s="3" t="s">
        <v>6466</v>
      </c>
      <c r="C11678" s="4">
        <v>471.94100000000003</v>
      </c>
      <c r="F11678" s="20"/>
    </row>
    <row r="11679" spans="2:6" x14ac:dyDescent="0.3">
      <c r="B11679" s="3" t="s">
        <v>3401</v>
      </c>
      <c r="C11679" s="4">
        <v>471.89059999999995</v>
      </c>
      <c r="F11679" s="20"/>
    </row>
    <row r="11680" spans="2:6" x14ac:dyDescent="0.3">
      <c r="B11680" s="3" t="s">
        <v>6122</v>
      </c>
      <c r="C11680" s="4">
        <v>471.86339999999996</v>
      </c>
      <c r="F11680" s="20"/>
    </row>
    <row r="11681" spans="2:6" x14ac:dyDescent="0.3">
      <c r="B11681" s="3" t="s">
        <v>712</v>
      </c>
      <c r="C11681" s="4">
        <v>471.85279999999995</v>
      </c>
      <c r="F11681" s="20"/>
    </row>
    <row r="11682" spans="2:6" x14ac:dyDescent="0.3">
      <c r="B11682" s="3" t="s">
        <v>13010</v>
      </c>
      <c r="C11682" s="4">
        <v>471.82150000000001</v>
      </c>
      <c r="F11682" s="20"/>
    </row>
    <row r="11683" spans="2:6" x14ac:dyDescent="0.3">
      <c r="B11683" s="3" t="s">
        <v>6623</v>
      </c>
      <c r="C11683" s="4">
        <v>471.77120000000002</v>
      </c>
      <c r="F11683" s="20"/>
    </row>
    <row r="11684" spans="2:6" x14ac:dyDescent="0.3">
      <c r="B11684" s="3" t="s">
        <v>3974</v>
      </c>
      <c r="C11684" s="4">
        <v>471.7278</v>
      </c>
      <c r="F11684" s="20"/>
    </row>
    <row r="11685" spans="2:6" x14ac:dyDescent="0.3">
      <c r="B11685" s="3" t="s">
        <v>5510</v>
      </c>
      <c r="C11685" s="4">
        <v>471.53059999999999</v>
      </c>
      <c r="F11685" s="20"/>
    </row>
    <row r="11686" spans="2:6" x14ac:dyDescent="0.3">
      <c r="B11686" s="3" t="s">
        <v>14477</v>
      </c>
      <c r="C11686" s="4">
        <v>471.20830000000001</v>
      </c>
      <c r="F11686" s="20"/>
    </row>
    <row r="11687" spans="2:6" x14ac:dyDescent="0.3">
      <c r="B11687" s="3" t="s">
        <v>7519</v>
      </c>
      <c r="C11687" s="4">
        <v>471.17720000000003</v>
      </c>
      <c r="F11687" s="20"/>
    </row>
    <row r="11688" spans="2:6" x14ac:dyDescent="0.3">
      <c r="B11688" s="3" t="s">
        <v>768</v>
      </c>
      <c r="C11688" s="4">
        <v>471.15750000000003</v>
      </c>
      <c r="F11688" s="20"/>
    </row>
    <row r="11689" spans="2:6" x14ac:dyDescent="0.3">
      <c r="B11689" s="3" t="s">
        <v>6780</v>
      </c>
      <c r="C11689" s="4">
        <v>471.15719999999999</v>
      </c>
      <c r="F11689" s="20"/>
    </row>
    <row r="11690" spans="2:6" x14ac:dyDescent="0.3">
      <c r="B11690" s="3" t="s">
        <v>16683</v>
      </c>
      <c r="C11690" s="4">
        <v>470.964</v>
      </c>
      <c r="F11690" s="20"/>
    </row>
    <row r="11691" spans="2:6" x14ac:dyDescent="0.3">
      <c r="B11691" s="3" t="s">
        <v>7148</v>
      </c>
      <c r="C11691" s="4">
        <v>470.9323</v>
      </c>
      <c r="F11691" s="20"/>
    </row>
    <row r="11692" spans="2:6" x14ac:dyDescent="0.3">
      <c r="B11692" s="3" t="s">
        <v>3866</v>
      </c>
      <c r="C11692" s="4">
        <v>470.63900000000001</v>
      </c>
      <c r="F11692" s="20"/>
    </row>
    <row r="11693" spans="2:6" x14ac:dyDescent="0.3">
      <c r="B11693" s="3" t="s">
        <v>14494</v>
      </c>
      <c r="C11693" s="4">
        <v>470.57560000000001</v>
      </c>
      <c r="F11693" s="20"/>
    </row>
    <row r="11694" spans="2:6" x14ac:dyDescent="0.3">
      <c r="B11694" s="3" t="s">
        <v>10285</v>
      </c>
      <c r="C11694" s="4">
        <v>470.5693</v>
      </c>
      <c r="F11694" s="20"/>
    </row>
    <row r="11695" spans="2:6" x14ac:dyDescent="0.3">
      <c r="B11695" s="3" t="s">
        <v>1517</v>
      </c>
      <c r="C11695" s="4">
        <v>470.43720000000002</v>
      </c>
      <c r="F11695" s="20"/>
    </row>
    <row r="11696" spans="2:6" x14ac:dyDescent="0.3">
      <c r="B11696" s="3" t="s">
        <v>9016</v>
      </c>
      <c r="C11696" s="4">
        <v>470.43229999999994</v>
      </c>
      <c r="F11696" s="20"/>
    </row>
    <row r="11697" spans="2:6" x14ac:dyDescent="0.3">
      <c r="B11697" s="3" t="s">
        <v>3320</v>
      </c>
      <c r="C11697" s="4">
        <v>469.90550000000002</v>
      </c>
      <c r="F11697" s="20"/>
    </row>
    <row r="11698" spans="2:6" x14ac:dyDescent="0.3">
      <c r="B11698" s="3" t="s">
        <v>10909</v>
      </c>
      <c r="C11698" s="4">
        <v>469.76259999999996</v>
      </c>
      <c r="F11698" s="20"/>
    </row>
    <row r="11699" spans="2:6" x14ac:dyDescent="0.3">
      <c r="B11699" s="3" t="s">
        <v>15205</v>
      </c>
      <c r="C11699" s="4">
        <v>469.47399999999999</v>
      </c>
      <c r="F11699" s="20"/>
    </row>
    <row r="11700" spans="2:6" x14ac:dyDescent="0.3">
      <c r="B11700" s="3" t="s">
        <v>18171</v>
      </c>
      <c r="C11700" s="4">
        <v>469.36249999999995</v>
      </c>
      <c r="F11700" s="20"/>
    </row>
    <row r="11701" spans="2:6" x14ac:dyDescent="0.3">
      <c r="B11701" s="3" t="s">
        <v>16159</v>
      </c>
      <c r="C11701" s="4">
        <v>469.31100000000004</v>
      </c>
      <c r="F11701" s="20"/>
    </row>
    <row r="11702" spans="2:6" x14ac:dyDescent="0.3">
      <c r="B11702" s="3" t="s">
        <v>1143</v>
      </c>
      <c r="C11702" s="4">
        <v>469.30470000000003</v>
      </c>
      <c r="F11702" s="20"/>
    </row>
    <row r="11703" spans="2:6" x14ac:dyDescent="0.3">
      <c r="B11703" s="3" t="s">
        <v>10759</v>
      </c>
      <c r="C11703" s="4">
        <v>469.2921</v>
      </c>
      <c r="F11703" s="20"/>
    </row>
    <row r="11704" spans="2:6" x14ac:dyDescent="0.3">
      <c r="B11704" s="3" t="s">
        <v>10815</v>
      </c>
      <c r="C11704" s="4">
        <v>469.27320000000003</v>
      </c>
      <c r="F11704" s="20"/>
    </row>
    <row r="11705" spans="2:6" x14ac:dyDescent="0.3">
      <c r="B11705" s="3" t="s">
        <v>2824</v>
      </c>
      <c r="C11705" s="4">
        <v>469.19759999999997</v>
      </c>
      <c r="F11705" s="20"/>
    </row>
    <row r="11706" spans="2:6" x14ac:dyDescent="0.3">
      <c r="B11706" s="3" t="s">
        <v>13529</v>
      </c>
      <c r="C11706" s="4">
        <v>469.1413</v>
      </c>
      <c r="F11706" s="20"/>
    </row>
    <row r="11707" spans="2:6" x14ac:dyDescent="0.3">
      <c r="B11707" s="3" t="s">
        <v>14789</v>
      </c>
      <c r="C11707" s="4">
        <v>469.06729999999999</v>
      </c>
      <c r="F11707" s="20"/>
    </row>
    <row r="11708" spans="2:6" x14ac:dyDescent="0.3">
      <c r="B11708" s="3" t="s">
        <v>4625</v>
      </c>
      <c r="C11708" s="4">
        <v>468.77280000000002</v>
      </c>
      <c r="F11708" s="20"/>
    </row>
    <row r="11709" spans="2:6" x14ac:dyDescent="0.3">
      <c r="B11709" s="3" t="s">
        <v>3502</v>
      </c>
      <c r="C11709" s="4">
        <v>468.67940000000004</v>
      </c>
      <c r="F11709" s="20"/>
    </row>
    <row r="11710" spans="2:6" x14ac:dyDescent="0.3">
      <c r="B11710" s="3" t="s">
        <v>16438</v>
      </c>
      <c r="C11710" s="4">
        <v>468.65980000000002</v>
      </c>
      <c r="F11710" s="20"/>
    </row>
    <row r="11711" spans="2:6" x14ac:dyDescent="0.3">
      <c r="B11711" s="3" t="s">
        <v>4812</v>
      </c>
      <c r="C11711" s="4">
        <v>468.49800000000005</v>
      </c>
      <c r="F11711" s="20"/>
    </row>
    <row r="11712" spans="2:6" x14ac:dyDescent="0.3">
      <c r="B11712" s="3" t="s">
        <v>12472</v>
      </c>
      <c r="C11712" s="4">
        <v>468.27160000000003</v>
      </c>
      <c r="F11712" s="20"/>
    </row>
    <row r="11713" spans="2:6" x14ac:dyDescent="0.3">
      <c r="B11713" s="3" t="s">
        <v>18399</v>
      </c>
      <c r="C11713" s="4">
        <v>468.0326</v>
      </c>
      <c r="F11713" s="20"/>
    </row>
    <row r="11714" spans="2:6" x14ac:dyDescent="0.3">
      <c r="B11714" s="3" t="s">
        <v>622</v>
      </c>
      <c r="C11714" s="4">
        <v>467.66370000000001</v>
      </c>
      <c r="F11714" s="20"/>
    </row>
    <row r="11715" spans="2:6" x14ac:dyDescent="0.3">
      <c r="B11715" s="3" t="s">
        <v>9239</v>
      </c>
      <c r="C11715" s="4">
        <v>467.47800000000001</v>
      </c>
      <c r="F11715" s="20"/>
    </row>
    <row r="11716" spans="2:6" x14ac:dyDescent="0.3">
      <c r="B11716" s="3" t="s">
        <v>2143</v>
      </c>
      <c r="C11716" s="4">
        <v>467.34480000000002</v>
      </c>
      <c r="F11716" s="20"/>
    </row>
    <row r="11717" spans="2:6" x14ac:dyDescent="0.3">
      <c r="B11717" s="3" t="s">
        <v>14529</v>
      </c>
      <c r="C11717" s="4">
        <v>467.26900000000001</v>
      </c>
      <c r="F11717" s="20"/>
    </row>
    <row r="11718" spans="2:6" x14ac:dyDescent="0.3">
      <c r="B11718" s="3" t="s">
        <v>5831</v>
      </c>
      <c r="C11718" s="4">
        <v>466.98259999999999</v>
      </c>
      <c r="F11718" s="20"/>
    </row>
    <row r="11719" spans="2:6" x14ac:dyDescent="0.3">
      <c r="B11719" s="3" t="s">
        <v>12820</v>
      </c>
      <c r="C11719" s="4">
        <v>466.78219999999999</v>
      </c>
      <c r="F11719" s="20"/>
    </row>
    <row r="11720" spans="2:6" x14ac:dyDescent="0.3">
      <c r="B11720" s="3" t="s">
        <v>16296</v>
      </c>
      <c r="C11720" s="4">
        <v>466.53710000000001</v>
      </c>
      <c r="F11720" s="20"/>
    </row>
    <row r="11721" spans="2:6" x14ac:dyDescent="0.3">
      <c r="B11721" s="3" t="s">
        <v>2965</v>
      </c>
      <c r="C11721" s="4">
        <v>466.40160000000003</v>
      </c>
      <c r="F11721" s="20"/>
    </row>
    <row r="11722" spans="2:6" x14ac:dyDescent="0.3">
      <c r="B11722" s="3" t="s">
        <v>14587</v>
      </c>
      <c r="C11722" s="4">
        <v>466.27550000000002</v>
      </c>
      <c r="F11722" s="20"/>
    </row>
    <row r="11723" spans="2:6" x14ac:dyDescent="0.3">
      <c r="B11723" s="3" t="s">
        <v>8992</v>
      </c>
      <c r="C11723" s="4">
        <v>466.23149999999998</v>
      </c>
      <c r="F11723" s="20"/>
    </row>
    <row r="11724" spans="2:6" x14ac:dyDescent="0.3">
      <c r="B11724" s="3" t="s">
        <v>18640</v>
      </c>
      <c r="C11724" s="4">
        <v>466.20619999999997</v>
      </c>
      <c r="F11724" s="20"/>
    </row>
    <row r="11725" spans="2:6" x14ac:dyDescent="0.3">
      <c r="B11725" s="3" t="s">
        <v>15920</v>
      </c>
      <c r="C11725" s="4">
        <v>466.14949999999999</v>
      </c>
      <c r="F11725" s="20"/>
    </row>
    <row r="11726" spans="2:6" x14ac:dyDescent="0.3">
      <c r="B11726" s="3" t="s">
        <v>9540</v>
      </c>
      <c r="C11726" s="4">
        <v>466.14949999999999</v>
      </c>
      <c r="F11726" s="20"/>
    </row>
    <row r="11727" spans="2:6" x14ac:dyDescent="0.3">
      <c r="B11727" s="3" t="s">
        <v>8115</v>
      </c>
      <c r="C11727" s="4">
        <v>466.14949999999999</v>
      </c>
      <c r="F11727" s="20"/>
    </row>
    <row r="11728" spans="2:6" x14ac:dyDescent="0.3">
      <c r="B11728" s="3" t="s">
        <v>10927</v>
      </c>
      <c r="C11728" s="4">
        <v>466.06910000000005</v>
      </c>
      <c r="F11728" s="20"/>
    </row>
    <row r="11729" spans="2:6" x14ac:dyDescent="0.3">
      <c r="B11729" s="3" t="s">
        <v>12366</v>
      </c>
      <c r="C11729" s="4">
        <v>465.75139999999999</v>
      </c>
      <c r="F11729" s="20"/>
    </row>
    <row r="11730" spans="2:6" x14ac:dyDescent="0.3">
      <c r="B11730" s="3" t="s">
        <v>9415</v>
      </c>
      <c r="C11730" s="4">
        <v>465.61590000000001</v>
      </c>
      <c r="F11730" s="20"/>
    </row>
    <row r="11731" spans="2:6" x14ac:dyDescent="0.3">
      <c r="B11731" s="3" t="s">
        <v>11368</v>
      </c>
      <c r="C11731" s="4">
        <v>465.56129999999996</v>
      </c>
      <c r="F11731" s="20"/>
    </row>
    <row r="11732" spans="2:6" x14ac:dyDescent="0.3">
      <c r="B11732" s="3" t="s">
        <v>18295</v>
      </c>
      <c r="C11732" s="4">
        <v>465.55499999999995</v>
      </c>
      <c r="F11732" s="20"/>
    </row>
    <row r="11733" spans="2:6" x14ac:dyDescent="0.3">
      <c r="B11733" s="3" t="s">
        <v>7205</v>
      </c>
      <c r="C11733" s="4">
        <v>465.5487</v>
      </c>
      <c r="F11733" s="20"/>
    </row>
    <row r="11734" spans="2:6" x14ac:dyDescent="0.3">
      <c r="B11734" s="3" t="s">
        <v>4941</v>
      </c>
      <c r="C11734" s="4">
        <v>465.54239999999999</v>
      </c>
      <c r="F11734" s="20"/>
    </row>
    <row r="11735" spans="2:6" x14ac:dyDescent="0.3">
      <c r="B11735" s="3" t="s">
        <v>15206</v>
      </c>
      <c r="C11735" s="4">
        <v>465.34870000000001</v>
      </c>
      <c r="F11735" s="20"/>
    </row>
    <row r="11736" spans="2:6" x14ac:dyDescent="0.3">
      <c r="B11736" s="3" t="s">
        <v>18455</v>
      </c>
      <c r="C11736" s="4">
        <v>465.28609999999998</v>
      </c>
      <c r="F11736" s="20"/>
    </row>
    <row r="11737" spans="2:6" x14ac:dyDescent="0.3">
      <c r="B11737" s="3" t="s">
        <v>19056</v>
      </c>
      <c r="C11737" s="4">
        <v>465.1979</v>
      </c>
      <c r="F11737" s="20"/>
    </row>
    <row r="11738" spans="2:6" x14ac:dyDescent="0.3">
      <c r="B11738" s="3" t="s">
        <v>3663</v>
      </c>
      <c r="C11738" s="4">
        <v>465.04270000000002</v>
      </c>
      <c r="F11738" s="20"/>
    </row>
    <row r="11739" spans="2:6" x14ac:dyDescent="0.3">
      <c r="B11739" s="3" t="s">
        <v>2539</v>
      </c>
      <c r="C11739" s="4">
        <v>464.40140000000002</v>
      </c>
      <c r="F11739" s="20"/>
    </row>
    <row r="11740" spans="2:6" x14ac:dyDescent="0.3">
      <c r="B11740" s="3" t="s">
        <v>12091</v>
      </c>
      <c r="C11740" s="4">
        <v>464.32819999999998</v>
      </c>
      <c r="F11740" s="20"/>
    </row>
    <row r="11741" spans="2:6" x14ac:dyDescent="0.3">
      <c r="B11741" s="3" t="s">
        <v>13028</v>
      </c>
      <c r="C11741" s="4">
        <v>464.28199999999998</v>
      </c>
      <c r="F11741" s="20"/>
    </row>
    <row r="11742" spans="2:6" x14ac:dyDescent="0.3">
      <c r="B11742" s="3" t="s">
        <v>17065</v>
      </c>
      <c r="C11742" s="4">
        <v>463.83449999999999</v>
      </c>
      <c r="F11742" s="20"/>
    </row>
    <row r="11743" spans="2:6" x14ac:dyDescent="0.3">
      <c r="B11743" s="3" t="s">
        <v>18839</v>
      </c>
      <c r="C11743" s="4">
        <v>463.79079999999999</v>
      </c>
      <c r="F11743" s="20"/>
    </row>
    <row r="11744" spans="2:6" x14ac:dyDescent="0.3">
      <c r="B11744" s="3" t="s">
        <v>10652</v>
      </c>
      <c r="C11744" s="4">
        <v>463.48370000000006</v>
      </c>
      <c r="F11744" s="20"/>
    </row>
    <row r="11745" spans="2:6" x14ac:dyDescent="0.3">
      <c r="B11745" s="3" t="s">
        <v>11049</v>
      </c>
      <c r="C11745" s="4">
        <v>463.39549999999997</v>
      </c>
      <c r="F11745" s="20"/>
    </row>
    <row r="11746" spans="2:6" x14ac:dyDescent="0.3">
      <c r="B11746" s="3" t="s">
        <v>16599</v>
      </c>
      <c r="C11746" s="4">
        <v>463.38639999999998</v>
      </c>
      <c r="F11746" s="20"/>
    </row>
    <row r="11747" spans="2:6" x14ac:dyDescent="0.3">
      <c r="B11747" s="3" t="s">
        <v>8880</v>
      </c>
      <c r="C11747" s="4">
        <v>463.10140000000001</v>
      </c>
      <c r="F11747" s="20"/>
    </row>
    <row r="11748" spans="2:6" x14ac:dyDescent="0.3">
      <c r="B11748" s="3" t="s">
        <v>1256</v>
      </c>
      <c r="C11748" s="4">
        <v>463.08350000000002</v>
      </c>
      <c r="F11748" s="20"/>
    </row>
    <row r="11749" spans="2:6" x14ac:dyDescent="0.3">
      <c r="B11749" s="3" t="s">
        <v>2892</v>
      </c>
      <c r="C11749" s="4">
        <v>463.08250000000004</v>
      </c>
      <c r="F11749" s="20"/>
    </row>
    <row r="11750" spans="2:6" x14ac:dyDescent="0.3">
      <c r="B11750" s="3" t="s">
        <v>2854</v>
      </c>
      <c r="C11750" s="4">
        <v>463.07619999999997</v>
      </c>
      <c r="F11750" s="20"/>
    </row>
    <row r="11751" spans="2:6" x14ac:dyDescent="0.3">
      <c r="B11751" s="3" t="s">
        <v>15328</v>
      </c>
      <c r="C11751" s="4">
        <v>463.06359999999995</v>
      </c>
      <c r="F11751" s="20"/>
    </row>
    <row r="11752" spans="2:6" x14ac:dyDescent="0.3">
      <c r="B11752" s="3" t="s">
        <v>3797</v>
      </c>
      <c r="C11752" s="4">
        <v>463.05099999999999</v>
      </c>
      <c r="F11752" s="20"/>
    </row>
    <row r="11753" spans="2:6" x14ac:dyDescent="0.3">
      <c r="B11753" s="3" t="s">
        <v>1897</v>
      </c>
      <c r="C11753" s="4">
        <v>463.0258</v>
      </c>
      <c r="F11753" s="20"/>
    </row>
    <row r="11754" spans="2:6" x14ac:dyDescent="0.3">
      <c r="B11754" s="3" t="s">
        <v>8075</v>
      </c>
      <c r="C11754" s="4">
        <v>462.99430000000001</v>
      </c>
      <c r="F11754" s="20"/>
    </row>
    <row r="11755" spans="2:6" x14ac:dyDescent="0.3">
      <c r="B11755" s="3" t="s">
        <v>913</v>
      </c>
      <c r="C11755" s="4">
        <v>462.988</v>
      </c>
      <c r="F11755" s="20"/>
    </row>
    <row r="11756" spans="2:6" x14ac:dyDescent="0.3">
      <c r="B11756" s="3" t="s">
        <v>6584</v>
      </c>
      <c r="C11756" s="4">
        <v>462.96280000000002</v>
      </c>
      <c r="F11756" s="20"/>
    </row>
    <row r="11757" spans="2:6" x14ac:dyDescent="0.3">
      <c r="B11757" s="3" t="s">
        <v>852</v>
      </c>
      <c r="C11757" s="4">
        <v>462.86439999999999</v>
      </c>
      <c r="F11757" s="20"/>
    </row>
    <row r="11758" spans="2:6" x14ac:dyDescent="0.3">
      <c r="B11758" s="3" t="s">
        <v>13368</v>
      </c>
      <c r="C11758" s="4">
        <v>462.75409999999999</v>
      </c>
      <c r="F11758" s="20"/>
    </row>
    <row r="11759" spans="2:6" x14ac:dyDescent="0.3">
      <c r="B11759" s="3" t="s">
        <v>5923</v>
      </c>
      <c r="C11759" s="4">
        <v>462.56950000000001</v>
      </c>
      <c r="F11759" s="20"/>
    </row>
    <row r="11760" spans="2:6" x14ac:dyDescent="0.3">
      <c r="B11760" s="3" t="s">
        <v>9830</v>
      </c>
      <c r="C11760" s="4">
        <v>462.52069999999998</v>
      </c>
      <c r="F11760" s="20"/>
    </row>
    <row r="11761" spans="2:6" x14ac:dyDescent="0.3">
      <c r="B11761" s="3" t="s">
        <v>1677</v>
      </c>
      <c r="C11761" s="4">
        <v>462.52069999999998</v>
      </c>
      <c r="F11761" s="20"/>
    </row>
    <row r="11762" spans="2:6" x14ac:dyDescent="0.3">
      <c r="B11762" s="3" t="s">
        <v>11469</v>
      </c>
      <c r="C11762" s="4">
        <v>462.512</v>
      </c>
      <c r="F11762" s="20"/>
    </row>
    <row r="11763" spans="2:6" x14ac:dyDescent="0.3">
      <c r="B11763" s="3" t="s">
        <v>9137</v>
      </c>
      <c r="C11763" s="4">
        <v>462.41239999999999</v>
      </c>
      <c r="F11763" s="20"/>
    </row>
    <row r="11764" spans="2:6" x14ac:dyDescent="0.3">
      <c r="B11764" s="3" t="s">
        <v>3356</v>
      </c>
      <c r="C11764" s="4">
        <v>462.06970000000007</v>
      </c>
      <c r="F11764" s="20"/>
    </row>
    <row r="11765" spans="2:6" x14ac:dyDescent="0.3">
      <c r="B11765" s="3" t="s">
        <v>3341</v>
      </c>
      <c r="C11765" s="4">
        <v>462.04770000000002</v>
      </c>
      <c r="F11765" s="20"/>
    </row>
    <row r="11766" spans="2:6" x14ac:dyDescent="0.3">
      <c r="B11766" s="3" t="s">
        <v>10139</v>
      </c>
      <c r="C11766" s="4">
        <v>461.93180000000007</v>
      </c>
      <c r="F11766" s="20"/>
    </row>
    <row r="11767" spans="2:6" x14ac:dyDescent="0.3">
      <c r="B11767" s="3" t="s">
        <v>13268</v>
      </c>
      <c r="C11767" s="4">
        <v>461.71159999999998</v>
      </c>
      <c r="F11767" s="20"/>
    </row>
    <row r="11768" spans="2:6" x14ac:dyDescent="0.3">
      <c r="B11768" s="3" t="s">
        <v>10330</v>
      </c>
      <c r="C11768" s="4">
        <v>461.46789999999999</v>
      </c>
      <c r="F11768" s="20"/>
    </row>
    <row r="11769" spans="2:6" x14ac:dyDescent="0.3">
      <c r="B11769" s="3" t="s">
        <v>10404</v>
      </c>
      <c r="C11769" s="4">
        <v>461.41020000000003</v>
      </c>
      <c r="F11769" s="20"/>
    </row>
    <row r="11770" spans="2:6" x14ac:dyDescent="0.3">
      <c r="B11770" s="3" t="s">
        <v>6721</v>
      </c>
      <c r="C11770" s="4">
        <v>461.35450000000003</v>
      </c>
      <c r="F11770" s="20"/>
    </row>
    <row r="11771" spans="2:6" x14ac:dyDescent="0.3">
      <c r="B11771" s="3" t="s">
        <v>15171</v>
      </c>
      <c r="C11771" s="4">
        <v>460.99210000000005</v>
      </c>
      <c r="F11771" s="20"/>
    </row>
    <row r="11772" spans="2:6" x14ac:dyDescent="0.3">
      <c r="B11772" s="3" t="s">
        <v>2119</v>
      </c>
      <c r="C11772" s="4">
        <v>460.32850000000002</v>
      </c>
      <c r="F11772" s="20"/>
    </row>
    <row r="11773" spans="2:6" x14ac:dyDescent="0.3">
      <c r="B11773" s="3" t="s">
        <v>2397</v>
      </c>
      <c r="C11773" s="4">
        <v>460.14820000000003</v>
      </c>
      <c r="F11773" s="20"/>
    </row>
    <row r="11774" spans="2:6" x14ac:dyDescent="0.3">
      <c r="B11774" s="3" t="s">
        <v>15785</v>
      </c>
      <c r="C11774" s="4">
        <v>460.00289999999995</v>
      </c>
      <c r="F11774" s="20"/>
    </row>
    <row r="11775" spans="2:6" x14ac:dyDescent="0.3">
      <c r="B11775" s="3" t="s">
        <v>15079</v>
      </c>
      <c r="C11775" s="4">
        <v>459.96510000000001</v>
      </c>
      <c r="F11775" s="20"/>
    </row>
    <row r="11776" spans="2:6" x14ac:dyDescent="0.3">
      <c r="B11776" s="3" t="s">
        <v>6523</v>
      </c>
      <c r="C11776" s="4">
        <v>459.93990000000002</v>
      </c>
      <c r="F11776" s="20"/>
    </row>
    <row r="11777" spans="2:6" x14ac:dyDescent="0.3">
      <c r="B11777" s="3" t="s">
        <v>17198</v>
      </c>
      <c r="C11777" s="4">
        <v>459.72839999999997</v>
      </c>
      <c r="F11777" s="20"/>
    </row>
    <row r="11778" spans="2:6" x14ac:dyDescent="0.3">
      <c r="B11778" s="3" t="s">
        <v>6382</v>
      </c>
      <c r="C11778" s="4">
        <v>459.48009999999999</v>
      </c>
      <c r="F11778" s="20"/>
    </row>
    <row r="11779" spans="2:6" x14ac:dyDescent="0.3">
      <c r="B11779" s="3" t="s">
        <v>18787</v>
      </c>
      <c r="C11779" s="4">
        <v>459.40100000000001</v>
      </c>
      <c r="F11779" s="20"/>
    </row>
    <row r="11780" spans="2:6" x14ac:dyDescent="0.3">
      <c r="B11780" s="3" t="s">
        <v>7268</v>
      </c>
      <c r="C11780" s="4">
        <v>459.33790000000005</v>
      </c>
      <c r="F11780" s="20"/>
    </row>
    <row r="11781" spans="2:6" x14ac:dyDescent="0.3">
      <c r="B11781" s="3" t="s">
        <v>801</v>
      </c>
      <c r="C11781" s="4">
        <v>458.83269999999999</v>
      </c>
      <c r="F11781" s="20"/>
    </row>
    <row r="11782" spans="2:6" x14ac:dyDescent="0.3">
      <c r="B11782" s="3" t="s">
        <v>5929</v>
      </c>
      <c r="C11782" s="4">
        <v>458.82409999999999</v>
      </c>
      <c r="F11782" s="20"/>
    </row>
    <row r="11783" spans="2:6" x14ac:dyDescent="0.3">
      <c r="B11783" s="3" t="s">
        <v>5597</v>
      </c>
      <c r="C11783" s="4">
        <v>458.38490000000002</v>
      </c>
      <c r="F11783" s="20"/>
    </row>
    <row r="11784" spans="2:6" x14ac:dyDescent="0.3">
      <c r="B11784" s="3" t="s">
        <v>16830</v>
      </c>
      <c r="C11784" s="4">
        <v>458.20640000000003</v>
      </c>
      <c r="F11784" s="20"/>
    </row>
    <row r="11785" spans="2:6" x14ac:dyDescent="0.3">
      <c r="B11785" s="3" t="s">
        <v>1280</v>
      </c>
      <c r="C11785" s="4">
        <v>458.03040000000004</v>
      </c>
      <c r="F11785" s="20"/>
    </row>
    <row r="11786" spans="2:6" x14ac:dyDescent="0.3">
      <c r="B11786" s="3" t="s">
        <v>9131</v>
      </c>
      <c r="C11786" s="4">
        <v>457.43589999999995</v>
      </c>
      <c r="F11786" s="20"/>
    </row>
    <row r="11787" spans="2:6" x14ac:dyDescent="0.3">
      <c r="B11787" s="3" t="s">
        <v>16638</v>
      </c>
      <c r="C11787" s="4">
        <v>457.37290000000002</v>
      </c>
      <c r="F11787" s="20"/>
    </row>
    <row r="11788" spans="2:6" x14ac:dyDescent="0.3">
      <c r="B11788" s="3" t="s">
        <v>13192</v>
      </c>
      <c r="C11788" s="4">
        <v>457.22900000000004</v>
      </c>
      <c r="F11788" s="20"/>
    </row>
    <row r="11789" spans="2:6" x14ac:dyDescent="0.3">
      <c r="B11789" s="3" t="s">
        <v>13144</v>
      </c>
      <c r="C11789" s="4">
        <v>457.0643</v>
      </c>
      <c r="F11789" s="20"/>
    </row>
    <row r="11790" spans="2:6" x14ac:dyDescent="0.3">
      <c r="B11790" s="3" t="s">
        <v>8008</v>
      </c>
      <c r="C11790" s="4">
        <v>457.03260000000006</v>
      </c>
      <c r="F11790" s="20"/>
    </row>
    <row r="11791" spans="2:6" x14ac:dyDescent="0.3">
      <c r="B11791" s="3" t="s">
        <v>16176</v>
      </c>
      <c r="C11791" s="4">
        <v>456.84770000000003</v>
      </c>
      <c r="F11791" s="20"/>
    </row>
    <row r="11792" spans="2:6" x14ac:dyDescent="0.3">
      <c r="B11792" s="3" t="s">
        <v>3251</v>
      </c>
      <c r="C11792" s="4">
        <v>456.81620000000004</v>
      </c>
      <c r="F11792" s="20"/>
    </row>
    <row r="11793" spans="2:6" x14ac:dyDescent="0.3">
      <c r="B11793" s="3" t="s">
        <v>3014</v>
      </c>
      <c r="C11793" s="4">
        <v>456.81620000000004</v>
      </c>
      <c r="F11793" s="20"/>
    </row>
    <row r="11794" spans="2:6" x14ac:dyDescent="0.3">
      <c r="B11794" s="3" t="s">
        <v>5894</v>
      </c>
      <c r="C11794" s="4">
        <v>456.81619999999998</v>
      </c>
      <c r="F11794" s="20"/>
    </row>
    <row r="11795" spans="2:6" x14ac:dyDescent="0.3">
      <c r="B11795" s="3" t="s">
        <v>18261</v>
      </c>
      <c r="C11795" s="4">
        <v>456.79730000000001</v>
      </c>
      <c r="F11795" s="20"/>
    </row>
    <row r="11796" spans="2:6" x14ac:dyDescent="0.3">
      <c r="B11796" s="3" t="s">
        <v>17278</v>
      </c>
      <c r="C11796" s="4">
        <v>456.77839999999998</v>
      </c>
      <c r="F11796" s="20"/>
    </row>
    <row r="11797" spans="2:6" x14ac:dyDescent="0.3">
      <c r="B11797" s="3" t="s">
        <v>6538</v>
      </c>
      <c r="C11797" s="4">
        <v>456.77839999999998</v>
      </c>
      <c r="F11797" s="20"/>
    </row>
    <row r="11798" spans="2:6" x14ac:dyDescent="0.3">
      <c r="B11798" s="3" t="s">
        <v>4040</v>
      </c>
      <c r="C11798" s="4">
        <v>456.74630000000002</v>
      </c>
      <c r="F11798" s="20"/>
    </row>
    <row r="11799" spans="2:6" x14ac:dyDescent="0.3">
      <c r="B11799" s="3" t="s">
        <v>1784</v>
      </c>
      <c r="C11799" s="4">
        <v>456.67760000000004</v>
      </c>
      <c r="F11799" s="20"/>
    </row>
    <row r="11800" spans="2:6" x14ac:dyDescent="0.3">
      <c r="B11800" s="3" t="s">
        <v>17584</v>
      </c>
      <c r="C11800" s="4">
        <v>456.38350000000003</v>
      </c>
      <c r="F11800" s="20"/>
    </row>
    <row r="11801" spans="2:6" x14ac:dyDescent="0.3">
      <c r="B11801" s="3" t="s">
        <v>14082</v>
      </c>
      <c r="C11801" s="4">
        <v>456.0831</v>
      </c>
      <c r="F11801" s="20"/>
    </row>
    <row r="11802" spans="2:6" x14ac:dyDescent="0.3">
      <c r="B11802" s="3" t="s">
        <v>18422</v>
      </c>
      <c r="C11802" s="4">
        <v>455.80689999999998</v>
      </c>
      <c r="F11802" s="20"/>
    </row>
    <row r="11803" spans="2:6" x14ac:dyDescent="0.3">
      <c r="B11803" s="3" t="s">
        <v>18849</v>
      </c>
      <c r="C11803" s="4">
        <v>455.59269999999998</v>
      </c>
      <c r="F11803" s="20"/>
    </row>
    <row r="11804" spans="2:6" x14ac:dyDescent="0.3">
      <c r="B11804" s="3" t="s">
        <v>1571</v>
      </c>
      <c r="C11804" s="4">
        <v>455.57049999999998</v>
      </c>
      <c r="F11804" s="20"/>
    </row>
    <row r="11805" spans="2:6" x14ac:dyDescent="0.3">
      <c r="B11805" s="3" t="s">
        <v>14262</v>
      </c>
      <c r="C11805" s="4">
        <v>455.52639999999997</v>
      </c>
      <c r="F11805" s="20"/>
    </row>
    <row r="11806" spans="2:6" x14ac:dyDescent="0.3">
      <c r="B11806" s="3" t="s">
        <v>10380</v>
      </c>
      <c r="C11806" s="4">
        <v>455.35580000000004</v>
      </c>
      <c r="F11806" s="20"/>
    </row>
    <row r="11807" spans="2:6" x14ac:dyDescent="0.3">
      <c r="B11807" s="3" t="s">
        <v>11003</v>
      </c>
      <c r="C11807" s="4">
        <v>455.27009999999996</v>
      </c>
      <c r="F11807" s="20"/>
    </row>
    <row r="11808" spans="2:6" x14ac:dyDescent="0.3">
      <c r="B11808" s="3" t="s">
        <v>1542</v>
      </c>
      <c r="C11808" s="4">
        <v>454.68470000000002</v>
      </c>
      <c r="F11808" s="20"/>
    </row>
    <row r="11809" spans="2:6" x14ac:dyDescent="0.3">
      <c r="B11809" s="3" t="s">
        <v>8061</v>
      </c>
      <c r="C11809" s="4">
        <v>454.67860000000002</v>
      </c>
      <c r="F11809" s="20"/>
    </row>
    <row r="11810" spans="2:6" x14ac:dyDescent="0.3">
      <c r="B11810" s="3" t="s">
        <v>16269</v>
      </c>
      <c r="C11810" s="4">
        <v>454.57169999999996</v>
      </c>
      <c r="F11810" s="20"/>
    </row>
    <row r="11811" spans="2:6" x14ac:dyDescent="0.3">
      <c r="B11811" s="3" t="s">
        <v>888</v>
      </c>
      <c r="C11811" s="4">
        <v>454.23659999999995</v>
      </c>
      <c r="F11811" s="20"/>
    </row>
    <row r="11812" spans="2:6" x14ac:dyDescent="0.3">
      <c r="B11812" s="3" t="s">
        <v>19002</v>
      </c>
      <c r="C11812" s="4">
        <v>454.0711</v>
      </c>
      <c r="F11812" s="20"/>
    </row>
    <row r="11813" spans="2:6" x14ac:dyDescent="0.3">
      <c r="B11813" s="3" t="s">
        <v>18585</v>
      </c>
      <c r="C11813" s="4">
        <v>454.0224</v>
      </c>
      <c r="F11813" s="20"/>
    </row>
    <row r="11814" spans="2:6" x14ac:dyDescent="0.3">
      <c r="B11814" s="3" t="s">
        <v>15561</v>
      </c>
      <c r="C11814" s="4">
        <v>453.92359999999996</v>
      </c>
      <c r="F11814" s="20"/>
    </row>
    <row r="11815" spans="2:6" x14ac:dyDescent="0.3">
      <c r="B11815" s="3" t="s">
        <v>11573</v>
      </c>
      <c r="C11815" s="4">
        <v>453.66100000000006</v>
      </c>
      <c r="F11815" s="20"/>
    </row>
    <row r="11816" spans="2:6" x14ac:dyDescent="0.3">
      <c r="B11816" s="3" t="s">
        <v>14601</v>
      </c>
      <c r="C11816" s="4">
        <v>453.64789999999999</v>
      </c>
      <c r="F11816" s="20"/>
    </row>
    <row r="11817" spans="2:6" x14ac:dyDescent="0.3">
      <c r="B11817" s="3" t="s">
        <v>13022</v>
      </c>
      <c r="C11817" s="4">
        <v>453.63580000000002</v>
      </c>
      <c r="F11817" s="20"/>
    </row>
    <row r="11818" spans="2:6" x14ac:dyDescent="0.3">
      <c r="B11818" s="3" t="s">
        <v>1951</v>
      </c>
      <c r="C11818" s="4">
        <v>453.52389999999997</v>
      </c>
      <c r="F11818" s="20"/>
    </row>
    <row r="11819" spans="2:6" x14ac:dyDescent="0.3">
      <c r="B11819" s="3" t="s">
        <v>8178</v>
      </c>
      <c r="C11819" s="4">
        <v>453.51139999999998</v>
      </c>
      <c r="F11819" s="20"/>
    </row>
    <row r="11820" spans="2:6" x14ac:dyDescent="0.3">
      <c r="B11820" s="3" t="s">
        <v>1494</v>
      </c>
      <c r="C11820" s="4">
        <v>453.38259999999997</v>
      </c>
      <c r="F11820" s="20"/>
    </row>
    <row r="11821" spans="2:6" x14ac:dyDescent="0.3">
      <c r="B11821" s="3" t="s">
        <v>11651</v>
      </c>
      <c r="C11821" s="4">
        <v>453.31840000000005</v>
      </c>
      <c r="F11821" s="20"/>
    </row>
    <row r="11822" spans="2:6" x14ac:dyDescent="0.3">
      <c r="B11822" s="3" t="s">
        <v>9381</v>
      </c>
      <c r="C11822" s="4">
        <v>453.11180000000002</v>
      </c>
      <c r="F11822" s="20"/>
    </row>
    <row r="11823" spans="2:6" x14ac:dyDescent="0.3">
      <c r="B11823" s="3" t="s">
        <v>15811</v>
      </c>
      <c r="C11823" s="4">
        <v>452.9846</v>
      </c>
      <c r="F11823" s="20"/>
    </row>
    <row r="11824" spans="2:6" x14ac:dyDescent="0.3">
      <c r="B11824" s="3" t="s">
        <v>4435</v>
      </c>
      <c r="C11824" s="4">
        <v>452.93419999999998</v>
      </c>
      <c r="F11824" s="20"/>
    </row>
    <row r="11825" spans="2:6" x14ac:dyDescent="0.3">
      <c r="B11825" s="3" t="s">
        <v>6017</v>
      </c>
      <c r="C11825" s="4">
        <v>452.70780000000008</v>
      </c>
      <c r="F11825" s="20"/>
    </row>
    <row r="11826" spans="2:6" x14ac:dyDescent="0.3">
      <c r="B11826" s="3" t="s">
        <v>884</v>
      </c>
      <c r="C11826" s="4">
        <v>452.61090000000002</v>
      </c>
      <c r="F11826" s="20"/>
    </row>
    <row r="11827" spans="2:6" x14ac:dyDescent="0.3">
      <c r="B11827" s="3" t="s">
        <v>15257</v>
      </c>
      <c r="C11827" s="4">
        <v>452.40989999999994</v>
      </c>
      <c r="F11827" s="20"/>
    </row>
    <row r="11828" spans="2:6" x14ac:dyDescent="0.3">
      <c r="B11828" s="3" t="s">
        <v>11628</v>
      </c>
      <c r="C11828" s="4">
        <v>451.83340000000004</v>
      </c>
      <c r="F11828" s="20"/>
    </row>
    <row r="11829" spans="2:6" x14ac:dyDescent="0.3">
      <c r="B11829" s="3" t="s">
        <v>12733</v>
      </c>
      <c r="C11829" s="4">
        <v>451.75780000000003</v>
      </c>
      <c r="F11829" s="20"/>
    </row>
    <row r="11830" spans="2:6" x14ac:dyDescent="0.3">
      <c r="B11830" s="3" t="s">
        <v>13078</v>
      </c>
      <c r="C11830" s="4">
        <v>451.68430000000001</v>
      </c>
      <c r="F11830" s="20"/>
    </row>
    <row r="11831" spans="2:6" x14ac:dyDescent="0.3">
      <c r="B11831" s="3" t="s">
        <v>11175</v>
      </c>
      <c r="C11831" s="4">
        <v>451.48219999999998</v>
      </c>
      <c r="F11831" s="20"/>
    </row>
    <row r="11832" spans="2:6" x14ac:dyDescent="0.3">
      <c r="B11832" s="3" t="s">
        <v>7467</v>
      </c>
      <c r="C11832" s="4">
        <v>451.45410000000004</v>
      </c>
      <c r="F11832" s="20"/>
    </row>
    <row r="11833" spans="2:6" x14ac:dyDescent="0.3">
      <c r="B11833" s="3" t="s">
        <v>18811</v>
      </c>
      <c r="C11833" s="4">
        <v>451.22669999999994</v>
      </c>
      <c r="F11833" s="20"/>
    </row>
    <row r="11834" spans="2:6" x14ac:dyDescent="0.3">
      <c r="B11834" s="3" t="s">
        <v>14982</v>
      </c>
      <c r="C11834" s="4">
        <v>451.21759999999995</v>
      </c>
      <c r="F11834" s="20"/>
    </row>
    <row r="11835" spans="2:6" x14ac:dyDescent="0.3">
      <c r="B11835" s="3" t="s">
        <v>15566</v>
      </c>
      <c r="C11835" s="4">
        <v>450.9203</v>
      </c>
      <c r="F11835" s="20"/>
    </row>
    <row r="11836" spans="2:6" x14ac:dyDescent="0.3">
      <c r="B11836" s="3" t="s">
        <v>9032</v>
      </c>
      <c r="C11836" s="4">
        <v>450.85659999999996</v>
      </c>
      <c r="F11836" s="20"/>
    </row>
    <row r="11837" spans="2:6" x14ac:dyDescent="0.3">
      <c r="B11837" s="3" t="s">
        <v>12878</v>
      </c>
      <c r="C11837" s="4">
        <v>450.62430000000001</v>
      </c>
      <c r="F11837" s="20"/>
    </row>
    <row r="11838" spans="2:6" x14ac:dyDescent="0.3">
      <c r="B11838" s="3" t="s">
        <v>5682</v>
      </c>
      <c r="C11838" s="4">
        <v>450.57510000000002</v>
      </c>
      <c r="F11838" s="20"/>
    </row>
    <row r="11839" spans="2:6" x14ac:dyDescent="0.3">
      <c r="B11839" s="3" t="s">
        <v>1357</v>
      </c>
      <c r="C11839" s="4">
        <v>450.56880000000001</v>
      </c>
      <c r="F11839" s="20"/>
    </row>
    <row r="11840" spans="2:6" x14ac:dyDescent="0.3">
      <c r="B11840" s="3" t="s">
        <v>1836</v>
      </c>
      <c r="C11840" s="4">
        <v>450.5625</v>
      </c>
      <c r="F11840" s="20"/>
    </row>
    <row r="11841" spans="2:6" x14ac:dyDescent="0.3">
      <c r="B11841" s="3" t="s">
        <v>8275</v>
      </c>
      <c r="C11841" s="4">
        <v>450.55470000000003</v>
      </c>
      <c r="F11841" s="20"/>
    </row>
    <row r="11842" spans="2:6" x14ac:dyDescent="0.3">
      <c r="B11842" s="3" t="s">
        <v>14935</v>
      </c>
      <c r="C11842" s="4">
        <v>450.54320000000001</v>
      </c>
      <c r="F11842" s="20"/>
    </row>
    <row r="11843" spans="2:6" x14ac:dyDescent="0.3">
      <c r="B11843" s="3" t="s">
        <v>2459</v>
      </c>
      <c r="C11843" s="4">
        <v>450.53730000000002</v>
      </c>
      <c r="F11843" s="20"/>
    </row>
    <row r="11844" spans="2:6" x14ac:dyDescent="0.3">
      <c r="B11844" s="3" t="s">
        <v>3997</v>
      </c>
      <c r="C11844" s="4">
        <v>450.53100000000001</v>
      </c>
      <c r="F11844" s="20"/>
    </row>
    <row r="11845" spans="2:6" x14ac:dyDescent="0.3">
      <c r="B11845" s="3" t="s">
        <v>6354</v>
      </c>
      <c r="C11845" s="4">
        <v>450.4932</v>
      </c>
      <c r="F11845" s="20"/>
    </row>
    <row r="11846" spans="2:6" x14ac:dyDescent="0.3">
      <c r="B11846" s="3" t="s">
        <v>8796</v>
      </c>
      <c r="C11846" s="4">
        <v>450.48020000000002</v>
      </c>
      <c r="F11846" s="20"/>
    </row>
    <row r="11847" spans="2:6" x14ac:dyDescent="0.3">
      <c r="B11847" s="3" t="s">
        <v>17411</v>
      </c>
      <c r="C11847" s="4">
        <v>450.23169999999999</v>
      </c>
      <c r="F11847" s="20"/>
    </row>
    <row r="11848" spans="2:6" x14ac:dyDescent="0.3">
      <c r="B11848" s="3" t="s">
        <v>2178</v>
      </c>
      <c r="C11848" s="4">
        <v>450.22669999999999</v>
      </c>
      <c r="F11848" s="20"/>
    </row>
    <row r="11849" spans="2:6" x14ac:dyDescent="0.3">
      <c r="B11849" s="3" t="s">
        <v>13218</v>
      </c>
      <c r="C11849" s="4">
        <v>449.85459999999995</v>
      </c>
      <c r="F11849" s="20"/>
    </row>
    <row r="11850" spans="2:6" x14ac:dyDescent="0.3">
      <c r="B11850" s="3" t="s">
        <v>6727</v>
      </c>
      <c r="C11850" s="4">
        <v>449.52939999999995</v>
      </c>
      <c r="F11850" s="20"/>
    </row>
    <row r="11851" spans="2:6" x14ac:dyDescent="0.3">
      <c r="B11851" s="3" t="s">
        <v>17952</v>
      </c>
      <c r="C11851" s="4">
        <v>449.30419999999998</v>
      </c>
      <c r="F11851" s="20"/>
    </row>
    <row r="11852" spans="2:6" x14ac:dyDescent="0.3">
      <c r="B11852" s="3" t="s">
        <v>14098</v>
      </c>
      <c r="C11852" s="4">
        <v>449.30419999999998</v>
      </c>
      <c r="F11852" s="20"/>
    </row>
    <row r="11853" spans="2:6" x14ac:dyDescent="0.3">
      <c r="B11853" s="3" t="s">
        <v>2142</v>
      </c>
      <c r="C11853" s="4">
        <v>449.22860000000009</v>
      </c>
      <c r="F11853" s="20"/>
    </row>
    <row r="11854" spans="2:6" x14ac:dyDescent="0.3">
      <c r="B11854" s="3" t="s">
        <v>18951</v>
      </c>
      <c r="C11854" s="4">
        <v>449.20440000000002</v>
      </c>
      <c r="F11854" s="20"/>
    </row>
    <row r="11855" spans="2:6" x14ac:dyDescent="0.3">
      <c r="B11855" s="3" t="s">
        <v>16958</v>
      </c>
      <c r="C11855" s="4">
        <v>449.17790000000002</v>
      </c>
      <c r="F11855" s="20"/>
    </row>
    <row r="11856" spans="2:6" x14ac:dyDescent="0.3">
      <c r="B11856" s="3" t="s">
        <v>16325</v>
      </c>
      <c r="C11856" s="4">
        <v>449.029</v>
      </c>
      <c r="F11856" s="20"/>
    </row>
    <row r="11857" spans="2:6" x14ac:dyDescent="0.3">
      <c r="B11857" s="3" t="s">
        <v>15456</v>
      </c>
      <c r="C11857" s="4">
        <v>448.72800000000001</v>
      </c>
      <c r="F11857" s="20"/>
    </row>
    <row r="11858" spans="2:6" x14ac:dyDescent="0.3">
      <c r="B11858" s="3" t="s">
        <v>3498</v>
      </c>
      <c r="C11858" s="4">
        <v>447.97659999999996</v>
      </c>
      <c r="F11858" s="20"/>
    </row>
    <row r="11859" spans="2:6" x14ac:dyDescent="0.3">
      <c r="B11859" s="3" t="s">
        <v>17613</v>
      </c>
      <c r="C11859" s="4">
        <v>447.70769999999999</v>
      </c>
      <c r="F11859" s="20"/>
    </row>
    <row r="11860" spans="2:6" x14ac:dyDescent="0.3">
      <c r="B11860" s="3" t="s">
        <v>4314</v>
      </c>
      <c r="C11860" s="4">
        <v>447.52089999999998</v>
      </c>
      <c r="F11860" s="20"/>
    </row>
    <row r="11861" spans="2:6" x14ac:dyDescent="0.3">
      <c r="B11861" s="3" t="s">
        <v>14760</v>
      </c>
      <c r="C11861" s="4">
        <v>447.48919999999998</v>
      </c>
      <c r="F11861" s="20"/>
    </row>
    <row r="11862" spans="2:6" x14ac:dyDescent="0.3">
      <c r="B11862" s="3" t="s">
        <v>5100</v>
      </c>
      <c r="C11862" s="4">
        <v>447.44510000000002</v>
      </c>
      <c r="F11862" s="20"/>
    </row>
    <row r="11863" spans="2:6" x14ac:dyDescent="0.3">
      <c r="B11863" s="3" t="s">
        <v>7008</v>
      </c>
      <c r="C11863" s="4">
        <v>447.43880000000001</v>
      </c>
      <c r="F11863" s="20"/>
    </row>
    <row r="11864" spans="2:6" x14ac:dyDescent="0.3">
      <c r="B11864" s="3" t="s">
        <v>3679</v>
      </c>
      <c r="C11864" s="4">
        <v>447.40730000000002</v>
      </c>
      <c r="F11864" s="20"/>
    </row>
    <row r="11865" spans="2:6" x14ac:dyDescent="0.3">
      <c r="B11865" s="3" t="s">
        <v>620</v>
      </c>
      <c r="C11865" s="4">
        <v>447.40730000000002</v>
      </c>
      <c r="F11865" s="20"/>
    </row>
    <row r="11866" spans="2:6" x14ac:dyDescent="0.3">
      <c r="B11866" s="3" t="s">
        <v>2797</v>
      </c>
      <c r="C11866" s="4">
        <v>447.36950000000002</v>
      </c>
      <c r="F11866" s="20"/>
    </row>
    <row r="11867" spans="2:6" x14ac:dyDescent="0.3">
      <c r="B11867" s="3" t="s">
        <v>9873</v>
      </c>
      <c r="C11867" s="4">
        <v>447.23450000000003</v>
      </c>
      <c r="F11867" s="20"/>
    </row>
    <row r="11868" spans="2:6" x14ac:dyDescent="0.3">
      <c r="B11868" s="3" t="s">
        <v>3998</v>
      </c>
      <c r="C11868" s="4">
        <v>446.93939999999998</v>
      </c>
      <c r="F11868" s="20"/>
    </row>
    <row r="11869" spans="2:6" x14ac:dyDescent="0.3">
      <c r="B11869" s="3" t="s">
        <v>15639</v>
      </c>
      <c r="C11869" s="4">
        <v>446.87540000000007</v>
      </c>
      <c r="F11869" s="20"/>
    </row>
    <row r="11870" spans="2:6" x14ac:dyDescent="0.3">
      <c r="B11870" s="3" t="s">
        <v>12602</v>
      </c>
      <c r="C11870" s="4">
        <v>446.84540000000004</v>
      </c>
      <c r="F11870" s="20"/>
    </row>
    <row r="11871" spans="2:6" x14ac:dyDescent="0.3">
      <c r="B11871" s="3" t="s">
        <v>8145</v>
      </c>
      <c r="C11871" s="4">
        <v>446.77570000000003</v>
      </c>
      <c r="F11871" s="20"/>
    </row>
    <row r="11872" spans="2:6" x14ac:dyDescent="0.3">
      <c r="B11872" s="3" t="s">
        <v>16084</v>
      </c>
      <c r="C11872" s="4">
        <v>446.41119999999995</v>
      </c>
      <c r="F11872" s="20"/>
    </row>
    <row r="11873" spans="2:6" x14ac:dyDescent="0.3">
      <c r="B11873" s="3" t="s">
        <v>17246</v>
      </c>
      <c r="C11873" s="4">
        <v>446.19939999999997</v>
      </c>
      <c r="F11873" s="20"/>
    </row>
    <row r="11874" spans="2:6" x14ac:dyDescent="0.3">
      <c r="B11874" s="3" t="s">
        <v>12719</v>
      </c>
      <c r="C11874" s="4">
        <v>446.16199999999998</v>
      </c>
      <c r="F11874" s="20"/>
    </row>
    <row r="11875" spans="2:6" x14ac:dyDescent="0.3">
      <c r="B11875" s="3" t="s">
        <v>6409</v>
      </c>
      <c r="C11875" s="4">
        <v>446.12990000000002</v>
      </c>
      <c r="F11875" s="20"/>
    </row>
    <row r="11876" spans="2:6" x14ac:dyDescent="0.3">
      <c r="B11876" s="3" t="s">
        <v>4546</v>
      </c>
      <c r="C11876" s="4">
        <v>445.59230000000002</v>
      </c>
      <c r="F11876" s="20"/>
    </row>
    <row r="11877" spans="2:6" x14ac:dyDescent="0.3">
      <c r="B11877" s="3" t="s">
        <v>1083</v>
      </c>
      <c r="C11877" s="4">
        <v>445.52859999999998</v>
      </c>
      <c r="F11877" s="20"/>
    </row>
    <row r="11878" spans="2:6" x14ac:dyDescent="0.3">
      <c r="B11878" s="3" t="s">
        <v>7165</v>
      </c>
      <c r="C11878" s="4">
        <v>445.44819999999999</v>
      </c>
      <c r="F11878" s="20"/>
    </row>
    <row r="11879" spans="2:6" x14ac:dyDescent="0.3">
      <c r="B11879" s="3" t="s">
        <v>16591</v>
      </c>
      <c r="C11879" s="4">
        <v>445.16399999999999</v>
      </c>
      <c r="F11879" s="20"/>
    </row>
    <row r="11880" spans="2:6" x14ac:dyDescent="0.3">
      <c r="B11880" s="3" t="s">
        <v>6218</v>
      </c>
      <c r="C11880" s="4">
        <v>445.12959999999998</v>
      </c>
      <c r="F11880" s="20"/>
    </row>
    <row r="11881" spans="2:6" x14ac:dyDescent="0.3">
      <c r="B11881" s="3" t="s">
        <v>9261</v>
      </c>
      <c r="C11881" s="4">
        <v>444.94110000000001</v>
      </c>
      <c r="F11881" s="20"/>
    </row>
    <row r="11882" spans="2:6" x14ac:dyDescent="0.3">
      <c r="B11882" s="3" t="s">
        <v>11435</v>
      </c>
      <c r="C11882" s="4">
        <v>444.85849999999999</v>
      </c>
      <c r="F11882" s="20"/>
    </row>
    <row r="11883" spans="2:6" x14ac:dyDescent="0.3">
      <c r="B11883" s="3" t="s">
        <v>18035</v>
      </c>
      <c r="C11883" s="4">
        <v>444.80430000000001</v>
      </c>
      <c r="F11883" s="20"/>
    </row>
    <row r="11884" spans="2:6" x14ac:dyDescent="0.3">
      <c r="B11884" s="3" t="s">
        <v>6794</v>
      </c>
      <c r="C11884" s="4">
        <v>444.76190000000003</v>
      </c>
      <c r="F11884" s="20"/>
    </row>
    <row r="11885" spans="2:6" x14ac:dyDescent="0.3">
      <c r="B11885" s="3" t="s">
        <v>16456</v>
      </c>
      <c r="C11885" s="4">
        <v>444.34010000000001</v>
      </c>
      <c r="F11885" s="20"/>
    </row>
    <row r="11886" spans="2:6" x14ac:dyDescent="0.3">
      <c r="B11886" s="3" t="s">
        <v>10050</v>
      </c>
      <c r="C11886" s="4">
        <v>444.32140000000004</v>
      </c>
      <c r="F11886" s="20"/>
    </row>
    <row r="11887" spans="2:6" x14ac:dyDescent="0.3">
      <c r="B11887" s="3" t="s">
        <v>1356</v>
      </c>
      <c r="C11887" s="4">
        <v>444.32139999999998</v>
      </c>
      <c r="F11887" s="20"/>
    </row>
    <row r="11888" spans="2:6" x14ac:dyDescent="0.3">
      <c r="B11888" s="3" t="s">
        <v>17515</v>
      </c>
      <c r="C11888" s="4">
        <v>444.28359999999998</v>
      </c>
      <c r="F11888" s="20"/>
    </row>
    <row r="11889" spans="2:6" x14ac:dyDescent="0.3">
      <c r="B11889" s="3" t="s">
        <v>14308</v>
      </c>
      <c r="C11889" s="4">
        <v>444.28359999999998</v>
      </c>
      <c r="F11889" s="20"/>
    </row>
    <row r="11890" spans="2:6" x14ac:dyDescent="0.3">
      <c r="B11890" s="3" t="s">
        <v>11054</v>
      </c>
      <c r="C11890" s="4">
        <v>444.28359999999998</v>
      </c>
      <c r="F11890" s="20"/>
    </row>
    <row r="11891" spans="2:6" x14ac:dyDescent="0.3">
      <c r="B11891" s="3" t="s">
        <v>5584</v>
      </c>
      <c r="C11891" s="4">
        <v>444.28359999999998</v>
      </c>
      <c r="F11891" s="20"/>
    </row>
    <row r="11892" spans="2:6" x14ac:dyDescent="0.3">
      <c r="B11892" s="3" t="s">
        <v>965</v>
      </c>
      <c r="C11892" s="4">
        <v>444.28359999999998</v>
      </c>
      <c r="F11892" s="20"/>
    </row>
    <row r="11893" spans="2:6" x14ac:dyDescent="0.3">
      <c r="B11893" s="3" t="s">
        <v>13949</v>
      </c>
      <c r="C11893" s="4">
        <v>444.24580000000003</v>
      </c>
      <c r="F11893" s="20"/>
    </row>
    <row r="11894" spans="2:6" x14ac:dyDescent="0.3">
      <c r="B11894" s="3" t="s">
        <v>12376</v>
      </c>
      <c r="C11894" s="4">
        <v>444.24579999999997</v>
      </c>
      <c r="F11894" s="20"/>
    </row>
    <row r="11895" spans="2:6" x14ac:dyDescent="0.3">
      <c r="B11895" s="3" t="s">
        <v>3214</v>
      </c>
      <c r="C11895" s="4">
        <v>444.24579999999997</v>
      </c>
      <c r="F11895" s="20"/>
    </row>
    <row r="11896" spans="2:6" x14ac:dyDescent="0.3">
      <c r="B11896" s="3" t="s">
        <v>7432</v>
      </c>
      <c r="C11896" s="4">
        <v>443.98020000000002</v>
      </c>
      <c r="F11896" s="20"/>
    </row>
    <row r="11897" spans="2:6" x14ac:dyDescent="0.3">
      <c r="B11897" s="3" t="s">
        <v>18965</v>
      </c>
      <c r="C11897" s="4">
        <v>443.6893</v>
      </c>
      <c r="F11897" s="20"/>
    </row>
    <row r="11898" spans="2:6" x14ac:dyDescent="0.3">
      <c r="B11898" s="3" t="s">
        <v>1230</v>
      </c>
      <c r="C11898" s="4">
        <v>443.61350000000004</v>
      </c>
      <c r="F11898" s="20"/>
    </row>
    <row r="11899" spans="2:6" x14ac:dyDescent="0.3">
      <c r="B11899" s="3" t="s">
        <v>14820</v>
      </c>
      <c r="C11899" s="4">
        <v>443.59550000000002</v>
      </c>
      <c r="F11899" s="20"/>
    </row>
    <row r="11900" spans="2:6" x14ac:dyDescent="0.3">
      <c r="B11900" s="3" t="s">
        <v>7400</v>
      </c>
      <c r="C11900" s="4">
        <v>443.38239999999996</v>
      </c>
      <c r="F11900" s="20"/>
    </row>
    <row r="11901" spans="2:6" x14ac:dyDescent="0.3">
      <c r="B11901" s="3" t="s">
        <v>6080</v>
      </c>
      <c r="C11901" s="4">
        <v>443.37099999999998</v>
      </c>
      <c r="F11901" s="20"/>
    </row>
    <row r="11902" spans="2:6" x14ac:dyDescent="0.3">
      <c r="B11902" s="3" t="s">
        <v>8536</v>
      </c>
      <c r="C11902" s="4">
        <v>443.29059999999998</v>
      </c>
      <c r="F11902" s="20"/>
    </row>
    <row r="11903" spans="2:6" x14ac:dyDescent="0.3">
      <c r="B11903" s="3" t="s">
        <v>14235</v>
      </c>
      <c r="C11903" s="4">
        <v>443.22489999999999</v>
      </c>
      <c r="F11903" s="20"/>
    </row>
    <row r="11904" spans="2:6" x14ac:dyDescent="0.3">
      <c r="B11904" s="3" t="s">
        <v>1410</v>
      </c>
      <c r="C11904" s="4">
        <v>443.08670000000001</v>
      </c>
      <c r="F11904" s="20"/>
    </row>
    <row r="11905" spans="2:6" x14ac:dyDescent="0.3">
      <c r="B11905" s="3" t="s">
        <v>3836</v>
      </c>
      <c r="C11905" s="4">
        <v>442.54180000000002</v>
      </c>
      <c r="F11905" s="20"/>
    </row>
    <row r="11906" spans="2:6" x14ac:dyDescent="0.3">
      <c r="B11906" s="3" t="s">
        <v>1781</v>
      </c>
      <c r="C11906" s="4">
        <v>442.46859999999998</v>
      </c>
      <c r="F11906" s="20"/>
    </row>
    <row r="11907" spans="2:6" x14ac:dyDescent="0.3">
      <c r="B11907" s="3" t="s">
        <v>2970</v>
      </c>
      <c r="C11907" s="4">
        <v>442.2724</v>
      </c>
      <c r="F11907" s="20"/>
    </row>
    <row r="11908" spans="2:6" x14ac:dyDescent="0.3">
      <c r="B11908" s="3" t="s">
        <v>15174</v>
      </c>
      <c r="C11908" s="4">
        <v>442.21759999999995</v>
      </c>
      <c r="F11908" s="20"/>
    </row>
    <row r="11909" spans="2:6" x14ac:dyDescent="0.3">
      <c r="B11909" s="3" t="s">
        <v>17970</v>
      </c>
      <c r="C11909" s="4">
        <v>442.21750000000003</v>
      </c>
      <c r="F11909" s="20"/>
    </row>
    <row r="11910" spans="2:6" x14ac:dyDescent="0.3">
      <c r="B11910" s="3" t="s">
        <v>18744</v>
      </c>
      <c r="C11910" s="4">
        <v>442.14380000000006</v>
      </c>
      <c r="F11910" s="20"/>
    </row>
    <row r="11911" spans="2:6" x14ac:dyDescent="0.3">
      <c r="B11911" s="3" t="s">
        <v>2349</v>
      </c>
      <c r="C11911" s="4">
        <v>441.95940000000002</v>
      </c>
      <c r="F11911" s="20"/>
    </row>
    <row r="11912" spans="2:6" x14ac:dyDescent="0.3">
      <c r="B11912" s="3" t="s">
        <v>4739</v>
      </c>
      <c r="C11912" s="4">
        <v>441.90329999999994</v>
      </c>
      <c r="F11912" s="20"/>
    </row>
    <row r="11913" spans="2:6" x14ac:dyDescent="0.3">
      <c r="B11913" s="3" t="s">
        <v>15322</v>
      </c>
      <c r="C11913" s="4">
        <v>441.72289999999998</v>
      </c>
      <c r="F11913" s="20"/>
    </row>
    <row r="11914" spans="2:6" x14ac:dyDescent="0.3">
      <c r="B11914" s="3" t="s">
        <v>11831</v>
      </c>
      <c r="C11914" s="4">
        <v>441.7174</v>
      </c>
      <c r="F11914" s="20"/>
    </row>
    <row r="11915" spans="2:6" x14ac:dyDescent="0.3">
      <c r="B11915" s="3" t="s">
        <v>7237</v>
      </c>
      <c r="C11915" s="4">
        <v>441.60250000000002</v>
      </c>
      <c r="F11915" s="20"/>
    </row>
    <row r="11916" spans="2:6" x14ac:dyDescent="0.3">
      <c r="B11916" s="3" t="s">
        <v>12939</v>
      </c>
      <c r="C11916" s="4">
        <v>441.32369999999997</v>
      </c>
      <c r="F11916" s="20"/>
    </row>
    <row r="11917" spans="2:6" x14ac:dyDescent="0.3">
      <c r="B11917" s="3" t="s">
        <v>1103</v>
      </c>
      <c r="C11917" s="4">
        <v>441.24180000000001</v>
      </c>
      <c r="F11917" s="20"/>
    </row>
    <row r="11918" spans="2:6" x14ac:dyDescent="0.3">
      <c r="B11918" s="3" t="s">
        <v>15483</v>
      </c>
      <c r="C11918" s="4">
        <v>441.1977</v>
      </c>
      <c r="F11918" s="20"/>
    </row>
    <row r="11919" spans="2:6" x14ac:dyDescent="0.3">
      <c r="B11919" s="3" t="s">
        <v>12821</v>
      </c>
      <c r="C11919" s="4">
        <v>441.12209999999999</v>
      </c>
      <c r="F11919" s="20"/>
    </row>
    <row r="11920" spans="2:6" x14ac:dyDescent="0.3">
      <c r="B11920" s="3" t="s">
        <v>8064</v>
      </c>
      <c r="C11920" s="4">
        <v>441.07209999999998</v>
      </c>
      <c r="F11920" s="20"/>
    </row>
    <row r="11921" spans="2:6" x14ac:dyDescent="0.3">
      <c r="B11921" s="3" t="s">
        <v>5236</v>
      </c>
      <c r="C11921" s="4">
        <v>440.82609999999994</v>
      </c>
      <c r="F11921" s="20"/>
    </row>
    <row r="11922" spans="2:6" x14ac:dyDescent="0.3">
      <c r="B11922" s="3" t="s">
        <v>17342</v>
      </c>
      <c r="C11922" s="4">
        <v>440.78450000000004</v>
      </c>
      <c r="F11922" s="20"/>
    </row>
    <row r="11923" spans="2:6" x14ac:dyDescent="0.3">
      <c r="B11923" s="3" t="s">
        <v>8891</v>
      </c>
      <c r="C11923" s="4">
        <v>440.60079999999999</v>
      </c>
      <c r="F11923" s="20"/>
    </row>
    <row r="11924" spans="2:6" x14ac:dyDescent="0.3">
      <c r="B11924" s="3" t="s">
        <v>7784</v>
      </c>
      <c r="C11924" s="4">
        <v>440.49610000000001</v>
      </c>
      <c r="F11924" s="20"/>
    </row>
    <row r="11925" spans="2:6" x14ac:dyDescent="0.3">
      <c r="B11925" s="3" t="s">
        <v>17299</v>
      </c>
      <c r="C11925" s="4">
        <v>440.47089999999997</v>
      </c>
      <c r="F11925" s="20"/>
    </row>
    <row r="11926" spans="2:6" x14ac:dyDescent="0.3">
      <c r="B11926" s="3" t="s">
        <v>15635</v>
      </c>
      <c r="C11926" s="4">
        <v>440.23980000000006</v>
      </c>
      <c r="F11926" s="20"/>
    </row>
    <row r="11927" spans="2:6" x14ac:dyDescent="0.3">
      <c r="B11927" s="3" t="s">
        <v>2263</v>
      </c>
      <c r="C11927" s="4">
        <v>440.21420000000001</v>
      </c>
      <c r="F11927" s="20"/>
    </row>
    <row r="11928" spans="2:6" x14ac:dyDescent="0.3">
      <c r="B11928" s="3" t="s">
        <v>3638</v>
      </c>
      <c r="C11928" s="4">
        <v>439.66509999999994</v>
      </c>
      <c r="F11928" s="20"/>
    </row>
    <row r="11929" spans="2:6" x14ac:dyDescent="0.3">
      <c r="B11929" s="3" t="s">
        <v>9170</v>
      </c>
      <c r="C11929" s="4">
        <v>439.34860000000003</v>
      </c>
      <c r="F11929" s="20"/>
    </row>
    <row r="11930" spans="2:6" x14ac:dyDescent="0.3">
      <c r="B11930" s="3" t="s">
        <v>7233</v>
      </c>
      <c r="C11930" s="4">
        <v>439.3449</v>
      </c>
      <c r="F11930" s="20"/>
    </row>
    <row r="11931" spans="2:6" x14ac:dyDescent="0.3">
      <c r="B11931" s="3" t="s">
        <v>9401</v>
      </c>
      <c r="C11931" s="4">
        <v>439.27480000000003</v>
      </c>
      <c r="F11931" s="20"/>
    </row>
    <row r="11932" spans="2:6" x14ac:dyDescent="0.3">
      <c r="B11932" s="3" t="s">
        <v>17938</v>
      </c>
      <c r="C11932" s="4">
        <v>439.22519999999997</v>
      </c>
      <c r="F11932" s="20"/>
    </row>
    <row r="11933" spans="2:6" x14ac:dyDescent="0.3">
      <c r="B11933" s="3" t="s">
        <v>12431</v>
      </c>
      <c r="C11933" s="4">
        <v>438.84370000000001</v>
      </c>
      <c r="F11933" s="20"/>
    </row>
    <row r="11934" spans="2:6" x14ac:dyDescent="0.3">
      <c r="B11934" s="3" t="s">
        <v>1026</v>
      </c>
      <c r="C11934" s="4">
        <v>438.61139999999995</v>
      </c>
      <c r="F11934" s="20"/>
    </row>
    <row r="11935" spans="2:6" x14ac:dyDescent="0.3">
      <c r="B11935" s="3" t="s">
        <v>3631</v>
      </c>
      <c r="C11935" s="4">
        <v>438.60550000000001</v>
      </c>
      <c r="F11935" s="20"/>
    </row>
    <row r="11936" spans="2:6" x14ac:dyDescent="0.3">
      <c r="B11936" s="3" t="s">
        <v>5429</v>
      </c>
      <c r="C11936" s="4">
        <v>438.59370000000001</v>
      </c>
      <c r="F11936" s="20"/>
    </row>
    <row r="11937" spans="2:6" x14ac:dyDescent="0.3">
      <c r="B11937" s="3" t="s">
        <v>18914</v>
      </c>
      <c r="C11937" s="4">
        <v>438.41480000000001</v>
      </c>
      <c r="F11937" s="20"/>
    </row>
    <row r="11938" spans="2:6" x14ac:dyDescent="0.3">
      <c r="B11938" s="3" t="s">
        <v>7960</v>
      </c>
      <c r="C11938" s="4">
        <v>438.25700000000001</v>
      </c>
      <c r="F11938" s="20"/>
    </row>
    <row r="11939" spans="2:6" x14ac:dyDescent="0.3">
      <c r="B11939" s="3" t="s">
        <v>18088</v>
      </c>
      <c r="C11939" s="4">
        <v>438.2</v>
      </c>
      <c r="F11939" s="20"/>
    </row>
    <row r="11940" spans="2:6" x14ac:dyDescent="0.3">
      <c r="B11940" s="3" t="s">
        <v>11709</v>
      </c>
      <c r="C11940" s="4">
        <v>438.2</v>
      </c>
      <c r="F11940" s="20"/>
    </row>
    <row r="11941" spans="2:6" x14ac:dyDescent="0.3">
      <c r="B11941" s="3" t="s">
        <v>9004</v>
      </c>
      <c r="C11941" s="4">
        <v>438.2</v>
      </c>
      <c r="F11941" s="20"/>
    </row>
    <row r="11942" spans="2:6" x14ac:dyDescent="0.3">
      <c r="B11942" s="3" t="s">
        <v>6003</v>
      </c>
      <c r="C11942" s="4">
        <v>438.2</v>
      </c>
      <c r="F11942" s="20"/>
    </row>
    <row r="11943" spans="2:6" x14ac:dyDescent="0.3">
      <c r="B11943" s="3" t="s">
        <v>18754</v>
      </c>
      <c r="C11943" s="4">
        <v>438.137</v>
      </c>
      <c r="F11943" s="20"/>
    </row>
    <row r="11944" spans="2:6" x14ac:dyDescent="0.3">
      <c r="B11944" s="3" t="s">
        <v>18752</v>
      </c>
      <c r="C11944" s="4">
        <v>438.137</v>
      </c>
      <c r="F11944" s="20"/>
    </row>
    <row r="11945" spans="2:6" x14ac:dyDescent="0.3">
      <c r="B11945" s="3" t="s">
        <v>12236</v>
      </c>
      <c r="C11945" s="4">
        <v>438.137</v>
      </c>
      <c r="F11945" s="20"/>
    </row>
    <row r="11946" spans="2:6" x14ac:dyDescent="0.3">
      <c r="B11946" s="3" t="s">
        <v>11095</v>
      </c>
      <c r="C11946" s="4">
        <v>438.137</v>
      </c>
      <c r="F11946" s="20"/>
    </row>
    <row r="11947" spans="2:6" x14ac:dyDescent="0.3">
      <c r="B11947" s="3" t="s">
        <v>6948</v>
      </c>
      <c r="C11947" s="4">
        <v>438.137</v>
      </c>
      <c r="F11947" s="20"/>
    </row>
    <row r="11948" spans="2:6" x14ac:dyDescent="0.3">
      <c r="B11948" s="3" t="s">
        <v>7313</v>
      </c>
      <c r="C11948" s="4">
        <v>438.137</v>
      </c>
      <c r="F11948" s="20"/>
    </row>
    <row r="11949" spans="2:6" x14ac:dyDescent="0.3">
      <c r="B11949" s="3" t="s">
        <v>7429</v>
      </c>
      <c r="C11949" s="4">
        <v>438.137</v>
      </c>
      <c r="F11949" s="20"/>
    </row>
    <row r="11950" spans="2:6" x14ac:dyDescent="0.3">
      <c r="B11950" s="3" t="s">
        <v>6267</v>
      </c>
      <c r="C11950" s="4">
        <v>438.137</v>
      </c>
      <c r="F11950" s="20"/>
    </row>
    <row r="11951" spans="2:6" x14ac:dyDescent="0.3">
      <c r="B11951" s="3" t="s">
        <v>6663</v>
      </c>
      <c r="C11951" s="4">
        <v>438.137</v>
      </c>
      <c r="F11951" s="20"/>
    </row>
    <row r="11952" spans="2:6" x14ac:dyDescent="0.3">
      <c r="B11952" s="3" t="s">
        <v>2439</v>
      </c>
      <c r="C11952" s="4">
        <v>438.137</v>
      </c>
      <c r="F11952" s="20"/>
    </row>
    <row r="11953" spans="2:6" x14ac:dyDescent="0.3">
      <c r="B11953" s="3" t="s">
        <v>3187</v>
      </c>
      <c r="C11953" s="4">
        <v>438.137</v>
      </c>
      <c r="F11953" s="20"/>
    </row>
    <row r="11954" spans="2:6" x14ac:dyDescent="0.3">
      <c r="B11954" s="3" t="s">
        <v>680</v>
      </c>
      <c r="C11954" s="4">
        <v>438.137</v>
      </c>
      <c r="F11954" s="20"/>
    </row>
    <row r="11955" spans="2:6" x14ac:dyDescent="0.3">
      <c r="B11955" s="3" t="s">
        <v>7118</v>
      </c>
      <c r="C11955" s="4">
        <v>438.06139999999999</v>
      </c>
      <c r="F11955" s="20"/>
    </row>
    <row r="11956" spans="2:6" x14ac:dyDescent="0.3">
      <c r="B11956" s="3" t="s">
        <v>8795</v>
      </c>
      <c r="C11956" s="4">
        <v>438.03620000000001</v>
      </c>
      <c r="F11956" s="20"/>
    </row>
    <row r="11957" spans="2:6" x14ac:dyDescent="0.3">
      <c r="B11957" s="3" t="s">
        <v>11941</v>
      </c>
      <c r="C11957" s="4">
        <v>437.9984</v>
      </c>
      <c r="F11957" s="20"/>
    </row>
    <row r="11958" spans="2:6" x14ac:dyDescent="0.3">
      <c r="B11958" s="3" t="s">
        <v>9805</v>
      </c>
      <c r="C11958" s="4">
        <v>437.9984</v>
      </c>
      <c r="F11958" s="20"/>
    </row>
    <row r="11959" spans="2:6" x14ac:dyDescent="0.3">
      <c r="B11959" s="3" t="s">
        <v>4559</v>
      </c>
      <c r="C11959" s="4">
        <v>437.9984</v>
      </c>
      <c r="F11959" s="20"/>
    </row>
    <row r="11960" spans="2:6" x14ac:dyDescent="0.3">
      <c r="B11960" s="3" t="s">
        <v>10035</v>
      </c>
      <c r="C11960" s="4">
        <v>437.98579999999998</v>
      </c>
      <c r="F11960" s="20"/>
    </row>
    <row r="11961" spans="2:6" x14ac:dyDescent="0.3">
      <c r="B11961" s="3" t="s">
        <v>17706</v>
      </c>
      <c r="C11961" s="4">
        <v>437.9606</v>
      </c>
      <c r="F11961" s="20"/>
    </row>
    <row r="11962" spans="2:6" x14ac:dyDescent="0.3">
      <c r="B11962" s="3" t="s">
        <v>5884</v>
      </c>
      <c r="C11962" s="4">
        <v>437.79820000000001</v>
      </c>
      <c r="F11962" s="20"/>
    </row>
    <row r="11963" spans="2:6" x14ac:dyDescent="0.3">
      <c r="B11963" s="3" t="s">
        <v>12560</v>
      </c>
      <c r="C11963" s="4">
        <v>437.69839999999999</v>
      </c>
      <c r="F11963" s="20"/>
    </row>
    <row r="11964" spans="2:6" x14ac:dyDescent="0.3">
      <c r="B11964" s="3" t="s">
        <v>7188</v>
      </c>
      <c r="C11964" s="4">
        <v>437.69839999999999</v>
      </c>
      <c r="F11964" s="20"/>
    </row>
    <row r="11965" spans="2:6" x14ac:dyDescent="0.3">
      <c r="B11965" s="3" t="s">
        <v>4702</v>
      </c>
      <c r="C11965" s="4">
        <v>437.69839999999999</v>
      </c>
      <c r="F11965" s="20"/>
    </row>
    <row r="11966" spans="2:6" x14ac:dyDescent="0.3">
      <c r="B11966" s="3" t="s">
        <v>18028</v>
      </c>
      <c r="C11966" s="4">
        <v>437.50369999999998</v>
      </c>
      <c r="F11966" s="20"/>
    </row>
    <row r="11967" spans="2:6" x14ac:dyDescent="0.3">
      <c r="B11967" s="3" t="s">
        <v>1202</v>
      </c>
      <c r="C11967" s="4">
        <v>437.19129999999996</v>
      </c>
      <c r="F11967" s="20"/>
    </row>
    <row r="11968" spans="2:6" x14ac:dyDescent="0.3">
      <c r="B11968" s="3" t="s">
        <v>17831</v>
      </c>
      <c r="C11968" s="4">
        <v>437.16039999999998</v>
      </c>
      <c r="F11968" s="20"/>
    </row>
    <row r="11969" spans="2:6" x14ac:dyDescent="0.3">
      <c r="B11969" s="3" t="s">
        <v>17427</v>
      </c>
      <c r="C11969" s="4">
        <v>437.14679999999998</v>
      </c>
      <c r="F11969" s="20"/>
    </row>
    <row r="11970" spans="2:6" x14ac:dyDescent="0.3">
      <c r="B11970" s="3" t="s">
        <v>14068</v>
      </c>
      <c r="C11970" s="4">
        <v>437.11020000000002</v>
      </c>
      <c r="F11970" s="20"/>
    </row>
    <row r="11971" spans="2:6" x14ac:dyDescent="0.3">
      <c r="B11971" s="3" t="s">
        <v>13771</v>
      </c>
      <c r="C11971" s="4">
        <v>436.96569999999997</v>
      </c>
      <c r="F11971" s="20"/>
    </row>
    <row r="11972" spans="2:6" x14ac:dyDescent="0.3">
      <c r="B11972" s="3" t="s">
        <v>7812</v>
      </c>
      <c r="C11972" s="4">
        <v>436.82280000000003</v>
      </c>
      <c r="F11972" s="20"/>
    </row>
    <row r="11973" spans="2:6" x14ac:dyDescent="0.3">
      <c r="B11973" s="3" t="s">
        <v>10416</v>
      </c>
      <c r="C11973" s="4">
        <v>436.6601</v>
      </c>
      <c r="F11973" s="20"/>
    </row>
    <row r="11974" spans="2:6" x14ac:dyDescent="0.3">
      <c r="B11974" s="3" t="s">
        <v>18187</v>
      </c>
      <c r="C11974" s="4">
        <v>436.48820000000001</v>
      </c>
      <c r="F11974" s="20"/>
    </row>
    <row r="11975" spans="2:6" x14ac:dyDescent="0.3">
      <c r="B11975" s="3" t="s">
        <v>1852</v>
      </c>
      <c r="C11975" s="4">
        <v>436.48820000000001</v>
      </c>
      <c r="F11975" s="20"/>
    </row>
    <row r="11976" spans="2:6" x14ac:dyDescent="0.3">
      <c r="B11976" s="3" t="s">
        <v>6479</v>
      </c>
      <c r="C11976" s="4">
        <v>436.26409999999998</v>
      </c>
      <c r="F11976" s="20"/>
    </row>
    <row r="11977" spans="2:6" x14ac:dyDescent="0.3">
      <c r="B11977" s="3" t="s">
        <v>18957</v>
      </c>
      <c r="C11977" s="4">
        <v>436.12670000000003</v>
      </c>
      <c r="F11977" s="20"/>
    </row>
    <row r="11978" spans="2:6" x14ac:dyDescent="0.3">
      <c r="B11978" s="3" t="s">
        <v>14943</v>
      </c>
      <c r="C11978" s="4">
        <v>436.00789999999995</v>
      </c>
      <c r="F11978" s="20"/>
    </row>
    <row r="11979" spans="2:6" x14ac:dyDescent="0.3">
      <c r="B11979" s="3" t="s">
        <v>14731</v>
      </c>
      <c r="C11979" s="4">
        <v>435.6773</v>
      </c>
      <c r="F11979" s="20"/>
    </row>
    <row r="11980" spans="2:6" x14ac:dyDescent="0.3">
      <c r="B11980" s="3" t="s">
        <v>10874</v>
      </c>
      <c r="C11980" s="4">
        <v>435.56370000000004</v>
      </c>
      <c r="F11980" s="20"/>
    </row>
    <row r="11981" spans="2:6" x14ac:dyDescent="0.3">
      <c r="B11981" s="3" t="s">
        <v>1678</v>
      </c>
      <c r="C11981" s="4">
        <v>435.45030000000003</v>
      </c>
      <c r="F11981" s="20"/>
    </row>
    <row r="11982" spans="2:6" x14ac:dyDescent="0.3">
      <c r="B11982" s="3" t="s">
        <v>4009</v>
      </c>
      <c r="C11982" s="4">
        <v>435.44399999999996</v>
      </c>
      <c r="F11982" s="20"/>
    </row>
    <row r="11983" spans="2:6" x14ac:dyDescent="0.3">
      <c r="B11983" s="3" t="s">
        <v>7565</v>
      </c>
      <c r="C11983" s="4">
        <v>435.43769999999995</v>
      </c>
      <c r="F11983" s="20"/>
    </row>
    <row r="11984" spans="2:6" x14ac:dyDescent="0.3">
      <c r="B11984" s="3" t="s">
        <v>10667</v>
      </c>
      <c r="C11984" s="4">
        <v>435.38100000000003</v>
      </c>
      <c r="F11984" s="20"/>
    </row>
    <row r="11985" spans="2:6" x14ac:dyDescent="0.3">
      <c r="B11985" s="3" t="s">
        <v>10008</v>
      </c>
      <c r="C11985" s="4">
        <v>435.20659999999998</v>
      </c>
      <c r="F11985" s="20"/>
    </row>
    <row r="11986" spans="2:6" x14ac:dyDescent="0.3">
      <c r="B11986" s="3" t="s">
        <v>8187</v>
      </c>
      <c r="C11986" s="4">
        <v>435.12470000000002</v>
      </c>
      <c r="F11986" s="20"/>
    </row>
    <row r="11987" spans="2:6" x14ac:dyDescent="0.3">
      <c r="B11987" s="3" t="s">
        <v>11971</v>
      </c>
      <c r="C11987" s="4">
        <v>434.83690000000001</v>
      </c>
      <c r="F11987" s="20"/>
    </row>
    <row r="11988" spans="2:6" x14ac:dyDescent="0.3">
      <c r="B11988" s="3" t="s">
        <v>10194</v>
      </c>
      <c r="C11988" s="4">
        <v>434.82429999999999</v>
      </c>
      <c r="F11988" s="20"/>
    </row>
    <row r="11989" spans="2:6" x14ac:dyDescent="0.3">
      <c r="B11989" s="3" t="s">
        <v>14999</v>
      </c>
      <c r="C11989" s="4">
        <v>434.81170000000003</v>
      </c>
      <c r="F11989" s="20"/>
    </row>
    <row r="11990" spans="2:6" x14ac:dyDescent="0.3">
      <c r="B11990" s="3" t="s">
        <v>18644</v>
      </c>
      <c r="C11990" s="4">
        <v>434.77390000000003</v>
      </c>
      <c r="F11990" s="20"/>
    </row>
    <row r="11991" spans="2:6" x14ac:dyDescent="0.3">
      <c r="B11991" s="3" t="s">
        <v>613</v>
      </c>
      <c r="C11991" s="4">
        <v>434.74090000000001</v>
      </c>
      <c r="F11991" s="20"/>
    </row>
    <row r="11992" spans="2:6" x14ac:dyDescent="0.3">
      <c r="B11992" s="3" t="s">
        <v>4661</v>
      </c>
      <c r="C11992" s="4">
        <v>434.52139999999997</v>
      </c>
      <c r="F11992" s="20"/>
    </row>
    <row r="11993" spans="2:6" x14ac:dyDescent="0.3">
      <c r="B11993" s="3" t="s">
        <v>19047</v>
      </c>
      <c r="C11993" s="4">
        <v>434.20580000000001</v>
      </c>
      <c r="F11993" s="20"/>
    </row>
    <row r="11994" spans="2:6" x14ac:dyDescent="0.3">
      <c r="B11994" s="3" t="s">
        <v>5920</v>
      </c>
      <c r="C11994" s="4">
        <v>434.0865</v>
      </c>
      <c r="F11994" s="20"/>
    </row>
    <row r="11995" spans="2:6" x14ac:dyDescent="0.3">
      <c r="B11995" s="3" t="s">
        <v>17965</v>
      </c>
      <c r="C11995" s="4">
        <v>434.07320000000004</v>
      </c>
      <c r="F11995" s="20"/>
    </row>
    <row r="11996" spans="2:6" x14ac:dyDescent="0.3">
      <c r="B11996" s="3" t="s">
        <v>10524</v>
      </c>
      <c r="C11996" s="4">
        <v>433.97859999999997</v>
      </c>
      <c r="F11996" s="20"/>
    </row>
    <row r="11997" spans="2:6" x14ac:dyDescent="0.3">
      <c r="B11997" s="3" t="s">
        <v>12993</v>
      </c>
      <c r="C11997" s="4">
        <v>433.95460000000003</v>
      </c>
      <c r="F11997" s="20"/>
    </row>
    <row r="11998" spans="2:6" x14ac:dyDescent="0.3">
      <c r="B11998" s="3" t="s">
        <v>12120</v>
      </c>
      <c r="C11998" s="4">
        <v>433.93650000000002</v>
      </c>
      <c r="F11998" s="20"/>
    </row>
    <row r="11999" spans="2:6" x14ac:dyDescent="0.3">
      <c r="B11999" s="3" t="s">
        <v>4785</v>
      </c>
      <c r="C11999" s="4">
        <v>433.93379999999996</v>
      </c>
      <c r="F11999" s="20"/>
    </row>
    <row r="12000" spans="2:6" x14ac:dyDescent="0.3">
      <c r="B12000" s="3" t="s">
        <v>8401</v>
      </c>
      <c r="C12000" s="4">
        <v>433.69439999999997</v>
      </c>
      <c r="F12000" s="20"/>
    </row>
    <row r="12001" spans="2:6" x14ac:dyDescent="0.3">
      <c r="B12001" s="3" t="s">
        <v>1646</v>
      </c>
      <c r="C12001" s="4">
        <v>433.67939999999999</v>
      </c>
      <c r="F12001" s="20"/>
    </row>
    <row r="12002" spans="2:6" x14ac:dyDescent="0.3">
      <c r="B12002" s="3" t="s">
        <v>10727</v>
      </c>
      <c r="C12002" s="4">
        <v>433.64159999999998</v>
      </c>
      <c r="F12002" s="20"/>
    </row>
    <row r="12003" spans="2:6" x14ac:dyDescent="0.3">
      <c r="B12003" s="3" t="s">
        <v>7567</v>
      </c>
      <c r="C12003" s="4">
        <v>433.33870000000002</v>
      </c>
      <c r="F12003" s="20"/>
    </row>
    <row r="12004" spans="2:6" x14ac:dyDescent="0.3">
      <c r="B12004" s="3" t="s">
        <v>3394</v>
      </c>
      <c r="C12004" s="4">
        <v>432.8904</v>
      </c>
      <c r="F12004" s="20"/>
    </row>
    <row r="12005" spans="2:6" x14ac:dyDescent="0.3">
      <c r="B12005" s="3" t="s">
        <v>9885</v>
      </c>
      <c r="C12005" s="4">
        <v>432.21780000000001</v>
      </c>
      <c r="F12005" s="20"/>
    </row>
    <row r="12006" spans="2:6" x14ac:dyDescent="0.3">
      <c r="B12006" s="3" t="s">
        <v>4361</v>
      </c>
      <c r="C12006" s="4">
        <v>432.01319999999998</v>
      </c>
      <c r="F12006" s="20"/>
    </row>
    <row r="12007" spans="2:6" x14ac:dyDescent="0.3">
      <c r="B12007" s="3" t="s">
        <v>13093</v>
      </c>
      <c r="C12007" s="4">
        <v>431.78879999999998</v>
      </c>
      <c r="F12007" s="20"/>
    </row>
    <row r="12008" spans="2:6" x14ac:dyDescent="0.3">
      <c r="B12008" s="3" t="s">
        <v>12289</v>
      </c>
      <c r="C12008" s="4">
        <v>431.78879999999998</v>
      </c>
      <c r="F12008" s="20"/>
    </row>
    <row r="12009" spans="2:6" x14ac:dyDescent="0.3">
      <c r="B12009" s="3" t="s">
        <v>15187</v>
      </c>
      <c r="C12009" s="4">
        <v>431.7663</v>
      </c>
      <c r="F12009" s="20"/>
    </row>
    <row r="12010" spans="2:6" x14ac:dyDescent="0.3">
      <c r="B12010" s="3" t="s">
        <v>4095</v>
      </c>
      <c r="C12010" s="4">
        <v>431.7636</v>
      </c>
      <c r="F12010" s="20"/>
    </row>
    <row r="12011" spans="2:6" x14ac:dyDescent="0.3">
      <c r="B12011" s="3" t="s">
        <v>18989</v>
      </c>
      <c r="C12011" s="4">
        <v>431.75099999999998</v>
      </c>
      <c r="F12011" s="20"/>
    </row>
    <row r="12012" spans="2:6" x14ac:dyDescent="0.3">
      <c r="B12012" s="3" t="s">
        <v>15958</v>
      </c>
      <c r="C12012" s="4">
        <v>431.75099999999998</v>
      </c>
      <c r="F12012" s="20"/>
    </row>
    <row r="12013" spans="2:6" x14ac:dyDescent="0.3">
      <c r="B12013" s="3" t="s">
        <v>1306</v>
      </c>
      <c r="C12013" s="4">
        <v>431.70690000000002</v>
      </c>
      <c r="F12013" s="20"/>
    </row>
    <row r="12014" spans="2:6" x14ac:dyDescent="0.3">
      <c r="B12014" s="3" t="s">
        <v>2308</v>
      </c>
      <c r="C12014" s="4">
        <v>431.70060000000001</v>
      </c>
      <c r="F12014" s="20"/>
    </row>
    <row r="12015" spans="2:6" x14ac:dyDescent="0.3">
      <c r="B12015" s="3" t="s">
        <v>15971</v>
      </c>
      <c r="C12015" s="4">
        <v>431.68169999999998</v>
      </c>
      <c r="F12015" s="20"/>
    </row>
    <row r="12016" spans="2:6" x14ac:dyDescent="0.3">
      <c r="B12016" s="3" t="s">
        <v>14478</v>
      </c>
      <c r="C12016" s="4">
        <v>431.61849999999998</v>
      </c>
      <c r="F12016" s="20"/>
    </row>
    <row r="12017" spans="2:6" x14ac:dyDescent="0.3">
      <c r="B12017" s="3" t="s">
        <v>17606</v>
      </c>
      <c r="C12017" s="4">
        <v>431.21340000000004</v>
      </c>
      <c r="F12017" s="20"/>
    </row>
    <row r="12018" spans="2:6" x14ac:dyDescent="0.3">
      <c r="B12018" s="3" t="s">
        <v>8326</v>
      </c>
      <c r="C12018" s="4">
        <v>431.1703</v>
      </c>
      <c r="F12018" s="20"/>
    </row>
    <row r="12019" spans="2:6" x14ac:dyDescent="0.3">
      <c r="B12019" s="3" t="s">
        <v>12797</v>
      </c>
      <c r="C12019" s="4">
        <v>431.11869999999999</v>
      </c>
      <c r="F12019" s="20"/>
    </row>
    <row r="12020" spans="2:6" x14ac:dyDescent="0.3">
      <c r="B12020" s="3" t="s">
        <v>1359</v>
      </c>
      <c r="C12020" s="4">
        <v>431.08090000000004</v>
      </c>
      <c r="F12020" s="20"/>
    </row>
    <row r="12021" spans="2:6" x14ac:dyDescent="0.3">
      <c r="B12021" s="3" t="s">
        <v>6851</v>
      </c>
      <c r="C12021" s="4">
        <v>430.85550000000001</v>
      </c>
      <c r="F12021" s="20"/>
    </row>
    <row r="12022" spans="2:6" x14ac:dyDescent="0.3">
      <c r="B12022" s="3" t="s">
        <v>15433</v>
      </c>
      <c r="C12022" s="4">
        <v>430.63130000000001</v>
      </c>
      <c r="F12022" s="20"/>
    </row>
    <row r="12023" spans="2:6" x14ac:dyDescent="0.3">
      <c r="B12023" s="3" t="s">
        <v>7080</v>
      </c>
      <c r="C12023" s="4">
        <v>430.51249999999993</v>
      </c>
      <c r="F12023" s="20"/>
    </row>
    <row r="12024" spans="2:6" x14ac:dyDescent="0.3">
      <c r="B12024" s="3" t="s">
        <v>13321</v>
      </c>
      <c r="C12024" s="4">
        <v>430.33050000000003</v>
      </c>
      <c r="F12024" s="20"/>
    </row>
    <row r="12025" spans="2:6" x14ac:dyDescent="0.3">
      <c r="B12025" s="3" t="s">
        <v>4801</v>
      </c>
      <c r="C12025" s="4">
        <v>430.02429999999998</v>
      </c>
      <c r="F12025" s="20"/>
    </row>
    <row r="12026" spans="2:6" x14ac:dyDescent="0.3">
      <c r="B12026" s="3" t="s">
        <v>17379</v>
      </c>
      <c r="C12026" s="4">
        <v>429.9298</v>
      </c>
      <c r="F12026" s="20"/>
    </row>
    <row r="12027" spans="2:6" x14ac:dyDescent="0.3">
      <c r="B12027" s="3" t="s">
        <v>3957</v>
      </c>
      <c r="C12027" s="4">
        <v>429.89190000000002</v>
      </c>
      <c r="F12027" s="20"/>
    </row>
    <row r="12028" spans="2:6" x14ac:dyDescent="0.3">
      <c r="B12028" s="3" t="s">
        <v>2640</v>
      </c>
      <c r="C12028" s="4">
        <v>429.77959999999996</v>
      </c>
      <c r="F12028" s="20"/>
    </row>
    <row r="12029" spans="2:6" x14ac:dyDescent="0.3">
      <c r="B12029" s="3" t="s">
        <v>3733</v>
      </c>
      <c r="C12029" s="4">
        <v>429.4742</v>
      </c>
      <c r="F12029" s="20"/>
    </row>
    <row r="12030" spans="2:6" x14ac:dyDescent="0.3">
      <c r="B12030" s="3" t="s">
        <v>2709</v>
      </c>
      <c r="C12030" s="4">
        <v>429.2722</v>
      </c>
      <c r="F12030" s="20"/>
    </row>
    <row r="12031" spans="2:6" x14ac:dyDescent="0.3">
      <c r="B12031" s="3" t="s">
        <v>4662</v>
      </c>
      <c r="C12031" s="4">
        <v>429.17849999999999</v>
      </c>
      <c r="F12031" s="20"/>
    </row>
    <row r="12032" spans="2:6" x14ac:dyDescent="0.3">
      <c r="B12032" s="3" t="s">
        <v>10077</v>
      </c>
      <c r="C12032" s="4">
        <v>429.17769999999996</v>
      </c>
      <c r="F12032" s="20"/>
    </row>
    <row r="12033" spans="2:6" x14ac:dyDescent="0.3">
      <c r="B12033" s="3" t="s">
        <v>642</v>
      </c>
      <c r="C12033" s="4">
        <v>429.1336</v>
      </c>
      <c r="F12033" s="20"/>
    </row>
    <row r="12034" spans="2:6" x14ac:dyDescent="0.3">
      <c r="B12034" s="3" t="s">
        <v>14898</v>
      </c>
      <c r="C12034" s="4">
        <v>429.08019999999999</v>
      </c>
      <c r="F12034" s="20"/>
    </row>
    <row r="12035" spans="2:6" x14ac:dyDescent="0.3">
      <c r="B12035" s="3" t="s">
        <v>9419</v>
      </c>
      <c r="C12035" s="4">
        <v>428.959</v>
      </c>
      <c r="F12035" s="20"/>
    </row>
    <row r="12036" spans="2:6" x14ac:dyDescent="0.3">
      <c r="B12036" s="3" t="s">
        <v>6551</v>
      </c>
      <c r="C12036" s="4">
        <v>428.87219999999996</v>
      </c>
      <c r="F12036" s="20"/>
    </row>
    <row r="12037" spans="2:6" x14ac:dyDescent="0.3">
      <c r="B12037" s="3" t="s">
        <v>14666</v>
      </c>
      <c r="C12037" s="4">
        <v>428.69139999999999</v>
      </c>
      <c r="F12037" s="20"/>
    </row>
    <row r="12038" spans="2:6" x14ac:dyDescent="0.3">
      <c r="B12038" s="3" t="s">
        <v>14836</v>
      </c>
      <c r="C12038" s="4">
        <v>428.6651</v>
      </c>
      <c r="F12038" s="20"/>
    </row>
    <row r="12039" spans="2:6" x14ac:dyDescent="0.3">
      <c r="B12039" s="3" t="s">
        <v>5370</v>
      </c>
      <c r="C12039" s="4">
        <v>428.65879999999999</v>
      </c>
      <c r="F12039" s="20"/>
    </row>
    <row r="12040" spans="2:6" x14ac:dyDescent="0.3">
      <c r="B12040" s="3" t="s">
        <v>901</v>
      </c>
      <c r="C12040" s="4">
        <v>428.65879999999999</v>
      </c>
      <c r="F12040" s="20"/>
    </row>
    <row r="12041" spans="2:6" x14ac:dyDescent="0.3">
      <c r="B12041" s="3" t="s">
        <v>14472</v>
      </c>
      <c r="C12041" s="4">
        <v>428.63359999999994</v>
      </c>
      <c r="F12041" s="20"/>
    </row>
    <row r="12042" spans="2:6" x14ac:dyDescent="0.3">
      <c r="B12042" s="3" t="s">
        <v>11401</v>
      </c>
      <c r="C12042" s="4">
        <v>428.58950000000004</v>
      </c>
      <c r="F12042" s="20"/>
    </row>
    <row r="12043" spans="2:6" x14ac:dyDescent="0.3">
      <c r="B12043" s="3" t="s">
        <v>5532</v>
      </c>
      <c r="C12043" s="4">
        <v>428.58950000000004</v>
      </c>
      <c r="F12043" s="20"/>
    </row>
    <row r="12044" spans="2:6" x14ac:dyDescent="0.3">
      <c r="B12044" s="3" t="s">
        <v>6351</v>
      </c>
      <c r="C12044" s="4">
        <v>428.58949999999999</v>
      </c>
      <c r="F12044" s="20"/>
    </row>
    <row r="12045" spans="2:6" x14ac:dyDescent="0.3">
      <c r="B12045" s="3" t="s">
        <v>2360</v>
      </c>
      <c r="C12045" s="4">
        <v>428.50839999999999</v>
      </c>
      <c r="F12045" s="20"/>
    </row>
    <row r="12046" spans="2:6" x14ac:dyDescent="0.3">
      <c r="B12046" s="3" t="s">
        <v>12403</v>
      </c>
      <c r="C12046" s="4">
        <v>428.48869999999999</v>
      </c>
      <c r="F12046" s="20"/>
    </row>
    <row r="12047" spans="2:6" x14ac:dyDescent="0.3">
      <c r="B12047" s="3" t="s">
        <v>17203</v>
      </c>
      <c r="C12047" s="4">
        <v>428.46060000000006</v>
      </c>
      <c r="F12047" s="20"/>
    </row>
    <row r="12048" spans="2:6" x14ac:dyDescent="0.3">
      <c r="B12048" s="3" t="s">
        <v>2779</v>
      </c>
      <c r="C12048" s="4">
        <v>428.28949999999998</v>
      </c>
      <c r="F12048" s="20"/>
    </row>
    <row r="12049" spans="2:6" x14ac:dyDescent="0.3">
      <c r="B12049" s="3" t="s">
        <v>8932</v>
      </c>
      <c r="C12049" s="4">
        <v>428.17729999999995</v>
      </c>
      <c r="F12049" s="20"/>
    </row>
    <row r="12050" spans="2:6" x14ac:dyDescent="0.3">
      <c r="B12050" s="3" t="s">
        <v>12946</v>
      </c>
      <c r="C12050" s="4">
        <v>428.14459999999997</v>
      </c>
      <c r="F12050" s="20"/>
    </row>
    <row r="12051" spans="2:6" x14ac:dyDescent="0.3">
      <c r="B12051" s="3" t="s">
        <v>15756</v>
      </c>
      <c r="C12051" s="4">
        <v>427.9871</v>
      </c>
      <c r="F12051" s="20"/>
    </row>
    <row r="12052" spans="2:6" x14ac:dyDescent="0.3">
      <c r="B12052" s="3" t="s">
        <v>13972</v>
      </c>
      <c r="C12052" s="4">
        <v>427.98260000000005</v>
      </c>
      <c r="F12052" s="20"/>
    </row>
    <row r="12053" spans="2:6" x14ac:dyDescent="0.3">
      <c r="B12053" s="3" t="s">
        <v>9357</v>
      </c>
      <c r="C12053" s="4">
        <v>427.66940000000005</v>
      </c>
      <c r="F12053" s="20"/>
    </row>
    <row r="12054" spans="2:6" x14ac:dyDescent="0.3">
      <c r="B12054" s="3" t="s">
        <v>6955</v>
      </c>
      <c r="C12054" s="4">
        <v>427.40649999999999</v>
      </c>
      <c r="F12054" s="20"/>
    </row>
    <row r="12055" spans="2:6" x14ac:dyDescent="0.3">
      <c r="B12055" s="3" t="s">
        <v>10382</v>
      </c>
      <c r="C12055" s="4">
        <v>427.11059999999998</v>
      </c>
      <c r="F12055" s="20"/>
    </row>
    <row r="12056" spans="2:6" x14ac:dyDescent="0.3">
      <c r="B12056" s="3" t="s">
        <v>4673</v>
      </c>
      <c r="C12056" s="4">
        <v>427.10640000000001</v>
      </c>
      <c r="F12056" s="20"/>
    </row>
    <row r="12057" spans="2:6" x14ac:dyDescent="0.3">
      <c r="B12057" s="3" t="s">
        <v>17921</v>
      </c>
      <c r="C12057" s="4">
        <v>427.09339999999997</v>
      </c>
      <c r="F12057" s="20"/>
    </row>
    <row r="12058" spans="2:6" x14ac:dyDescent="0.3">
      <c r="B12058" s="3" t="s">
        <v>15469</v>
      </c>
      <c r="C12058" s="4">
        <v>427.04089999999997</v>
      </c>
      <c r="F12058" s="20"/>
    </row>
    <row r="12059" spans="2:6" x14ac:dyDescent="0.3">
      <c r="B12059" s="3" t="s">
        <v>11635</v>
      </c>
      <c r="C12059" s="4">
        <v>427.02770000000004</v>
      </c>
      <c r="F12059" s="20"/>
    </row>
    <row r="12060" spans="2:6" x14ac:dyDescent="0.3">
      <c r="B12060" s="3" t="s">
        <v>8962</v>
      </c>
      <c r="C12060" s="4">
        <v>426.84220000000005</v>
      </c>
      <c r="F12060" s="20"/>
    </row>
    <row r="12061" spans="2:6" x14ac:dyDescent="0.3">
      <c r="B12061" s="3" t="s">
        <v>9527</v>
      </c>
      <c r="C12061" s="4">
        <v>426.74930000000001</v>
      </c>
      <c r="F12061" s="20"/>
    </row>
    <row r="12062" spans="2:6" x14ac:dyDescent="0.3">
      <c r="B12062" s="3" t="s">
        <v>2330</v>
      </c>
      <c r="C12062" s="4">
        <v>426.73669999999998</v>
      </c>
      <c r="F12062" s="20"/>
    </row>
    <row r="12063" spans="2:6" x14ac:dyDescent="0.3">
      <c r="B12063" s="3" t="s">
        <v>12169</v>
      </c>
      <c r="C12063" s="4">
        <v>426.69889999999998</v>
      </c>
      <c r="F12063" s="20"/>
    </row>
    <row r="12064" spans="2:6" x14ac:dyDescent="0.3">
      <c r="B12064" s="3" t="s">
        <v>10550</v>
      </c>
      <c r="C12064" s="4">
        <v>426.68709999999999</v>
      </c>
      <c r="F12064" s="20"/>
    </row>
    <row r="12065" spans="2:6" x14ac:dyDescent="0.3">
      <c r="B12065" s="3" t="s">
        <v>14896</v>
      </c>
      <c r="C12065" s="4">
        <v>426.04170000000005</v>
      </c>
      <c r="F12065" s="20"/>
    </row>
    <row r="12066" spans="2:6" x14ac:dyDescent="0.3">
      <c r="B12066" s="3" t="s">
        <v>5458</v>
      </c>
      <c r="C12066" s="4">
        <v>426.02710000000002</v>
      </c>
      <c r="F12066" s="20"/>
    </row>
    <row r="12067" spans="2:6" x14ac:dyDescent="0.3">
      <c r="B12067" s="3" t="s">
        <v>18833</v>
      </c>
      <c r="C12067" s="4">
        <v>425.62329999999997</v>
      </c>
      <c r="F12067" s="20"/>
    </row>
    <row r="12068" spans="2:6" x14ac:dyDescent="0.3">
      <c r="B12068" s="3" t="s">
        <v>17847</v>
      </c>
      <c r="C12068" s="4">
        <v>425.55399999999997</v>
      </c>
      <c r="F12068" s="20"/>
    </row>
    <row r="12069" spans="2:6" x14ac:dyDescent="0.3">
      <c r="B12069" s="3" t="s">
        <v>2773</v>
      </c>
      <c r="C12069" s="4">
        <v>425.54140000000001</v>
      </c>
      <c r="F12069" s="20"/>
    </row>
    <row r="12070" spans="2:6" x14ac:dyDescent="0.3">
      <c r="B12070" s="3" t="s">
        <v>17110</v>
      </c>
      <c r="C12070" s="4">
        <v>425.52249999999998</v>
      </c>
      <c r="F12070" s="20"/>
    </row>
    <row r="12071" spans="2:6" x14ac:dyDescent="0.3">
      <c r="B12071" s="3" t="s">
        <v>14214</v>
      </c>
      <c r="C12071" s="4">
        <v>425.50989999999996</v>
      </c>
      <c r="F12071" s="20"/>
    </row>
    <row r="12072" spans="2:6" x14ac:dyDescent="0.3">
      <c r="B12072" s="3" t="s">
        <v>16197</v>
      </c>
      <c r="C12072" s="4">
        <v>425.50360000000001</v>
      </c>
      <c r="F12072" s="20"/>
    </row>
    <row r="12073" spans="2:6" x14ac:dyDescent="0.3">
      <c r="B12073" s="3" t="s">
        <v>5545</v>
      </c>
      <c r="C12073" s="4">
        <v>425.50360000000001</v>
      </c>
      <c r="F12073" s="20"/>
    </row>
    <row r="12074" spans="2:6" x14ac:dyDescent="0.3">
      <c r="B12074" s="3" t="s">
        <v>7940</v>
      </c>
      <c r="C12074" s="4">
        <v>425.47210000000001</v>
      </c>
      <c r="F12074" s="20"/>
    </row>
    <row r="12075" spans="2:6" x14ac:dyDescent="0.3">
      <c r="B12075" s="3" t="s">
        <v>7621</v>
      </c>
      <c r="C12075" s="4">
        <v>425.47210000000001</v>
      </c>
      <c r="F12075" s="20"/>
    </row>
    <row r="12076" spans="2:6" x14ac:dyDescent="0.3">
      <c r="B12076" s="3" t="s">
        <v>8803</v>
      </c>
      <c r="C12076" s="4">
        <v>425.46599999999995</v>
      </c>
      <c r="F12076" s="20"/>
    </row>
    <row r="12077" spans="2:6" x14ac:dyDescent="0.3">
      <c r="B12077" s="3" t="s">
        <v>1959</v>
      </c>
      <c r="C12077" s="4">
        <v>425.4658</v>
      </c>
      <c r="F12077" s="20"/>
    </row>
    <row r="12078" spans="2:6" x14ac:dyDescent="0.3">
      <c r="B12078" s="3" t="s">
        <v>18533</v>
      </c>
      <c r="C12078" s="4">
        <v>425.43429999999995</v>
      </c>
      <c r="F12078" s="20"/>
    </row>
    <row r="12079" spans="2:6" x14ac:dyDescent="0.3">
      <c r="B12079" s="3" t="s">
        <v>17323</v>
      </c>
      <c r="C12079" s="4">
        <v>425.24060000000003</v>
      </c>
      <c r="F12079" s="20"/>
    </row>
    <row r="12080" spans="2:6" x14ac:dyDescent="0.3">
      <c r="B12080" s="3" t="s">
        <v>8772</v>
      </c>
      <c r="C12080" s="4">
        <v>425.17130000000003</v>
      </c>
      <c r="F12080" s="20"/>
    </row>
    <row r="12081" spans="2:6" x14ac:dyDescent="0.3">
      <c r="B12081" s="3" t="s">
        <v>862</v>
      </c>
      <c r="C12081" s="4">
        <v>424.9083</v>
      </c>
      <c r="F12081" s="20"/>
    </row>
    <row r="12082" spans="2:6" x14ac:dyDescent="0.3">
      <c r="B12082" s="3" t="s">
        <v>5728</v>
      </c>
      <c r="C12082" s="4">
        <v>424.8501</v>
      </c>
      <c r="F12082" s="20"/>
    </row>
    <row r="12083" spans="2:6" x14ac:dyDescent="0.3">
      <c r="B12083" s="3" t="s">
        <v>11208</v>
      </c>
      <c r="C12083" s="4">
        <v>424.49619999999993</v>
      </c>
      <c r="F12083" s="20"/>
    </row>
    <row r="12084" spans="2:6" x14ac:dyDescent="0.3">
      <c r="B12084" s="3" t="s">
        <v>12444</v>
      </c>
      <c r="C12084" s="4">
        <v>424.44729999999998</v>
      </c>
      <c r="F12084" s="20"/>
    </row>
    <row r="12085" spans="2:6" x14ac:dyDescent="0.3">
      <c r="B12085" s="3" t="s">
        <v>17420</v>
      </c>
      <c r="C12085" s="4">
        <v>424.33889999999997</v>
      </c>
      <c r="F12085" s="20"/>
    </row>
    <row r="12086" spans="2:6" x14ac:dyDescent="0.3">
      <c r="B12086" s="3" t="s">
        <v>729</v>
      </c>
      <c r="C12086" s="4">
        <v>424.33870000000002</v>
      </c>
      <c r="F12086" s="20"/>
    </row>
    <row r="12087" spans="2:6" x14ac:dyDescent="0.3">
      <c r="B12087" s="3" t="s">
        <v>7976</v>
      </c>
      <c r="C12087" s="4">
        <v>424.19490000000002</v>
      </c>
      <c r="F12087" s="20"/>
    </row>
    <row r="12088" spans="2:6" x14ac:dyDescent="0.3">
      <c r="B12088" s="3" t="s">
        <v>5480</v>
      </c>
      <c r="C12088" s="4">
        <v>423.9756999999999</v>
      </c>
      <c r="F12088" s="20"/>
    </row>
    <row r="12089" spans="2:6" x14ac:dyDescent="0.3">
      <c r="B12089" s="3" t="s">
        <v>5933</v>
      </c>
      <c r="C12089" s="4">
        <v>423.89960000000002</v>
      </c>
      <c r="F12089" s="20"/>
    </row>
    <row r="12090" spans="2:6" x14ac:dyDescent="0.3">
      <c r="B12090" s="3" t="s">
        <v>12355</v>
      </c>
      <c r="C12090" s="4">
        <v>423.87799999999999</v>
      </c>
      <c r="F12090" s="20"/>
    </row>
    <row r="12091" spans="2:6" x14ac:dyDescent="0.3">
      <c r="B12091" s="3" t="s">
        <v>3697</v>
      </c>
      <c r="C12091" s="4">
        <v>423.70499999999998</v>
      </c>
      <c r="F12091" s="20"/>
    </row>
    <row r="12092" spans="2:6" x14ac:dyDescent="0.3">
      <c r="B12092" s="3" t="s">
        <v>10450</v>
      </c>
      <c r="C12092" s="4">
        <v>423.67329999999998</v>
      </c>
      <c r="F12092" s="20"/>
    </row>
    <row r="12093" spans="2:6" x14ac:dyDescent="0.3">
      <c r="B12093" s="3" t="s">
        <v>16954</v>
      </c>
      <c r="C12093" s="4">
        <v>423.62979999999999</v>
      </c>
      <c r="F12093" s="20"/>
    </row>
    <row r="12094" spans="2:6" x14ac:dyDescent="0.3">
      <c r="B12094" s="3" t="s">
        <v>17078</v>
      </c>
      <c r="C12094" s="4">
        <v>423.60879999999997</v>
      </c>
      <c r="F12094" s="20"/>
    </row>
    <row r="12095" spans="2:6" x14ac:dyDescent="0.3">
      <c r="B12095" s="3" t="s">
        <v>6519</v>
      </c>
      <c r="C12095" s="4">
        <v>423.38069999999999</v>
      </c>
      <c r="F12095" s="20"/>
    </row>
    <row r="12096" spans="2:6" x14ac:dyDescent="0.3">
      <c r="B12096" s="3" t="s">
        <v>14231</v>
      </c>
      <c r="C12096" s="4">
        <v>423.20830000000001</v>
      </c>
      <c r="F12096" s="20"/>
    </row>
    <row r="12097" spans="2:6" x14ac:dyDescent="0.3">
      <c r="B12097" s="3" t="s">
        <v>14473</v>
      </c>
      <c r="C12097" s="4">
        <v>423.11270000000002</v>
      </c>
      <c r="F12097" s="20"/>
    </row>
    <row r="12098" spans="2:6" x14ac:dyDescent="0.3">
      <c r="B12098" s="3" t="s">
        <v>7296</v>
      </c>
      <c r="C12098" s="4">
        <v>422.9744</v>
      </c>
      <c r="F12098" s="20"/>
    </row>
    <row r="12099" spans="2:6" x14ac:dyDescent="0.3">
      <c r="B12099" s="3" t="s">
        <v>17056</v>
      </c>
      <c r="C12099" s="4">
        <v>422.82500000000005</v>
      </c>
      <c r="F12099" s="20"/>
    </row>
    <row r="12100" spans="2:6" x14ac:dyDescent="0.3">
      <c r="B12100" s="3" t="s">
        <v>18923</v>
      </c>
      <c r="C12100" s="4">
        <v>422.75550000000004</v>
      </c>
      <c r="F12100" s="20"/>
    </row>
    <row r="12101" spans="2:6" x14ac:dyDescent="0.3">
      <c r="B12101" s="3" t="s">
        <v>6593</v>
      </c>
      <c r="C12101" s="4">
        <v>422.73950000000002</v>
      </c>
      <c r="F12101" s="20"/>
    </row>
    <row r="12102" spans="2:6" x14ac:dyDescent="0.3">
      <c r="B12102" s="3" t="s">
        <v>1178</v>
      </c>
      <c r="C12102" s="4">
        <v>422.68779999999998</v>
      </c>
      <c r="F12102" s="20"/>
    </row>
    <row r="12103" spans="2:6" x14ac:dyDescent="0.3">
      <c r="B12103" s="3" t="s">
        <v>1989</v>
      </c>
      <c r="C12103" s="4">
        <v>422.63109999999995</v>
      </c>
      <c r="F12103" s="20"/>
    </row>
    <row r="12104" spans="2:6" x14ac:dyDescent="0.3">
      <c r="B12104" s="3" t="s">
        <v>5096</v>
      </c>
      <c r="C12104" s="4">
        <v>422.53740000000005</v>
      </c>
      <c r="F12104" s="20"/>
    </row>
    <row r="12105" spans="2:6" x14ac:dyDescent="0.3">
      <c r="B12105" s="3" t="s">
        <v>15781</v>
      </c>
      <c r="C12105" s="4">
        <v>422.38619999999997</v>
      </c>
      <c r="F12105" s="20"/>
    </row>
    <row r="12106" spans="2:6" x14ac:dyDescent="0.3">
      <c r="B12106" s="3" t="s">
        <v>18197</v>
      </c>
      <c r="C12106" s="4">
        <v>422.37990000000002</v>
      </c>
      <c r="F12106" s="20"/>
    </row>
    <row r="12107" spans="2:6" x14ac:dyDescent="0.3">
      <c r="B12107" s="3" t="s">
        <v>1950</v>
      </c>
      <c r="C12107" s="4">
        <v>422.37989999999996</v>
      </c>
      <c r="F12107" s="20"/>
    </row>
    <row r="12108" spans="2:6" x14ac:dyDescent="0.3">
      <c r="B12108" s="3" t="s">
        <v>18560</v>
      </c>
      <c r="C12108" s="4">
        <v>422.36099999999999</v>
      </c>
      <c r="F12108" s="20"/>
    </row>
    <row r="12109" spans="2:6" x14ac:dyDescent="0.3">
      <c r="B12109" s="3" t="s">
        <v>2978</v>
      </c>
      <c r="C12109" s="4">
        <v>422.34210000000002</v>
      </c>
      <c r="F12109" s="20"/>
    </row>
    <row r="12110" spans="2:6" x14ac:dyDescent="0.3">
      <c r="B12110" s="3" t="s">
        <v>16598</v>
      </c>
      <c r="C12110" s="4">
        <v>422.3295</v>
      </c>
      <c r="F12110" s="20"/>
    </row>
    <row r="12111" spans="2:6" x14ac:dyDescent="0.3">
      <c r="B12111" s="3" t="s">
        <v>14671</v>
      </c>
      <c r="C12111" s="4">
        <v>422.31690000000003</v>
      </c>
      <c r="F12111" s="20"/>
    </row>
    <row r="12112" spans="2:6" x14ac:dyDescent="0.3">
      <c r="B12112" s="3" t="s">
        <v>9279</v>
      </c>
      <c r="C12112" s="4">
        <v>421.83579999999995</v>
      </c>
      <c r="F12112" s="20"/>
    </row>
    <row r="12113" spans="2:6" x14ac:dyDescent="0.3">
      <c r="B12113" s="3" t="s">
        <v>10625</v>
      </c>
      <c r="C12113" s="4">
        <v>421.79920000000004</v>
      </c>
      <c r="F12113" s="20"/>
    </row>
    <row r="12114" spans="2:6" x14ac:dyDescent="0.3">
      <c r="B12114" s="3" t="s">
        <v>18686</v>
      </c>
      <c r="C12114" s="4">
        <v>421.70979999999997</v>
      </c>
      <c r="F12114" s="20"/>
    </row>
    <row r="12115" spans="2:6" x14ac:dyDescent="0.3">
      <c r="B12115" s="3" t="s">
        <v>11316</v>
      </c>
      <c r="C12115" s="4">
        <v>421.62950000000001</v>
      </c>
      <c r="F12115" s="20"/>
    </row>
    <row r="12116" spans="2:6" x14ac:dyDescent="0.3">
      <c r="B12116" s="3" t="s">
        <v>3400</v>
      </c>
      <c r="C12116" s="4">
        <v>421.5188</v>
      </c>
      <c r="F12116" s="20"/>
    </row>
    <row r="12117" spans="2:6" x14ac:dyDescent="0.3">
      <c r="B12117" s="3" t="s">
        <v>840</v>
      </c>
      <c r="C12117" s="4">
        <v>421.20099999999996</v>
      </c>
      <c r="F12117" s="20"/>
    </row>
    <row r="12118" spans="2:6" x14ac:dyDescent="0.3">
      <c r="B12118" s="3" t="s">
        <v>873</v>
      </c>
      <c r="C12118" s="4">
        <v>421.14699999999999</v>
      </c>
      <c r="F12118" s="20"/>
    </row>
    <row r="12119" spans="2:6" x14ac:dyDescent="0.3">
      <c r="B12119" s="3" t="s">
        <v>9787</v>
      </c>
      <c r="C12119" s="4">
        <v>420.76409999999998</v>
      </c>
      <c r="F12119" s="20"/>
    </row>
    <row r="12120" spans="2:6" x14ac:dyDescent="0.3">
      <c r="B12120" s="3" t="s">
        <v>17526</v>
      </c>
      <c r="C12120" s="4">
        <v>420.49559999999997</v>
      </c>
      <c r="F12120" s="20"/>
    </row>
    <row r="12121" spans="2:6" x14ac:dyDescent="0.3">
      <c r="B12121" s="3" t="s">
        <v>1074</v>
      </c>
      <c r="C12121" s="4">
        <v>420.48970000000003</v>
      </c>
      <c r="F12121" s="20"/>
    </row>
    <row r="12122" spans="2:6" x14ac:dyDescent="0.3">
      <c r="B12122" s="3" t="s">
        <v>3436</v>
      </c>
      <c r="C12122" s="4">
        <v>419.94560000000001</v>
      </c>
      <c r="F12122" s="20"/>
    </row>
    <row r="12123" spans="2:6" x14ac:dyDescent="0.3">
      <c r="B12123" s="3" t="s">
        <v>15005</v>
      </c>
      <c r="C12123" s="4">
        <v>419.81959999999998</v>
      </c>
      <c r="F12123" s="20"/>
    </row>
    <row r="12124" spans="2:6" x14ac:dyDescent="0.3">
      <c r="B12124" s="3" t="s">
        <v>17998</v>
      </c>
      <c r="C12124" s="4">
        <v>419.81420000000003</v>
      </c>
      <c r="F12124" s="20"/>
    </row>
    <row r="12125" spans="2:6" x14ac:dyDescent="0.3">
      <c r="B12125" s="3" t="s">
        <v>10644</v>
      </c>
      <c r="C12125" s="4">
        <v>419.70010000000002</v>
      </c>
      <c r="F12125" s="20"/>
    </row>
    <row r="12126" spans="2:6" x14ac:dyDescent="0.3">
      <c r="B12126" s="3" t="s">
        <v>16665</v>
      </c>
      <c r="C12126" s="4">
        <v>419.29399999999998</v>
      </c>
      <c r="F12126" s="20"/>
    </row>
    <row r="12127" spans="2:6" x14ac:dyDescent="0.3">
      <c r="B12127" s="3" t="s">
        <v>15472</v>
      </c>
      <c r="C12127" s="4">
        <v>419.29399999999998</v>
      </c>
      <c r="F12127" s="20"/>
    </row>
    <row r="12128" spans="2:6" x14ac:dyDescent="0.3">
      <c r="B12128" s="3" t="s">
        <v>10731</v>
      </c>
      <c r="C12128" s="4">
        <v>419.29399999999998</v>
      </c>
      <c r="F12128" s="20"/>
    </row>
    <row r="12129" spans="2:6" x14ac:dyDescent="0.3">
      <c r="B12129" s="3" t="s">
        <v>8055</v>
      </c>
      <c r="C12129" s="4">
        <v>419.28140000000002</v>
      </c>
      <c r="F12129" s="20"/>
    </row>
    <row r="12130" spans="2:6" x14ac:dyDescent="0.3">
      <c r="B12130" s="3" t="s">
        <v>1278</v>
      </c>
      <c r="C12130" s="4">
        <v>419.24990000000003</v>
      </c>
      <c r="F12130" s="20"/>
    </row>
    <row r="12131" spans="2:6" x14ac:dyDescent="0.3">
      <c r="B12131" s="3" t="s">
        <v>2032</v>
      </c>
      <c r="C12131" s="4">
        <v>419.22539999999998</v>
      </c>
      <c r="F12131" s="20"/>
    </row>
    <row r="12132" spans="2:6" x14ac:dyDescent="0.3">
      <c r="B12132" s="3" t="s">
        <v>15415</v>
      </c>
      <c r="C12132" s="4">
        <v>419.20580000000001</v>
      </c>
      <c r="F12132" s="20"/>
    </row>
    <row r="12133" spans="2:6" x14ac:dyDescent="0.3">
      <c r="B12133" s="3" t="s">
        <v>10175</v>
      </c>
      <c r="C12133" s="4">
        <v>418.96839999999997</v>
      </c>
      <c r="F12133" s="20"/>
    </row>
    <row r="12134" spans="2:6" x14ac:dyDescent="0.3">
      <c r="B12134" s="3" t="s">
        <v>9858</v>
      </c>
      <c r="C12134" s="4">
        <v>418.8562</v>
      </c>
      <c r="F12134" s="20"/>
    </row>
    <row r="12135" spans="2:6" x14ac:dyDescent="0.3">
      <c r="B12135" s="3" t="s">
        <v>3635</v>
      </c>
      <c r="C12135" s="4">
        <v>418.64280000000002</v>
      </c>
      <c r="F12135" s="20"/>
    </row>
    <row r="12136" spans="2:6" x14ac:dyDescent="0.3">
      <c r="B12136" s="3" t="s">
        <v>8320</v>
      </c>
      <c r="C12136" s="4">
        <v>418.48019999999997</v>
      </c>
      <c r="F12136" s="20"/>
    </row>
    <row r="12137" spans="2:6" x14ac:dyDescent="0.3">
      <c r="B12137" s="3" t="s">
        <v>11519</v>
      </c>
      <c r="C12137" s="4">
        <v>418.44839999999999</v>
      </c>
      <c r="F12137" s="20"/>
    </row>
    <row r="12138" spans="2:6" x14ac:dyDescent="0.3">
      <c r="B12138" s="3" t="s">
        <v>16833</v>
      </c>
      <c r="C12138" s="4">
        <v>418.09530000000001</v>
      </c>
      <c r="F12138" s="20"/>
    </row>
    <row r="12139" spans="2:6" x14ac:dyDescent="0.3">
      <c r="B12139" s="3" t="s">
        <v>18077</v>
      </c>
      <c r="C12139" s="4">
        <v>417.94749999999999</v>
      </c>
      <c r="F12139" s="20"/>
    </row>
    <row r="12140" spans="2:6" x14ac:dyDescent="0.3">
      <c r="B12140" s="3" t="s">
        <v>11404</v>
      </c>
      <c r="C12140" s="4">
        <v>417.63599999999997</v>
      </c>
      <c r="F12140" s="20"/>
    </row>
    <row r="12141" spans="2:6" x14ac:dyDescent="0.3">
      <c r="B12141" s="3" t="s">
        <v>19054</v>
      </c>
      <c r="C12141" s="4">
        <v>417.39639999999997</v>
      </c>
      <c r="F12141" s="20"/>
    </row>
    <row r="12142" spans="2:6" x14ac:dyDescent="0.3">
      <c r="B12142" s="3" t="s">
        <v>14010</v>
      </c>
      <c r="C12142" s="4">
        <v>417.24029999999999</v>
      </c>
      <c r="F12142" s="20"/>
    </row>
    <row r="12143" spans="2:6" x14ac:dyDescent="0.3">
      <c r="B12143" s="3" t="s">
        <v>10938</v>
      </c>
      <c r="C12143" s="4">
        <v>417.22700000000003</v>
      </c>
      <c r="F12143" s="20"/>
    </row>
    <row r="12144" spans="2:6" x14ac:dyDescent="0.3">
      <c r="B12144" s="3" t="s">
        <v>3003</v>
      </c>
      <c r="C12144" s="4">
        <v>416.83410000000003</v>
      </c>
      <c r="F12144" s="20"/>
    </row>
    <row r="12145" spans="2:6" x14ac:dyDescent="0.3">
      <c r="B12145" s="3" t="s">
        <v>2069</v>
      </c>
      <c r="C12145" s="4">
        <v>416.80849999999998</v>
      </c>
      <c r="F12145" s="20"/>
    </row>
    <row r="12146" spans="2:6" x14ac:dyDescent="0.3">
      <c r="B12146" s="3" t="s">
        <v>11843</v>
      </c>
      <c r="C12146" s="4">
        <v>416.75850000000003</v>
      </c>
      <c r="F12146" s="20"/>
    </row>
    <row r="12147" spans="2:6" x14ac:dyDescent="0.3">
      <c r="B12147" s="3" t="s">
        <v>2905</v>
      </c>
      <c r="C12147" s="4">
        <v>416.68920000000003</v>
      </c>
      <c r="F12147" s="20"/>
    </row>
    <row r="12148" spans="2:6" x14ac:dyDescent="0.3">
      <c r="B12148" s="3" t="s">
        <v>12365</v>
      </c>
      <c r="C12148" s="4">
        <v>416.56910000000005</v>
      </c>
      <c r="F12148" s="20"/>
    </row>
    <row r="12149" spans="2:6" x14ac:dyDescent="0.3">
      <c r="B12149" s="3" t="s">
        <v>2567</v>
      </c>
      <c r="C12149" s="4">
        <v>416.43290000000002</v>
      </c>
      <c r="F12149" s="20"/>
    </row>
    <row r="12150" spans="2:6" x14ac:dyDescent="0.3">
      <c r="B12150" s="3" t="s">
        <v>15364</v>
      </c>
      <c r="C12150" s="4">
        <v>416.38249999999999</v>
      </c>
      <c r="F12150" s="20"/>
    </row>
    <row r="12151" spans="2:6" x14ac:dyDescent="0.3">
      <c r="B12151" s="3" t="s">
        <v>12808</v>
      </c>
      <c r="C12151" s="4">
        <v>416.33209999999997</v>
      </c>
      <c r="F12151" s="20"/>
    </row>
    <row r="12152" spans="2:6" x14ac:dyDescent="0.3">
      <c r="B12152" s="3" t="s">
        <v>15258</v>
      </c>
      <c r="C12152" s="4">
        <v>416.29</v>
      </c>
      <c r="F12152" s="20"/>
    </row>
    <row r="12153" spans="2:6" x14ac:dyDescent="0.3">
      <c r="B12153" s="3" t="s">
        <v>5711</v>
      </c>
      <c r="C12153" s="4">
        <v>416.29</v>
      </c>
      <c r="F12153" s="20"/>
    </row>
    <row r="12154" spans="2:6" x14ac:dyDescent="0.3">
      <c r="B12154" s="3" t="s">
        <v>13598</v>
      </c>
      <c r="C12154" s="4">
        <v>416.25220000000002</v>
      </c>
      <c r="F12154" s="20"/>
    </row>
    <row r="12155" spans="2:6" x14ac:dyDescent="0.3">
      <c r="B12155" s="3" t="s">
        <v>13413</v>
      </c>
      <c r="C12155" s="4">
        <v>416.1703</v>
      </c>
      <c r="F12155" s="20"/>
    </row>
    <row r="12156" spans="2:6" x14ac:dyDescent="0.3">
      <c r="B12156" s="3" t="s">
        <v>11530</v>
      </c>
      <c r="C12156" s="4">
        <v>416.1703</v>
      </c>
      <c r="F12156" s="20"/>
    </row>
    <row r="12157" spans="2:6" x14ac:dyDescent="0.3">
      <c r="B12157" s="3" t="s">
        <v>10642</v>
      </c>
      <c r="C12157" s="4">
        <v>416.1703</v>
      </c>
      <c r="F12157" s="20"/>
    </row>
    <row r="12158" spans="2:6" x14ac:dyDescent="0.3">
      <c r="B12158" s="3" t="s">
        <v>3247</v>
      </c>
      <c r="C12158" s="4">
        <v>416.13249999999999</v>
      </c>
      <c r="F12158" s="20"/>
    </row>
    <row r="12159" spans="2:6" x14ac:dyDescent="0.3">
      <c r="B12159" s="3" t="s">
        <v>1082</v>
      </c>
      <c r="C12159" s="4">
        <v>416.13249999999999</v>
      </c>
      <c r="F12159" s="20"/>
    </row>
    <row r="12160" spans="2:6" x14ac:dyDescent="0.3">
      <c r="B12160" s="3" t="s">
        <v>7516</v>
      </c>
      <c r="C12160" s="4">
        <v>416.09470000000005</v>
      </c>
      <c r="F12160" s="20"/>
    </row>
    <row r="12161" spans="2:6" x14ac:dyDescent="0.3">
      <c r="B12161" s="3" t="s">
        <v>3061</v>
      </c>
      <c r="C12161" s="4">
        <v>416.09469999999999</v>
      </c>
      <c r="F12161" s="20"/>
    </row>
    <row r="12162" spans="2:6" x14ac:dyDescent="0.3">
      <c r="B12162" s="3" t="s">
        <v>17702</v>
      </c>
      <c r="C12162" s="4">
        <v>416.06950000000006</v>
      </c>
      <c r="F12162" s="20"/>
    </row>
    <row r="12163" spans="2:6" x14ac:dyDescent="0.3">
      <c r="B12163" s="3" t="s">
        <v>11885</v>
      </c>
      <c r="C12163" s="4">
        <v>416.06950000000006</v>
      </c>
      <c r="F12163" s="20"/>
    </row>
    <row r="12164" spans="2:6" x14ac:dyDescent="0.3">
      <c r="B12164" s="3" t="s">
        <v>11353</v>
      </c>
      <c r="C12164" s="4">
        <v>416.04429999999996</v>
      </c>
      <c r="F12164" s="20"/>
    </row>
    <row r="12165" spans="2:6" x14ac:dyDescent="0.3">
      <c r="B12165" s="3" t="s">
        <v>6627</v>
      </c>
      <c r="C12165" s="4">
        <v>415.90100000000001</v>
      </c>
      <c r="F12165" s="20"/>
    </row>
    <row r="12166" spans="2:6" x14ac:dyDescent="0.3">
      <c r="B12166" s="3" t="s">
        <v>8445</v>
      </c>
      <c r="C12166" s="4">
        <v>415.87540000000001</v>
      </c>
      <c r="F12166" s="20"/>
    </row>
    <row r="12167" spans="2:6" x14ac:dyDescent="0.3">
      <c r="B12167" s="3" t="s">
        <v>3062</v>
      </c>
      <c r="C12167" s="4">
        <v>415.80059999999997</v>
      </c>
      <c r="F12167" s="20"/>
    </row>
    <row r="12168" spans="2:6" x14ac:dyDescent="0.3">
      <c r="B12168" s="3" t="s">
        <v>16448</v>
      </c>
      <c r="C12168" s="4">
        <v>415.67289999999997</v>
      </c>
      <c r="F12168" s="20"/>
    </row>
    <row r="12169" spans="2:6" x14ac:dyDescent="0.3">
      <c r="B12169" s="3" t="s">
        <v>15454</v>
      </c>
      <c r="C12169" s="4">
        <v>415.64510000000001</v>
      </c>
      <c r="F12169" s="20"/>
    </row>
    <row r="12170" spans="2:6" x14ac:dyDescent="0.3">
      <c r="B12170" s="3" t="s">
        <v>11450</v>
      </c>
      <c r="C12170" s="4">
        <v>415.62460000000004</v>
      </c>
      <c r="F12170" s="20"/>
    </row>
    <row r="12171" spans="2:6" x14ac:dyDescent="0.3">
      <c r="B12171" s="3" t="s">
        <v>13289</v>
      </c>
      <c r="C12171" s="4">
        <v>415.61289999999997</v>
      </c>
      <c r="F12171" s="20"/>
    </row>
    <row r="12172" spans="2:6" x14ac:dyDescent="0.3">
      <c r="B12172" s="3" t="s">
        <v>1124</v>
      </c>
      <c r="C12172" s="4">
        <v>415.608</v>
      </c>
      <c r="F12172" s="20"/>
    </row>
    <row r="12173" spans="2:6" x14ac:dyDescent="0.3">
      <c r="B12173" s="3" t="s">
        <v>5852</v>
      </c>
      <c r="C12173" s="4">
        <v>415.57669999999996</v>
      </c>
      <c r="F12173" s="20"/>
    </row>
    <row r="12174" spans="2:6" x14ac:dyDescent="0.3">
      <c r="B12174" s="3" t="s">
        <v>12957</v>
      </c>
      <c r="C12174" s="4">
        <v>415.57079999999996</v>
      </c>
      <c r="F12174" s="20"/>
    </row>
    <row r="12175" spans="2:6" x14ac:dyDescent="0.3">
      <c r="B12175" s="3" t="s">
        <v>17154</v>
      </c>
      <c r="C12175" s="4">
        <v>415.46260000000001</v>
      </c>
      <c r="F12175" s="20"/>
    </row>
    <row r="12176" spans="2:6" x14ac:dyDescent="0.3">
      <c r="B12176" s="3" t="s">
        <v>11829</v>
      </c>
      <c r="C12176" s="4">
        <v>415.41270000000003</v>
      </c>
      <c r="F12176" s="20"/>
    </row>
    <row r="12177" spans="2:6" x14ac:dyDescent="0.3">
      <c r="B12177" s="3" t="s">
        <v>6895</v>
      </c>
      <c r="C12177" s="4">
        <v>414.98089999999996</v>
      </c>
      <c r="F12177" s="20"/>
    </row>
    <row r="12178" spans="2:6" x14ac:dyDescent="0.3">
      <c r="B12178" s="3" t="s">
        <v>16417</v>
      </c>
      <c r="C12178" s="4">
        <v>414.87419999999997</v>
      </c>
      <c r="F12178" s="20"/>
    </row>
    <row r="12179" spans="2:6" x14ac:dyDescent="0.3">
      <c r="B12179" s="3" t="s">
        <v>17578</v>
      </c>
      <c r="C12179" s="4">
        <v>414.80489999999998</v>
      </c>
      <c r="F12179" s="20"/>
    </row>
    <row r="12180" spans="2:6" x14ac:dyDescent="0.3">
      <c r="B12180" s="3" t="s">
        <v>5336</v>
      </c>
      <c r="C12180" s="4">
        <v>414.76710000000003</v>
      </c>
      <c r="F12180" s="20"/>
    </row>
    <row r="12181" spans="2:6" x14ac:dyDescent="0.3">
      <c r="B12181" s="3" t="s">
        <v>14404</v>
      </c>
      <c r="C12181" s="4">
        <v>414.39189999999996</v>
      </c>
      <c r="F12181" s="20"/>
    </row>
    <row r="12182" spans="2:6" x14ac:dyDescent="0.3">
      <c r="B12182" s="3" t="s">
        <v>12612</v>
      </c>
      <c r="C12182" s="4">
        <v>414.2808</v>
      </c>
      <c r="F12182" s="20"/>
    </row>
    <row r="12183" spans="2:6" x14ac:dyDescent="0.3">
      <c r="B12183" s="3" t="s">
        <v>1733</v>
      </c>
      <c r="C12183" s="4">
        <v>414.27340000000004</v>
      </c>
      <c r="F12183" s="20"/>
    </row>
    <row r="12184" spans="2:6" x14ac:dyDescent="0.3">
      <c r="B12184" s="3" t="s">
        <v>13971</v>
      </c>
      <c r="C12184" s="4">
        <v>414.22300000000001</v>
      </c>
      <c r="F12184" s="20"/>
    </row>
    <row r="12185" spans="2:6" x14ac:dyDescent="0.3">
      <c r="B12185" s="3" t="s">
        <v>9977</v>
      </c>
      <c r="C12185" s="4">
        <v>414.02849999999995</v>
      </c>
      <c r="F12185" s="20"/>
    </row>
    <row r="12186" spans="2:6" x14ac:dyDescent="0.3">
      <c r="B12186" s="3" t="s">
        <v>1152</v>
      </c>
      <c r="C12186" s="4">
        <v>414.01080000000002</v>
      </c>
      <c r="F12186" s="20"/>
    </row>
    <row r="12187" spans="2:6" x14ac:dyDescent="0.3">
      <c r="B12187" s="3" t="s">
        <v>9277</v>
      </c>
      <c r="C12187" s="4">
        <v>413.80509999999998</v>
      </c>
      <c r="F12187" s="20"/>
    </row>
    <row r="12188" spans="2:6" x14ac:dyDescent="0.3">
      <c r="B12188" s="3" t="s">
        <v>2943</v>
      </c>
      <c r="C12188" s="4">
        <v>413.55649999999997</v>
      </c>
      <c r="F12188" s="20"/>
    </row>
    <row r="12189" spans="2:6" x14ac:dyDescent="0.3">
      <c r="B12189" s="3" t="s">
        <v>17404</v>
      </c>
      <c r="C12189" s="4">
        <v>413.52140000000003</v>
      </c>
      <c r="F12189" s="20"/>
    </row>
    <row r="12190" spans="2:6" x14ac:dyDescent="0.3">
      <c r="B12190" s="3" t="s">
        <v>4732</v>
      </c>
      <c r="C12190" s="4">
        <v>413.29660000000001</v>
      </c>
      <c r="F12190" s="20"/>
    </row>
    <row r="12191" spans="2:6" x14ac:dyDescent="0.3">
      <c r="B12191" s="3" t="s">
        <v>8856</v>
      </c>
      <c r="C12191" s="4">
        <v>413.221</v>
      </c>
      <c r="F12191" s="20"/>
    </row>
    <row r="12192" spans="2:6" x14ac:dyDescent="0.3">
      <c r="B12192" s="3" t="s">
        <v>6658</v>
      </c>
      <c r="C12192" s="4">
        <v>413.00880000000001</v>
      </c>
      <c r="F12192" s="20"/>
    </row>
    <row r="12193" spans="2:6" x14ac:dyDescent="0.3">
      <c r="B12193" s="3" t="s">
        <v>11092</v>
      </c>
      <c r="C12193" s="4">
        <v>412.98990000000003</v>
      </c>
      <c r="F12193" s="20"/>
    </row>
    <row r="12194" spans="2:6" x14ac:dyDescent="0.3">
      <c r="B12194" s="3" t="s">
        <v>9072</v>
      </c>
      <c r="C12194" s="4">
        <v>412.971</v>
      </c>
      <c r="F12194" s="20"/>
    </row>
    <row r="12195" spans="2:6" x14ac:dyDescent="0.3">
      <c r="B12195" s="3" t="s">
        <v>6838</v>
      </c>
      <c r="C12195" s="4">
        <v>412.971</v>
      </c>
      <c r="F12195" s="20"/>
    </row>
    <row r="12196" spans="2:6" x14ac:dyDescent="0.3">
      <c r="B12196" s="3" t="s">
        <v>3031</v>
      </c>
      <c r="C12196" s="4">
        <v>412.971</v>
      </c>
      <c r="F12196" s="20"/>
    </row>
    <row r="12197" spans="2:6" x14ac:dyDescent="0.3">
      <c r="B12197" s="3" t="s">
        <v>12607</v>
      </c>
      <c r="C12197" s="4">
        <v>412.95839999999998</v>
      </c>
      <c r="F12197" s="20"/>
    </row>
    <row r="12198" spans="2:6" x14ac:dyDescent="0.3">
      <c r="B12198" s="3" t="s">
        <v>1541</v>
      </c>
      <c r="C12198" s="4">
        <v>412.9332</v>
      </c>
      <c r="F12198" s="20"/>
    </row>
    <row r="12199" spans="2:6" x14ac:dyDescent="0.3">
      <c r="B12199" s="3" t="s">
        <v>6313</v>
      </c>
      <c r="C12199" s="4">
        <v>412.92689999999999</v>
      </c>
      <c r="F12199" s="20"/>
    </row>
    <row r="12200" spans="2:6" x14ac:dyDescent="0.3">
      <c r="B12200" s="3" t="s">
        <v>1642</v>
      </c>
      <c r="C12200" s="4">
        <v>412.68360000000001</v>
      </c>
      <c r="F12200" s="20"/>
    </row>
    <row r="12201" spans="2:6" x14ac:dyDescent="0.3">
      <c r="B12201" s="3" t="s">
        <v>6095</v>
      </c>
      <c r="C12201" s="4">
        <v>412.62059999999997</v>
      </c>
      <c r="F12201" s="20"/>
    </row>
    <row r="12202" spans="2:6" x14ac:dyDescent="0.3">
      <c r="B12202" s="3" t="s">
        <v>18050</v>
      </c>
      <c r="C12202" s="4">
        <v>412.59809999999999</v>
      </c>
      <c r="F12202" s="20"/>
    </row>
    <row r="12203" spans="2:6" x14ac:dyDescent="0.3">
      <c r="B12203" s="3" t="s">
        <v>4863</v>
      </c>
      <c r="C12203" s="4">
        <v>412.51409999999993</v>
      </c>
      <c r="F12203" s="20"/>
    </row>
    <row r="12204" spans="2:6" x14ac:dyDescent="0.3">
      <c r="B12204" s="3" t="s">
        <v>8931</v>
      </c>
      <c r="C12204" s="4">
        <v>412.41980000000001</v>
      </c>
      <c r="F12204" s="20"/>
    </row>
    <row r="12205" spans="2:6" x14ac:dyDescent="0.3">
      <c r="B12205" s="3" t="s">
        <v>14556</v>
      </c>
      <c r="C12205" s="4">
        <v>412.35230000000001</v>
      </c>
      <c r="F12205" s="20"/>
    </row>
    <row r="12206" spans="2:6" x14ac:dyDescent="0.3">
      <c r="B12206" s="3" t="s">
        <v>13682</v>
      </c>
      <c r="C12206" s="4">
        <v>412.35230000000001</v>
      </c>
      <c r="F12206" s="20"/>
    </row>
    <row r="12207" spans="2:6" x14ac:dyDescent="0.3">
      <c r="B12207" s="3" t="s">
        <v>12428</v>
      </c>
      <c r="C12207" s="4">
        <v>412.28360000000004</v>
      </c>
      <c r="F12207" s="20"/>
    </row>
    <row r="12208" spans="2:6" x14ac:dyDescent="0.3">
      <c r="B12208" s="3" t="s">
        <v>18695</v>
      </c>
      <c r="C12208" s="4">
        <v>412.05130000000003</v>
      </c>
      <c r="F12208" s="20"/>
    </row>
    <row r="12209" spans="2:6" x14ac:dyDescent="0.3">
      <c r="B12209" s="3" t="s">
        <v>17447</v>
      </c>
      <c r="C12209" s="4">
        <v>411.9753</v>
      </c>
      <c r="F12209" s="20"/>
    </row>
    <row r="12210" spans="2:6" x14ac:dyDescent="0.3">
      <c r="B12210" s="3" t="s">
        <v>16225</v>
      </c>
      <c r="C12210" s="4">
        <v>411.78039999999999</v>
      </c>
      <c r="F12210" s="20"/>
    </row>
    <row r="12211" spans="2:6" x14ac:dyDescent="0.3">
      <c r="B12211" s="3" t="s">
        <v>4405</v>
      </c>
      <c r="C12211" s="4">
        <v>411.67</v>
      </c>
      <c r="F12211" s="20"/>
    </row>
    <row r="12212" spans="2:6" x14ac:dyDescent="0.3">
      <c r="B12212" s="3" t="s">
        <v>11115</v>
      </c>
      <c r="C12212" s="4">
        <v>411.45640000000003</v>
      </c>
      <c r="F12212" s="20"/>
    </row>
    <row r="12213" spans="2:6" x14ac:dyDescent="0.3">
      <c r="B12213" s="3" t="s">
        <v>2242</v>
      </c>
      <c r="C12213" s="4">
        <v>411.42489999999998</v>
      </c>
      <c r="F12213" s="20"/>
    </row>
    <row r="12214" spans="2:6" x14ac:dyDescent="0.3">
      <c r="B12214" s="3" t="s">
        <v>1139</v>
      </c>
      <c r="C12214" s="4">
        <v>411.40570000000002</v>
      </c>
      <c r="F12214" s="20"/>
    </row>
    <row r="12215" spans="2:6" x14ac:dyDescent="0.3">
      <c r="B12215" s="3" t="s">
        <v>15590</v>
      </c>
      <c r="C12215" s="4">
        <v>410.96280000000002</v>
      </c>
      <c r="F12215" s="20"/>
    </row>
    <row r="12216" spans="2:6" x14ac:dyDescent="0.3">
      <c r="B12216" s="3" t="s">
        <v>14129</v>
      </c>
      <c r="C12216" s="4">
        <v>410.9434</v>
      </c>
      <c r="F12216" s="20"/>
    </row>
    <row r="12217" spans="2:6" x14ac:dyDescent="0.3">
      <c r="B12217" s="3" t="s">
        <v>5549</v>
      </c>
      <c r="C12217" s="4">
        <v>410.93629999999996</v>
      </c>
      <c r="F12217" s="20"/>
    </row>
    <row r="12218" spans="2:6" x14ac:dyDescent="0.3">
      <c r="B12218" s="3" t="s">
        <v>5596</v>
      </c>
      <c r="C12218" s="4">
        <v>410.88300000000004</v>
      </c>
      <c r="F12218" s="20"/>
    </row>
    <row r="12219" spans="2:6" x14ac:dyDescent="0.3">
      <c r="B12219" s="3" t="s">
        <v>10135</v>
      </c>
      <c r="C12219" s="4">
        <v>410.86490000000003</v>
      </c>
      <c r="F12219" s="20"/>
    </row>
    <row r="12220" spans="2:6" x14ac:dyDescent="0.3">
      <c r="B12220" s="3" t="s">
        <v>18677</v>
      </c>
      <c r="C12220" s="4">
        <v>410.822</v>
      </c>
      <c r="F12220" s="20"/>
    </row>
    <row r="12221" spans="2:6" x14ac:dyDescent="0.3">
      <c r="B12221" s="3" t="s">
        <v>18279</v>
      </c>
      <c r="C12221" s="4">
        <v>410.80520000000001</v>
      </c>
      <c r="F12221" s="20"/>
    </row>
    <row r="12222" spans="2:6" x14ac:dyDescent="0.3">
      <c r="B12222" s="3" t="s">
        <v>18685</v>
      </c>
      <c r="C12222" s="4">
        <v>410.65030000000002</v>
      </c>
      <c r="F12222" s="20"/>
    </row>
    <row r="12223" spans="2:6" x14ac:dyDescent="0.3">
      <c r="B12223" s="3" t="s">
        <v>13319</v>
      </c>
      <c r="C12223" s="4">
        <v>410.4418</v>
      </c>
      <c r="F12223" s="20"/>
    </row>
    <row r="12224" spans="2:6" x14ac:dyDescent="0.3">
      <c r="B12224" s="3" t="s">
        <v>11245</v>
      </c>
      <c r="C12224" s="4">
        <v>410.36070000000001</v>
      </c>
      <c r="F12224" s="20"/>
    </row>
    <row r="12225" spans="2:6" x14ac:dyDescent="0.3">
      <c r="B12225" s="3" t="s">
        <v>18134</v>
      </c>
      <c r="C12225" s="4">
        <v>410.17520000000002</v>
      </c>
      <c r="F12225" s="20"/>
    </row>
    <row r="12226" spans="2:6" x14ac:dyDescent="0.3">
      <c r="B12226" s="3" t="s">
        <v>11722</v>
      </c>
      <c r="C12226" s="4">
        <v>409.96699999999998</v>
      </c>
      <c r="F12226" s="20"/>
    </row>
    <row r="12227" spans="2:6" x14ac:dyDescent="0.3">
      <c r="B12227" s="3" t="s">
        <v>4526</v>
      </c>
      <c r="C12227" s="4">
        <v>409.88509999999997</v>
      </c>
      <c r="F12227" s="20"/>
    </row>
    <row r="12228" spans="2:6" x14ac:dyDescent="0.3">
      <c r="B12228" s="3" t="s">
        <v>18681</v>
      </c>
      <c r="C12228" s="4">
        <v>409.84100000000007</v>
      </c>
      <c r="F12228" s="20"/>
    </row>
    <row r="12229" spans="2:6" x14ac:dyDescent="0.3">
      <c r="B12229" s="3" t="s">
        <v>14675</v>
      </c>
      <c r="C12229" s="4">
        <v>409.82840000000004</v>
      </c>
      <c r="F12229" s="20"/>
    </row>
    <row r="12230" spans="2:6" x14ac:dyDescent="0.3">
      <c r="B12230" s="3" t="s">
        <v>6935</v>
      </c>
      <c r="C12230" s="4">
        <v>409.56389999999999</v>
      </c>
      <c r="F12230" s="20"/>
    </row>
    <row r="12231" spans="2:6" x14ac:dyDescent="0.3">
      <c r="B12231" s="3" t="s">
        <v>4891</v>
      </c>
      <c r="C12231" s="4">
        <v>409.34360000000004</v>
      </c>
      <c r="F12231" s="20"/>
    </row>
    <row r="12232" spans="2:6" x14ac:dyDescent="0.3">
      <c r="B12232" s="3" t="s">
        <v>833</v>
      </c>
      <c r="C12232" s="4">
        <v>409.25279999999998</v>
      </c>
      <c r="F12232" s="20"/>
    </row>
    <row r="12233" spans="2:6" x14ac:dyDescent="0.3">
      <c r="B12233" s="3" t="s">
        <v>8820</v>
      </c>
      <c r="C12233" s="4">
        <v>409.24689999999998</v>
      </c>
      <c r="F12233" s="20"/>
    </row>
    <row r="12234" spans="2:6" x14ac:dyDescent="0.3">
      <c r="B12234" s="3" t="s">
        <v>10737</v>
      </c>
      <c r="C12234" s="4">
        <v>409.19690000000003</v>
      </c>
      <c r="F12234" s="20"/>
    </row>
    <row r="12235" spans="2:6" x14ac:dyDescent="0.3">
      <c r="B12235" s="3" t="s">
        <v>18013</v>
      </c>
      <c r="C12235" s="4">
        <v>409.18979999999999</v>
      </c>
      <c r="F12235" s="20"/>
    </row>
    <row r="12236" spans="2:6" x14ac:dyDescent="0.3">
      <c r="B12236" s="3" t="s">
        <v>2694</v>
      </c>
      <c r="C12236" s="4">
        <v>409.10790000000003</v>
      </c>
      <c r="F12236" s="20"/>
    </row>
    <row r="12237" spans="2:6" x14ac:dyDescent="0.3">
      <c r="B12237" s="3" t="s">
        <v>8357</v>
      </c>
      <c r="C12237" s="4">
        <v>409.09919999999994</v>
      </c>
      <c r="F12237" s="20"/>
    </row>
    <row r="12238" spans="2:6" x14ac:dyDescent="0.3">
      <c r="B12238" s="3" t="s">
        <v>11309</v>
      </c>
      <c r="C12238" s="4">
        <v>408.99590000000001</v>
      </c>
      <c r="F12238" s="20"/>
    </row>
    <row r="12239" spans="2:6" x14ac:dyDescent="0.3">
      <c r="B12239" s="3" t="s">
        <v>18856</v>
      </c>
      <c r="C12239" s="4">
        <v>408.95179999999999</v>
      </c>
      <c r="F12239" s="20"/>
    </row>
    <row r="12240" spans="2:6" x14ac:dyDescent="0.3">
      <c r="B12240" s="3" t="s">
        <v>17908</v>
      </c>
      <c r="C12240" s="4">
        <v>408.94649999999996</v>
      </c>
      <c r="F12240" s="20"/>
    </row>
    <row r="12241" spans="2:6" x14ac:dyDescent="0.3">
      <c r="B12241" s="3" t="s">
        <v>942</v>
      </c>
      <c r="C12241" s="4">
        <v>408.87759999999997</v>
      </c>
      <c r="F12241" s="20"/>
    </row>
    <row r="12242" spans="2:6" x14ac:dyDescent="0.3">
      <c r="B12242" s="3" t="s">
        <v>18569</v>
      </c>
      <c r="C12242" s="4">
        <v>408.85830000000004</v>
      </c>
      <c r="F12242" s="20"/>
    </row>
    <row r="12243" spans="2:6" x14ac:dyDescent="0.3">
      <c r="B12243" s="3" t="s">
        <v>16876</v>
      </c>
      <c r="C12243" s="4">
        <v>408.63960000000003</v>
      </c>
      <c r="F12243" s="20"/>
    </row>
    <row r="12244" spans="2:6" x14ac:dyDescent="0.3">
      <c r="B12244" s="3" t="s">
        <v>16491</v>
      </c>
      <c r="C12244" s="4">
        <v>408.54490000000004</v>
      </c>
      <c r="F12244" s="20"/>
    </row>
    <row r="12245" spans="2:6" x14ac:dyDescent="0.3">
      <c r="B12245" s="3" t="s">
        <v>6328</v>
      </c>
      <c r="C12245" s="4">
        <v>408.40139999999997</v>
      </c>
      <c r="F12245" s="20"/>
    </row>
    <row r="12246" spans="2:6" x14ac:dyDescent="0.3">
      <c r="B12246" s="3" t="s">
        <v>12902</v>
      </c>
      <c r="C12246" s="4">
        <v>408.20319999999998</v>
      </c>
      <c r="F12246" s="20"/>
    </row>
    <row r="12247" spans="2:6" x14ac:dyDescent="0.3">
      <c r="B12247" s="3" t="s">
        <v>13241</v>
      </c>
      <c r="C12247" s="4">
        <v>408.1875</v>
      </c>
      <c r="F12247" s="20"/>
    </row>
    <row r="12248" spans="2:6" x14ac:dyDescent="0.3">
      <c r="B12248" s="3" t="s">
        <v>12312</v>
      </c>
      <c r="C12248" s="4">
        <v>408.15199999999999</v>
      </c>
      <c r="F12248" s="20"/>
    </row>
    <row r="12249" spans="2:6" x14ac:dyDescent="0.3">
      <c r="B12249" s="3" t="s">
        <v>2796</v>
      </c>
      <c r="C12249" s="4">
        <v>408.15199999999999</v>
      </c>
      <c r="F12249" s="20"/>
    </row>
    <row r="12250" spans="2:6" x14ac:dyDescent="0.3">
      <c r="B12250" s="3" t="s">
        <v>3090</v>
      </c>
      <c r="C12250" s="4">
        <v>408.15199999999999</v>
      </c>
      <c r="F12250" s="20"/>
    </row>
    <row r="12251" spans="2:6" x14ac:dyDescent="0.3">
      <c r="B12251" s="3" t="s">
        <v>10359</v>
      </c>
      <c r="C12251" s="4">
        <v>408.07599999999996</v>
      </c>
      <c r="F12251" s="20"/>
    </row>
    <row r="12252" spans="2:6" x14ac:dyDescent="0.3">
      <c r="B12252" s="3" t="s">
        <v>12798</v>
      </c>
      <c r="C12252" s="4">
        <v>408.00630000000007</v>
      </c>
      <c r="F12252" s="20"/>
    </row>
    <row r="12253" spans="2:6" x14ac:dyDescent="0.3">
      <c r="B12253" s="3" t="s">
        <v>18720</v>
      </c>
      <c r="C12253" s="4">
        <v>407.88100000000009</v>
      </c>
      <c r="F12253" s="20"/>
    </row>
    <row r="12254" spans="2:6" x14ac:dyDescent="0.3">
      <c r="B12254" s="3" t="s">
        <v>7917</v>
      </c>
      <c r="C12254" s="4">
        <v>407.74740000000003</v>
      </c>
      <c r="F12254" s="20"/>
    </row>
    <row r="12255" spans="2:6" x14ac:dyDescent="0.3">
      <c r="B12255" s="3" t="s">
        <v>11816</v>
      </c>
      <c r="C12255" s="4">
        <v>407.69100000000003</v>
      </c>
      <c r="F12255" s="20"/>
    </row>
    <row r="12256" spans="2:6" x14ac:dyDescent="0.3">
      <c r="B12256" s="3" t="s">
        <v>18802</v>
      </c>
      <c r="C12256" s="4">
        <v>407.46850000000001</v>
      </c>
      <c r="F12256" s="20"/>
    </row>
    <row r="12257" spans="2:6" x14ac:dyDescent="0.3">
      <c r="B12257" s="3" t="s">
        <v>9944</v>
      </c>
      <c r="C12257" s="4">
        <v>407.46139999999997</v>
      </c>
      <c r="F12257" s="20"/>
    </row>
    <row r="12258" spans="2:6" x14ac:dyDescent="0.3">
      <c r="B12258" s="3" t="s">
        <v>10046</v>
      </c>
      <c r="C12258" s="4">
        <v>407.42449999999997</v>
      </c>
      <c r="F12258" s="20"/>
    </row>
    <row r="12259" spans="2:6" x14ac:dyDescent="0.3">
      <c r="B12259" s="3" t="s">
        <v>16425</v>
      </c>
      <c r="C12259" s="4">
        <v>407.41019999999997</v>
      </c>
      <c r="F12259" s="20"/>
    </row>
    <row r="12260" spans="2:6" x14ac:dyDescent="0.3">
      <c r="B12260" s="3" t="s">
        <v>14067</v>
      </c>
      <c r="C12260" s="4">
        <v>407.41019999999997</v>
      </c>
      <c r="F12260" s="20"/>
    </row>
    <row r="12261" spans="2:6" x14ac:dyDescent="0.3">
      <c r="B12261" s="3" t="s">
        <v>12329</v>
      </c>
      <c r="C12261" s="4">
        <v>407.41019999999997</v>
      </c>
      <c r="F12261" s="20"/>
    </row>
    <row r="12262" spans="2:6" x14ac:dyDescent="0.3">
      <c r="B12262" s="3" t="s">
        <v>9610</v>
      </c>
      <c r="C12262" s="4">
        <v>407.41019999999997</v>
      </c>
      <c r="F12262" s="20"/>
    </row>
    <row r="12263" spans="2:6" x14ac:dyDescent="0.3">
      <c r="B12263" s="3" t="s">
        <v>7109</v>
      </c>
      <c r="C12263" s="4">
        <v>407.41019999999997</v>
      </c>
      <c r="F12263" s="20"/>
    </row>
    <row r="12264" spans="2:6" x14ac:dyDescent="0.3">
      <c r="B12264" s="3" t="s">
        <v>7975</v>
      </c>
      <c r="C12264" s="4">
        <v>407.41019999999997</v>
      </c>
      <c r="F12264" s="20"/>
    </row>
    <row r="12265" spans="2:6" x14ac:dyDescent="0.3">
      <c r="B12265" s="3" t="s">
        <v>2453</v>
      </c>
      <c r="C12265" s="4">
        <v>407.41019999999997</v>
      </c>
      <c r="F12265" s="20"/>
    </row>
    <row r="12266" spans="2:6" x14ac:dyDescent="0.3">
      <c r="B12266" s="3" t="s">
        <v>5644</v>
      </c>
      <c r="C12266" s="4">
        <v>407.3492</v>
      </c>
      <c r="F12266" s="20"/>
    </row>
    <row r="12267" spans="2:6" x14ac:dyDescent="0.3">
      <c r="B12267" s="3" t="s">
        <v>14366</v>
      </c>
      <c r="C12267" s="4">
        <v>407.29329999999999</v>
      </c>
      <c r="F12267" s="20"/>
    </row>
    <row r="12268" spans="2:6" x14ac:dyDescent="0.3">
      <c r="B12268" s="3" t="s">
        <v>3814</v>
      </c>
      <c r="C12268" s="4">
        <v>407.28149999999999</v>
      </c>
      <c r="F12268" s="20"/>
    </row>
    <row r="12269" spans="2:6" x14ac:dyDescent="0.3">
      <c r="B12269" s="3" t="s">
        <v>14551</v>
      </c>
      <c r="C12269" s="4">
        <v>406.98469999999992</v>
      </c>
      <c r="F12269" s="20"/>
    </row>
    <row r="12270" spans="2:6" x14ac:dyDescent="0.3">
      <c r="B12270" s="3" t="s">
        <v>5892</v>
      </c>
      <c r="C12270" s="4">
        <v>406.94959999999998</v>
      </c>
      <c r="F12270" s="20"/>
    </row>
    <row r="12271" spans="2:6" x14ac:dyDescent="0.3">
      <c r="B12271" s="3" t="s">
        <v>4755</v>
      </c>
      <c r="C12271" s="4">
        <v>406.87479999999999</v>
      </c>
      <c r="F12271" s="20"/>
    </row>
    <row r="12272" spans="2:6" x14ac:dyDescent="0.3">
      <c r="B12272" s="3" t="s">
        <v>11436</v>
      </c>
      <c r="C12272" s="4">
        <v>406.76139999999998</v>
      </c>
      <c r="F12272" s="20"/>
    </row>
    <row r="12273" spans="2:6" x14ac:dyDescent="0.3">
      <c r="B12273" s="3" t="s">
        <v>3904</v>
      </c>
      <c r="C12273" s="4">
        <v>406.76139999999998</v>
      </c>
      <c r="F12273" s="20"/>
    </row>
    <row r="12274" spans="2:6" x14ac:dyDescent="0.3">
      <c r="B12274" s="3" t="s">
        <v>4102</v>
      </c>
      <c r="C12274" s="4">
        <v>406.68580000000003</v>
      </c>
      <c r="F12274" s="20"/>
    </row>
    <row r="12275" spans="2:6" x14ac:dyDescent="0.3">
      <c r="B12275" s="3" t="s">
        <v>9258</v>
      </c>
      <c r="C12275" s="4">
        <v>406.67950000000002</v>
      </c>
      <c r="F12275" s="20"/>
    </row>
    <row r="12276" spans="2:6" x14ac:dyDescent="0.3">
      <c r="B12276" s="3" t="s">
        <v>7878</v>
      </c>
      <c r="C12276" s="4">
        <v>406.52519999999998</v>
      </c>
      <c r="F12276" s="20"/>
    </row>
    <row r="12277" spans="2:6" x14ac:dyDescent="0.3">
      <c r="B12277" s="3" t="s">
        <v>18552</v>
      </c>
      <c r="C12277" s="4">
        <v>406.24990000000003</v>
      </c>
      <c r="F12277" s="20"/>
    </row>
    <row r="12278" spans="2:6" x14ac:dyDescent="0.3">
      <c r="B12278" s="3" t="s">
        <v>7412</v>
      </c>
      <c r="C12278" s="4">
        <v>405.82830000000001</v>
      </c>
      <c r="F12278" s="20"/>
    </row>
    <row r="12279" spans="2:6" x14ac:dyDescent="0.3">
      <c r="B12279" s="3" t="s">
        <v>2745</v>
      </c>
      <c r="C12279" s="4">
        <v>405.73840000000001</v>
      </c>
      <c r="F12279" s="20"/>
    </row>
    <row r="12280" spans="2:6" x14ac:dyDescent="0.3">
      <c r="B12280" s="3" t="s">
        <v>9996</v>
      </c>
      <c r="C12280" s="4">
        <v>405.6961</v>
      </c>
      <c r="F12280" s="20"/>
    </row>
    <row r="12281" spans="2:6" x14ac:dyDescent="0.3">
      <c r="B12281" s="3" t="s">
        <v>10434</v>
      </c>
      <c r="C12281" s="4">
        <v>405.49720000000002</v>
      </c>
      <c r="F12281" s="20"/>
    </row>
    <row r="12282" spans="2:6" x14ac:dyDescent="0.3">
      <c r="B12282" s="3" t="s">
        <v>15217</v>
      </c>
      <c r="C12282" s="4">
        <v>405.334</v>
      </c>
      <c r="F12282" s="20"/>
    </row>
    <row r="12283" spans="2:6" x14ac:dyDescent="0.3">
      <c r="B12283" s="3" t="s">
        <v>16055</v>
      </c>
      <c r="C12283" s="4">
        <v>405.3107</v>
      </c>
      <c r="F12283" s="20"/>
    </row>
    <row r="12284" spans="2:6" x14ac:dyDescent="0.3">
      <c r="B12284" s="3" t="s">
        <v>1400</v>
      </c>
      <c r="C12284" s="4">
        <v>405.22829999999999</v>
      </c>
      <c r="F12284" s="20"/>
    </row>
    <row r="12285" spans="2:6" x14ac:dyDescent="0.3">
      <c r="B12285" s="3" t="s">
        <v>14608</v>
      </c>
      <c r="C12285" s="4">
        <v>405.22149999999999</v>
      </c>
      <c r="F12285" s="20"/>
    </row>
    <row r="12286" spans="2:6" x14ac:dyDescent="0.3">
      <c r="B12286" s="3" t="s">
        <v>10813</v>
      </c>
      <c r="C12286" s="4">
        <v>405.18379999999996</v>
      </c>
      <c r="F12286" s="20"/>
    </row>
    <row r="12287" spans="2:6" x14ac:dyDescent="0.3">
      <c r="B12287" s="3" t="s">
        <v>8698</v>
      </c>
      <c r="C12287" s="4">
        <v>404.78990000000005</v>
      </c>
      <c r="F12287" s="20"/>
    </row>
    <row r="12288" spans="2:6" x14ac:dyDescent="0.3">
      <c r="B12288" s="3" t="s">
        <v>832</v>
      </c>
      <c r="C12288" s="4">
        <v>404.61250000000001</v>
      </c>
      <c r="F12288" s="20"/>
    </row>
    <row r="12289" spans="2:6" x14ac:dyDescent="0.3">
      <c r="B12289" s="3" t="s">
        <v>13986</v>
      </c>
      <c r="C12289" s="4">
        <v>404.55490000000003</v>
      </c>
      <c r="F12289" s="20"/>
    </row>
    <row r="12290" spans="2:6" x14ac:dyDescent="0.3">
      <c r="B12290" s="3" t="s">
        <v>15004</v>
      </c>
      <c r="C12290" s="4">
        <v>404.50619999999992</v>
      </c>
      <c r="F12290" s="20"/>
    </row>
    <row r="12291" spans="2:6" x14ac:dyDescent="0.3">
      <c r="B12291" s="3" t="s">
        <v>18062</v>
      </c>
      <c r="C12291" s="4">
        <v>404.48220000000003</v>
      </c>
      <c r="F12291" s="20"/>
    </row>
    <row r="12292" spans="2:6" x14ac:dyDescent="0.3">
      <c r="B12292" s="3" t="s">
        <v>16431</v>
      </c>
      <c r="C12292" s="4">
        <v>404.05169999999998</v>
      </c>
      <c r="F12292" s="20"/>
    </row>
    <row r="12293" spans="2:6" x14ac:dyDescent="0.3">
      <c r="B12293" s="3" t="s">
        <v>3419</v>
      </c>
      <c r="C12293" s="4">
        <v>403.80619999999999</v>
      </c>
      <c r="F12293" s="20"/>
    </row>
    <row r="12294" spans="2:6" x14ac:dyDescent="0.3">
      <c r="B12294" s="3" t="s">
        <v>17497</v>
      </c>
      <c r="C12294" s="4">
        <v>403.79889999999995</v>
      </c>
      <c r="F12294" s="20"/>
    </row>
    <row r="12295" spans="2:6" x14ac:dyDescent="0.3">
      <c r="B12295" s="3" t="s">
        <v>19055</v>
      </c>
      <c r="C12295" s="4">
        <v>403.65890000000002</v>
      </c>
      <c r="F12295" s="20"/>
    </row>
    <row r="12296" spans="2:6" x14ac:dyDescent="0.3">
      <c r="B12296" s="3" t="s">
        <v>16967</v>
      </c>
      <c r="C12296" s="4">
        <v>403.65030000000002</v>
      </c>
      <c r="F12296" s="20"/>
    </row>
    <row r="12297" spans="2:6" x14ac:dyDescent="0.3">
      <c r="B12297" s="3" t="s">
        <v>6253</v>
      </c>
      <c r="C12297" s="4">
        <v>403.6377</v>
      </c>
      <c r="F12297" s="20"/>
    </row>
    <row r="12298" spans="2:6" x14ac:dyDescent="0.3">
      <c r="B12298" s="3" t="s">
        <v>1712</v>
      </c>
      <c r="C12298" s="4">
        <v>403.6377</v>
      </c>
      <c r="F12298" s="20"/>
    </row>
    <row r="12299" spans="2:6" x14ac:dyDescent="0.3">
      <c r="B12299" s="3" t="s">
        <v>5509</v>
      </c>
      <c r="C12299" s="4">
        <v>403.63140000000004</v>
      </c>
      <c r="F12299" s="20"/>
    </row>
    <row r="12300" spans="2:6" x14ac:dyDescent="0.3">
      <c r="B12300" s="3" t="s">
        <v>8743</v>
      </c>
      <c r="C12300" s="4">
        <v>403.63139999999999</v>
      </c>
      <c r="F12300" s="20"/>
    </row>
    <row r="12301" spans="2:6" x14ac:dyDescent="0.3">
      <c r="B12301" s="3" t="s">
        <v>14626</v>
      </c>
      <c r="C12301" s="4">
        <v>403.62</v>
      </c>
      <c r="F12301" s="20"/>
    </row>
    <row r="12302" spans="2:6" x14ac:dyDescent="0.3">
      <c r="B12302" s="3" t="s">
        <v>3424</v>
      </c>
      <c r="C12302" s="4">
        <v>403.59990000000005</v>
      </c>
      <c r="F12302" s="20"/>
    </row>
    <row r="12303" spans="2:6" x14ac:dyDescent="0.3">
      <c r="B12303" s="3" t="s">
        <v>1081</v>
      </c>
      <c r="C12303" s="4">
        <v>403.59990000000005</v>
      </c>
      <c r="F12303" s="20"/>
    </row>
    <row r="12304" spans="2:6" x14ac:dyDescent="0.3">
      <c r="B12304" s="3" t="s">
        <v>1183</v>
      </c>
      <c r="C12304" s="4">
        <v>403.58100000000002</v>
      </c>
      <c r="F12304" s="20"/>
    </row>
    <row r="12305" spans="2:6" x14ac:dyDescent="0.3">
      <c r="B12305" s="3" t="s">
        <v>7386</v>
      </c>
      <c r="C12305" s="4">
        <v>403.56209999999999</v>
      </c>
      <c r="F12305" s="20"/>
    </row>
    <row r="12306" spans="2:6" x14ac:dyDescent="0.3">
      <c r="B12306" s="3" t="s">
        <v>11080</v>
      </c>
      <c r="C12306" s="4">
        <v>403.5369</v>
      </c>
      <c r="F12306" s="20"/>
    </row>
    <row r="12307" spans="2:6" x14ac:dyDescent="0.3">
      <c r="B12307" s="3" t="s">
        <v>15656</v>
      </c>
      <c r="C12307" s="4">
        <v>403.43529999999998</v>
      </c>
      <c r="F12307" s="20"/>
    </row>
    <row r="12308" spans="2:6" x14ac:dyDescent="0.3">
      <c r="B12308" s="3" t="s">
        <v>3474</v>
      </c>
      <c r="C12308" s="4">
        <v>403.38749999999999</v>
      </c>
      <c r="F12308" s="20"/>
    </row>
    <row r="12309" spans="2:6" x14ac:dyDescent="0.3">
      <c r="B12309" s="3" t="s">
        <v>9655</v>
      </c>
      <c r="C12309" s="4">
        <v>403.35970000000003</v>
      </c>
      <c r="F12309" s="20"/>
    </row>
    <row r="12310" spans="2:6" x14ac:dyDescent="0.3">
      <c r="B12310" s="3" t="s">
        <v>15457</v>
      </c>
      <c r="C12310" s="4">
        <v>403.0487</v>
      </c>
      <c r="F12310" s="20"/>
    </row>
    <row r="12311" spans="2:6" x14ac:dyDescent="0.3">
      <c r="B12311" s="3" t="s">
        <v>18103</v>
      </c>
      <c r="C12311" s="4">
        <v>403.01929999999999</v>
      </c>
      <c r="F12311" s="20"/>
    </row>
    <row r="12312" spans="2:6" x14ac:dyDescent="0.3">
      <c r="B12312" s="3" t="s">
        <v>12873</v>
      </c>
      <c r="C12312" s="4">
        <v>402.86760000000004</v>
      </c>
      <c r="F12312" s="20"/>
    </row>
    <row r="12313" spans="2:6" x14ac:dyDescent="0.3">
      <c r="B12313" s="3" t="s">
        <v>8309</v>
      </c>
      <c r="C12313" s="4">
        <v>402.7054</v>
      </c>
      <c r="F12313" s="20"/>
    </row>
    <row r="12314" spans="2:6" x14ac:dyDescent="0.3">
      <c r="B12314" s="3" t="s">
        <v>13266</v>
      </c>
      <c r="C12314" s="4">
        <v>402.60280000000006</v>
      </c>
      <c r="F12314" s="20"/>
    </row>
    <row r="12315" spans="2:6" x14ac:dyDescent="0.3">
      <c r="B12315" s="3" t="s">
        <v>6515</v>
      </c>
      <c r="C12315" s="4">
        <v>402.59410000000003</v>
      </c>
      <c r="F12315" s="20"/>
    </row>
    <row r="12316" spans="2:6" x14ac:dyDescent="0.3">
      <c r="B12316" s="3" t="s">
        <v>2037</v>
      </c>
      <c r="C12316" s="4">
        <v>402.59410000000003</v>
      </c>
      <c r="F12316" s="20"/>
    </row>
    <row r="12317" spans="2:6" x14ac:dyDescent="0.3">
      <c r="B12317" s="3" t="s">
        <v>4652</v>
      </c>
      <c r="C12317" s="4">
        <v>402.5831</v>
      </c>
      <c r="F12317" s="20"/>
    </row>
    <row r="12318" spans="2:6" x14ac:dyDescent="0.3">
      <c r="B12318" s="3" t="s">
        <v>12934</v>
      </c>
      <c r="C12318" s="4">
        <v>402.57690000000002</v>
      </c>
      <c r="F12318" s="20"/>
    </row>
    <row r="12319" spans="2:6" x14ac:dyDescent="0.3">
      <c r="B12319" s="3" t="s">
        <v>13339</v>
      </c>
      <c r="C12319" s="4">
        <v>402.33530000000002</v>
      </c>
      <c r="F12319" s="20"/>
    </row>
    <row r="12320" spans="2:6" x14ac:dyDescent="0.3">
      <c r="B12320" s="3" t="s">
        <v>8230</v>
      </c>
      <c r="C12320" s="4">
        <v>402.33530000000002</v>
      </c>
      <c r="F12320" s="20"/>
    </row>
    <row r="12321" spans="2:6" x14ac:dyDescent="0.3">
      <c r="B12321" s="3" t="s">
        <v>13648</v>
      </c>
      <c r="C12321" s="4">
        <v>402.07939999999996</v>
      </c>
      <c r="F12321" s="20"/>
    </row>
    <row r="12322" spans="2:6" x14ac:dyDescent="0.3">
      <c r="B12322" s="3" t="s">
        <v>4858</v>
      </c>
      <c r="C12322" s="4">
        <v>401.74090000000001</v>
      </c>
      <c r="F12322" s="20"/>
    </row>
    <row r="12323" spans="2:6" x14ac:dyDescent="0.3">
      <c r="B12323" s="3" t="s">
        <v>9648</v>
      </c>
      <c r="C12323" s="4">
        <v>401.74079999999998</v>
      </c>
      <c r="F12323" s="20"/>
    </row>
    <row r="12324" spans="2:6" x14ac:dyDescent="0.3">
      <c r="B12324" s="3" t="s">
        <v>14913</v>
      </c>
      <c r="C12324" s="4">
        <v>401.54750000000001</v>
      </c>
      <c r="F12324" s="20"/>
    </row>
    <row r="12325" spans="2:6" x14ac:dyDescent="0.3">
      <c r="B12325" s="3" t="s">
        <v>5455</v>
      </c>
      <c r="C12325" s="4">
        <v>401.33300000000003</v>
      </c>
      <c r="F12325" s="20"/>
    </row>
    <row r="12326" spans="2:6" x14ac:dyDescent="0.3">
      <c r="B12326" s="3" t="s">
        <v>7641</v>
      </c>
      <c r="C12326" s="4">
        <v>401.25260000000003</v>
      </c>
      <c r="F12326" s="20"/>
    </row>
    <row r="12327" spans="2:6" x14ac:dyDescent="0.3">
      <c r="B12327" s="3" t="s">
        <v>10269</v>
      </c>
      <c r="C12327" s="4">
        <v>401.10849999999999</v>
      </c>
      <c r="F12327" s="20"/>
    </row>
    <row r="12328" spans="2:6" x14ac:dyDescent="0.3">
      <c r="B12328" s="3" t="s">
        <v>15643</v>
      </c>
      <c r="C12328" s="4">
        <v>401.10179999999997</v>
      </c>
      <c r="F12328" s="20"/>
    </row>
    <row r="12329" spans="2:6" x14ac:dyDescent="0.3">
      <c r="B12329" s="3" t="s">
        <v>5723</v>
      </c>
      <c r="C12329" s="4">
        <v>401.04629999999997</v>
      </c>
      <c r="F12329" s="20"/>
    </row>
    <row r="12330" spans="2:6" x14ac:dyDescent="0.3">
      <c r="B12330" s="3" t="s">
        <v>19017</v>
      </c>
      <c r="C12330" s="4">
        <v>401.03919999999999</v>
      </c>
      <c r="F12330" s="20"/>
    </row>
    <row r="12331" spans="2:6" x14ac:dyDescent="0.3">
      <c r="B12331" s="3" t="s">
        <v>4752</v>
      </c>
      <c r="C12331" s="4">
        <v>401.03290000000004</v>
      </c>
      <c r="F12331" s="20"/>
    </row>
    <row r="12332" spans="2:6" x14ac:dyDescent="0.3">
      <c r="B12332" s="3" t="s">
        <v>5635</v>
      </c>
      <c r="C12332" s="4">
        <v>401.02679999999998</v>
      </c>
      <c r="F12332" s="20"/>
    </row>
    <row r="12333" spans="2:6" x14ac:dyDescent="0.3">
      <c r="B12333" s="3" t="s">
        <v>3006</v>
      </c>
      <c r="C12333" s="4">
        <v>401.01639999999992</v>
      </c>
      <c r="F12333" s="20"/>
    </row>
    <row r="12334" spans="2:6" x14ac:dyDescent="0.3">
      <c r="B12334" s="3" t="s">
        <v>2106</v>
      </c>
      <c r="C12334" s="4">
        <v>400.99689999999998</v>
      </c>
      <c r="F12334" s="20"/>
    </row>
    <row r="12335" spans="2:6" x14ac:dyDescent="0.3">
      <c r="B12335" s="3" t="s">
        <v>17963</v>
      </c>
      <c r="C12335" s="4">
        <v>400.78289999999998</v>
      </c>
      <c r="F12335" s="20"/>
    </row>
    <row r="12336" spans="2:6" x14ac:dyDescent="0.3">
      <c r="B12336" s="3" t="s">
        <v>7829</v>
      </c>
      <c r="C12336" s="4">
        <v>400.65140000000002</v>
      </c>
      <c r="F12336" s="20"/>
    </row>
    <row r="12337" spans="2:6" x14ac:dyDescent="0.3">
      <c r="B12337" s="3" t="s">
        <v>15531</v>
      </c>
      <c r="C12337" s="4">
        <v>400.62740000000002</v>
      </c>
      <c r="F12337" s="20"/>
    </row>
    <row r="12338" spans="2:6" x14ac:dyDescent="0.3">
      <c r="B12338" s="3" t="s">
        <v>6290</v>
      </c>
      <c r="C12338" s="4">
        <v>400.58960000000002</v>
      </c>
      <c r="F12338" s="20"/>
    </row>
    <row r="12339" spans="2:6" x14ac:dyDescent="0.3">
      <c r="B12339" s="3" t="s">
        <v>16001</v>
      </c>
      <c r="C12339" s="4">
        <v>400.5557</v>
      </c>
      <c r="F12339" s="20"/>
    </row>
    <row r="12340" spans="2:6" x14ac:dyDescent="0.3">
      <c r="B12340" s="3" t="s">
        <v>15948</v>
      </c>
      <c r="C12340" s="4">
        <v>400.52769999999998</v>
      </c>
      <c r="F12340" s="20"/>
    </row>
    <row r="12341" spans="2:6" x14ac:dyDescent="0.3">
      <c r="B12341" s="3" t="s">
        <v>10283</v>
      </c>
      <c r="C12341" s="4">
        <v>400.51400000000001</v>
      </c>
      <c r="F12341" s="20"/>
    </row>
    <row r="12342" spans="2:6" x14ac:dyDescent="0.3">
      <c r="B12342" s="3" t="s">
        <v>3144</v>
      </c>
      <c r="C12342" s="4">
        <v>400.51400000000001</v>
      </c>
      <c r="F12342" s="20"/>
    </row>
    <row r="12343" spans="2:6" x14ac:dyDescent="0.3">
      <c r="B12343" s="3" t="s">
        <v>6157</v>
      </c>
      <c r="C12343" s="4">
        <v>400.5077</v>
      </c>
      <c r="F12343" s="20"/>
    </row>
    <row r="12344" spans="2:6" x14ac:dyDescent="0.3">
      <c r="B12344" s="3" t="s">
        <v>11320</v>
      </c>
      <c r="C12344" s="4">
        <v>400.48880000000003</v>
      </c>
      <c r="F12344" s="20"/>
    </row>
    <row r="12345" spans="2:6" x14ac:dyDescent="0.3">
      <c r="B12345" s="3" t="s">
        <v>5842</v>
      </c>
      <c r="C12345" s="4">
        <v>400.47649999999999</v>
      </c>
      <c r="F12345" s="20"/>
    </row>
    <row r="12346" spans="2:6" x14ac:dyDescent="0.3">
      <c r="B12346" s="3" t="s">
        <v>18855</v>
      </c>
      <c r="C12346" s="4">
        <v>400.47620000000001</v>
      </c>
      <c r="F12346" s="20"/>
    </row>
    <row r="12347" spans="2:6" x14ac:dyDescent="0.3">
      <c r="B12347" s="3" t="s">
        <v>15473</v>
      </c>
      <c r="C12347" s="4">
        <v>400.47620000000001</v>
      </c>
      <c r="F12347" s="20"/>
    </row>
    <row r="12348" spans="2:6" x14ac:dyDescent="0.3">
      <c r="B12348" s="3" t="s">
        <v>6543</v>
      </c>
      <c r="C12348" s="4">
        <v>400.47620000000001</v>
      </c>
      <c r="F12348" s="20"/>
    </row>
    <row r="12349" spans="2:6" x14ac:dyDescent="0.3">
      <c r="B12349" s="3" t="s">
        <v>2581</v>
      </c>
      <c r="C12349" s="4">
        <v>400.47620000000001</v>
      </c>
      <c r="F12349" s="20"/>
    </row>
    <row r="12350" spans="2:6" x14ac:dyDescent="0.3">
      <c r="B12350" s="3" t="s">
        <v>16755</v>
      </c>
      <c r="C12350" s="4">
        <v>400.45100000000002</v>
      </c>
      <c r="F12350" s="20"/>
    </row>
    <row r="12351" spans="2:6" x14ac:dyDescent="0.3">
      <c r="B12351" s="3" t="s">
        <v>10582</v>
      </c>
      <c r="C12351" s="4">
        <v>400.43939999999998</v>
      </c>
      <c r="F12351" s="20"/>
    </row>
    <row r="12352" spans="2:6" x14ac:dyDescent="0.3">
      <c r="B12352" s="3" t="s">
        <v>7583</v>
      </c>
      <c r="C12352" s="4">
        <v>400.41320000000002</v>
      </c>
      <c r="F12352" s="20"/>
    </row>
    <row r="12353" spans="2:6" x14ac:dyDescent="0.3">
      <c r="B12353" s="3" t="s">
        <v>11267</v>
      </c>
      <c r="C12353" s="4">
        <v>400.38800000000003</v>
      </c>
      <c r="F12353" s="20"/>
    </row>
    <row r="12354" spans="2:6" x14ac:dyDescent="0.3">
      <c r="B12354" s="3" t="s">
        <v>16520</v>
      </c>
      <c r="C12354" s="4">
        <v>400.38799999999998</v>
      </c>
      <c r="F12354" s="20"/>
    </row>
    <row r="12355" spans="2:6" x14ac:dyDescent="0.3">
      <c r="B12355" s="3" t="s">
        <v>13261</v>
      </c>
      <c r="C12355" s="4">
        <v>400.3707</v>
      </c>
      <c r="F12355" s="20"/>
    </row>
    <row r="12356" spans="2:6" x14ac:dyDescent="0.3">
      <c r="B12356" s="3" t="s">
        <v>15298</v>
      </c>
      <c r="C12356" s="4">
        <v>400.35649999999998</v>
      </c>
      <c r="F12356" s="20"/>
    </row>
    <row r="12357" spans="2:6" x14ac:dyDescent="0.3">
      <c r="B12357" s="3" t="s">
        <v>12687</v>
      </c>
      <c r="C12357" s="4">
        <v>400.16249999999997</v>
      </c>
      <c r="F12357" s="20"/>
    </row>
    <row r="12358" spans="2:6" x14ac:dyDescent="0.3">
      <c r="B12358" s="3" t="s">
        <v>17005</v>
      </c>
      <c r="C12358" s="4">
        <v>400.01510000000002</v>
      </c>
      <c r="F12358" s="20"/>
    </row>
    <row r="12359" spans="2:6" x14ac:dyDescent="0.3">
      <c r="B12359" s="3" t="s">
        <v>15952</v>
      </c>
      <c r="C12359" s="4">
        <v>399.88190000000003</v>
      </c>
      <c r="F12359" s="20"/>
    </row>
    <row r="12360" spans="2:6" x14ac:dyDescent="0.3">
      <c r="B12360" s="3" t="s">
        <v>2610</v>
      </c>
      <c r="C12360" s="4">
        <v>399.84350000000001</v>
      </c>
      <c r="F12360" s="20"/>
    </row>
    <row r="12361" spans="2:6" x14ac:dyDescent="0.3">
      <c r="B12361" s="3" t="s">
        <v>8628</v>
      </c>
      <c r="C12361" s="4">
        <v>399.80050000000006</v>
      </c>
      <c r="F12361" s="20"/>
    </row>
    <row r="12362" spans="2:6" x14ac:dyDescent="0.3">
      <c r="B12362" s="3" t="s">
        <v>3044</v>
      </c>
      <c r="C12362" s="4">
        <v>399.79970000000003</v>
      </c>
      <c r="F12362" s="20"/>
    </row>
    <row r="12363" spans="2:6" x14ac:dyDescent="0.3">
      <c r="B12363" s="3" t="s">
        <v>12635</v>
      </c>
      <c r="C12363" s="4">
        <v>399.79349999999999</v>
      </c>
      <c r="F12363" s="20"/>
    </row>
    <row r="12364" spans="2:6" x14ac:dyDescent="0.3">
      <c r="B12364" s="3" t="s">
        <v>11599</v>
      </c>
      <c r="C12364" s="4">
        <v>399.69540000000001</v>
      </c>
      <c r="F12364" s="20"/>
    </row>
    <row r="12365" spans="2:6" x14ac:dyDescent="0.3">
      <c r="B12365" s="3" t="s">
        <v>17274</v>
      </c>
      <c r="C12365" s="4">
        <v>399.48129999999998</v>
      </c>
      <c r="F12365" s="20"/>
    </row>
    <row r="12366" spans="2:6" x14ac:dyDescent="0.3">
      <c r="B12366" s="3" t="s">
        <v>16102</v>
      </c>
      <c r="C12366" s="4">
        <v>399.2681</v>
      </c>
      <c r="F12366" s="20"/>
    </row>
    <row r="12367" spans="2:6" x14ac:dyDescent="0.3">
      <c r="B12367" s="3" t="s">
        <v>16354</v>
      </c>
      <c r="C12367" s="4">
        <v>399.262</v>
      </c>
      <c r="F12367" s="20"/>
    </row>
    <row r="12368" spans="2:6" x14ac:dyDescent="0.3">
      <c r="B12368" s="3" t="s">
        <v>6275</v>
      </c>
      <c r="C12368" s="4">
        <v>399.262</v>
      </c>
      <c r="F12368" s="20"/>
    </row>
    <row r="12369" spans="2:6" x14ac:dyDescent="0.3">
      <c r="B12369" s="3" t="s">
        <v>5075</v>
      </c>
      <c r="C12369" s="4">
        <v>399.25569999999999</v>
      </c>
      <c r="F12369" s="20"/>
    </row>
    <row r="12370" spans="2:6" x14ac:dyDescent="0.3">
      <c r="B12370" s="3" t="s">
        <v>7724</v>
      </c>
      <c r="C12370" s="4">
        <v>399.11180000000002</v>
      </c>
      <c r="F12370" s="20"/>
    </row>
    <row r="12371" spans="2:6" x14ac:dyDescent="0.3">
      <c r="B12371" s="3" t="s">
        <v>12106</v>
      </c>
      <c r="C12371" s="4">
        <v>398.97339999999997</v>
      </c>
      <c r="F12371" s="20"/>
    </row>
    <row r="12372" spans="2:6" x14ac:dyDescent="0.3">
      <c r="B12372" s="3" t="s">
        <v>955</v>
      </c>
      <c r="C12372" s="4">
        <v>398.8852</v>
      </c>
      <c r="F12372" s="20"/>
    </row>
    <row r="12373" spans="2:6" x14ac:dyDescent="0.3">
      <c r="B12373" s="3" t="s">
        <v>12721</v>
      </c>
      <c r="C12373" s="4">
        <v>398.83009999999996</v>
      </c>
      <c r="F12373" s="20"/>
    </row>
    <row r="12374" spans="2:6" x14ac:dyDescent="0.3">
      <c r="B12374" s="3" t="s">
        <v>13815</v>
      </c>
      <c r="C12374" s="4">
        <v>398.82059999999996</v>
      </c>
      <c r="F12374" s="20"/>
    </row>
    <row r="12375" spans="2:6" x14ac:dyDescent="0.3">
      <c r="B12375" s="3" t="s">
        <v>7794</v>
      </c>
      <c r="C12375" s="4">
        <v>398.67750000000001</v>
      </c>
      <c r="F12375" s="20"/>
    </row>
    <row r="12376" spans="2:6" x14ac:dyDescent="0.3">
      <c r="B12376" s="3" t="s">
        <v>6525</v>
      </c>
      <c r="C12376" s="4">
        <v>398.45870000000002</v>
      </c>
      <c r="F12376" s="20"/>
    </row>
    <row r="12377" spans="2:6" x14ac:dyDescent="0.3">
      <c r="B12377" s="3" t="s">
        <v>16315</v>
      </c>
      <c r="C12377" s="4">
        <v>398.27300000000002</v>
      </c>
      <c r="F12377" s="20"/>
    </row>
    <row r="12378" spans="2:6" x14ac:dyDescent="0.3">
      <c r="B12378" s="3" t="s">
        <v>4307</v>
      </c>
      <c r="C12378" s="4">
        <v>398.24799999999999</v>
      </c>
      <c r="F12378" s="20"/>
    </row>
    <row r="12379" spans="2:6" x14ac:dyDescent="0.3">
      <c r="B12379" s="3" t="s">
        <v>6688</v>
      </c>
      <c r="C12379" s="4">
        <v>398.21709999999996</v>
      </c>
      <c r="F12379" s="20"/>
    </row>
    <row r="12380" spans="2:6" x14ac:dyDescent="0.3">
      <c r="B12380" s="3" t="s">
        <v>14779</v>
      </c>
      <c r="C12380" s="4">
        <v>398.18820000000005</v>
      </c>
      <c r="F12380" s="20"/>
    </row>
    <row r="12381" spans="2:6" x14ac:dyDescent="0.3">
      <c r="B12381" s="3" t="s">
        <v>15318</v>
      </c>
      <c r="C12381" s="4">
        <v>398.0652</v>
      </c>
      <c r="F12381" s="20"/>
    </row>
    <row r="12382" spans="2:6" x14ac:dyDescent="0.3">
      <c r="B12382" s="3" t="s">
        <v>10520</v>
      </c>
      <c r="C12382" s="4">
        <v>398.05189999999999</v>
      </c>
      <c r="F12382" s="20"/>
    </row>
    <row r="12383" spans="2:6" x14ac:dyDescent="0.3">
      <c r="B12383" s="3" t="s">
        <v>13579</v>
      </c>
      <c r="C12383" s="4">
        <v>397.9092</v>
      </c>
      <c r="F12383" s="20"/>
    </row>
    <row r="12384" spans="2:6" x14ac:dyDescent="0.3">
      <c r="B12384" s="3" t="s">
        <v>2999</v>
      </c>
      <c r="C12384" s="4">
        <v>397.82810000000001</v>
      </c>
      <c r="F12384" s="20"/>
    </row>
    <row r="12385" spans="2:6" x14ac:dyDescent="0.3">
      <c r="B12385" s="3" t="s">
        <v>3048</v>
      </c>
      <c r="C12385" s="4">
        <v>397.77889999999996</v>
      </c>
      <c r="F12385" s="20"/>
    </row>
    <row r="12386" spans="2:6" x14ac:dyDescent="0.3">
      <c r="B12386" s="3" t="s">
        <v>10154</v>
      </c>
      <c r="C12386" s="4">
        <v>397.77850000000001</v>
      </c>
      <c r="F12386" s="20"/>
    </row>
    <row r="12387" spans="2:6" x14ac:dyDescent="0.3">
      <c r="B12387" s="3" t="s">
        <v>9532</v>
      </c>
      <c r="C12387" s="4">
        <v>397.39029999999997</v>
      </c>
      <c r="F12387" s="20"/>
    </row>
    <row r="12388" spans="2:6" x14ac:dyDescent="0.3">
      <c r="B12388" s="3" t="s">
        <v>12965</v>
      </c>
      <c r="C12388" s="4">
        <v>397.35300000000001</v>
      </c>
      <c r="F12388" s="20"/>
    </row>
    <row r="12389" spans="2:6" x14ac:dyDescent="0.3">
      <c r="B12389" s="3" t="s">
        <v>9677</v>
      </c>
      <c r="C12389" s="4">
        <v>397.3399</v>
      </c>
      <c r="F12389" s="20"/>
    </row>
    <row r="12390" spans="2:6" x14ac:dyDescent="0.3">
      <c r="B12390" s="3" t="s">
        <v>17928</v>
      </c>
      <c r="C12390" s="4">
        <v>397.31470000000002</v>
      </c>
      <c r="F12390" s="20"/>
    </row>
    <row r="12391" spans="2:6" x14ac:dyDescent="0.3">
      <c r="B12391" s="3" t="s">
        <v>17516</v>
      </c>
      <c r="C12391" s="4">
        <v>397.31470000000002</v>
      </c>
      <c r="F12391" s="20"/>
    </row>
    <row r="12392" spans="2:6" x14ac:dyDescent="0.3">
      <c r="B12392" s="3" t="s">
        <v>12042</v>
      </c>
      <c r="C12392" s="4">
        <v>397.28320000000002</v>
      </c>
      <c r="F12392" s="20"/>
    </row>
    <row r="12393" spans="2:6" x14ac:dyDescent="0.3">
      <c r="B12393" s="3" t="s">
        <v>13277</v>
      </c>
      <c r="C12393" s="4">
        <v>397.27690000000001</v>
      </c>
      <c r="F12393" s="20"/>
    </row>
    <row r="12394" spans="2:6" x14ac:dyDescent="0.3">
      <c r="B12394" s="3" t="s">
        <v>17543</v>
      </c>
      <c r="C12394" s="4">
        <v>397.27060000000006</v>
      </c>
      <c r="F12394" s="20"/>
    </row>
    <row r="12395" spans="2:6" x14ac:dyDescent="0.3">
      <c r="B12395" s="3" t="s">
        <v>1492</v>
      </c>
      <c r="C12395" s="4">
        <v>397.267</v>
      </c>
      <c r="F12395" s="20"/>
    </row>
    <row r="12396" spans="2:6" x14ac:dyDescent="0.3">
      <c r="B12396" s="3" t="s">
        <v>11746</v>
      </c>
      <c r="C12396" s="4">
        <v>397.25319999999999</v>
      </c>
      <c r="F12396" s="20"/>
    </row>
    <row r="12397" spans="2:6" x14ac:dyDescent="0.3">
      <c r="B12397" s="3" t="s">
        <v>1005</v>
      </c>
      <c r="C12397" s="4">
        <v>397.14109999999999</v>
      </c>
      <c r="F12397" s="20"/>
    </row>
    <row r="12398" spans="2:6" x14ac:dyDescent="0.3">
      <c r="B12398" s="3" t="s">
        <v>16363</v>
      </c>
      <c r="C12398" s="4">
        <v>397.07099999999997</v>
      </c>
      <c r="F12398" s="20"/>
    </row>
    <row r="12399" spans="2:6" x14ac:dyDescent="0.3">
      <c r="B12399" s="3" t="s">
        <v>7260</v>
      </c>
      <c r="C12399" s="4">
        <v>396.77610000000004</v>
      </c>
      <c r="F12399" s="20"/>
    </row>
    <row r="12400" spans="2:6" x14ac:dyDescent="0.3">
      <c r="B12400" s="3" t="s">
        <v>1762</v>
      </c>
      <c r="C12400" s="4">
        <v>396.76429999999999</v>
      </c>
      <c r="F12400" s="20"/>
    </row>
    <row r="12401" spans="2:6" x14ac:dyDescent="0.3">
      <c r="B12401" s="3" t="s">
        <v>17628</v>
      </c>
      <c r="C12401" s="4">
        <v>396.6694</v>
      </c>
      <c r="F12401" s="20"/>
    </row>
    <row r="12402" spans="2:6" x14ac:dyDescent="0.3">
      <c r="B12402" s="3" t="s">
        <v>1954</v>
      </c>
      <c r="C12402" s="4">
        <v>396.62009999999998</v>
      </c>
      <c r="F12402" s="20"/>
    </row>
    <row r="12403" spans="2:6" x14ac:dyDescent="0.3">
      <c r="B12403" s="3" t="s">
        <v>4514</v>
      </c>
      <c r="C12403" s="4">
        <v>396.52510000000001</v>
      </c>
      <c r="F12403" s="20"/>
    </row>
    <row r="12404" spans="2:6" x14ac:dyDescent="0.3">
      <c r="B12404" s="3" t="s">
        <v>3711</v>
      </c>
      <c r="C12404" s="4">
        <v>396.50039999999996</v>
      </c>
      <c r="F12404" s="20"/>
    </row>
    <row r="12405" spans="2:6" x14ac:dyDescent="0.3">
      <c r="B12405" s="3" t="s">
        <v>4284</v>
      </c>
      <c r="C12405" s="4">
        <v>396.46379999999999</v>
      </c>
      <c r="F12405" s="20"/>
    </row>
    <row r="12406" spans="2:6" x14ac:dyDescent="0.3">
      <c r="B12406" s="3" t="s">
        <v>11186</v>
      </c>
      <c r="C12406" s="4">
        <v>395.81349999999998</v>
      </c>
      <c r="F12406" s="20"/>
    </row>
    <row r="12407" spans="2:6" x14ac:dyDescent="0.3">
      <c r="B12407" s="3" t="s">
        <v>3874</v>
      </c>
      <c r="C12407" s="4">
        <v>395.79380000000003</v>
      </c>
      <c r="F12407" s="20"/>
    </row>
    <row r="12408" spans="2:6" x14ac:dyDescent="0.3">
      <c r="B12408" s="3" t="s">
        <v>17648</v>
      </c>
      <c r="C12408" s="4">
        <v>395.72199999999998</v>
      </c>
      <c r="F12408" s="20"/>
    </row>
    <row r="12409" spans="2:6" x14ac:dyDescent="0.3">
      <c r="B12409" s="3" t="s">
        <v>13371</v>
      </c>
      <c r="C12409" s="4">
        <v>395.54300000000001</v>
      </c>
      <c r="F12409" s="20"/>
    </row>
    <row r="12410" spans="2:6" x14ac:dyDescent="0.3">
      <c r="B12410" s="3" t="s">
        <v>8142</v>
      </c>
      <c r="C12410" s="4">
        <v>395.5308</v>
      </c>
      <c r="F12410" s="20"/>
    </row>
    <row r="12411" spans="2:6" x14ac:dyDescent="0.3">
      <c r="B12411" s="3" t="s">
        <v>1698</v>
      </c>
      <c r="C12411" s="4">
        <v>395.4341</v>
      </c>
      <c r="F12411" s="20"/>
    </row>
    <row r="12412" spans="2:6" x14ac:dyDescent="0.3">
      <c r="B12412" s="3" t="s">
        <v>4568</v>
      </c>
      <c r="C12412" s="4">
        <v>395.42410000000001</v>
      </c>
      <c r="F12412" s="20"/>
    </row>
    <row r="12413" spans="2:6" x14ac:dyDescent="0.3">
      <c r="B12413" s="3" t="s">
        <v>16195</v>
      </c>
      <c r="C12413" s="4">
        <v>395.4178</v>
      </c>
      <c r="F12413" s="20"/>
    </row>
    <row r="12414" spans="2:6" x14ac:dyDescent="0.3">
      <c r="B12414" s="3" t="s">
        <v>16536</v>
      </c>
      <c r="C12414" s="4">
        <v>395.41150000000005</v>
      </c>
      <c r="F12414" s="20"/>
    </row>
    <row r="12415" spans="2:6" x14ac:dyDescent="0.3">
      <c r="B12415" s="3" t="s">
        <v>10002</v>
      </c>
      <c r="C12415" s="4">
        <v>395.38159999999999</v>
      </c>
      <c r="F12415" s="20"/>
    </row>
    <row r="12416" spans="2:6" x14ac:dyDescent="0.3">
      <c r="B12416" s="3" t="s">
        <v>13778</v>
      </c>
      <c r="C12416" s="4">
        <v>395.1044</v>
      </c>
      <c r="F12416" s="20"/>
    </row>
    <row r="12417" spans="2:6" x14ac:dyDescent="0.3">
      <c r="B12417" s="3" t="s">
        <v>13916</v>
      </c>
      <c r="C12417" s="4">
        <v>394.8793</v>
      </c>
      <c r="F12417" s="20"/>
    </row>
    <row r="12418" spans="2:6" x14ac:dyDescent="0.3">
      <c r="B12418" s="3" t="s">
        <v>5459</v>
      </c>
      <c r="C12418" s="4">
        <v>394.78829999999999</v>
      </c>
      <c r="F12418" s="20"/>
    </row>
    <row r="12419" spans="2:6" x14ac:dyDescent="0.3">
      <c r="B12419" s="3" t="s">
        <v>6013</v>
      </c>
      <c r="C12419" s="4">
        <v>394.74849999999998</v>
      </c>
      <c r="F12419" s="20"/>
    </row>
    <row r="12420" spans="2:6" x14ac:dyDescent="0.3">
      <c r="B12420" s="3" t="s">
        <v>17642</v>
      </c>
      <c r="C12420" s="4">
        <v>394.56029999999998</v>
      </c>
      <c r="F12420" s="20"/>
    </row>
    <row r="12421" spans="2:6" x14ac:dyDescent="0.3">
      <c r="B12421" s="3" t="s">
        <v>1216</v>
      </c>
      <c r="C12421" s="4">
        <v>394.51029999999997</v>
      </c>
      <c r="F12421" s="20"/>
    </row>
    <row r="12422" spans="2:6" x14ac:dyDescent="0.3">
      <c r="B12422" s="3" t="s">
        <v>10068</v>
      </c>
      <c r="C12422" s="4">
        <v>394.38</v>
      </c>
      <c r="F12422" s="20"/>
    </row>
    <row r="12423" spans="2:6" x14ac:dyDescent="0.3">
      <c r="B12423" s="3" t="s">
        <v>18354</v>
      </c>
      <c r="C12423" s="4">
        <v>394.32330000000002</v>
      </c>
      <c r="F12423" s="20"/>
    </row>
    <row r="12424" spans="2:6" x14ac:dyDescent="0.3">
      <c r="B12424" s="3" t="s">
        <v>16867</v>
      </c>
      <c r="C12424" s="4">
        <v>394.32330000000002</v>
      </c>
      <c r="F12424" s="20"/>
    </row>
    <row r="12425" spans="2:6" x14ac:dyDescent="0.3">
      <c r="B12425" s="3" t="s">
        <v>15660</v>
      </c>
      <c r="C12425" s="4">
        <v>394.32330000000002</v>
      </c>
      <c r="F12425" s="20"/>
    </row>
    <row r="12426" spans="2:6" x14ac:dyDescent="0.3">
      <c r="B12426" s="3" t="s">
        <v>14086</v>
      </c>
      <c r="C12426" s="4">
        <v>394.32330000000002</v>
      </c>
      <c r="F12426" s="20"/>
    </row>
    <row r="12427" spans="2:6" x14ac:dyDescent="0.3">
      <c r="B12427" s="3" t="s">
        <v>11790</v>
      </c>
      <c r="C12427" s="4">
        <v>394.32330000000002</v>
      </c>
      <c r="F12427" s="20"/>
    </row>
    <row r="12428" spans="2:6" x14ac:dyDescent="0.3">
      <c r="B12428" s="3" t="s">
        <v>11216</v>
      </c>
      <c r="C12428" s="4">
        <v>394.32330000000002</v>
      </c>
      <c r="F12428" s="20"/>
    </row>
    <row r="12429" spans="2:6" x14ac:dyDescent="0.3">
      <c r="B12429" s="3" t="s">
        <v>10391</v>
      </c>
      <c r="C12429" s="4">
        <v>394.32330000000002</v>
      </c>
      <c r="F12429" s="20"/>
    </row>
    <row r="12430" spans="2:6" x14ac:dyDescent="0.3">
      <c r="B12430" s="3" t="s">
        <v>8791</v>
      </c>
      <c r="C12430" s="4">
        <v>394.32330000000002</v>
      </c>
      <c r="F12430" s="20"/>
    </row>
    <row r="12431" spans="2:6" x14ac:dyDescent="0.3">
      <c r="B12431" s="3" t="s">
        <v>7243</v>
      </c>
      <c r="C12431" s="4">
        <v>394.32330000000002</v>
      </c>
      <c r="F12431" s="20"/>
    </row>
    <row r="12432" spans="2:6" x14ac:dyDescent="0.3">
      <c r="B12432" s="3" t="s">
        <v>6920</v>
      </c>
      <c r="C12432" s="4">
        <v>394.32330000000002</v>
      </c>
      <c r="F12432" s="20"/>
    </row>
    <row r="12433" spans="2:6" x14ac:dyDescent="0.3">
      <c r="B12433" s="3" t="s">
        <v>6921</v>
      </c>
      <c r="C12433" s="4">
        <v>394.32330000000002</v>
      </c>
      <c r="F12433" s="20"/>
    </row>
    <row r="12434" spans="2:6" x14ac:dyDescent="0.3">
      <c r="B12434" s="3" t="s">
        <v>8040</v>
      </c>
      <c r="C12434" s="4">
        <v>394.32330000000002</v>
      </c>
      <c r="F12434" s="20"/>
    </row>
    <row r="12435" spans="2:6" x14ac:dyDescent="0.3">
      <c r="B12435" s="3" t="s">
        <v>7782</v>
      </c>
      <c r="C12435" s="4">
        <v>394.32330000000002</v>
      </c>
      <c r="F12435" s="20"/>
    </row>
    <row r="12436" spans="2:6" x14ac:dyDescent="0.3">
      <c r="B12436" s="3" t="s">
        <v>7320</v>
      </c>
      <c r="C12436" s="4">
        <v>394.32330000000002</v>
      </c>
      <c r="F12436" s="20"/>
    </row>
    <row r="12437" spans="2:6" x14ac:dyDescent="0.3">
      <c r="B12437" s="3" t="s">
        <v>7127</v>
      </c>
      <c r="C12437" s="4">
        <v>394.32330000000002</v>
      </c>
      <c r="F12437" s="20"/>
    </row>
    <row r="12438" spans="2:6" x14ac:dyDescent="0.3">
      <c r="B12438" s="3" t="s">
        <v>6088</v>
      </c>
      <c r="C12438" s="4">
        <v>394.32330000000002</v>
      </c>
      <c r="F12438" s="20"/>
    </row>
    <row r="12439" spans="2:6" x14ac:dyDescent="0.3">
      <c r="B12439" s="3" t="s">
        <v>2885</v>
      </c>
      <c r="C12439" s="4">
        <v>394.32330000000002</v>
      </c>
      <c r="F12439" s="20"/>
    </row>
    <row r="12440" spans="2:6" x14ac:dyDescent="0.3">
      <c r="B12440" s="3" t="s">
        <v>2276</v>
      </c>
      <c r="C12440" s="4">
        <v>394.32330000000002</v>
      </c>
      <c r="F12440" s="20"/>
    </row>
    <row r="12441" spans="2:6" x14ac:dyDescent="0.3">
      <c r="B12441" s="3" t="s">
        <v>1385</v>
      </c>
      <c r="C12441" s="4">
        <v>394.32330000000002</v>
      </c>
      <c r="F12441" s="20"/>
    </row>
    <row r="12442" spans="2:6" x14ac:dyDescent="0.3">
      <c r="B12442" s="3" t="s">
        <v>740</v>
      </c>
      <c r="C12442" s="4">
        <v>394.32330000000002</v>
      </c>
      <c r="F12442" s="20"/>
    </row>
    <row r="12443" spans="2:6" x14ac:dyDescent="0.3">
      <c r="B12443" s="3" t="s">
        <v>16064</v>
      </c>
      <c r="C12443" s="4">
        <v>394.26659999999998</v>
      </c>
      <c r="F12443" s="20"/>
    </row>
    <row r="12444" spans="2:6" x14ac:dyDescent="0.3">
      <c r="B12444" s="3" t="s">
        <v>13206</v>
      </c>
      <c r="C12444" s="4">
        <v>394.26659999999998</v>
      </c>
      <c r="F12444" s="20"/>
    </row>
    <row r="12445" spans="2:6" x14ac:dyDescent="0.3">
      <c r="B12445" s="3" t="s">
        <v>12848</v>
      </c>
      <c r="C12445" s="4">
        <v>394.26659999999998</v>
      </c>
      <c r="F12445" s="20"/>
    </row>
    <row r="12446" spans="2:6" x14ac:dyDescent="0.3">
      <c r="B12446" s="3" t="s">
        <v>17284</v>
      </c>
      <c r="C12446" s="4">
        <v>394.19100000000003</v>
      </c>
      <c r="F12446" s="20"/>
    </row>
    <row r="12447" spans="2:6" x14ac:dyDescent="0.3">
      <c r="B12447" s="3" t="s">
        <v>12252</v>
      </c>
      <c r="C12447" s="4">
        <v>394.19100000000003</v>
      </c>
      <c r="F12447" s="20"/>
    </row>
    <row r="12448" spans="2:6" x14ac:dyDescent="0.3">
      <c r="B12448" s="3" t="s">
        <v>17106</v>
      </c>
      <c r="C12448" s="4">
        <v>394.18470000000002</v>
      </c>
      <c r="F12448" s="20"/>
    </row>
    <row r="12449" spans="2:6" x14ac:dyDescent="0.3">
      <c r="B12449" s="3" t="s">
        <v>16046</v>
      </c>
      <c r="C12449" s="4">
        <v>394.14729999999997</v>
      </c>
      <c r="F12449" s="20"/>
    </row>
    <row r="12450" spans="2:6" x14ac:dyDescent="0.3">
      <c r="B12450" s="3" t="s">
        <v>13406</v>
      </c>
      <c r="C12450" s="4">
        <v>394.11660000000001</v>
      </c>
      <c r="F12450" s="20"/>
    </row>
    <row r="12451" spans="2:6" x14ac:dyDescent="0.3">
      <c r="B12451" s="3" t="s">
        <v>16770</v>
      </c>
      <c r="C12451" s="4">
        <v>394.11630000000002</v>
      </c>
      <c r="F12451" s="20"/>
    </row>
    <row r="12452" spans="2:6" x14ac:dyDescent="0.3">
      <c r="B12452" s="3" t="s">
        <v>13666</v>
      </c>
      <c r="C12452" s="4">
        <v>394.10889999999995</v>
      </c>
      <c r="F12452" s="20"/>
    </row>
    <row r="12453" spans="2:6" x14ac:dyDescent="0.3">
      <c r="B12453" s="3" t="s">
        <v>2754</v>
      </c>
      <c r="C12453" s="4">
        <v>393.91579999999999</v>
      </c>
      <c r="F12453" s="20"/>
    </row>
    <row r="12454" spans="2:6" x14ac:dyDescent="0.3">
      <c r="B12454" s="3" t="s">
        <v>9514</v>
      </c>
      <c r="C12454" s="4">
        <v>393.86580000000004</v>
      </c>
      <c r="F12454" s="20"/>
    </row>
    <row r="12455" spans="2:6" x14ac:dyDescent="0.3">
      <c r="B12455" s="3" t="s">
        <v>15680</v>
      </c>
      <c r="C12455" s="4">
        <v>393.30870000000004</v>
      </c>
      <c r="F12455" s="20"/>
    </row>
    <row r="12456" spans="2:6" x14ac:dyDescent="0.3">
      <c r="B12456" s="3" t="s">
        <v>11802</v>
      </c>
      <c r="C12456" s="4">
        <v>393.30200000000002</v>
      </c>
      <c r="F12456" s="20"/>
    </row>
    <row r="12457" spans="2:6" x14ac:dyDescent="0.3">
      <c r="B12457" s="3" t="s">
        <v>13860</v>
      </c>
      <c r="C12457" s="4">
        <v>393.28969999999998</v>
      </c>
      <c r="F12457" s="20"/>
    </row>
    <row r="12458" spans="2:6" x14ac:dyDescent="0.3">
      <c r="B12458" s="3" t="s">
        <v>9430</v>
      </c>
      <c r="C12458" s="4">
        <v>393.19490000000002</v>
      </c>
      <c r="F12458" s="20"/>
    </row>
    <row r="12459" spans="2:6" x14ac:dyDescent="0.3">
      <c r="B12459" s="3" t="s">
        <v>4496</v>
      </c>
      <c r="C12459" s="4">
        <v>393.15159999999997</v>
      </c>
      <c r="F12459" s="20"/>
    </row>
    <row r="12460" spans="2:6" x14ac:dyDescent="0.3">
      <c r="B12460" s="3" t="s">
        <v>18313</v>
      </c>
      <c r="C12460" s="4">
        <v>392.95780000000002</v>
      </c>
      <c r="F12460" s="20"/>
    </row>
    <row r="12461" spans="2:6" x14ac:dyDescent="0.3">
      <c r="B12461" s="3" t="s">
        <v>15840</v>
      </c>
      <c r="C12461" s="4">
        <v>392.91629999999998</v>
      </c>
      <c r="F12461" s="20"/>
    </row>
    <row r="12462" spans="2:6" x14ac:dyDescent="0.3">
      <c r="B12462" s="3" t="s">
        <v>4700</v>
      </c>
      <c r="C12462" s="4">
        <v>392.77850000000001</v>
      </c>
      <c r="F12462" s="20"/>
    </row>
    <row r="12463" spans="2:6" x14ac:dyDescent="0.3">
      <c r="B12463" s="3" t="s">
        <v>18797</v>
      </c>
      <c r="C12463" s="4">
        <v>392.76400000000001</v>
      </c>
      <c r="F12463" s="20"/>
    </row>
    <row r="12464" spans="2:6" x14ac:dyDescent="0.3">
      <c r="B12464" s="3" t="s">
        <v>9119</v>
      </c>
      <c r="C12464" s="4">
        <v>392.7398</v>
      </c>
      <c r="F12464" s="20"/>
    </row>
    <row r="12465" spans="2:6" x14ac:dyDescent="0.3">
      <c r="B12465" s="3" t="s">
        <v>17925</v>
      </c>
      <c r="C12465" s="4">
        <v>392.68079999999998</v>
      </c>
      <c r="F12465" s="20"/>
    </row>
    <row r="12466" spans="2:6" x14ac:dyDescent="0.3">
      <c r="B12466" s="3" t="s">
        <v>15291</v>
      </c>
      <c r="C12466" s="4">
        <v>392.68079999999998</v>
      </c>
      <c r="F12466" s="20"/>
    </row>
    <row r="12467" spans="2:6" x14ac:dyDescent="0.3">
      <c r="B12467" s="3" t="s">
        <v>15231</v>
      </c>
      <c r="C12467" s="4">
        <v>392.68079999999998</v>
      </c>
      <c r="F12467" s="20"/>
    </row>
    <row r="12468" spans="2:6" x14ac:dyDescent="0.3">
      <c r="B12468" s="3" t="s">
        <v>15524</v>
      </c>
      <c r="C12468" s="4">
        <v>392.68079999999998</v>
      </c>
      <c r="F12468" s="20"/>
    </row>
    <row r="12469" spans="2:6" x14ac:dyDescent="0.3">
      <c r="B12469" s="3" t="s">
        <v>13325</v>
      </c>
      <c r="C12469" s="4">
        <v>392.68079999999998</v>
      </c>
      <c r="F12469" s="20"/>
    </row>
    <row r="12470" spans="2:6" x14ac:dyDescent="0.3">
      <c r="B12470" s="3" t="s">
        <v>11559</v>
      </c>
      <c r="C12470" s="4">
        <v>392.68079999999998</v>
      </c>
      <c r="F12470" s="20"/>
    </row>
    <row r="12471" spans="2:6" x14ac:dyDescent="0.3">
      <c r="B12471" s="3" t="s">
        <v>12879</v>
      </c>
      <c r="C12471" s="4">
        <v>392.68079999999998</v>
      </c>
      <c r="F12471" s="20"/>
    </row>
    <row r="12472" spans="2:6" x14ac:dyDescent="0.3">
      <c r="B12472" s="3" t="s">
        <v>10884</v>
      </c>
      <c r="C12472" s="4">
        <v>392.68079999999998</v>
      </c>
      <c r="F12472" s="20"/>
    </row>
    <row r="12473" spans="2:6" x14ac:dyDescent="0.3">
      <c r="B12473" s="3" t="s">
        <v>9658</v>
      </c>
      <c r="C12473" s="4">
        <v>392.68079999999998</v>
      </c>
      <c r="F12473" s="20"/>
    </row>
    <row r="12474" spans="2:6" x14ac:dyDescent="0.3">
      <c r="B12474" s="3" t="s">
        <v>8149</v>
      </c>
      <c r="C12474" s="4">
        <v>392.68079999999998</v>
      </c>
      <c r="F12474" s="20"/>
    </row>
    <row r="12475" spans="2:6" x14ac:dyDescent="0.3">
      <c r="B12475" s="3" t="s">
        <v>5648</v>
      </c>
      <c r="C12475" s="4">
        <v>392.68079999999998</v>
      </c>
      <c r="F12475" s="20"/>
    </row>
    <row r="12476" spans="2:6" x14ac:dyDescent="0.3">
      <c r="B12476" s="3" t="s">
        <v>4353</v>
      </c>
      <c r="C12476" s="4">
        <v>392.68079999999998</v>
      </c>
      <c r="F12476" s="20"/>
    </row>
    <row r="12477" spans="2:6" x14ac:dyDescent="0.3">
      <c r="B12477" s="3" t="s">
        <v>5206</v>
      </c>
      <c r="C12477" s="4">
        <v>392.68079999999998</v>
      </c>
      <c r="F12477" s="20"/>
    </row>
    <row r="12478" spans="2:6" x14ac:dyDescent="0.3">
      <c r="B12478" s="3" t="s">
        <v>5456</v>
      </c>
      <c r="C12478" s="4">
        <v>392.47520000000003</v>
      </c>
      <c r="F12478" s="20"/>
    </row>
    <row r="12479" spans="2:6" x14ac:dyDescent="0.3">
      <c r="B12479" s="3" t="s">
        <v>11257</v>
      </c>
      <c r="C12479" s="4">
        <v>392.34450000000004</v>
      </c>
      <c r="F12479" s="20"/>
    </row>
    <row r="12480" spans="2:6" x14ac:dyDescent="0.3">
      <c r="B12480" s="3" t="s">
        <v>4013</v>
      </c>
      <c r="C12480" s="4">
        <v>392.31299999999999</v>
      </c>
      <c r="F12480" s="20"/>
    </row>
    <row r="12481" spans="2:6" x14ac:dyDescent="0.3">
      <c r="B12481" s="3" t="s">
        <v>8104</v>
      </c>
      <c r="C12481" s="4">
        <v>392.25709999999998</v>
      </c>
      <c r="F12481" s="20"/>
    </row>
    <row r="12482" spans="2:6" x14ac:dyDescent="0.3">
      <c r="B12482" s="3" t="s">
        <v>18297</v>
      </c>
      <c r="C12482" s="4">
        <v>392.23110000000003</v>
      </c>
      <c r="F12482" s="20"/>
    </row>
    <row r="12483" spans="2:6" x14ac:dyDescent="0.3">
      <c r="B12483" s="3" t="s">
        <v>2639</v>
      </c>
      <c r="C12483" s="4">
        <v>392.21850000000001</v>
      </c>
      <c r="F12483" s="20"/>
    </row>
    <row r="12484" spans="2:6" x14ac:dyDescent="0.3">
      <c r="B12484" s="3" t="s">
        <v>4654</v>
      </c>
      <c r="C12484" s="4">
        <v>392.13819999999998</v>
      </c>
      <c r="F12484" s="20"/>
    </row>
    <row r="12485" spans="2:6" x14ac:dyDescent="0.3">
      <c r="B12485" s="3" t="s">
        <v>14314</v>
      </c>
      <c r="C12485" s="4">
        <v>392.09960000000001</v>
      </c>
      <c r="F12485" s="20"/>
    </row>
    <row r="12486" spans="2:6" x14ac:dyDescent="0.3">
      <c r="B12486" s="3" t="s">
        <v>7203</v>
      </c>
      <c r="C12486" s="4">
        <v>391.98160000000001</v>
      </c>
      <c r="F12486" s="20"/>
    </row>
    <row r="12487" spans="2:6" x14ac:dyDescent="0.3">
      <c r="B12487" s="3" t="s">
        <v>10761</v>
      </c>
      <c r="C12487" s="4">
        <v>391.88069999999999</v>
      </c>
      <c r="F12487" s="20"/>
    </row>
    <row r="12488" spans="2:6" x14ac:dyDescent="0.3">
      <c r="B12488" s="3" t="s">
        <v>5540</v>
      </c>
      <c r="C12488" s="4">
        <v>391.66179999999997</v>
      </c>
      <c r="F12488" s="20"/>
    </row>
    <row r="12489" spans="2:6" x14ac:dyDescent="0.3">
      <c r="B12489" s="3" t="s">
        <v>18498</v>
      </c>
      <c r="C12489" s="4">
        <v>391.59249999999997</v>
      </c>
      <c r="F12489" s="20"/>
    </row>
    <row r="12490" spans="2:6" x14ac:dyDescent="0.3">
      <c r="B12490" s="3" t="s">
        <v>762</v>
      </c>
      <c r="C12490" s="4">
        <v>391.53039999999999</v>
      </c>
      <c r="F12490" s="20"/>
    </row>
    <row r="12491" spans="2:6" x14ac:dyDescent="0.3">
      <c r="B12491" s="3" t="s">
        <v>16530</v>
      </c>
      <c r="C12491" s="4">
        <v>391.51519999999999</v>
      </c>
      <c r="F12491" s="20"/>
    </row>
    <row r="12492" spans="2:6" x14ac:dyDescent="0.3">
      <c r="B12492" s="3" t="s">
        <v>6580</v>
      </c>
      <c r="C12492" s="4">
        <v>391.42470000000003</v>
      </c>
      <c r="F12492" s="20"/>
    </row>
    <row r="12493" spans="2:6" x14ac:dyDescent="0.3">
      <c r="B12493" s="3" t="s">
        <v>15667</v>
      </c>
      <c r="C12493" s="4">
        <v>391.25560000000002</v>
      </c>
      <c r="F12493" s="20"/>
    </row>
    <row r="12494" spans="2:6" x14ac:dyDescent="0.3">
      <c r="B12494" s="3" t="s">
        <v>11329</v>
      </c>
      <c r="C12494" s="4">
        <v>391.12400000000002</v>
      </c>
      <c r="F12494" s="20"/>
    </row>
    <row r="12495" spans="2:6" x14ac:dyDescent="0.3">
      <c r="B12495" s="3" t="s">
        <v>16923</v>
      </c>
      <c r="C12495" s="4">
        <v>391.10509999999999</v>
      </c>
      <c r="F12495" s="20"/>
    </row>
    <row r="12496" spans="2:6" x14ac:dyDescent="0.3">
      <c r="B12496" s="3" t="s">
        <v>11441</v>
      </c>
      <c r="C12496" s="4">
        <v>391.06100000000004</v>
      </c>
      <c r="F12496" s="20"/>
    </row>
    <row r="12497" spans="2:6" x14ac:dyDescent="0.3">
      <c r="B12497" s="3" t="s">
        <v>5629</v>
      </c>
      <c r="C12497" s="4">
        <v>391.05469999999997</v>
      </c>
      <c r="F12497" s="20"/>
    </row>
    <row r="12498" spans="2:6" x14ac:dyDescent="0.3">
      <c r="B12498" s="3" t="s">
        <v>8712</v>
      </c>
      <c r="C12498" s="4">
        <v>391.02949999999998</v>
      </c>
      <c r="F12498" s="20"/>
    </row>
    <row r="12499" spans="2:6" x14ac:dyDescent="0.3">
      <c r="B12499" s="3" t="s">
        <v>7680</v>
      </c>
      <c r="C12499" s="4">
        <v>391.01690000000002</v>
      </c>
      <c r="F12499" s="20"/>
    </row>
    <row r="12500" spans="2:6" x14ac:dyDescent="0.3">
      <c r="B12500" s="3" t="s">
        <v>13776</v>
      </c>
      <c r="C12500" s="4">
        <v>391.0043</v>
      </c>
      <c r="F12500" s="20"/>
    </row>
    <row r="12501" spans="2:6" x14ac:dyDescent="0.3">
      <c r="B12501" s="3" t="s">
        <v>10055</v>
      </c>
      <c r="C12501" s="4">
        <v>390.97910000000002</v>
      </c>
      <c r="F12501" s="20"/>
    </row>
    <row r="12502" spans="2:6" x14ac:dyDescent="0.3">
      <c r="B12502" s="3" t="s">
        <v>18213</v>
      </c>
      <c r="C12502" s="4">
        <v>390.97389999999996</v>
      </c>
      <c r="F12502" s="20"/>
    </row>
    <row r="12503" spans="2:6" x14ac:dyDescent="0.3">
      <c r="B12503" s="3" t="s">
        <v>1023</v>
      </c>
      <c r="C12503" s="4">
        <v>390.97280000000001</v>
      </c>
      <c r="F12503" s="20"/>
    </row>
    <row r="12504" spans="2:6" x14ac:dyDescent="0.3">
      <c r="B12504" s="3" t="s">
        <v>3612</v>
      </c>
      <c r="C12504" s="4">
        <v>390.56609999999995</v>
      </c>
      <c r="F12504" s="20"/>
    </row>
    <row r="12505" spans="2:6" x14ac:dyDescent="0.3">
      <c r="B12505" s="3" t="s">
        <v>7647</v>
      </c>
      <c r="C12505" s="4">
        <v>390.51060000000001</v>
      </c>
      <c r="F12505" s="20"/>
    </row>
    <row r="12506" spans="2:6" x14ac:dyDescent="0.3">
      <c r="B12506" s="3" t="s">
        <v>12921</v>
      </c>
      <c r="C12506" s="4">
        <v>390.19799999999998</v>
      </c>
      <c r="F12506" s="20"/>
    </row>
    <row r="12507" spans="2:6" x14ac:dyDescent="0.3">
      <c r="B12507" s="3" t="s">
        <v>12528</v>
      </c>
      <c r="C12507" s="4">
        <v>390.08819999999997</v>
      </c>
      <c r="F12507" s="20"/>
    </row>
    <row r="12508" spans="2:6" x14ac:dyDescent="0.3">
      <c r="B12508" s="3" t="s">
        <v>14302</v>
      </c>
      <c r="C12508" s="4">
        <v>389.97180000000003</v>
      </c>
      <c r="F12508" s="20"/>
    </row>
    <row r="12509" spans="2:6" x14ac:dyDescent="0.3">
      <c r="B12509" s="3" t="s">
        <v>13578</v>
      </c>
      <c r="C12509" s="4">
        <v>389.96620000000001</v>
      </c>
      <c r="F12509" s="20"/>
    </row>
    <row r="12510" spans="2:6" x14ac:dyDescent="0.3">
      <c r="B12510" s="3" t="s">
        <v>1104</v>
      </c>
      <c r="C12510" s="4">
        <v>389.86660000000006</v>
      </c>
      <c r="F12510" s="20"/>
    </row>
    <row r="12511" spans="2:6" x14ac:dyDescent="0.3">
      <c r="B12511" s="3" t="s">
        <v>13199</v>
      </c>
      <c r="C12511" s="4">
        <v>389.33929999999998</v>
      </c>
      <c r="F12511" s="20"/>
    </row>
    <row r="12512" spans="2:6" x14ac:dyDescent="0.3">
      <c r="B12512" s="3" t="s">
        <v>15510</v>
      </c>
      <c r="C12512" s="4">
        <v>389.33450000000005</v>
      </c>
      <c r="F12512" s="20"/>
    </row>
    <row r="12513" spans="2:6" x14ac:dyDescent="0.3">
      <c r="B12513" s="3" t="s">
        <v>11196</v>
      </c>
      <c r="C12513" s="4">
        <v>389.21449999999999</v>
      </c>
      <c r="F12513" s="20"/>
    </row>
    <row r="12514" spans="2:6" x14ac:dyDescent="0.3">
      <c r="B12514" s="3" t="s">
        <v>16171</v>
      </c>
      <c r="C12514" s="4">
        <v>388.5378</v>
      </c>
      <c r="F12514" s="20"/>
    </row>
    <row r="12515" spans="2:6" x14ac:dyDescent="0.3">
      <c r="B12515" s="3" t="s">
        <v>4779</v>
      </c>
      <c r="C12515" s="4">
        <v>388.48789999999997</v>
      </c>
      <c r="F12515" s="20"/>
    </row>
    <row r="12516" spans="2:6" x14ac:dyDescent="0.3">
      <c r="B12516" s="3" t="s">
        <v>17601</v>
      </c>
      <c r="C12516" s="4">
        <v>388.3664</v>
      </c>
      <c r="F12516" s="20"/>
    </row>
    <row r="12517" spans="2:6" x14ac:dyDescent="0.3">
      <c r="B12517" s="3" t="s">
        <v>1279</v>
      </c>
      <c r="C12517" s="4">
        <v>388.15939999999995</v>
      </c>
      <c r="F12517" s="20"/>
    </row>
    <row r="12518" spans="2:6" x14ac:dyDescent="0.3">
      <c r="B12518" s="3" t="s">
        <v>5461</v>
      </c>
      <c r="C12518" s="4">
        <v>388.00029999999998</v>
      </c>
      <c r="F12518" s="20"/>
    </row>
    <row r="12519" spans="2:6" x14ac:dyDescent="0.3">
      <c r="B12519" s="3" t="s">
        <v>13731</v>
      </c>
      <c r="C12519" s="4">
        <v>387.98770000000002</v>
      </c>
      <c r="F12519" s="20"/>
    </row>
    <row r="12520" spans="2:6" x14ac:dyDescent="0.3">
      <c r="B12520" s="3" t="s">
        <v>10406</v>
      </c>
      <c r="C12520" s="4">
        <v>387.93730000000005</v>
      </c>
      <c r="F12520" s="20"/>
    </row>
    <row r="12521" spans="2:6" x14ac:dyDescent="0.3">
      <c r="B12521" s="3" t="s">
        <v>10726</v>
      </c>
      <c r="C12521" s="4">
        <v>387.92470000000003</v>
      </c>
      <c r="F12521" s="20"/>
    </row>
    <row r="12522" spans="2:6" x14ac:dyDescent="0.3">
      <c r="B12522" s="3" t="s">
        <v>1073</v>
      </c>
      <c r="C12522" s="4">
        <v>387.92470000000003</v>
      </c>
      <c r="F12522" s="20"/>
    </row>
    <row r="12523" spans="2:6" x14ac:dyDescent="0.3">
      <c r="B12523" s="3" t="s">
        <v>4767</v>
      </c>
      <c r="C12523" s="4">
        <v>387.91840000000002</v>
      </c>
      <c r="F12523" s="20"/>
    </row>
    <row r="12524" spans="2:6" x14ac:dyDescent="0.3">
      <c r="B12524" s="3" t="s">
        <v>4335</v>
      </c>
      <c r="C12524" s="4">
        <v>387.9058</v>
      </c>
      <c r="F12524" s="20"/>
    </row>
    <row r="12525" spans="2:6" x14ac:dyDescent="0.3">
      <c r="B12525" s="3" t="s">
        <v>16984</v>
      </c>
      <c r="C12525" s="4">
        <v>387.74439999999998</v>
      </c>
      <c r="F12525" s="20"/>
    </row>
    <row r="12526" spans="2:6" x14ac:dyDescent="0.3">
      <c r="B12526" s="3" t="s">
        <v>15609</v>
      </c>
      <c r="C12526" s="4">
        <v>387.71190000000001</v>
      </c>
      <c r="F12526" s="20"/>
    </row>
    <row r="12527" spans="2:6" x14ac:dyDescent="0.3">
      <c r="B12527" s="3" t="s">
        <v>16498</v>
      </c>
      <c r="C12527" s="4">
        <v>387.4794</v>
      </c>
      <c r="F12527" s="20"/>
    </row>
    <row r="12528" spans="2:6" x14ac:dyDescent="0.3">
      <c r="B12528" s="3" t="s">
        <v>1277</v>
      </c>
      <c r="C12528" s="4">
        <v>387.32350000000002</v>
      </c>
      <c r="F12528" s="20"/>
    </row>
    <row r="12529" spans="2:6" x14ac:dyDescent="0.3">
      <c r="B12529" s="3" t="s">
        <v>16042</v>
      </c>
      <c r="C12529" s="4">
        <v>387.16720000000004</v>
      </c>
      <c r="F12529" s="20"/>
    </row>
    <row r="12530" spans="2:6" x14ac:dyDescent="0.3">
      <c r="B12530" s="3" t="s">
        <v>3033</v>
      </c>
      <c r="C12530" s="4">
        <v>387.09529999999995</v>
      </c>
      <c r="F12530" s="20"/>
    </row>
    <row r="12531" spans="2:6" x14ac:dyDescent="0.3">
      <c r="B12531" s="3" t="s">
        <v>1158</v>
      </c>
      <c r="C12531" s="4">
        <v>386.99749999999995</v>
      </c>
      <c r="F12531" s="20"/>
    </row>
    <row r="12532" spans="2:6" x14ac:dyDescent="0.3">
      <c r="B12532" s="3" t="s">
        <v>10535</v>
      </c>
      <c r="C12532" s="4">
        <v>386.89239999999995</v>
      </c>
      <c r="F12532" s="20"/>
    </row>
    <row r="12533" spans="2:6" x14ac:dyDescent="0.3">
      <c r="B12533" s="3" t="s">
        <v>12877</v>
      </c>
      <c r="C12533" s="4">
        <v>386.86870000000005</v>
      </c>
      <c r="F12533" s="20"/>
    </row>
    <row r="12534" spans="2:6" x14ac:dyDescent="0.3">
      <c r="B12534" s="3" t="s">
        <v>11872</v>
      </c>
      <c r="C12534" s="4">
        <v>386.64120000000003</v>
      </c>
      <c r="F12534" s="20"/>
    </row>
    <row r="12535" spans="2:6" x14ac:dyDescent="0.3">
      <c r="B12535" s="3" t="s">
        <v>9515</v>
      </c>
      <c r="C12535" s="4">
        <v>386.56560000000002</v>
      </c>
      <c r="F12535" s="20"/>
    </row>
    <row r="12536" spans="2:6" x14ac:dyDescent="0.3">
      <c r="B12536" s="3" t="s">
        <v>8470</v>
      </c>
      <c r="C12536" s="4">
        <v>386.49199999999996</v>
      </c>
      <c r="F12536" s="20"/>
    </row>
    <row r="12537" spans="2:6" x14ac:dyDescent="0.3">
      <c r="B12537" s="3" t="s">
        <v>2751</v>
      </c>
      <c r="C12537" s="4">
        <v>386.1671</v>
      </c>
      <c r="F12537" s="20"/>
    </row>
    <row r="12538" spans="2:6" x14ac:dyDescent="0.3">
      <c r="B12538" s="3" t="s">
        <v>7022</v>
      </c>
      <c r="C12538" s="4">
        <v>386.12240000000003</v>
      </c>
      <c r="F12538" s="20"/>
    </row>
    <row r="12539" spans="2:6" x14ac:dyDescent="0.3">
      <c r="B12539" s="3" t="s">
        <v>8086</v>
      </c>
      <c r="C12539" s="4">
        <v>386.08460000000002</v>
      </c>
      <c r="F12539" s="20"/>
    </row>
    <row r="12540" spans="2:6" x14ac:dyDescent="0.3">
      <c r="B12540" s="3" t="s">
        <v>15640</v>
      </c>
      <c r="C12540" s="4">
        <v>386.00889999999998</v>
      </c>
      <c r="F12540" s="20"/>
    </row>
    <row r="12541" spans="2:6" x14ac:dyDescent="0.3">
      <c r="B12541" s="3" t="s">
        <v>14699</v>
      </c>
      <c r="C12541" s="4">
        <v>385.94669999999996</v>
      </c>
      <c r="F12541" s="20"/>
    </row>
    <row r="12542" spans="2:6" x14ac:dyDescent="0.3">
      <c r="B12542" s="3" t="s">
        <v>9941</v>
      </c>
      <c r="C12542" s="4">
        <v>385.8723</v>
      </c>
      <c r="F12542" s="20"/>
    </row>
    <row r="12543" spans="2:6" x14ac:dyDescent="0.3">
      <c r="B12543" s="3" t="s">
        <v>16594</v>
      </c>
      <c r="C12543" s="4">
        <v>385.60829999999999</v>
      </c>
      <c r="F12543" s="20"/>
    </row>
    <row r="12544" spans="2:6" x14ac:dyDescent="0.3">
      <c r="B12544" s="3" t="s">
        <v>13923</v>
      </c>
      <c r="C12544" s="4">
        <v>385.41570000000002</v>
      </c>
      <c r="F12544" s="20"/>
    </row>
    <row r="12545" spans="2:6" x14ac:dyDescent="0.3">
      <c r="B12545" s="3" t="s">
        <v>15074</v>
      </c>
      <c r="C12545" s="4">
        <v>385.37689999999998</v>
      </c>
      <c r="F12545" s="20"/>
    </row>
    <row r="12546" spans="2:6" x14ac:dyDescent="0.3">
      <c r="B12546" s="3" t="s">
        <v>13953</v>
      </c>
      <c r="C12546" s="4">
        <v>385.24550000000005</v>
      </c>
      <c r="F12546" s="20"/>
    </row>
    <row r="12547" spans="2:6" x14ac:dyDescent="0.3">
      <c r="B12547" s="3" t="s">
        <v>10714</v>
      </c>
      <c r="C12547" s="4">
        <v>385.02659999999997</v>
      </c>
      <c r="F12547" s="20"/>
    </row>
    <row r="12548" spans="2:6" x14ac:dyDescent="0.3">
      <c r="B12548" s="3" t="s">
        <v>6720</v>
      </c>
      <c r="C12548" s="4">
        <v>384.95850000000002</v>
      </c>
      <c r="F12548" s="20"/>
    </row>
    <row r="12549" spans="2:6" x14ac:dyDescent="0.3">
      <c r="B12549" s="3" t="s">
        <v>7792</v>
      </c>
      <c r="C12549" s="4">
        <v>384.85770000000002</v>
      </c>
      <c r="F12549" s="20"/>
    </row>
    <row r="12550" spans="2:6" x14ac:dyDescent="0.3">
      <c r="B12550" s="3" t="s">
        <v>4397</v>
      </c>
      <c r="C12550" s="4">
        <v>384.8451</v>
      </c>
      <c r="F12550" s="20"/>
    </row>
    <row r="12551" spans="2:6" x14ac:dyDescent="0.3">
      <c r="B12551" s="3" t="s">
        <v>10881</v>
      </c>
      <c r="C12551" s="4">
        <v>384.83879999999999</v>
      </c>
      <c r="F12551" s="20"/>
    </row>
    <row r="12552" spans="2:6" x14ac:dyDescent="0.3">
      <c r="B12552" s="3" t="s">
        <v>12187</v>
      </c>
      <c r="C12552" s="4">
        <v>384.81990000000002</v>
      </c>
      <c r="F12552" s="20"/>
    </row>
    <row r="12553" spans="2:6" x14ac:dyDescent="0.3">
      <c r="B12553" s="3" t="s">
        <v>3571</v>
      </c>
      <c r="C12553" s="4">
        <v>384.8073</v>
      </c>
      <c r="F12553" s="20"/>
    </row>
    <row r="12554" spans="2:6" x14ac:dyDescent="0.3">
      <c r="B12554" s="3" t="s">
        <v>12173</v>
      </c>
      <c r="C12554" s="4">
        <v>384.79470000000003</v>
      </c>
      <c r="F12554" s="20"/>
    </row>
    <row r="12555" spans="2:6" x14ac:dyDescent="0.3">
      <c r="B12555" s="3" t="s">
        <v>13081</v>
      </c>
      <c r="C12555" s="4">
        <v>384.78210000000001</v>
      </c>
      <c r="F12555" s="20"/>
    </row>
    <row r="12556" spans="2:6" x14ac:dyDescent="0.3">
      <c r="B12556" s="3" t="s">
        <v>6175</v>
      </c>
      <c r="C12556" s="4">
        <v>384.78210000000001</v>
      </c>
      <c r="F12556" s="20"/>
    </row>
    <row r="12557" spans="2:6" x14ac:dyDescent="0.3">
      <c r="B12557" s="3" t="s">
        <v>4059</v>
      </c>
      <c r="C12557" s="4">
        <v>384.78210000000001</v>
      </c>
      <c r="F12557" s="20"/>
    </row>
    <row r="12558" spans="2:6" x14ac:dyDescent="0.3">
      <c r="B12558" s="3" t="s">
        <v>5571</v>
      </c>
      <c r="C12558" s="4">
        <v>384.76949999999994</v>
      </c>
      <c r="F12558" s="20"/>
    </row>
    <row r="12559" spans="2:6" x14ac:dyDescent="0.3">
      <c r="B12559" s="3" t="s">
        <v>18504</v>
      </c>
      <c r="C12559" s="4">
        <v>384.68530000000004</v>
      </c>
      <c r="F12559" s="20"/>
    </row>
    <row r="12560" spans="2:6" x14ac:dyDescent="0.3">
      <c r="B12560" s="3" t="s">
        <v>8983</v>
      </c>
      <c r="C12560" s="4">
        <v>384.49429999999995</v>
      </c>
      <c r="F12560" s="20"/>
    </row>
    <row r="12561" spans="2:6" x14ac:dyDescent="0.3">
      <c r="B12561" s="3" t="s">
        <v>6102</v>
      </c>
      <c r="C12561" s="4">
        <v>384.15100000000001</v>
      </c>
      <c r="F12561" s="20"/>
    </row>
    <row r="12562" spans="2:6" x14ac:dyDescent="0.3">
      <c r="B12562" s="3" t="s">
        <v>17152</v>
      </c>
      <c r="C12562" s="4">
        <v>383.8809</v>
      </c>
      <c r="F12562" s="20"/>
    </row>
    <row r="12563" spans="2:6" x14ac:dyDescent="0.3">
      <c r="B12563" s="3" t="s">
        <v>1250</v>
      </c>
      <c r="C12563" s="4">
        <v>383.72609999999997</v>
      </c>
      <c r="F12563" s="20"/>
    </row>
    <row r="12564" spans="2:6" x14ac:dyDescent="0.3">
      <c r="B12564" s="3" t="s">
        <v>17254</v>
      </c>
      <c r="C12564" s="4">
        <v>383.52319999999997</v>
      </c>
      <c r="F12564" s="20"/>
    </row>
    <row r="12565" spans="2:6" x14ac:dyDescent="0.3">
      <c r="B12565" s="3" t="s">
        <v>8750</v>
      </c>
      <c r="C12565" s="4">
        <v>383.32400000000001</v>
      </c>
      <c r="F12565" s="20"/>
    </row>
    <row r="12566" spans="2:6" x14ac:dyDescent="0.3">
      <c r="B12566" s="3" t="s">
        <v>14305</v>
      </c>
      <c r="C12566" s="4">
        <v>383.15429999999998</v>
      </c>
      <c r="F12566" s="20"/>
    </row>
    <row r="12567" spans="2:6" x14ac:dyDescent="0.3">
      <c r="B12567" s="3" t="s">
        <v>3349</v>
      </c>
      <c r="C12567" s="4">
        <v>383.0675</v>
      </c>
      <c r="F12567" s="20"/>
    </row>
    <row r="12568" spans="2:6" x14ac:dyDescent="0.3">
      <c r="B12568" s="3" t="s">
        <v>8252</v>
      </c>
      <c r="C12568" s="4">
        <v>382.923</v>
      </c>
      <c r="F12568" s="20"/>
    </row>
    <row r="12569" spans="2:6" x14ac:dyDescent="0.3">
      <c r="B12569" s="3" t="s">
        <v>17344</v>
      </c>
      <c r="C12569" s="4">
        <v>382.74269999999996</v>
      </c>
      <c r="F12569" s="20"/>
    </row>
    <row r="12570" spans="2:6" x14ac:dyDescent="0.3">
      <c r="B12570" s="3" t="s">
        <v>7533</v>
      </c>
      <c r="C12570" s="4">
        <v>382.64150000000001</v>
      </c>
      <c r="F12570" s="20"/>
    </row>
    <row r="12571" spans="2:6" x14ac:dyDescent="0.3">
      <c r="B12571" s="3" t="s">
        <v>8030</v>
      </c>
      <c r="C12571" s="4">
        <v>382.60230000000001</v>
      </c>
      <c r="F12571" s="20"/>
    </row>
    <row r="12572" spans="2:6" x14ac:dyDescent="0.3">
      <c r="B12572" s="3" t="s">
        <v>12648</v>
      </c>
      <c r="C12572" s="4">
        <v>382.4545</v>
      </c>
      <c r="F12572" s="20"/>
    </row>
    <row r="12573" spans="2:6" x14ac:dyDescent="0.3">
      <c r="B12573" s="3" t="s">
        <v>13542</v>
      </c>
      <c r="C12573" s="4">
        <v>382.3537</v>
      </c>
      <c r="F12573" s="20"/>
    </row>
    <row r="12574" spans="2:6" x14ac:dyDescent="0.3">
      <c r="B12574" s="3" t="s">
        <v>14424</v>
      </c>
      <c r="C12574" s="4">
        <v>382.3537</v>
      </c>
      <c r="F12574" s="20"/>
    </row>
    <row r="12575" spans="2:6" x14ac:dyDescent="0.3">
      <c r="B12575" s="3" t="s">
        <v>5214</v>
      </c>
      <c r="C12575" s="4">
        <v>382.35339999999997</v>
      </c>
      <c r="F12575" s="20"/>
    </row>
    <row r="12576" spans="2:6" x14ac:dyDescent="0.3">
      <c r="B12576" s="3" t="s">
        <v>6148</v>
      </c>
      <c r="C12576" s="4">
        <v>382.35289999999998</v>
      </c>
      <c r="F12576" s="20"/>
    </row>
    <row r="12577" spans="2:6" x14ac:dyDescent="0.3">
      <c r="B12577" s="3" t="s">
        <v>11893</v>
      </c>
      <c r="C12577" s="4">
        <v>382.32850000000002</v>
      </c>
      <c r="F12577" s="20"/>
    </row>
    <row r="12578" spans="2:6" x14ac:dyDescent="0.3">
      <c r="B12578" s="3" t="s">
        <v>6317</v>
      </c>
      <c r="C12578" s="4">
        <v>382.32299999999998</v>
      </c>
      <c r="F12578" s="20"/>
    </row>
    <row r="12579" spans="2:6" x14ac:dyDescent="0.3">
      <c r="B12579" s="3" t="s">
        <v>13900</v>
      </c>
      <c r="C12579" s="4">
        <v>382.30959999999999</v>
      </c>
      <c r="F12579" s="20"/>
    </row>
    <row r="12580" spans="2:6" x14ac:dyDescent="0.3">
      <c r="B12580" s="3" t="s">
        <v>8949</v>
      </c>
      <c r="C12580" s="4">
        <v>382.21339999999998</v>
      </c>
      <c r="F12580" s="20"/>
    </row>
    <row r="12581" spans="2:6" x14ac:dyDescent="0.3">
      <c r="B12581" s="3" t="s">
        <v>4217</v>
      </c>
      <c r="C12581" s="4">
        <v>382.21339999999998</v>
      </c>
      <c r="F12581" s="20"/>
    </row>
    <row r="12582" spans="2:6" x14ac:dyDescent="0.3">
      <c r="B12582" s="3" t="s">
        <v>16059</v>
      </c>
      <c r="C12582" s="4">
        <v>382.10070000000002</v>
      </c>
      <c r="F12582" s="20"/>
    </row>
    <row r="12583" spans="2:6" x14ac:dyDescent="0.3">
      <c r="B12583" s="3" t="s">
        <v>5878</v>
      </c>
      <c r="C12583" s="4">
        <v>381.92649999999998</v>
      </c>
      <c r="F12583" s="20"/>
    </row>
    <row r="12584" spans="2:6" x14ac:dyDescent="0.3">
      <c r="B12584" s="3" t="s">
        <v>13131</v>
      </c>
      <c r="C12584" s="4">
        <v>381.84740000000005</v>
      </c>
      <c r="F12584" s="20"/>
    </row>
    <row r="12585" spans="2:6" x14ac:dyDescent="0.3">
      <c r="B12585" s="3" t="s">
        <v>7175</v>
      </c>
      <c r="C12585" s="4">
        <v>381.82849999999996</v>
      </c>
      <c r="F12585" s="20"/>
    </row>
    <row r="12586" spans="2:6" x14ac:dyDescent="0.3">
      <c r="B12586" s="3" t="s">
        <v>9061</v>
      </c>
      <c r="C12586" s="4">
        <v>381.77550000000002</v>
      </c>
      <c r="F12586" s="20"/>
    </row>
    <row r="12587" spans="2:6" x14ac:dyDescent="0.3">
      <c r="B12587" s="3" t="s">
        <v>10082</v>
      </c>
      <c r="C12587" s="4">
        <v>381.73400000000004</v>
      </c>
      <c r="F12587" s="20"/>
    </row>
    <row r="12588" spans="2:6" x14ac:dyDescent="0.3">
      <c r="B12588" s="3" t="s">
        <v>10530</v>
      </c>
      <c r="C12588" s="4">
        <v>381.72140000000002</v>
      </c>
      <c r="F12588" s="20"/>
    </row>
    <row r="12589" spans="2:6" x14ac:dyDescent="0.3">
      <c r="B12589" s="3" t="s">
        <v>12350</v>
      </c>
      <c r="C12589" s="4">
        <v>381.7088</v>
      </c>
      <c r="F12589" s="20"/>
    </row>
    <row r="12590" spans="2:6" x14ac:dyDescent="0.3">
      <c r="B12590" s="3" t="s">
        <v>18737</v>
      </c>
      <c r="C12590" s="4">
        <v>381.69620000000003</v>
      </c>
      <c r="F12590" s="20"/>
    </row>
    <row r="12591" spans="2:6" x14ac:dyDescent="0.3">
      <c r="B12591" s="3" t="s">
        <v>11648</v>
      </c>
      <c r="C12591" s="4">
        <v>381.69620000000003</v>
      </c>
      <c r="F12591" s="20"/>
    </row>
    <row r="12592" spans="2:6" x14ac:dyDescent="0.3">
      <c r="B12592" s="3" t="s">
        <v>669</v>
      </c>
      <c r="C12592" s="4">
        <v>381.69620000000003</v>
      </c>
      <c r="F12592" s="20"/>
    </row>
    <row r="12593" spans="2:6" x14ac:dyDescent="0.3">
      <c r="B12593" s="3" t="s">
        <v>12991</v>
      </c>
      <c r="C12593" s="4">
        <v>381.66470000000004</v>
      </c>
      <c r="F12593" s="20"/>
    </row>
    <row r="12594" spans="2:6" x14ac:dyDescent="0.3">
      <c r="B12594" s="3" t="s">
        <v>11515</v>
      </c>
      <c r="C12594" s="4">
        <v>381.65840000000003</v>
      </c>
      <c r="F12594" s="20"/>
    </row>
    <row r="12595" spans="2:6" x14ac:dyDescent="0.3">
      <c r="B12595" s="3" t="s">
        <v>16742</v>
      </c>
      <c r="C12595" s="4">
        <v>381.65839999999997</v>
      </c>
      <c r="F12595" s="20"/>
    </row>
    <row r="12596" spans="2:6" x14ac:dyDescent="0.3">
      <c r="B12596" s="3" t="s">
        <v>9416</v>
      </c>
      <c r="C12596" s="4">
        <v>381.65839999999997</v>
      </c>
      <c r="F12596" s="20"/>
    </row>
    <row r="12597" spans="2:6" x14ac:dyDescent="0.3">
      <c r="B12597" s="3" t="s">
        <v>8380</v>
      </c>
      <c r="C12597" s="4">
        <v>381.65839999999997</v>
      </c>
      <c r="F12597" s="20"/>
    </row>
    <row r="12598" spans="2:6" x14ac:dyDescent="0.3">
      <c r="B12598" s="3" t="s">
        <v>10861</v>
      </c>
      <c r="C12598" s="4">
        <v>381.62689999999998</v>
      </c>
      <c r="F12598" s="20"/>
    </row>
    <row r="12599" spans="2:6" x14ac:dyDescent="0.3">
      <c r="B12599" s="3" t="s">
        <v>2390</v>
      </c>
      <c r="C12599" s="4">
        <v>381.62059999999997</v>
      </c>
      <c r="F12599" s="20"/>
    </row>
    <row r="12600" spans="2:6" x14ac:dyDescent="0.3">
      <c r="B12600" s="3" t="s">
        <v>16409</v>
      </c>
      <c r="C12600" s="4">
        <v>381.60210000000001</v>
      </c>
      <c r="F12600" s="20"/>
    </row>
    <row r="12601" spans="2:6" x14ac:dyDescent="0.3">
      <c r="B12601" s="3" t="s">
        <v>14681</v>
      </c>
      <c r="C12601" s="4">
        <v>381.55130000000003</v>
      </c>
      <c r="F12601" s="20"/>
    </row>
    <row r="12602" spans="2:6" x14ac:dyDescent="0.3">
      <c r="B12602" s="3" t="s">
        <v>15376</v>
      </c>
      <c r="C12602" s="4">
        <v>381.33310000000006</v>
      </c>
      <c r="F12602" s="20"/>
    </row>
    <row r="12603" spans="2:6" x14ac:dyDescent="0.3">
      <c r="B12603" s="3" t="s">
        <v>2934</v>
      </c>
      <c r="C12603" s="4">
        <v>381.20799999999997</v>
      </c>
      <c r="F12603" s="20"/>
    </row>
    <row r="12604" spans="2:6" x14ac:dyDescent="0.3">
      <c r="B12604" s="3" t="s">
        <v>10018</v>
      </c>
      <c r="C12604" s="4">
        <v>381.18940000000003</v>
      </c>
      <c r="F12604" s="20"/>
    </row>
    <row r="12605" spans="2:6" x14ac:dyDescent="0.3">
      <c r="B12605" s="3" t="s">
        <v>15624</v>
      </c>
      <c r="C12605" s="4">
        <v>381.17099999999999</v>
      </c>
      <c r="F12605" s="20"/>
    </row>
    <row r="12606" spans="2:6" x14ac:dyDescent="0.3">
      <c r="B12606" s="3" t="s">
        <v>7241</v>
      </c>
      <c r="C12606" s="4">
        <v>380.94169999999997</v>
      </c>
      <c r="F12606" s="20"/>
    </row>
    <row r="12607" spans="2:6" x14ac:dyDescent="0.3">
      <c r="B12607" s="3" t="s">
        <v>12313</v>
      </c>
      <c r="C12607" s="4">
        <v>380.93099999999998</v>
      </c>
      <c r="F12607" s="20"/>
    </row>
    <row r="12608" spans="2:6" x14ac:dyDescent="0.3">
      <c r="B12608" s="3" t="s">
        <v>3901</v>
      </c>
      <c r="C12608" s="4">
        <v>380.92490000000004</v>
      </c>
      <c r="F12608" s="20"/>
    </row>
    <row r="12609" spans="2:6" x14ac:dyDescent="0.3">
      <c r="B12609" s="3" t="s">
        <v>17182</v>
      </c>
      <c r="C12609" s="4">
        <v>380.92019999999997</v>
      </c>
      <c r="F12609" s="20"/>
    </row>
    <row r="12610" spans="2:6" x14ac:dyDescent="0.3">
      <c r="B12610" s="3" t="s">
        <v>15023</v>
      </c>
      <c r="C12610" s="4">
        <v>380.81329999999997</v>
      </c>
      <c r="F12610" s="20"/>
    </row>
    <row r="12611" spans="2:6" x14ac:dyDescent="0.3">
      <c r="B12611" s="3" t="s">
        <v>18942</v>
      </c>
      <c r="C12611" s="4">
        <v>380.68819999999999</v>
      </c>
      <c r="F12611" s="20"/>
    </row>
    <row r="12612" spans="2:6" x14ac:dyDescent="0.3">
      <c r="B12612" s="3" t="s">
        <v>8574</v>
      </c>
      <c r="C12612" s="4">
        <v>380.67910000000001</v>
      </c>
      <c r="F12612" s="20"/>
    </row>
    <row r="12613" spans="2:6" x14ac:dyDescent="0.3">
      <c r="B12613" s="3" t="s">
        <v>3437</v>
      </c>
      <c r="C12613" s="4">
        <v>380.48630000000003</v>
      </c>
      <c r="F12613" s="20"/>
    </row>
    <row r="12614" spans="2:6" x14ac:dyDescent="0.3">
      <c r="B12614" s="3" t="s">
        <v>11022</v>
      </c>
      <c r="C12614" s="4">
        <v>380.48199999999997</v>
      </c>
      <c r="F12614" s="20"/>
    </row>
    <row r="12615" spans="2:6" x14ac:dyDescent="0.3">
      <c r="B12615" s="3" t="s">
        <v>14069</v>
      </c>
      <c r="C12615" s="4">
        <v>380.42489999999998</v>
      </c>
      <c r="F12615" s="20"/>
    </row>
    <row r="12616" spans="2:6" x14ac:dyDescent="0.3">
      <c r="B12616" s="3" t="s">
        <v>11035</v>
      </c>
      <c r="C12616" s="4">
        <v>380.36309999999997</v>
      </c>
      <c r="F12616" s="20"/>
    </row>
    <row r="12617" spans="2:6" x14ac:dyDescent="0.3">
      <c r="B12617" s="3" t="s">
        <v>15455</v>
      </c>
      <c r="C12617" s="4">
        <v>380.12399999999997</v>
      </c>
      <c r="F12617" s="20"/>
    </row>
    <row r="12618" spans="2:6" x14ac:dyDescent="0.3">
      <c r="B12618" s="3" t="s">
        <v>16255</v>
      </c>
      <c r="C12618" s="4">
        <v>380.10440000000006</v>
      </c>
      <c r="F12618" s="20"/>
    </row>
    <row r="12619" spans="2:6" x14ac:dyDescent="0.3">
      <c r="B12619" s="3" t="s">
        <v>4290</v>
      </c>
      <c r="C12619" s="4">
        <v>379.93079999999998</v>
      </c>
      <c r="F12619" s="20"/>
    </row>
    <row r="12620" spans="2:6" x14ac:dyDescent="0.3">
      <c r="B12620" s="3" t="s">
        <v>7607</v>
      </c>
      <c r="C12620" s="4">
        <v>379.74379999999996</v>
      </c>
      <c r="F12620" s="20"/>
    </row>
    <row r="12621" spans="2:6" x14ac:dyDescent="0.3">
      <c r="B12621" s="3" t="s">
        <v>11185</v>
      </c>
      <c r="C12621" s="4">
        <v>379.74300000000005</v>
      </c>
      <c r="F12621" s="20"/>
    </row>
    <row r="12622" spans="2:6" x14ac:dyDescent="0.3">
      <c r="B12622" s="3" t="s">
        <v>4524</v>
      </c>
      <c r="C12622" s="4">
        <v>379.71190000000001</v>
      </c>
      <c r="F12622" s="20"/>
    </row>
    <row r="12623" spans="2:6" x14ac:dyDescent="0.3">
      <c r="B12623" s="3" t="s">
        <v>3379</v>
      </c>
      <c r="C12623" s="4">
        <v>379.49260000000004</v>
      </c>
      <c r="F12623" s="20"/>
    </row>
    <row r="12624" spans="2:6" x14ac:dyDescent="0.3">
      <c r="B12624" s="3" t="s">
        <v>7497</v>
      </c>
      <c r="C12624" s="4">
        <v>379.47309999999999</v>
      </c>
      <c r="F12624" s="20"/>
    </row>
    <row r="12625" spans="2:6" x14ac:dyDescent="0.3">
      <c r="B12625" s="3" t="s">
        <v>6778</v>
      </c>
      <c r="C12625" s="4">
        <v>379.29690000000005</v>
      </c>
      <c r="F12625" s="20"/>
    </row>
    <row r="12626" spans="2:6" x14ac:dyDescent="0.3">
      <c r="B12626" s="3" t="s">
        <v>17534</v>
      </c>
      <c r="C12626" s="4">
        <v>379.16700000000003</v>
      </c>
      <c r="F12626" s="20"/>
    </row>
    <row r="12627" spans="2:6" x14ac:dyDescent="0.3">
      <c r="B12627" s="3" t="s">
        <v>15493</v>
      </c>
      <c r="C12627" s="4">
        <v>378.98259999999999</v>
      </c>
      <c r="F12627" s="20"/>
    </row>
    <row r="12628" spans="2:6" x14ac:dyDescent="0.3">
      <c r="B12628" s="3" t="s">
        <v>10067</v>
      </c>
      <c r="C12628" s="4">
        <v>378.78699999999998</v>
      </c>
      <c r="F12628" s="20"/>
    </row>
    <row r="12629" spans="2:6" x14ac:dyDescent="0.3">
      <c r="B12629" s="3" t="s">
        <v>16328</v>
      </c>
      <c r="C12629" s="4">
        <v>378.71740000000005</v>
      </c>
      <c r="F12629" s="20"/>
    </row>
    <row r="12630" spans="2:6" x14ac:dyDescent="0.3">
      <c r="B12630" s="3" t="s">
        <v>15598</v>
      </c>
      <c r="C12630" s="4">
        <v>378.61030000000005</v>
      </c>
      <c r="F12630" s="20"/>
    </row>
    <row r="12631" spans="2:6" x14ac:dyDescent="0.3">
      <c r="B12631" s="3" t="s">
        <v>2929</v>
      </c>
      <c r="C12631" s="4">
        <v>378.59769999999997</v>
      </c>
      <c r="F12631" s="20"/>
    </row>
    <row r="12632" spans="2:6" x14ac:dyDescent="0.3">
      <c r="B12632" s="3" t="s">
        <v>3319</v>
      </c>
      <c r="C12632" s="4">
        <v>378.59769999999997</v>
      </c>
      <c r="F12632" s="20"/>
    </row>
    <row r="12633" spans="2:6" x14ac:dyDescent="0.3">
      <c r="B12633" s="3" t="s">
        <v>13019</v>
      </c>
      <c r="C12633" s="4">
        <v>378.57249999999999</v>
      </c>
      <c r="F12633" s="20"/>
    </row>
    <row r="12634" spans="2:6" x14ac:dyDescent="0.3">
      <c r="B12634" s="3" t="s">
        <v>9642</v>
      </c>
      <c r="C12634" s="4">
        <v>378.57249999999999</v>
      </c>
      <c r="F12634" s="20"/>
    </row>
    <row r="12635" spans="2:6" x14ac:dyDescent="0.3">
      <c r="B12635" s="3" t="s">
        <v>14708</v>
      </c>
      <c r="C12635" s="4">
        <v>378.53469999999999</v>
      </c>
      <c r="F12635" s="20"/>
    </row>
    <row r="12636" spans="2:6" x14ac:dyDescent="0.3">
      <c r="B12636" s="3" t="s">
        <v>10878</v>
      </c>
      <c r="C12636" s="4">
        <v>378.52210000000002</v>
      </c>
      <c r="F12636" s="20"/>
    </row>
    <row r="12637" spans="2:6" x14ac:dyDescent="0.3">
      <c r="B12637" s="3" t="s">
        <v>16663</v>
      </c>
      <c r="C12637" s="4">
        <v>378.49690000000004</v>
      </c>
      <c r="F12637" s="20"/>
    </row>
    <row r="12638" spans="2:6" x14ac:dyDescent="0.3">
      <c r="B12638" s="3" t="s">
        <v>8503</v>
      </c>
      <c r="C12638" s="4">
        <v>378.4717</v>
      </c>
      <c r="F12638" s="20"/>
    </row>
    <row r="12639" spans="2:6" x14ac:dyDescent="0.3">
      <c r="B12639" s="3" t="s">
        <v>1960</v>
      </c>
      <c r="C12639" s="4">
        <v>378.43549999999999</v>
      </c>
      <c r="F12639" s="20"/>
    </row>
    <row r="12640" spans="2:6" x14ac:dyDescent="0.3">
      <c r="B12640" s="3" t="s">
        <v>11396</v>
      </c>
      <c r="C12640" s="4">
        <v>378.37640000000005</v>
      </c>
      <c r="F12640" s="20"/>
    </row>
    <row r="12641" spans="2:6" x14ac:dyDescent="0.3">
      <c r="B12641" s="3" t="s">
        <v>7871</v>
      </c>
      <c r="C12641" s="4">
        <v>378.20280000000002</v>
      </c>
      <c r="F12641" s="20"/>
    </row>
    <row r="12642" spans="2:6" x14ac:dyDescent="0.3">
      <c r="B12642" s="3" t="s">
        <v>10755</v>
      </c>
      <c r="C12642" s="4">
        <v>377.99059999999997</v>
      </c>
      <c r="F12642" s="20"/>
    </row>
    <row r="12643" spans="2:6" x14ac:dyDescent="0.3">
      <c r="B12643" s="3" t="s">
        <v>14748</v>
      </c>
      <c r="C12643" s="4">
        <v>377.97820000000002</v>
      </c>
      <c r="F12643" s="20"/>
    </row>
    <row r="12644" spans="2:6" x14ac:dyDescent="0.3">
      <c r="B12644" s="3" t="s">
        <v>2937</v>
      </c>
      <c r="C12644" s="4">
        <v>377.96540000000005</v>
      </c>
      <c r="F12644" s="20"/>
    </row>
    <row r="12645" spans="2:6" x14ac:dyDescent="0.3">
      <c r="B12645" s="3" t="s">
        <v>14555</v>
      </c>
      <c r="C12645" s="4">
        <v>377.93389999999999</v>
      </c>
      <c r="F12645" s="20"/>
    </row>
    <row r="12646" spans="2:6" x14ac:dyDescent="0.3">
      <c r="B12646" s="3" t="s">
        <v>1746</v>
      </c>
      <c r="C12646" s="4">
        <v>377.89059999999995</v>
      </c>
      <c r="F12646" s="20"/>
    </row>
    <row r="12647" spans="2:6" x14ac:dyDescent="0.3">
      <c r="B12647" s="3" t="s">
        <v>10230</v>
      </c>
      <c r="C12647" s="4">
        <v>377.83269999999999</v>
      </c>
      <c r="F12647" s="20"/>
    </row>
    <row r="12648" spans="2:6" x14ac:dyDescent="0.3">
      <c r="B12648" s="3" t="s">
        <v>10462</v>
      </c>
      <c r="C12648" s="4">
        <v>377.79049999999995</v>
      </c>
      <c r="F12648" s="20"/>
    </row>
    <row r="12649" spans="2:6" x14ac:dyDescent="0.3">
      <c r="B12649" s="3" t="s">
        <v>16878</v>
      </c>
      <c r="C12649" s="4">
        <v>377.72110000000004</v>
      </c>
      <c r="F12649" s="20"/>
    </row>
    <row r="12650" spans="2:6" x14ac:dyDescent="0.3">
      <c r="B12650" s="3" t="s">
        <v>8794</v>
      </c>
      <c r="C12650" s="4">
        <v>377.5831</v>
      </c>
      <c r="F12650" s="20"/>
    </row>
    <row r="12651" spans="2:6" x14ac:dyDescent="0.3">
      <c r="B12651" s="3" t="s">
        <v>1111</v>
      </c>
      <c r="C12651" s="4">
        <v>377.55669999999998</v>
      </c>
      <c r="F12651" s="20"/>
    </row>
    <row r="12652" spans="2:6" x14ac:dyDescent="0.3">
      <c r="B12652" s="3" t="s">
        <v>927</v>
      </c>
      <c r="C12652" s="4">
        <v>377.35830000000004</v>
      </c>
      <c r="F12652" s="20"/>
    </row>
    <row r="12653" spans="2:6" x14ac:dyDescent="0.3">
      <c r="B12653" s="3" t="s">
        <v>3619</v>
      </c>
      <c r="C12653" s="4">
        <v>377.35829999999999</v>
      </c>
      <c r="F12653" s="20"/>
    </row>
    <row r="12654" spans="2:6" x14ac:dyDescent="0.3">
      <c r="B12654" s="3" t="s">
        <v>16735</v>
      </c>
      <c r="C12654" s="4">
        <v>377.25120000000004</v>
      </c>
      <c r="F12654" s="20"/>
    </row>
    <row r="12655" spans="2:6" x14ac:dyDescent="0.3">
      <c r="B12655" s="3" t="s">
        <v>11414</v>
      </c>
      <c r="C12655" s="4">
        <v>377.09699999999998</v>
      </c>
      <c r="F12655" s="20"/>
    </row>
    <row r="12656" spans="2:6" x14ac:dyDescent="0.3">
      <c r="B12656" s="3" t="s">
        <v>8944</v>
      </c>
      <c r="C12656" s="4">
        <v>377.08319999999998</v>
      </c>
      <c r="F12656" s="20"/>
    </row>
    <row r="12657" spans="2:6" x14ac:dyDescent="0.3">
      <c r="B12657" s="3" t="s">
        <v>18487</v>
      </c>
      <c r="C12657" s="4">
        <v>377.04489999999998</v>
      </c>
      <c r="F12657" s="20"/>
    </row>
    <row r="12658" spans="2:6" x14ac:dyDescent="0.3">
      <c r="B12658" s="3" t="s">
        <v>4991</v>
      </c>
      <c r="C12658" s="4">
        <v>376.88900000000001</v>
      </c>
      <c r="F12658" s="20"/>
    </row>
    <row r="12659" spans="2:6" x14ac:dyDescent="0.3">
      <c r="B12659" s="3" t="s">
        <v>8693</v>
      </c>
      <c r="C12659" s="4">
        <v>376.84170000000006</v>
      </c>
      <c r="F12659" s="20"/>
    </row>
    <row r="12660" spans="2:6" x14ac:dyDescent="0.3">
      <c r="B12660" s="3" t="s">
        <v>7128</v>
      </c>
      <c r="C12660" s="4">
        <v>376.74210000000005</v>
      </c>
      <c r="F12660" s="20"/>
    </row>
    <row r="12661" spans="2:6" x14ac:dyDescent="0.3">
      <c r="B12661" s="3" t="s">
        <v>9045</v>
      </c>
      <c r="C12661" s="4">
        <v>376.73149999999998</v>
      </c>
      <c r="F12661" s="20"/>
    </row>
    <row r="12662" spans="2:6" x14ac:dyDescent="0.3">
      <c r="B12662" s="3" t="s">
        <v>15722</v>
      </c>
      <c r="C12662" s="4">
        <v>376.71339999999998</v>
      </c>
      <c r="F12662" s="20"/>
    </row>
    <row r="12663" spans="2:6" x14ac:dyDescent="0.3">
      <c r="B12663" s="3" t="s">
        <v>16950</v>
      </c>
      <c r="C12663" s="4">
        <v>376.67330000000004</v>
      </c>
      <c r="F12663" s="20"/>
    </row>
    <row r="12664" spans="2:6" x14ac:dyDescent="0.3">
      <c r="B12664" s="3" t="s">
        <v>6929</v>
      </c>
      <c r="C12664" s="4">
        <v>376.55629999999996</v>
      </c>
      <c r="F12664" s="20"/>
    </row>
    <row r="12665" spans="2:6" x14ac:dyDescent="0.3">
      <c r="B12665" s="3" t="s">
        <v>6604</v>
      </c>
      <c r="C12665" s="4">
        <v>376.32600000000002</v>
      </c>
      <c r="F12665" s="20"/>
    </row>
    <row r="12666" spans="2:6" x14ac:dyDescent="0.3">
      <c r="B12666" s="3" t="s">
        <v>14415</v>
      </c>
      <c r="C12666" s="4">
        <v>376.20550000000003</v>
      </c>
      <c r="F12666" s="20"/>
    </row>
    <row r="12667" spans="2:6" x14ac:dyDescent="0.3">
      <c r="B12667" s="3" t="s">
        <v>1274</v>
      </c>
      <c r="C12667" s="4">
        <v>376.18849999999998</v>
      </c>
      <c r="F12667" s="20"/>
    </row>
    <row r="12668" spans="2:6" x14ac:dyDescent="0.3">
      <c r="B12668" s="3" t="s">
        <v>1439</v>
      </c>
      <c r="C12668" s="4">
        <v>375.68209999999999</v>
      </c>
      <c r="F12668" s="20"/>
    </row>
    <row r="12669" spans="2:6" x14ac:dyDescent="0.3">
      <c r="B12669" s="3" t="s">
        <v>15382</v>
      </c>
      <c r="C12669" s="4">
        <v>375.65539999999999</v>
      </c>
      <c r="F12669" s="20"/>
    </row>
    <row r="12670" spans="2:6" x14ac:dyDescent="0.3">
      <c r="B12670" s="3" t="s">
        <v>9752</v>
      </c>
      <c r="C12670" s="4">
        <v>375.50560000000007</v>
      </c>
      <c r="F12670" s="20"/>
    </row>
    <row r="12671" spans="2:6" x14ac:dyDescent="0.3">
      <c r="B12671" s="3" t="s">
        <v>14012</v>
      </c>
      <c r="C12671" s="4">
        <v>375.48660000000001</v>
      </c>
      <c r="F12671" s="20"/>
    </row>
    <row r="12672" spans="2:6" x14ac:dyDescent="0.3">
      <c r="B12672" s="3" t="s">
        <v>13762</v>
      </c>
      <c r="C12672" s="4">
        <v>375.47399999999999</v>
      </c>
      <c r="F12672" s="20"/>
    </row>
    <row r="12673" spans="2:6" x14ac:dyDescent="0.3">
      <c r="B12673" s="3" t="s">
        <v>11810</v>
      </c>
      <c r="C12673" s="4">
        <v>375.47399999999999</v>
      </c>
      <c r="F12673" s="20"/>
    </row>
    <row r="12674" spans="2:6" x14ac:dyDescent="0.3">
      <c r="B12674" s="3" t="s">
        <v>11615</v>
      </c>
      <c r="C12674" s="4">
        <v>375.47399999999999</v>
      </c>
      <c r="F12674" s="20"/>
    </row>
    <row r="12675" spans="2:6" x14ac:dyDescent="0.3">
      <c r="B12675" s="3" t="s">
        <v>3570</v>
      </c>
      <c r="C12675" s="4">
        <v>375.47399999999999</v>
      </c>
      <c r="F12675" s="20"/>
    </row>
    <row r="12676" spans="2:6" x14ac:dyDescent="0.3">
      <c r="B12676" s="3" t="s">
        <v>2620</v>
      </c>
      <c r="C12676" s="4">
        <v>375.47399999999999</v>
      </c>
      <c r="F12676" s="20"/>
    </row>
    <row r="12677" spans="2:6" x14ac:dyDescent="0.3">
      <c r="B12677" s="3" t="s">
        <v>2031</v>
      </c>
      <c r="C12677" s="4">
        <v>375.47399999999999</v>
      </c>
      <c r="F12677" s="20"/>
    </row>
    <row r="12678" spans="2:6" x14ac:dyDescent="0.3">
      <c r="B12678" s="3" t="s">
        <v>5106</v>
      </c>
      <c r="C12678" s="4">
        <v>375.45510000000002</v>
      </c>
      <c r="F12678" s="20"/>
    </row>
    <row r="12679" spans="2:6" x14ac:dyDescent="0.3">
      <c r="B12679" s="3" t="s">
        <v>18488</v>
      </c>
      <c r="C12679" s="4">
        <v>375.44880000000001</v>
      </c>
      <c r="F12679" s="20"/>
    </row>
    <row r="12680" spans="2:6" x14ac:dyDescent="0.3">
      <c r="B12680" s="3" t="s">
        <v>16462</v>
      </c>
      <c r="C12680" s="4">
        <v>375.44880000000001</v>
      </c>
      <c r="F12680" s="20"/>
    </row>
    <row r="12681" spans="2:6" x14ac:dyDescent="0.3">
      <c r="B12681" s="3" t="s">
        <v>4289</v>
      </c>
      <c r="C12681" s="4">
        <v>375.41149999999999</v>
      </c>
      <c r="F12681" s="20"/>
    </row>
    <row r="12682" spans="2:6" x14ac:dyDescent="0.3">
      <c r="B12682" s="3" t="s">
        <v>18203</v>
      </c>
      <c r="C12682" s="4">
        <v>375.411</v>
      </c>
      <c r="F12682" s="20"/>
    </row>
    <row r="12683" spans="2:6" x14ac:dyDescent="0.3">
      <c r="B12683" s="3" t="s">
        <v>15997</v>
      </c>
      <c r="C12683" s="4">
        <v>375.411</v>
      </c>
      <c r="F12683" s="20"/>
    </row>
    <row r="12684" spans="2:6" x14ac:dyDescent="0.3">
      <c r="B12684" s="3" t="s">
        <v>7292</v>
      </c>
      <c r="C12684" s="4">
        <v>375.411</v>
      </c>
      <c r="F12684" s="20"/>
    </row>
    <row r="12685" spans="2:6" x14ac:dyDescent="0.3">
      <c r="B12685" s="3" t="s">
        <v>7426</v>
      </c>
      <c r="C12685" s="4">
        <v>375.411</v>
      </c>
      <c r="F12685" s="20"/>
    </row>
    <row r="12686" spans="2:6" x14ac:dyDescent="0.3">
      <c r="B12686" s="3" t="s">
        <v>15778</v>
      </c>
      <c r="C12686" s="4">
        <v>375.39210000000003</v>
      </c>
      <c r="F12686" s="20"/>
    </row>
    <row r="12687" spans="2:6" x14ac:dyDescent="0.3">
      <c r="B12687" s="3" t="s">
        <v>950</v>
      </c>
      <c r="C12687" s="4">
        <v>375.37950000000001</v>
      </c>
      <c r="F12687" s="20"/>
    </row>
    <row r="12688" spans="2:6" x14ac:dyDescent="0.3">
      <c r="B12688" s="3" t="s">
        <v>1944</v>
      </c>
      <c r="C12688" s="4">
        <v>375.3732</v>
      </c>
      <c r="F12688" s="20"/>
    </row>
    <row r="12689" spans="2:6" x14ac:dyDescent="0.3">
      <c r="B12689" s="3" t="s">
        <v>4343</v>
      </c>
      <c r="C12689" s="4">
        <v>375.33580000000001</v>
      </c>
      <c r="F12689" s="20"/>
    </row>
    <row r="12690" spans="2:6" x14ac:dyDescent="0.3">
      <c r="B12690" s="3" t="s">
        <v>2638</v>
      </c>
      <c r="C12690" s="4">
        <v>375.33580000000001</v>
      </c>
      <c r="F12690" s="20"/>
    </row>
    <row r="12691" spans="2:6" x14ac:dyDescent="0.3">
      <c r="B12691" s="3" t="s">
        <v>14783</v>
      </c>
      <c r="C12691" s="4">
        <v>375.32909999999998</v>
      </c>
      <c r="F12691" s="20"/>
    </row>
    <row r="12692" spans="2:6" x14ac:dyDescent="0.3">
      <c r="B12692" s="3" t="s">
        <v>10509</v>
      </c>
      <c r="C12692" s="4">
        <v>375.28499999999997</v>
      </c>
      <c r="F12692" s="20"/>
    </row>
    <row r="12693" spans="2:6" x14ac:dyDescent="0.3">
      <c r="B12693" s="3" t="s">
        <v>1771</v>
      </c>
      <c r="C12693" s="4">
        <v>375.10360000000003</v>
      </c>
      <c r="F12693" s="20"/>
    </row>
    <row r="12694" spans="2:6" x14ac:dyDescent="0.3">
      <c r="B12694" s="3" t="s">
        <v>4826</v>
      </c>
      <c r="C12694" s="4">
        <v>374.79759999999999</v>
      </c>
      <c r="F12694" s="20"/>
    </row>
    <row r="12695" spans="2:6" x14ac:dyDescent="0.3">
      <c r="B12695" s="3" t="s">
        <v>17107</v>
      </c>
      <c r="C12695" s="4">
        <v>374.5539</v>
      </c>
      <c r="F12695" s="20"/>
    </row>
    <row r="12696" spans="2:6" x14ac:dyDescent="0.3">
      <c r="B12696" s="3" t="s">
        <v>2030</v>
      </c>
      <c r="C12696" s="4">
        <v>374.33440000000002</v>
      </c>
      <c r="F12696" s="20"/>
    </row>
    <row r="12697" spans="2:6" x14ac:dyDescent="0.3">
      <c r="B12697" s="3" t="s">
        <v>3556</v>
      </c>
      <c r="C12697" s="4">
        <v>373.99579999999997</v>
      </c>
      <c r="F12697" s="20"/>
    </row>
    <row r="12698" spans="2:6" x14ac:dyDescent="0.3">
      <c r="B12698" s="3" t="s">
        <v>15209</v>
      </c>
      <c r="C12698" s="4">
        <v>373.90230000000003</v>
      </c>
      <c r="F12698" s="20"/>
    </row>
    <row r="12699" spans="2:6" x14ac:dyDescent="0.3">
      <c r="B12699" s="3" t="s">
        <v>4824</v>
      </c>
      <c r="C12699" s="4">
        <v>373.53930000000003</v>
      </c>
      <c r="F12699" s="20"/>
    </row>
    <row r="12700" spans="2:6" x14ac:dyDescent="0.3">
      <c r="B12700" s="3" t="s">
        <v>2948</v>
      </c>
      <c r="C12700" s="4">
        <v>373.33419999999995</v>
      </c>
      <c r="F12700" s="20"/>
    </row>
    <row r="12701" spans="2:6" x14ac:dyDescent="0.3">
      <c r="B12701" s="3" t="s">
        <v>15420</v>
      </c>
      <c r="C12701" s="4">
        <v>373.25779999999997</v>
      </c>
      <c r="F12701" s="20"/>
    </row>
    <row r="12702" spans="2:6" x14ac:dyDescent="0.3">
      <c r="B12702" s="3" t="s">
        <v>9705</v>
      </c>
      <c r="C12702" s="4">
        <v>373.15779999999995</v>
      </c>
      <c r="F12702" s="20"/>
    </row>
    <row r="12703" spans="2:6" x14ac:dyDescent="0.3">
      <c r="B12703" s="3" t="s">
        <v>13757</v>
      </c>
      <c r="C12703" s="4">
        <v>373.04599999999999</v>
      </c>
      <c r="F12703" s="20"/>
    </row>
    <row r="12704" spans="2:6" x14ac:dyDescent="0.3">
      <c r="B12704" s="3" t="s">
        <v>5355</v>
      </c>
      <c r="C12704" s="4">
        <v>372.95979999999997</v>
      </c>
      <c r="F12704" s="20"/>
    </row>
    <row r="12705" spans="2:6" x14ac:dyDescent="0.3">
      <c r="B12705" s="3" t="s">
        <v>14270</v>
      </c>
      <c r="C12705" s="4">
        <v>372.74520000000001</v>
      </c>
      <c r="F12705" s="20"/>
    </row>
    <row r="12706" spans="2:6" x14ac:dyDescent="0.3">
      <c r="B12706" s="3" t="s">
        <v>1384</v>
      </c>
      <c r="C12706" s="4">
        <v>372.47</v>
      </c>
      <c r="F12706" s="20"/>
    </row>
    <row r="12707" spans="2:6" x14ac:dyDescent="0.3">
      <c r="B12707" s="3" t="s">
        <v>13784</v>
      </c>
      <c r="C12707" s="4">
        <v>372.45650000000001</v>
      </c>
      <c r="F12707" s="20"/>
    </row>
    <row r="12708" spans="2:6" x14ac:dyDescent="0.3">
      <c r="B12708" s="3" t="s">
        <v>12207</v>
      </c>
      <c r="C12708" s="4">
        <v>372.42589999999996</v>
      </c>
      <c r="F12708" s="20"/>
    </row>
    <row r="12709" spans="2:6" x14ac:dyDescent="0.3">
      <c r="B12709" s="3" t="s">
        <v>13962</v>
      </c>
      <c r="C12709" s="4">
        <v>372.38159999999999</v>
      </c>
      <c r="F12709" s="20"/>
    </row>
    <row r="12710" spans="2:6" x14ac:dyDescent="0.3">
      <c r="B12710" s="3" t="s">
        <v>16388</v>
      </c>
      <c r="C12710" s="4">
        <v>372.28730000000002</v>
      </c>
      <c r="F12710" s="20"/>
    </row>
    <row r="12711" spans="2:6" x14ac:dyDescent="0.3">
      <c r="B12711" s="3" t="s">
        <v>7705</v>
      </c>
      <c r="C12711" s="4">
        <v>372.25579999999997</v>
      </c>
      <c r="F12711" s="20"/>
    </row>
    <row r="12712" spans="2:6" x14ac:dyDescent="0.3">
      <c r="B12712" s="3" t="s">
        <v>4762</v>
      </c>
      <c r="C12712" s="4">
        <v>372.22410000000002</v>
      </c>
      <c r="F12712" s="20"/>
    </row>
    <row r="12713" spans="2:6" x14ac:dyDescent="0.3">
      <c r="B12713" s="3" t="s">
        <v>3909</v>
      </c>
      <c r="C12713" s="4">
        <v>371.93020000000001</v>
      </c>
      <c r="F12713" s="20"/>
    </row>
    <row r="12714" spans="2:6" x14ac:dyDescent="0.3">
      <c r="B12714" s="3" t="s">
        <v>4866</v>
      </c>
      <c r="C12714" s="4">
        <v>371.67200000000003</v>
      </c>
      <c r="F12714" s="20"/>
    </row>
    <row r="12715" spans="2:6" x14ac:dyDescent="0.3">
      <c r="B12715" s="3" t="s">
        <v>18808</v>
      </c>
      <c r="C12715" s="4">
        <v>371.66720000000004</v>
      </c>
      <c r="F12715" s="20"/>
    </row>
    <row r="12716" spans="2:6" x14ac:dyDescent="0.3">
      <c r="B12716" s="3" t="s">
        <v>18382</v>
      </c>
      <c r="C12716" s="4">
        <v>371.56719999999996</v>
      </c>
      <c r="F12716" s="20"/>
    </row>
    <row r="12717" spans="2:6" x14ac:dyDescent="0.3">
      <c r="B12717" s="3" t="s">
        <v>9893</v>
      </c>
      <c r="C12717" s="4">
        <v>371.06050000000005</v>
      </c>
      <c r="F12717" s="20"/>
    </row>
    <row r="12718" spans="2:6" x14ac:dyDescent="0.3">
      <c r="B12718" s="3" t="s">
        <v>7486</v>
      </c>
      <c r="C12718" s="4">
        <v>371.01639999999998</v>
      </c>
      <c r="F12718" s="20"/>
    </row>
    <row r="12719" spans="2:6" x14ac:dyDescent="0.3">
      <c r="B12719" s="3" t="s">
        <v>11157</v>
      </c>
      <c r="C12719" s="4">
        <v>370.72859999999997</v>
      </c>
      <c r="F12719" s="20"/>
    </row>
    <row r="12720" spans="2:6" x14ac:dyDescent="0.3">
      <c r="B12720" s="3" t="s">
        <v>6761</v>
      </c>
      <c r="C12720" s="4">
        <v>370.4545</v>
      </c>
      <c r="F12720" s="20"/>
    </row>
    <row r="12721" spans="2:6" x14ac:dyDescent="0.3">
      <c r="B12721" s="3" t="s">
        <v>16290</v>
      </c>
      <c r="C12721" s="4">
        <v>370.4282</v>
      </c>
      <c r="F12721" s="20"/>
    </row>
    <row r="12722" spans="2:6" x14ac:dyDescent="0.3">
      <c r="B12722" s="3" t="s">
        <v>5216</v>
      </c>
      <c r="C12722" s="4">
        <v>370.3904</v>
      </c>
      <c r="F12722" s="20"/>
    </row>
    <row r="12723" spans="2:6" x14ac:dyDescent="0.3">
      <c r="B12723" s="3" t="s">
        <v>6809</v>
      </c>
      <c r="C12723" s="4">
        <v>370.32150000000001</v>
      </c>
      <c r="F12723" s="20"/>
    </row>
    <row r="12724" spans="2:6" x14ac:dyDescent="0.3">
      <c r="B12724" s="3" t="s">
        <v>1737</v>
      </c>
      <c r="C12724" s="4">
        <v>370.28409999999997</v>
      </c>
      <c r="F12724" s="20"/>
    </row>
    <row r="12725" spans="2:6" x14ac:dyDescent="0.3">
      <c r="B12725" s="3" t="s">
        <v>10850</v>
      </c>
      <c r="C12725" s="4">
        <v>370.06479999999999</v>
      </c>
      <c r="F12725" s="20"/>
    </row>
    <row r="12726" spans="2:6" x14ac:dyDescent="0.3">
      <c r="B12726" s="3" t="s">
        <v>2231</v>
      </c>
      <c r="C12726" s="4">
        <v>369.53659999999996</v>
      </c>
      <c r="F12726" s="20"/>
    </row>
    <row r="12727" spans="2:6" x14ac:dyDescent="0.3">
      <c r="B12727" s="3" t="s">
        <v>11916</v>
      </c>
      <c r="C12727" s="4">
        <v>369.51439999999997</v>
      </c>
      <c r="F12727" s="20"/>
    </row>
    <row r="12728" spans="2:6" x14ac:dyDescent="0.3">
      <c r="B12728" s="3" t="s">
        <v>2669</v>
      </c>
      <c r="C12728" s="4">
        <v>369.36320000000001</v>
      </c>
      <c r="F12728" s="20"/>
    </row>
    <row r="12729" spans="2:6" x14ac:dyDescent="0.3">
      <c r="B12729" s="3" t="s">
        <v>18010</v>
      </c>
      <c r="C12729" s="4">
        <v>369.25809999999996</v>
      </c>
      <c r="F12729" s="20"/>
    </row>
    <row r="12730" spans="2:6" x14ac:dyDescent="0.3">
      <c r="B12730" s="3" t="s">
        <v>2877</v>
      </c>
      <c r="C12730" s="4">
        <v>369.23290000000003</v>
      </c>
      <c r="F12730" s="20"/>
    </row>
    <row r="12731" spans="2:6" x14ac:dyDescent="0.3">
      <c r="B12731" s="3" t="s">
        <v>18437</v>
      </c>
      <c r="C12731" s="4">
        <v>369.22660000000002</v>
      </c>
      <c r="F12731" s="20"/>
    </row>
    <row r="12732" spans="2:6" x14ac:dyDescent="0.3">
      <c r="B12732" s="3" t="s">
        <v>9659</v>
      </c>
      <c r="C12732" s="4">
        <v>369.214</v>
      </c>
      <c r="F12732" s="20"/>
    </row>
    <row r="12733" spans="2:6" x14ac:dyDescent="0.3">
      <c r="B12733" s="3" t="s">
        <v>11697</v>
      </c>
      <c r="C12733" s="4">
        <v>369.20140000000004</v>
      </c>
      <c r="F12733" s="20"/>
    </row>
    <row r="12734" spans="2:6" x14ac:dyDescent="0.3">
      <c r="B12734" s="3" t="s">
        <v>4495</v>
      </c>
      <c r="C12734" s="4">
        <v>369.20140000000004</v>
      </c>
      <c r="F12734" s="20"/>
    </row>
    <row r="12735" spans="2:6" x14ac:dyDescent="0.3">
      <c r="B12735" s="3" t="s">
        <v>11670</v>
      </c>
      <c r="C12735" s="4">
        <v>369.18880000000001</v>
      </c>
      <c r="F12735" s="20"/>
    </row>
    <row r="12736" spans="2:6" x14ac:dyDescent="0.3">
      <c r="B12736" s="3" t="s">
        <v>9067</v>
      </c>
      <c r="C12736" s="4">
        <v>369.16360000000003</v>
      </c>
      <c r="F12736" s="20"/>
    </row>
    <row r="12737" spans="2:6" x14ac:dyDescent="0.3">
      <c r="B12737" s="3" t="s">
        <v>17987</v>
      </c>
      <c r="C12737" s="4">
        <v>369.16359999999997</v>
      </c>
      <c r="F12737" s="20"/>
    </row>
    <row r="12738" spans="2:6" x14ac:dyDescent="0.3">
      <c r="B12738" s="3" t="s">
        <v>11727</v>
      </c>
      <c r="C12738" s="4">
        <v>369.13840000000005</v>
      </c>
      <c r="F12738" s="20"/>
    </row>
    <row r="12739" spans="2:6" x14ac:dyDescent="0.3">
      <c r="B12739" s="3" t="s">
        <v>17315</v>
      </c>
      <c r="C12739" s="4">
        <v>369.13210000000004</v>
      </c>
      <c r="F12739" s="20"/>
    </row>
    <row r="12740" spans="2:6" x14ac:dyDescent="0.3">
      <c r="B12740" s="3" t="s">
        <v>10166</v>
      </c>
      <c r="C12740" s="4">
        <v>369.1189</v>
      </c>
      <c r="F12740" s="20"/>
    </row>
    <row r="12741" spans="2:6" x14ac:dyDescent="0.3">
      <c r="B12741" s="3" t="s">
        <v>18358</v>
      </c>
      <c r="C12741" s="4">
        <v>369.07580000000002</v>
      </c>
      <c r="F12741" s="20"/>
    </row>
    <row r="12742" spans="2:6" x14ac:dyDescent="0.3">
      <c r="B12742" s="3" t="s">
        <v>10974</v>
      </c>
      <c r="C12742" s="4">
        <v>369.02579999999995</v>
      </c>
      <c r="F12742" s="20"/>
    </row>
    <row r="12743" spans="2:6" x14ac:dyDescent="0.3">
      <c r="B12743" s="3" t="s">
        <v>17151</v>
      </c>
      <c r="C12743" s="4">
        <v>369.01120000000003</v>
      </c>
      <c r="F12743" s="20"/>
    </row>
    <row r="12744" spans="2:6" x14ac:dyDescent="0.3">
      <c r="B12744" s="3" t="s">
        <v>17713</v>
      </c>
      <c r="C12744" s="4">
        <v>368.75119999999998</v>
      </c>
      <c r="F12744" s="20"/>
    </row>
    <row r="12745" spans="2:6" x14ac:dyDescent="0.3">
      <c r="B12745" s="3" t="s">
        <v>13732</v>
      </c>
      <c r="C12745" s="4">
        <v>368.60059999999999</v>
      </c>
      <c r="F12745" s="20"/>
    </row>
    <row r="12746" spans="2:6" x14ac:dyDescent="0.3">
      <c r="B12746" s="3" t="s">
        <v>13688</v>
      </c>
      <c r="C12746" s="4">
        <v>368.56909999999999</v>
      </c>
      <c r="F12746" s="20"/>
    </row>
    <row r="12747" spans="2:6" x14ac:dyDescent="0.3">
      <c r="B12747" s="3" t="s">
        <v>10141</v>
      </c>
      <c r="C12747" s="4">
        <v>368.49349999999998</v>
      </c>
      <c r="F12747" s="20"/>
    </row>
    <row r="12748" spans="2:6" x14ac:dyDescent="0.3">
      <c r="B12748" s="3" t="s">
        <v>6863</v>
      </c>
      <c r="C12748" s="4">
        <v>368.41829999999999</v>
      </c>
      <c r="F12748" s="20"/>
    </row>
    <row r="12749" spans="2:6" x14ac:dyDescent="0.3">
      <c r="B12749" s="3" t="s">
        <v>3441</v>
      </c>
      <c r="C12749" s="4">
        <v>368.38170000000002</v>
      </c>
      <c r="F12749" s="20"/>
    </row>
    <row r="12750" spans="2:6" x14ac:dyDescent="0.3">
      <c r="B12750" s="3" t="s">
        <v>9912</v>
      </c>
      <c r="C12750" s="4">
        <v>368.35570000000001</v>
      </c>
      <c r="F12750" s="20"/>
    </row>
    <row r="12751" spans="2:6" x14ac:dyDescent="0.3">
      <c r="B12751" s="3" t="s">
        <v>6231</v>
      </c>
      <c r="C12751" s="4">
        <v>368.26929999999999</v>
      </c>
      <c r="F12751" s="20"/>
    </row>
    <row r="12752" spans="2:6" x14ac:dyDescent="0.3">
      <c r="B12752" s="3" t="s">
        <v>8458</v>
      </c>
      <c r="C12752" s="4">
        <v>368.13990000000001</v>
      </c>
      <c r="F12752" s="20"/>
    </row>
    <row r="12753" spans="2:6" x14ac:dyDescent="0.3">
      <c r="B12753" s="3" t="s">
        <v>15109</v>
      </c>
      <c r="C12753" s="4">
        <v>368.10760000000005</v>
      </c>
      <c r="F12753" s="20"/>
    </row>
    <row r="12754" spans="2:6" x14ac:dyDescent="0.3">
      <c r="B12754" s="3" t="s">
        <v>2900</v>
      </c>
      <c r="C12754" s="4">
        <v>368.03100000000001</v>
      </c>
      <c r="F12754" s="20"/>
    </row>
    <row r="12755" spans="2:6" x14ac:dyDescent="0.3">
      <c r="B12755" s="3" t="s">
        <v>7255</v>
      </c>
      <c r="C12755" s="4">
        <v>367.93680000000001</v>
      </c>
      <c r="F12755" s="20"/>
    </row>
    <row r="12756" spans="2:6" x14ac:dyDescent="0.3">
      <c r="B12756" s="3" t="s">
        <v>18004</v>
      </c>
      <c r="C12756" s="4">
        <v>367.87379999999996</v>
      </c>
      <c r="F12756" s="20"/>
    </row>
    <row r="12757" spans="2:6" x14ac:dyDescent="0.3">
      <c r="B12757" s="3" t="s">
        <v>6976</v>
      </c>
      <c r="C12757" s="4">
        <v>367.387</v>
      </c>
      <c r="F12757" s="20"/>
    </row>
    <row r="12758" spans="2:6" x14ac:dyDescent="0.3">
      <c r="B12758" s="3" t="s">
        <v>8058</v>
      </c>
      <c r="C12758" s="4">
        <v>367.33679999999998</v>
      </c>
      <c r="F12758" s="20"/>
    </row>
    <row r="12759" spans="2:6" x14ac:dyDescent="0.3">
      <c r="B12759" s="3" t="s">
        <v>12119</v>
      </c>
      <c r="C12759" s="4">
        <v>367.33519999999999</v>
      </c>
      <c r="F12759" s="20"/>
    </row>
    <row r="12760" spans="2:6" x14ac:dyDescent="0.3">
      <c r="B12760" s="3" t="s">
        <v>13108</v>
      </c>
      <c r="C12760" s="4">
        <v>367.1155</v>
      </c>
      <c r="F12760" s="20"/>
    </row>
    <row r="12761" spans="2:6" x14ac:dyDescent="0.3">
      <c r="B12761" s="3" t="s">
        <v>3878</v>
      </c>
      <c r="C12761" s="4">
        <v>366.93520000000007</v>
      </c>
      <c r="F12761" s="20"/>
    </row>
    <row r="12762" spans="2:6" x14ac:dyDescent="0.3">
      <c r="B12762" s="3" t="s">
        <v>5661</v>
      </c>
      <c r="C12762" s="4">
        <v>366.91899999999998</v>
      </c>
      <c r="F12762" s="20"/>
    </row>
    <row r="12763" spans="2:6" x14ac:dyDescent="0.3">
      <c r="B12763" s="3" t="s">
        <v>8690</v>
      </c>
      <c r="C12763" s="4">
        <v>366.8306</v>
      </c>
      <c r="F12763" s="20"/>
    </row>
    <row r="12764" spans="2:6" x14ac:dyDescent="0.3">
      <c r="B12764" s="3" t="s">
        <v>1454</v>
      </c>
      <c r="C12764" s="4">
        <v>366.54669999999999</v>
      </c>
      <c r="F12764" s="20"/>
    </row>
    <row r="12765" spans="2:6" x14ac:dyDescent="0.3">
      <c r="B12765" s="3" t="s">
        <v>14786</v>
      </c>
      <c r="C12765" s="4">
        <v>366.07769999999999</v>
      </c>
      <c r="F12765" s="20"/>
    </row>
    <row r="12766" spans="2:6" x14ac:dyDescent="0.3">
      <c r="B12766" s="3" t="s">
        <v>14239</v>
      </c>
      <c r="C12766" s="4">
        <v>366.0462</v>
      </c>
      <c r="F12766" s="20"/>
    </row>
    <row r="12767" spans="2:6" x14ac:dyDescent="0.3">
      <c r="B12767" s="3" t="s">
        <v>7706</v>
      </c>
      <c r="C12767" s="4">
        <v>366.03989999999999</v>
      </c>
      <c r="F12767" s="20"/>
    </row>
    <row r="12768" spans="2:6" x14ac:dyDescent="0.3">
      <c r="B12768" s="3" t="s">
        <v>16886</v>
      </c>
      <c r="C12768" s="4">
        <v>365.98950000000002</v>
      </c>
      <c r="F12768" s="20"/>
    </row>
    <row r="12769" spans="2:6" x14ac:dyDescent="0.3">
      <c r="B12769" s="3" t="s">
        <v>17485</v>
      </c>
      <c r="C12769" s="4">
        <v>365.9391</v>
      </c>
      <c r="F12769" s="20"/>
    </row>
    <row r="12770" spans="2:6" x14ac:dyDescent="0.3">
      <c r="B12770" s="3" t="s">
        <v>13970</v>
      </c>
      <c r="C12770" s="4">
        <v>365.44540000000001</v>
      </c>
      <c r="F12770" s="20"/>
    </row>
    <row r="12771" spans="2:6" x14ac:dyDescent="0.3">
      <c r="B12771" s="3" t="s">
        <v>7702</v>
      </c>
      <c r="C12771" s="4">
        <v>365.33370000000002</v>
      </c>
      <c r="F12771" s="20"/>
    </row>
    <row r="12772" spans="2:6" x14ac:dyDescent="0.3">
      <c r="B12772" s="3" t="s">
        <v>11528</v>
      </c>
      <c r="C12772" s="4">
        <v>365.30130000000003</v>
      </c>
      <c r="F12772" s="20"/>
    </row>
    <row r="12773" spans="2:6" x14ac:dyDescent="0.3">
      <c r="B12773" s="3" t="s">
        <v>11291</v>
      </c>
      <c r="C12773" s="4">
        <v>365.25790000000006</v>
      </c>
      <c r="F12773" s="20"/>
    </row>
    <row r="12774" spans="2:6" x14ac:dyDescent="0.3">
      <c r="B12774" s="3" t="s">
        <v>9607</v>
      </c>
      <c r="C12774" s="4">
        <v>365.23320000000001</v>
      </c>
      <c r="F12774" s="20"/>
    </row>
    <row r="12775" spans="2:6" x14ac:dyDescent="0.3">
      <c r="B12775" s="3" t="s">
        <v>9080</v>
      </c>
      <c r="C12775" s="4">
        <v>365.23200000000003</v>
      </c>
      <c r="F12775" s="20"/>
    </row>
    <row r="12776" spans="2:6" x14ac:dyDescent="0.3">
      <c r="B12776" s="3" t="s">
        <v>13611</v>
      </c>
      <c r="C12776" s="4">
        <v>365.08199999999999</v>
      </c>
      <c r="F12776" s="20"/>
    </row>
    <row r="12777" spans="2:6" x14ac:dyDescent="0.3">
      <c r="B12777" s="3" t="s">
        <v>14554</v>
      </c>
      <c r="C12777" s="4">
        <v>364.9631</v>
      </c>
      <c r="F12777" s="20"/>
    </row>
    <row r="12778" spans="2:6" x14ac:dyDescent="0.3">
      <c r="B12778" s="3" t="s">
        <v>4212</v>
      </c>
      <c r="C12778" s="4">
        <v>364.90980000000002</v>
      </c>
      <c r="F12778" s="20"/>
    </row>
    <row r="12779" spans="2:6" x14ac:dyDescent="0.3">
      <c r="B12779" s="3" t="s">
        <v>1866</v>
      </c>
      <c r="C12779" s="4">
        <v>364.90980000000002</v>
      </c>
      <c r="F12779" s="20"/>
    </row>
    <row r="12780" spans="2:6" x14ac:dyDescent="0.3">
      <c r="B12780" s="3" t="s">
        <v>5636</v>
      </c>
      <c r="C12780" s="4">
        <v>364.83789999999999</v>
      </c>
      <c r="F12780" s="20"/>
    </row>
    <row r="12781" spans="2:6" x14ac:dyDescent="0.3">
      <c r="B12781" s="3" t="s">
        <v>4467</v>
      </c>
      <c r="C12781" s="4">
        <v>364.64550000000003</v>
      </c>
      <c r="F12781" s="20"/>
    </row>
    <row r="12782" spans="2:6" x14ac:dyDescent="0.3">
      <c r="B12782" s="3" t="s">
        <v>6871</v>
      </c>
      <c r="C12782" s="4">
        <v>364.63200000000001</v>
      </c>
      <c r="F12782" s="20"/>
    </row>
    <row r="12783" spans="2:6" x14ac:dyDescent="0.3">
      <c r="B12783" s="3" t="s">
        <v>10703</v>
      </c>
      <c r="C12783" s="4">
        <v>364.43079999999998</v>
      </c>
      <c r="F12783" s="20"/>
    </row>
    <row r="12784" spans="2:6" x14ac:dyDescent="0.3">
      <c r="B12784" s="3" t="s">
        <v>14070</v>
      </c>
      <c r="C12784" s="4">
        <v>364.39929999999998</v>
      </c>
      <c r="F12784" s="20"/>
    </row>
    <row r="12785" spans="2:6" x14ac:dyDescent="0.3">
      <c r="B12785" s="3" t="s">
        <v>2656</v>
      </c>
      <c r="C12785" s="4">
        <v>364.21870000000001</v>
      </c>
      <c r="F12785" s="20"/>
    </row>
    <row r="12786" spans="2:6" x14ac:dyDescent="0.3">
      <c r="B12786" s="3" t="s">
        <v>14322</v>
      </c>
      <c r="C12786" s="4">
        <v>364.1241</v>
      </c>
      <c r="F12786" s="20"/>
    </row>
    <row r="12787" spans="2:6" x14ac:dyDescent="0.3">
      <c r="B12787" s="3" t="s">
        <v>7496</v>
      </c>
      <c r="C12787" s="4">
        <v>364.0926</v>
      </c>
      <c r="F12787" s="20"/>
    </row>
    <row r="12788" spans="2:6" x14ac:dyDescent="0.3">
      <c r="B12788" s="3" t="s">
        <v>7642</v>
      </c>
      <c r="C12788" s="4">
        <v>363.9674</v>
      </c>
      <c r="F12788" s="20"/>
    </row>
    <row r="12789" spans="2:6" x14ac:dyDescent="0.3">
      <c r="B12789" s="3" t="s">
        <v>3517</v>
      </c>
      <c r="C12789" s="4">
        <v>363.96229999999997</v>
      </c>
      <c r="F12789" s="20"/>
    </row>
    <row r="12790" spans="2:6" x14ac:dyDescent="0.3">
      <c r="B12790" s="3" t="s">
        <v>11546</v>
      </c>
      <c r="C12790" s="4">
        <v>363.9359</v>
      </c>
      <c r="F12790" s="20"/>
    </row>
    <row r="12791" spans="2:6" x14ac:dyDescent="0.3">
      <c r="B12791" s="3" t="s">
        <v>5235</v>
      </c>
      <c r="C12791" s="4">
        <v>363.7296</v>
      </c>
      <c r="F12791" s="20"/>
    </row>
    <row r="12792" spans="2:6" x14ac:dyDescent="0.3">
      <c r="B12792" s="3" t="s">
        <v>10388</v>
      </c>
      <c r="C12792" s="4">
        <v>363.54850000000005</v>
      </c>
      <c r="F12792" s="20"/>
    </row>
    <row r="12793" spans="2:6" x14ac:dyDescent="0.3">
      <c r="B12793" s="3" t="s">
        <v>2748</v>
      </c>
      <c r="C12793" s="4">
        <v>363.01069999999999</v>
      </c>
      <c r="F12793" s="20"/>
    </row>
    <row r="12794" spans="2:6" x14ac:dyDescent="0.3">
      <c r="B12794" s="3" t="s">
        <v>15668</v>
      </c>
      <c r="C12794" s="4">
        <v>362.97289999999998</v>
      </c>
      <c r="F12794" s="20"/>
    </row>
    <row r="12795" spans="2:6" x14ac:dyDescent="0.3">
      <c r="B12795" s="3" t="s">
        <v>8728</v>
      </c>
      <c r="C12795" s="4">
        <v>362.97230000000002</v>
      </c>
      <c r="F12795" s="20"/>
    </row>
    <row r="12796" spans="2:6" x14ac:dyDescent="0.3">
      <c r="B12796" s="3" t="s">
        <v>17406</v>
      </c>
      <c r="C12796" s="4">
        <v>362.95400000000001</v>
      </c>
      <c r="F12796" s="20"/>
    </row>
    <row r="12797" spans="2:6" x14ac:dyDescent="0.3">
      <c r="B12797" s="3" t="s">
        <v>16259</v>
      </c>
      <c r="C12797" s="4">
        <v>362.95400000000001</v>
      </c>
      <c r="F12797" s="20"/>
    </row>
    <row r="12798" spans="2:6" x14ac:dyDescent="0.3">
      <c r="B12798" s="3" t="s">
        <v>10787</v>
      </c>
      <c r="C12798" s="4">
        <v>362.95400000000001</v>
      </c>
      <c r="F12798" s="20"/>
    </row>
    <row r="12799" spans="2:6" x14ac:dyDescent="0.3">
      <c r="B12799" s="3" t="s">
        <v>5594</v>
      </c>
      <c r="C12799" s="4">
        <v>362.95400000000001</v>
      </c>
      <c r="F12799" s="20"/>
    </row>
    <row r="12800" spans="2:6" x14ac:dyDescent="0.3">
      <c r="B12800" s="3" t="s">
        <v>6594</v>
      </c>
      <c r="C12800" s="4">
        <v>362.9162</v>
      </c>
      <c r="F12800" s="20"/>
    </row>
    <row r="12801" spans="2:6" x14ac:dyDescent="0.3">
      <c r="B12801" s="3" t="s">
        <v>10491</v>
      </c>
      <c r="C12801" s="4">
        <v>362.90359999999998</v>
      </c>
      <c r="F12801" s="20"/>
    </row>
    <row r="12802" spans="2:6" x14ac:dyDescent="0.3">
      <c r="B12802" s="3" t="s">
        <v>16292</v>
      </c>
      <c r="C12802" s="4">
        <v>362.8784</v>
      </c>
      <c r="F12802" s="20"/>
    </row>
    <row r="12803" spans="2:6" x14ac:dyDescent="0.3">
      <c r="B12803" s="3" t="s">
        <v>10294</v>
      </c>
      <c r="C12803" s="4">
        <v>362.8784</v>
      </c>
      <c r="F12803" s="20"/>
    </row>
    <row r="12804" spans="2:6" x14ac:dyDescent="0.3">
      <c r="B12804" s="3" t="s">
        <v>1740</v>
      </c>
      <c r="C12804" s="4">
        <v>362.8784</v>
      </c>
      <c r="F12804" s="20"/>
    </row>
    <row r="12805" spans="2:6" x14ac:dyDescent="0.3">
      <c r="B12805" s="3" t="s">
        <v>16707</v>
      </c>
      <c r="C12805" s="4">
        <v>362.86580000000004</v>
      </c>
      <c r="F12805" s="20"/>
    </row>
    <row r="12806" spans="2:6" x14ac:dyDescent="0.3">
      <c r="B12806" s="3" t="s">
        <v>11375</v>
      </c>
      <c r="C12806" s="4">
        <v>362.84190000000001</v>
      </c>
      <c r="F12806" s="20"/>
    </row>
    <row r="12807" spans="2:6" x14ac:dyDescent="0.3">
      <c r="B12807" s="3" t="s">
        <v>13054</v>
      </c>
      <c r="C12807" s="4">
        <v>362.80130000000003</v>
      </c>
      <c r="F12807" s="20"/>
    </row>
    <row r="12808" spans="2:6" x14ac:dyDescent="0.3">
      <c r="B12808" s="3" t="s">
        <v>6574</v>
      </c>
      <c r="C12808" s="4">
        <v>362.41719999999998</v>
      </c>
      <c r="F12808" s="20"/>
    </row>
    <row r="12809" spans="2:6" x14ac:dyDescent="0.3">
      <c r="B12809" s="3" t="s">
        <v>15281</v>
      </c>
      <c r="C12809" s="4">
        <v>362.22140000000002</v>
      </c>
      <c r="F12809" s="20"/>
    </row>
    <row r="12810" spans="2:6" x14ac:dyDescent="0.3">
      <c r="B12810" s="3" t="s">
        <v>1441</v>
      </c>
      <c r="C12810" s="4">
        <v>362.02800000000002</v>
      </c>
      <c r="F12810" s="20"/>
    </row>
    <row r="12811" spans="2:6" x14ac:dyDescent="0.3">
      <c r="B12811" s="3" t="s">
        <v>8270</v>
      </c>
      <c r="C12811" s="4">
        <v>361.68979999999999</v>
      </c>
      <c r="F12811" s="20"/>
    </row>
    <row r="12812" spans="2:6" x14ac:dyDescent="0.3">
      <c r="B12812" s="3" t="s">
        <v>11069</v>
      </c>
      <c r="C12812" s="4">
        <v>361.68950000000001</v>
      </c>
      <c r="F12812" s="20"/>
    </row>
    <row r="12813" spans="2:6" x14ac:dyDescent="0.3">
      <c r="B12813" s="3" t="s">
        <v>1931</v>
      </c>
      <c r="C12813" s="4">
        <v>361.61379999999997</v>
      </c>
      <c r="F12813" s="20"/>
    </row>
    <row r="12814" spans="2:6" x14ac:dyDescent="0.3">
      <c r="B12814" s="3" t="s">
        <v>2733</v>
      </c>
      <c r="C12814" s="4">
        <v>361.40160000000003</v>
      </c>
      <c r="F12814" s="20"/>
    </row>
    <row r="12815" spans="2:6" x14ac:dyDescent="0.3">
      <c r="B12815" s="3" t="s">
        <v>17118</v>
      </c>
      <c r="C12815" s="4">
        <v>361.39510000000001</v>
      </c>
      <c r="F12815" s="20"/>
    </row>
    <row r="12816" spans="2:6" x14ac:dyDescent="0.3">
      <c r="B12816" s="3" t="s">
        <v>4125</v>
      </c>
      <c r="C12816" s="4">
        <v>361.29829999999998</v>
      </c>
      <c r="F12816" s="20"/>
    </row>
    <row r="12817" spans="2:6" x14ac:dyDescent="0.3">
      <c r="B12817" s="3" t="s">
        <v>16442</v>
      </c>
      <c r="C12817" s="4">
        <v>360.78720000000004</v>
      </c>
      <c r="F12817" s="20"/>
    </row>
    <row r="12818" spans="2:6" x14ac:dyDescent="0.3">
      <c r="B12818" s="3" t="s">
        <v>4003</v>
      </c>
      <c r="C12818" s="4">
        <v>360.65589999999997</v>
      </c>
      <c r="F12818" s="20"/>
    </row>
    <row r="12819" spans="2:6" x14ac:dyDescent="0.3">
      <c r="B12819" s="3" t="s">
        <v>11516</v>
      </c>
      <c r="C12819" s="4">
        <v>360.54290000000003</v>
      </c>
      <c r="F12819" s="20"/>
    </row>
    <row r="12820" spans="2:6" x14ac:dyDescent="0.3">
      <c r="B12820" s="3" t="s">
        <v>4648</v>
      </c>
      <c r="C12820" s="4">
        <v>360.43740000000003</v>
      </c>
      <c r="F12820" s="20"/>
    </row>
    <row r="12821" spans="2:6" x14ac:dyDescent="0.3">
      <c r="B12821" s="3" t="s">
        <v>7309</v>
      </c>
      <c r="C12821" s="4">
        <v>360.4248</v>
      </c>
      <c r="F12821" s="20"/>
    </row>
    <row r="12822" spans="2:6" x14ac:dyDescent="0.3">
      <c r="B12822" s="3" t="s">
        <v>11827</v>
      </c>
      <c r="C12822" s="4">
        <v>360.39339999999999</v>
      </c>
      <c r="F12822" s="20"/>
    </row>
    <row r="12823" spans="2:6" x14ac:dyDescent="0.3">
      <c r="B12823" s="3" t="s">
        <v>5826</v>
      </c>
      <c r="C12823" s="4">
        <v>360.38619999999997</v>
      </c>
      <c r="F12823" s="20"/>
    </row>
    <row r="12824" spans="2:6" x14ac:dyDescent="0.3">
      <c r="B12824" s="3" t="s">
        <v>18307</v>
      </c>
      <c r="C12824" s="4">
        <v>360.35</v>
      </c>
      <c r="F12824" s="20"/>
    </row>
    <row r="12825" spans="2:6" x14ac:dyDescent="0.3">
      <c r="B12825" s="3" t="s">
        <v>3660</v>
      </c>
      <c r="C12825" s="4">
        <v>360.14170000000001</v>
      </c>
      <c r="F12825" s="20"/>
    </row>
    <row r="12826" spans="2:6" x14ac:dyDescent="0.3">
      <c r="B12826" s="3" t="s">
        <v>14536</v>
      </c>
      <c r="C12826" s="4">
        <v>359.85550000000001</v>
      </c>
      <c r="F12826" s="20"/>
    </row>
    <row r="12827" spans="2:6" x14ac:dyDescent="0.3">
      <c r="B12827" s="3" t="s">
        <v>10497</v>
      </c>
      <c r="C12827" s="4">
        <v>359.83030000000002</v>
      </c>
      <c r="F12827" s="20"/>
    </row>
    <row r="12828" spans="2:6" x14ac:dyDescent="0.3">
      <c r="B12828" s="3" t="s">
        <v>2489</v>
      </c>
      <c r="C12828" s="4">
        <v>359.83030000000002</v>
      </c>
      <c r="F12828" s="20"/>
    </row>
    <row r="12829" spans="2:6" x14ac:dyDescent="0.3">
      <c r="B12829" s="3" t="s">
        <v>1099</v>
      </c>
      <c r="C12829" s="4">
        <v>359.83030000000002</v>
      </c>
      <c r="F12829" s="20"/>
    </row>
    <row r="12830" spans="2:6" x14ac:dyDescent="0.3">
      <c r="B12830" s="3" t="s">
        <v>17042</v>
      </c>
      <c r="C12830" s="4">
        <v>359.79250000000002</v>
      </c>
      <c r="F12830" s="20"/>
    </row>
    <row r="12831" spans="2:6" x14ac:dyDescent="0.3">
      <c r="B12831" s="3" t="s">
        <v>10777</v>
      </c>
      <c r="C12831" s="4">
        <v>359.79250000000002</v>
      </c>
      <c r="F12831" s="20"/>
    </row>
    <row r="12832" spans="2:6" x14ac:dyDescent="0.3">
      <c r="B12832" s="3" t="s">
        <v>5402</v>
      </c>
      <c r="C12832" s="4">
        <v>359.79250000000002</v>
      </c>
      <c r="F12832" s="20"/>
    </row>
    <row r="12833" spans="2:6" x14ac:dyDescent="0.3">
      <c r="B12833" s="3" t="s">
        <v>14729</v>
      </c>
      <c r="C12833" s="4">
        <v>359.76099999999997</v>
      </c>
      <c r="F12833" s="20"/>
    </row>
    <row r="12834" spans="2:6" x14ac:dyDescent="0.3">
      <c r="B12834" s="3" t="s">
        <v>13490</v>
      </c>
      <c r="C12834" s="4">
        <v>359.75469999999996</v>
      </c>
      <c r="F12834" s="20"/>
    </row>
    <row r="12835" spans="2:6" x14ac:dyDescent="0.3">
      <c r="B12835" s="3" t="s">
        <v>10178</v>
      </c>
      <c r="C12835" s="4">
        <v>359.75469999999996</v>
      </c>
      <c r="F12835" s="20"/>
    </row>
    <row r="12836" spans="2:6" x14ac:dyDescent="0.3">
      <c r="B12836" s="3" t="s">
        <v>2932</v>
      </c>
      <c r="C12836" s="4">
        <v>359.75469999999996</v>
      </c>
      <c r="F12836" s="20"/>
    </row>
    <row r="12837" spans="2:6" x14ac:dyDescent="0.3">
      <c r="B12837" s="3" t="s">
        <v>19021</v>
      </c>
      <c r="C12837" s="4">
        <v>359.72950000000003</v>
      </c>
      <c r="F12837" s="20"/>
    </row>
    <row r="12838" spans="2:6" x14ac:dyDescent="0.3">
      <c r="B12838" s="3" t="s">
        <v>18044</v>
      </c>
      <c r="C12838" s="4">
        <v>359.72320000000002</v>
      </c>
      <c r="F12838" s="20"/>
    </row>
    <row r="12839" spans="2:6" x14ac:dyDescent="0.3">
      <c r="B12839" s="3" t="s">
        <v>8766</v>
      </c>
      <c r="C12839" s="4">
        <v>359.67420000000004</v>
      </c>
      <c r="F12839" s="20"/>
    </row>
    <row r="12840" spans="2:6" x14ac:dyDescent="0.3">
      <c r="B12840" s="3" t="s">
        <v>3180</v>
      </c>
      <c r="C12840" s="4">
        <v>359.56730000000005</v>
      </c>
      <c r="F12840" s="20"/>
    </row>
    <row r="12841" spans="2:6" x14ac:dyDescent="0.3">
      <c r="B12841" s="3" t="s">
        <v>9309</v>
      </c>
      <c r="C12841" s="4">
        <v>359.22320000000002</v>
      </c>
      <c r="F12841" s="20"/>
    </row>
    <row r="12842" spans="2:6" x14ac:dyDescent="0.3">
      <c r="B12842" s="3" t="s">
        <v>7952</v>
      </c>
      <c r="C12842" s="4">
        <v>359.21689999999995</v>
      </c>
      <c r="F12842" s="20"/>
    </row>
    <row r="12843" spans="2:6" x14ac:dyDescent="0.3">
      <c r="B12843" s="3" t="s">
        <v>16348</v>
      </c>
      <c r="C12843" s="4">
        <v>359.20089999999999</v>
      </c>
      <c r="F12843" s="20"/>
    </row>
    <row r="12844" spans="2:6" x14ac:dyDescent="0.3">
      <c r="B12844" s="3" t="s">
        <v>6846</v>
      </c>
      <c r="C12844" s="4">
        <v>359.16090000000003</v>
      </c>
      <c r="F12844" s="20"/>
    </row>
    <row r="12845" spans="2:6" x14ac:dyDescent="0.3">
      <c r="B12845" s="3" t="s">
        <v>3425</v>
      </c>
      <c r="C12845" s="4">
        <v>359.09720000000004</v>
      </c>
      <c r="F12845" s="20"/>
    </row>
    <row r="12846" spans="2:6" x14ac:dyDescent="0.3">
      <c r="B12846" s="3" t="s">
        <v>6298</v>
      </c>
      <c r="C12846" s="4">
        <v>358.87119999999999</v>
      </c>
      <c r="F12846" s="20"/>
    </row>
    <row r="12847" spans="2:6" x14ac:dyDescent="0.3">
      <c r="B12847" s="3" t="s">
        <v>6405</v>
      </c>
      <c r="C12847" s="4">
        <v>358.78039999999999</v>
      </c>
      <c r="F12847" s="20"/>
    </row>
    <row r="12848" spans="2:6" x14ac:dyDescent="0.3">
      <c r="B12848" s="3" t="s">
        <v>7908</v>
      </c>
      <c r="C12848" s="4">
        <v>358.77120000000002</v>
      </c>
      <c r="F12848" s="20"/>
    </row>
    <row r="12849" spans="2:6" x14ac:dyDescent="0.3">
      <c r="B12849" s="3" t="s">
        <v>8652</v>
      </c>
      <c r="C12849" s="4">
        <v>358.69560000000001</v>
      </c>
      <c r="F12849" s="20"/>
    </row>
    <row r="12850" spans="2:6" x14ac:dyDescent="0.3">
      <c r="B12850" s="3" t="s">
        <v>10645</v>
      </c>
      <c r="C12850" s="4">
        <v>358.52789999999999</v>
      </c>
      <c r="F12850" s="20"/>
    </row>
    <row r="12851" spans="2:6" x14ac:dyDescent="0.3">
      <c r="B12851" s="3" t="s">
        <v>6047</v>
      </c>
      <c r="C12851" s="4">
        <v>358.52789999999999</v>
      </c>
      <c r="F12851" s="20"/>
    </row>
    <row r="12852" spans="2:6" x14ac:dyDescent="0.3">
      <c r="B12852" s="3" t="s">
        <v>4719</v>
      </c>
      <c r="C12852" s="4">
        <v>358.5027</v>
      </c>
      <c r="F12852" s="20"/>
    </row>
    <row r="12853" spans="2:6" x14ac:dyDescent="0.3">
      <c r="B12853" s="3" t="s">
        <v>11833</v>
      </c>
      <c r="C12853" s="4">
        <v>358.49680000000001</v>
      </c>
      <c r="F12853" s="20"/>
    </row>
    <row r="12854" spans="2:6" x14ac:dyDescent="0.3">
      <c r="B12854" s="3" t="s">
        <v>16312</v>
      </c>
      <c r="C12854" s="4">
        <v>358.47890000000001</v>
      </c>
      <c r="F12854" s="20"/>
    </row>
    <row r="12855" spans="2:6" x14ac:dyDescent="0.3">
      <c r="B12855" s="3" t="s">
        <v>13057</v>
      </c>
      <c r="C12855" s="4">
        <v>358.46450000000004</v>
      </c>
      <c r="F12855" s="20"/>
    </row>
    <row r="12856" spans="2:6" x14ac:dyDescent="0.3">
      <c r="B12856" s="3" t="s">
        <v>3763</v>
      </c>
      <c r="C12856" s="4">
        <v>358.40160000000003</v>
      </c>
      <c r="F12856" s="20"/>
    </row>
    <row r="12857" spans="2:6" x14ac:dyDescent="0.3">
      <c r="B12857" s="3" t="s">
        <v>786</v>
      </c>
      <c r="C12857" s="4">
        <v>358.08329999999995</v>
      </c>
      <c r="F12857" s="20"/>
    </row>
    <row r="12858" spans="2:6" x14ac:dyDescent="0.3">
      <c r="B12858" s="3" t="s">
        <v>11113</v>
      </c>
      <c r="C12858" s="4">
        <v>357.86810000000003</v>
      </c>
      <c r="F12858" s="20"/>
    </row>
    <row r="12859" spans="2:6" x14ac:dyDescent="0.3">
      <c r="B12859" s="3" t="s">
        <v>1342</v>
      </c>
      <c r="C12859" s="4">
        <v>357.51760000000002</v>
      </c>
      <c r="F12859" s="20"/>
    </row>
    <row r="12860" spans="2:6" x14ac:dyDescent="0.3">
      <c r="B12860" s="3" t="s">
        <v>5391</v>
      </c>
      <c r="C12860" s="4">
        <v>357.50170000000003</v>
      </c>
      <c r="F12860" s="20"/>
    </row>
    <row r="12861" spans="2:6" x14ac:dyDescent="0.3">
      <c r="B12861" s="3" t="s">
        <v>10587</v>
      </c>
      <c r="C12861" s="4">
        <v>357.48299999999995</v>
      </c>
      <c r="F12861" s="20"/>
    </row>
    <row r="12862" spans="2:6" x14ac:dyDescent="0.3">
      <c r="B12862" s="3" t="s">
        <v>2228</v>
      </c>
      <c r="C12862" s="4">
        <v>357.38979999999998</v>
      </c>
      <c r="F12862" s="20"/>
    </row>
    <row r="12863" spans="2:6" x14ac:dyDescent="0.3">
      <c r="B12863" s="3" t="s">
        <v>9049</v>
      </c>
      <c r="C12863" s="4">
        <v>357.18950000000001</v>
      </c>
      <c r="F12863" s="20"/>
    </row>
    <row r="12864" spans="2:6" x14ac:dyDescent="0.3">
      <c r="B12864" s="3" t="s">
        <v>7027</v>
      </c>
      <c r="C12864" s="4">
        <v>357.041</v>
      </c>
      <c r="F12864" s="20"/>
    </row>
    <row r="12865" spans="2:6" x14ac:dyDescent="0.3">
      <c r="B12865" s="3" t="s">
        <v>1726</v>
      </c>
      <c r="C12865" s="4">
        <v>357.04089999999997</v>
      </c>
      <c r="F12865" s="20"/>
    </row>
    <row r="12866" spans="2:6" x14ac:dyDescent="0.3">
      <c r="B12866" s="3" t="s">
        <v>11673</v>
      </c>
      <c r="C12866" s="4">
        <v>356.97149999999999</v>
      </c>
      <c r="F12866" s="20"/>
    </row>
    <row r="12867" spans="2:6" x14ac:dyDescent="0.3">
      <c r="B12867" s="3" t="s">
        <v>11747</v>
      </c>
      <c r="C12867" s="4">
        <v>356.9427</v>
      </c>
      <c r="F12867" s="20"/>
    </row>
    <row r="12868" spans="2:6" x14ac:dyDescent="0.3">
      <c r="B12868" s="3" t="s">
        <v>9346</v>
      </c>
      <c r="C12868" s="4">
        <v>356.91999999999996</v>
      </c>
      <c r="F12868" s="20"/>
    </row>
    <row r="12869" spans="2:6" x14ac:dyDescent="0.3">
      <c r="B12869" s="3" t="s">
        <v>11613</v>
      </c>
      <c r="C12869" s="4">
        <v>356.8621</v>
      </c>
      <c r="F12869" s="20"/>
    </row>
    <row r="12870" spans="2:6" x14ac:dyDescent="0.3">
      <c r="B12870" s="3" t="s">
        <v>3537</v>
      </c>
      <c r="C12870" s="4">
        <v>356.73180000000002</v>
      </c>
      <c r="F12870" s="20"/>
    </row>
    <row r="12871" spans="2:6" x14ac:dyDescent="0.3">
      <c r="B12871" s="3" t="s">
        <v>2783</v>
      </c>
      <c r="C12871" s="4">
        <v>356.70660000000004</v>
      </c>
      <c r="F12871" s="20"/>
    </row>
    <row r="12872" spans="2:6" x14ac:dyDescent="0.3">
      <c r="B12872" s="3" t="s">
        <v>14740</v>
      </c>
      <c r="C12872" s="4">
        <v>356.70030000000003</v>
      </c>
      <c r="F12872" s="20"/>
    </row>
    <row r="12873" spans="2:6" x14ac:dyDescent="0.3">
      <c r="B12873" s="3" t="s">
        <v>11706</v>
      </c>
      <c r="C12873" s="4">
        <v>356.70030000000003</v>
      </c>
      <c r="F12873" s="20"/>
    </row>
    <row r="12874" spans="2:6" x14ac:dyDescent="0.3">
      <c r="B12874" s="3" t="s">
        <v>9979</v>
      </c>
      <c r="C12874" s="4">
        <v>356.70030000000003</v>
      </c>
      <c r="F12874" s="20"/>
    </row>
    <row r="12875" spans="2:6" x14ac:dyDescent="0.3">
      <c r="B12875" s="3" t="s">
        <v>9263</v>
      </c>
      <c r="C12875" s="4">
        <v>356.70030000000003</v>
      </c>
      <c r="F12875" s="20"/>
    </row>
    <row r="12876" spans="2:6" x14ac:dyDescent="0.3">
      <c r="B12876" s="3" t="s">
        <v>7476</v>
      </c>
      <c r="C12876" s="4">
        <v>356.70030000000003</v>
      </c>
      <c r="F12876" s="20"/>
    </row>
    <row r="12877" spans="2:6" x14ac:dyDescent="0.3">
      <c r="B12877" s="3" t="s">
        <v>6643</v>
      </c>
      <c r="C12877" s="4">
        <v>356.70030000000003</v>
      </c>
      <c r="F12877" s="20"/>
    </row>
    <row r="12878" spans="2:6" x14ac:dyDescent="0.3">
      <c r="B12878" s="3" t="s">
        <v>6453</v>
      </c>
      <c r="C12878" s="4">
        <v>356.70030000000003</v>
      </c>
      <c r="F12878" s="20"/>
    </row>
    <row r="12879" spans="2:6" x14ac:dyDescent="0.3">
      <c r="B12879" s="3" t="s">
        <v>796</v>
      </c>
      <c r="C12879" s="4">
        <v>356.70030000000003</v>
      </c>
      <c r="F12879" s="20"/>
    </row>
    <row r="12880" spans="2:6" x14ac:dyDescent="0.3">
      <c r="B12880" s="3" t="s">
        <v>1827</v>
      </c>
      <c r="C12880" s="4">
        <v>356.70030000000003</v>
      </c>
      <c r="F12880" s="20"/>
    </row>
    <row r="12881" spans="2:6" x14ac:dyDescent="0.3">
      <c r="B12881" s="3" t="s">
        <v>11279</v>
      </c>
      <c r="C12881" s="4">
        <v>356.6875</v>
      </c>
      <c r="F12881" s="20"/>
    </row>
    <row r="12882" spans="2:6" x14ac:dyDescent="0.3">
      <c r="B12882" s="3" t="s">
        <v>3117</v>
      </c>
      <c r="C12882" s="4">
        <v>356.67509999999999</v>
      </c>
      <c r="F12882" s="20"/>
    </row>
    <row r="12883" spans="2:6" x14ac:dyDescent="0.3">
      <c r="B12883" s="3" t="s">
        <v>10682</v>
      </c>
      <c r="C12883" s="4">
        <v>356.66879999999998</v>
      </c>
      <c r="F12883" s="20"/>
    </row>
    <row r="12884" spans="2:6" x14ac:dyDescent="0.3">
      <c r="B12884" s="3" t="s">
        <v>12286</v>
      </c>
      <c r="C12884" s="4">
        <v>356.65620000000001</v>
      </c>
      <c r="F12884" s="20"/>
    </row>
    <row r="12885" spans="2:6" x14ac:dyDescent="0.3">
      <c r="B12885" s="3" t="s">
        <v>14603</v>
      </c>
      <c r="C12885" s="4">
        <v>356.6499</v>
      </c>
      <c r="F12885" s="20"/>
    </row>
    <row r="12886" spans="2:6" x14ac:dyDescent="0.3">
      <c r="B12886" s="3" t="s">
        <v>16163</v>
      </c>
      <c r="C12886" s="4">
        <v>356.64359999999999</v>
      </c>
      <c r="F12886" s="20"/>
    </row>
    <row r="12887" spans="2:6" x14ac:dyDescent="0.3">
      <c r="B12887" s="3" t="s">
        <v>2827</v>
      </c>
      <c r="C12887" s="4">
        <v>356.64359999999999</v>
      </c>
      <c r="F12887" s="20"/>
    </row>
    <row r="12888" spans="2:6" x14ac:dyDescent="0.3">
      <c r="B12888" s="3" t="s">
        <v>8701</v>
      </c>
      <c r="C12888" s="4">
        <v>356.63729999999998</v>
      </c>
      <c r="F12888" s="20"/>
    </row>
    <row r="12889" spans="2:6" x14ac:dyDescent="0.3">
      <c r="B12889" s="3" t="s">
        <v>1323</v>
      </c>
      <c r="C12889" s="4">
        <v>356.63099999999997</v>
      </c>
      <c r="F12889" s="20"/>
    </row>
    <row r="12890" spans="2:6" x14ac:dyDescent="0.3">
      <c r="B12890" s="3" t="s">
        <v>15253</v>
      </c>
      <c r="C12890" s="4">
        <v>356.58210000000003</v>
      </c>
      <c r="F12890" s="20"/>
    </row>
    <row r="12891" spans="2:6" x14ac:dyDescent="0.3">
      <c r="B12891" s="3" t="s">
        <v>9539</v>
      </c>
      <c r="C12891" s="4">
        <v>356.55669999999998</v>
      </c>
      <c r="F12891" s="20"/>
    </row>
    <row r="12892" spans="2:6" x14ac:dyDescent="0.3">
      <c r="B12892" s="3" t="s">
        <v>12041</v>
      </c>
      <c r="C12892" s="4">
        <v>356.55540000000002</v>
      </c>
      <c r="F12892" s="20"/>
    </row>
    <row r="12893" spans="2:6" x14ac:dyDescent="0.3">
      <c r="B12893" s="3" t="s">
        <v>13034</v>
      </c>
      <c r="C12893" s="4">
        <v>356.48810000000003</v>
      </c>
      <c r="F12893" s="20"/>
    </row>
    <row r="12894" spans="2:6" x14ac:dyDescent="0.3">
      <c r="B12894" s="3" t="s">
        <v>5488</v>
      </c>
      <c r="C12894" s="4">
        <v>356.11170000000004</v>
      </c>
      <c r="F12894" s="20"/>
    </row>
    <row r="12895" spans="2:6" x14ac:dyDescent="0.3">
      <c r="B12895" s="3" t="s">
        <v>8506</v>
      </c>
      <c r="C12895" s="4">
        <v>356.09280000000001</v>
      </c>
      <c r="F12895" s="20"/>
    </row>
    <row r="12896" spans="2:6" x14ac:dyDescent="0.3">
      <c r="B12896" s="3" t="s">
        <v>18485</v>
      </c>
      <c r="C12896" s="4">
        <v>356.06799999999998</v>
      </c>
      <c r="F12896" s="20"/>
    </row>
    <row r="12897" spans="2:6" x14ac:dyDescent="0.3">
      <c r="B12897" s="3" t="s">
        <v>11511</v>
      </c>
      <c r="C12897" s="4">
        <v>356.03019999999998</v>
      </c>
      <c r="F12897" s="20"/>
    </row>
    <row r="12898" spans="2:6" x14ac:dyDescent="0.3">
      <c r="B12898" s="3" t="s">
        <v>18255</v>
      </c>
      <c r="C12898" s="4">
        <v>355.73590000000002</v>
      </c>
      <c r="F12898" s="20"/>
    </row>
    <row r="12899" spans="2:6" x14ac:dyDescent="0.3">
      <c r="B12899" s="3" t="s">
        <v>991</v>
      </c>
      <c r="C12899" s="4">
        <v>355.61869999999993</v>
      </c>
      <c r="F12899" s="20"/>
    </row>
    <row r="12900" spans="2:6" x14ac:dyDescent="0.3">
      <c r="B12900" s="3" t="s">
        <v>6179</v>
      </c>
      <c r="C12900" s="4">
        <v>355.45460000000003</v>
      </c>
      <c r="F12900" s="20"/>
    </row>
    <row r="12901" spans="2:6" x14ac:dyDescent="0.3">
      <c r="B12901" s="3" t="s">
        <v>2082</v>
      </c>
      <c r="C12901" s="4">
        <v>355.41679999999997</v>
      </c>
      <c r="F12901" s="20"/>
    </row>
    <row r="12902" spans="2:6" x14ac:dyDescent="0.3">
      <c r="B12902" s="3" t="s">
        <v>7870</v>
      </c>
      <c r="C12902" s="4">
        <v>355.03499999999997</v>
      </c>
      <c r="F12902" s="20"/>
    </row>
    <row r="12903" spans="2:6" x14ac:dyDescent="0.3">
      <c r="B12903" s="3" t="s">
        <v>16314</v>
      </c>
      <c r="C12903" s="4">
        <v>354.88529999999997</v>
      </c>
      <c r="F12903" s="20"/>
    </row>
    <row r="12904" spans="2:6" x14ac:dyDescent="0.3">
      <c r="B12904" s="3" t="s">
        <v>1605</v>
      </c>
      <c r="C12904" s="4">
        <v>354.8664</v>
      </c>
      <c r="F12904" s="20"/>
    </row>
    <row r="12905" spans="2:6" x14ac:dyDescent="0.3">
      <c r="B12905" s="3" t="s">
        <v>10556</v>
      </c>
      <c r="C12905" s="4">
        <v>354.86380000000003</v>
      </c>
      <c r="F12905" s="20"/>
    </row>
    <row r="12906" spans="2:6" x14ac:dyDescent="0.3">
      <c r="B12906" s="3" t="s">
        <v>17227</v>
      </c>
      <c r="C12906" s="4">
        <v>354.73140000000001</v>
      </c>
      <c r="F12906" s="20"/>
    </row>
    <row r="12907" spans="2:6" x14ac:dyDescent="0.3">
      <c r="B12907" s="3" t="s">
        <v>8235</v>
      </c>
      <c r="C12907" s="4">
        <v>354.54669999999999</v>
      </c>
      <c r="F12907" s="20"/>
    </row>
    <row r="12908" spans="2:6" x14ac:dyDescent="0.3">
      <c r="B12908" s="3" t="s">
        <v>8006</v>
      </c>
      <c r="C12908" s="4">
        <v>354.0829</v>
      </c>
      <c r="F12908" s="20"/>
    </row>
    <row r="12909" spans="2:6" x14ac:dyDescent="0.3">
      <c r="B12909" s="3" t="s">
        <v>1947</v>
      </c>
      <c r="C12909" s="4">
        <v>354.06420000000003</v>
      </c>
      <c r="F12909" s="20"/>
    </row>
    <row r="12910" spans="2:6" x14ac:dyDescent="0.3">
      <c r="B12910" s="3" t="s">
        <v>5151</v>
      </c>
      <c r="C12910" s="4">
        <v>353.99629999999996</v>
      </c>
      <c r="F12910" s="20"/>
    </row>
    <row r="12911" spans="2:6" x14ac:dyDescent="0.3">
      <c r="B12911" s="3" t="s">
        <v>9664</v>
      </c>
      <c r="C12911" s="4">
        <v>353.99459999999999</v>
      </c>
      <c r="F12911" s="20"/>
    </row>
    <row r="12912" spans="2:6" x14ac:dyDescent="0.3">
      <c r="B12912" s="3" t="s">
        <v>1787</v>
      </c>
      <c r="C12912" s="4">
        <v>353.96640000000002</v>
      </c>
      <c r="F12912" s="20"/>
    </row>
    <row r="12913" spans="2:6" x14ac:dyDescent="0.3">
      <c r="B12913" s="3" t="s">
        <v>3323</v>
      </c>
      <c r="C12913" s="4">
        <v>353.85809999999998</v>
      </c>
      <c r="F12913" s="20"/>
    </row>
    <row r="12914" spans="2:6" x14ac:dyDescent="0.3">
      <c r="B12914" s="3" t="s">
        <v>2774</v>
      </c>
      <c r="C12914" s="4">
        <v>353.69510000000002</v>
      </c>
      <c r="F12914" s="20"/>
    </row>
    <row r="12915" spans="2:6" x14ac:dyDescent="0.3">
      <c r="B12915" s="3" t="s">
        <v>3131</v>
      </c>
      <c r="C12915" s="4">
        <v>353.69510000000002</v>
      </c>
      <c r="F12915" s="20"/>
    </row>
    <row r="12916" spans="2:6" x14ac:dyDescent="0.3">
      <c r="B12916" s="3" t="s">
        <v>9475</v>
      </c>
      <c r="C12916" s="4">
        <v>353.60810000000004</v>
      </c>
      <c r="F12916" s="20"/>
    </row>
    <row r="12917" spans="2:6" x14ac:dyDescent="0.3">
      <c r="B12917" s="3" t="s">
        <v>10947</v>
      </c>
      <c r="C12917" s="4">
        <v>353.5829</v>
      </c>
      <c r="F12917" s="20"/>
    </row>
    <row r="12918" spans="2:6" x14ac:dyDescent="0.3">
      <c r="B12918" s="3" t="s">
        <v>11582</v>
      </c>
      <c r="C12918" s="4">
        <v>353.54509999999999</v>
      </c>
      <c r="F12918" s="20"/>
    </row>
    <row r="12919" spans="2:6" x14ac:dyDescent="0.3">
      <c r="B12919" s="3" t="s">
        <v>1668</v>
      </c>
      <c r="C12919" s="4">
        <v>353.53249999999997</v>
      </c>
      <c r="F12919" s="20"/>
    </row>
    <row r="12920" spans="2:6" x14ac:dyDescent="0.3">
      <c r="B12920" s="3" t="s">
        <v>10231</v>
      </c>
      <c r="C12920" s="4">
        <v>353.50729999999999</v>
      </c>
      <c r="F12920" s="20"/>
    </row>
    <row r="12921" spans="2:6" x14ac:dyDescent="0.3">
      <c r="B12921" s="3" t="s">
        <v>6730</v>
      </c>
      <c r="C12921" s="4">
        <v>353.50100000000003</v>
      </c>
      <c r="F12921" s="20"/>
    </row>
    <row r="12922" spans="2:6" x14ac:dyDescent="0.3">
      <c r="B12922" s="3" t="s">
        <v>5804</v>
      </c>
      <c r="C12922" s="4">
        <v>353.49470000000002</v>
      </c>
      <c r="F12922" s="20"/>
    </row>
    <row r="12923" spans="2:6" x14ac:dyDescent="0.3">
      <c r="B12923" s="3" t="s">
        <v>703</v>
      </c>
      <c r="C12923" s="4">
        <v>353.49469999999997</v>
      </c>
      <c r="F12923" s="20"/>
    </row>
    <row r="12924" spans="2:6" x14ac:dyDescent="0.3">
      <c r="B12924" s="3" t="s">
        <v>1012</v>
      </c>
      <c r="C12924" s="4">
        <v>353.3014</v>
      </c>
      <c r="F12924" s="20"/>
    </row>
    <row r="12925" spans="2:6" x14ac:dyDescent="0.3">
      <c r="B12925" s="3" t="s">
        <v>12533</v>
      </c>
      <c r="C12925" s="4">
        <v>353.22540000000004</v>
      </c>
      <c r="F12925" s="20"/>
    </row>
    <row r="12926" spans="2:6" x14ac:dyDescent="0.3">
      <c r="B12926" s="3" t="s">
        <v>17940</v>
      </c>
      <c r="C12926" s="4">
        <v>353.06690000000003</v>
      </c>
      <c r="F12926" s="20"/>
    </row>
    <row r="12927" spans="2:6" x14ac:dyDescent="0.3">
      <c r="B12927" s="3" t="s">
        <v>5534</v>
      </c>
      <c r="C12927" s="4">
        <v>352.98320000000001</v>
      </c>
      <c r="F12927" s="20"/>
    </row>
    <row r="12928" spans="2:6" x14ac:dyDescent="0.3">
      <c r="B12928" s="3" t="s">
        <v>3008</v>
      </c>
      <c r="C12928" s="4">
        <v>352.86869999999999</v>
      </c>
      <c r="F12928" s="20"/>
    </row>
    <row r="12929" spans="2:6" x14ac:dyDescent="0.3">
      <c r="B12929" s="3" t="s">
        <v>7847</v>
      </c>
      <c r="C12929" s="4">
        <v>352.65999999999997</v>
      </c>
      <c r="F12929" s="20"/>
    </row>
    <row r="12930" spans="2:6" x14ac:dyDescent="0.3">
      <c r="B12930" s="3" t="s">
        <v>1052</v>
      </c>
      <c r="C12930" s="4">
        <v>352.6277</v>
      </c>
      <c r="F12930" s="20"/>
    </row>
    <row r="12931" spans="2:6" x14ac:dyDescent="0.3">
      <c r="B12931" s="3" t="s">
        <v>5474</v>
      </c>
      <c r="C12931" s="4">
        <v>352.56859999999995</v>
      </c>
      <c r="F12931" s="20"/>
    </row>
    <row r="12932" spans="2:6" x14ac:dyDescent="0.3">
      <c r="B12932" s="3" t="s">
        <v>16684</v>
      </c>
      <c r="C12932" s="4">
        <v>352.47110000000004</v>
      </c>
      <c r="F12932" s="20"/>
    </row>
    <row r="12933" spans="2:6" x14ac:dyDescent="0.3">
      <c r="B12933" s="3" t="s">
        <v>5867</v>
      </c>
      <c r="C12933" s="4">
        <v>352.2679</v>
      </c>
      <c r="F12933" s="20"/>
    </row>
    <row r="12934" spans="2:6" x14ac:dyDescent="0.3">
      <c r="B12934" s="3" t="s">
        <v>15746</v>
      </c>
      <c r="C12934" s="4">
        <v>352.1986</v>
      </c>
      <c r="F12934" s="20"/>
    </row>
    <row r="12935" spans="2:6" x14ac:dyDescent="0.3">
      <c r="B12935" s="3" t="s">
        <v>7988</v>
      </c>
      <c r="C12935" s="4">
        <v>351.94310000000002</v>
      </c>
      <c r="F12935" s="20"/>
    </row>
    <row r="12936" spans="2:6" x14ac:dyDescent="0.3">
      <c r="B12936" s="3" t="s">
        <v>9848</v>
      </c>
      <c r="C12936" s="4">
        <v>351.93599999999998</v>
      </c>
      <c r="F12936" s="20"/>
    </row>
    <row r="12937" spans="2:6" x14ac:dyDescent="0.3">
      <c r="B12937" s="3" t="s">
        <v>3168</v>
      </c>
      <c r="C12937" s="4">
        <v>351.9246</v>
      </c>
      <c r="F12937" s="20"/>
    </row>
    <row r="12938" spans="2:6" x14ac:dyDescent="0.3">
      <c r="B12938" s="3" t="s">
        <v>5335</v>
      </c>
      <c r="C12938" s="4">
        <v>351.64819999999997</v>
      </c>
      <c r="F12938" s="20"/>
    </row>
    <row r="12939" spans="2:6" x14ac:dyDescent="0.3">
      <c r="B12939" s="3" t="s">
        <v>10529</v>
      </c>
      <c r="C12939" s="4">
        <v>351.54740000000004</v>
      </c>
      <c r="F12939" s="20"/>
    </row>
    <row r="12940" spans="2:6" x14ac:dyDescent="0.3">
      <c r="B12940" s="3" t="s">
        <v>15128</v>
      </c>
      <c r="C12940" s="4">
        <v>351.04089999999997</v>
      </c>
      <c r="F12940" s="20"/>
    </row>
    <row r="12941" spans="2:6" x14ac:dyDescent="0.3">
      <c r="B12941" s="3" t="s">
        <v>8782</v>
      </c>
      <c r="C12941" s="4">
        <v>351.01549999999997</v>
      </c>
      <c r="F12941" s="20"/>
    </row>
    <row r="12942" spans="2:6" x14ac:dyDescent="0.3">
      <c r="B12942" s="3" t="s">
        <v>7420</v>
      </c>
      <c r="C12942" s="4">
        <v>350.94670000000002</v>
      </c>
      <c r="F12942" s="20"/>
    </row>
    <row r="12943" spans="2:6" x14ac:dyDescent="0.3">
      <c r="B12943" s="3" t="s">
        <v>12647</v>
      </c>
      <c r="C12943" s="4">
        <v>350.89109999999999</v>
      </c>
      <c r="F12943" s="20"/>
    </row>
    <row r="12944" spans="2:6" x14ac:dyDescent="0.3">
      <c r="B12944" s="3" t="s">
        <v>9854</v>
      </c>
      <c r="C12944" s="4">
        <v>350.7029</v>
      </c>
      <c r="F12944" s="20"/>
    </row>
    <row r="12945" spans="2:6" x14ac:dyDescent="0.3">
      <c r="B12945" s="3" t="s">
        <v>17513</v>
      </c>
      <c r="C12945" s="4">
        <v>350.50959999999998</v>
      </c>
      <c r="F12945" s="20"/>
    </row>
    <row r="12946" spans="2:6" x14ac:dyDescent="0.3">
      <c r="B12946" s="3" t="s">
        <v>16233</v>
      </c>
      <c r="C12946" s="4">
        <v>350.50959999999998</v>
      </c>
      <c r="F12946" s="20"/>
    </row>
    <row r="12947" spans="2:6" x14ac:dyDescent="0.3">
      <c r="B12947" s="3" t="s">
        <v>14797</v>
      </c>
      <c r="C12947" s="4">
        <v>350.50959999999998</v>
      </c>
      <c r="F12947" s="20"/>
    </row>
    <row r="12948" spans="2:6" x14ac:dyDescent="0.3">
      <c r="B12948" s="3" t="s">
        <v>12135</v>
      </c>
      <c r="C12948" s="4">
        <v>350.50959999999998</v>
      </c>
      <c r="F12948" s="20"/>
    </row>
    <row r="12949" spans="2:6" x14ac:dyDescent="0.3">
      <c r="B12949" s="3" t="s">
        <v>8429</v>
      </c>
      <c r="C12949" s="4">
        <v>350.50959999999998</v>
      </c>
      <c r="F12949" s="20"/>
    </row>
    <row r="12950" spans="2:6" x14ac:dyDescent="0.3">
      <c r="B12950" s="3" t="s">
        <v>9086</v>
      </c>
      <c r="C12950" s="4">
        <v>350.50959999999998</v>
      </c>
      <c r="F12950" s="20"/>
    </row>
    <row r="12951" spans="2:6" x14ac:dyDescent="0.3">
      <c r="B12951" s="3" t="s">
        <v>7669</v>
      </c>
      <c r="C12951" s="4">
        <v>350.50959999999998</v>
      </c>
      <c r="F12951" s="20"/>
    </row>
    <row r="12952" spans="2:6" x14ac:dyDescent="0.3">
      <c r="B12952" s="3" t="s">
        <v>8212</v>
      </c>
      <c r="C12952" s="4">
        <v>350.50959999999998</v>
      </c>
      <c r="F12952" s="20"/>
    </row>
    <row r="12953" spans="2:6" x14ac:dyDescent="0.3">
      <c r="B12953" s="3" t="s">
        <v>7446</v>
      </c>
      <c r="C12953" s="4">
        <v>350.50959999999998</v>
      </c>
      <c r="F12953" s="20"/>
    </row>
    <row r="12954" spans="2:6" x14ac:dyDescent="0.3">
      <c r="B12954" s="3" t="s">
        <v>3554</v>
      </c>
      <c r="C12954" s="4">
        <v>350.50959999999998</v>
      </c>
      <c r="F12954" s="20"/>
    </row>
    <row r="12955" spans="2:6" x14ac:dyDescent="0.3">
      <c r="B12955" s="3" t="s">
        <v>15302</v>
      </c>
      <c r="C12955" s="4">
        <v>350.49700000000001</v>
      </c>
      <c r="F12955" s="20"/>
    </row>
    <row r="12956" spans="2:6" x14ac:dyDescent="0.3">
      <c r="B12956" s="3" t="s">
        <v>18291</v>
      </c>
      <c r="C12956" s="4">
        <v>350.45920000000001</v>
      </c>
      <c r="F12956" s="20"/>
    </row>
    <row r="12957" spans="2:6" x14ac:dyDescent="0.3">
      <c r="B12957" s="3" t="s">
        <v>9421</v>
      </c>
      <c r="C12957" s="4">
        <v>350.45920000000001</v>
      </c>
      <c r="F12957" s="20"/>
    </row>
    <row r="12958" spans="2:6" x14ac:dyDescent="0.3">
      <c r="B12958" s="3" t="s">
        <v>7683</v>
      </c>
      <c r="C12958" s="4">
        <v>350.45920000000001</v>
      </c>
      <c r="F12958" s="20"/>
    </row>
    <row r="12959" spans="2:6" x14ac:dyDescent="0.3">
      <c r="B12959" s="3" t="s">
        <v>6773</v>
      </c>
      <c r="C12959" s="4">
        <v>350.45920000000001</v>
      </c>
      <c r="F12959" s="20"/>
    </row>
    <row r="12960" spans="2:6" x14ac:dyDescent="0.3">
      <c r="B12960" s="3" t="s">
        <v>9354</v>
      </c>
      <c r="C12960" s="4">
        <v>350.42140000000001</v>
      </c>
      <c r="F12960" s="20"/>
    </row>
    <row r="12961" spans="2:6" x14ac:dyDescent="0.3">
      <c r="B12961" s="3" t="s">
        <v>3541</v>
      </c>
      <c r="C12961" s="4">
        <v>350.42140000000001</v>
      </c>
      <c r="F12961" s="20"/>
    </row>
    <row r="12962" spans="2:6" x14ac:dyDescent="0.3">
      <c r="B12962" s="3" t="s">
        <v>18622</v>
      </c>
      <c r="C12962" s="4">
        <v>350.3836</v>
      </c>
      <c r="F12962" s="20"/>
    </row>
    <row r="12963" spans="2:6" x14ac:dyDescent="0.3">
      <c r="B12963" s="3" t="s">
        <v>7098</v>
      </c>
      <c r="C12963" s="4">
        <v>350.3836</v>
      </c>
      <c r="F12963" s="20"/>
    </row>
    <row r="12964" spans="2:6" x14ac:dyDescent="0.3">
      <c r="B12964" s="3" t="s">
        <v>3159</v>
      </c>
      <c r="C12964" s="4">
        <v>350.3836</v>
      </c>
      <c r="F12964" s="20"/>
    </row>
    <row r="12965" spans="2:6" x14ac:dyDescent="0.3">
      <c r="B12965" s="3" t="s">
        <v>2987</v>
      </c>
      <c r="C12965" s="4">
        <v>350.35840000000002</v>
      </c>
      <c r="F12965" s="20"/>
    </row>
    <row r="12966" spans="2:6" x14ac:dyDescent="0.3">
      <c r="B12966" s="3" t="s">
        <v>4002</v>
      </c>
      <c r="C12966" s="4">
        <v>350.03280000000001</v>
      </c>
      <c r="F12966" s="20"/>
    </row>
    <row r="12967" spans="2:6" x14ac:dyDescent="0.3">
      <c r="B12967" s="3" t="s">
        <v>2993</v>
      </c>
      <c r="C12967" s="4">
        <v>349.84570000000002</v>
      </c>
      <c r="F12967" s="20"/>
    </row>
    <row r="12968" spans="2:6" x14ac:dyDescent="0.3">
      <c r="B12968" s="3" t="s">
        <v>8965</v>
      </c>
      <c r="C12968" s="4">
        <v>349.80610000000001</v>
      </c>
      <c r="F12968" s="20"/>
    </row>
    <row r="12969" spans="2:6" x14ac:dyDescent="0.3">
      <c r="B12969" s="3" t="s">
        <v>8633</v>
      </c>
      <c r="C12969" s="4">
        <v>349.7824</v>
      </c>
      <c r="F12969" s="20"/>
    </row>
    <row r="12970" spans="2:6" x14ac:dyDescent="0.3">
      <c r="B12970" s="3" t="s">
        <v>8409</v>
      </c>
      <c r="C12970" s="4">
        <v>349.75129999999996</v>
      </c>
      <c r="F12970" s="20"/>
    </row>
    <row r="12971" spans="2:6" x14ac:dyDescent="0.3">
      <c r="B12971" s="3" t="s">
        <v>4258</v>
      </c>
      <c r="C12971" s="4">
        <v>349.72609999999997</v>
      </c>
      <c r="F12971" s="20"/>
    </row>
    <row r="12972" spans="2:6" x14ac:dyDescent="0.3">
      <c r="B12972" s="3" t="s">
        <v>18950</v>
      </c>
      <c r="C12972" s="4">
        <v>349.66629999999998</v>
      </c>
      <c r="F12972" s="20"/>
    </row>
    <row r="12973" spans="2:6" x14ac:dyDescent="0.3">
      <c r="B12973" s="3" t="s">
        <v>13400</v>
      </c>
      <c r="C12973" s="4">
        <v>349.4624</v>
      </c>
      <c r="F12973" s="20"/>
    </row>
    <row r="12974" spans="2:6" x14ac:dyDescent="0.3">
      <c r="B12974" s="3" t="s">
        <v>8406</v>
      </c>
      <c r="C12974" s="4">
        <v>349.28870000000001</v>
      </c>
      <c r="F12974" s="20"/>
    </row>
    <row r="12975" spans="2:6" x14ac:dyDescent="0.3">
      <c r="B12975" s="3" t="s">
        <v>9919</v>
      </c>
      <c r="C12975" s="4">
        <v>349.25719999999995</v>
      </c>
      <c r="F12975" s="20"/>
    </row>
    <row r="12976" spans="2:6" x14ac:dyDescent="0.3">
      <c r="B12976" s="3" t="s">
        <v>10915</v>
      </c>
      <c r="C12976" s="4">
        <v>349.24549999999999</v>
      </c>
      <c r="F12976" s="20"/>
    </row>
    <row r="12977" spans="2:6" x14ac:dyDescent="0.3">
      <c r="B12977" s="3" t="s">
        <v>4172</v>
      </c>
      <c r="C12977" s="4">
        <v>349.16820000000001</v>
      </c>
      <c r="F12977" s="20"/>
    </row>
    <row r="12978" spans="2:6" x14ac:dyDescent="0.3">
      <c r="B12978" s="3" t="s">
        <v>5322</v>
      </c>
      <c r="C12978" s="4">
        <v>349.04340000000002</v>
      </c>
      <c r="F12978" s="20"/>
    </row>
    <row r="12979" spans="2:6" x14ac:dyDescent="0.3">
      <c r="B12979" s="3" t="s">
        <v>10303</v>
      </c>
      <c r="C12979" s="4">
        <v>348.75640000000004</v>
      </c>
      <c r="F12979" s="20"/>
    </row>
    <row r="12980" spans="2:6" x14ac:dyDescent="0.3">
      <c r="B12980" s="3" t="s">
        <v>16146</v>
      </c>
      <c r="C12980" s="4">
        <v>348.75370000000004</v>
      </c>
      <c r="F12980" s="20"/>
    </row>
    <row r="12981" spans="2:6" x14ac:dyDescent="0.3">
      <c r="B12981" s="3" t="s">
        <v>11082</v>
      </c>
      <c r="C12981" s="4">
        <v>348.7201</v>
      </c>
      <c r="F12981" s="20"/>
    </row>
    <row r="12982" spans="2:6" x14ac:dyDescent="0.3">
      <c r="B12982" s="3" t="s">
        <v>10668</v>
      </c>
      <c r="C12982" s="4">
        <v>348.55720000000002</v>
      </c>
      <c r="F12982" s="20"/>
    </row>
    <row r="12983" spans="2:6" x14ac:dyDescent="0.3">
      <c r="B12983" s="3" t="s">
        <v>4604</v>
      </c>
      <c r="C12983" s="4">
        <v>348.54340000000002</v>
      </c>
      <c r="F12983" s="20"/>
    </row>
    <row r="12984" spans="2:6" x14ac:dyDescent="0.3">
      <c r="B12984" s="3" t="s">
        <v>5170</v>
      </c>
      <c r="C12984" s="4">
        <v>348.22410000000002</v>
      </c>
      <c r="F12984" s="20"/>
    </row>
    <row r="12985" spans="2:6" x14ac:dyDescent="0.3">
      <c r="B12985" s="3" t="s">
        <v>8089</v>
      </c>
      <c r="C12985" s="4">
        <v>348.13570000000004</v>
      </c>
      <c r="F12985" s="20"/>
    </row>
    <row r="12986" spans="2:6" x14ac:dyDescent="0.3">
      <c r="B12986" s="3" t="s">
        <v>1728</v>
      </c>
      <c r="C12986" s="4">
        <v>348.0145</v>
      </c>
      <c r="F12986" s="20"/>
    </row>
    <row r="12987" spans="2:6" x14ac:dyDescent="0.3">
      <c r="B12987" s="3" t="s">
        <v>16097</v>
      </c>
      <c r="C12987" s="4">
        <v>348.01029999999997</v>
      </c>
      <c r="F12987" s="20"/>
    </row>
    <row r="12988" spans="2:6" x14ac:dyDescent="0.3">
      <c r="B12988" s="3" t="s">
        <v>13747</v>
      </c>
      <c r="C12988" s="4">
        <v>347.93020000000001</v>
      </c>
      <c r="F12988" s="20"/>
    </row>
    <row r="12989" spans="2:6" x14ac:dyDescent="0.3">
      <c r="B12989" s="3" t="s">
        <v>3790</v>
      </c>
      <c r="C12989" s="4">
        <v>347.8229</v>
      </c>
      <c r="F12989" s="20"/>
    </row>
    <row r="12990" spans="2:6" x14ac:dyDescent="0.3">
      <c r="B12990" s="3" t="s">
        <v>8806</v>
      </c>
      <c r="C12990" s="4">
        <v>347.75990000000002</v>
      </c>
      <c r="F12990" s="20"/>
    </row>
    <row r="12991" spans="2:6" x14ac:dyDescent="0.3">
      <c r="B12991" s="3" t="s">
        <v>13653</v>
      </c>
      <c r="C12991" s="4">
        <v>347.75479999999999</v>
      </c>
      <c r="F12991" s="20"/>
    </row>
    <row r="12992" spans="2:6" x14ac:dyDescent="0.3">
      <c r="B12992" s="3" t="s">
        <v>3828</v>
      </c>
      <c r="C12992" s="4">
        <v>347.61109999999996</v>
      </c>
      <c r="F12992" s="20"/>
    </row>
    <row r="12993" spans="2:6" x14ac:dyDescent="0.3">
      <c r="B12993" s="3" t="s">
        <v>744</v>
      </c>
      <c r="C12993" s="4">
        <v>347.60989999999998</v>
      </c>
      <c r="F12993" s="20"/>
    </row>
    <row r="12994" spans="2:6" x14ac:dyDescent="0.3">
      <c r="B12994" s="3" t="s">
        <v>16167</v>
      </c>
      <c r="C12994" s="4">
        <v>347.33550000000002</v>
      </c>
      <c r="F12994" s="20"/>
    </row>
    <row r="12995" spans="2:6" x14ac:dyDescent="0.3">
      <c r="B12995" s="3" t="s">
        <v>14761</v>
      </c>
      <c r="C12995" s="4">
        <v>347.33550000000002</v>
      </c>
      <c r="F12995" s="20"/>
    </row>
    <row r="12996" spans="2:6" x14ac:dyDescent="0.3">
      <c r="B12996" s="3" t="s">
        <v>7266</v>
      </c>
      <c r="C12996" s="4">
        <v>347.29770000000002</v>
      </c>
      <c r="F12996" s="20"/>
    </row>
    <row r="12997" spans="2:6" x14ac:dyDescent="0.3">
      <c r="B12997" s="3" t="s">
        <v>18542</v>
      </c>
      <c r="C12997" s="4">
        <v>347.27260000000001</v>
      </c>
      <c r="F12997" s="20"/>
    </row>
    <row r="12998" spans="2:6" x14ac:dyDescent="0.3">
      <c r="B12998" s="3" t="s">
        <v>9293</v>
      </c>
      <c r="C12998" s="4">
        <v>347.25990000000002</v>
      </c>
      <c r="F12998" s="20"/>
    </row>
    <row r="12999" spans="2:6" x14ac:dyDescent="0.3">
      <c r="B12999" s="3" t="s">
        <v>3647</v>
      </c>
      <c r="C12999" s="4">
        <v>347.25360000000001</v>
      </c>
      <c r="F12999" s="20"/>
    </row>
    <row r="13000" spans="2:6" x14ac:dyDescent="0.3">
      <c r="B13000" s="3" t="s">
        <v>9943</v>
      </c>
      <c r="C13000" s="4">
        <v>347.23470000000003</v>
      </c>
      <c r="F13000" s="20"/>
    </row>
    <row r="13001" spans="2:6" x14ac:dyDescent="0.3">
      <c r="B13001" s="3" t="s">
        <v>3695</v>
      </c>
      <c r="C13001" s="4">
        <v>347.23470000000003</v>
      </c>
      <c r="F13001" s="20"/>
    </row>
    <row r="13002" spans="2:6" x14ac:dyDescent="0.3">
      <c r="B13002" s="3" t="s">
        <v>13867</v>
      </c>
      <c r="C13002" s="4">
        <v>347.15910000000002</v>
      </c>
      <c r="F13002" s="20"/>
    </row>
    <row r="13003" spans="2:6" x14ac:dyDescent="0.3">
      <c r="B13003" s="3" t="s">
        <v>15487</v>
      </c>
      <c r="C13003" s="4">
        <v>347.15280000000001</v>
      </c>
      <c r="F13003" s="20"/>
    </row>
    <row r="13004" spans="2:6" x14ac:dyDescent="0.3">
      <c r="B13004" s="3" t="s">
        <v>5974</v>
      </c>
      <c r="C13004" s="4">
        <v>347.00909999999999</v>
      </c>
      <c r="F13004" s="20"/>
    </row>
    <row r="13005" spans="2:6" x14ac:dyDescent="0.3">
      <c r="B13005" s="3" t="s">
        <v>16111</v>
      </c>
      <c r="C13005" s="4">
        <v>347.00710000000004</v>
      </c>
      <c r="F13005" s="20"/>
    </row>
    <row r="13006" spans="2:6" x14ac:dyDescent="0.3">
      <c r="B13006" s="3" t="s">
        <v>14255</v>
      </c>
      <c r="C13006" s="4">
        <v>346.92919999999998</v>
      </c>
      <c r="F13006" s="20"/>
    </row>
    <row r="13007" spans="2:6" x14ac:dyDescent="0.3">
      <c r="B13007" s="3" t="s">
        <v>5424</v>
      </c>
      <c r="C13007" s="4">
        <v>346.92919999999998</v>
      </c>
      <c r="F13007" s="20"/>
    </row>
    <row r="13008" spans="2:6" x14ac:dyDescent="0.3">
      <c r="B13008" s="3" t="s">
        <v>13544</v>
      </c>
      <c r="C13008" s="4">
        <v>346.92099999999999</v>
      </c>
      <c r="F13008" s="20"/>
    </row>
    <row r="13009" spans="2:6" x14ac:dyDescent="0.3">
      <c r="B13009" s="3" t="s">
        <v>885</v>
      </c>
      <c r="C13009" s="4">
        <v>346.75420000000003</v>
      </c>
      <c r="F13009" s="20"/>
    </row>
    <row r="13010" spans="2:6" x14ac:dyDescent="0.3">
      <c r="B13010" s="3" t="s">
        <v>2491</v>
      </c>
      <c r="C13010" s="4">
        <v>346.67219999999998</v>
      </c>
      <c r="F13010" s="20"/>
    </row>
    <row r="13011" spans="2:6" x14ac:dyDescent="0.3">
      <c r="B13011" s="3" t="s">
        <v>2706</v>
      </c>
      <c r="C13011" s="4">
        <v>346.67169999999999</v>
      </c>
      <c r="F13011" s="20"/>
    </row>
    <row r="13012" spans="2:6" x14ac:dyDescent="0.3">
      <c r="B13012" s="3" t="s">
        <v>7924</v>
      </c>
      <c r="C13012" s="4">
        <v>346.63979999999998</v>
      </c>
      <c r="F13012" s="20"/>
    </row>
    <row r="13013" spans="2:6" x14ac:dyDescent="0.3">
      <c r="B13013" s="3" t="s">
        <v>18468</v>
      </c>
      <c r="C13013" s="4">
        <v>346.58980000000003</v>
      </c>
      <c r="F13013" s="20"/>
    </row>
    <row r="13014" spans="2:6" x14ac:dyDescent="0.3">
      <c r="B13014" s="3" t="s">
        <v>11106</v>
      </c>
      <c r="C13014" s="4">
        <v>346.58979999999997</v>
      </c>
      <c r="F13014" s="20"/>
    </row>
    <row r="13015" spans="2:6" x14ac:dyDescent="0.3">
      <c r="B13015" s="3" t="s">
        <v>7485</v>
      </c>
      <c r="C13015" s="4">
        <v>346.52760000000001</v>
      </c>
      <c r="F13015" s="20"/>
    </row>
    <row r="13016" spans="2:6" x14ac:dyDescent="0.3">
      <c r="B13016" s="3" t="s">
        <v>5413</v>
      </c>
      <c r="C13016" s="4">
        <v>346.38939999999997</v>
      </c>
      <c r="F13016" s="20"/>
    </row>
    <row r="13017" spans="2:6" x14ac:dyDescent="0.3">
      <c r="B13017" s="3" t="s">
        <v>16069</v>
      </c>
      <c r="C13017" s="4">
        <v>346.2482</v>
      </c>
      <c r="F13017" s="20"/>
    </row>
    <row r="13018" spans="2:6" x14ac:dyDescent="0.3">
      <c r="B13018" s="3" t="s">
        <v>12566</v>
      </c>
      <c r="C13018" s="4">
        <v>346.19740000000002</v>
      </c>
      <c r="F13018" s="20"/>
    </row>
    <row r="13019" spans="2:6" x14ac:dyDescent="0.3">
      <c r="B13019" s="3" t="s">
        <v>7303</v>
      </c>
      <c r="C13019" s="4">
        <v>346.0394</v>
      </c>
      <c r="F13019" s="20"/>
    </row>
    <row r="13020" spans="2:6" x14ac:dyDescent="0.3">
      <c r="B13020" s="3" t="s">
        <v>18448</v>
      </c>
      <c r="C13020" s="4">
        <v>345.93880000000001</v>
      </c>
      <c r="F13020" s="20"/>
    </row>
    <row r="13021" spans="2:6" x14ac:dyDescent="0.3">
      <c r="B13021" s="3" t="s">
        <v>5408</v>
      </c>
      <c r="C13021" s="4">
        <v>345.72640000000001</v>
      </c>
      <c r="F13021" s="20"/>
    </row>
    <row r="13022" spans="2:6" x14ac:dyDescent="0.3">
      <c r="B13022" s="3" t="s">
        <v>5744</v>
      </c>
      <c r="C13022" s="4">
        <v>345.54320000000001</v>
      </c>
      <c r="F13022" s="20"/>
    </row>
    <row r="13023" spans="2:6" x14ac:dyDescent="0.3">
      <c r="B13023" s="3" t="s">
        <v>14365</v>
      </c>
      <c r="C13023" s="4">
        <v>345.4941</v>
      </c>
      <c r="F13023" s="20"/>
    </row>
    <row r="13024" spans="2:6" x14ac:dyDescent="0.3">
      <c r="B13024" s="3" t="s">
        <v>8682</v>
      </c>
      <c r="C13024" s="4">
        <v>345.4803</v>
      </c>
      <c r="F13024" s="20"/>
    </row>
    <row r="13025" spans="2:6" x14ac:dyDescent="0.3">
      <c r="B13025" s="3" t="s">
        <v>11195</v>
      </c>
      <c r="C13025" s="4">
        <v>345.226</v>
      </c>
      <c r="F13025" s="20"/>
    </row>
    <row r="13026" spans="2:6" x14ac:dyDescent="0.3">
      <c r="B13026" s="3" t="s">
        <v>14112</v>
      </c>
      <c r="C13026" s="4">
        <v>345.13069999999993</v>
      </c>
      <c r="F13026" s="20"/>
    </row>
    <row r="13027" spans="2:6" x14ac:dyDescent="0.3">
      <c r="B13027" s="3" t="s">
        <v>16553</v>
      </c>
      <c r="C13027" s="4">
        <v>344.80630000000002</v>
      </c>
      <c r="F13027" s="20"/>
    </row>
    <row r="13028" spans="2:6" x14ac:dyDescent="0.3">
      <c r="B13028" s="3" t="s">
        <v>14883</v>
      </c>
      <c r="C13028" s="4">
        <v>344.80630000000002</v>
      </c>
      <c r="F13028" s="20"/>
    </row>
    <row r="13029" spans="2:6" x14ac:dyDescent="0.3">
      <c r="B13029" s="3" t="s">
        <v>11181</v>
      </c>
      <c r="C13029" s="4">
        <v>344.80630000000002</v>
      </c>
      <c r="F13029" s="20"/>
    </row>
    <row r="13030" spans="2:6" x14ac:dyDescent="0.3">
      <c r="B13030" s="3" t="s">
        <v>14212</v>
      </c>
      <c r="C13030" s="4">
        <v>344.59309999999999</v>
      </c>
      <c r="F13030" s="20"/>
    </row>
    <row r="13031" spans="2:6" x14ac:dyDescent="0.3">
      <c r="B13031" s="3" t="s">
        <v>2612</v>
      </c>
      <c r="C13031" s="4">
        <v>344.54919999999998</v>
      </c>
      <c r="F13031" s="20"/>
    </row>
    <row r="13032" spans="2:6" x14ac:dyDescent="0.3">
      <c r="B13032" s="3" t="s">
        <v>11887</v>
      </c>
      <c r="C13032" s="4">
        <v>344.49250000000001</v>
      </c>
      <c r="F13032" s="20"/>
    </row>
    <row r="13033" spans="2:6" x14ac:dyDescent="0.3">
      <c r="B13033" s="3" t="s">
        <v>9737</v>
      </c>
      <c r="C13033" s="4">
        <v>344.35680000000002</v>
      </c>
      <c r="F13033" s="20"/>
    </row>
    <row r="13034" spans="2:6" x14ac:dyDescent="0.3">
      <c r="B13034" s="3" t="s">
        <v>7349</v>
      </c>
      <c r="C13034" s="4">
        <v>344.17400000000004</v>
      </c>
      <c r="F13034" s="20"/>
    </row>
    <row r="13035" spans="2:6" x14ac:dyDescent="0.3">
      <c r="B13035" s="3" t="s">
        <v>3737</v>
      </c>
      <c r="C13035" s="4">
        <v>344.16770000000002</v>
      </c>
      <c r="F13035" s="20"/>
    </row>
    <row r="13036" spans="2:6" x14ac:dyDescent="0.3">
      <c r="B13036" s="3" t="s">
        <v>1567</v>
      </c>
      <c r="C13036" s="4">
        <v>344.13619999999997</v>
      </c>
      <c r="F13036" s="20"/>
    </row>
    <row r="13037" spans="2:6" x14ac:dyDescent="0.3">
      <c r="B13037" s="3" t="s">
        <v>6873</v>
      </c>
      <c r="C13037" s="4">
        <v>344.11099999999999</v>
      </c>
      <c r="F13037" s="20"/>
    </row>
    <row r="13038" spans="2:6" x14ac:dyDescent="0.3">
      <c r="B13038" s="3" t="s">
        <v>17911</v>
      </c>
      <c r="C13038" s="4">
        <v>344.09840000000003</v>
      </c>
      <c r="F13038" s="20"/>
    </row>
    <row r="13039" spans="2:6" x14ac:dyDescent="0.3">
      <c r="B13039" s="3" t="s">
        <v>5768</v>
      </c>
      <c r="C13039" s="4">
        <v>344.09840000000003</v>
      </c>
      <c r="F13039" s="20"/>
    </row>
    <row r="13040" spans="2:6" x14ac:dyDescent="0.3">
      <c r="B13040" s="3" t="s">
        <v>4456</v>
      </c>
      <c r="C13040" s="4">
        <v>344.09840000000003</v>
      </c>
      <c r="F13040" s="20"/>
    </row>
    <row r="13041" spans="2:6" x14ac:dyDescent="0.3">
      <c r="B13041" s="3" t="s">
        <v>9311</v>
      </c>
      <c r="C13041" s="4">
        <v>344.01099999999997</v>
      </c>
      <c r="F13041" s="20"/>
    </row>
    <row r="13042" spans="2:6" x14ac:dyDescent="0.3">
      <c r="B13042" s="3" t="s">
        <v>606</v>
      </c>
      <c r="C13042" s="4">
        <v>343.36610000000002</v>
      </c>
      <c r="F13042" s="20"/>
    </row>
    <row r="13043" spans="2:6" x14ac:dyDescent="0.3">
      <c r="B13043" s="3" t="s">
        <v>4532</v>
      </c>
      <c r="C13043" s="4">
        <v>343.1789</v>
      </c>
      <c r="F13043" s="20"/>
    </row>
    <row r="13044" spans="2:6" x14ac:dyDescent="0.3">
      <c r="B13044" s="3" t="s">
        <v>11538</v>
      </c>
      <c r="C13044" s="4">
        <v>343.15940000000001</v>
      </c>
      <c r="F13044" s="20"/>
    </row>
    <row r="13045" spans="2:6" x14ac:dyDescent="0.3">
      <c r="B13045" s="3" t="s">
        <v>13283</v>
      </c>
      <c r="C13045" s="4">
        <v>343.07280000000003</v>
      </c>
      <c r="F13045" s="20"/>
    </row>
    <row r="13046" spans="2:6" x14ac:dyDescent="0.3">
      <c r="B13046" s="3" t="s">
        <v>2469</v>
      </c>
      <c r="C13046" s="4">
        <v>343.00870000000003</v>
      </c>
      <c r="F13046" s="20"/>
    </row>
    <row r="13047" spans="2:6" x14ac:dyDescent="0.3">
      <c r="B13047" s="3" t="s">
        <v>17326</v>
      </c>
      <c r="C13047" s="4">
        <v>342.85250000000002</v>
      </c>
      <c r="F13047" s="20"/>
    </row>
    <row r="13048" spans="2:6" x14ac:dyDescent="0.3">
      <c r="B13048" s="3" t="s">
        <v>6844</v>
      </c>
      <c r="C13048" s="4">
        <v>342.79759999999999</v>
      </c>
      <c r="F13048" s="20"/>
    </row>
    <row r="13049" spans="2:6" x14ac:dyDescent="0.3">
      <c r="B13049" s="3" t="s">
        <v>8670</v>
      </c>
      <c r="C13049" s="4">
        <v>342.69080000000002</v>
      </c>
      <c r="F13049" s="20"/>
    </row>
    <row r="13050" spans="2:6" x14ac:dyDescent="0.3">
      <c r="B13050" s="3" t="s">
        <v>14165</v>
      </c>
      <c r="C13050" s="4">
        <v>342.53930000000003</v>
      </c>
      <c r="F13050" s="20"/>
    </row>
    <row r="13051" spans="2:6" x14ac:dyDescent="0.3">
      <c r="B13051" s="3" t="s">
        <v>8509</v>
      </c>
      <c r="C13051" s="4">
        <v>342.48009999999999</v>
      </c>
      <c r="F13051" s="20"/>
    </row>
    <row r="13052" spans="2:6" x14ac:dyDescent="0.3">
      <c r="B13052" s="3" t="s">
        <v>15194</v>
      </c>
      <c r="C13052" s="4">
        <v>342.22040000000004</v>
      </c>
      <c r="F13052" s="20"/>
    </row>
    <row r="13053" spans="2:6" x14ac:dyDescent="0.3">
      <c r="B13053" s="3" t="s">
        <v>10979</v>
      </c>
      <c r="C13053" s="4">
        <v>342.1515</v>
      </c>
      <c r="F13053" s="20"/>
    </row>
    <row r="13054" spans="2:6" x14ac:dyDescent="0.3">
      <c r="B13054" s="3" t="s">
        <v>1101</v>
      </c>
      <c r="C13054" s="4">
        <v>341.89089999999999</v>
      </c>
      <c r="F13054" s="20"/>
    </row>
    <row r="13055" spans="2:6" x14ac:dyDescent="0.3">
      <c r="B13055" s="3" t="s">
        <v>6733</v>
      </c>
      <c r="C13055" s="4">
        <v>341.88859999999994</v>
      </c>
      <c r="F13055" s="20"/>
    </row>
    <row r="13056" spans="2:6" x14ac:dyDescent="0.3">
      <c r="B13056" s="3" t="s">
        <v>15757</v>
      </c>
      <c r="C13056" s="4">
        <v>341.5829</v>
      </c>
      <c r="F13056" s="20"/>
    </row>
    <row r="13057" spans="2:6" x14ac:dyDescent="0.3">
      <c r="B13057" s="3" t="s">
        <v>13274</v>
      </c>
      <c r="C13057" s="4">
        <v>341.45799999999997</v>
      </c>
      <c r="F13057" s="20"/>
    </row>
    <row r="13058" spans="2:6" x14ac:dyDescent="0.3">
      <c r="B13058" s="3" t="s">
        <v>15798</v>
      </c>
      <c r="C13058" s="4">
        <v>341.06290000000001</v>
      </c>
      <c r="F13058" s="20"/>
    </row>
    <row r="13059" spans="2:6" x14ac:dyDescent="0.3">
      <c r="B13059" s="3" t="s">
        <v>2531</v>
      </c>
      <c r="C13059" s="4">
        <v>341.0566</v>
      </c>
      <c r="F13059" s="20"/>
    </row>
    <row r="13060" spans="2:6" x14ac:dyDescent="0.3">
      <c r="B13060" s="3" t="s">
        <v>16828</v>
      </c>
      <c r="C13060" s="4">
        <v>341.05030000000005</v>
      </c>
      <c r="F13060" s="20"/>
    </row>
    <row r="13061" spans="2:6" x14ac:dyDescent="0.3">
      <c r="B13061" s="3" t="s">
        <v>14658</v>
      </c>
      <c r="C13061" s="4">
        <v>341.05030000000005</v>
      </c>
      <c r="F13061" s="20"/>
    </row>
    <row r="13062" spans="2:6" x14ac:dyDescent="0.3">
      <c r="B13062" s="3" t="s">
        <v>11199</v>
      </c>
      <c r="C13062" s="4">
        <v>341.05029999999999</v>
      </c>
      <c r="F13062" s="20"/>
    </row>
    <row r="13063" spans="2:6" x14ac:dyDescent="0.3">
      <c r="B13063" s="3" t="s">
        <v>5285</v>
      </c>
      <c r="C13063" s="4">
        <v>341.02510000000001</v>
      </c>
      <c r="F13063" s="20"/>
    </row>
    <row r="13064" spans="2:6" x14ac:dyDescent="0.3">
      <c r="B13064" s="3" t="s">
        <v>15439</v>
      </c>
      <c r="C13064" s="4">
        <v>341.01249999999999</v>
      </c>
      <c r="F13064" s="20"/>
    </row>
    <row r="13065" spans="2:6" x14ac:dyDescent="0.3">
      <c r="B13065" s="3" t="s">
        <v>10094</v>
      </c>
      <c r="C13065" s="4">
        <v>341.01249999999999</v>
      </c>
      <c r="F13065" s="20"/>
    </row>
    <row r="13066" spans="2:6" x14ac:dyDescent="0.3">
      <c r="B13066" s="3" t="s">
        <v>5066</v>
      </c>
      <c r="C13066" s="4">
        <v>341.01249999999999</v>
      </c>
      <c r="F13066" s="20"/>
    </row>
    <row r="13067" spans="2:6" x14ac:dyDescent="0.3">
      <c r="B13067" s="3" t="s">
        <v>5446</v>
      </c>
      <c r="C13067" s="4">
        <v>340.99360000000001</v>
      </c>
      <c r="F13067" s="20"/>
    </row>
    <row r="13068" spans="2:6" x14ac:dyDescent="0.3">
      <c r="B13068" s="3" t="s">
        <v>10221</v>
      </c>
      <c r="C13068" s="4">
        <v>340.9658</v>
      </c>
      <c r="F13068" s="20"/>
    </row>
    <row r="13069" spans="2:6" x14ac:dyDescent="0.3">
      <c r="B13069" s="3" t="s">
        <v>10865</v>
      </c>
      <c r="C13069" s="4">
        <v>340.96210000000002</v>
      </c>
      <c r="F13069" s="20"/>
    </row>
    <row r="13070" spans="2:6" x14ac:dyDescent="0.3">
      <c r="B13070" s="3" t="s">
        <v>15161</v>
      </c>
      <c r="C13070" s="4">
        <v>340.95580000000001</v>
      </c>
      <c r="F13070" s="20"/>
    </row>
    <row r="13071" spans="2:6" x14ac:dyDescent="0.3">
      <c r="B13071" s="3" t="s">
        <v>2952</v>
      </c>
      <c r="C13071" s="4">
        <v>340.90109999999999</v>
      </c>
      <c r="F13071" s="20"/>
    </row>
    <row r="13072" spans="2:6" x14ac:dyDescent="0.3">
      <c r="B13072" s="3" t="s">
        <v>5155</v>
      </c>
      <c r="C13072" s="4">
        <v>340.90060000000005</v>
      </c>
      <c r="F13072" s="20"/>
    </row>
    <row r="13073" spans="2:6" x14ac:dyDescent="0.3">
      <c r="B13073" s="3" t="s">
        <v>3837</v>
      </c>
      <c r="C13073" s="4">
        <v>340.83760000000001</v>
      </c>
      <c r="F13073" s="20"/>
    </row>
    <row r="13074" spans="2:6" x14ac:dyDescent="0.3">
      <c r="B13074" s="3" t="s">
        <v>2338</v>
      </c>
      <c r="C13074" s="4">
        <v>340.62370000000004</v>
      </c>
      <c r="F13074" s="20"/>
    </row>
    <row r="13075" spans="2:6" x14ac:dyDescent="0.3">
      <c r="B13075" s="3" t="s">
        <v>4618</v>
      </c>
      <c r="C13075" s="4">
        <v>340.4128</v>
      </c>
      <c r="F13075" s="20"/>
    </row>
    <row r="13076" spans="2:6" x14ac:dyDescent="0.3">
      <c r="B13076" s="3" t="s">
        <v>10843</v>
      </c>
      <c r="C13076" s="4">
        <v>340.35069999999996</v>
      </c>
      <c r="F13076" s="20"/>
    </row>
    <row r="13077" spans="2:6" x14ac:dyDescent="0.3">
      <c r="B13077" s="3" t="s">
        <v>16391</v>
      </c>
      <c r="C13077" s="4">
        <v>340.27940000000001</v>
      </c>
      <c r="F13077" s="20"/>
    </row>
    <row r="13078" spans="2:6" x14ac:dyDescent="0.3">
      <c r="B13078" s="3" t="s">
        <v>14106</v>
      </c>
      <c r="C13078" s="4">
        <v>340.17349999999999</v>
      </c>
      <c r="F13078" s="20"/>
    </row>
    <row r="13079" spans="2:6" x14ac:dyDescent="0.3">
      <c r="B13079" s="3" t="s">
        <v>11200</v>
      </c>
      <c r="C13079" s="4">
        <v>340.09100000000001</v>
      </c>
      <c r="F13079" s="20"/>
    </row>
    <row r="13080" spans="2:6" x14ac:dyDescent="0.3">
      <c r="B13080" s="3" t="s">
        <v>8939</v>
      </c>
      <c r="C13080" s="4">
        <v>340.05459999999994</v>
      </c>
      <c r="F13080" s="20"/>
    </row>
    <row r="13081" spans="2:6" x14ac:dyDescent="0.3">
      <c r="B13081" s="3" t="s">
        <v>6938</v>
      </c>
      <c r="C13081" s="4">
        <v>339.88710000000003</v>
      </c>
      <c r="F13081" s="20"/>
    </row>
    <row r="13082" spans="2:6" x14ac:dyDescent="0.3">
      <c r="B13082" s="3" t="s">
        <v>6694</v>
      </c>
      <c r="C13082" s="4">
        <v>339.78570000000002</v>
      </c>
      <c r="F13082" s="20"/>
    </row>
    <row r="13083" spans="2:6" x14ac:dyDescent="0.3">
      <c r="B13083" s="3" t="s">
        <v>6598</v>
      </c>
      <c r="C13083" s="4">
        <v>339.78570000000002</v>
      </c>
      <c r="F13083" s="20"/>
    </row>
    <row r="13084" spans="2:6" x14ac:dyDescent="0.3">
      <c r="B13084" s="3" t="s">
        <v>5985</v>
      </c>
      <c r="C13084" s="4">
        <v>339.7747</v>
      </c>
      <c r="F13084" s="20"/>
    </row>
    <row r="13085" spans="2:6" x14ac:dyDescent="0.3">
      <c r="B13085" s="3" t="s">
        <v>3432</v>
      </c>
      <c r="C13085" s="4">
        <v>339.75419999999997</v>
      </c>
      <c r="F13085" s="20"/>
    </row>
    <row r="13086" spans="2:6" x14ac:dyDescent="0.3">
      <c r="B13086" s="3" t="s">
        <v>4595</v>
      </c>
      <c r="C13086" s="4">
        <v>339.73499999999996</v>
      </c>
      <c r="F13086" s="20"/>
    </row>
    <row r="13087" spans="2:6" x14ac:dyDescent="0.3">
      <c r="B13087" s="3" t="s">
        <v>15662</v>
      </c>
      <c r="C13087" s="4">
        <v>339.69119999999998</v>
      </c>
      <c r="F13087" s="20"/>
    </row>
    <row r="13088" spans="2:6" x14ac:dyDescent="0.3">
      <c r="B13088" s="3" t="s">
        <v>1128</v>
      </c>
      <c r="C13088" s="4">
        <v>339.67320000000001</v>
      </c>
      <c r="F13088" s="20"/>
    </row>
    <row r="13089" spans="2:6" x14ac:dyDescent="0.3">
      <c r="B13089" s="3" t="s">
        <v>18573</v>
      </c>
      <c r="C13089" s="4">
        <v>339.4855</v>
      </c>
      <c r="F13089" s="20"/>
    </row>
    <row r="13090" spans="2:6" x14ac:dyDescent="0.3">
      <c r="B13090" s="3" t="s">
        <v>10037</v>
      </c>
      <c r="C13090" s="4">
        <v>339.44650000000001</v>
      </c>
      <c r="F13090" s="20"/>
    </row>
    <row r="13091" spans="2:6" x14ac:dyDescent="0.3">
      <c r="B13091" s="3" t="s">
        <v>14062</v>
      </c>
      <c r="C13091" s="4">
        <v>339.36009999999999</v>
      </c>
      <c r="F13091" s="20"/>
    </row>
    <row r="13092" spans="2:6" x14ac:dyDescent="0.3">
      <c r="B13092" s="3" t="s">
        <v>3717</v>
      </c>
      <c r="C13092" s="4">
        <v>339.36009999999999</v>
      </c>
      <c r="F13092" s="20"/>
    </row>
    <row r="13093" spans="2:6" x14ac:dyDescent="0.3">
      <c r="B13093" s="3" t="s">
        <v>7749</v>
      </c>
      <c r="C13093" s="4">
        <v>339.22190000000001</v>
      </c>
      <c r="F13093" s="20"/>
    </row>
    <row r="13094" spans="2:6" x14ac:dyDescent="0.3">
      <c r="B13094" s="3" t="s">
        <v>6811</v>
      </c>
      <c r="C13094" s="4">
        <v>339.15340000000003</v>
      </c>
      <c r="F13094" s="20"/>
    </row>
    <row r="13095" spans="2:6" x14ac:dyDescent="0.3">
      <c r="B13095" s="3" t="s">
        <v>4105</v>
      </c>
      <c r="C13095" s="4">
        <v>339.15340000000003</v>
      </c>
      <c r="F13095" s="20"/>
    </row>
    <row r="13096" spans="2:6" x14ac:dyDescent="0.3">
      <c r="B13096" s="3" t="s">
        <v>17826</v>
      </c>
      <c r="C13096" s="4">
        <v>339.15339999999998</v>
      </c>
      <c r="F13096" s="20"/>
    </row>
    <row r="13097" spans="2:6" x14ac:dyDescent="0.3">
      <c r="B13097" s="3" t="s">
        <v>4021</v>
      </c>
      <c r="C13097" s="4">
        <v>339.14</v>
      </c>
      <c r="F13097" s="20"/>
    </row>
    <row r="13098" spans="2:6" x14ac:dyDescent="0.3">
      <c r="B13098" s="3" t="s">
        <v>15068</v>
      </c>
      <c r="C13098" s="4">
        <v>339.01060000000001</v>
      </c>
      <c r="F13098" s="20"/>
    </row>
    <row r="13099" spans="2:6" x14ac:dyDescent="0.3">
      <c r="B13099" s="3" t="s">
        <v>13726</v>
      </c>
      <c r="C13099" s="4">
        <v>338.54629999999997</v>
      </c>
      <c r="F13099" s="20"/>
    </row>
    <row r="13100" spans="2:6" x14ac:dyDescent="0.3">
      <c r="B13100" s="3" t="s">
        <v>799</v>
      </c>
      <c r="C13100" s="4">
        <v>338.42070000000001</v>
      </c>
      <c r="F13100" s="20"/>
    </row>
    <row r="13101" spans="2:6" x14ac:dyDescent="0.3">
      <c r="B13101" s="3" t="s">
        <v>4967</v>
      </c>
      <c r="C13101" s="4">
        <v>338.1388</v>
      </c>
      <c r="F13101" s="20"/>
    </row>
    <row r="13102" spans="2:6" x14ac:dyDescent="0.3">
      <c r="B13102" s="3" t="s">
        <v>10929</v>
      </c>
      <c r="C13102" s="4">
        <v>338.08180000000004</v>
      </c>
      <c r="F13102" s="20"/>
    </row>
    <row r="13103" spans="2:6" x14ac:dyDescent="0.3">
      <c r="B13103" s="3" t="s">
        <v>11134</v>
      </c>
      <c r="C13103" s="4">
        <v>338.04410000000001</v>
      </c>
      <c r="F13103" s="20"/>
    </row>
    <row r="13104" spans="2:6" x14ac:dyDescent="0.3">
      <c r="B13104" s="3" t="s">
        <v>19046</v>
      </c>
      <c r="C13104" s="4">
        <v>337.92660000000001</v>
      </c>
      <c r="F13104" s="20"/>
    </row>
    <row r="13105" spans="2:6" x14ac:dyDescent="0.3">
      <c r="B13105" s="3" t="s">
        <v>17169</v>
      </c>
      <c r="C13105" s="4">
        <v>337.92660000000001</v>
      </c>
      <c r="F13105" s="20"/>
    </row>
    <row r="13106" spans="2:6" x14ac:dyDescent="0.3">
      <c r="B13106" s="3" t="s">
        <v>4199</v>
      </c>
      <c r="C13106" s="4">
        <v>337.92660000000001</v>
      </c>
      <c r="F13106" s="20"/>
    </row>
    <row r="13107" spans="2:6" x14ac:dyDescent="0.3">
      <c r="B13107" s="3" t="s">
        <v>854</v>
      </c>
      <c r="C13107" s="4">
        <v>337.92660000000001</v>
      </c>
      <c r="F13107" s="20"/>
    </row>
    <row r="13108" spans="2:6" x14ac:dyDescent="0.3">
      <c r="B13108" s="3" t="s">
        <v>1569</v>
      </c>
      <c r="C13108" s="4">
        <v>337.92660000000001</v>
      </c>
      <c r="F13108" s="20"/>
    </row>
    <row r="13109" spans="2:6" x14ac:dyDescent="0.3">
      <c r="B13109" s="3" t="s">
        <v>1880</v>
      </c>
      <c r="C13109" s="4">
        <v>337.92660000000001</v>
      </c>
      <c r="F13109" s="20"/>
    </row>
    <row r="13110" spans="2:6" x14ac:dyDescent="0.3">
      <c r="B13110" s="3" t="s">
        <v>7378</v>
      </c>
      <c r="C13110" s="4">
        <v>337.851</v>
      </c>
      <c r="F13110" s="20"/>
    </row>
    <row r="13111" spans="2:6" x14ac:dyDescent="0.3">
      <c r="B13111" s="3" t="s">
        <v>3925</v>
      </c>
      <c r="C13111" s="4">
        <v>337.851</v>
      </c>
      <c r="F13111" s="20"/>
    </row>
    <row r="13112" spans="2:6" x14ac:dyDescent="0.3">
      <c r="B13112" s="3" t="s">
        <v>969</v>
      </c>
      <c r="C13112" s="4">
        <v>337.851</v>
      </c>
      <c r="F13112" s="20"/>
    </row>
    <row r="13113" spans="2:6" x14ac:dyDescent="0.3">
      <c r="B13113" s="3" t="s">
        <v>977</v>
      </c>
      <c r="C13113" s="4">
        <v>337.83209999999997</v>
      </c>
      <c r="F13113" s="20"/>
    </row>
    <row r="13114" spans="2:6" x14ac:dyDescent="0.3">
      <c r="B13114" s="3" t="s">
        <v>9763</v>
      </c>
      <c r="C13114" s="4">
        <v>337.7876</v>
      </c>
      <c r="F13114" s="20"/>
    </row>
    <row r="13115" spans="2:6" x14ac:dyDescent="0.3">
      <c r="B13115" s="3" t="s">
        <v>17782</v>
      </c>
      <c r="C13115" s="4">
        <v>337.63839999999999</v>
      </c>
      <c r="F13115" s="20"/>
    </row>
    <row r="13116" spans="2:6" x14ac:dyDescent="0.3">
      <c r="B13116" s="3" t="s">
        <v>9877</v>
      </c>
      <c r="C13116" s="4">
        <v>337.61950000000002</v>
      </c>
      <c r="F13116" s="20"/>
    </row>
    <row r="13117" spans="2:6" x14ac:dyDescent="0.3">
      <c r="B13117" s="3" t="s">
        <v>5008</v>
      </c>
      <c r="C13117" s="4">
        <v>337.25649999999996</v>
      </c>
      <c r="F13117" s="20"/>
    </row>
    <row r="13118" spans="2:6" x14ac:dyDescent="0.3">
      <c r="B13118" s="3" t="s">
        <v>2203</v>
      </c>
      <c r="C13118" s="4">
        <v>337.23140000000001</v>
      </c>
      <c r="F13118" s="20"/>
    </row>
    <row r="13119" spans="2:6" x14ac:dyDescent="0.3">
      <c r="B13119" s="3" t="s">
        <v>18372</v>
      </c>
      <c r="C13119" s="4">
        <v>337.21870000000001</v>
      </c>
      <c r="F13119" s="20"/>
    </row>
    <row r="13120" spans="2:6" x14ac:dyDescent="0.3">
      <c r="B13120" s="3" t="s">
        <v>3840</v>
      </c>
      <c r="C13120" s="4">
        <v>337.09469999999999</v>
      </c>
      <c r="F13120" s="20"/>
    </row>
    <row r="13121" spans="2:6" x14ac:dyDescent="0.3">
      <c r="B13121" s="3" t="s">
        <v>657</v>
      </c>
      <c r="C13121" s="4">
        <v>337.05659999999995</v>
      </c>
      <c r="F13121" s="20"/>
    </row>
    <row r="13122" spans="2:6" x14ac:dyDescent="0.3">
      <c r="B13122" s="3" t="s">
        <v>8936</v>
      </c>
      <c r="C13122" s="4">
        <v>336.91199999999998</v>
      </c>
      <c r="F13122" s="20"/>
    </row>
    <row r="13123" spans="2:6" x14ac:dyDescent="0.3">
      <c r="B13123" s="3" t="s">
        <v>18666</v>
      </c>
      <c r="C13123" s="4">
        <v>336.7817</v>
      </c>
      <c r="F13123" s="20"/>
    </row>
    <row r="13124" spans="2:6" x14ac:dyDescent="0.3">
      <c r="B13124" s="3" t="s">
        <v>9657</v>
      </c>
      <c r="C13124" s="4">
        <v>336.75020000000001</v>
      </c>
      <c r="F13124" s="20"/>
    </row>
    <row r="13125" spans="2:6" x14ac:dyDescent="0.3">
      <c r="B13125" s="3" t="s">
        <v>18394</v>
      </c>
      <c r="C13125" s="4">
        <v>336.62419999999997</v>
      </c>
      <c r="F13125" s="20"/>
    </row>
    <row r="13126" spans="2:6" x14ac:dyDescent="0.3">
      <c r="B13126" s="3" t="s">
        <v>798</v>
      </c>
      <c r="C13126" s="4">
        <v>336.54230000000001</v>
      </c>
      <c r="F13126" s="20"/>
    </row>
    <row r="13127" spans="2:6" x14ac:dyDescent="0.3">
      <c r="B13127" s="3" t="s">
        <v>2933</v>
      </c>
      <c r="C13127" s="4">
        <v>336.44430000000006</v>
      </c>
      <c r="F13127" s="20"/>
    </row>
    <row r="13128" spans="2:6" x14ac:dyDescent="0.3">
      <c r="B13128" s="3" t="s">
        <v>6296</v>
      </c>
      <c r="C13128" s="4">
        <v>336.35489999999999</v>
      </c>
      <c r="F13128" s="20"/>
    </row>
    <row r="13129" spans="2:6" x14ac:dyDescent="0.3">
      <c r="B13129" s="3" t="s">
        <v>15887</v>
      </c>
      <c r="C13129" s="4">
        <v>336.27969999999993</v>
      </c>
      <c r="F13129" s="20"/>
    </row>
    <row r="13130" spans="2:6" x14ac:dyDescent="0.3">
      <c r="B13130" s="3" t="s">
        <v>2467</v>
      </c>
      <c r="C13130" s="4">
        <v>335.98140000000001</v>
      </c>
      <c r="F13130" s="20"/>
    </row>
    <row r="13131" spans="2:6" x14ac:dyDescent="0.3">
      <c r="B13131" s="3" t="s">
        <v>1411</v>
      </c>
      <c r="C13131" s="4">
        <v>335.96360000000004</v>
      </c>
      <c r="F13131" s="20"/>
    </row>
    <row r="13132" spans="2:6" x14ac:dyDescent="0.3">
      <c r="B13132" s="3" t="s">
        <v>9530</v>
      </c>
      <c r="C13132" s="4">
        <v>335.81</v>
      </c>
      <c r="F13132" s="20"/>
    </row>
    <row r="13133" spans="2:6" x14ac:dyDescent="0.3">
      <c r="B13133" s="3" t="s">
        <v>4320</v>
      </c>
      <c r="C13133" s="4">
        <v>335.81</v>
      </c>
      <c r="F13133" s="20"/>
    </row>
    <row r="13134" spans="2:6" x14ac:dyDescent="0.3">
      <c r="B13134" s="3" t="s">
        <v>11550</v>
      </c>
      <c r="C13134" s="4">
        <v>335.74860000000001</v>
      </c>
      <c r="F13134" s="20"/>
    </row>
    <row r="13135" spans="2:6" x14ac:dyDescent="0.3">
      <c r="B13135" s="3" t="s">
        <v>14537</v>
      </c>
      <c r="C13135" s="4">
        <v>335.66039999999998</v>
      </c>
      <c r="F13135" s="20"/>
    </row>
    <row r="13136" spans="2:6" x14ac:dyDescent="0.3">
      <c r="B13136" s="3" t="s">
        <v>4018</v>
      </c>
      <c r="C13136" s="4">
        <v>335.66039999999998</v>
      </c>
      <c r="F13136" s="20"/>
    </row>
    <row r="13137" spans="2:6" x14ac:dyDescent="0.3">
      <c r="B13137" s="3" t="s">
        <v>19022</v>
      </c>
      <c r="C13137" s="4">
        <v>335.53699999999998</v>
      </c>
      <c r="F13137" s="20"/>
    </row>
    <row r="13138" spans="2:6" x14ac:dyDescent="0.3">
      <c r="B13138" s="3" t="s">
        <v>16404</v>
      </c>
      <c r="C13138" s="4">
        <v>335.49029999999999</v>
      </c>
      <c r="F13138" s="20"/>
    </row>
    <row r="13139" spans="2:6" x14ac:dyDescent="0.3">
      <c r="B13139" s="3" t="s">
        <v>1039</v>
      </c>
      <c r="C13139" s="4">
        <v>335.37810000000002</v>
      </c>
      <c r="F13139" s="20"/>
    </row>
    <row r="13140" spans="2:6" x14ac:dyDescent="0.3">
      <c r="B13140" s="3" t="s">
        <v>3990</v>
      </c>
      <c r="C13140" s="4">
        <v>335.37719999999996</v>
      </c>
      <c r="F13140" s="20"/>
    </row>
    <row r="13141" spans="2:6" x14ac:dyDescent="0.3">
      <c r="B13141" s="3" t="s">
        <v>9109</v>
      </c>
      <c r="C13141" s="4">
        <v>335.3177</v>
      </c>
      <c r="F13141" s="20"/>
    </row>
    <row r="13142" spans="2:6" x14ac:dyDescent="0.3">
      <c r="B13142" s="3" t="s">
        <v>10056</v>
      </c>
      <c r="C13142" s="4">
        <v>335.28579999999999</v>
      </c>
      <c r="F13142" s="20"/>
    </row>
    <row r="13143" spans="2:6" x14ac:dyDescent="0.3">
      <c r="B13143" s="3" t="s">
        <v>3334</v>
      </c>
      <c r="C13143" s="4">
        <v>335.13839999999999</v>
      </c>
      <c r="F13143" s="20"/>
    </row>
    <row r="13144" spans="2:6" x14ac:dyDescent="0.3">
      <c r="B13144" s="3" t="s">
        <v>10466</v>
      </c>
      <c r="C13144" s="4">
        <v>335.02219999999994</v>
      </c>
      <c r="F13144" s="20"/>
    </row>
    <row r="13145" spans="2:6" x14ac:dyDescent="0.3">
      <c r="B13145" s="3" t="s">
        <v>6087</v>
      </c>
      <c r="C13145" s="4">
        <v>334.97119999999995</v>
      </c>
      <c r="F13145" s="20"/>
    </row>
    <row r="13146" spans="2:6" x14ac:dyDescent="0.3">
      <c r="B13146" s="3" t="s">
        <v>8349</v>
      </c>
      <c r="C13146" s="4">
        <v>334.94889999999998</v>
      </c>
      <c r="F13146" s="20"/>
    </row>
    <row r="13147" spans="2:6" x14ac:dyDescent="0.3">
      <c r="B13147" s="3" t="s">
        <v>17867</v>
      </c>
      <c r="C13147" s="4">
        <v>334.80290000000002</v>
      </c>
      <c r="F13147" s="20"/>
    </row>
    <row r="13148" spans="2:6" x14ac:dyDescent="0.3">
      <c r="B13148" s="3" t="s">
        <v>16817</v>
      </c>
      <c r="C13148" s="4">
        <v>334.80290000000002</v>
      </c>
      <c r="F13148" s="20"/>
    </row>
    <row r="13149" spans="2:6" x14ac:dyDescent="0.3">
      <c r="B13149" s="3" t="s">
        <v>13458</v>
      </c>
      <c r="C13149" s="4">
        <v>334.76509999999996</v>
      </c>
      <c r="F13149" s="20"/>
    </row>
    <row r="13150" spans="2:6" x14ac:dyDescent="0.3">
      <c r="B13150" s="3" t="s">
        <v>7894</v>
      </c>
      <c r="C13150" s="4">
        <v>334.7525</v>
      </c>
      <c r="F13150" s="20"/>
    </row>
    <row r="13151" spans="2:6" x14ac:dyDescent="0.3">
      <c r="B13151" s="3" t="s">
        <v>783</v>
      </c>
      <c r="C13151" s="4">
        <v>334.74720000000002</v>
      </c>
      <c r="F13151" s="20"/>
    </row>
    <row r="13152" spans="2:6" x14ac:dyDescent="0.3">
      <c r="B13152" s="3" t="s">
        <v>1226</v>
      </c>
      <c r="C13152" s="4">
        <v>334.73989999999998</v>
      </c>
      <c r="F13152" s="20"/>
    </row>
    <row r="13153" spans="2:6" x14ac:dyDescent="0.3">
      <c r="B13153" s="3" t="s">
        <v>8430</v>
      </c>
      <c r="C13153" s="4">
        <v>334.72730000000001</v>
      </c>
      <c r="F13153" s="20"/>
    </row>
    <row r="13154" spans="2:6" x14ac:dyDescent="0.3">
      <c r="B13154" s="3" t="s">
        <v>2057</v>
      </c>
      <c r="C13154" s="4">
        <v>334.71469999999999</v>
      </c>
      <c r="F13154" s="20"/>
    </row>
    <row r="13155" spans="2:6" x14ac:dyDescent="0.3">
      <c r="B13155" s="3" t="s">
        <v>10343</v>
      </c>
      <c r="C13155" s="4">
        <v>334.69580000000002</v>
      </c>
      <c r="F13155" s="20"/>
    </row>
    <row r="13156" spans="2:6" x14ac:dyDescent="0.3">
      <c r="B13156" s="3" t="s">
        <v>5156</v>
      </c>
      <c r="C13156" s="4">
        <v>334.64010000000002</v>
      </c>
      <c r="F13156" s="20"/>
    </row>
    <row r="13157" spans="2:6" x14ac:dyDescent="0.3">
      <c r="B13157" s="3" t="s">
        <v>15823</v>
      </c>
      <c r="C13157" s="4">
        <v>334.63319999999999</v>
      </c>
      <c r="F13157" s="20"/>
    </row>
    <row r="13158" spans="2:6" x14ac:dyDescent="0.3">
      <c r="B13158" s="3" t="s">
        <v>1401</v>
      </c>
      <c r="C13158" s="4">
        <v>334.37650000000002</v>
      </c>
      <c r="F13158" s="20"/>
    </row>
    <row r="13159" spans="2:6" x14ac:dyDescent="0.3">
      <c r="B13159" s="3" t="s">
        <v>10508</v>
      </c>
      <c r="C13159" s="4">
        <v>334.2149</v>
      </c>
      <c r="F13159" s="20"/>
    </row>
    <row r="13160" spans="2:6" x14ac:dyDescent="0.3">
      <c r="B13160" s="3" t="s">
        <v>16213</v>
      </c>
      <c r="C13160" s="4">
        <v>334.12649999999996</v>
      </c>
      <c r="F13160" s="20"/>
    </row>
    <row r="13161" spans="2:6" x14ac:dyDescent="0.3">
      <c r="B13161" s="3" t="s">
        <v>14040</v>
      </c>
      <c r="C13161" s="4">
        <v>334.12649999999996</v>
      </c>
      <c r="F13161" s="20"/>
    </row>
    <row r="13162" spans="2:6" x14ac:dyDescent="0.3">
      <c r="B13162" s="3" t="s">
        <v>1865</v>
      </c>
      <c r="C13162" s="4">
        <v>334.06560000000002</v>
      </c>
      <c r="F13162" s="20"/>
    </row>
    <row r="13163" spans="2:6" x14ac:dyDescent="0.3">
      <c r="B13163" s="3" t="s">
        <v>2611</v>
      </c>
      <c r="C13163" s="4">
        <v>334.0147</v>
      </c>
      <c r="F13163" s="20"/>
    </row>
    <row r="13164" spans="2:6" x14ac:dyDescent="0.3">
      <c r="B13164" s="3" t="s">
        <v>13304</v>
      </c>
      <c r="C13164" s="4">
        <v>333.97360000000003</v>
      </c>
      <c r="F13164" s="20"/>
    </row>
    <row r="13165" spans="2:6" x14ac:dyDescent="0.3">
      <c r="B13165" s="3" t="s">
        <v>4213</v>
      </c>
      <c r="C13165" s="4">
        <v>333.93239999999997</v>
      </c>
      <c r="F13165" s="20"/>
    </row>
    <row r="13166" spans="2:6" x14ac:dyDescent="0.3">
      <c r="B13166" s="3" t="s">
        <v>12948</v>
      </c>
      <c r="C13166" s="4">
        <v>333.71229999999997</v>
      </c>
      <c r="F13166" s="20"/>
    </row>
    <row r="13167" spans="2:6" x14ac:dyDescent="0.3">
      <c r="B13167" s="3" t="s">
        <v>14846</v>
      </c>
      <c r="C13167" s="4">
        <v>333.58869999999996</v>
      </c>
      <c r="F13167" s="20"/>
    </row>
    <row r="13168" spans="2:6" x14ac:dyDescent="0.3">
      <c r="B13168" s="3" t="s">
        <v>4823</v>
      </c>
      <c r="C13168" s="4">
        <v>333.50049999999999</v>
      </c>
      <c r="F13168" s="20"/>
    </row>
    <row r="13169" spans="2:6" x14ac:dyDescent="0.3">
      <c r="B13169" s="3" t="s">
        <v>17111</v>
      </c>
      <c r="C13169" s="4">
        <v>333.47490000000005</v>
      </c>
      <c r="F13169" s="20"/>
    </row>
    <row r="13170" spans="2:6" x14ac:dyDescent="0.3">
      <c r="B13170" s="3" t="s">
        <v>18314</v>
      </c>
      <c r="C13170" s="4">
        <v>333.34700000000004</v>
      </c>
      <c r="F13170" s="20"/>
    </row>
    <row r="13171" spans="2:6" x14ac:dyDescent="0.3">
      <c r="B13171" s="3" t="s">
        <v>7507</v>
      </c>
      <c r="C13171" s="4">
        <v>333.13710000000003</v>
      </c>
      <c r="F13171" s="20"/>
    </row>
    <row r="13172" spans="2:6" x14ac:dyDescent="0.3">
      <c r="B13172" s="3" t="s">
        <v>12688</v>
      </c>
      <c r="C13172" s="4">
        <v>332.99160000000001</v>
      </c>
      <c r="F13172" s="20"/>
    </row>
    <row r="13173" spans="2:6" x14ac:dyDescent="0.3">
      <c r="B13173" s="3" t="s">
        <v>13788</v>
      </c>
      <c r="C13173" s="4">
        <v>332.92449999999997</v>
      </c>
      <c r="F13173" s="20"/>
    </row>
    <row r="13174" spans="2:6" x14ac:dyDescent="0.3">
      <c r="B13174" s="3" t="s">
        <v>7197</v>
      </c>
      <c r="C13174" s="4">
        <v>332.8304</v>
      </c>
      <c r="F13174" s="20"/>
    </row>
    <row r="13175" spans="2:6" x14ac:dyDescent="0.3">
      <c r="B13175" s="3" t="s">
        <v>7764</v>
      </c>
      <c r="C13175" s="4">
        <v>332.59829999999999</v>
      </c>
      <c r="F13175" s="20"/>
    </row>
    <row r="13176" spans="2:6" x14ac:dyDescent="0.3">
      <c r="B13176" s="3" t="s">
        <v>4738</v>
      </c>
      <c r="C13176" s="4">
        <v>332.47290000000004</v>
      </c>
      <c r="F13176" s="20"/>
    </row>
    <row r="13177" spans="2:6" x14ac:dyDescent="0.3">
      <c r="B13177" s="3" t="s">
        <v>14336</v>
      </c>
      <c r="C13177" s="4">
        <v>332.45480000000003</v>
      </c>
      <c r="F13177" s="20"/>
    </row>
    <row r="13178" spans="2:6" x14ac:dyDescent="0.3">
      <c r="B13178" s="3" t="s">
        <v>15477</v>
      </c>
      <c r="C13178" s="4">
        <v>332.34950000000003</v>
      </c>
      <c r="F13178" s="20"/>
    </row>
    <row r="13179" spans="2:6" x14ac:dyDescent="0.3">
      <c r="B13179" s="3" t="s">
        <v>6337</v>
      </c>
      <c r="C13179" s="4">
        <v>332.19939999999997</v>
      </c>
      <c r="F13179" s="20"/>
    </row>
    <row r="13180" spans="2:6" x14ac:dyDescent="0.3">
      <c r="B13180" s="3" t="s">
        <v>18557</v>
      </c>
      <c r="C13180" s="4">
        <v>332.15320000000003</v>
      </c>
      <c r="F13180" s="20"/>
    </row>
    <row r="13181" spans="2:6" x14ac:dyDescent="0.3">
      <c r="B13181" s="3" t="s">
        <v>5886</v>
      </c>
      <c r="C13181" s="4">
        <v>332.0607</v>
      </c>
      <c r="F13181" s="20"/>
    </row>
    <row r="13182" spans="2:6" x14ac:dyDescent="0.3">
      <c r="B13182" s="3" t="s">
        <v>3931</v>
      </c>
      <c r="C13182" s="4">
        <v>331.75609999999995</v>
      </c>
      <c r="F13182" s="20"/>
    </row>
    <row r="13183" spans="2:6" x14ac:dyDescent="0.3">
      <c r="B13183" s="3" t="s">
        <v>18457</v>
      </c>
      <c r="C13183" s="4">
        <v>331.67919999999998</v>
      </c>
      <c r="F13183" s="20"/>
    </row>
    <row r="13184" spans="2:6" x14ac:dyDescent="0.3">
      <c r="B13184" s="3" t="s">
        <v>12011</v>
      </c>
      <c r="C13184" s="4">
        <v>331.62879999999996</v>
      </c>
      <c r="F13184" s="20"/>
    </row>
    <row r="13185" spans="2:6" x14ac:dyDescent="0.3">
      <c r="B13185" s="3" t="s">
        <v>7463</v>
      </c>
      <c r="C13185" s="4">
        <v>331.61620000000005</v>
      </c>
      <c r="F13185" s="20"/>
    </row>
    <row r="13186" spans="2:6" x14ac:dyDescent="0.3">
      <c r="B13186" s="3" t="s">
        <v>15479</v>
      </c>
      <c r="C13186" s="4">
        <v>331.6139</v>
      </c>
      <c r="F13186" s="20"/>
    </row>
    <row r="13187" spans="2:6" x14ac:dyDescent="0.3">
      <c r="B13187" s="3" t="s">
        <v>17554</v>
      </c>
      <c r="C13187" s="4">
        <v>331.60990000000004</v>
      </c>
      <c r="F13187" s="20"/>
    </row>
    <row r="13188" spans="2:6" x14ac:dyDescent="0.3">
      <c r="B13188" s="3" t="s">
        <v>10120</v>
      </c>
      <c r="C13188" s="4">
        <v>331.56580000000002</v>
      </c>
      <c r="F13188" s="20"/>
    </row>
    <row r="13189" spans="2:6" x14ac:dyDescent="0.3">
      <c r="B13189" s="3" t="s">
        <v>1560</v>
      </c>
      <c r="C13189" s="4">
        <v>331.5607</v>
      </c>
      <c r="F13189" s="20"/>
    </row>
    <row r="13190" spans="2:6" x14ac:dyDescent="0.3">
      <c r="B13190" s="3" t="s">
        <v>11952</v>
      </c>
      <c r="C13190" s="4">
        <v>331.44920000000002</v>
      </c>
      <c r="F13190" s="20"/>
    </row>
    <row r="13191" spans="2:6" x14ac:dyDescent="0.3">
      <c r="B13191" s="3" t="s">
        <v>3645</v>
      </c>
      <c r="C13191" s="4">
        <v>331.38350000000003</v>
      </c>
      <c r="F13191" s="20"/>
    </row>
    <row r="13192" spans="2:6" x14ac:dyDescent="0.3">
      <c r="B13192" s="3" t="s">
        <v>9375</v>
      </c>
      <c r="C13192" s="4">
        <v>331.09099999999995</v>
      </c>
      <c r="F13192" s="20"/>
    </row>
    <row r="13193" spans="2:6" x14ac:dyDescent="0.3">
      <c r="B13193" s="3" t="s">
        <v>17026</v>
      </c>
      <c r="C13193" s="4">
        <v>331.0532</v>
      </c>
      <c r="F13193" s="20"/>
    </row>
    <row r="13194" spans="2:6" x14ac:dyDescent="0.3">
      <c r="B13194" s="3" t="s">
        <v>17483</v>
      </c>
      <c r="C13194" s="4">
        <v>330.97210000000001</v>
      </c>
      <c r="F13194" s="20"/>
    </row>
    <row r="13195" spans="2:6" x14ac:dyDescent="0.3">
      <c r="B13195" s="3" t="s">
        <v>3057</v>
      </c>
      <c r="C13195" s="4">
        <v>330.95399999999995</v>
      </c>
      <c r="F13195" s="20"/>
    </row>
    <row r="13196" spans="2:6" x14ac:dyDescent="0.3">
      <c r="B13196" s="3" t="s">
        <v>12606</v>
      </c>
      <c r="C13196" s="4">
        <v>330.92090000000002</v>
      </c>
      <c r="F13196" s="20"/>
    </row>
    <row r="13197" spans="2:6" x14ac:dyDescent="0.3">
      <c r="B13197" s="3" t="s">
        <v>5287</v>
      </c>
      <c r="C13197" s="4">
        <v>330.911</v>
      </c>
      <c r="F13197" s="20"/>
    </row>
    <row r="13198" spans="2:6" x14ac:dyDescent="0.3">
      <c r="B13198" s="3" t="s">
        <v>12306</v>
      </c>
      <c r="C13198" s="4">
        <v>330.86739999999998</v>
      </c>
      <c r="F13198" s="20"/>
    </row>
    <row r="13199" spans="2:6" x14ac:dyDescent="0.3">
      <c r="B13199" s="3" t="s">
        <v>17657</v>
      </c>
      <c r="C13199" s="4">
        <v>330.80829999999997</v>
      </c>
      <c r="F13199" s="20"/>
    </row>
    <row r="13200" spans="2:6" x14ac:dyDescent="0.3">
      <c r="B13200" s="3" t="s">
        <v>6611</v>
      </c>
      <c r="C13200" s="4">
        <v>330.80219999999997</v>
      </c>
      <c r="F13200" s="20"/>
    </row>
    <row r="13201" spans="2:6" x14ac:dyDescent="0.3">
      <c r="B13201" s="3" t="s">
        <v>14734</v>
      </c>
      <c r="C13201" s="4">
        <v>330.78309999999999</v>
      </c>
      <c r="F13201" s="20"/>
    </row>
    <row r="13202" spans="2:6" x14ac:dyDescent="0.3">
      <c r="B13202" s="3" t="s">
        <v>4475</v>
      </c>
      <c r="C13202" s="4">
        <v>330.75199999999995</v>
      </c>
      <c r="F13202" s="20"/>
    </row>
    <row r="13203" spans="2:6" x14ac:dyDescent="0.3">
      <c r="B13203" s="3" t="s">
        <v>13863</v>
      </c>
      <c r="C13203" s="4">
        <v>330.65260000000001</v>
      </c>
      <c r="F13203" s="20"/>
    </row>
    <row r="13204" spans="2:6" x14ac:dyDescent="0.3">
      <c r="B13204" s="3" t="s">
        <v>14544</v>
      </c>
      <c r="C13204" s="4">
        <v>330.60430000000002</v>
      </c>
      <c r="F13204" s="20"/>
    </row>
    <row r="13205" spans="2:6" x14ac:dyDescent="0.3">
      <c r="B13205" s="3" t="s">
        <v>12631</v>
      </c>
      <c r="C13205" s="4">
        <v>330.39570000000003</v>
      </c>
      <c r="F13205" s="20"/>
    </row>
    <row r="13206" spans="2:6" x14ac:dyDescent="0.3">
      <c r="B13206" s="3" t="s">
        <v>2651</v>
      </c>
      <c r="C13206" s="4">
        <v>330.39570000000003</v>
      </c>
      <c r="F13206" s="20"/>
    </row>
    <row r="13207" spans="2:6" x14ac:dyDescent="0.3">
      <c r="B13207" s="3" t="s">
        <v>13635</v>
      </c>
      <c r="C13207" s="4">
        <v>330.3768</v>
      </c>
      <c r="F13207" s="20"/>
    </row>
    <row r="13208" spans="2:6" x14ac:dyDescent="0.3">
      <c r="B13208" s="3" t="s">
        <v>1634</v>
      </c>
      <c r="C13208" s="4">
        <v>330.34750000000003</v>
      </c>
      <c r="F13208" s="20"/>
    </row>
    <row r="13209" spans="2:6" x14ac:dyDescent="0.3">
      <c r="B13209" s="3" t="s">
        <v>18452</v>
      </c>
      <c r="C13209" s="4">
        <v>330.339</v>
      </c>
      <c r="F13209" s="20"/>
    </row>
    <row r="13210" spans="2:6" x14ac:dyDescent="0.3">
      <c r="B13210" s="3" t="s">
        <v>6415</v>
      </c>
      <c r="C13210" s="4">
        <v>330.33269999999999</v>
      </c>
      <c r="F13210" s="20"/>
    </row>
    <row r="13211" spans="2:6" x14ac:dyDescent="0.3">
      <c r="B13211" s="3" t="s">
        <v>11975</v>
      </c>
      <c r="C13211" s="4">
        <v>330.30739999999997</v>
      </c>
      <c r="F13211" s="20"/>
    </row>
    <row r="13212" spans="2:6" x14ac:dyDescent="0.3">
      <c r="B13212" s="3" t="s">
        <v>6857</v>
      </c>
      <c r="C13212" s="4">
        <v>330.27699999999999</v>
      </c>
      <c r="F13212" s="20"/>
    </row>
    <row r="13213" spans="2:6" x14ac:dyDescent="0.3">
      <c r="B13213" s="3" t="s">
        <v>12932</v>
      </c>
      <c r="C13213" s="4">
        <v>330.13829999999996</v>
      </c>
      <c r="F13213" s="20"/>
    </row>
    <row r="13214" spans="2:6" x14ac:dyDescent="0.3">
      <c r="B13214" s="3" t="s">
        <v>14897</v>
      </c>
      <c r="C13214" s="4">
        <v>330.11540000000002</v>
      </c>
      <c r="F13214" s="20"/>
    </row>
    <row r="13215" spans="2:6" x14ac:dyDescent="0.3">
      <c r="B13215" s="3" t="s">
        <v>2703</v>
      </c>
      <c r="C13215" s="4">
        <v>329.97520000000003</v>
      </c>
      <c r="F13215" s="20"/>
    </row>
    <row r="13216" spans="2:6" x14ac:dyDescent="0.3">
      <c r="B13216" s="3" t="s">
        <v>16262</v>
      </c>
      <c r="C13216" s="4">
        <v>329.8048</v>
      </c>
      <c r="F13216" s="20"/>
    </row>
    <row r="13217" spans="2:6" x14ac:dyDescent="0.3">
      <c r="B13217" s="3" t="s">
        <v>7345</v>
      </c>
      <c r="C13217" s="4">
        <v>329.70670000000001</v>
      </c>
      <c r="F13217" s="20"/>
    </row>
    <row r="13218" spans="2:6" x14ac:dyDescent="0.3">
      <c r="B13218" s="3" t="s">
        <v>1147</v>
      </c>
      <c r="C13218" s="4">
        <v>329.70670000000001</v>
      </c>
      <c r="F13218" s="20"/>
    </row>
    <row r="13219" spans="2:6" x14ac:dyDescent="0.3">
      <c r="B13219" s="3" t="s">
        <v>8726</v>
      </c>
      <c r="C13219" s="4">
        <v>329.70119999999997</v>
      </c>
      <c r="F13219" s="20"/>
    </row>
    <row r="13220" spans="2:6" x14ac:dyDescent="0.3">
      <c r="B13220" s="3" t="s">
        <v>13387</v>
      </c>
      <c r="C13220" s="4">
        <v>329.6705</v>
      </c>
      <c r="F13220" s="20"/>
    </row>
    <row r="13221" spans="2:6" x14ac:dyDescent="0.3">
      <c r="B13221" s="3" t="s">
        <v>12595</v>
      </c>
      <c r="C13221" s="4">
        <v>329.55</v>
      </c>
      <c r="F13221" s="20"/>
    </row>
    <row r="13222" spans="2:6" x14ac:dyDescent="0.3">
      <c r="B13222" s="3" t="s">
        <v>16750</v>
      </c>
      <c r="C13222" s="4">
        <v>329.20670000000001</v>
      </c>
      <c r="F13222" s="20"/>
    </row>
    <row r="13223" spans="2:6" x14ac:dyDescent="0.3">
      <c r="B13223" s="3" t="s">
        <v>13264</v>
      </c>
      <c r="C13223" s="4">
        <v>329.15270000000004</v>
      </c>
      <c r="F13223" s="20"/>
    </row>
    <row r="13224" spans="2:6" x14ac:dyDescent="0.3">
      <c r="B13224" s="3" t="s">
        <v>3363</v>
      </c>
      <c r="C13224" s="4">
        <v>329.04289999999997</v>
      </c>
      <c r="F13224" s="20"/>
    </row>
    <row r="13225" spans="2:6" x14ac:dyDescent="0.3">
      <c r="B13225" s="3" t="s">
        <v>15123</v>
      </c>
      <c r="C13225" s="4">
        <v>329.01929999999999</v>
      </c>
      <c r="F13225" s="20"/>
    </row>
    <row r="13226" spans="2:6" x14ac:dyDescent="0.3">
      <c r="B13226" s="3" t="s">
        <v>5479</v>
      </c>
      <c r="C13226" s="4">
        <v>328.74040000000002</v>
      </c>
      <c r="F13226" s="20"/>
    </row>
    <row r="13227" spans="2:6" x14ac:dyDescent="0.3">
      <c r="B13227" s="3" t="s">
        <v>5581</v>
      </c>
      <c r="C13227" s="4">
        <v>328.69540000000001</v>
      </c>
      <c r="F13227" s="20"/>
    </row>
    <row r="13228" spans="2:6" x14ac:dyDescent="0.3">
      <c r="B13228" s="3" t="s">
        <v>16190</v>
      </c>
      <c r="C13228" s="4">
        <v>328.65</v>
      </c>
      <c r="F13228" s="20"/>
    </row>
    <row r="13229" spans="2:6" x14ac:dyDescent="0.3">
      <c r="B13229" s="3" t="s">
        <v>17195</v>
      </c>
      <c r="C13229" s="4">
        <v>328.65</v>
      </c>
      <c r="F13229" s="20"/>
    </row>
    <row r="13230" spans="2:6" x14ac:dyDescent="0.3">
      <c r="B13230" s="3" t="s">
        <v>16025</v>
      </c>
      <c r="C13230" s="4">
        <v>328.55549999999999</v>
      </c>
      <c r="F13230" s="20"/>
    </row>
    <row r="13231" spans="2:6" x14ac:dyDescent="0.3">
      <c r="B13231" s="3" t="s">
        <v>13597</v>
      </c>
      <c r="C13231" s="4">
        <v>328.55549999999999</v>
      </c>
      <c r="F13231" s="20"/>
    </row>
    <row r="13232" spans="2:6" x14ac:dyDescent="0.3">
      <c r="B13232" s="3" t="s">
        <v>8591</v>
      </c>
      <c r="C13232" s="4">
        <v>328.524</v>
      </c>
      <c r="F13232" s="20"/>
    </row>
    <row r="13233" spans="2:6" x14ac:dyDescent="0.3">
      <c r="B13233" s="3" t="s">
        <v>14298</v>
      </c>
      <c r="C13233" s="4">
        <v>328.51769999999999</v>
      </c>
      <c r="F13233" s="20"/>
    </row>
    <row r="13234" spans="2:6" x14ac:dyDescent="0.3">
      <c r="B13234" s="3" t="s">
        <v>7604</v>
      </c>
      <c r="C13234" s="4">
        <v>328.47990000000004</v>
      </c>
      <c r="F13234" s="20"/>
    </row>
    <row r="13235" spans="2:6" x14ac:dyDescent="0.3">
      <c r="B13235" s="3" t="s">
        <v>4672</v>
      </c>
      <c r="C13235" s="4">
        <v>328.47990000000004</v>
      </c>
      <c r="F13235" s="20"/>
    </row>
    <row r="13236" spans="2:6" x14ac:dyDescent="0.3">
      <c r="B13236" s="3" t="s">
        <v>15026</v>
      </c>
      <c r="C13236" s="4">
        <v>328.47989999999999</v>
      </c>
      <c r="F13236" s="20"/>
    </row>
    <row r="13237" spans="2:6" x14ac:dyDescent="0.3">
      <c r="B13237" s="3" t="s">
        <v>7414</v>
      </c>
      <c r="C13237" s="4">
        <v>328.46879999999999</v>
      </c>
      <c r="F13237" s="20"/>
    </row>
    <row r="13238" spans="2:6" x14ac:dyDescent="0.3">
      <c r="B13238" s="3" t="s">
        <v>9681</v>
      </c>
      <c r="C13238" s="4">
        <v>328.46730000000002</v>
      </c>
      <c r="F13238" s="20"/>
    </row>
    <row r="13239" spans="2:6" x14ac:dyDescent="0.3">
      <c r="B13239" s="3" t="s">
        <v>12090</v>
      </c>
      <c r="C13239" s="4">
        <v>328.46209999999996</v>
      </c>
      <c r="F13239" s="20"/>
    </row>
    <row r="13240" spans="2:6" x14ac:dyDescent="0.3">
      <c r="B13240" s="3" t="s">
        <v>9624</v>
      </c>
      <c r="C13240" s="4">
        <v>328.46100000000001</v>
      </c>
      <c r="F13240" s="20"/>
    </row>
    <row r="13241" spans="2:6" x14ac:dyDescent="0.3">
      <c r="B13241" s="3" t="s">
        <v>1465</v>
      </c>
      <c r="C13241" s="4">
        <v>328.43579999999997</v>
      </c>
      <c r="F13241" s="20"/>
    </row>
    <row r="13242" spans="2:6" x14ac:dyDescent="0.3">
      <c r="B13242" s="3" t="s">
        <v>8414</v>
      </c>
      <c r="C13242" s="4">
        <v>328.42950000000002</v>
      </c>
      <c r="F13242" s="20"/>
    </row>
    <row r="13243" spans="2:6" x14ac:dyDescent="0.3">
      <c r="B13243" s="3" t="s">
        <v>13194</v>
      </c>
      <c r="C13243" s="4">
        <v>328.41059999999999</v>
      </c>
      <c r="F13243" s="20"/>
    </row>
    <row r="13244" spans="2:6" x14ac:dyDescent="0.3">
      <c r="B13244" s="3" t="s">
        <v>3566</v>
      </c>
      <c r="C13244" s="4">
        <v>328.38580000000002</v>
      </c>
      <c r="F13244" s="20"/>
    </row>
    <row r="13245" spans="2:6" x14ac:dyDescent="0.3">
      <c r="B13245" s="3" t="s">
        <v>15087</v>
      </c>
      <c r="C13245" s="4">
        <v>328.31139999999999</v>
      </c>
      <c r="F13245" s="20"/>
    </row>
    <row r="13246" spans="2:6" x14ac:dyDescent="0.3">
      <c r="B13246" s="3" t="s">
        <v>3492</v>
      </c>
      <c r="C13246" s="4">
        <v>328.18580000000003</v>
      </c>
      <c r="F13246" s="20"/>
    </row>
    <row r="13247" spans="2:6" x14ac:dyDescent="0.3">
      <c r="B13247" s="3" t="s">
        <v>15443</v>
      </c>
      <c r="C13247" s="4">
        <v>328.15429999999998</v>
      </c>
      <c r="F13247" s="20"/>
    </row>
    <row r="13248" spans="2:6" x14ac:dyDescent="0.3">
      <c r="B13248" s="3" t="s">
        <v>12073</v>
      </c>
      <c r="C13248" s="4">
        <v>327.99900000000002</v>
      </c>
      <c r="F13248" s="20"/>
    </row>
    <row r="13249" spans="2:6" x14ac:dyDescent="0.3">
      <c r="B13249" s="3" t="s">
        <v>8283</v>
      </c>
      <c r="C13249" s="4">
        <v>327.95509999999996</v>
      </c>
      <c r="F13249" s="20"/>
    </row>
    <row r="13250" spans="2:6" x14ac:dyDescent="0.3">
      <c r="B13250" s="3" t="s">
        <v>4610</v>
      </c>
      <c r="C13250" s="4">
        <v>327.87349999999998</v>
      </c>
      <c r="F13250" s="20"/>
    </row>
    <row r="13251" spans="2:6" x14ac:dyDescent="0.3">
      <c r="B13251" s="3" t="s">
        <v>2419</v>
      </c>
      <c r="C13251" s="4">
        <v>327.86650000000003</v>
      </c>
      <c r="F13251" s="20"/>
    </row>
    <row r="13252" spans="2:6" x14ac:dyDescent="0.3">
      <c r="B13252" s="3" t="s">
        <v>11138</v>
      </c>
      <c r="C13252" s="4">
        <v>327.8476</v>
      </c>
      <c r="F13252" s="20"/>
    </row>
    <row r="13253" spans="2:6" x14ac:dyDescent="0.3">
      <c r="B13253" s="3" t="s">
        <v>12324</v>
      </c>
      <c r="C13253" s="4">
        <v>327.83519999999999</v>
      </c>
      <c r="F13253" s="20"/>
    </row>
    <row r="13254" spans="2:6" x14ac:dyDescent="0.3">
      <c r="B13254" s="3" t="s">
        <v>17840</v>
      </c>
      <c r="C13254" s="4">
        <v>327.75389999999999</v>
      </c>
      <c r="F13254" s="20"/>
    </row>
    <row r="13255" spans="2:6" x14ac:dyDescent="0.3">
      <c r="B13255" s="3" t="s">
        <v>6763</v>
      </c>
      <c r="C13255" s="4">
        <v>327.36490000000003</v>
      </c>
      <c r="F13255" s="20"/>
    </row>
    <row r="13256" spans="2:6" x14ac:dyDescent="0.3">
      <c r="B13256" s="3" t="s">
        <v>13806</v>
      </c>
      <c r="C13256" s="4">
        <v>327.34180000000003</v>
      </c>
      <c r="F13256" s="20"/>
    </row>
    <row r="13257" spans="2:6" x14ac:dyDescent="0.3">
      <c r="B13257" s="3" t="s">
        <v>822</v>
      </c>
      <c r="C13257" s="4">
        <v>327.30360000000002</v>
      </c>
      <c r="F13257" s="20"/>
    </row>
    <row r="13258" spans="2:6" x14ac:dyDescent="0.3">
      <c r="B13258" s="3" t="s">
        <v>7038</v>
      </c>
      <c r="C13258" s="4">
        <v>327.26570000000004</v>
      </c>
      <c r="F13258" s="20"/>
    </row>
    <row r="13259" spans="2:6" x14ac:dyDescent="0.3">
      <c r="B13259" s="3" t="s">
        <v>5196</v>
      </c>
      <c r="C13259" s="4">
        <v>327.23419999999999</v>
      </c>
      <c r="F13259" s="20"/>
    </row>
    <row r="13260" spans="2:6" x14ac:dyDescent="0.3">
      <c r="B13260" s="3" t="s">
        <v>2087</v>
      </c>
      <c r="C13260" s="4">
        <v>327.209</v>
      </c>
      <c r="F13260" s="20"/>
    </row>
    <row r="13261" spans="2:6" x14ac:dyDescent="0.3">
      <c r="B13261" s="3" t="s">
        <v>9214</v>
      </c>
      <c r="C13261" s="4">
        <v>326.65859999999998</v>
      </c>
      <c r="F13261" s="20"/>
    </row>
    <row r="13262" spans="2:6" x14ac:dyDescent="0.3">
      <c r="B13262" s="3" t="s">
        <v>9509</v>
      </c>
      <c r="C13262" s="4">
        <v>326.6397</v>
      </c>
      <c r="F13262" s="20"/>
    </row>
    <row r="13263" spans="2:6" x14ac:dyDescent="0.3">
      <c r="B13263" s="3" t="s">
        <v>15904</v>
      </c>
      <c r="C13263" s="4">
        <v>326.58299999999997</v>
      </c>
      <c r="F13263" s="20"/>
    </row>
    <row r="13264" spans="2:6" x14ac:dyDescent="0.3">
      <c r="B13264" s="3" t="s">
        <v>12424</v>
      </c>
      <c r="C13264" s="4">
        <v>326.52159999999998</v>
      </c>
      <c r="F13264" s="20"/>
    </row>
    <row r="13265" spans="2:6" x14ac:dyDescent="0.3">
      <c r="B13265" s="3" t="s">
        <v>3864</v>
      </c>
      <c r="C13265" s="4">
        <v>326.52159999999998</v>
      </c>
      <c r="F13265" s="20"/>
    </row>
    <row r="13266" spans="2:6" x14ac:dyDescent="0.3">
      <c r="B13266" s="3" t="s">
        <v>2890</v>
      </c>
      <c r="C13266" s="4">
        <v>326.52159999999998</v>
      </c>
      <c r="F13266" s="20"/>
    </row>
    <row r="13267" spans="2:6" x14ac:dyDescent="0.3">
      <c r="B13267" s="3" t="s">
        <v>12978</v>
      </c>
      <c r="C13267" s="4">
        <v>326.46289999999999</v>
      </c>
      <c r="F13267" s="20"/>
    </row>
    <row r="13268" spans="2:6" x14ac:dyDescent="0.3">
      <c r="B13268" s="3" t="s">
        <v>7058</v>
      </c>
      <c r="C13268" s="4">
        <v>326.34530000000001</v>
      </c>
      <c r="F13268" s="20"/>
    </row>
    <row r="13269" spans="2:6" x14ac:dyDescent="0.3">
      <c r="B13269" s="3" t="s">
        <v>16193</v>
      </c>
      <c r="C13269" s="4">
        <v>326.2826</v>
      </c>
      <c r="F13269" s="20"/>
    </row>
    <row r="13270" spans="2:6" x14ac:dyDescent="0.3">
      <c r="B13270" s="3" t="s">
        <v>3979</v>
      </c>
      <c r="C13270" s="4">
        <v>326.16610000000003</v>
      </c>
      <c r="F13270" s="20"/>
    </row>
    <row r="13271" spans="2:6" x14ac:dyDescent="0.3">
      <c r="B13271" s="3" t="s">
        <v>12372</v>
      </c>
      <c r="C13271" s="4">
        <v>326.09559999999999</v>
      </c>
      <c r="F13271" s="20"/>
    </row>
    <row r="13272" spans="2:6" x14ac:dyDescent="0.3">
      <c r="B13272" s="3" t="s">
        <v>3906</v>
      </c>
      <c r="C13272" s="4">
        <v>326.0779</v>
      </c>
      <c r="F13272" s="20"/>
    </row>
    <row r="13273" spans="2:6" x14ac:dyDescent="0.3">
      <c r="B13273" s="3" t="s">
        <v>7177</v>
      </c>
      <c r="C13273" s="4">
        <v>325.8931</v>
      </c>
      <c r="F13273" s="20"/>
    </row>
    <row r="13274" spans="2:6" x14ac:dyDescent="0.3">
      <c r="B13274" s="3" t="s">
        <v>2470</v>
      </c>
      <c r="C13274" s="4">
        <v>325.81180000000001</v>
      </c>
      <c r="F13274" s="20"/>
    </row>
    <row r="13275" spans="2:6" x14ac:dyDescent="0.3">
      <c r="B13275" s="3" t="s">
        <v>4377</v>
      </c>
      <c r="C13275" s="4">
        <v>325.6696</v>
      </c>
      <c r="F13275" s="20"/>
    </row>
    <row r="13276" spans="2:6" x14ac:dyDescent="0.3">
      <c r="B13276" s="3" t="s">
        <v>16758</v>
      </c>
      <c r="C13276" s="4">
        <v>325.40030000000002</v>
      </c>
      <c r="F13276" s="20"/>
    </row>
    <row r="13277" spans="2:6" x14ac:dyDescent="0.3">
      <c r="B13277" s="3" t="s">
        <v>10958</v>
      </c>
      <c r="C13277" s="4">
        <v>325.39400000000001</v>
      </c>
      <c r="F13277" s="20"/>
    </row>
    <row r="13278" spans="2:6" x14ac:dyDescent="0.3">
      <c r="B13278" s="3" t="s">
        <v>4453</v>
      </c>
      <c r="C13278" s="4">
        <v>325.37549999999999</v>
      </c>
      <c r="F13278" s="20"/>
    </row>
    <row r="13279" spans="2:6" x14ac:dyDescent="0.3">
      <c r="B13279" s="3" t="s">
        <v>1647</v>
      </c>
      <c r="C13279" s="4">
        <v>325.36880000000002</v>
      </c>
      <c r="F13279" s="20"/>
    </row>
    <row r="13280" spans="2:6" x14ac:dyDescent="0.3">
      <c r="B13280" s="3" t="s">
        <v>7719</v>
      </c>
      <c r="C13280" s="4">
        <v>325.36879999999996</v>
      </c>
      <c r="F13280" s="20"/>
    </row>
    <row r="13281" spans="2:6" x14ac:dyDescent="0.3">
      <c r="B13281" s="3" t="s">
        <v>2811</v>
      </c>
      <c r="C13281" s="4">
        <v>325.36879999999996</v>
      </c>
      <c r="F13281" s="20"/>
    </row>
    <row r="13282" spans="2:6" x14ac:dyDescent="0.3">
      <c r="B13282" s="3" t="s">
        <v>2025</v>
      </c>
      <c r="C13282" s="4">
        <v>325.3562</v>
      </c>
      <c r="F13282" s="20"/>
    </row>
    <row r="13283" spans="2:6" x14ac:dyDescent="0.3">
      <c r="B13283" s="3" t="s">
        <v>12660</v>
      </c>
      <c r="C13283" s="4">
        <v>325.33100000000002</v>
      </c>
      <c r="F13283" s="20"/>
    </row>
    <row r="13284" spans="2:6" x14ac:dyDescent="0.3">
      <c r="B13284" s="3" t="s">
        <v>13809</v>
      </c>
      <c r="C13284" s="4">
        <v>325.29320000000001</v>
      </c>
      <c r="F13284" s="20"/>
    </row>
    <row r="13285" spans="2:6" x14ac:dyDescent="0.3">
      <c r="B13285" s="3" t="s">
        <v>7360</v>
      </c>
      <c r="C13285" s="4">
        <v>325.29319999999996</v>
      </c>
      <c r="F13285" s="20"/>
    </row>
    <row r="13286" spans="2:6" x14ac:dyDescent="0.3">
      <c r="B13286" s="3" t="s">
        <v>11467</v>
      </c>
      <c r="C13286" s="4">
        <v>325.2611</v>
      </c>
      <c r="F13286" s="20"/>
    </row>
    <row r="13287" spans="2:6" x14ac:dyDescent="0.3">
      <c r="B13287" s="3" t="s">
        <v>4515</v>
      </c>
      <c r="C13287" s="4">
        <v>325.20499999999998</v>
      </c>
      <c r="F13287" s="20"/>
    </row>
    <row r="13288" spans="2:6" x14ac:dyDescent="0.3">
      <c r="B13288" s="3" t="s">
        <v>2820</v>
      </c>
      <c r="C13288" s="4">
        <v>325.1182</v>
      </c>
      <c r="F13288" s="20"/>
    </row>
    <row r="13289" spans="2:6" x14ac:dyDescent="0.3">
      <c r="B13289" s="3" t="s">
        <v>3344</v>
      </c>
      <c r="C13289" s="4">
        <v>325.04950000000002</v>
      </c>
      <c r="F13289" s="20"/>
    </row>
    <row r="13290" spans="2:6" x14ac:dyDescent="0.3">
      <c r="B13290" s="3" t="s">
        <v>11301</v>
      </c>
      <c r="C13290" s="4">
        <v>325.03469999999999</v>
      </c>
      <c r="F13290" s="20"/>
    </row>
    <row r="13291" spans="2:6" x14ac:dyDescent="0.3">
      <c r="B13291" s="3" t="s">
        <v>1657</v>
      </c>
      <c r="C13291" s="4">
        <v>325.01170000000002</v>
      </c>
      <c r="F13291" s="20"/>
    </row>
    <row r="13292" spans="2:6" x14ac:dyDescent="0.3">
      <c r="B13292" s="3" t="s">
        <v>10778</v>
      </c>
      <c r="C13292" s="4">
        <v>324.95699999999999</v>
      </c>
      <c r="F13292" s="20"/>
    </row>
    <row r="13293" spans="2:6" x14ac:dyDescent="0.3">
      <c r="B13293" s="3" t="s">
        <v>1917</v>
      </c>
      <c r="C13293" s="4">
        <v>324.72550000000001</v>
      </c>
      <c r="F13293" s="20"/>
    </row>
    <row r="13294" spans="2:6" x14ac:dyDescent="0.3">
      <c r="B13294" s="3" t="s">
        <v>17072</v>
      </c>
      <c r="C13294" s="4">
        <v>324.62430000000001</v>
      </c>
      <c r="F13294" s="20"/>
    </row>
    <row r="13295" spans="2:6" x14ac:dyDescent="0.3">
      <c r="B13295" s="3" t="s">
        <v>18222</v>
      </c>
      <c r="C13295" s="4">
        <v>324.47310000000004</v>
      </c>
      <c r="F13295" s="20"/>
    </row>
    <row r="13296" spans="2:6" x14ac:dyDescent="0.3">
      <c r="B13296" s="3" t="s">
        <v>14396</v>
      </c>
      <c r="C13296" s="4">
        <v>324.46679999999998</v>
      </c>
      <c r="F13296" s="20"/>
    </row>
    <row r="13297" spans="2:6" x14ac:dyDescent="0.3">
      <c r="B13297" s="3" t="s">
        <v>8004</v>
      </c>
      <c r="C13297" s="4">
        <v>324.46639999999996</v>
      </c>
      <c r="F13297" s="20"/>
    </row>
    <row r="13298" spans="2:6" x14ac:dyDescent="0.3">
      <c r="B13298" s="3" t="s">
        <v>4260</v>
      </c>
      <c r="C13298" s="4">
        <v>324.45499999999998</v>
      </c>
      <c r="F13298" s="20"/>
    </row>
    <row r="13299" spans="2:6" x14ac:dyDescent="0.3">
      <c r="B13299" s="3" t="s">
        <v>3587</v>
      </c>
      <c r="C13299" s="4">
        <v>324.31719999999996</v>
      </c>
      <c r="F13299" s="20"/>
    </row>
    <row r="13300" spans="2:6" x14ac:dyDescent="0.3">
      <c r="B13300" s="3" t="s">
        <v>13063</v>
      </c>
      <c r="C13300" s="4">
        <v>324.279</v>
      </c>
      <c r="F13300" s="20"/>
    </row>
    <row r="13301" spans="2:6" x14ac:dyDescent="0.3">
      <c r="B13301" s="3" t="s">
        <v>14803</v>
      </c>
      <c r="C13301" s="4">
        <v>324.06640000000004</v>
      </c>
      <c r="F13301" s="20"/>
    </row>
    <row r="13302" spans="2:6" x14ac:dyDescent="0.3">
      <c r="B13302" s="3" t="s">
        <v>946</v>
      </c>
      <c r="C13302" s="4">
        <v>323.60300000000001</v>
      </c>
      <c r="F13302" s="20"/>
    </row>
    <row r="13303" spans="2:6" x14ac:dyDescent="0.3">
      <c r="B13303" s="3" t="s">
        <v>9365</v>
      </c>
      <c r="C13303" s="4">
        <v>323.56369999999998</v>
      </c>
      <c r="F13303" s="20"/>
    </row>
    <row r="13304" spans="2:6" x14ac:dyDescent="0.3">
      <c r="B13304" s="3" t="s">
        <v>1524</v>
      </c>
      <c r="C13304" s="4">
        <v>323.52289999999999</v>
      </c>
      <c r="F13304" s="20"/>
    </row>
    <row r="13305" spans="2:6" x14ac:dyDescent="0.3">
      <c r="B13305" s="3" t="s">
        <v>6371</v>
      </c>
      <c r="C13305" s="4">
        <v>323.47879999999998</v>
      </c>
      <c r="F13305" s="20"/>
    </row>
    <row r="13306" spans="2:6" x14ac:dyDescent="0.3">
      <c r="B13306" s="3" t="s">
        <v>13051</v>
      </c>
      <c r="C13306" s="4">
        <v>323.0333</v>
      </c>
      <c r="F13306" s="20"/>
    </row>
    <row r="13307" spans="2:6" x14ac:dyDescent="0.3">
      <c r="B13307" s="3" t="s">
        <v>17597</v>
      </c>
      <c r="C13307" s="4">
        <v>322.87699999999995</v>
      </c>
      <c r="F13307" s="20"/>
    </row>
    <row r="13308" spans="2:6" x14ac:dyDescent="0.3">
      <c r="B13308" s="3" t="s">
        <v>10900</v>
      </c>
      <c r="C13308" s="4">
        <v>322.71539999999999</v>
      </c>
      <c r="F13308" s="20"/>
    </row>
    <row r="13309" spans="2:6" x14ac:dyDescent="0.3">
      <c r="B13309" s="3" t="s">
        <v>938</v>
      </c>
      <c r="C13309" s="4">
        <v>322.70910000000003</v>
      </c>
      <c r="F13309" s="20"/>
    </row>
    <row r="13310" spans="2:6" x14ac:dyDescent="0.3">
      <c r="B13310" s="3" t="s">
        <v>5390</v>
      </c>
      <c r="C13310" s="4">
        <v>322.65180000000004</v>
      </c>
      <c r="F13310" s="20"/>
    </row>
    <row r="13311" spans="2:6" x14ac:dyDescent="0.3">
      <c r="B13311" s="3" t="s">
        <v>5853</v>
      </c>
      <c r="C13311" s="4">
        <v>322.47660000000002</v>
      </c>
      <c r="F13311" s="20"/>
    </row>
    <row r="13312" spans="2:6" x14ac:dyDescent="0.3">
      <c r="B13312" s="3" t="s">
        <v>18765</v>
      </c>
      <c r="C13312" s="4">
        <v>322.33209999999997</v>
      </c>
      <c r="F13312" s="20"/>
    </row>
    <row r="13313" spans="2:6" x14ac:dyDescent="0.3">
      <c r="B13313" s="3" t="s">
        <v>7820</v>
      </c>
      <c r="C13313" s="4">
        <v>322.24509999999998</v>
      </c>
      <c r="F13313" s="20"/>
    </row>
    <row r="13314" spans="2:6" x14ac:dyDescent="0.3">
      <c r="B13314" s="3" t="s">
        <v>6760</v>
      </c>
      <c r="C13314" s="4">
        <v>322.24509999999998</v>
      </c>
      <c r="F13314" s="20"/>
    </row>
    <row r="13315" spans="2:6" x14ac:dyDescent="0.3">
      <c r="B13315" s="3" t="s">
        <v>14804</v>
      </c>
      <c r="C13315" s="4">
        <v>322.23249999999996</v>
      </c>
      <c r="F13315" s="20"/>
    </row>
    <row r="13316" spans="2:6" x14ac:dyDescent="0.3">
      <c r="B13316" s="3" t="s">
        <v>12951</v>
      </c>
      <c r="C13316" s="4">
        <v>322.23249999999996</v>
      </c>
      <c r="F13316" s="20"/>
    </row>
    <row r="13317" spans="2:6" x14ac:dyDescent="0.3">
      <c r="B13317" s="3" t="s">
        <v>6677</v>
      </c>
      <c r="C13317" s="4">
        <v>322.2199</v>
      </c>
      <c r="F13317" s="20"/>
    </row>
    <row r="13318" spans="2:6" x14ac:dyDescent="0.3">
      <c r="B13318" s="3" t="s">
        <v>15712</v>
      </c>
      <c r="C13318" s="4">
        <v>322.19470000000001</v>
      </c>
      <c r="F13318" s="20"/>
    </row>
    <row r="13319" spans="2:6" x14ac:dyDescent="0.3">
      <c r="B13319" s="3" t="s">
        <v>2180</v>
      </c>
      <c r="C13319" s="4">
        <v>322.19470000000001</v>
      </c>
      <c r="F13319" s="20"/>
    </row>
    <row r="13320" spans="2:6" x14ac:dyDescent="0.3">
      <c r="B13320" s="3" t="s">
        <v>934</v>
      </c>
      <c r="C13320" s="4">
        <v>322.19470000000001</v>
      </c>
      <c r="F13320" s="20"/>
    </row>
    <row r="13321" spans="2:6" x14ac:dyDescent="0.3">
      <c r="B13321" s="3" t="s">
        <v>9917</v>
      </c>
      <c r="C13321" s="4">
        <v>322.12920000000003</v>
      </c>
      <c r="F13321" s="20"/>
    </row>
    <row r="13322" spans="2:6" x14ac:dyDescent="0.3">
      <c r="B13322" s="3" t="s">
        <v>18367</v>
      </c>
      <c r="C13322" s="4">
        <v>322.1164</v>
      </c>
      <c r="F13322" s="20"/>
    </row>
    <row r="13323" spans="2:6" x14ac:dyDescent="0.3">
      <c r="B13323" s="3" t="s">
        <v>7556</v>
      </c>
      <c r="C13323" s="4">
        <v>321.89460000000003</v>
      </c>
      <c r="F13323" s="20"/>
    </row>
    <row r="13324" spans="2:6" x14ac:dyDescent="0.3">
      <c r="B13324" s="3" t="s">
        <v>13097</v>
      </c>
      <c r="C13324" s="4">
        <v>321.67759999999998</v>
      </c>
      <c r="F13324" s="20"/>
    </row>
    <row r="13325" spans="2:6" x14ac:dyDescent="0.3">
      <c r="B13325" s="3" t="s">
        <v>11783</v>
      </c>
      <c r="C13325" s="4">
        <v>321.57599999999996</v>
      </c>
      <c r="F13325" s="20"/>
    </row>
    <row r="13326" spans="2:6" x14ac:dyDescent="0.3">
      <c r="B13326" s="3" t="s">
        <v>17079</v>
      </c>
      <c r="C13326" s="4">
        <v>321.5634</v>
      </c>
      <c r="F13326" s="20"/>
    </row>
    <row r="13327" spans="2:6" x14ac:dyDescent="0.3">
      <c r="B13327" s="3" t="s">
        <v>11597</v>
      </c>
      <c r="C13327" s="4">
        <v>321.5582</v>
      </c>
      <c r="F13327" s="20"/>
    </row>
    <row r="13328" spans="2:6" x14ac:dyDescent="0.3">
      <c r="B13328" s="3" t="s">
        <v>7112</v>
      </c>
      <c r="C13328" s="4">
        <v>321.4939</v>
      </c>
      <c r="F13328" s="20"/>
    </row>
    <row r="13329" spans="2:6" x14ac:dyDescent="0.3">
      <c r="B13329" s="3" t="s">
        <v>12696</v>
      </c>
      <c r="C13329" s="4">
        <v>321.47500000000002</v>
      </c>
      <c r="F13329" s="20"/>
    </row>
    <row r="13330" spans="2:6" x14ac:dyDescent="0.3">
      <c r="B13330" s="3" t="s">
        <v>3940</v>
      </c>
      <c r="C13330" s="4">
        <v>321.4246</v>
      </c>
      <c r="F13330" s="20"/>
    </row>
    <row r="13331" spans="2:6" x14ac:dyDescent="0.3">
      <c r="B13331" s="3" t="s">
        <v>9633</v>
      </c>
      <c r="C13331" s="4">
        <v>321.10019999999997</v>
      </c>
      <c r="F13331" s="20"/>
    </row>
    <row r="13332" spans="2:6" x14ac:dyDescent="0.3">
      <c r="B13332" s="3" t="s">
        <v>13540</v>
      </c>
      <c r="C13332" s="4">
        <v>321.01830000000001</v>
      </c>
      <c r="F13332" s="20"/>
    </row>
    <row r="13333" spans="2:6" x14ac:dyDescent="0.3">
      <c r="B13333" s="3" t="s">
        <v>14849</v>
      </c>
      <c r="C13333" s="4">
        <v>320.96879999999999</v>
      </c>
      <c r="F13333" s="20"/>
    </row>
    <row r="13334" spans="2:6" x14ac:dyDescent="0.3">
      <c r="B13334" s="3" t="s">
        <v>4900</v>
      </c>
      <c r="C13334" s="4">
        <v>320.96879999999999</v>
      </c>
      <c r="F13334" s="20"/>
    </row>
    <row r="13335" spans="2:6" x14ac:dyDescent="0.3">
      <c r="B13335" s="3" t="s">
        <v>11928</v>
      </c>
      <c r="C13335" s="4">
        <v>320.92399999999998</v>
      </c>
      <c r="F13335" s="20"/>
    </row>
    <row r="13336" spans="2:6" x14ac:dyDescent="0.3">
      <c r="B13336" s="3" t="s">
        <v>16365</v>
      </c>
      <c r="C13336" s="4">
        <v>320.88619999999997</v>
      </c>
      <c r="F13336" s="20"/>
    </row>
    <row r="13337" spans="2:6" x14ac:dyDescent="0.3">
      <c r="B13337" s="3" t="s">
        <v>3993</v>
      </c>
      <c r="C13337" s="4">
        <v>320.81079999999997</v>
      </c>
      <c r="F13337" s="20"/>
    </row>
    <row r="13338" spans="2:6" x14ac:dyDescent="0.3">
      <c r="B13338" s="3" t="s">
        <v>3620</v>
      </c>
      <c r="C13338" s="4">
        <v>320.78730000000002</v>
      </c>
      <c r="F13338" s="20"/>
    </row>
    <row r="13339" spans="2:6" x14ac:dyDescent="0.3">
      <c r="B13339" s="3" t="s">
        <v>5137</v>
      </c>
      <c r="C13339" s="4">
        <v>320.76769999999999</v>
      </c>
      <c r="F13339" s="20"/>
    </row>
    <row r="13340" spans="2:6" x14ac:dyDescent="0.3">
      <c r="B13340" s="3" t="s">
        <v>18186</v>
      </c>
      <c r="C13340" s="4">
        <v>320.69640000000004</v>
      </c>
      <c r="F13340" s="20"/>
    </row>
    <row r="13341" spans="2:6" x14ac:dyDescent="0.3">
      <c r="B13341" s="3" t="s">
        <v>16234</v>
      </c>
      <c r="C13341" s="4">
        <v>320.44820000000004</v>
      </c>
      <c r="F13341" s="20"/>
    </row>
    <row r="13342" spans="2:6" x14ac:dyDescent="0.3">
      <c r="B13342" s="3" t="s">
        <v>15053</v>
      </c>
      <c r="C13342" s="4">
        <v>320.3707</v>
      </c>
      <c r="F13342" s="20"/>
    </row>
    <row r="13343" spans="2:6" x14ac:dyDescent="0.3">
      <c r="B13343" s="3" t="s">
        <v>10950</v>
      </c>
      <c r="C13343" s="4">
        <v>320.16629999999998</v>
      </c>
      <c r="F13343" s="20"/>
    </row>
    <row r="13344" spans="2:6" x14ac:dyDescent="0.3">
      <c r="B13344" s="3" t="s">
        <v>16877</v>
      </c>
      <c r="C13344" s="4">
        <v>319.96630000000005</v>
      </c>
      <c r="F13344" s="20"/>
    </row>
    <row r="13345" spans="2:6" x14ac:dyDescent="0.3">
      <c r="B13345" s="3" t="s">
        <v>16375</v>
      </c>
      <c r="C13345" s="4">
        <v>319.7663</v>
      </c>
      <c r="F13345" s="20"/>
    </row>
    <row r="13346" spans="2:6" x14ac:dyDescent="0.3">
      <c r="B13346" s="3" t="s">
        <v>16301</v>
      </c>
      <c r="C13346" s="4">
        <v>319.75329999999997</v>
      </c>
      <c r="F13346" s="20"/>
    </row>
    <row r="13347" spans="2:6" x14ac:dyDescent="0.3">
      <c r="B13347" s="3" t="s">
        <v>8884</v>
      </c>
      <c r="C13347" s="4">
        <v>319.71590000000003</v>
      </c>
      <c r="F13347" s="20"/>
    </row>
    <row r="13348" spans="2:6" x14ac:dyDescent="0.3">
      <c r="B13348" s="3" t="s">
        <v>5220</v>
      </c>
      <c r="C13348" s="4">
        <v>319.71590000000003</v>
      </c>
      <c r="F13348" s="20"/>
    </row>
    <row r="13349" spans="2:6" x14ac:dyDescent="0.3">
      <c r="B13349" s="3" t="s">
        <v>10954</v>
      </c>
      <c r="C13349" s="4">
        <v>319.70330000000001</v>
      </c>
      <c r="F13349" s="20"/>
    </row>
    <row r="13350" spans="2:6" x14ac:dyDescent="0.3">
      <c r="B13350" s="3" t="s">
        <v>11012</v>
      </c>
      <c r="C13350" s="4">
        <v>319.4966</v>
      </c>
      <c r="F13350" s="20"/>
    </row>
    <row r="13351" spans="2:6" x14ac:dyDescent="0.3">
      <c r="B13351" s="3" t="s">
        <v>18911</v>
      </c>
      <c r="C13351" s="4">
        <v>319.44400000000002</v>
      </c>
      <c r="F13351" s="20"/>
    </row>
    <row r="13352" spans="2:6" x14ac:dyDescent="0.3">
      <c r="B13352" s="3" t="s">
        <v>1272</v>
      </c>
      <c r="C13352" s="4">
        <v>319.41470000000004</v>
      </c>
      <c r="F13352" s="20"/>
    </row>
    <row r="13353" spans="2:6" x14ac:dyDescent="0.3">
      <c r="B13353" s="3" t="s">
        <v>18595</v>
      </c>
      <c r="C13353" s="4">
        <v>319.30070000000001</v>
      </c>
      <c r="F13353" s="20"/>
    </row>
    <row r="13354" spans="2:6" x14ac:dyDescent="0.3">
      <c r="B13354" s="3" t="s">
        <v>13526</v>
      </c>
      <c r="C13354" s="4">
        <v>319.20330000000001</v>
      </c>
      <c r="F13354" s="20"/>
    </row>
    <row r="13355" spans="2:6" x14ac:dyDescent="0.3">
      <c r="B13355" s="3" t="s">
        <v>16311</v>
      </c>
      <c r="C13355" s="4">
        <v>319.19079999999997</v>
      </c>
      <c r="F13355" s="20"/>
    </row>
    <row r="13356" spans="2:6" x14ac:dyDescent="0.3">
      <c r="B13356" s="3" t="s">
        <v>11910</v>
      </c>
      <c r="C13356" s="4">
        <v>319.18440000000004</v>
      </c>
      <c r="F13356" s="20"/>
    </row>
    <row r="13357" spans="2:6" x14ac:dyDescent="0.3">
      <c r="B13357" s="3" t="s">
        <v>6209</v>
      </c>
      <c r="C13357" s="4">
        <v>319.15290000000005</v>
      </c>
      <c r="F13357" s="20"/>
    </row>
    <row r="13358" spans="2:6" x14ac:dyDescent="0.3">
      <c r="B13358" s="3" t="s">
        <v>13020</v>
      </c>
      <c r="C13358" s="4">
        <v>319.15289999999999</v>
      </c>
      <c r="F13358" s="20"/>
    </row>
    <row r="13359" spans="2:6" x14ac:dyDescent="0.3">
      <c r="B13359" s="3" t="s">
        <v>11430</v>
      </c>
      <c r="C13359" s="4">
        <v>319.15289999999999</v>
      </c>
      <c r="F13359" s="20"/>
    </row>
    <row r="13360" spans="2:6" x14ac:dyDescent="0.3">
      <c r="B13360" s="3" t="s">
        <v>2480</v>
      </c>
      <c r="C13360" s="4">
        <v>319.15289999999999</v>
      </c>
      <c r="F13360" s="20"/>
    </row>
    <row r="13361" spans="2:6" x14ac:dyDescent="0.3">
      <c r="B13361" s="3" t="s">
        <v>9839</v>
      </c>
      <c r="C13361" s="4">
        <v>319.14660000000003</v>
      </c>
      <c r="F13361" s="20"/>
    </row>
    <row r="13362" spans="2:6" x14ac:dyDescent="0.3">
      <c r="B13362" s="3" t="s">
        <v>13600</v>
      </c>
      <c r="C13362" s="4">
        <v>319.14659999999998</v>
      </c>
      <c r="F13362" s="20"/>
    </row>
    <row r="13363" spans="2:6" x14ac:dyDescent="0.3">
      <c r="B13363" s="3" t="s">
        <v>8888</v>
      </c>
      <c r="C13363" s="4">
        <v>319.14659999999998</v>
      </c>
      <c r="F13363" s="20"/>
    </row>
    <row r="13364" spans="2:6" x14ac:dyDescent="0.3">
      <c r="B13364" s="3" t="s">
        <v>15501</v>
      </c>
      <c r="C13364" s="4">
        <v>319.12140000000005</v>
      </c>
      <c r="F13364" s="20"/>
    </row>
    <row r="13365" spans="2:6" x14ac:dyDescent="0.3">
      <c r="B13365" s="3" t="s">
        <v>5186</v>
      </c>
      <c r="C13365" s="4">
        <v>319.11509999999998</v>
      </c>
      <c r="F13365" s="20"/>
    </row>
    <row r="13366" spans="2:6" x14ac:dyDescent="0.3">
      <c r="B13366" s="3" t="s">
        <v>13798</v>
      </c>
      <c r="C13366" s="4">
        <v>319.10879999999997</v>
      </c>
      <c r="F13366" s="20"/>
    </row>
    <row r="13367" spans="2:6" x14ac:dyDescent="0.3">
      <c r="B13367" s="3" t="s">
        <v>3433</v>
      </c>
      <c r="C13367" s="4">
        <v>319.10879999999997</v>
      </c>
      <c r="F13367" s="20"/>
    </row>
    <row r="13368" spans="2:6" x14ac:dyDescent="0.3">
      <c r="B13368" s="3" t="s">
        <v>12912</v>
      </c>
      <c r="C13368" s="4">
        <v>319.07729999999998</v>
      </c>
      <c r="F13368" s="20"/>
    </row>
    <row r="13369" spans="2:6" x14ac:dyDescent="0.3">
      <c r="B13369" s="3" t="s">
        <v>15309</v>
      </c>
      <c r="C13369" s="4">
        <v>319.07100000000003</v>
      </c>
      <c r="F13369" s="20"/>
    </row>
    <row r="13370" spans="2:6" x14ac:dyDescent="0.3">
      <c r="B13370" s="3" t="s">
        <v>14083</v>
      </c>
      <c r="C13370" s="4">
        <v>319.07100000000003</v>
      </c>
      <c r="F13370" s="20"/>
    </row>
    <row r="13371" spans="2:6" x14ac:dyDescent="0.3">
      <c r="B13371" s="3" t="s">
        <v>6843</v>
      </c>
      <c r="C13371" s="4">
        <v>319.07099999999997</v>
      </c>
      <c r="F13371" s="20"/>
    </row>
    <row r="13372" spans="2:6" x14ac:dyDescent="0.3">
      <c r="B13372" s="3" t="s">
        <v>3530</v>
      </c>
      <c r="C13372" s="4">
        <v>319.05840000000001</v>
      </c>
      <c r="F13372" s="20"/>
    </row>
    <row r="13373" spans="2:6" x14ac:dyDescent="0.3">
      <c r="B13373" s="3" t="s">
        <v>18230</v>
      </c>
      <c r="C13373" s="4">
        <v>318.9828</v>
      </c>
      <c r="F13373" s="20"/>
    </row>
    <row r="13374" spans="2:6" x14ac:dyDescent="0.3">
      <c r="B13374" s="3" t="s">
        <v>16582</v>
      </c>
      <c r="C13374" s="4">
        <v>318.93870000000004</v>
      </c>
      <c r="F13374" s="20"/>
    </row>
    <row r="13375" spans="2:6" x14ac:dyDescent="0.3">
      <c r="B13375" s="3" t="s">
        <v>716</v>
      </c>
      <c r="C13375" s="4">
        <v>318.8023</v>
      </c>
      <c r="F13375" s="20"/>
    </row>
    <row r="13376" spans="2:6" x14ac:dyDescent="0.3">
      <c r="B13376" s="3" t="s">
        <v>15429</v>
      </c>
      <c r="C13376" s="4">
        <v>318.72479999999996</v>
      </c>
      <c r="F13376" s="20"/>
    </row>
    <row r="13377" spans="2:6" x14ac:dyDescent="0.3">
      <c r="B13377" s="3" t="s">
        <v>17275</v>
      </c>
      <c r="C13377" s="4">
        <v>318.60249999999996</v>
      </c>
      <c r="F13377" s="20"/>
    </row>
    <row r="13378" spans="2:6" x14ac:dyDescent="0.3">
      <c r="B13378" s="3" t="s">
        <v>9989</v>
      </c>
      <c r="C13378" s="4">
        <v>318.59539999999998</v>
      </c>
      <c r="F13378" s="20"/>
    </row>
    <row r="13379" spans="2:6" x14ac:dyDescent="0.3">
      <c r="B13379" s="3" t="s">
        <v>5274</v>
      </c>
      <c r="C13379" s="4">
        <v>318.36410000000001</v>
      </c>
      <c r="F13379" s="20"/>
    </row>
    <row r="13380" spans="2:6" x14ac:dyDescent="0.3">
      <c r="B13380" s="3" t="s">
        <v>8344</v>
      </c>
      <c r="C13380" s="4">
        <v>318.26310000000001</v>
      </c>
      <c r="F13380" s="20"/>
    </row>
    <row r="13381" spans="2:6" x14ac:dyDescent="0.3">
      <c r="B13381" s="3" t="s">
        <v>13198</v>
      </c>
      <c r="C13381" s="4">
        <v>318.1438</v>
      </c>
      <c r="F13381" s="20"/>
    </row>
    <row r="13382" spans="2:6" x14ac:dyDescent="0.3">
      <c r="B13382" s="3" t="s">
        <v>3263</v>
      </c>
      <c r="C13382" s="4">
        <v>317.94549999999998</v>
      </c>
      <c r="F13382" s="20"/>
    </row>
    <row r="13383" spans="2:6" x14ac:dyDescent="0.3">
      <c r="B13383" s="3" t="s">
        <v>3133</v>
      </c>
      <c r="C13383" s="4">
        <v>317.90719999999999</v>
      </c>
      <c r="F13383" s="20"/>
    </row>
    <row r="13384" spans="2:6" x14ac:dyDescent="0.3">
      <c r="B13384" s="3" t="s">
        <v>14171</v>
      </c>
      <c r="C13384" s="4">
        <v>317.88240000000002</v>
      </c>
      <c r="F13384" s="20"/>
    </row>
    <row r="13385" spans="2:6" x14ac:dyDescent="0.3">
      <c r="B13385" s="3" t="s">
        <v>8134</v>
      </c>
      <c r="C13385" s="4">
        <v>317.85069999999996</v>
      </c>
      <c r="F13385" s="20"/>
    </row>
    <row r="13386" spans="2:6" x14ac:dyDescent="0.3">
      <c r="B13386" s="3" t="s">
        <v>2861</v>
      </c>
      <c r="C13386" s="4">
        <v>317.78750000000002</v>
      </c>
      <c r="F13386" s="20"/>
    </row>
    <row r="13387" spans="2:6" x14ac:dyDescent="0.3">
      <c r="B13387" s="3" t="s">
        <v>8981</v>
      </c>
      <c r="C13387" s="4">
        <v>317.3938</v>
      </c>
      <c r="F13387" s="20"/>
    </row>
    <row r="13388" spans="2:6" x14ac:dyDescent="0.3">
      <c r="B13388" s="3" t="s">
        <v>12148</v>
      </c>
      <c r="C13388" s="4">
        <v>317.3245</v>
      </c>
      <c r="F13388" s="20"/>
    </row>
    <row r="13389" spans="2:6" x14ac:dyDescent="0.3">
      <c r="B13389" s="3" t="s">
        <v>5761</v>
      </c>
      <c r="C13389" s="4">
        <v>317.21820000000002</v>
      </c>
      <c r="F13389" s="20"/>
    </row>
    <row r="13390" spans="2:6" x14ac:dyDescent="0.3">
      <c r="B13390" s="3" t="s">
        <v>1757</v>
      </c>
      <c r="C13390" s="4">
        <v>317.17450000000002</v>
      </c>
      <c r="F13390" s="20"/>
    </row>
    <row r="13391" spans="2:6" x14ac:dyDescent="0.3">
      <c r="B13391" s="3" t="s">
        <v>1585</v>
      </c>
      <c r="C13391" s="4">
        <v>317.17450000000002</v>
      </c>
      <c r="F13391" s="20"/>
    </row>
    <row r="13392" spans="2:6" x14ac:dyDescent="0.3">
      <c r="B13392" s="3" t="s">
        <v>4067</v>
      </c>
      <c r="C13392" s="4">
        <v>316.74359999999996</v>
      </c>
      <c r="F13392" s="20"/>
    </row>
    <row r="13393" spans="2:6" x14ac:dyDescent="0.3">
      <c r="B13393" s="3" t="s">
        <v>18118</v>
      </c>
      <c r="C13393" s="4">
        <v>316.69920000000002</v>
      </c>
      <c r="F13393" s="20"/>
    </row>
    <row r="13394" spans="2:6" x14ac:dyDescent="0.3">
      <c r="B13394" s="3" t="s">
        <v>8013</v>
      </c>
      <c r="C13394" s="4">
        <v>316.52920000000006</v>
      </c>
      <c r="F13394" s="20"/>
    </row>
    <row r="13395" spans="2:6" x14ac:dyDescent="0.3">
      <c r="B13395" s="3" t="s">
        <v>1141</v>
      </c>
      <c r="C13395" s="4">
        <v>316.51620000000003</v>
      </c>
      <c r="F13395" s="20"/>
    </row>
    <row r="13396" spans="2:6" x14ac:dyDescent="0.3">
      <c r="B13396" s="3" t="s">
        <v>13183</v>
      </c>
      <c r="C13396" s="4">
        <v>316.36019999999996</v>
      </c>
      <c r="F13396" s="20"/>
    </row>
    <row r="13397" spans="2:6" x14ac:dyDescent="0.3">
      <c r="B13397" s="3" t="s">
        <v>16519</v>
      </c>
      <c r="C13397" s="4">
        <v>316.32569999999998</v>
      </c>
      <c r="F13397" s="20"/>
    </row>
    <row r="13398" spans="2:6" x14ac:dyDescent="0.3">
      <c r="B13398" s="3" t="s">
        <v>12599</v>
      </c>
      <c r="C13398" s="4">
        <v>316.0985</v>
      </c>
      <c r="F13398" s="20"/>
    </row>
    <row r="13399" spans="2:6" x14ac:dyDescent="0.3">
      <c r="B13399" s="3" t="s">
        <v>2564</v>
      </c>
      <c r="C13399" s="4">
        <v>316.09339999999997</v>
      </c>
      <c r="F13399" s="20"/>
    </row>
    <row r="13400" spans="2:6" x14ac:dyDescent="0.3">
      <c r="B13400" s="3" t="s">
        <v>14811</v>
      </c>
      <c r="C13400" s="4">
        <v>316.04180000000002</v>
      </c>
      <c r="F13400" s="20"/>
    </row>
    <row r="13401" spans="2:6" x14ac:dyDescent="0.3">
      <c r="B13401" s="3" t="s">
        <v>6323</v>
      </c>
      <c r="C13401" s="4">
        <v>316.03550000000001</v>
      </c>
      <c r="F13401" s="20"/>
    </row>
    <row r="13402" spans="2:6" x14ac:dyDescent="0.3">
      <c r="B13402" s="3" t="s">
        <v>16783</v>
      </c>
      <c r="C13402" s="4">
        <v>316.02289999999999</v>
      </c>
      <c r="F13402" s="20"/>
    </row>
    <row r="13403" spans="2:6" x14ac:dyDescent="0.3">
      <c r="B13403" s="3" t="s">
        <v>2986</v>
      </c>
      <c r="C13403" s="4">
        <v>315.98510000000005</v>
      </c>
      <c r="F13403" s="20"/>
    </row>
    <row r="13404" spans="2:6" x14ac:dyDescent="0.3">
      <c r="B13404" s="3" t="s">
        <v>15181</v>
      </c>
      <c r="C13404" s="4">
        <v>315.94729999999998</v>
      </c>
      <c r="F13404" s="20"/>
    </row>
    <row r="13405" spans="2:6" x14ac:dyDescent="0.3">
      <c r="B13405" s="3" t="s">
        <v>8822</v>
      </c>
      <c r="C13405" s="4">
        <v>315.94729999999998</v>
      </c>
      <c r="F13405" s="20"/>
    </row>
    <row r="13406" spans="2:6" x14ac:dyDescent="0.3">
      <c r="B13406" s="3" t="s">
        <v>5722</v>
      </c>
      <c r="C13406" s="4">
        <v>315.94729999999998</v>
      </c>
      <c r="F13406" s="20"/>
    </row>
    <row r="13407" spans="2:6" x14ac:dyDescent="0.3">
      <c r="B13407" s="3" t="s">
        <v>3295</v>
      </c>
      <c r="C13407" s="4">
        <v>315.94729999999998</v>
      </c>
      <c r="F13407" s="20"/>
    </row>
    <row r="13408" spans="2:6" x14ac:dyDescent="0.3">
      <c r="B13408" s="3" t="s">
        <v>1070</v>
      </c>
      <c r="C13408" s="4">
        <v>315.86579999999998</v>
      </c>
      <c r="F13408" s="20"/>
    </row>
    <row r="13409" spans="2:6" x14ac:dyDescent="0.3">
      <c r="B13409" s="3" t="s">
        <v>16585</v>
      </c>
      <c r="C13409" s="4">
        <v>315.85440000000006</v>
      </c>
      <c r="F13409" s="20"/>
    </row>
    <row r="13410" spans="2:6" x14ac:dyDescent="0.3">
      <c r="B13410" s="3" t="s">
        <v>17435</v>
      </c>
      <c r="C13410" s="4">
        <v>315.77379999999999</v>
      </c>
      <c r="F13410" s="20"/>
    </row>
    <row r="13411" spans="2:6" x14ac:dyDescent="0.3">
      <c r="B13411" s="3" t="s">
        <v>990</v>
      </c>
      <c r="C13411" s="4">
        <v>315.57759999999996</v>
      </c>
      <c r="F13411" s="20"/>
    </row>
    <row r="13412" spans="2:6" x14ac:dyDescent="0.3">
      <c r="B13412" s="3" t="s">
        <v>9232</v>
      </c>
      <c r="C13412" s="4">
        <v>315.44630000000001</v>
      </c>
      <c r="F13412" s="20"/>
    </row>
    <row r="13413" spans="2:6" x14ac:dyDescent="0.3">
      <c r="B13413" s="3" t="s">
        <v>5770</v>
      </c>
      <c r="C13413" s="4">
        <v>315.40430000000003</v>
      </c>
      <c r="F13413" s="20"/>
    </row>
    <row r="13414" spans="2:6" x14ac:dyDescent="0.3">
      <c r="B13414" s="3" t="s">
        <v>2785</v>
      </c>
      <c r="C13414" s="4">
        <v>315.30029999999999</v>
      </c>
      <c r="F13414" s="20"/>
    </row>
    <row r="13415" spans="2:6" x14ac:dyDescent="0.3">
      <c r="B13415" s="3" t="s">
        <v>18967</v>
      </c>
      <c r="C13415" s="4">
        <v>315.24610000000001</v>
      </c>
      <c r="F13415" s="20"/>
    </row>
    <row r="13416" spans="2:6" x14ac:dyDescent="0.3">
      <c r="B13416" s="3" t="s">
        <v>17457</v>
      </c>
      <c r="C13416" s="4">
        <v>315.16460000000001</v>
      </c>
      <c r="F13416" s="20"/>
    </row>
    <row r="13417" spans="2:6" x14ac:dyDescent="0.3">
      <c r="B13417" s="3" t="s">
        <v>9175</v>
      </c>
      <c r="C13417" s="4">
        <v>314.77280000000002</v>
      </c>
      <c r="F13417" s="20"/>
    </row>
    <row r="13418" spans="2:6" x14ac:dyDescent="0.3">
      <c r="B13418" s="3" t="s">
        <v>12388</v>
      </c>
      <c r="C13418" s="4">
        <v>314.75830000000002</v>
      </c>
      <c r="F13418" s="20"/>
    </row>
    <row r="13419" spans="2:6" x14ac:dyDescent="0.3">
      <c r="B13419" s="3" t="s">
        <v>13015</v>
      </c>
      <c r="C13419" s="4">
        <v>314.73310000000004</v>
      </c>
      <c r="F13419" s="20"/>
    </row>
    <row r="13420" spans="2:6" x14ac:dyDescent="0.3">
      <c r="B13420" s="3" t="s">
        <v>17825</v>
      </c>
      <c r="C13420" s="4">
        <v>314.71420000000001</v>
      </c>
      <c r="F13420" s="20"/>
    </row>
    <row r="13421" spans="2:6" x14ac:dyDescent="0.3">
      <c r="B13421" s="3" t="s">
        <v>8659</v>
      </c>
      <c r="C13421" s="4">
        <v>314.48180000000002</v>
      </c>
      <c r="F13421" s="20"/>
    </row>
    <row r="13422" spans="2:6" x14ac:dyDescent="0.3">
      <c r="B13422" s="3" t="s">
        <v>11256</v>
      </c>
      <c r="C13422" s="4">
        <v>314.44029999999998</v>
      </c>
      <c r="F13422" s="20"/>
    </row>
    <row r="13423" spans="2:6" x14ac:dyDescent="0.3">
      <c r="B13423" s="3" t="s">
        <v>9817</v>
      </c>
      <c r="C13423" s="4">
        <v>314.35670000000005</v>
      </c>
      <c r="F13423" s="20"/>
    </row>
    <row r="13424" spans="2:6" x14ac:dyDescent="0.3">
      <c r="B13424" s="3" t="s">
        <v>13740</v>
      </c>
      <c r="C13424" s="4">
        <v>314.3075</v>
      </c>
      <c r="F13424" s="20"/>
    </row>
    <row r="13425" spans="2:6" x14ac:dyDescent="0.3">
      <c r="B13425" s="3" t="s">
        <v>2050</v>
      </c>
      <c r="C13425" s="4">
        <v>314.18150000000003</v>
      </c>
      <c r="F13425" s="20"/>
    </row>
    <row r="13426" spans="2:6" x14ac:dyDescent="0.3">
      <c r="B13426" s="3" t="s">
        <v>2290</v>
      </c>
      <c r="C13426" s="4">
        <v>314.13229999999999</v>
      </c>
      <c r="F13426" s="20"/>
    </row>
    <row r="13427" spans="2:6" x14ac:dyDescent="0.3">
      <c r="B13427" s="3" t="s">
        <v>11796</v>
      </c>
      <c r="C13427" s="4">
        <v>314.06669999999997</v>
      </c>
      <c r="F13427" s="20"/>
    </row>
    <row r="13428" spans="2:6" x14ac:dyDescent="0.3">
      <c r="B13428" s="3" t="s">
        <v>5769</v>
      </c>
      <c r="C13428" s="4">
        <v>313.59429999999998</v>
      </c>
      <c r="F13428" s="20"/>
    </row>
    <row r="13429" spans="2:6" x14ac:dyDescent="0.3">
      <c r="B13429" s="3" t="s">
        <v>17860</v>
      </c>
      <c r="C13429" s="4">
        <v>313.58860000000004</v>
      </c>
      <c r="F13429" s="20"/>
    </row>
    <row r="13430" spans="2:6" x14ac:dyDescent="0.3">
      <c r="B13430" s="3" t="s">
        <v>4807</v>
      </c>
      <c r="C13430" s="4">
        <v>313.48109999999997</v>
      </c>
      <c r="F13430" s="20"/>
    </row>
    <row r="13431" spans="2:6" x14ac:dyDescent="0.3">
      <c r="B13431" s="3" t="s">
        <v>3252</v>
      </c>
      <c r="C13431" s="4">
        <v>313.42430000000002</v>
      </c>
      <c r="F13431" s="20"/>
    </row>
    <row r="13432" spans="2:6" x14ac:dyDescent="0.3">
      <c r="B13432" s="3" t="s">
        <v>5457</v>
      </c>
      <c r="C13432" s="4">
        <v>313.39920000000001</v>
      </c>
      <c r="F13432" s="20"/>
    </row>
    <row r="13433" spans="2:6" x14ac:dyDescent="0.3">
      <c r="B13433" s="3" t="s">
        <v>9806</v>
      </c>
      <c r="C13433" s="4">
        <v>313.38209999999998</v>
      </c>
      <c r="F13433" s="20"/>
    </row>
    <row r="13434" spans="2:6" x14ac:dyDescent="0.3">
      <c r="B13434" s="3" t="s">
        <v>7438</v>
      </c>
      <c r="C13434" s="4">
        <v>313.36320000000001</v>
      </c>
      <c r="F13434" s="20"/>
    </row>
    <row r="13435" spans="2:6" x14ac:dyDescent="0.3">
      <c r="B13435" s="3" t="s">
        <v>13545</v>
      </c>
      <c r="C13435" s="4">
        <v>313.22719999999998</v>
      </c>
      <c r="F13435" s="20"/>
    </row>
    <row r="13436" spans="2:6" x14ac:dyDescent="0.3">
      <c r="B13436" s="3" t="s">
        <v>1458</v>
      </c>
      <c r="C13436" s="4">
        <v>313.19329999999997</v>
      </c>
      <c r="F13436" s="20"/>
    </row>
    <row r="13437" spans="2:6" x14ac:dyDescent="0.3">
      <c r="B13437" s="3" t="s">
        <v>6075</v>
      </c>
      <c r="C13437" s="4">
        <v>313.18109999999996</v>
      </c>
      <c r="F13437" s="20"/>
    </row>
    <row r="13438" spans="2:6" x14ac:dyDescent="0.3">
      <c r="B13438" s="3" t="s">
        <v>2962</v>
      </c>
      <c r="C13438" s="4">
        <v>313.17510000000004</v>
      </c>
      <c r="F13438" s="20"/>
    </row>
    <row r="13439" spans="2:6" x14ac:dyDescent="0.3">
      <c r="B13439" s="3" t="s">
        <v>9010</v>
      </c>
      <c r="C13439" s="4">
        <v>313.12440000000004</v>
      </c>
      <c r="F13439" s="20"/>
    </row>
    <row r="13440" spans="2:6" x14ac:dyDescent="0.3">
      <c r="B13440" s="3" t="s">
        <v>2320</v>
      </c>
      <c r="C13440" s="4">
        <v>312.88029999999998</v>
      </c>
      <c r="F13440" s="20"/>
    </row>
    <row r="13441" spans="2:6" x14ac:dyDescent="0.3">
      <c r="B13441" s="3" t="s">
        <v>18256</v>
      </c>
      <c r="C13441" s="4">
        <v>312.87400000000002</v>
      </c>
      <c r="F13441" s="20"/>
    </row>
    <row r="13442" spans="2:6" x14ac:dyDescent="0.3">
      <c r="B13442" s="3" t="s">
        <v>16630</v>
      </c>
      <c r="C13442" s="4">
        <v>312.87400000000002</v>
      </c>
      <c r="F13442" s="20"/>
    </row>
    <row r="13443" spans="2:6" x14ac:dyDescent="0.3">
      <c r="B13443" s="3" t="s">
        <v>16882</v>
      </c>
      <c r="C13443" s="4">
        <v>312.87400000000002</v>
      </c>
      <c r="F13443" s="20"/>
    </row>
    <row r="13444" spans="2:6" x14ac:dyDescent="0.3">
      <c r="B13444" s="3" t="s">
        <v>13140</v>
      </c>
      <c r="C13444" s="4">
        <v>312.87400000000002</v>
      </c>
      <c r="F13444" s="20"/>
    </row>
    <row r="13445" spans="2:6" x14ac:dyDescent="0.3">
      <c r="B13445" s="3" t="s">
        <v>11851</v>
      </c>
      <c r="C13445" s="4">
        <v>312.87400000000002</v>
      </c>
      <c r="F13445" s="20"/>
    </row>
    <row r="13446" spans="2:6" x14ac:dyDescent="0.3">
      <c r="B13446" s="3" t="s">
        <v>10992</v>
      </c>
      <c r="C13446" s="4">
        <v>312.87400000000002</v>
      </c>
      <c r="F13446" s="20"/>
    </row>
    <row r="13447" spans="2:6" x14ac:dyDescent="0.3">
      <c r="B13447" s="3" t="s">
        <v>7110</v>
      </c>
      <c r="C13447" s="4">
        <v>312.87400000000002</v>
      </c>
      <c r="F13447" s="20"/>
    </row>
    <row r="13448" spans="2:6" x14ac:dyDescent="0.3">
      <c r="B13448" s="3" t="s">
        <v>6613</v>
      </c>
      <c r="C13448" s="4">
        <v>312.87400000000002</v>
      </c>
      <c r="F13448" s="20"/>
    </row>
    <row r="13449" spans="2:6" x14ac:dyDescent="0.3">
      <c r="B13449" s="3" t="s">
        <v>2750</v>
      </c>
      <c r="C13449" s="4">
        <v>312.87400000000002</v>
      </c>
      <c r="F13449" s="20"/>
    </row>
    <row r="13450" spans="2:6" x14ac:dyDescent="0.3">
      <c r="B13450" s="3" t="s">
        <v>3557</v>
      </c>
      <c r="C13450" s="4">
        <v>312.87400000000002</v>
      </c>
      <c r="F13450" s="20"/>
    </row>
    <row r="13451" spans="2:6" x14ac:dyDescent="0.3">
      <c r="B13451" s="3" t="s">
        <v>932</v>
      </c>
      <c r="C13451" s="4">
        <v>312.87400000000002</v>
      </c>
      <c r="F13451" s="20"/>
    </row>
    <row r="13452" spans="2:6" x14ac:dyDescent="0.3">
      <c r="B13452" s="3" t="s">
        <v>2420</v>
      </c>
      <c r="C13452" s="4">
        <v>312.8614</v>
      </c>
      <c r="F13452" s="20"/>
    </row>
    <row r="13453" spans="2:6" x14ac:dyDescent="0.3">
      <c r="B13453" s="3" t="s">
        <v>7937</v>
      </c>
      <c r="C13453" s="4">
        <v>312.82460000000003</v>
      </c>
      <c r="F13453" s="20"/>
    </row>
    <row r="13454" spans="2:6" x14ac:dyDescent="0.3">
      <c r="B13454" s="3" t="s">
        <v>11540</v>
      </c>
      <c r="C13454" s="4">
        <v>312.8236</v>
      </c>
      <c r="F13454" s="20"/>
    </row>
    <row r="13455" spans="2:6" x14ac:dyDescent="0.3">
      <c r="B13455" s="3" t="s">
        <v>7838</v>
      </c>
      <c r="C13455" s="4">
        <v>312.8236</v>
      </c>
      <c r="F13455" s="20"/>
    </row>
    <row r="13456" spans="2:6" x14ac:dyDescent="0.3">
      <c r="B13456" s="3" t="s">
        <v>1406</v>
      </c>
      <c r="C13456" s="4">
        <v>312.80469999999997</v>
      </c>
      <c r="F13456" s="20"/>
    </row>
    <row r="13457" spans="2:6" x14ac:dyDescent="0.3">
      <c r="B13457" s="3" t="s">
        <v>7877</v>
      </c>
      <c r="C13457" s="4">
        <v>312.79849999999999</v>
      </c>
      <c r="F13457" s="20"/>
    </row>
    <row r="13458" spans="2:6" x14ac:dyDescent="0.3">
      <c r="B13458" s="3" t="s">
        <v>12880</v>
      </c>
      <c r="C13458" s="4">
        <v>312.77320000000003</v>
      </c>
      <c r="F13458" s="20"/>
    </row>
    <row r="13459" spans="2:6" x14ac:dyDescent="0.3">
      <c r="B13459" s="3" t="s">
        <v>1776</v>
      </c>
      <c r="C13459" s="4">
        <v>312.76650000000001</v>
      </c>
      <c r="F13459" s="20"/>
    </row>
    <row r="13460" spans="2:6" x14ac:dyDescent="0.3">
      <c r="B13460" s="3" t="s">
        <v>2852</v>
      </c>
      <c r="C13460" s="4">
        <v>312.72379999999998</v>
      </c>
      <c r="F13460" s="20"/>
    </row>
    <row r="13461" spans="2:6" x14ac:dyDescent="0.3">
      <c r="B13461" s="3" t="s">
        <v>18578</v>
      </c>
      <c r="C13461" s="4">
        <v>312.67439999999999</v>
      </c>
      <c r="F13461" s="20"/>
    </row>
    <row r="13462" spans="2:6" x14ac:dyDescent="0.3">
      <c r="B13462" s="3" t="s">
        <v>12114</v>
      </c>
      <c r="C13462" s="4">
        <v>312.65039999999999</v>
      </c>
      <c r="F13462" s="20"/>
    </row>
    <row r="13463" spans="2:6" x14ac:dyDescent="0.3">
      <c r="B13463" s="3" t="s">
        <v>3902</v>
      </c>
      <c r="C13463" s="4">
        <v>312.3236</v>
      </c>
      <c r="F13463" s="20"/>
    </row>
    <row r="13464" spans="2:6" x14ac:dyDescent="0.3">
      <c r="B13464" s="3" t="s">
        <v>16870</v>
      </c>
      <c r="C13464" s="4">
        <v>312.23539999999997</v>
      </c>
      <c r="F13464" s="20"/>
    </row>
    <row r="13465" spans="2:6" x14ac:dyDescent="0.3">
      <c r="B13465" s="3" t="s">
        <v>4868</v>
      </c>
      <c r="C13465" s="4">
        <v>312.2165</v>
      </c>
      <c r="F13465" s="20"/>
    </row>
    <row r="13466" spans="2:6" x14ac:dyDescent="0.3">
      <c r="B13466" s="3" t="s">
        <v>13480</v>
      </c>
      <c r="C13466" s="4">
        <v>311.99709999999999</v>
      </c>
      <c r="F13466" s="20"/>
    </row>
    <row r="13467" spans="2:6" x14ac:dyDescent="0.3">
      <c r="B13467" s="3" t="s">
        <v>13286</v>
      </c>
      <c r="C13467" s="4">
        <v>311.96660000000003</v>
      </c>
      <c r="F13467" s="20"/>
    </row>
    <row r="13468" spans="2:6" x14ac:dyDescent="0.3">
      <c r="B13468" s="3" t="s">
        <v>1863</v>
      </c>
      <c r="C13468" s="4">
        <v>311.67160000000001</v>
      </c>
      <c r="F13468" s="20"/>
    </row>
    <row r="13469" spans="2:6" x14ac:dyDescent="0.3">
      <c r="B13469" s="3" t="s">
        <v>1054</v>
      </c>
      <c r="C13469" s="4">
        <v>311.14490000000001</v>
      </c>
      <c r="F13469" s="20"/>
    </row>
    <row r="13470" spans="2:6" x14ac:dyDescent="0.3">
      <c r="B13470" s="3" t="s">
        <v>9098</v>
      </c>
      <c r="C13470" s="4">
        <v>310.96449999999999</v>
      </c>
      <c r="F13470" s="20"/>
    </row>
    <row r="13471" spans="2:6" x14ac:dyDescent="0.3">
      <c r="B13471" s="3" t="s">
        <v>3752</v>
      </c>
      <c r="C13471" s="4">
        <v>310.93110000000001</v>
      </c>
      <c r="F13471" s="20"/>
    </row>
    <row r="13472" spans="2:6" x14ac:dyDescent="0.3">
      <c r="B13472" s="3" t="s">
        <v>8096</v>
      </c>
      <c r="C13472" s="4">
        <v>310.63299999999998</v>
      </c>
      <c r="F13472" s="20"/>
    </row>
    <row r="13473" spans="2:6" x14ac:dyDescent="0.3">
      <c r="B13473" s="3" t="s">
        <v>10631</v>
      </c>
      <c r="C13473" s="4">
        <v>310.1318</v>
      </c>
      <c r="F13473" s="20"/>
    </row>
    <row r="13474" spans="2:6" x14ac:dyDescent="0.3">
      <c r="B13474" s="3" t="s">
        <v>3299</v>
      </c>
      <c r="C13474" s="4">
        <v>310.07589999999999</v>
      </c>
      <c r="F13474" s="20"/>
    </row>
    <row r="13475" spans="2:6" x14ac:dyDescent="0.3">
      <c r="B13475" s="3" t="s">
        <v>17369</v>
      </c>
      <c r="C13475" s="4">
        <v>310.04319999999996</v>
      </c>
      <c r="F13475" s="20"/>
    </row>
    <row r="13476" spans="2:6" x14ac:dyDescent="0.3">
      <c r="B13476" s="3" t="s">
        <v>17318</v>
      </c>
      <c r="C13476" s="4">
        <v>309.84479999999996</v>
      </c>
      <c r="F13476" s="20"/>
    </row>
    <row r="13477" spans="2:6" x14ac:dyDescent="0.3">
      <c r="B13477" s="3" t="s">
        <v>16819</v>
      </c>
      <c r="C13477" s="4">
        <v>309.83789999999999</v>
      </c>
      <c r="F13477" s="20"/>
    </row>
    <row r="13478" spans="2:6" x14ac:dyDescent="0.3">
      <c r="B13478" s="3" t="s">
        <v>14333</v>
      </c>
      <c r="C13478" s="4">
        <v>309.77549999999997</v>
      </c>
      <c r="F13478" s="20"/>
    </row>
    <row r="13479" spans="2:6" x14ac:dyDescent="0.3">
      <c r="B13479" s="3" t="s">
        <v>12309</v>
      </c>
      <c r="C13479" s="4">
        <v>309.7595</v>
      </c>
      <c r="F13479" s="20"/>
    </row>
    <row r="13480" spans="2:6" x14ac:dyDescent="0.3">
      <c r="B13480" s="3" t="s">
        <v>9894</v>
      </c>
      <c r="C13480" s="4">
        <v>309.75580000000002</v>
      </c>
      <c r="F13480" s="20"/>
    </row>
    <row r="13481" spans="2:6" x14ac:dyDescent="0.3">
      <c r="B13481" s="3" t="s">
        <v>15868</v>
      </c>
      <c r="C13481" s="4">
        <v>309.7251</v>
      </c>
      <c r="F13481" s="20"/>
    </row>
    <row r="13482" spans="2:6" x14ac:dyDescent="0.3">
      <c r="B13482" s="3" t="s">
        <v>18883</v>
      </c>
      <c r="C13482" s="4">
        <v>309.69990000000001</v>
      </c>
      <c r="F13482" s="20"/>
    </row>
    <row r="13483" spans="2:6" x14ac:dyDescent="0.3">
      <c r="B13483" s="3" t="s">
        <v>16695</v>
      </c>
      <c r="C13483" s="4">
        <v>309.69990000000001</v>
      </c>
      <c r="F13483" s="20"/>
    </row>
    <row r="13484" spans="2:6" x14ac:dyDescent="0.3">
      <c r="B13484" s="3" t="s">
        <v>2632</v>
      </c>
      <c r="C13484" s="4">
        <v>309.69990000000001</v>
      </c>
      <c r="F13484" s="20"/>
    </row>
    <row r="13485" spans="2:6" x14ac:dyDescent="0.3">
      <c r="B13485" s="3" t="s">
        <v>1553</v>
      </c>
      <c r="C13485" s="4">
        <v>309.69990000000001</v>
      </c>
      <c r="F13485" s="20"/>
    </row>
    <row r="13486" spans="2:6" x14ac:dyDescent="0.3">
      <c r="B13486" s="3" t="s">
        <v>910</v>
      </c>
      <c r="C13486" s="4">
        <v>309.66210000000001</v>
      </c>
      <c r="F13486" s="20"/>
    </row>
    <row r="13487" spans="2:6" x14ac:dyDescent="0.3">
      <c r="B13487" s="3" t="s">
        <v>13930</v>
      </c>
      <c r="C13487" s="4">
        <v>309.59430000000003</v>
      </c>
      <c r="F13487" s="20"/>
    </row>
    <row r="13488" spans="2:6" x14ac:dyDescent="0.3">
      <c r="B13488" s="3" t="s">
        <v>4477</v>
      </c>
      <c r="C13488" s="4">
        <v>309.59280000000001</v>
      </c>
      <c r="F13488" s="20"/>
    </row>
    <row r="13489" spans="2:6" x14ac:dyDescent="0.3">
      <c r="B13489" s="3" t="s">
        <v>4535</v>
      </c>
      <c r="C13489" s="4">
        <v>309.32470000000001</v>
      </c>
      <c r="F13489" s="20"/>
    </row>
    <row r="13490" spans="2:6" x14ac:dyDescent="0.3">
      <c r="B13490" s="3" t="s">
        <v>15327</v>
      </c>
      <c r="C13490" s="4">
        <v>308.87299999999999</v>
      </c>
      <c r="F13490" s="20"/>
    </row>
    <row r="13491" spans="2:6" x14ac:dyDescent="0.3">
      <c r="B13491" s="3" t="s">
        <v>16613</v>
      </c>
      <c r="C13491" s="4">
        <v>308.80500000000001</v>
      </c>
      <c r="F13491" s="20"/>
    </row>
    <row r="13492" spans="2:6" x14ac:dyDescent="0.3">
      <c r="B13492" s="3" t="s">
        <v>9443</v>
      </c>
      <c r="C13492" s="4">
        <v>308.6472</v>
      </c>
      <c r="F13492" s="20"/>
    </row>
    <row r="13493" spans="2:6" x14ac:dyDescent="0.3">
      <c r="B13493" s="3" t="s">
        <v>5103</v>
      </c>
      <c r="C13493" s="4">
        <v>308.64239999999995</v>
      </c>
      <c r="F13493" s="20"/>
    </row>
    <row r="13494" spans="2:6" x14ac:dyDescent="0.3">
      <c r="B13494" s="3" t="s">
        <v>677</v>
      </c>
      <c r="C13494" s="4">
        <v>308.63499999999999</v>
      </c>
      <c r="F13494" s="20"/>
    </row>
    <row r="13495" spans="2:6" x14ac:dyDescent="0.3">
      <c r="B13495" s="3" t="s">
        <v>2478</v>
      </c>
      <c r="C13495" s="4">
        <v>308.61169999999998</v>
      </c>
      <c r="F13495" s="20"/>
    </row>
    <row r="13496" spans="2:6" x14ac:dyDescent="0.3">
      <c r="B13496" s="3" t="s">
        <v>4833</v>
      </c>
      <c r="C13496" s="4">
        <v>308.51089999999999</v>
      </c>
      <c r="F13496" s="20"/>
    </row>
    <row r="13497" spans="2:6" x14ac:dyDescent="0.3">
      <c r="B13497" s="3" t="s">
        <v>3283</v>
      </c>
      <c r="C13497" s="4">
        <v>308.51089999999999</v>
      </c>
      <c r="F13497" s="20"/>
    </row>
    <row r="13498" spans="2:6" x14ac:dyDescent="0.3">
      <c r="B13498" s="3" t="s">
        <v>14523</v>
      </c>
      <c r="C13498" s="4">
        <v>308.41120000000006</v>
      </c>
      <c r="F13498" s="20"/>
    </row>
    <row r="13499" spans="2:6" x14ac:dyDescent="0.3">
      <c r="B13499" s="3" t="s">
        <v>3292</v>
      </c>
      <c r="C13499" s="4">
        <v>308.37479999999999</v>
      </c>
      <c r="F13499" s="20"/>
    </row>
    <row r="13500" spans="2:6" x14ac:dyDescent="0.3">
      <c r="B13500" s="3" t="s">
        <v>9138</v>
      </c>
      <c r="C13500" s="4">
        <v>308.1857</v>
      </c>
      <c r="F13500" s="20"/>
    </row>
    <row r="13501" spans="2:6" x14ac:dyDescent="0.3">
      <c r="B13501" s="3" t="s">
        <v>4816</v>
      </c>
      <c r="C13501" s="4">
        <v>308.17899999999997</v>
      </c>
      <c r="F13501" s="20"/>
    </row>
    <row r="13502" spans="2:6" x14ac:dyDescent="0.3">
      <c r="B13502" s="3" t="s">
        <v>2468</v>
      </c>
      <c r="C13502" s="4">
        <v>307.90379999999999</v>
      </c>
      <c r="F13502" s="20"/>
    </row>
    <row r="13503" spans="2:6" x14ac:dyDescent="0.3">
      <c r="B13503" s="3" t="s">
        <v>7648</v>
      </c>
      <c r="C13503" s="4">
        <v>307.85140000000001</v>
      </c>
      <c r="F13503" s="20"/>
    </row>
    <row r="13504" spans="2:6" x14ac:dyDescent="0.3">
      <c r="B13504" s="3" t="s">
        <v>9895</v>
      </c>
      <c r="C13504" s="4">
        <v>307.803</v>
      </c>
      <c r="F13504" s="20"/>
    </row>
    <row r="13505" spans="2:6" x14ac:dyDescent="0.3">
      <c r="B13505" s="3" t="s">
        <v>12969</v>
      </c>
      <c r="C13505" s="4">
        <v>307.76519999999999</v>
      </c>
      <c r="F13505" s="20"/>
    </row>
    <row r="13506" spans="2:6" x14ac:dyDescent="0.3">
      <c r="B13506" s="3" t="s">
        <v>15242</v>
      </c>
      <c r="C13506" s="4">
        <v>307.60869999999994</v>
      </c>
      <c r="F13506" s="20"/>
    </row>
    <row r="13507" spans="2:6" x14ac:dyDescent="0.3">
      <c r="B13507" s="3" t="s">
        <v>5256</v>
      </c>
      <c r="C13507" s="4">
        <v>307.54670000000004</v>
      </c>
      <c r="F13507" s="20"/>
    </row>
    <row r="13508" spans="2:6" x14ac:dyDescent="0.3">
      <c r="B13508" s="3" t="s">
        <v>15448</v>
      </c>
      <c r="C13508" s="4">
        <v>307.38960000000003</v>
      </c>
      <c r="F13508" s="20"/>
    </row>
    <row r="13509" spans="2:6" x14ac:dyDescent="0.3">
      <c r="B13509" s="3" t="s">
        <v>16189</v>
      </c>
      <c r="C13509" s="4">
        <v>307.38959999999997</v>
      </c>
      <c r="F13509" s="20"/>
    </row>
    <row r="13510" spans="2:6" x14ac:dyDescent="0.3">
      <c r="B13510" s="3" t="s">
        <v>9182</v>
      </c>
      <c r="C13510" s="4">
        <v>307.38959999999997</v>
      </c>
      <c r="F13510" s="20"/>
    </row>
    <row r="13511" spans="2:6" x14ac:dyDescent="0.3">
      <c r="B13511" s="3" t="s">
        <v>17044</v>
      </c>
      <c r="C13511" s="4">
        <v>307.28879999999998</v>
      </c>
      <c r="F13511" s="20"/>
    </row>
    <row r="13512" spans="2:6" x14ac:dyDescent="0.3">
      <c r="B13512" s="3" t="s">
        <v>14540</v>
      </c>
      <c r="C13512" s="4">
        <v>307.22740000000005</v>
      </c>
      <c r="F13512" s="20"/>
    </row>
    <row r="13513" spans="2:6" x14ac:dyDescent="0.3">
      <c r="B13513" s="3" t="s">
        <v>10687</v>
      </c>
      <c r="C13513" s="4">
        <v>307.22740000000005</v>
      </c>
      <c r="F13513" s="20"/>
    </row>
    <row r="13514" spans="2:6" x14ac:dyDescent="0.3">
      <c r="B13514" s="3" t="s">
        <v>8021</v>
      </c>
      <c r="C13514" s="4">
        <v>307.22740000000005</v>
      </c>
      <c r="F13514" s="20"/>
    </row>
    <row r="13515" spans="2:6" x14ac:dyDescent="0.3">
      <c r="B13515" s="3" t="s">
        <v>3626</v>
      </c>
      <c r="C13515" s="4">
        <v>307.21480000000003</v>
      </c>
      <c r="F13515" s="20"/>
    </row>
    <row r="13516" spans="2:6" x14ac:dyDescent="0.3">
      <c r="B13516" s="3" t="s">
        <v>7553</v>
      </c>
      <c r="C13516" s="4">
        <v>307.20849999999996</v>
      </c>
      <c r="F13516" s="20"/>
    </row>
    <row r="13517" spans="2:6" x14ac:dyDescent="0.3">
      <c r="B13517" s="3" t="s">
        <v>7963</v>
      </c>
      <c r="C13517" s="4">
        <v>307.10140000000001</v>
      </c>
      <c r="F13517" s="20"/>
    </row>
    <row r="13518" spans="2:6" x14ac:dyDescent="0.3">
      <c r="B13518" s="3" t="s">
        <v>5960</v>
      </c>
      <c r="C13518" s="4">
        <v>307.01139999999998</v>
      </c>
      <c r="F13518" s="20"/>
    </row>
    <row r="13519" spans="2:6" x14ac:dyDescent="0.3">
      <c r="B13519" s="3" t="s">
        <v>16026</v>
      </c>
      <c r="C13519" s="4">
        <v>306.74</v>
      </c>
      <c r="F13519" s="20"/>
    </row>
    <row r="13520" spans="2:6" x14ac:dyDescent="0.3">
      <c r="B13520" s="3" t="s">
        <v>18735</v>
      </c>
      <c r="C13520" s="4">
        <v>306.69589999999999</v>
      </c>
      <c r="F13520" s="20"/>
    </row>
    <row r="13521" spans="2:6" x14ac:dyDescent="0.3">
      <c r="B13521" s="3" t="s">
        <v>18341</v>
      </c>
      <c r="C13521" s="4">
        <v>306.69589999999999</v>
      </c>
      <c r="F13521" s="20"/>
    </row>
    <row r="13522" spans="2:6" x14ac:dyDescent="0.3">
      <c r="B13522" s="3" t="s">
        <v>15551</v>
      </c>
      <c r="C13522" s="4">
        <v>306.69589999999999</v>
      </c>
      <c r="F13522" s="20"/>
    </row>
    <row r="13523" spans="2:6" x14ac:dyDescent="0.3">
      <c r="B13523" s="3" t="s">
        <v>12862</v>
      </c>
      <c r="C13523" s="4">
        <v>306.69589999999999</v>
      </c>
      <c r="F13523" s="20"/>
    </row>
    <row r="13524" spans="2:6" x14ac:dyDescent="0.3">
      <c r="B13524" s="3" t="s">
        <v>4360</v>
      </c>
      <c r="C13524" s="4">
        <v>306.69589999999999</v>
      </c>
      <c r="F13524" s="20"/>
    </row>
    <row r="13525" spans="2:6" x14ac:dyDescent="0.3">
      <c r="B13525" s="3" t="s">
        <v>5178</v>
      </c>
      <c r="C13525" s="4">
        <v>306.69589999999999</v>
      </c>
      <c r="F13525" s="20"/>
    </row>
    <row r="13526" spans="2:6" x14ac:dyDescent="0.3">
      <c r="B13526" s="3" t="s">
        <v>3466</v>
      </c>
      <c r="C13526" s="4">
        <v>306.69589999999999</v>
      </c>
      <c r="F13526" s="20"/>
    </row>
    <row r="13527" spans="2:6" x14ac:dyDescent="0.3">
      <c r="B13527" s="3" t="s">
        <v>1978</v>
      </c>
      <c r="C13527" s="4">
        <v>306.69589999999999</v>
      </c>
      <c r="F13527" s="20"/>
    </row>
    <row r="13528" spans="2:6" x14ac:dyDescent="0.3">
      <c r="B13528" s="3" t="s">
        <v>587</v>
      </c>
      <c r="C13528" s="4">
        <v>306.69589999999999</v>
      </c>
      <c r="F13528" s="20"/>
    </row>
    <row r="13529" spans="2:6" x14ac:dyDescent="0.3">
      <c r="B13529" s="3" t="s">
        <v>13821</v>
      </c>
      <c r="C13529" s="4">
        <v>306.65179999999998</v>
      </c>
      <c r="F13529" s="20"/>
    </row>
    <row r="13530" spans="2:6" x14ac:dyDescent="0.3">
      <c r="B13530" s="3" t="s">
        <v>9225</v>
      </c>
      <c r="C13530" s="4">
        <v>306.65179999999998</v>
      </c>
      <c r="F13530" s="20"/>
    </row>
    <row r="13531" spans="2:6" x14ac:dyDescent="0.3">
      <c r="B13531" s="3" t="s">
        <v>7033</v>
      </c>
      <c r="C13531" s="4">
        <v>306.65179999999998</v>
      </c>
      <c r="F13531" s="20"/>
    </row>
    <row r="13532" spans="2:6" x14ac:dyDescent="0.3">
      <c r="B13532" s="3" t="s">
        <v>12049</v>
      </c>
      <c r="C13532" s="4">
        <v>306.6266</v>
      </c>
      <c r="F13532" s="20"/>
    </row>
    <row r="13533" spans="2:6" x14ac:dyDescent="0.3">
      <c r="B13533" s="3" t="s">
        <v>11297</v>
      </c>
      <c r="C13533" s="4">
        <v>306.57690000000002</v>
      </c>
      <c r="F13533" s="20"/>
    </row>
    <row r="13534" spans="2:6" x14ac:dyDescent="0.3">
      <c r="B13534" s="3" t="s">
        <v>2229</v>
      </c>
      <c r="C13534" s="4">
        <v>306.56360000000001</v>
      </c>
      <c r="F13534" s="20"/>
    </row>
    <row r="13535" spans="2:6" x14ac:dyDescent="0.3">
      <c r="B13535" s="3" t="s">
        <v>7039</v>
      </c>
      <c r="C13535" s="4">
        <v>306.55099999999999</v>
      </c>
      <c r="F13535" s="20"/>
    </row>
    <row r="13536" spans="2:6" x14ac:dyDescent="0.3">
      <c r="B13536" s="3" t="s">
        <v>8886</v>
      </c>
      <c r="C13536" s="4">
        <v>306.53840000000002</v>
      </c>
      <c r="F13536" s="20"/>
    </row>
    <row r="13537" spans="2:6" x14ac:dyDescent="0.3">
      <c r="B13537" s="3" t="s">
        <v>17778</v>
      </c>
      <c r="C13537" s="4">
        <v>306.53210000000001</v>
      </c>
      <c r="F13537" s="20"/>
    </row>
    <row r="13538" spans="2:6" x14ac:dyDescent="0.3">
      <c r="B13538" s="3" t="s">
        <v>16784</v>
      </c>
      <c r="C13538" s="4">
        <v>306.5258</v>
      </c>
      <c r="F13538" s="20"/>
    </row>
    <row r="13539" spans="2:6" x14ac:dyDescent="0.3">
      <c r="B13539" s="3" t="s">
        <v>9134</v>
      </c>
      <c r="C13539" s="4">
        <v>306.50170000000003</v>
      </c>
      <c r="F13539" s="20"/>
    </row>
    <row r="13540" spans="2:6" x14ac:dyDescent="0.3">
      <c r="B13540" s="3" t="s">
        <v>2281</v>
      </c>
      <c r="C13540" s="4">
        <v>306.46280000000002</v>
      </c>
      <c r="F13540" s="20"/>
    </row>
    <row r="13541" spans="2:6" x14ac:dyDescent="0.3">
      <c r="B13541" s="3" t="s">
        <v>17268</v>
      </c>
      <c r="C13541" s="4">
        <v>306.45209999999997</v>
      </c>
      <c r="F13541" s="20"/>
    </row>
    <row r="13542" spans="2:6" x14ac:dyDescent="0.3">
      <c r="B13542" s="3" t="s">
        <v>15625</v>
      </c>
      <c r="C13542" s="4">
        <v>306.39690000000002</v>
      </c>
      <c r="F13542" s="20"/>
    </row>
    <row r="13543" spans="2:6" x14ac:dyDescent="0.3">
      <c r="B13543" s="3" t="s">
        <v>15096</v>
      </c>
      <c r="C13543" s="4">
        <v>306.2681</v>
      </c>
      <c r="F13543" s="20"/>
    </row>
    <row r="13544" spans="2:6" x14ac:dyDescent="0.3">
      <c r="B13544" s="3" t="s">
        <v>17220</v>
      </c>
      <c r="C13544" s="4">
        <v>306.2208</v>
      </c>
      <c r="F13544" s="20"/>
    </row>
    <row r="13545" spans="2:6" x14ac:dyDescent="0.3">
      <c r="B13545" s="3" t="s">
        <v>6872</v>
      </c>
      <c r="C13545" s="4">
        <v>306.15620000000001</v>
      </c>
      <c r="F13545" s="20"/>
    </row>
    <row r="13546" spans="2:6" x14ac:dyDescent="0.3">
      <c r="B13546" s="3" t="s">
        <v>16676</v>
      </c>
      <c r="C13546" s="4">
        <v>306.11399999999998</v>
      </c>
      <c r="F13546" s="20"/>
    </row>
    <row r="13547" spans="2:6" x14ac:dyDescent="0.3">
      <c r="B13547" s="3" t="s">
        <v>10315</v>
      </c>
      <c r="C13547" s="4">
        <v>306.11399999999998</v>
      </c>
      <c r="F13547" s="20"/>
    </row>
    <row r="13548" spans="2:6" x14ac:dyDescent="0.3">
      <c r="B13548" s="3" t="s">
        <v>6361</v>
      </c>
      <c r="C13548" s="4">
        <v>306.11399999999998</v>
      </c>
      <c r="F13548" s="20"/>
    </row>
    <row r="13549" spans="2:6" x14ac:dyDescent="0.3">
      <c r="B13549" s="3" t="s">
        <v>2022</v>
      </c>
      <c r="C13549" s="4">
        <v>306.11399999999998</v>
      </c>
      <c r="F13549" s="20"/>
    </row>
    <row r="13550" spans="2:6" x14ac:dyDescent="0.3">
      <c r="B13550" s="3" t="s">
        <v>12275</v>
      </c>
      <c r="C13550" s="4">
        <v>306.0376</v>
      </c>
      <c r="F13550" s="20"/>
    </row>
    <row r="13551" spans="2:6" x14ac:dyDescent="0.3">
      <c r="B13551" s="3" t="s">
        <v>2295</v>
      </c>
      <c r="C13551" s="4">
        <v>306.03170000000006</v>
      </c>
      <c r="F13551" s="20"/>
    </row>
    <row r="13552" spans="2:6" x14ac:dyDescent="0.3">
      <c r="B13552" s="3" t="s">
        <v>7787</v>
      </c>
      <c r="C13552" s="4">
        <v>305.99239999999998</v>
      </c>
      <c r="F13552" s="20"/>
    </row>
    <row r="13553" spans="2:6" x14ac:dyDescent="0.3">
      <c r="B13553" s="3" t="s">
        <v>3540</v>
      </c>
      <c r="C13553" s="4">
        <v>305.99239999999998</v>
      </c>
      <c r="F13553" s="20"/>
    </row>
    <row r="13554" spans="2:6" x14ac:dyDescent="0.3">
      <c r="B13554" s="3" t="s">
        <v>12549</v>
      </c>
      <c r="C13554" s="4">
        <v>305.97500000000002</v>
      </c>
      <c r="F13554" s="20"/>
    </row>
    <row r="13555" spans="2:6" x14ac:dyDescent="0.3">
      <c r="B13555" s="3" t="s">
        <v>8758</v>
      </c>
      <c r="C13555" s="4">
        <v>305.97500000000002</v>
      </c>
      <c r="F13555" s="20"/>
    </row>
    <row r="13556" spans="2:6" x14ac:dyDescent="0.3">
      <c r="B13556" s="3" t="s">
        <v>15799</v>
      </c>
      <c r="C13556" s="4">
        <v>305.85890000000001</v>
      </c>
      <c r="F13556" s="20"/>
    </row>
    <row r="13557" spans="2:6" x14ac:dyDescent="0.3">
      <c r="B13557" s="3" t="s">
        <v>6612</v>
      </c>
      <c r="C13557" s="4">
        <v>305.85140000000001</v>
      </c>
      <c r="F13557" s="20"/>
    </row>
    <row r="13558" spans="2:6" x14ac:dyDescent="0.3">
      <c r="B13558" s="3" t="s">
        <v>18616</v>
      </c>
      <c r="C13558" s="4">
        <v>305.8313</v>
      </c>
      <c r="F13558" s="20"/>
    </row>
    <row r="13559" spans="2:6" x14ac:dyDescent="0.3">
      <c r="B13559" s="3" t="s">
        <v>12800</v>
      </c>
      <c r="C13559" s="4">
        <v>305.74279999999999</v>
      </c>
      <c r="F13559" s="20"/>
    </row>
    <row r="13560" spans="2:6" x14ac:dyDescent="0.3">
      <c r="B13560" s="3" t="s">
        <v>15474</v>
      </c>
      <c r="C13560" s="4">
        <v>305.74160000000001</v>
      </c>
      <c r="F13560" s="20"/>
    </row>
    <row r="13561" spans="2:6" x14ac:dyDescent="0.3">
      <c r="B13561" s="3" t="s">
        <v>2822</v>
      </c>
      <c r="C13561" s="4">
        <v>305.73320000000001</v>
      </c>
      <c r="F13561" s="20"/>
    </row>
    <row r="13562" spans="2:6" x14ac:dyDescent="0.3">
      <c r="B13562" s="3" t="s">
        <v>3522</v>
      </c>
      <c r="C13562" s="4">
        <v>305.69940000000003</v>
      </c>
      <c r="F13562" s="20"/>
    </row>
    <row r="13563" spans="2:6" x14ac:dyDescent="0.3">
      <c r="B13563" s="3" t="s">
        <v>8565</v>
      </c>
      <c r="C13563" s="4">
        <v>305.5625</v>
      </c>
      <c r="F13563" s="20"/>
    </row>
    <row r="13564" spans="2:6" x14ac:dyDescent="0.3">
      <c r="B13564" s="3" t="s">
        <v>8200</v>
      </c>
      <c r="C13564" s="4">
        <v>305.46830000000006</v>
      </c>
      <c r="F13564" s="20"/>
    </row>
    <row r="13565" spans="2:6" x14ac:dyDescent="0.3">
      <c r="B13565" s="3" t="s">
        <v>14973</v>
      </c>
      <c r="C13565" s="4">
        <v>305.42669999999998</v>
      </c>
      <c r="F13565" s="20"/>
    </row>
    <row r="13566" spans="2:6" x14ac:dyDescent="0.3">
      <c r="B13566" s="3" t="s">
        <v>16207</v>
      </c>
      <c r="C13566" s="4">
        <v>305.41900000000004</v>
      </c>
      <c r="F13566" s="20"/>
    </row>
    <row r="13567" spans="2:6" x14ac:dyDescent="0.3">
      <c r="B13567" s="3" t="s">
        <v>4969</v>
      </c>
      <c r="C13567" s="4">
        <v>305.30529999999999</v>
      </c>
      <c r="F13567" s="20"/>
    </row>
    <row r="13568" spans="2:6" x14ac:dyDescent="0.3">
      <c r="B13568" s="3" t="s">
        <v>15289</v>
      </c>
      <c r="C13568" s="4">
        <v>305.28890000000001</v>
      </c>
      <c r="F13568" s="20"/>
    </row>
    <row r="13569" spans="2:6" x14ac:dyDescent="0.3">
      <c r="B13569" s="3" t="s">
        <v>8122</v>
      </c>
      <c r="C13569" s="4">
        <v>305.23789999999997</v>
      </c>
      <c r="F13569" s="20"/>
    </row>
    <row r="13570" spans="2:6" x14ac:dyDescent="0.3">
      <c r="B13570" s="3" t="s">
        <v>15897</v>
      </c>
      <c r="C13570" s="4">
        <v>305.21199999999999</v>
      </c>
      <c r="F13570" s="20"/>
    </row>
    <row r="13571" spans="2:6" x14ac:dyDescent="0.3">
      <c r="B13571" s="3" t="s">
        <v>13207</v>
      </c>
      <c r="C13571" s="4">
        <v>305.12059999999997</v>
      </c>
      <c r="F13571" s="20"/>
    </row>
    <row r="13572" spans="2:6" x14ac:dyDescent="0.3">
      <c r="B13572" s="3" t="s">
        <v>1727</v>
      </c>
      <c r="C13572" s="4">
        <v>305.03890000000001</v>
      </c>
      <c r="F13572" s="20"/>
    </row>
    <row r="13573" spans="2:6" x14ac:dyDescent="0.3">
      <c r="B13573" s="3" t="s">
        <v>2714</v>
      </c>
      <c r="C13573" s="4">
        <v>304.96039999999999</v>
      </c>
      <c r="F13573" s="20"/>
    </row>
    <row r="13574" spans="2:6" x14ac:dyDescent="0.3">
      <c r="B13574" s="3" t="s">
        <v>10076</v>
      </c>
      <c r="C13574" s="4">
        <v>304.92930000000001</v>
      </c>
      <c r="F13574" s="20"/>
    </row>
    <row r="13575" spans="2:6" x14ac:dyDescent="0.3">
      <c r="B13575" s="3" t="s">
        <v>8569</v>
      </c>
      <c r="C13575" s="4">
        <v>304.86079999999998</v>
      </c>
      <c r="F13575" s="20"/>
    </row>
    <row r="13576" spans="2:6" x14ac:dyDescent="0.3">
      <c r="B13576" s="3" t="s">
        <v>16147</v>
      </c>
      <c r="C13576" s="4">
        <v>304.74600000000004</v>
      </c>
      <c r="F13576" s="20"/>
    </row>
    <row r="13577" spans="2:6" x14ac:dyDescent="0.3">
      <c r="B13577" s="3" t="s">
        <v>4772</v>
      </c>
      <c r="C13577" s="4">
        <v>304.69830000000002</v>
      </c>
      <c r="F13577" s="20"/>
    </row>
    <row r="13578" spans="2:6" x14ac:dyDescent="0.3">
      <c r="B13578" s="3" t="s">
        <v>7957</v>
      </c>
      <c r="C13578" s="4">
        <v>304.68039999999996</v>
      </c>
      <c r="F13578" s="20"/>
    </row>
    <row r="13579" spans="2:6" x14ac:dyDescent="0.3">
      <c r="B13579" s="3" t="s">
        <v>5406</v>
      </c>
      <c r="C13579" s="4">
        <v>304.67970000000003</v>
      </c>
      <c r="F13579" s="20"/>
    </row>
    <row r="13580" spans="2:6" x14ac:dyDescent="0.3">
      <c r="B13580" s="3" t="s">
        <v>14029</v>
      </c>
      <c r="C13580" s="4">
        <v>304.67309999999998</v>
      </c>
      <c r="F13580" s="20"/>
    </row>
    <row r="13581" spans="2:6" x14ac:dyDescent="0.3">
      <c r="B13581" s="3" t="s">
        <v>5217</v>
      </c>
      <c r="C13581" s="4">
        <v>304.61609999999996</v>
      </c>
      <c r="F13581" s="20"/>
    </row>
    <row r="13582" spans="2:6" x14ac:dyDescent="0.3">
      <c r="B13582" s="3" t="s">
        <v>4262</v>
      </c>
      <c r="C13582" s="4">
        <v>304.6121</v>
      </c>
      <c r="F13582" s="20"/>
    </row>
    <row r="13583" spans="2:6" x14ac:dyDescent="0.3">
      <c r="B13583" s="3" t="s">
        <v>15352</v>
      </c>
      <c r="C13583" s="4">
        <v>304.59269999999998</v>
      </c>
      <c r="F13583" s="20"/>
    </row>
    <row r="13584" spans="2:6" x14ac:dyDescent="0.3">
      <c r="B13584" s="3" t="s">
        <v>5717</v>
      </c>
      <c r="C13584" s="4">
        <v>304.5806</v>
      </c>
      <c r="F13584" s="20"/>
    </row>
    <row r="13585" spans="2:6" x14ac:dyDescent="0.3">
      <c r="B13585" s="3" t="s">
        <v>759</v>
      </c>
      <c r="C13585" s="4">
        <v>304.5675</v>
      </c>
      <c r="F13585" s="20"/>
    </row>
    <row r="13586" spans="2:6" x14ac:dyDescent="0.3">
      <c r="B13586" s="3" t="s">
        <v>7290</v>
      </c>
      <c r="C13586" s="4">
        <v>304.51440000000002</v>
      </c>
      <c r="F13586" s="20"/>
    </row>
    <row r="13587" spans="2:6" x14ac:dyDescent="0.3">
      <c r="B13587" s="3" t="s">
        <v>6855</v>
      </c>
      <c r="C13587" s="4">
        <v>304.45410000000004</v>
      </c>
      <c r="F13587" s="20"/>
    </row>
    <row r="13588" spans="2:6" x14ac:dyDescent="0.3">
      <c r="B13588" s="3" t="s">
        <v>1582</v>
      </c>
      <c r="C13588" s="4">
        <v>304.39780000000002</v>
      </c>
      <c r="F13588" s="20"/>
    </row>
    <row r="13589" spans="2:6" x14ac:dyDescent="0.3">
      <c r="B13589" s="3" t="s">
        <v>5201</v>
      </c>
      <c r="C13589" s="4">
        <v>304.24919999999997</v>
      </c>
      <c r="F13589" s="20"/>
    </row>
    <row r="13590" spans="2:6" x14ac:dyDescent="0.3">
      <c r="B13590" s="3" t="s">
        <v>8755</v>
      </c>
      <c r="C13590" s="4">
        <v>304.12290000000002</v>
      </c>
      <c r="F13590" s="20"/>
    </row>
    <row r="13591" spans="2:6" x14ac:dyDescent="0.3">
      <c r="B13591" s="3" t="s">
        <v>14457</v>
      </c>
      <c r="C13591" s="4">
        <v>304.11</v>
      </c>
      <c r="F13591" s="20"/>
    </row>
    <row r="13592" spans="2:6" x14ac:dyDescent="0.3">
      <c r="B13592" s="3" t="s">
        <v>7946</v>
      </c>
      <c r="C13592" s="4">
        <v>304.08479999999997</v>
      </c>
      <c r="F13592" s="20"/>
    </row>
    <row r="13593" spans="2:6" x14ac:dyDescent="0.3">
      <c r="B13593" s="3" t="s">
        <v>8482</v>
      </c>
      <c r="C13593" s="4">
        <v>304.02140000000003</v>
      </c>
      <c r="F13593" s="20"/>
    </row>
    <row r="13594" spans="2:6" x14ac:dyDescent="0.3">
      <c r="B13594" s="3" t="s">
        <v>17968</v>
      </c>
      <c r="C13594" s="4">
        <v>303.96199999999999</v>
      </c>
      <c r="F13594" s="20"/>
    </row>
    <row r="13595" spans="2:6" x14ac:dyDescent="0.3">
      <c r="B13595" s="3" t="s">
        <v>7250</v>
      </c>
      <c r="C13595" s="4">
        <v>303.90660000000003</v>
      </c>
      <c r="F13595" s="20"/>
    </row>
    <row r="13596" spans="2:6" x14ac:dyDescent="0.3">
      <c r="B13596" s="3" t="s">
        <v>6452</v>
      </c>
      <c r="C13596" s="4">
        <v>303.81510000000003</v>
      </c>
      <c r="F13596" s="20"/>
    </row>
    <row r="13597" spans="2:6" x14ac:dyDescent="0.3">
      <c r="B13597" s="3" t="s">
        <v>16040</v>
      </c>
      <c r="C13597" s="4">
        <v>303.77809999999999</v>
      </c>
      <c r="F13597" s="20"/>
    </row>
    <row r="13598" spans="2:6" x14ac:dyDescent="0.3">
      <c r="B13598" s="3" t="s">
        <v>3512</v>
      </c>
      <c r="C13598" s="4">
        <v>303.77809999999999</v>
      </c>
      <c r="F13598" s="20"/>
    </row>
    <row r="13599" spans="2:6" x14ac:dyDescent="0.3">
      <c r="B13599" s="3" t="s">
        <v>13228</v>
      </c>
      <c r="C13599" s="4">
        <v>303.57220000000001</v>
      </c>
      <c r="F13599" s="20"/>
    </row>
    <row r="13600" spans="2:6" x14ac:dyDescent="0.3">
      <c r="B13600" s="3" t="s">
        <v>9221</v>
      </c>
      <c r="C13600" s="4">
        <v>303.57220000000001</v>
      </c>
      <c r="F13600" s="20"/>
    </row>
    <row r="13601" spans="2:6" x14ac:dyDescent="0.3">
      <c r="B13601" s="3" t="s">
        <v>13766</v>
      </c>
      <c r="C13601" s="4">
        <v>303.49030000000005</v>
      </c>
      <c r="F13601" s="20"/>
    </row>
    <row r="13602" spans="2:6" x14ac:dyDescent="0.3">
      <c r="B13602" s="3" t="s">
        <v>13763</v>
      </c>
      <c r="C13602" s="4">
        <v>303.48399999999998</v>
      </c>
      <c r="F13602" s="20"/>
    </row>
    <row r="13603" spans="2:6" x14ac:dyDescent="0.3">
      <c r="B13603" s="3" t="s">
        <v>17906</v>
      </c>
      <c r="C13603" s="4">
        <v>303.46510000000001</v>
      </c>
      <c r="F13603" s="20"/>
    </row>
    <row r="13604" spans="2:6" x14ac:dyDescent="0.3">
      <c r="B13604" s="3" t="s">
        <v>13349</v>
      </c>
      <c r="C13604" s="4">
        <v>303.45250000000004</v>
      </c>
      <c r="F13604" s="20"/>
    </row>
    <row r="13605" spans="2:6" x14ac:dyDescent="0.3">
      <c r="B13605" s="3" t="s">
        <v>12086</v>
      </c>
      <c r="C13605" s="4">
        <v>303.45249999999999</v>
      </c>
      <c r="F13605" s="20"/>
    </row>
    <row r="13606" spans="2:6" x14ac:dyDescent="0.3">
      <c r="B13606" s="3" t="s">
        <v>914</v>
      </c>
      <c r="C13606" s="4">
        <v>303.45249999999999</v>
      </c>
      <c r="F13606" s="20"/>
    </row>
    <row r="13607" spans="2:6" x14ac:dyDescent="0.3">
      <c r="B13607" s="3" t="s">
        <v>10951</v>
      </c>
      <c r="C13607" s="4">
        <v>303.44619999999998</v>
      </c>
      <c r="F13607" s="20"/>
    </row>
    <row r="13608" spans="2:6" x14ac:dyDescent="0.3">
      <c r="B13608" s="3" t="s">
        <v>7606</v>
      </c>
      <c r="C13608" s="4">
        <v>303.41469999999998</v>
      </c>
      <c r="F13608" s="20"/>
    </row>
    <row r="13609" spans="2:6" x14ac:dyDescent="0.3">
      <c r="B13609" s="3" t="s">
        <v>1496</v>
      </c>
      <c r="C13609" s="4">
        <v>303.40820000000002</v>
      </c>
      <c r="F13609" s="20"/>
    </row>
    <row r="13610" spans="2:6" x14ac:dyDescent="0.3">
      <c r="B13610" s="3" t="s">
        <v>19044</v>
      </c>
      <c r="C13610" s="4">
        <v>303.39580000000001</v>
      </c>
      <c r="F13610" s="20"/>
    </row>
    <row r="13611" spans="2:6" x14ac:dyDescent="0.3">
      <c r="B13611" s="3" t="s">
        <v>2381</v>
      </c>
      <c r="C13611" s="4">
        <v>303.33229999999998</v>
      </c>
      <c r="F13611" s="20"/>
    </row>
    <row r="13612" spans="2:6" x14ac:dyDescent="0.3">
      <c r="B13612" s="3" t="s">
        <v>3630</v>
      </c>
      <c r="C13612" s="4">
        <v>303.00459999999998</v>
      </c>
      <c r="F13612" s="20"/>
    </row>
    <row r="13613" spans="2:6" x14ac:dyDescent="0.3">
      <c r="B13613" s="3" t="s">
        <v>7862</v>
      </c>
      <c r="C13613" s="4">
        <v>302.97859999999997</v>
      </c>
      <c r="F13613" s="20"/>
    </row>
    <row r="13614" spans="2:6" x14ac:dyDescent="0.3">
      <c r="B13614" s="3" t="s">
        <v>12459</v>
      </c>
      <c r="C13614" s="4">
        <v>302.92090000000002</v>
      </c>
      <c r="F13614" s="20"/>
    </row>
    <row r="13615" spans="2:6" x14ac:dyDescent="0.3">
      <c r="B13615" s="3" t="s">
        <v>771</v>
      </c>
      <c r="C13615" s="4">
        <v>302.90859999999998</v>
      </c>
      <c r="F13615" s="20"/>
    </row>
    <row r="13616" spans="2:6" x14ac:dyDescent="0.3">
      <c r="B13616" s="3" t="s">
        <v>5450</v>
      </c>
      <c r="C13616" s="4">
        <v>302.76430000000005</v>
      </c>
      <c r="F13616" s="20"/>
    </row>
    <row r="13617" spans="2:6" x14ac:dyDescent="0.3">
      <c r="B13617" s="3" t="s">
        <v>15077</v>
      </c>
      <c r="C13617" s="4">
        <v>302.74630000000002</v>
      </c>
      <c r="F13617" s="20"/>
    </row>
    <row r="13618" spans="2:6" x14ac:dyDescent="0.3">
      <c r="B13618" s="3" t="s">
        <v>4273</v>
      </c>
      <c r="C13618" s="4">
        <v>302.73910000000001</v>
      </c>
      <c r="F13618" s="20"/>
    </row>
    <row r="13619" spans="2:6" x14ac:dyDescent="0.3">
      <c r="B13619" s="3" t="s">
        <v>7149</v>
      </c>
      <c r="C13619" s="4">
        <v>302.52199999999999</v>
      </c>
      <c r="F13619" s="20"/>
    </row>
    <row r="13620" spans="2:6" x14ac:dyDescent="0.3">
      <c r="B13620" s="3" t="s">
        <v>13148</v>
      </c>
      <c r="C13620" s="4">
        <v>302.50529999999998</v>
      </c>
      <c r="F13620" s="20"/>
    </row>
    <row r="13621" spans="2:6" x14ac:dyDescent="0.3">
      <c r="B13621" s="3" t="s">
        <v>6696</v>
      </c>
      <c r="C13621" s="4">
        <v>302.37020000000001</v>
      </c>
      <c r="F13621" s="20"/>
    </row>
    <row r="13622" spans="2:6" x14ac:dyDescent="0.3">
      <c r="B13622" s="3" t="s">
        <v>2245</v>
      </c>
      <c r="C13622" s="4">
        <v>302.2509</v>
      </c>
      <c r="F13622" s="20"/>
    </row>
    <row r="13623" spans="2:6" x14ac:dyDescent="0.3">
      <c r="B13623" s="3" t="s">
        <v>12670</v>
      </c>
      <c r="C13623" s="4">
        <v>301.87489999999997</v>
      </c>
      <c r="F13623" s="20"/>
    </row>
    <row r="13624" spans="2:6" x14ac:dyDescent="0.3">
      <c r="B13624" s="3" t="s">
        <v>8418</v>
      </c>
      <c r="C13624" s="4">
        <v>301.83670000000001</v>
      </c>
      <c r="F13624" s="20"/>
    </row>
    <row r="13625" spans="2:6" x14ac:dyDescent="0.3">
      <c r="B13625" s="3" t="s">
        <v>14867</v>
      </c>
      <c r="C13625" s="4">
        <v>301.72949999999997</v>
      </c>
      <c r="F13625" s="20"/>
    </row>
    <row r="13626" spans="2:6" x14ac:dyDescent="0.3">
      <c r="B13626" s="3" t="s">
        <v>6944</v>
      </c>
      <c r="C13626" s="4">
        <v>301.72949999999997</v>
      </c>
      <c r="F13626" s="20"/>
    </row>
    <row r="13627" spans="2:6" x14ac:dyDescent="0.3">
      <c r="B13627" s="3" t="s">
        <v>8483</v>
      </c>
      <c r="C13627" s="4">
        <v>301.65559999999999</v>
      </c>
      <c r="F13627" s="20"/>
    </row>
    <row r="13628" spans="2:6" x14ac:dyDescent="0.3">
      <c r="B13628" s="3" t="s">
        <v>15964</v>
      </c>
      <c r="C13628" s="4">
        <v>301.59399999999999</v>
      </c>
      <c r="F13628" s="20"/>
    </row>
    <row r="13629" spans="2:6" x14ac:dyDescent="0.3">
      <c r="B13629" s="3" t="s">
        <v>15970</v>
      </c>
      <c r="C13629" s="4">
        <v>301.5308</v>
      </c>
      <c r="F13629" s="20"/>
    </row>
    <row r="13630" spans="2:6" x14ac:dyDescent="0.3">
      <c r="B13630" s="3" t="s">
        <v>2865</v>
      </c>
      <c r="C13630" s="4">
        <v>301.52409999999998</v>
      </c>
      <c r="F13630" s="20"/>
    </row>
    <row r="13631" spans="2:6" x14ac:dyDescent="0.3">
      <c r="B13631" s="3" t="s">
        <v>6363</v>
      </c>
      <c r="C13631" s="4">
        <v>301.4796</v>
      </c>
      <c r="F13631" s="20"/>
    </row>
    <row r="13632" spans="2:6" x14ac:dyDescent="0.3">
      <c r="B13632" s="3" t="s">
        <v>14104</v>
      </c>
      <c r="C13632" s="4">
        <v>301.46320000000003</v>
      </c>
      <c r="F13632" s="20"/>
    </row>
    <row r="13633" spans="2:6" x14ac:dyDescent="0.3">
      <c r="B13633" s="3" t="s">
        <v>10989</v>
      </c>
      <c r="C13633" s="4">
        <v>301.0523</v>
      </c>
      <c r="F13633" s="20"/>
    </row>
    <row r="13634" spans="2:6" x14ac:dyDescent="0.3">
      <c r="B13634" s="3" t="s">
        <v>12906</v>
      </c>
      <c r="C13634" s="4">
        <v>301.02449999999999</v>
      </c>
      <c r="F13634" s="20"/>
    </row>
    <row r="13635" spans="2:6" x14ac:dyDescent="0.3">
      <c r="B13635" s="3" t="s">
        <v>10361</v>
      </c>
      <c r="C13635" s="4">
        <v>301.01589999999999</v>
      </c>
      <c r="F13635" s="20"/>
    </row>
    <row r="13636" spans="2:6" x14ac:dyDescent="0.3">
      <c r="B13636" s="3" t="s">
        <v>4703</v>
      </c>
      <c r="C13636" s="4">
        <v>300.99220000000003</v>
      </c>
      <c r="F13636" s="20"/>
    </row>
    <row r="13637" spans="2:6" x14ac:dyDescent="0.3">
      <c r="B13637" s="3" t="s">
        <v>14479</v>
      </c>
      <c r="C13637" s="4">
        <v>300.9307</v>
      </c>
      <c r="F13637" s="20"/>
    </row>
    <row r="13638" spans="2:6" x14ac:dyDescent="0.3">
      <c r="B13638" s="3" t="s">
        <v>5506</v>
      </c>
      <c r="C13638" s="4">
        <v>300.87329999999997</v>
      </c>
      <c r="F13638" s="20"/>
    </row>
    <row r="13639" spans="2:6" x14ac:dyDescent="0.3">
      <c r="B13639" s="3" t="s">
        <v>18451</v>
      </c>
      <c r="C13639" s="4">
        <v>300.44849999999997</v>
      </c>
      <c r="F13639" s="20"/>
    </row>
    <row r="13640" spans="2:6" x14ac:dyDescent="0.3">
      <c r="B13640" s="3" t="s">
        <v>11658</v>
      </c>
      <c r="C13640" s="4">
        <v>300.3981</v>
      </c>
      <c r="F13640" s="20"/>
    </row>
    <row r="13641" spans="2:6" x14ac:dyDescent="0.3">
      <c r="B13641" s="3" t="s">
        <v>13758</v>
      </c>
      <c r="C13641" s="4">
        <v>300.37920000000003</v>
      </c>
      <c r="F13641" s="20"/>
    </row>
    <row r="13642" spans="2:6" x14ac:dyDescent="0.3">
      <c r="B13642" s="3" t="s">
        <v>18954</v>
      </c>
      <c r="C13642" s="4">
        <v>300.36660000000001</v>
      </c>
      <c r="F13642" s="20"/>
    </row>
    <row r="13643" spans="2:6" x14ac:dyDescent="0.3">
      <c r="B13643" s="3" t="s">
        <v>14651</v>
      </c>
      <c r="C13643" s="4">
        <v>300.36660000000001</v>
      </c>
      <c r="F13643" s="20"/>
    </row>
    <row r="13644" spans="2:6" x14ac:dyDescent="0.3">
      <c r="B13644" s="3" t="s">
        <v>11395</v>
      </c>
      <c r="C13644" s="4">
        <v>300.36660000000001</v>
      </c>
      <c r="F13644" s="20"/>
    </row>
    <row r="13645" spans="2:6" x14ac:dyDescent="0.3">
      <c r="B13645" s="3" t="s">
        <v>4792</v>
      </c>
      <c r="C13645" s="4">
        <v>300.31620000000004</v>
      </c>
      <c r="F13645" s="20"/>
    </row>
    <row r="13646" spans="2:6" x14ac:dyDescent="0.3">
      <c r="B13646" s="3" t="s">
        <v>18178</v>
      </c>
      <c r="C13646" s="4">
        <v>300.26429999999999</v>
      </c>
      <c r="F13646" s="20"/>
    </row>
    <row r="13647" spans="2:6" x14ac:dyDescent="0.3">
      <c r="B13647" s="3" t="s">
        <v>9523</v>
      </c>
      <c r="C13647" s="4">
        <v>300.22209999999995</v>
      </c>
      <c r="F13647" s="20"/>
    </row>
    <row r="13648" spans="2:6" x14ac:dyDescent="0.3">
      <c r="B13648" s="3" t="s">
        <v>11711</v>
      </c>
      <c r="C13648" s="4">
        <v>300.16850000000005</v>
      </c>
      <c r="F13648" s="20"/>
    </row>
    <row r="13649" spans="2:6" x14ac:dyDescent="0.3">
      <c r="B13649" s="3" t="s">
        <v>5607</v>
      </c>
      <c r="C13649" s="4">
        <v>300.03530000000006</v>
      </c>
      <c r="F13649" s="20"/>
    </row>
    <row r="13650" spans="2:6" x14ac:dyDescent="0.3">
      <c r="B13650" s="3" t="s">
        <v>7402</v>
      </c>
      <c r="C13650" s="4">
        <v>299.98430000000002</v>
      </c>
      <c r="F13650" s="20"/>
    </row>
    <row r="13651" spans="2:6" x14ac:dyDescent="0.3">
      <c r="B13651" s="3" t="s">
        <v>3744</v>
      </c>
      <c r="C13651" s="4">
        <v>299.94649999999996</v>
      </c>
      <c r="F13651" s="20"/>
    </row>
    <row r="13652" spans="2:6" x14ac:dyDescent="0.3">
      <c r="B13652" s="3" t="s">
        <v>16903</v>
      </c>
      <c r="C13652" s="4">
        <v>299.87720000000002</v>
      </c>
      <c r="F13652" s="20"/>
    </row>
    <row r="13653" spans="2:6" x14ac:dyDescent="0.3">
      <c r="B13653" s="3" t="s">
        <v>3685</v>
      </c>
      <c r="C13653" s="4">
        <v>299.66539999999998</v>
      </c>
      <c r="F13653" s="20"/>
    </row>
    <row r="13654" spans="2:6" x14ac:dyDescent="0.3">
      <c r="B13654" s="3" t="s">
        <v>18477</v>
      </c>
      <c r="C13654" s="4">
        <v>299.6472</v>
      </c>
      <c r="F13654" s="20"/>
    </row>
    <row r="13655" spans="2:6" x14ac:dyDescent="0.3">
      <c r="B13655" s="3" t="s">
        <v>6674</v>
      </c>
      <c r="C13655" s="4">
        <v>299.61419999999998</v>
      </c>
      <c r="F13655" s="20"/>
    </row>
    <row r="13656" spans="2:6" x14ac:dyDescent="0.3">
      <c r="B13656" s="3" t="s">
        <v>12400</v>
      </c>
      <c r="C13656" s="4">
        <v>299.60360000000003</v>
      </c>
      <c r="F13656" s="20"/>
    </row>
    <row r="13657" spans="2:6" x14ac:dyDescent="0.3">
      <c r="B13657" s="3" t="s">
        <v>16678</v>
      </c>
      <c r="C13657" s="4">
        <v>299.57760000000002</v>
      </c>
      <c r="F13657" s="20"/>
    </row>
    <row r="13658" spans="2:6" x14ac:dyDescent="0.3">
      <c r="B13658" s="3" t="s">
        <v>2814</v>
      </c>
      <c r="C13658" s="4">
        <v>299.45699999999999</v>
      </c>
      <c r="F13658" s="20"/>
    </row>
    <row r="13659" spans="2:6" x14ac:dyDescent="0.3">
      <c r="B13659" s="3" t="s">
        <v>4776</v>
      </c>
      <c r="C13659" s="4">
        <v>299.43180000000001</v>
      </c>
      <c r="F13659" s="20"/>
    </row>
    <row r="13660" spans="2:6" x14ac:dyDescent="0.3">
      <c r="B13660" s="3" t="s">
        <v>12657</v>
      </c>
      <c r="C13660" s="4">
        <v>299.3501</v>
      </c>
      <c r="F13660" s="20"/>
    </row>
    <row r="13661" spans="2:6" x14ac:dyDescent="0.3">
      <c r="B13661" s="3" t="s">
        <v>5982</v>
      </c>
      <c r="C13661" s="4">
        <v>299.14639999999997</v>
      </c>
      <c r="F13661" s="20"/>
    </row>
    <row r="13662" spans="2:6" x14ac:dyDescent="0.3">
      <c r="B13662" s="3" t="s">
        <v>18361</v>
      </c>
      <c r="C13662" s="4">
        <v>299.00720000000001</v>
      </c>
      <c r="F13662" s="20"/>
    </row>
    <row r="13663" spans="2:6" x14ac:dyDescent="0.3">
      <c r="B13663" s="3" t="s">
        <v>5975</v>
      </c>
      <c r="C13663" s="4">
        <v>298.98950000000002</v>
      </c>
      <c r="F13663" s="20"/>
    </row>
    <row r="13664" spans="2:6" x14ac:dyDescent="0.3">
      <c r="B13664" s="3" t="s">
        <v>2309</v>
      </c>
      <c r="C13664" s="4">
        <v>298.78230000000002</v>
      </c>
      <c r="F13664" s="20"/>
    </row>
    <row r="13665" spans="2:6" x14ac:dyDescent="0.3">
      <c r="B13665" s="3" t="s">
        <v>15063</v>
      </c>
      <c r="C13665" s="4">
        <v>298.75150000000002</v>
      </c>
      <c r="F13665" s="20"/>
    </row>
    <row r="13666" spans="2:6" x14ac:dyDescent="0.3">
      <c r="B13666" s="3" t="s">
        <v>8045</v>
      </c>
      <c r="C13666" s="4">
        <v>298.63749999999999</v>
      </c>
      <c r="F13666" s="20"/>
    </row>
    <row r="13667" spans="2:6" x14ac:dyDescent="0.3">
      <c r="B13667" s="3" t="s">
        <v>13142</v>
      </c>
      <c r="C13667" s="4">
        <v>298.48329999999999</v>
      </c>
      <c r="F13667" s="20"/>
    </row>
    <row r="13668" spans="2:6" x14ac:dyDescent="0.3">
      <c r="B13668" s="3" t="s">
        <v>4598</v>
      </c>
      <c r="C13668" s="4">
        <v>298.41300000000001</v>
      </c>
      <c r="F13668" s="20"/>
    </row>
    <row r="13669" spans="2:6" x14ac:dyDescent="0.3">
      <c r="B13669" s="3" t="s">
        <v>12028</v>
      </c>
      <c r="C13669" s="4">
        <v>298.39409999999998</v>
      </c>
      <c r="F13669" s="20"/>
    </row>
    <row r="13670" spans="2:6" x14ac:dyDescent="0.3">
      <c r="B13670" s="3" t="s">
        <v>16685</v>
      </c>
      <c r="C13670" s="4">
        <v>298.26339999999999</v>
      </c>
      <c r="F13670" s="20"/>
    </row>
    <row r="13671" spans="2:6" x14ac:dyDescent="0.3">
      <c r="B13671" s="3" t="s">
        <v>5436</v>
      </c>
      <c r="C13671" s="4">
        <v>298.21680000000003</v>
      </c>
      <c r="F13671" s="20"/>
    </row>
    <row r="13672" spans="2:6" x14ac:dyDescent="0.3">
      <c r="B13672" s="3" t="s">
        <v>11491</v>
      </c>
      <c r="C13672" s="4">
        <v>298.10629999999998</v>
      </c>
      <c r="F13672" s="20"/>
    </row>
    <row r="13673" spans="2:6" x14ac:dyDescent="0.3">
      <c r="B13673" s="3" t="s">
        <v>2960</v>
      </c>
      <c r="C13673" s="4">
        <v>297.85630000000003</v>
      </c>
      <c r="F13673" s="20"/>
    </row>
    <row r="13674" spans="2:6" x14ac:dyDescent="0.3">
      <c r="B13674" s="3" t="s">
        <v>18642</v>
      </c>
      <c r="C13674" s="4">
        <v>297.8374</v>
      </c>
      <c r="F13674" s="20"/>
    </row>
    <row r="13675" spans="2:6" x14ac:dyDescent="0.3">
      <c r="B13675" s="3" t="s">
        <v>8534</v>
      </c>
      <c r="C13675" s="4">
        <v>297.73160000000001</v>
      </c>
      <c r="F13675" s="20"/>
    </row>
    <row r="13676" spans="2:6" x14ac:dyDescent="0.3">
      <c r="B13676" s="3" t="s">
        <v>10059</v>
      </c>
      <c r="C13676" s="4">
        <v>297.49889999999999</v>
      </c>
      <c r="F13676" s="20"/>
    </row>
    <row r="13677" spans="2:6" x14ac:dyDescent="0.3">
      <c r="B13677" s="3" t="s">
        <v>3887</v>
      </c>
      <c r="C13677" s="4">
        <v>297.37530000000004</v>
      </c>
      <c r="F13677" s="20"/>
    </row>
    <row r="13678" spans="2:6" x14ac:dyDescent="0.3">
      <c r="B13678" s="3" t="s">
        <v>6427</v>
      </c>
      <c r="C13678" s="4">
        <v>297.33029999999997</v>
      </c>
      <c r="F13678" s="20"/>
    </row>
    <row r="13679" spans="2:6" x14ac:dyDescent="0.3">
      <c r="B13679" s="3" t="s">
        <v>4110</v>
      </c>
      <c r="C13679" s="4">
        <v>297.31150000000002</v>
      </c>
      <c r="F13679" s="20"/>
    </row>
    <row r="13680" spans="2:6" x14ac:dyDescent="0.3">
      <c r="B13680" s="3" t="s">
        <v>9879</v>
      </c>
      <c r="C13680" s="4">
        <v>297.24290000000002</v>
      </c>
      <c r="F13680" s="20"/>
    </row>
    <row r="13681" spans="2:6" x14ac:dyDescent="0.3">
      <c r="B13681" s="3" t="s">
        <v>6933</v>
      </c>
      <c r="C13681" s="4">
        <v>297.24290000000002</v>
      </c>
      <c r="F13681" s="20"/>
    </row>
    <row r="13682" spans="2:6" x14ac:dyDescent="0.3">
      <c r="B13682" s="3" t="s">
        <v>1154</v>
      </c>
      <c r="C13682" s="4">
        <v>297.24290000000002</v>
      </c>
      <c r="F13682" s="20"/>
    </row>
    <row r="13683" spans="2:6" x14ac:dyDescent="0.3">
      <c r="B13683" s="3" t="s">
        <v>13448</v>
      </c>
      <c r="C13683" s="4">
        <v>297.2303</v>
      </c>
      <c r="F13683" s="20"/>
    </row>
    <row r="13684" spans="2:6" x14ac:dyDescent="0.3">
      <c r="B13684" s="3" t="s">
        <v>11444</v>
      </c>
      <c r="C13684" s="4">
        <v>297.2303</v>
      </c>
      <c r="F13684" s="20"/>
    </row>
    <row r="13685" spans="2:6" x14ac:dyDescent="0.3">
      <c r="B13685" s="3" t="s">
        <v>9244</v>
      </c>
      <c r="C13685" s="4">
        <v>297.2303</v>
      </c>
      <c r="F13685" s="20"/>
    </row>
    <row r="13686" spans="2:6" x14ac:dyDescent="0.3">
      <c r="B13686" s="3" t="s">
        <v>8289</v>
      </c>
      <c r="C13686" s="4">
        <v>297.2303</v>
      </c>
      <c r="F13686" s="20"/>
    </row>
    <row r="13687" spans="2:6" x14ac:dyDescent="0.3">
      <c r="B13687" s="3" t="s">
        <v>6099</v>
      </c>
      <c r="C13687" s="4">
        <v>297.2303</v>
      </c>
      <c r="F13687" s="20"/>
    </row>
    <row r="13688" spans="2:6" x14ac:dyDescent="0.3">
      <c r="B13688" s="3" t="s">
        <v>4211</v>
      </c>
      <c r="C13688" s="4">
        <v>297.2303</v>
      </c>
      <c r="F13688" s="20"/>
    </row>
    <row r="13689" spans="2:6" x14ac:dyDescent="0.3">
      <c r="B13689" s="3" t="s">
        <v>4905</v>
      </c>
      <c r="C13689" s="4">
        <v>297.2303</v>
      </c>
      <c r="F13689" s="20"/>
    </row>
    <row r="13690" spans="2:6" x14ac:dyDescent="0.3">
      <c r="B13690" s="3" t="s">
        <v>3347</v>
      </c>
      <c r="C13690" s="4">
        <v>297.2303</v>
      </c>
      <c r="F13690" s="20"/>
    </row>
    <row r="13691" spans="2:6" x14ac:dyDescent="0.3">
      <c r="B13691" s="3" t="s">
        <v>11539</v>
      </c>
      <c r="C13691" s="4">
        <v>297.22399999999999</v>
      </c>
      <c r="F13691" s="20"/>
    </row>
    <row r="13692" spans="2:6" x14ac:dyDescent="0.3">
      <c r="B13692" s="3" t="s">
        <v>9074</v>
      </c>
      <c r="C13692" s="4">
        <v>297.20510000000002</v>
      </c>
      <c r="F13692" s="20"/>
    </row>
    <row r="13693" spans="2:6" x14ac:dyDescent="0.3">
      <c r="B13693" s="3" t="s">
        <v>6609</v>
      </c>
      <c r="C13693" s="4">
        <v>297.20510000000002</v>
      </c>
      <c r="F13693" s="20"/>
    </row>
    <row r="13694" spans="2:6" x14ac:dyDescent="0.3">
      <c r="B13694" s="3" t="s">
        <v>3938</v>
      </c>
      <c r="C13694" s="4">
        <v>297.20510000000002</v>
      </c>
      <c r="F13694" s="20"/>
    </row>
    <row r="13695" spans="2:6" x14ac:dyDescent="0.3">
      <c r="B13695" s="3" t="s">
        <v>14893</v>
      </c>
      <c r="C13695" s="4">
        <v>297.20509999999996</v>
      </c>
      <c r="F13695" s="20"/>
    </row>
    <row r="13696" spans="2:6" x14ac:dyDescent="0.3">
      <c r="B13696" s="3" t="s">
        <v>12950</v>
      </c>
      <c r="C13696" s="4">
        <v>297.1925</v>
      </c>
      <c r="F13696" s="20"/>
    </row>
    <row r="13697" spans="2:6" x14ac:dyDescent="0.3">
      <c r="B13697" s="3" t="s">
        <v>5052</v>
      </c>
      <c r="C13697" s="4">
        <v>297.1925</v>
      </c>
      <c r="F13697" s="20"/>
    </row>
    <row r="13698" spans="2:6" x14ac:dyDescent="0.3">
      <c r="B13698" s="3" t="s">
        <v>1050</v>
      </c>
      <c r="C13698" s="4">
        <v>297.1925</v>
      </c>
      <c r="F13698" s="20"/>
    </row>
    <row r="13699" spans="2:6" x14ac:dyDescent="0.3">
      <c r="B13699" s="3" t="s">
        <v>4487</v>
      </c>
      <c r="C13699" s="4">
        <v>297.17439999999999</v>
      </c>
      <c r="F13699" s="20"/>
    </row>
    <row r="13700" spans="2:6" x14ac:dyDescent="0.3">
      <c r="B13700" s="3" t="s">
        <v>15960</v>
      </c>
      <c r="C13700" s="4">
        <v>297.17360000000002</v>
      </c>
      <c r="F13700" s="20"/>
    </row>
    <row r="13701" spans="2:6" x14ac:dyDescent="0.3">
      <c r="B13701" s="3" t="s">
        <v>6909</v>
      </c>
      <c r="C13701" s="4">
        <v>297.09799999999996</v>
      </c>
      <c r="F13701" s="20"/>
    </row>
    <row r="13702" spans="2:6" x14ac:dyDescent="0.3">
      <c r="B13702" s="3" t="s">
        <v>18991</v>
      </c>
      <c r="C13702" s="4">
        <v>296.86059999999998</v>
      </c>
      <c r="F13702" s="20"/>
    </row>
    <row r="13703" spans="2:6" x14ac:dyDescent="0.3">
      <c r="B13703" s="3" t="s">
        <v>7536</v>
      </c>
      <c r="C13703" s="4">
        <v>296.77819999999997</v>
      </c>
      <c r="F13703" s="20"/>
    </row>
    <row r="13704" spans="2:6" x14ac:dyDescent="0.3">
      <c r="B13704" s="3" t="s">
        <v>13753</v>
      </c>
      <c r="C13704" s="4">
        <v>296.68579999999997</v>
      </c>
      <c r="F13704" s="20"/>
    </row>
    <row r="13705" spans="2:6" x14ac:dyDescent="0.3">
      <c r="B13705" s="3" t="s">
        <v>13920</v>
      </c>
      <c r="C13705" s="4">
        <v>296.61060000000003</v>
      </c>
      <c r="F13705" s="20"/>
    </row>
    <row r="13706" spans="2:6" x14ac:dyDescent="0.3">
      <c r="B13706" s="3" t="s">
        <v>6014</v>
      </c>
      <c r="C13706" s="4">
        <v>296.54090000000002</v>
      </c>
      <c r="F13706" s="20"/>
    </row>
    <row r="13707" spans="2:6" x14ac:dyDescent="0.3">
      <c r="B13707" s="3" t="s">
        <v>6085</v>
      </c>
      <c r="C13707" s="4">
        <v>296.26859999999999</v>
      </c>
      <c r="F13707" s="20"/>
    </row>
    <row r="13708" spans="2:6" x14ac:dyDescent="0.3">
      <c r="B13708" s="3" t="s">
        <v>2977</v>
      </c>
      <c r="C13708" s="4">
        <v>296.26480000000004</v>
      </c>
      <c r="F13708" s="20"/>
    </row>
    <row r="13709" spans="2:6" x14ac:dyDescent="0.3">
      <c r="B13709" s="3" t="s">
        <v>13954</v>
      </c>
      <c r="C13709" s="4">
        <v>295.9787</v>
      </c>
      <c r="F13709" s="20"/>
    </row>
    <row r="13710" spans="2:6" x14ac:dyDescent="0.3">
      <c r="B13710" s="3" t="s">
        <v>14420</v>
      </c>
      <c r="C13710" s="4">
        <v>295.94049999999999</v>
      </c>
      <c r="F13710" s="20"/>
    </row>
    <row r="13711" spans="2:6" x14ac:dyDescent="0.3">
      <c r="B13711" s="3" t="s">
        <v>13823</v>
      </c>
      <c r="C13711" s="4">
        <v>295.92789999999997</v>
      </c>
      <c r="F13711" s="20"/>
    </row>
    <row r="13712" spans="2:6" x14ac:dyDescent="0.3">
      <c r="B13712" s="3" t="s">
        <v>2185</v>
      </c>
      <c r="C13712" s="4">
        <v>295.82710000000003</v>
      </c>
      <c r="F13712" s="20"/>
    </row>
    <row r="13713" spans="2:6" x14ac:dyDescent="0.3">
      <c r="B13713" s="3" t="s">
        <v>15626</v>
      </c>
      <c r="C13713" s="4">
        <v>295.81619999999998</v>
      </c>
      <c r="F13713" s="20"/>
    </row>
    <row r="13714" spans="2:6" x14ac:dyDescent="0.3">
      <c r="B13714" s="3" t="s">
        <v>17374</v>
      </c>
      <c r="C13714" s="4">
        <v>295.74770000000001</v>
      </c>
      <c r="F13714" s="20"/>
    </row>
    <row r="13715" spans="2:6" x14ac:dyDescent="0.3">
      <c r="B13715" s="3" t="s">
        <v>5915</v>
      </c>
      <c r="C13715" s="4">
        <v>295.66490000000005</v>
      </c>
      <c r="F13715" s="20"/>
    </row>
    <row r="13716" spans="2:6" x14ac:dyDescent="0.3">
      <c r="B13716" s="3" t="s">
        <v>14648</v>
      </c>
      <c r="C13716" s="4">
        <v>295.48610000000002</v>
      </c>
      <c r="F13716" s="20"/>
    </row>
    <row r="13717" spans="2:6" x14ac:dyDescent="0.3">
      <c r="B13717" s="3" t="s">
        <v>1247</v>
      </c>
      <c r="C13717" s="4">
        <v>295.32710000000003</v>
      </c>
      <c r="F13717" s="20"/>
    </row>
    <row r="13718" spans="2:6" x14ac:dyDescent="0.3">
      <c r="B13718" s="3" t="s">
        <v>15748</v>
      </c>
      <c r="C13718" s="4">
        <v>295.2704</v>
      </c>
      <c r="F13718" s="20"/>
    </row>
    <row r="13719" spans="2:6" x14ac:dyDescent="0.3">
      <c r="B13719" s="3" t="s">
        <v>14514</v>
      </c>
      <c r="C13719" s="4">
        <v>295.2704</v>
      </c>
      <c r="F13719" s="20"/>
    </row>
    <row r="13720" spans="2:6" x14ac:dyDescent="0.3">
      <c r="B13720" s="3" t="s">
        <v>14469</v>
      </c>
      <c r="C13720" s="4">
        <v>295.20949999999999</v>
      </c>
      <c r="F13720" s="20"/>
    </row>
    <row r="13721" spans="2:6" x14ac:dyDescent="0.3">
      <c r="B13721" s="3" t="s">
        <v>8562</v>
      </c>
      <c r="C13721" s="4">
        <v>295.13579999999996</v>
      </c>
      <c r="F13721" s="20"/>
    </row>
    <row r="13722" spans="2:6" x14ac:dyDescent="0.3">
      <c r="B13722" s="3" t="s">
        <v>11956</v>
      </c>
      <c r="C13722" s="4">
        <v>295.09390000000002</v>
      </c>
      <c r="F13722" s="20"/>
    </row>
    <row r="13723" spans="2:6" x14ac:dyDescent="0.3">
      <c r="B13723" s="3" t="s">
        <v>987</v>
      </c>
      <c r="C13723" s="4">
        <v>294.98259999999999</v>
      </c>
      <c r="F13723" s="20"/>
    </row>
    <row r="13724" spans="2:6" x14ac:dyDescent="0.3">
      <c r="B13724" s="3" t="s">
        <v>7700</v>
      </c>
      <c r="C13724" s="4">
        <v>294.85699999999997</v>
      </c>
      <c r="F13724" s="20"/>
    </row>
    <row r="13725" spans="2:6" x14ac:dyDescent="0.3">
      <c r="B13725" s="3" t="s">
        <v>11788</v>
      </c>
      <c r="C13725" s="4">
        <v>294.81920000000002</v>
      </c>
      <c r="F13725" s="20"/>
    </row>
    <row r="13726" spans="2:6" x14ac:dyDescent="0.3">
      <c r="B13726" s="3" t="s">
        <v>7159</v>
      </c>
      <c r="C13726" s="4">
        <v>294.7389</v>
      </c>
      <c r="F13726" s="20"/>
    </row>
    <row r="13727" spans="2:6" x14ac:dyDescent="0.3">
      <c r="B13727" s="3" t="s">
        <v>6711</v>
      </c>
      <c r="C13727" s="4">
        <v>294.58600000000001</v>
      </c>
      <c r="F13727" s="20"/>
    </row>
    <row r="13728" spans="2:6" x14ac:dyDescent="0.3">
      <c r="B13728" s="3" t="s">
        <v>2368</v>
      </c>
      <c r="C13728" s="4">
        <v>294.5625</v>
      </c>
      <c r="F13728" s="20"/>
    </row>
    <row r="13729" spans="2:6" x14ac:dyDescent="0.3">
      <c r="B13729" s="3" t="s">
        <v>8777</v>
      </c>
      <c r="C13729" s="4">
        <v>294.48809999999997</v>
      </c>
      <c r="F13729" s="20"/>
    </row>
    <row r="13730" spans="2:6" x14ac:dyDescent="0.3">
      <c r="B13730" s="3" t="s">
        <v>18143</v>
      </c>
      <c r="C13730" s="4">
        <v>294.41250000000002</v>
      </c>
      <c r="F13730" s="20"/>
    </row>
    <row r="13731" spans="2:6" x14ac:dyDescent="0.3">
      <c r="B13731" s="3" t="s">
        <v>16797</v>
      </c>
      <c r="C13731" s="4">
        <v>294.34610000000004</v>
      </c>
      <c r="F13731" s="20"/>
    </row>
    <row r="13732" spans="2:6" x14ac:dyDescent="0.3">
      <c r="B13732" s="3" t="s">
        <v>2649</v>
      </c>
      <c r="C13732" s="4">
        <v>294.1259</v>
      </c>
      <c r="F13732" s="20"/>
    </row>
    <row r="13733" spans="2:6" x14ac:dyDescent="0.3">
      <c r="B13733" s="3" t="s">
        <v>2204</v>
      </c>
      <c r="C13733" s="4">
        <v>294.11920000000003</v>
      </c>
      <c r="F13733" s="20"/>
    </row>
    <row r="13734" spans="2:6" x14ac:dyDescent="0.3">
      <c r="B13734" s="3" t="s">
        <v>12291</v>
      </c>
      <c r="C13734" s="4">
        <v>294.1003</v>
      </c>
      <c r="F13734" s="20"/>
    </row>
    <row r="13735" spans="2:6" x14ac:dyDescent="0.3">
      <c r="B13735" s="3" t="s">
        <v>15499</v>
      </c>
      <c r="C13735" s="4">
        <v>294.09399999999999</v>
      </c>
      <c r="F13735" s="20"/>
    </row>
    <row r="13736" spans="2:6" x14ac:dyDescent="0.3">
      <c r="B13736" s="3" t="s">
        <v>17676</v>
      </c>
      <c r="C13736" s="4">
        <v>294.08140000000003</v>
      </c>
      <c r="F13736" s="20"/>
    </row>
    <row r="13737" spans="2:6" x14ac:dyDescent="0.3">
      <c r="B13737" s="3" t="s">
        <v>3445</v>
      </c>
      <c r="C13737" s="4">
        <v>294.00729999999999</v>
      </c>
      <c r="F13737" s="20"/>
    </row>
    <row r="13738" spans="2:6" x14ac:dyDescent="0.3">
      <c r="B13738" s="3" t="s">
        <v>596</v>
      </c>
      <c r="C13738" s="4">
        <v>293.84359999999998</v>
      </c>
      <c r="F13738" s="20"/>
    </row>
    <row r="13739" spans="2:6" x14ac:dyDescent="0.3">
      <c r="B13739" s="3" t="s">
        <v>10722</v>
      </c>
      <c r="C13739" s="4">
        <v>293.66179999999997</v>
      </c>
      <c r="F13739" s="20"/>
    </row>
    <row r="13740" spans="2:6" x14ac:dyDescent="0.3">
      <c r="B13740" s="3" t="s">
        <v>17728</v>
      </c>
      <c r="C13740" s="4">
        <v>293.6155</v>
      </c>
      <c r="F13740" s="20"/>
    </row>
    <row r="13741" spans="2:6" x14ac:dyDescent="0.3">
      <c r="B13741" s="3" t="s">
        <v>4699</v>
      </c>
      <c r="C13741" s="4">
        <v>293.48689999999999</v>
      </c>
      <c r="F13741" s="20"/>
    </row>
    <row r="13742" spans="2:6" x14ac:dyDescent="0.3">
      <c r="B13742" s="3" t="s">
        <v>17719</v>
      </c>
      <c r="C13742" s="4">
        <v>293.47429999999997</v>
      </c>
      <c r="F13742" s="20"/>
    </row>
    <row r="13743" spans="2:6" x14ac:dyDescent="0.3">
      <c r="B13743" s="3" t="s">
        <v>11638</v>
      </c>
      <c r="C13743" s="4">
        <v>293.31139999999999</v>
      </c>
      <c r="F13743" s="20"/>
    </row>
    <row r="13744" spans="2:6" x14ac:dyDescent="0.3">
      <c r="B13744" s="3" t="s">
        <v>19037</v>
      </c>
      <c r="C13744" s="4">
        <v>293.22309999999999</v>
      </c>
      <c r="F13744" s="20"/>
    </row>
    <row r="13745" spans="2:6" x14ac:dyDescent="0.3">
      <c r="B13745" s="3" t="s">
        <v>11334</v>
      </c>
      <c r="C13745" s="4">
        <v>293.08429999999998</v>
      </c>
      <c r="F13745" s="20"/>
    </row>
    <row r="13746" spans="2:6" x14ac:dyDescent="0.3">
      <c r="B13746" s="3" t="s">
        <v>634</v>
      </c>
      <c r="C13746" s="4">
        <v>293.05459999999999</v>
      </c>
      <c r="F13746" s="20"/>
    </row>
    <row r="13747" spans="2:6" x14ac:dyDescent="0.3">
      <c r="B13747" s="3" t="s">
        <v>13357</v>
      </c>
      <c r="C13747" s="4">
        <v>292.8168</v>
      </c>
      <c r="F13747" s="20"/>
    </row>
    <row r="13748" spans="2:6" x14ac:dyDescent="0.3">
      <c r="B13748" s="3" t="s">
        <v>17511</v>
      </c>
      <c r="C13748" s="4">
        <v>292.69850000000002</v>
      </c>
      <c r="F13748" s="20"/>
    </row>
    <row r="13749" spans="2:6" x14ac:dyDescent="0.3">
      <c r="B13749" s="3" t="s">
        <v>4529</v>
      </c>
      <c r="C13749" s="4">
        <v>292.50980000000004</v>
      </c>
      <c r="F13749" s="20"/>
    </row>
    <row r="13750" spans="2:6" x14ac:dyDescent="0.3">
      <c r="B13750" s="3" t="s">
        <v>15563</v>
      </c>
      <c r="C13750" s="4">
        <v>292.4101</v>
      </c>
      <c r="F13750" s="20"/>
    </row>
    <row r="13751" spans="2:6" x14ac:dyDescent="0.3">
      <c r="B13751" s="3" t="s">
        <v>3987</v>
      </c>
      <c r="C13751" s="4">
        <v>292.22860000000003</v>
      </c>
      <c r="F13751" s="20"/>
    </row>
    <row r="13752" spans="2:6" x14ac:dyDescent="0.3">
      <c r="B13752" s="3" t="s">
        <v>18114</v>
      </c>
      <c r="C13752" s="4">
        <v>292.15800000000002</v>
      </c>
      <c r="F13752" s="20"/>
    </row>
    <row r="13753" spans="2:6" x14ac:dyDescent="0.3">
      <c r="B13753" s="3" t="s">
        <v>9978</v>
      </c>
      <c r="C13753" s="4">
        <v>292.14670000000001</v>
      </c>
      <c r="F13753" s="20"/>
    </row>
    <row r="13754" spans="2:6" x14ac:dyDescent="0.3">
      <c r="B13754" s="3" t="s">
        <v>5168</v>
      </c>
      <c r="C13754" s="4">
        <v>292.14670000000001</v>
      </c>
      <c r="F13754" s="20"/>
    </row>
    <row r="13755" spans="2:6" x14ac:dyDescent="0.3">
      <c r="B13755" s="3" t="s">
        <v>3879</v>
      </c>
      <c r="C13755" s="4">
        <v>292.10469999999998</v>
      </c>
      <c r="F13755" s="20"/>
    </row>
    <row r="13756" spans="2:6" x14ac:dyDescent="0.3">
      <c r="B13756" s="3" t="s">
        <v>1156</v>
      </c>
      <c r="C13756" s="4">
        <v>292.0652</v>
      </c>
      <c r="F13756" s="20"/>
    </row>
    <row r="13757" spans="2:6" x14ac:dyDescent="0.3">
      <c r="B13757" s="3" t="s">
        <v>15423</v>
      </c>
      <c r="C13757" s="4">
        <v>292.00889999999998</v>
      </c>
      <c r="F13757" s="20"/>
    </row>
    <row r="13758" spans="2:6" x14ac:dyDescent="0.3">
      <c r="B13758" s="3" t="s">
        <v>16129</v>
      </c>
      <c r="C13758" s="4">
        <v>291.59000000000003</v>
      </c>
      <c r="F13758" s="20"/>
    </row>
    <row r="13759" spans="2:6" x14ac:dyDescent="0.3">
      <c r="B13759" s="3" t="s">
        <v>7662</v>
      </c>
      <c r="C13759" s="4">
        <v>291.57739999999995</v>
      </c>
      <c r="F13759" s="20"/>
    </row>
    <row r="13760" spans="2:6" x14ac:dyDescent="0.3">
      <c r="B13760" s="3" t="s">
        <v>8126</v>
      </c>
      <c r="C13760" s="4">
        <v>291.55220000000003</v>
      </c>
      <c r="F13760" s="20"/>
    </row>
    <row r="13761" spans="2:6" x14ac:dyDescent="0.3">
      <c r="B13761" s="3" t="s">
        <v>1166</v>
      </c>
      <c r="C13761" s="4">
        <v>291.5333</v>
      </c>
      <c r="F13761" s="20"/>
    </row>
    <row r="13762" spans="2:6" x14ac:dyDescent="0.3">
      <c r="B13762" s="3" t="s">
        <v>17470</v>
      </c>
      <c r="C13762" s="4">
        <v>291.5215</v>
      </c>
      <c r="F13762" s="20"/>
    </row>
    <row r="13763" spans="2:6" x14ac:dyDescent="0.3">
      <c r="B13763" s="3" t="s">
        <v>7766</v>
      </c>
      <c r="C13763" s="4">
        <v>291.5018</v>
      </c>
      <c r="F13763" s="20"/>
    </row>
    <row r="13764" spans="2:6" x14ac:dyDescent="0.3">
      <c r="B13764" s="3" t="s">
        <v>6481</v>
      </c>
      <c r="C13764" s="4">
        <v>291.23269999999997</v>
      </c>
      <c r="F13764" s="20"/>
    </row>
    <row r="13765" spans="2:6" x14ac:dyDescent="0.3">
      <c r="B13765" s="3" t="s">
        <v>17571</v>
      </c>
      <c r="C13765" s="4">
        <v>290.99550000000005</v>
      </c>
      <c r="F13765" s="20"/>
    </row>
    <row r="13766" spans="2:6" x14ac:dyDescent="0.3">
      <c r="B13766" s="3" t="s">
        <v>18285</v>
      </c>
      <c r="C13766" s="4">
        <v>290.97030000000001</v>
      </c>
      <c r="F13766" s="20"/>
    </row>
    <row r="13767" spans="2:6" x14ac:dyDescent="0.3">
      <c r="B13767" s="3" t="s">
        <v>17212</v>
      </c>
      <c r="C13767" s="4">
        <v>290.95769999999999</v>
      </c>
      <c r="F13767" s="20"/>
    </row>
    <row r="13768" spans="2:6" x14ac:dyDescent="0.3">
      <c r="B13768" s="3" t="s">
        <v>17267</v>
      </c>
      <c r="C13768" s="4">
        <v>290.95769999999999</v>
      </c>
      <c r="F13768" s="20"/>
    </row>
    <row r="13769" spans="2:6" x14ac:dyDescent="0.3">
      <c r="B13769" s="3" t="s">
        <v>1405</v>
      </c>
      <c r="C13769" s="4">
        <v>290.92089999999996</v>
      </c>
      <c r="F13769" s="20"/>
    </row>
    <row r="13770" spans="2:6" x14ac:dyDescent="0.3">
      <c r="B13770" s="3" t="s">
        <v>4641</v>
      </c>
      <c r="C13770" s="4">
        <v>290.91989999999998</v>
      </c>
      <c r="F13770" s="20"/>
    </row>
    <row r="13771" spans="2:6" x14ac:dyDescent="0.3">
      <c r="B13771" s="3" t="s">
        <v>4147</v>
      </c>
      <c r="C13771" s="4">
        <v>290.88209999999998</v>
      </c>
      <c r="F13771" s="20"/>
    </row>
    <row r="13772" spans="2:6" x14ac:dyDescent="0.3">
      <c r="B13772" s="3" t="s">
        <v>17752</v>
      </c>
      <c r="C13772" s="4">
        <v>290.88200000000001</v>
      </c>
      <c r="F13772" s="20"/>
    </row>
    <row r="13773" spans="2:6" x14ac:dyDescent="0.3">
      <c r="B13773" s="3" t="s">
        <v>4768</v>
      </c>
      <c r="C13773" s="4">
        <v>290.8569</v>
      </c>
      <c r="F13773" s="20"/>
    </row>
    <row r="13774" spans="2:6" x14ac:dyDescent="0.3">
      <c r="B13774" s="3" t="s">
        <v>797</v>
      </c>
      <c r="C13774" s="4">
        <v>290.70179999999999</v>
      </c>
      <c r="F13774" s="20"/>
    </row>
    <row r="13775" spans="2:6" x14ac:dyDescent="0.3">
      <c r="B13775" s="3" t="s">
        <v>5472</v>
      </c>
      <c r="C13775" s="4">
        <v>290.55649999999997</v>
      </c>
      <c r="F13775" s="20"/>
    </row>
    <row r="13776" spans="2:6" x14ac:dyDescent="0.3">
      <c r="B13776" s="3" t="s">
        <v>18368</v>
      </c>
      <c r="C13776" s="4">
        <v>290.46319999999997</v>
      </c>
      <c r="F13776" s="20"/>
    </row>
    <row r="13777" spans="2:6" x14ac:dyDescent="0.3">
      <c r="B13777" s="3" t="s">
        <v>4982</v>
      </c>
      <c r="C13777" s="4">
        <v>290.36320000000001</v>
      </c>
      <c r="F13777" s="20"/>
    </row>
    <row r="13778" spans="2:6" x14ac:dyDescent="0.3">
      <c r="B13778" s="3" t="s">
        <v>1020</v>
      </c>
      <c r="C13778" s="4">
        <v>290.31909999999999</v>
      </c>
      <c r="F13778" s="20"/>
    </row>
    <row r="13779" spans="2:6" x14ac:dyDescent="0.3">
      <c r="B13779" s="3" t="s">
        <v>10179</v>
      </c>
      <c r="C13779" s="4">
        <v>290.2758</v>
      </c>
      <c r="F13779" s="20"/>
    </row>
    <row r="13780" spans="2:6" x14ac:dyDescent="0.3">
      <c r="B13780" s="3" t="s">
        <v>7892</v>
      </c>
      <c r="C13780" s="4">
        <v>290.26240000000001</v>
      </c>
      <c r="F13780" s="20"/>
    </row>
    <row r="13781" spans="2:6" x14ac:dyDescent="0.3">
      <c r="B13781" s="3" t="s">
        <v>13079</v>
      </c>
      <c r="C13781" s="4">
        <v>290.24979999999999</v>
      </c>
      <c r="F13781" s="20"/>
    </row>
    <row r="13782" spans="2:6" x14ac:dyDescent="0.3">
      <c r="B13782" s="3" t="s">
        <v>15105</v>
      </c>
      <c r="C13782" s="4">
        <v>289.92689999999999</v>
      </c>
      <c r="F13782" s="20"/>
    </row>
    <row r="13783" spans="2:6" x14ac:dyDescent="0.3">
      <c r="B13783" s="3" t="s">
        <v>3157</v>
      </c>
      <c r="C13783" s="4">
        <v>289.84980000000002</v>
      </c>
      <c r="F13783" s="20"/>
    </row>
    <row r="13784" spans="2:6" x14ac:dyDescent="0.3">
      <c r="B13784" s="3" t="s">
        <v>599</v>
      </c>
      <c r="C13784" s="4">
        <v>289.54349999999999</v>
      </c>
      <c r="F13784" s="20"/>
    </row>
    <row r="13785" spans="2:6" x14ac:dyDescent="0.3">
      <c r="B13785" s="3" t="s">
        <v>9882</v>
      </c>
      <c r="C13785" s="4">
        <v>289.46069999999997</v>
      </c>
      <c r="F13785" s="20"/>
    </row>
    <row r="13786" spans="2:6" x14ac:dyDescent="0.3">
      <c r="B13786" s="3" t="s">
        <v>6302</v>
      </c>
      <c r="C13786" s="4">
        <v>289.30430000000001</v>
      </c>
      <c r="F13786" s="20"/>
    </row>
    <row r="13787" spans="2:6" x14ac:dyDescent="0.3">
      <c r="B13787" s="3" t="s">
        <v>11068</v>
      </c>
      <c r="C13787" s="4">
        <v>289.0797</v>
      </c>
      <c r="F13787" s="20"/>
    </row>
    <row r="13788" spans="2:6" x14ac:dyDescent="0.3">
      <c r="B13788" s="3" t="s">
        <v>13764</v>
      </c>
      <c r="C13788" s="4">
        <v>288.96210000000002</v>
      </c>
      <c r="F13788" s="20"/>
    </row>
    <row r="13789" spans="2:6" x14ac:dyDescent="0.3">
      <c r="B13789" s="3" t="s">
        <v>1215</v>
      </c>
      <c r="C13789" s="4">
        <v>288.87360000000001</v>
      </c>
      <c r="F13789" s="20"/>
    </row>
    <row r="13790" spans="2:6" x14ac:dyDescent="0.3">
      <c r="B13790" s="3" t="s">
        <v>17461</v>
      </c>
      <c r="C13790" s="4">
        <v>288.78489999999999</v>
      </c>
      <c r="F13790" s="20"/>
    </row>
    <row r="13791" spans="2:6" x14ac:dyDescent="0.3">
      <c r="B13791" s="3" t="s">
        <v>10340</v>
      </c>
      <c r="C13791" s="4">
        <v>288.76839999999999</v>
      </c>
      <c r="F13791" s="20"/>
    </row>
    <row r="13792" spans="2:6" x14ac:dyDescent="0.3">
      <c r="B13792" s="3" t="s">
        <v>1468</v>
      </c>
      <c r="C13792" s="4">
        <v>288.54740000000004</v>
      </c>
      <c r="F13792" s="20"/>
    </row>
    <row r="13793" spans="2:6" x14ac:dyDescent="0.3">
      <c r="B13793" s="3" t="s">
        <v>12110</v>
      </c>
      <c r="C13793" s="4">
        <v>288.41989999999998</v>
      </c>
      <c r="F13793" s="20"/>
    </row>
    <row r="13794" spans="2:6" x14ac:dyDescent="0.3">
      <c r="B13794" s="3" t="s">
        <v>7041</v>
      </c>
      <c r="C13794" s="4">
        <v>288.13380000000001</v>
      </c>
      <c r="F13794" s="20"/>
    </row>
    <row r="13795" spans="2:6" x14ac:dyDescent="0.3">
      <c r="B13795" s="3" t="s">
        <v>7247</v>
      </c>
      <c r="C13795" s="4">
        <v>288.06119999999999</v>
      </c>
      <c r="F13795" s="20"/>
    </row>
    <row r="13796" spans="2:6" x14ac:dyDescent="0.3">
      <c r="B13796" s="3" t="s">
        <v>3954</v>
      </c>
      <c r="C13796" s="4">
        <v>288.01599999999996</v>
      </c>
      <c r="F13796" s="20"/>
    </row>
    <row r="13797" spans="2:6" x14ac:dyDescent="0.3">
      <c r="B13797" s="3" t="s">
        <v>6546</v>
      </c>
      <c r="C13797" s="4">
        <v>287.87180000000001</v>
      </c>
      <c r="F13797" s="20"/>
    </row>
    <row r="13798" spans="2:6" x14ac:dyDescent="0.3">
      <c r="B13798" s="3" t="s">
        <v>4757</v>
      </c>
      <c r="C13798" s="4">
        <v>287.85919999999999</v>
      </c>
      <c r="F13798" s="20"/>
    </row>
    <row r="13799" spans="2:6" x14ac:dyDescent="0.3">
      <c r="B13799" s="3" t="s">
        <v>17880</v>
      </c>
      <c r="C13799" s="4">
        <v>287.85200000000003</v>
      </c>
      <c r="F13799" s="20"/>
    </row>
    <row r="13800" spans="2:6" x14ac:dyDescent="0.3">
      <c r="B13800" s="3" t="s">
        <v>12387</v>
      </c>
      <c r="C13800" s="4">
        <v>287.84660000000002</v>
      </c>
      <c r="F13800" s="20"/>
    </row>
    <row r="13801" spans="2:6" x14ac:dyDescent="0.3">
      <c r="B13801" s="3" t="s">
        <v>18711</v>
      </c>
      <c r="C13801" s="4">
        <v>287.834</v>
      </c>
      <c r="F13801" s="20"/>
    </row>
    <row r="13802" spans="2:6" x14ac:dyDescent="0.3">
      <c r="B13802" s="3" t="s">
        <v>17225</v>
      </c>
      <c r="C13802" s="4">
        <v>287.834</v>
      </c>
      <c r="F13802" s="20"/>
    </row>
    <row r="13803" spans="2:6" x14ac:dyDescent="0.3">
      <c r="B13803" s="3" t="s">
        <v>14933</v>
      </c>
      <c r="C13803" s="4">
        <v>287.834</v>
      </c>
      <c r="F13803" s="20"/>
    </row>
    <row r="13804" spans="2:6" x14ac:dyDescent="0.3">
      <c r="B13804" s="3" t="s">
        <v>15832</v>
      </c>
      <c r="C13804" s="4">
        <v>287.834</v>
      </c>
      <c r="F13804" s="20"/>
    </row>
    <row r="13805" spans="2:6" x14ac:dyDescent="0.3">
      <c r="B13805" s="3" t="s">
        <v>14745</v>
      </c>
      <c r="C13805" s="4">
        <v>287.834</v>
      </c>
      <c r="F13805" s="20"/>
    </row>
    <row r="13806" spans="2:6" x14ac:dyDescent="0.3">
      <c r="B13806" s="3" t="s">
        <v>8350</v>
      </c>
      <c r="C13806" s="4">
        <v>287.834</v>
      </c>
      <c r="F13806" s="20"/>
    </row>
    <row r="13807" spans="2:6" x14ac:dyDescent="0.3">
      <c r="B13807" s="3" t="s">
        <v>6792</v>
      </c>
      <c r="C13807" s="4">
        <v>287.834</v>
      </c>
      <c r="F13807" s="20"/>
    </row>
    <row r="13808" spans="2:6" x14ac:dyDescent="0.3">
      <c r="B13808" s="3" t="s">
        <v>16579</v>
      </c>
      <c r="C13808" s="4">
        <v>287.7962</v>
      </c>
      <c r="F13808" s="20"/>
    </row>
    <row r="13809" spans="2:6" x14ac:dyDescent="0.3">
      <c r="B13809" s="3" t="s">
        <v>3480</v>
      </c>
      <c r="C13809" s="4">
        <v>287.7962</v>
      </c>
      <c r="F13809" s="20"/>
    </row>
    <row r="13810" spans="2:6" x14ac:dyDescent="0.3">
      <c r="B13810" s="3" t="s">
        <v>2210</v>
      </c>
      <c r="C13810" s="4">
        <v>287.77810000000005</v>
      </c>
      <c r="F13810" s="20"/>
    </row>
    <row r="13811" spans="2:6" x14ac:dyDescent="0.3">
      <c r="B13811" s="3" t="s">
        <v>8834</v>
      </c>
      <c r="C13811" s="4">
        <v>287.75839999999999</v>
      </c>
      <c r="F13811" s="20"/>
    </row>
    <row r="13812" spans="2:6" x14ac:dyDescent="0.3">
      <c r="B13812" s="3" t="s">
        <v>17645</v>
      </c>
      <c r="C13812" s="4">
        <v>287.7561</v>
      </c>
      <c r="F13812" s="20"/>
    </row>
    <row r="13813" spans="2:6" x14ac:dyDescent="0.3">
      <c r="B13813" s="3" t="s">
        <v>8324</v>
      </c>
      <c r="C13813" s="4">
        <v>287.73950000000002</v>
      </c>
      <c r="F13813" s="20"/>
    </row>
    <row r="13814" spans="2:6" x14ac:dyDescent="0.3">
      <c r="B13814" s="3" t="s">
        <v>7141</v>
      </c>
      <c r="C13814" s="4">
        <v>287.69460000000004</v>
      </c>
      <c r="F13814" s="20"/>
    </row>
    <row r="13815" spans="2:6" x14ac:dyDescent="0.3">
      <c r="B13815" s="3" t="s">
        <v>970</v>
      </c>
      <c r="C13815" s="4">
        <v>287.69460000000004</v>
      </c>
      <c r="F13815" s="20"/>
    </row>
    <row r="13816" spans="2:6" x14ac:dyDescent="0.3">
      <c r="B13816" s="3" t="s">
        <v>8869</v>
      </c>
      <c r="C13816" s="4">
        <v>287.42199999999997</v>
      </c>
      <c r="F13816" s="20"/>
    </row>
    <row r="13817" spans="2:6" x14ac:dyDescent="0.3">
      <c r="B13817" s="3" t="s">
        <v>14617</v>
      </c>
      <c r="C13817" s="4">
        <v>287.41390000000001</v>
      </c>
      <c r="F13817" s="20"/>
    </row>
    <row r="13818" spans="2:6" x14ac:dyDescent="0.3">
      <c r="B13818" s="3" t="s">
        <v>12729</v>
      </c>
      <c r="C13818" s="4">
        <v>287.37709999999998</v>
      </c>
      <c r="F13818" s="20"/>
    </row>
    <row r="13819" spans="2:6" x14ac:dyDescent="0.3">
      <c r="B13819" s="3" t="s">
        <v>6659</v>
      </c>
      <c r="C13819" s="4">
        <v>287.36959999999999</v>
      </c>
      <c r="F13819" s="20"/>
    </row>
    <row r="13820" spans="2:6" x14ac:dyDescent="0.3">
      <c r="B13820" s="3" t="s">
        <v>16509</v>
      </c>
      <c r="C13820" s="4">
        <v>287.31469999999996</v>
      </c>
      <c r="F13820" s="20"/>
    </row>
    <row r="13821" spans="2:6" x14ac:dyDescent="0.3">
      <c r="B13821" s="3" t="s">
        <v>4644</v>
      </c>
      <c r="C13821" s="4">
        <v>287.22059999999999</v>
      </c>
      <c r="F13821" s="20"/>
    </row>
    <row r="13822" spans="2:6" x14ac:dyDescent="0.3">
      <c r="B13822" s="3" t="s">
        <v>16524</v>
      </c>
      <c r="C13822" s="4">
        <v>287.10719999999998</v>
      </c>
      <c r="F13822" s="20"/>
    </row>
    <row r="13823" spans="2:6" x14ac:dyDescent="0.3">
      <c r="B13823" s="3" t="s">
        <v>18071</v>
      </c>
      <c r="C13823" s="4">
        <v>287.07859999999999</v>
      </c>
      <c r="F13823" s="20"/>
    </row>
    <row r="13824" spans="2:6" x14ac:dyDescent="0.3">
      <c r="B13824" s="3" t="s">
        <v>8341</v>
      </c>
      <c r="C13824" s="4">
        <v>287.07050000000004</v>
      </c>
      <c r="F13824" s="20"/>
    </row>
    <row r="13825" spans="2:6" x14ac:dyDescent="0.3">
      <c r="B13825" s="3" t="s">
        <v>10767</v>
      </c>
      <c r="C13825" s="4">
        <v>287.06510000000003</v>
      </c>
      <c r="F13825" s="20"/>
    </row>
    <row r="13826" spans="2:6" x14ac:dyDescent="0.3">
      <c r="B13826" s="3" t="s">
        <v>7843</v>
      </c>
      <c r="C13826" s="4">
        <v>286.89769999999999</v>
      </c>
      <c r="F13826" s="20"/>
    </row>
    <row r="13827" spans="2:6" x14ac:dyDescent="0.3">
      <c r="B13827" s="3" t="s">
        <v>4362</v>
      </c>
      <c r="C13827" s="4">
        <v>286.82429999999999</v>
      </c>
      <c r="F13827" s="20"/>
    </row>
    <row r="13828" spans="2:6" x14ac:dyDescent="0.3">
      <c r="B13828" s="3" t="s">
        <v>15697</v>
      </c>
      <c r="C13828" s="4">
        <v>286.77809999999999</v>
      </c>
      <c r="F13828" s="20"/>
    </row>
    <row r="13829" spans="2:6" x14ac:dyDescent="0.3">
      <c r="B13829" s="3" t="s">
        <v>6781</v>
      </c>
      <c r="C13829" s="4">
        <v>286.77519999999998</v>
      </c>
      <c r="F13829" s="20"/>
    </row>
    <row r="13830" spans="2:6" x14ac:dyDescent="0.3">
      <c r="B13830" s="3" t="s">
        <v>8978</v>
      </c>
      <c r="C13830" s="4">
        <v>286.64440000000002</v>
      </c>
      <c r="F13830" s="20"/>
    </row>
    <row r="13831" spans="2:6" x14ac:dyDescent="0.3">
      <c r="B13831" s="3" t="s">
        <v>9700</v>
      </c>
      <c r="C13831" s="4">
        <v>286.60720000000003</v>
      </c>
      <c r="F13831" s="20"/>
    </row>
    <row r="13832" spans="2:6" x14ac:dyDescent="0.3">
      <c r="B13832" s="3" t="s">
        <v>17532</v>
      </c>
      <c r="C13832" s="4">
        <v>286.32529999999997</v>
      </c>
      <c r="F13832" s="20"/>
    </row>
    <row r="13833" spans="2:6" x14ac:dyDescent="0.3">
      <c r="B13833" s="3" t="s">
        <v>16231</v>
      </c>
      <c r="C13833" s="4">
        <v>286.18709999999999</v>
      </c>
      <c r="F13833" s="20"/>
    </row>
    <row r="13834" spans="2:6" x14ac:dyDescent="0.3">
      <c r="B13834" s="3" t="s">
        <v>12523</v>
      </c>
      <c r="C13834" s="4">
        <v>286.04180000000002</v>
      </c>
      <c r="F13834" s="20"/>
    </row>
    <row r="13835" spans="2:6" x14ac:dyDescent="0.3">
      <c r="B13835" s="3" t="s">
        <v>7548</v>
      </c>
      <c r="C13835" s="4">
        <v>285.99220000000003</v>
      </c>
      <c r="F13835" s="20"/>
    </row>
    <row r="13836" spans="2:6" x14ac:dyDescent="0.3">
      <c r="B13836" s="3" t="s">
        <v>14144</v>
      </c>
      <c r="C13836" s="4">
        <v>285.95190000000002</v>
      </c>
      <c r="F13836" s="20"/>
    </row>
    <row r="13837" spans="2:6" x14ac:dyDescent="0.3">
      <c r="B13837" s="3" t="s">
        <v>1536</v>
      </c>
      <c r="C13837" s="4">
        <v>285.90600000000001</v>
      </c>
      <c r="F13837" s="20"/>
    </row>
    <row r="13838" spans="2:6" x14ac:dyDescent="0.3">
      <c r="B13838" s="3" t="s">
        <v>765</v>
      </c>
      <c r="C13838" s="4">
        <v>285.88709999999998</v>
      </c>
      <c r="F13838" s="20"/>
    </row>
    <row r="13839" spans="2:6" x14ac:dyDescent="0.3">
      <c r="B13839" s="3" t="s">
        <v>16451</v>
      </c>
      <c r="C13839" s="4">
        <v>285.86109999999996</v>
      </c>
      <c r="F13839" s="20"/>
    </row>
    <row r="13840" spans="2:6" x14ac:dyDescent="0.3">
      <c r="B13840" s="3" t="s">
        <v>10064</v>
      </c>
      <c r="C13840" s="4">
        <v>285.85599999999999</v>
      </c>
      <c r="F13840" s="20"/>
    </row>
    <row r="13841" spans="2:6" x14ac:dyDescent="0.3">
      <c r="B13841" s="3" t="s">
        <v>8364</v>
      </c>
      <c r="C13841" s="4">
        <v>285.73689999999999</v>
      </c>
      <c r="F13841" s="20"/>
    </row>
    <row r="13842" spans="2:6" x14ac:dyDescent="0.3">
      <c r="B13842" s="3" t="s">
        <v>17112</v>
      </c>
      <c r="C13842" s="4">
        <v>285.70639999999997</v>
      </c>
      <c r="F13842" s="20"/>
    </row>
    <row r="13843" spans="2:6" x14ac:dyDescent="0.3">
      <c r="B13843" s="3" t="s">
        <v>17350</v>
      </c>
      <c r="C13843" s="4">
        <v>285.70639999999997</v>
      </c>
      <c r="F13843" s="20"/>
    </row>
    <row r="13844" spans="2:6" x14ac:dyDescent="0.3">
      <c r="B13844" s="3" t="s">
        <v>11608</v>
      </c>
      <c r="C13844" s="4">
        <v>285.70639999999997</v>
      </c>
      <c r="F13844" s="20"/>
    </row>
    <row r="13845" spans="2:6" x14ac:dyDescent="0.3">
      <c r="B13845" s="3" t="s">
        <v>5309</v>
      </c>
      <c r="C13845" s="4">
        <v>285.52850000000001</v>
      </c>
      <c r="F13845" s="20"/>
    </row>
    <row r="13846" spans="2:6" x14ac:dyDescent="0.3">
      <c r="B13846" s="3" t="s">
        <v>17741</v>
      </c>
      <c r="C13846" s="4">
        <v>285.5138</v>
      </c>
      <c r="F13846" s="20"/>
    </row>
    <row r="13847" spans="2:6" x14ac:dyDescent="0.3">
      <c r="B13847" s="3" t="s">
        <v>16479</v>
      </c>
      <c r="C13847" s="4">
        <v>285.44849999999997</v>
      </c>
      <c r="F13847" s="20"/>
    </row>
    <row r="13848" spans="2:6" x14ac:dyDescent="0.3">
      <c r="B13848" s="3" t="s">
        <v>4411</v>
      </c>
      <c r="C13848" s="4">
        <v>285.36780000000005</v>
      </c>
      <c r="F13848" s="20"/>
    </row>
    <row r="13849" spans="2:6" x14ac:dyDescent="0.3">
      <c r="B13849" s="3" t="s">
        <v>18350</v>
      </c>
      <c r="C13849" s="4">
        <v>285.30560000000003</v>
      </c>
      <c r="F13849" s="20"/>
    </row>
    <row r="13850" spans="2:6" x14ac:dyDescent="0.3">
      <c r="B13850" s="3" t="s">
        <v>13077</v>
      </c>
      <c r="C13850" s="4">
        <v>285.21700000000004</v>
      </c>
      <c r="F13850" s="20"/>
    </row>
    <row r="13851" spans="2:6" x14ac:dyDescent="0.3">
      <c r="B13851" s="3" t="s">
        <v>5073</v>
      </c>
      <c r="C13851" s="4">
        <v>285.15219999999999</v>
      </c>
      <c r="F13851" s="20"/>
    </row>
    <row r="13852" spans="2:6" x14ac:dyDescent="0.3">
      <c r="B13852" s="3" t="s">
        <v>10438</v>
      </c>
      <c r="C13852" s="4">
        <v>284.8544</v>
      </c>
      <c r="F13852" s="20"/>
    </row>
    <row r="13853" spans="2:6" x14ac:dyDescent="0.3">
      <c r="B13853" s="3" t="s">
        <v>15541</v>
      </c>
      <c r="C13853" s="4">
        <v>284.83</v>
      </c>
      <c r="F13853" s="20"/>
    </row>
    <row r="13854" spans="2:6" x14ac:dyDescent="0.3">
      <c r="B13854" s="3" t="s">
        <v>11463</v>
      </c>
      <c r="C13854" s="4">
        <v>284.83</v>
      </c>
      <c r="F13854" s="20"/>
    </row>
    <row r="13855" spans="2:6" x14ac:dyDescent="0.3">
      <c r="B13855" s="3" t="s">
        <v>17006</v>
      </c>
      <c r="C13855" s="4">
        <v>284.77330000000001</v>
      </c>
      <c r="F13855" s="20"/>
    </row>
    <row r="13856" spans="2:6" x14ac:dyDescent="0.3">
      <c r="B13856" s="3" t="s">
        <v>18311</v>
      </c>
      <c r="C13856" s="4">
        <v>284.74810000000002</v>
      </c>
      <c r="F13856" s="20"/>
    </row>
    <row r="13857" spans="2:6" x14ac:dyDescent="0.3">
      <c r="B13857" s="3" t="s">
        <v>14919</v>
      </c>
      <c r="C13857" s="4">
        <v>284.74810000000002</v>
      </c>
      <c r="F13857" s="20"/>
    </row>
    <row r="13858" spans="2:6" x14ac:dyDescent="0.3">
      <c r="B13858" s="3" t="s">
        <v>14230</v>
      </c>
      <c r="C13858" s="4">
        <v>284.74810000000002</v>
      </c>
      <c r="F13858" s="20"/>
    </row>
    <row r="13859" spans="2:6" x14ac:dyDescent="0.3">
      <c r="B13859" s="3" t="s">
        <v>8809</v>
      </c>
      <c r="C13859" s="4">
        <v>284.71030000000002</v>
      </c>
      <c r="F13859" s="20"/>
    </row>
    <row r="13860" spans="2:6" x14ac:dyDescent="0.3">
      <c r="B13860" s="3" t="s">
        <v>7016</v>
      </c>
      <c r="C13860" s="4">
        <v>284.6977</v>
      </c>
      <c r="F13860" s="20"/>
    </row>
    <row r="13861" spans="2:6" x14ac:dyDescent="0.3">
      <c r="B13861" s="3" t="s">
        <v>14283</v>
      </c>
      <c r="C13861" s="4">
        <v>284.68510000000003</v>
      </c>
      <c r="F13861" s="20"/>
    </row>
    <row r="13862" spans="2:6" x14ac:dyDescent="0.3">
      <c r="B13862" s="3" t="s">
        <v>10412</v>
      </c>
      <c r="C13862" s="4">
        <v>284.673</v>
      </c>
      <c r="F13862" s="20"/>
    </row>
    <row r="13863" spans="2:6" x14ac:dyDescent="0.3">
      <c r="B13863" s="3" t="s">
        <v>6685</v>
      </c>
      <c r="C13863" s="4">
        <v>284.67250000000001</v>
      </c>
      <c r="F13863" s="20"/>
    </row>
    <row r="13864" spans="2:6" x14ac:dyDescent="0.3">
      <c r="B13864" s="3" t="s">
        <v>3270</v>
      </c>
      <c r="C13864" s="4">
        <v>284.67250000000001</v>
      </c>
      <c r="F13864" s="20"/>
    </row>
    <row r="13865" spans="2:6" x14ac:dyDescent="0.3">
      <c r="B13865" s="3" t="s">
        <v>7927</v>
      </c>
      <c r="C13865" s="4">
        <v>284.60320000000002</v>
      </c>
      <c r="F13865" s="20"/>
    </row>
    <row r="13866" spans="2:6" x14ac:dyDescent="0.3">
      <c r="B13866" s="3" t="s">
        <v>5278</v>
      </c>
      <c r="C13866" s="4">
        <v>284.33429999999998</v>
      </c>
      <c r="F13866" s="20"/>
    </row>
    <row r="13867" spans="2:6" x14ac:dyDescent="0.3">
      <c r="B13867" s="3" t="s">
        <v>17711</v>
      </c>
      <c r="C13867" s="4">
        <v>284.2713</v>
      </c>
      <c r="F13867" s="20"/>
    </row>
    <row r="13868" spans="2:6" x14ac:dyDescent="0.3">
      <c r="B13868" s="3" t="s">
        <v>15540</v>
      </c>
      <c r="C13868" s="4">
        <v>283.95519999999999</v>
      </c>
      <c r="F13868" s="20"/>
    </row>
    <row r="13869" spans="2:6" x14ac:dyDescent="0.3">
      <c r="B13869" s="3" t="s">
        <v>2548</v>
      </c>
      <c r="C13869" s="4">
        <v>283.791</v>
      </c>
      <c r="F13869" s="20"/>
    </row>
    <row r="13870" spans="2:6" x14ac:dyDescent="0.3">
      <c r="B13870" s="3" t="s">
        <v>16566</v>
      </c>
      <c r="C13870" s="4">
        <v>283.71379999999999</v>
      </c>
      <c r="F13870" s="20"/>
    </row>
    <row r="13871" spans="2:6" x14ac:dyDescent="0.3">
      <c r="B13871" s="3" t="s">
        <v>10329</v>
      </c>
      <c r="C13871" s="4">
        <v>283.38899999999995</v>
      </c>
      <c r="F13871" s="20"/>
    </row>
    <row r="13872" spans="2:6" x14ac:dyDescent="0.3">
      <c r="B13872" s="3" t="s">
        <v>7996</v>
      </c>
      <c r="C13872" s="4">
        <v>283.38899999999995</v>
      </c>
      <c r="F13872" s="20"/>
    </row>
    <row r="13873" spans="2:6" x14ac:dyDescent="0.3">
      <c r="B13873" s="3" t="s">
        <v>11715</v>
      </c>
      <c r="C13873" s="4">
        <v>283.3827</v>
      </c>
      <c r="F13873" s="20"/>
    </row>
    <row r="13874" spans="2:6" x14ac:dyDescent="0.3">
      <c r="B13874" s="3" t="s">
        <v>13543</v>
      </c>
      <c r="C13874" s="4">
        <v>283.14960000000002</v>
      </c>
      <c r="F13874" s="20"/>
    </row>
    <row r="13875" spans="2:6" x14ac:dyDescent="0.3">
      <c r="B13875" s="3" t="s">
        <v>18405</v>
      </c>
      <c r="C13875" s="4">
        <v>283.10750000000002</v>
      </c>
      <c r="F13875" s="20"/>
    </row>
    <row r="13876" spans="2:6" x14ac:dyDescent="0.3">
      <c r="B13876" s="3" t="s">
        <v>10255</v>
      </c>
      <c r="C13876" s="4">
        <v>283.10090000000002</v>
      </c>
      <c r="F13876" s="20"/>
    </row>
    <row r="13877" spans="2:6" x14ac:dyDescent="0.3">
      <c r="B13877" s="3" t="s">
        <v>4987</v>
      </c>
      <c r="C13877" s="4">
        <v>283.0634</v>
      </c>
      <c r="F13877" s="20"/>
    </row>
    <row r="13878" spans="2:6" x14ac:dyDescent="0.3">
      <c r="B13878" s="3" t="s">
        <v>16718</v>
      </c>
      <c r="C13878" s="4">
        <v>282.976</v>
      </c>
      <c r="F13878" s="20"/>
    </row>
    <row r="13879" spans="2:6" x14ac:dyDescent="0.3">
      <c r="B13879" s="3" t="s">
        <v>14461</v>
      </c>
      <c r="C13879" s="4">
        <v>282.89409999999998</v>
      </c>
      <c r="F13879" s="20"/>
    </row>
    <row r="13880" spans="2:6" x14ac:dyDescent="0.3">
      <c r="B13880" s="3" t="s">
        <v>11254</v>
      </c>
      <c r="C13880" s="4">
        <v>282.8689</v>
      </c>
      <c r="F13880" s="20"/>
    </row>
    <row r="13881" spans="2:6" x14ac:dyDescent="0.3">
      <c r="B13881" s="3" t="s">
        <v>14229</v>
      </c>
      <c r="C13881" s="4">
        <v>282.53190000000001</v>
      </c>
      <c r="F13881" s="20"/>
    </row>
    <row r="13882" spans="2:6" x14ac:dyDescent="0.3">
      <c r="B13882" s="3" t="s">
        <v>3726</v>
      </c>
      <c r="C13882" s="4">
        <v>282.46890000000002</v>
      </c>
      <c r="F13882" s="20"/>
    </row>
    <row r="13883" spans="2:6" x14ac:dyDescent="0.3">
      <c r="B13883" s="3" t="s">
        <v>10408</v>
      </c>
      <c r="C13883" s="4">
        <v>282.07249999999999</v>
      </c>
      <c r="F13883" s="20"/>
    </row>
    <row r="13884" spans="2:6" x14ac:dyDescent="0.3">
      <c r="B13884" s="3" t="s">
        <v>1966</v>
      </c>
      <c r="C13884" s="4">
        <v>282.00549999999998</v>
      </c>
      <c r="F13884" s="20"/>
    </row>
    <row r="13885" spans="2:6" x14ac:dyDescent="0.3">
      <c r="B13885" s="3" t="s">
        <v>3532</v>
      </c>
      <c r="C13885" s="4">
        <v>281.89329999999995</v>
      </c>
      <c r="F13885" s="20"/>
    </row>
    <row r="13886" spans="2:6" x14ac:dyDescent="0.3">
      <c r="B13886" s="3" t="s">
        <v>13632</v>
      </c>
      <c r="C13886" s="4">
        <v>281.60550000000006</v>
      </c>
      <c r="F13886" s="20"/>
    </row>
    <row r="13887" spans="2:6" x14ac:dyDescent="0.3">
      <c r="B13887" s="3" t="s">
        <v>15892</v>
      </c>
      <c r="C13887" s="4">
        <v>281.60550000000001</v>
      </c>
      <c r="F13887" s="20"/>
    </row>
    <row r="13888" spans="2:6" x14ac:dyDescent="0.3">
      <c r="B13888" s="3" t="s">
        <v>14936</v>
      </c>
      <c r="C13888" s="4">
        <v>281.60550000000001</v>
      </c>
      <c r="F13888" s="20"/>
    </row>
    <row r="13889" spans="2:6" x14ac:dyDescent="0.3">
      <c r="B13889" s="3" t="s">
        <v>5468</v>
      </c>
      <c r="C13889" s="4">
        <v>281.60550000000001</v>
      </c>
      <c r="F13889" s="20"/>
    </row>
    <row r="13890" spans="2:6" x14ac:dyDescent="0.3">
      <c r="B13890" s="3" t="s">
        <v>5022</v>
      </c>
      <c r="C13890" s="4">
        <v>281.60550000000001</v>
      </c>
      <c r="F13890" s="20"/>
    </row>
    <row r="13891" spans="2:6" x14ac:dyDescent="0.3">
      <c r="B13891" s="3" t="s">
        <v>18217</v>
      </c>
      <c r="C13891" s="4">
        <v>281.58659999999998</v>
      </c>
      <c r="F13891" s="20"/>
    </row>
    <row r="13892" spans="2:6" x14ac:dyDescent="0.3">
      <c r="B13892" s="3" t="s">
        <v>17496</v>
      </c>
      <c r="C13892" s="4">
        <v>281.58659999999998</v>
      </c>
      <c r="F13892" s="20"/>
    </row>
    <row r="13893" spans="2:6" x14ac:dyDescent="0.3">
      <c r="B13893" s="3" t="s">
        <v>9324</v>
      </c>
      <c r="C13893" s="4">
        <v>281.58659999999998</v>
      </c>
      <c r="F13893" s="20"/>
    </row>
    <row r="13894" spans="2:6" x14ac:dyDescent="0.3">
      <c r="B13894" s="3" t="s">
        <v>9220</v>
      </c>
      <c r="C13894" s="4">
        <v>281.58659999999998</v>
      </c>
      <c r="F13894" s="20"/>
    </row>
    <row r="13895" spans="2:6" x14ac:dyDescent="0.3">
      <c r="B13895" s="3" t="s">
        <v>8158</v>
      </c>
      <c r="C13895" s="4">
        <v>281.58659999999998</v>
      </c>
      <c r="F13895" s="20"/>
    </row>
    <row r="13896" spans="2:6" x14ac:dyDescent="0.3">
      <c r="B13896" s="3" t="s">
        <v>5580</v>
      </c>
      <c r="C13896" s="4">
        <v>281.58659999999998</v>
      </c>
      <c r="F13896" s="20"/>
    </row>
    <row r="13897" spans="2:6" x14ac:dyDescent="0.3">
      <c r="B13897" s="3" t="s">
        <v>4901</v>
      </c>
      <c r="C13897" s="4">
        <v>281.57229999999998</v>
      </c>
      <c r="F13897" s="20"/>
    </row>
    <row r="13898" spans="2:6" x14ac:dyDescent="0.3">
      <c r="B13898" s="3" t="s">
        <v>5997</v>
      </c>
      <c r="C13898" s="4">
        <v>281.5677</v>
      </c>
      <c r="F13898" s="20"/>
    </row>
    <row r="13899" spans="2:6" x14ac:dyDescent="0.3">
      <c r="B13899" s="3" t="s">
        <v>591</v>
      </c>
      <c r="C13899" s="4">
        <v>281.54929999999996</v>
      </c>
      <c r="F13899" s="20"/>
    </row>
    <row r="13900" spans="2:6" x14ac:dyDescent="0.3">
      <c r="B13900" s="3" t="s">
        <v>5712</v>
      </c>
      <c r="C13900" s="4">
        <v>281.54879999999997</v>
      </c>
      <c r="F13900" s="20"/>
    </row>
    <row r="13901" spans="2:6" x14ac:dyDescent="0.3">
      <c r="B13901" s="3" t="s">
        <v>16602</v>
      </c>
      <c r="C13901" s="4">
        <v>281.53620000000001</v>
      </c>
      <c r="F13901" s="20"/>
    </row>
    <row r="13902" spans="2:6" x14ac:dyDescent="0.3">
      <c r="B13902" s="3" t="s">
        <v>11485</v>
      </c>
      <c r="C13902" s="4">
        <v>281.52990000000005</v>
      </c>
      <c r="F13902" s="20"/>
    </row>
    <row r="13903" spans="2:6" x14ac:dyDescent="0.3">
      <c r="B13903" s="3" t="s">
        <v>8281</v>
      </c>
      <c r="C13903" s="4">
        <v>281.51729999999998</v>
      </c>
      <c r="F13903" s="20"/>
    </row>
    <row r="13904" spans="2:6" x14ac:dyDescent="0.3">
      <c r="B13904" s="3" t="s">
        <v>17766</v>
      </c>
      <c r="C13904" s="4">
        <v>281.51100000000002</v>
      </c>
      <c r="F13904" s="20"/>
    </row>
    <row r="13905" spans="2:6" x14ac:dyDescent="0.3">
      <c r="B13905" s="3" t="s">
        <v>10827</v>
      </c>
      <c r="C13905" s="4">
        <v>281.51100000000002</v>
      </c>
      <c r="F13905" s="20"/>
    </row>
    <row r="13906" spans="2:6" x14ac:dyDescent="0.3">
      <c r="B13906" s="3" t="s">
        <v>4773</v>
      </c>
      <c r="C13906" s="4">
        <v>281.48579999999998</v>
      </c>
      <c r="F13906" s="20"/>
    </row>
    <row r="13907" spans="2:6" x14ac:dyDescent="0.3">
      <c r="B13907" s="3" t="s">
        <v>3165</v>
      </c>
      <c r="C13907" s="4">
        <v>281.48579999999998</v>
      </c>
      <c r="F13907" s="20"/>
    </row>
    <row r="13908" spans="2:6" x14ac:dyDescent="0.3">
      <c r="B13908" s="3" t="s">
        <v>5364</v>
      </c>
      <c r="C13908" s="4">
        <v>281.47320000000002</v>
      </c>
      <c r="F13908" s="20"/>
    </row>
    <row r="13909" spans="2:6" x14ac:dyDescent="0.3">
      <c r="B13909" s="3" t="s">
        <v>11274</v>
      </c>
      <c r="C13909" s="4">
        <v>281.46019999999999</v>
      </c>
      <c r="F13909" s="20"/>
    </row>
    <row r="13910" spans="2:6" x14ac:dyDescent="0.3">
      <c r="B13910" s="3" t="s">
        <v>16780</v>
      </c>
      <c r="C13910" s="4">
        <v>281.43719999999996</v>
      </c>
      <c r="F13910" s="20"/>
    </row>
    <row r="13911" spans="2:6" x14ac:dyDescent="0.3">
      <c r="B13911" s="3" t="s">
        <v>5162</v>
      </c>
      <c r="C13911" s="4">
        <v>281.40430000000003</v>
      </c>
      <c r="F13911" s="20"/>
    </row>
    <row r="13912" spans="2:6" x14ac:dyDescent="0.3">
      <c r="B13912" s="3" t="s">
        <v>4294</v>
      </c>
      <c r="C13912" s="4">
        <v>281.31200000000001</v>
      </c>
      <c r="F13912" s="20"/>
    </row>
    <row r="13913" spans="2:6" x14ac:dyDescent="0.3">
      <c r="B13913" s="3" t="s">
        <v>5347</v>
      </c>
      <c r="C13913" s="4">
        <v>280.90519999999998</v>
      </c>
      <c r="F13913" s="20"/>
    </row>
    <row r="13914" spans="2:6" x14ac:dyDescent="0.3">
      <c r="B13914" s="3" t="s">
        <v>5969</v>
      </c>
      <c r="C13914" s="4">
        <v>280.90519999999998</v>
      </c>
      <c r="F13914" s="20"/>
    </row>
    <row r="13915" spans="2:6" x14ac:dyDescent="0.3">
      <c r="B13915" s="3" t="s">
        <v>4888</v>
      </c>
      <c r="C13915" s="4">
        <v>280.90390000000002</v>
      </c>
      <c r="F13915" s="20"/>
    </row>
    <row r="13916" spans="2:6" x14ac:dyDescent="0.3">
      <c r="B13916" s="3" t="s">
        <v>4469</v>
      </c>
      <c r="C13916" s="4">
        <v>280.64179999999999</v>
      </c>
      <c r="F13916" s="20"/>
    </row>
    <row r="13917" spans="2:6" x14ac:dyDescent="0.3">
      <c r="B13917" s="3" t="s">
        <v>6111</v>
      </c>
      <c r="C13917" s="4">
        <v>280.63420000000002</v>
      </c>
      <c r="F13917" s="20"/>
    </row>
    <row r="13918" spans="2:6" x14ac:dyDescent="0.3">
      <c r="B13918" s="3" t="s">
        <v>7930</v>
      </c>
      <c r="C13918" s="4">
        <v>280.5976</v>
      </c>
      <c r="F13918" s="20"/>
    </row>
    <row r="13919" spans="2:6" x14ac:dyDescent="0.3">
      <c r="B13919" s="3" t="s">
        <v>3712</v>
      </c>
      <c r="C13919" s="4">
        <v>280.52199999999999</v>
      </c>
      <c r="F13919" s="20"/>
    </row>
    <row r="13920" spans="2:6" x14ac:dyDescent="0.3">
      <c r="B13920" s="3" t="s">
        <v>2964</v>
      </c>
      <c r="C13920" s="4">
        <v>280.52199999999999</v>
      </c>
      <c r="F13920" s="20"/>
    </row>
    <row r="13921" spans="2:6" x14ac:dyDescent="0.3">
      <c r="B13921" s="3" t="s">
        <v>2618</v>
      </c>
      <c r="C13921" s="4">
        <v>280.45830000000001</v>
      </c>
      <c r="F13921" s="20"/>
    </row>
    <row r="13922" spans="2:6" x14ac:dyDescent="0.3">
      <c r="B13922" s="3" t="s">
        <v>11144</v>
      </c>
      <c r="C13922" s="4">
        <v>280.4144</v>
      </c>
      <c r="F13922" s="20"/>
    </row>
    <row r="13923" spans="2:6" x14ac:dyDescent="0.3">
      <c r="B13923" s="3" t="s">
        <v>16424</v>
      </c>
      <c r="C13923" s="4">
        <v>280.28500000000003</v>
      </c>
      <c r="F13923" s="20"/>
    </row>
    <row r="13924" spans="2:6" x14ac:dyDescent="0.3">
      <c r="B13924" s="3" t="s">
        <v>10477</v>
      </c>
      <c r="C13924" s="4">
        <v>280.27979999999997</v>
      </c>
      <c r="F13924" s="20"/>
    </row>
    <row r="13925" spans="2:6" x14ac:dyDescent="0.3">
      <c r="B13925" s="3" t="s">
        <v>2605</v>
      </c>
      <c r="C13925" s="4">
        <v>279.85789999999997</v>
      </c>
      <c r="F13925" s="20"/>
    </row>
    <row r="13926" spans="2:6" x14ac:dyDescent="0.3">
      <c r="B13926" s="3" t="s">
        <v>12078</v>
      </c>
      <c r="C13926" s="4">
        <v>279.76530000000002</v>
      </c>
      <c r="F13926" s="20"/>
    </row>
    <row r="13927" spans="2:6" x14ac:dyDescent="0.3">
      <c r="B13927" s="3" t="s">
        <v>1242</v>
      </c>
      <c r="C13927" s="4">
        <v>279.75820000000004</v>
      </c>
      <c r="F13927" s="20"/>
    </row>
    <row r="13928" spans="2:6" x14ac:dyDescent="0.3">
      <c r="B13928" s="3" t="s">
        <v>18888</v>
      </c>
      <c r="C13928" s="4">
        <v>279.66469999999998</v>
      </c>
      <c r="F13928" s="20"/>
    </row>
    <row r="13929" spans="2:6" x14ac:dyDescent="0.3">
      <c r="B13929" s="3" t="s">
        <v>15533</v>
      </c>
      <c r="C13929" s="4">
        <v>279.63929999999999</v>
      </c>
      <c r="F13929" s="20"/>
    </row>
    <row r="13930" spans="2:6" x14ac:dyDescent="0.3">
      <c r="B13930" s="3" t="s">
        <v>2016</v>
      </c>
      <c r="C13930" s="4">
        <v>279.63380000000001</v>
      </c>
      <c r="F13930" s="20"/>
    </row>
    <row r="13931" spans="2:6" x14ac:dyDescent="0.3">
      <c r="B13931" s="3" t="s">
        <v>17058</v>
      </c>
      <c r="C13931" s="4">
        <v>279.58930000000004</v>
      </c>
      <c r="F13931" s="20"/>
    </row>
    <row r="13932" spans="2:6" x14ac:dyDescent="0.3">
      <c r="B13932" s="3" t="s">
        <v>11657</v>
      </c>
      <c r="C13932" s="4">
        <v>279.53379999999999</v>
      </c>
      <c r="F13932" s="20"/>
    </row>
    <row r="13933" spans="2:6" x14ac:dyDescent="0.3">
      <c r="B13933" s="3" t="s">
        <v>4460</v>
      </c>
      <c r="C13933" s="4">
        <v>279.4889</v>
      </c>
      <c r="F13933" s="20"/>
    </row>
    <row r="13934" spans="2:6" x14ac:dyDescent="0.3">
      <c r="B13934" s="3" t="s">
        <v>5603</v>
      </c>
      <c r="C13934" s="4">
        <v>279.12579999999997</v>
      </c>
      <c r="F13934" s="20"/>
    </row>
    <row r="13935" spans="2:6" x14ac:dyDescent="0.3">
      <c r="B13935" s="3" t="s">
        <v>17772</v>
      </c>
      <c r="C13935" s="4">
        <v>279.0763</v>
      </c>
      <c r="F13935" s="20"/>
    </row>
    <row r="13936" spans="2:6" x14ac:dyDescent="0.3">
      <c r="B13936" s="3" t="s">
        <v>4026</v>
      </c>
      <c r="C13936" s="4">
        <v>278.73410000000001</v>
      </c>
      <c r="F13936" s="20"/>
    </row>
    <row r="13937" spans="2:6" x14ac:dyDescent="0.3">
      <c r="B13937" s="3" t="s">
        <v>13684</v>
      </c>
      <c r="C13937" s="4">
        <v>278.63249999999999</v>
      </c>
      <c r="F13937" s="20"/>
    </row>
    <row r="13938" spans="2:6" x14ac:dyDescent="0.3">
      <c r="B13938" s="3" t="s">
        <v>15567</v>
      </c>
      <c r="C13938" s="4">
        <v>278.54400000000004</v>
      </c>
      <c r="F13938" s="20"/>
    </row>
    <row r="13939" spans="2:6" x14ac:dyDescent="0.3">
      <c r="B13939" s="3" t="s">
        <v>1392</v>
      </c>
      <c r="C13939" s="4">
        <v>278.50069999999999</v>
      </c>
      <c r="F13939" s="20"/>
    </row>
    <row r="13940" spans="2:6" x14ac:dyDescent="0.3">
      <c r="B13940" s="3" t="s">
        <v>8941</v>
      </c>
      <c r="C13940" s="4">
        <v>278.46289999999999</v>
      </c>
      <c r="F13940" s="20"/>
    </row>
    <row r="13941" spans="2:6" x14ac:dyDescent="0.3">
      <c r="B13941" s="3" t="s">
        <v>11081</v>
      </c>
      <c r="C13941" s="4">
        <v>278.45030000000003</v>
      </c>
      <c r="F13941" s="20"/>
    </row>
    <row r="13942" spans="2:6" x14ac:dyDescent="0.3">
      <c r="B13942" s="3" t="s">
        <v>18321</v>
      </c>
      <c r="C13942" s="4">
        <v>278.42509999999999</v>
      </c>
      <c r="F13942" s="20"/>
    </row>
    <row r="13943" spans="2:6" x14ac:dyDescent="0.3">
      <c r="B13943" s="3" t="s">
        <v>15229</v>
      </c>
      <c r="C13943" s="4">
        <v>278.41250000000002</v>
      </c>
      <c r="F13943" s="20"/>
    </row>
    <row r="13944" spans="2:6" x14ac:dyDescent="0.3">
      <c r="B13944" s="3" t="s">
        <v>6977</v>
      </c>
      <c r="C13944" s="4">
        <v>278.36669999999998</v>
      </c>
      <c r="F13944" s="20"/>
    </row>
    <row r="13945" spans="2:6" x14ac:dyDescent="0.3">
      <c r="B13945" s="3" t="s">
        <v>8957</v>
      </c>
      <c r="C13945" s="4">
        <v>278.3621</v>
      </c>
      <c r="F13945" s="20"/>
    </row>
    <row r="13946" spans="2:6" x14ac:dyDescent="0.3">
      <c r="B13946" s="3" t="s">
        <v>6203</v>
      </c>
      <c r="C13946" s="4">
        <v>278.20030000000003</v>
      </c>
      <c r="F13946" s="20"/>
    </row>
    <row r="13947" spans="2:6" x14ac:dyDescent="0.3">
      <c r="B13947" s="3" t="s">
        <v>16368</v>
      </c>
      <c r="C13947" s="4">
        <v>278.1558</v>
      </c>
      <c r="F13947" s="20"/>
    </row>
    <row r="13948" spans="2:6" x14ac:dyDescent="0.3">
      <c r="B13948" s="3" t="s">
        <v>3095</v>
      </c>
      <c r="C13948" s="4">
        <v>278.13060000000002</v>
      </c>
      <c r="F13948" s="20"/>
    </row>
    <row r="13949" spans="2:6" x14ac:dyDescent="0.3">
      <c r="B13949" s="3" t="s">
        <v>8071</v>
      </c>
      <c r="C13949" s="4">
        <v>278.10579999999999</v>
      </c>
      <c r="F13949" s="20"/>
    </row>
    <row r="13950" spans="2:6" x14ac:dyDescent="0.3">
      <c r="B13950" s="3" t="s">
        <v>10829</v>
      </c>
      <c r="C13950" s="4">
        <v>278.05700000000002</v>
      </c>
      <c r="F13950" s="20"/>
    </row>
    <row r="13951" spans="2:6" x14ac:dyDescent="0.3">
      <c r="B13951" s="3" t="s">
        <v>11451</v>
      </c>
      <c r="C13951" s="4">
        <v>278.0179</v>
      </c>
      <c r="F13951" s="20"/>
    </row>
    <row r="13952" spans="2:6" x14ac:dyDescent="0.3">
      <c r="B13952" s="3" t="s">
        <v>2288</v>
      </c>
      <c r="C13952" s="4">
        <v>277.8372</v>
      </c>
      <c r="F13952" s="20"/>
    </row>
    <row r="13953" spans="2:6" x14ac:dyDescent="0.3">
      <c r="B13953" s="3" t="s">
        <v>14108</v>
      </c>
      <c r="C13953" s="4">
        <v>277.82920000000001</v>
      </c>
      <c r="F13953" s="20"/>
    </row>
    <row r="13954" spans="2:6" x14ac:dyDescent="0.3">
      <c r="B13954" s="3" t="s">
        <v>15347</v>
      </c>
      <c r="C13954" s="4">
        <v>277.82429999999999</v>
      </c>
      <c r="F13954" s="20"/>
    </row>
    <row r="13955" spans="2:6" x14ac:dyDescent="0.3">
      <c r="B13955" s="3" t="s">
        <v>8748</v>
      </c>
      <c r="C13955" s="4">
        <v>277.71889999999996</v>
      </c>
      <c r="F13955" s="20"/>
    </row>
    <row r="13956" spans="2:6" x14ac:dyDescent="0.3">
      <c r="B13956" s="3" t="s">
        <v>1523</v>
      </c>
      <c r="C13956" s="4">
        <v>277.65499999999997</v>
      </c>
      <c r="F13956" s="20"/>
    </row>
    <row r="13957" spans="2:6" x14ac:dyDescent="0.3">
      <c r="B13957" s="3" t="s">
        <v>6324</v>
      </c>
      <c r="C13957" s="4">
        <v>277.52390000000003</v>
      </c>
      <c r="F13957" s="20"/>
    </row>
    <row r="13958" spans="2:6" x14ac:dyDescent="0.3">
      <c r="B13958" s="3" t="s">
        <v>14852</v>
      </c>
      <c r="C13958" s="4">
        <v>277.4658</v>
      </c>
      <c r="F13958" s="20"/>
    </row>
    <row r="13959" spans="2:6" x14ac:dyDescent="0.3">
      <c r="B13959" s="3" t="s">
        <v>11860</v>
      </c>
      <c r="C13959" s="4">
        <v>277.42880000000002</v>
      </c>
      <c r="F13959" s="20"/>
    </row>
    <row r="13960" spans="2:6" x14ac:dyDescent="0.3">
      <c r="B13960" s="3" t="s">
        <v>16313</v>
      </c>
      <c r="C13960" s="4">
        <v>277.41090000000003</v>
      </c>
      <c r="F13960" s="20"/>
    </row>
    <row r="13961" spans="2:6" x14ac:dyDescent="0.3">
      <c r="B13961" s="3" t="s">
        <v>1969</v>
      </c>
      <c r="C13961" s="4">
        <v>277.12270000000001</v>
      </c>
      <c r="F13961" s="20"/>
    </row>
    <row r="13962" spans="2:6" x14ac:dyDescent="0.3">
      <c r="B13962" s="3" t="s">
        <v>5609</v>
      </c>
      <c r="C13962" s="4">
        <v>277.1164</v>
      </c>
      <c r="F13962" s="20"/>
    </row>
    <row r="13963" spans="2:6" x14ac:dyDescent="0.3">
      <c r="B13963" s="3" t="s">
        <v>5678</v>
      </c>
      <c r="C13963" s="4">
        <v>277.09539999999998</v>
      </c>
      <c r="F13963" s="20"/>
    </row>
    <row r="13964" spans="2:6" x14ac:dyDescent="0.3">
      <c r="B13964" s="3" t="s">
        <v>10392</v>
      </c>
      <c r="C13964" s="4">
        <v>277.01599999999996</v>
      </c>
      <c r="F13964" s="20"/>
    </row>
    <row r="13965" spans="2:6" x14ac:dyDescent="0.3">
      <c r="B13965" s="3" t="s">
        <v>2401</v>
      </c>
      <c r="C13965" s="4">
        <v>276.85339999999997</v>
      </c>
      <c r="F13965" s="20"/>
    </row>
    <row r="13966" spans="2:6" x14ac:dyDescent="0.3">
      <c r="B13966" s="3" t="s">
        <v>3844</v>
      </c>
      <c r="C13966" s="4">
        <v>276.83980000000003</v>
      </c>
      <c r="F13966" s="20"/>
    </row>
    <row r="13967" spans="2:6" x14ac:dyDescent="0.3">
      <c r="B13967" s="3" t="s">
        <v>15103</v>
      </c>
      <c r="C13967" s="4">
        <v>276.81599999999997</v>
      </c>
      <c r="F13967" s="20"/>
    </row>
    <row r="13968" spans="2:6" x14ac:dyDescent="0.3">
      <c r="B13968" s="3" t="s">
        <v>11576</v>
      </c>
      <c r="C13968" s="4">
        <v>276.6782</v>
      </c>
      <c r="F13968" s="20"/>
    </row>
    <row r="13969" spans="2:6" x14ac:dyDescent="0.3">
      <c r="B13969" s="3" t="s">
        <v>11123</v>
      </c>
      <c r="C13969" s="4">
        <v>276.62349999999998</v>
      </c>
      <c r="F13969" s="20"/>
    </row>
    <row r="13970" spans="2:6" x14ac:dyDescent="0.3">
      <c r="B13970" s="3" t="s">
        <v>17627</v>
      </c>
      <c r="C13970" s="4">
        <v>276.5951</v>
      </c>
      <c r="F13970" s="20"/>
    </row>
    <row r="13971" spans="2:6" x14ac:dyDescent="0.3">
      <c r="B13971" s="3" t="s">
        <v>12490</v>
      </c>
      <c r="C13971" s="4">
        <v>276.55340000000001</v>
      </c>
      <c r="F13971" s="20"/>
    </row>
    <row r="13972" spans="2:6" x14ac:dyDescent="0.3">
      <c r="B13972" s="3" t="s">
        <v>1462</v>
      </c>
      <c r="C13972" s="4">
        <v>276.5471</v>
      </c>
      <c r="F13972" s="20"/>
    </row>
    <row r="13973" spans="2:6" x14ac:dyDescent="0.3">
      <c r="B13973" s="3" t="s">
        <v>16805</v>
      </c>
      <c r="C13973" s="4">
        <v>276.35890000000001</v>
      </c>
      <c r="F13973" s="20"/>
    </row>
    <row r="13974" spans="2:6" x14ac:dyDescent="0.3">
      <c r="B13974" s="3" t="s">
        <v>17727</v>
      </c>
      <c r="C13974" s="4">
        <v>276.24040000000002</v>
      </c>
      <c r="F13974" s="20"/>
    </row>
    <row r="13975" spans="2:6" x14ac:dyDescent="0.3">
      <c r="B13975" s="3" t="s">
        <v>15058</v>
      </c>
      <c r="C13975" s="4">
        <v>276.24040000000002</v>
      </c>
      <c r="F13975" s="20"/>
    </row>
    <row r="13976" spans="2:6" x14ac:dyDescent="0.3">
      <c r="B13976" s="3" t="s">
        <v>17055</v>
      </c>
      <c r="C13976" s="4">
        <v>276.22149999999999</v>
      </c>
      <c r="F13976" s="20"/>
    </row>
    <row r="13977" spans="2:6" x14ac:dyDescent="0.3">
      <c r="B13977" s="3" t="s">
        <v>2642</v>
      </c>
      <c r="C13977" s="4">
        <v>276.21500000000003</v>
      </c>
      <c r="F13977" s="20"/>
    </row>
    <row r="13978" spans="2:6" x14ac:dyDescent="0.3">
      <c r="B13978" s="3" t="s">
        <v>2157</v>
      </c>
      <c r="C13978" s="4">
        <v>276.14</v>
      </c>
      <c r="F13978" s="20"/>
    </row>
    <row r="13979" spans="2:6" x14ac:dyDescent="0.3">
      <c r="B13979" s="3" t="s">
        <v>17017</v>
      </c>
      <c r="C13979" s="4">
        <v>276.03410000000002</v>
      </c>
      <c r="F13979" s="20"/>
    </row>
    <row r="13980" spans="2:6" x14ac:dyDescent="0.3">
      <c r="B13980" s="3" t="s">
        <v>9301</v>
      </c>
      <c r="C13980" s="4">
        <v>276.02820000000003</v>
      </c>
      <c r="F13980" s="20"/>
    </row>
    <row r="13981" spans="2:6" x14ac:dyDescent="0.3">
      <c r="B13981" s="3" t="s">
        <v>4227</v>
      </c>
      <c r="C13981" s="4">
        <v>275.94630000000001</v>
      </c>
      <c r="F13981" s="20"/>
    </row>
    <row r="13982" spans="2:6" x14ac:dyDescent="0.3">
      <c r="B13982" s="3" t="s">
        <v>12933</v>
      </c>
      <c r="C13982" s="4">
        <v>275.8424</v>
      </c>
      <c r="F13982" s="20"/>
    </row>
    <row r="13983" spans="2:6" x14ac:dyDescent="0.3">
      <c r="B13983" s="3" t="s">
        <v>15719</v>
      </c>
      <c r="C13983" s="4">
        <v>275.56720000000001</v>
      </c>
      <c r="F13983" s="20"/>
    </row>
    <row r="13984" spans="2:6" x14ac:dyDescent="0.3">
      <c r="B13984" s="3" t="s">
        <v>8370</v>
      </c>
      <c r="C13984" s="4">
        <v>275.35180000000003</v>
      </c>
      <c r="F13984" s="20"/>
    </row>
    <row r="13985" spans="2:6" x14ac:dyDescent="0.3">
      <c r="B13985" s="3" t="s">
        <v>8688</v>
      </c>
      <c r="C13985" s="4">
        <v>275.33920000000001</v>
      </c>
      <c r="F13985" s="20"/>
    </row>
    <row r="13986" spans="2:6" x14ac:dyDescent="0.3">
      <c r="B13986" s="3" t="s">
        <v>8171</v>
      </c>
      <c r="C13986" s="4">
        <v>275.33920000000001</v>
      </c>
      <c r="F13986" s="20"/>
    </row>
    <row r="13987" spans="2:6" x14ac:dyDescent="0.3">
      <c r="B13987" s="3" t="s">
        <v>4019</v>
      </c>
      <c r="C13987" s="4">
        <v>275.33920000000001</v>
      </c>
      <c r="F13987" s="20"/>
    </row>
    <row r="13988" spans="2:6" x14ac:dyDescent="0.3">
      <c r="B13988" s="3" t="s">
        <v>12864</v>
      </c>
      <c r="C13988" s="4">
        <v>275.31119999999999</v>
      </c>
      <c r="F13988" s="20"/>
    </row>
    <row r="13989" spans="2:6" x14ac:dyDescent="0.3">
      <c r="B13989" s="3" t="s">
        <v>16114</v>
      </c>
      <c r="C13989" s="4">
        <v>275.3014</v>
      </c>
      <c r="F13989" s="20"/>
    </row>
    <row r="13990" spans="2:6" x14ac:dyDescent="0.3">
      <c r="B13990" s="3" t="s">
        <v>6670</v>
      </c>
      <c r="C13990" s="4">
        <v>275.3014</v>
      </c>
      <c r="F13990" s="20"/>
    </row>
    <row r="13991" spans="2:6" x14ac:dyDescent="0.3">
      <c r="B13991" s="3" t="s">
        <v>10015</v>
      </c>
      <c r="C13991" s="4">
        <v>275.28880000000004</v>
      </c>
      <c r="F13991" s="20"/>
    </row>
    <row r="13992" spans="2:6" x14ac:dyDescent="0.3">
      <c r="B13992" s="3" t="s">
        <v>4633</v>
      </c>
      <c r="C13992" s="4">
        <v>275.26990000000001</v>
      </c>
      <c r="F13992" s="20"/>
    </row>
    <row r="13993" spans="2:6" x14ac:dyDescent="0.3">
      <c r="B13993" s="3" t="s">
        <v>1001</v>
      </c>
      <c r="C13993" s="4">
        <v>275.2636</v>
      </c>
      <c r="F13993" s="20"/>
    </row>
    <row r="13994" spans="2:6" x14ac:dyDescent="0.3">
      <c r="B13994" s="3" t="s">
        <v>16781</v>
      </c>
      <c r="C13994" s="4">
        <v>275.19</v>
      </c>
      <c r="F13994" s="20"/>
    </row>
    <row r="13995" spans="2:6" x14ac:dyDescent="0.3">
      <c r="B13995" s="3" t="s">
        <v>11330</v>
      </c>
      <c r="C13995" s="4">
        <v>275.19</v>
      </c>
      <c r="F13995" s="20"/>
    </row>
    <row r="13996" spans="2:6" x14ac:dyDescent="0.3">
      <c r="B13996" s="3" t="s">
        <v>10734</v>
      </c>
      <c r="C13996" s="4">
        <v>275.19</v>
      </c>
      <c r="F13996" s="20"/>
    </row>
    <row r="13997" spans="2:6" x14ac:dyDescent="0.3">
      <c r="B13997" s="3" t="s">
        <v>2558</v>
      </c>
      <c r="C13997" s="4">
        <v>275.19</v>
      </c>
      <c r="F13997" s="20"/>
    </row>
    <row r="13998" spans="2:6" x14ac:dyDescent="0.3">
      <c r="B13998" s="3" t="s">
        <v>12979</v>
      </c>
      <c r="C13998" s="4">
        <v>275.08640000000003</v>
      </c>
      <c r="F13998" s="20"/>
    </row>
    <row r="13999" spans="2:6" x14ac:dyDescent="0.3">
      <c r="B13999" s="3" t="s">
        <v>6541</v>
      </c>
      <c r="C13999" s="4">
        <v>274.95060000000001</v>
      </c>
      <c r="F13999" s="20"/>
    </row>
    <row r="14000" spans="2:6" x14ac:dyDescent="0.3">
      <c r="B14000" s="3" t="s">
        <v>7736</v>
      </c>
      <c r="C14000" s="4">
        <v>274.6687</v>
      </c>
      <c r="F14000" s="20"/>
    </row>
    <row r="14001" spans="2:6" x14ac:dyDescent="0.3">
      <c r="B14001" s="3" t="s">
        <v>6343</v>
      </c>
      <c r="C14001" s="4">
        <v>274.46350000000001</v>
      </c>
      <c r="F14001" s="20"/>
    </row>
    <row r="14002" spans="2:6" x14ac:dyDescent="0.3">
      <c r="B14002" s="3" t="s">
        <v>16252</v>
      </c>
      <c r="C14002" s="4">
        <v>274.37990000000002</v>
      </c>
      <c r="F14002" s="20"/>
    </row>
    <row r="14003" spans="2:6" x14ac:dyDescent="0.3">
      <c r="B14003" s="3" t="s">
        <v>968</v>
      </c>
      <c r="C14003" s="4">
        <v>274.36239999999998</v>
      </c>
      <c r="F14003" s="20"/>
    </row>
    <row r="14004" spans="2:6" x14ac:dyDescent="0.3">
      <c r="B14004" s="3" t="s">
        <v>18512</v>
      </c>
      <c r="C14004" s="4">
        <v>274.32249999999999</v>
      </c>
      <c r="F14004" s="20"/>
    </row>
    <row r="14005" spans="2:6" x14ac:dyDescent="0.3">
      <c r="B14005" s="3" t="s">
        <v>2994</v>
      </c>
      <c r="C14005" s="4">
        <v>274.21289999999999</v>
      </c>
      <c r="F14005" s="20"/>
    </row>
    <row r="14006" spans="2:6" x14ac:dyDescent="0.3">
      <c r="B14006" s="3" t="s">
        <v>18183</v>
      </c>
      <c r="C14006" s="4">
        <v>274.19940000000003</v>
      </c>
      <c r="F14006" s="20"/>
    </row>
    <row r="14007" spans="2:6" x14ac:dyDescent="0.3">
      <c r="B14007" s="3" t="s">
        <v>18548</v>
      </c>
      <c r="C14007" s="4">
        <v>274.0872</v>
      </c>
      <c r="F14007" s="20"/>
    </row>
    <row r="14008" spans="2:6" x14ac:dyDescent="0.3">
      <c r="B14008" s="3" t="s">
        <v>7174</v>
      </c>
      <c r="C14008" s="4">
        <v>273.99900000000002</v>
      </c>
      <c r="F14008" s="20"/>
    </row>
    <row r="14009" spans="2:6" x14ac:dyDescent="0.3">
      <c r="B14009" s="3" t="s">
        <v>9502</v>
      </c>
      <c r="C14009" s="4">
        <v>273.9864</v>
      </c>
      <c r="F14009" s="20"/>
    </row>
    <row r="14010" spans="2:6" x14ac:dyDescent="0.3">
      <c r="B14010" s="3" t="s">
        <v>10782</v>
      </c>
      <c r="C14010" s="4">
        <v>273.83670000000001</v>
      </c>
      <c r="F14010" s="20"/>
    </row>
    <row r="14011" spans="2:6" x14ac:dyDescent="0.3">
      <c r="B14011" s="3" t="s">
        <v>6898</v>
      </c>
      <c r="C14011" s="4">
        <v>273.4194</v>
      </c>
      <c r="F14011" s="20"/>
    </row>
    <row r="14012" spans="2:6" x14ac:dyDescent="0.3">
      <c r="B14012" s="3" t="s">
        <v>18780</v>
      </c>
      <c r="C14012" s="4">
        <v>273.40449999999998</v>
      </c>
      <c r="F14012" s="20"/>
    </row>
    <row r="14013" spans="2:6" x14ac:dyDescent="0.3">
      <c r="B14013" s="3" t="s">
        <v>7372</v>
      </c>
      <c r="C14013" s="4">
        <v>273.35449999999997</v>
      </c>
      <c r="F14013" s="20"/>
    </row>
    <row r="14014" spans="2:6" x14ac:dyDescent="0.3">
      <c r="B14014" s="3" t="s">
        <v>1905</v>
      </c>
      <c r="C14014" s="4">
        <v>273.28520000000003</v>
      </c>
      <c r="F14014" s="20"/>
    </row>
    <row r="14015" spans="2:6" x14ac:dyDescent="0.3">
      <c r="B14015" s="3" t="s">
        <v>4860</v>
      </c>
      <c r="C14015" s="4">
        <v>273.23789999999997</v>
      </c>
      <c r="F14015" s="20"/>
    </row>
    <row r="14016" spans="2:6" x14ac:dyDescent="0.3">
      <c r="B14016" s="3" t="s">
        <v>6418</v>
      </c>
      <c r="C14016" s="4">
        <v>273.19169999999997</v>
      </c>
      <c r="F14016" s="20"/>
    </row>
    <row r="14017" spans="2:6" x14ac:dyDescent="0.3">
      <c r="B14017" s="3" t="s">
        <v>4880</v>
      </c>
      <c r="C14017" s="4">
        <v>273.02279999999996</v>
      </c>
      <c r="F14017" s="20"/>
    </row>
    <row r="14018" spans="2:6" x14ac:dyDescent="0.3">
      <c r="B14018" s="3" t="s">
        <v>15365</v>
      </c>
      <c r="C14018" s="4">
        <v>272.97199999999998</v>
      </c>
      <c r="F14018" s="20"/>
    </row>
    <row r="14019" spans="2:6" x14ac:dyDescent="0.3">
      <c r="B14019" s="3" t="s">
        <v>3708</v>
      </c>
      <c r="C14019" s="4">
        <v>272.87890000000004</v>
      </c>
      <c r="F14019" s="20"/>
    </row>
    <row r="14020" spans="2:6" x14ac:dyDescent="0.3">
      <c r="B14020" s="3" t="s">
        <v>4897</v>
      </c>
      <c r="C14020" s="4">
        <v>272.8023</v>
      </c>
      <c r="F14020" s="20"/>
    </row>
    <row r="14021" spans="2:6" x14ac:dyDescent="0.3">
      <c r="B14021" s="3" t="s">
        <v>10020</v>
      </c>
      <c r="C14021" s="4">
        <v>272.49029999999999</v>
      </c>
      <c r="F14021" s="20"/>
    </row>
    <row r="14022" spans="2:6" x14ac:dyDescent="0.3">
      <c r="B14022" s="3" t="s">
        <v>5483</v>
      </c>
      <c r="C14022" s="4">
        <v>272.24700000000001</v>
      </c>
      <c r="F14022" s="20"/>
    </row>
    <row r="14023" spans="2:6" x14ac:dyDescent="0.3">
      <c r="B14023" s="3" t="s">
        <v>13669</v>
      </c>
      <c r="C14023" s="4">
        <v>272.22180000000003</v>
      </c>
      <c r="F14023" s="20"/>
    </row>
    <row r="14024" spans="2:6" x14ac:dyDescent="0.3">
      <c r="B14024" s="3" t="s">
        <v>6123</v>
      </c>
      <c r="C14024" s="4">
        <v>272.21550000000002</v>
      </c>
      <c r="F14024" s="20"/>
    </row>
    <row r="14025" spans="2:6" x14ac:dyDescent="0.3">
      <c r="B14025" s="3" t="s">
        <v>3343</v>
      </c>
      <c r="C14025" s="4">
        <v>272.21550000000002</v>
      </c>
      <c r="F14025" s="20"/>
    </row>
    <row r="14026" spans="2:6" x14ac:dyDescent="0.3">
      <c r="B14026" s="3" t="s">
        <v>821</v>
      </c>
      <c r="C14026" s="4">
        <v>272.21550000000002</v>
      </c>
      <c r="F14026" s="20"/>
    </row>
    <row r="14027" spans="2:6" x14ac:dyDescent="0.3">
      <c r="B14027" s="3" t="s">
        <v>4113</v>
      </c>
      <c r="C14027" s="4">
        <v>272.19659999999999</v>
      </c>
      <c r="F14027" s="20"/>
    </row>
    <row r="14028" spans="2:6" x14ac:dyDescent="0.3">
      <c r="B14028" s="3" t="s">
        <v>11122</v>
      </c>
      <c r="C14028" s="4">
        <v>272.17770000000002</v>
      </c>
      <c r="F14028" s="20"/>
    </row>
    <row r="14029" spans="2:6" x14ac:dyDescent="0.3">
      <c r="B14029" s="3" t="s">
        <v>13939</v>
      </c>
      <c r="C14029" s="4">
        <v>272.13990000000001</v>
      </c>
      <c r="F14029" s="20"/>
    </row>
    <row r="14030" spans="2:6" x14ac:dyDescent="0.3">
      <c r="B14030" s="3" t="s">
        <v>14634</v>
      </c>
      <c r="C14030" s="4">
        <v>272.12099999999998</v>
      </c>
      <c r="F14030" s="20"/>
    </row>
    <row r="14031" spans="2:6" x14ac:dyDescent="0.3">
      <c r="B14031" s="3" t="s">
        <v>8156</v>
      </c>
      <c r="C14031" s="4">
        <v>272.10360000000003</v>
      </c>
      <c r="F14031" s="20"/>
    </row>
    <row r="14032" spans="2:6" x14ac:dyDescent="0.3">
      <c r="B14032" s="3" t="s">
        <v>5146</v>
      </c>
      <c r="C14032" s="4">
        <v>272.10360000000003</v>
      </c>
      <c r="F14032" s="20"/>
    </row>
    <row r="14033" spans="2:6" x14ac:dyDescent="0.3">
      <c r="B14033" s="3" t="s">
        <v>15480</v>
      </c>
      <c r="C14033" s="4">
        <v>272.04050000000001</v>
      </c>
      <c r="F14033" s="20"/>
    </row>
    <row r="14034" spans="2:6" x14ac:dyDescent="0.3">
      <c r="B14034" s="3" t="s">
        <v>12665</v>
      </c>
      <c r="C14034" s="4">
        <v>272.04050000000001</v>
      </c>
      <c r="F14034" s="20"/>
    </row>
    <row r="14035" spans="2:6" x14ac:dyDescent="0.3">
      <c r="B14035" s="3" t="s">
        <v>17614</v>
      </c>
      <c r="C14035" s="4">
        <v>272.0403</v>
      </c>
      <c r="F14035" s="20"/>
    </row>
    <row r="14036" spans="2:6" x14ac:dyDescent="0.3">
      <c r="B14036" s="3" t="s">
        <v>18389</v>
      </c>
      <c r="C14036" s="4">
        <v>271.92099999999999</v>
      </c>
      <c r="F14036" s="20"/>
    </row>
    <row r="14037" spans="2:6" x14ac:dyDescent="0.3">
      <c r="B14037" s="3" t="s">
        <v>6968</v>
      </c>
      <c r="C14037" s="4">
        <v>271.92099999999999</v>
      </c>
      <c r="F14037" s="20"/>
    </row>
    <row r="14038" spans="2:6" x14ac:dyDescent="0.3">
      <c r="B14038" s="3" t="s">
        <v>18371</v>
      </c>
      <c r="C14038" s="4">
        <v>271.91840000000002</v>
      </c>
      <c r="F14038" s="20"/>
    </row>
    <row r="14039" spans="2:6" x14ac:dyDescent="0.3">
      <c r="B14039" s="3" t="s">
        <v>6946</v>
      </c>
      <c r="C14039" s="4">
        <v>271.68510000000003</v>
      </c>
      <c r="F14039" s="20"/>
    </row>
    <row r="14040" spans="2:6" x14ac:dyDescent="0.3">
      <c r="B14040" s="3" t="s">
        <v>15894</v>
      </c>
      <c r="C14040" s="4">
        <v>271.67689999999999</v>
      </c>
      <c r="F14040" s="20"/>
    </row>
    <row r="14041" spans="2:6" x14ac:dyDescent="0.3">
      <c r="B14041" s="3" t="s">
        <v>16285</v>
      </c>
      <c r="C14041" s="4">
        <v>271.55129999999997</v>
      </c>
      <c r="F14041" s="20"/>
    </row>
    <row r="14042" spans="2:6" x14ac:dyDescent="0.3">
      <c r="B14042" s="3" t="s">
        <v>11876</v>
      </c>
      <c r="C14042" s="4">
        <v>271.53909999999996</v>
      </c>
      <c r="F14042" s="20"/>
    </row>
    <row r="14043" spans="2:6" x14ac:dyDescent="0.3">
      <c r="B14043" s="3" t="s">
        <v>17548</v>
      </c>
      <c r="C14043" s="4">
        <v>271.52100000000002</v>
      </c>
      <c r="F14043" s="20"/>
    </row>
    <row r="14044" spans="2:6" x14ac:dyDescent="0.3">
      <c r="B14044" s="3" t="s">
        <v>15829</v>
      </c>
      <c r="C14044" s="4">
        <v>271.42230000000001</v>
      </c>
      <c r="F14044" s="20"/>
    </row>
    <row r="14045" spans="2:6" x14ac:dyDescent="0.3">
      <c r="B14045" s="3" t="s">
        <v>15387</v>
      </c>
      <c r="C14045" s="4">
        <v>271.33199999999999</v>
      </c>
      <c r="F14045" s="20"/>
    </row>
    <row r="14046" spans="2:6" x14ac:dyDescent="0.3">
      <c r="B14046" s="3" t="s">
        <v>12474</v>
      </c>
      <c r="C14046" s="4">
        <v>271.2885</v>
      </c>
      <c r="F14046" s="20"/>
    </row>
    <row r="14047" spans="2:6" x14ac:dyDescent="0.3">
      <c r="B14047" s="3" t="s">
        <v>15134</v>
      </c>
      <c r="C14047" s="4">
        <v>271.11520000000002</v>
      </c>
      <c r="F14047" s="20"/>
    </row>
    <row r="14048" spans="2:6" x14ac:dyDescent="0.3">
      <c r="B14048" s="3" t="s">
        <v>11347</v>
      </c>
      <c r="C14048" s="4">
        <v>270.95089999999999</v>
      </c>
      <c r="F14048" s="20"/>
    </row>
    <row r="14049" spans="2:6" x14ac:dyDescent="0.3">
      <c r="B14049" s="3" t="s">
        <v>14372</v>
      </c>
      <c r="C14049" s="4">
        <v>270.89420000000001</v>
      </c>
      <c r="F14049" s="20"/>
    </row>
    <row r="14050" spans="2:6" x14ac:dyDescent="0.3">
      <c r="B14050" s="3" t="s">
        <v>2559</v>
      </c>
      <c r="C14050" s="4">
        <v>270.85640000000001</v>
      </c>
      <c r="F14050" s="20"/>
    </row>
    <row r="14051" spans="2:6" x14ac:dyDescent="0.3">
      <c r="B14051" s="3" t="s">
        <v>17562</v>
      </c>
      <c r="C14051" s="4">
        <v>270.84379999999999</v>
      </c>
      <c r="F14051" s="20"/>
    </row>
    <row r="14052" spans="2:6" x14ac:dyDescent="0.3">
      <c r="B14052" s="3" t="s">
        <v>7532</v>
      </c>
      <c r="C14052" s="4">
        <v>270.82260000000002</v>
      </c>
      <c r="F14052" s="20"/>
    </row>
    <row r="14053" spans="2:6" x14ac:dyDescent="0.3">
      <c r="B14053" s="3" t="s">
        <v>14419</v>
      </c>
      <c r="C14053" s="4">
        <v>270.8186</v>
      </c>
      <c r="F14053" s="20"/>
    </row>
    <row r="14054" spans="2:6" x14ac:dyDescent="0.3">
      <c r="B14054" s="3" t="s">
        <v>5720</v>
      </c>
      <c r="C14054" s="4">
        <v>270.69970000000001</v>
      </c>
      <c r="F14054" s="20"/>
    </row>
    <row r="14055" spans="2:6" x14ac:dyDescent="0.3">
      <c r="B14055" s="3" t="s">
        <v>12674</v>
      </c>
      <c r="C14055" s="4">
        <v>270.67470000000003</v>
      </c>
      <c r="F14055" s="20"/>
    </row>
    <row r="14056" spans="2:6" x14ac:dyDescent="0.3">
      <c r="B14056" s="3" t="s">
        <v>7018</v>
      </c>
      <c r="C14056" s="4">
        <v>270.62529999999998</v>
      </c>
      <c r="F14056" s="20"/>
    </row>
    <row r="14057" spans="2:6" x14ac:dyDescent="0.3">
      <c r="B14057" s="3" t="s">
        <v>2329</v>
      </c>
      <c r="C14057" s="4">
        <v>270.61860000000001</v>
      </c>
      <c r="F14057" s="20"/>
    </row>
    <row r="14058" spans="2:6" x14ac:dyDescent="0.3">
      <c r="B14058" s="3" t="s">
        <v>5447</v>
      </c>
      <c r="C14058" s="4">
        <v>270.5686</v>
      </c>
      <c r="F14058" s="20"/>
    </row>
    <row r="14059" spans="2:6" x14ac:dyDescent="0.3">
      <c r="B14059" s="3" t="s">
        <v>6927</v>
      </c>
      <c r="C14059" s="4">
        <v>270.56270000000001</v>
      </c>
      <c r="F14059" s="20"/>
    </row>
    <row r="14060" spans="2:6" x14ac:dyDescent="0.3">
      <c r="B14060" s="3" t="s">
        <v>14341</v>
      </c>
      <c r="C14060" s="4">
        <v>270.30549999999999</v>
      </c>
      <c r="F14060" s="20"/>
    </row>
    <row r="14061" spans="2:6" x14ac:dyDescent="0.3">
      <c r="B14061" s="3" t="s">
        <v>608</v>
      </c>
      <c r="C14061" s="4">
        <v>270.2808</v>
      </c>
      <c r="F14061" s="20"/>
    </row>
    <row r="14062" spans="2:6" x14ac:dyDescent="0.3">
      <c r="B14062" s="3" t="s">
        <v>7802</v>
      </c>
      <c r="C14062" s="4">
        <v>270.10500000000002</v>
      </c>
      <c r="F14062" s="20"/>
    </row>
    <row r="14063" spans="2:6" x14ac:dyDescent="0.3">
      <c r="B14063" s="3" t="s">
        <v>936</v>
      </c>
      <c r="C14063" s="4">
        <v>270.01069999999999</v>
      </c>
      <c r="F14063" s="20"/>
    </row>
    <row r="14064" spans="2:6" x14ac:dyDescent="0.3">
      <c r="B14064" s="3" t="s">
        <v>1014</v>
      </c>
      <c r="C14064" s="4">
        <v>269.99299999999999</v>
      </c>
      <c r="F14064" s="20"/>
    </row>
    <row r="14065" spans="2:6" x14ac:dyDescent="0.3">
      <c r="B14065" s="3" t="s">
        <v>10278</v>
      </c>
      <c r="C14065" s="4">
        <v>269.71780000000001</v>
      </c>
      <c r="F14065" s="20"/>
    </row>
    <row r="14066" spans="2:6" x14ac:dyDescent="0.3">
      <c r="B14066" s="3" t="s">
        <v>16558</v>
      </c>
      <c r="C14066" s="4">
        <v>269.7115</v>
      </c>
      <c r="F14066" s="20"/>
    </row>
    <row r="14067" spans="2:6" x14ac:dyDescent="0.3">
      <c r="B14067" s="3" t="s">
        <v>15354</v>
      </c>
      <c r="C14067" s="4">
        <v>269.71069999999997</v>
      </c>
      <c r="F14067" s="20"/>
    </row>
    <row r="14068" spans="2:6" x14ac:dyDescent="0.3">
      <c r="B14068" s="3" t="s">
        <v>9333</v>
      </c>
      <c r="C14068" s="4">
        <v>269.7013</v>
      </c>
      <c r="F14068" s="20"/>
    </row>
    <row r="14069" spans="2:6" x14ac:dyDescent="0.3">
      <c r="B14069" s="3" t="s">
        <v>17618</v>
      </c>
      <c r="C14069" s="4">
        <v>269.68650000000002</v>
      </c>
      <c r="F14069" s="20"/>
    </row>
    <row r="14070" spans="2:6" x14ac:dyDescent="0.3">
      <c r="B14070" s="3" t="s">
        <v>12301</v>
      </c>
      <c r="C14070" s="4">
        <v>269.59930000000003</v>
      </c>
      <c r="F14070" s="20"/>
    </row>
    <row r="14071" spans="2:6" x14ac:dyDescent="0.3">
      <c r="B14071" s="3" t="s">
        <v>15581</v>
      </c>
      <c r="C14071" s="4">
        <v>269.50049999999999</v>
      </c>
      <c r="F14071" s="20"/>
    </row>
    <row r="14072" spans="2:6" x14ac:dyDescent="0.3">
      <c r="B14072" s="3" t="s">
        <v>5910</v>
      </c>
      <c r="C14072" s="4">
        <v>269.16740000000004</v>
      </c>
      <c r="F14072" s="20"/>
    </row>
    <row r="14073" spans="2:6" x14ac:dyDescent="0.3">
      <c r="B14073" s="3" t="s">
        <v>16166</v>
      </c>
      <c r="C14073" s="4">
        <v>269.05399999999997</v>
      </c>
      <c r="F14073" s="20"/>
    </row>
    <row r="14074" spans="2:6" x14ac:dyDescent="0.3">
      <c r="B14074" s="3" t="s">
        <v>15240</v>
      </c>
      <c r="C14074" s="4">
        <v>269.05399999999997</v>
      </c>
      <c r="F14074" s="20"/>
    </row>
    <row r="14075" spans="2:6" x14ac:dyDescent="0.3">
      <c r="B14075" s="3" t="s">
        <v>15652</v>
      </c>
      <c r="C14075" s="4">
        <v>269.05399999999997</v>
      </c>
      <c r="F14075" s="20"/>
    </row>
    <row r="14076" spans="2:6" x14ac:dyDescent="0.3">
      <c r="B14076" s="3" t="s">
        <v>15040</v>
      </c>
      <c r="C14076" s="4">
        <v>269.05399999999997</v>
      </c>
      <c r="F14076" s="20"/>
    </row>
    <row r="14077" spans="2:6" x14ac:dyDescent="0.3">
      <c r="B14077" s="3" t="s">
        <v>11565</v>
      </c>
      <c r="C14077" s="4">
        <v>269.05399999999997</v>
      </c>
      <c r="F14077" s="20"/>
    </row>
    <row r="14078" spans="2:6" x14ac:dyDescent="0.3">
      <c r="B14078" s="3" t="s">
        <v>7398</v>
      </c>
      <c r="C14078" s="4">
        <v>269.05399999999997</v>
      </c>
      <c r="F14078" s="20"/>
    </row>
    <row r="14079" spans="2:6" x14ac:dyDescent="0.3">
      <c r="B14079" s="3" t="s">
        <v>3373</v>
      </c>
      <c r="C14079" s="4">
        <v>269.05399999999997</v>
      </c>
      <c r="F14079" s="20"/>
    </row>
    <row r="14080" spans="2:6" x14ac:dyDescent="0.3">
      <c r="B14080" s="3" t="s">
        <v>3314</v>
      </c>
      <c r="C14080" s="4">
        <v>269.05399999999997</v>
      </c>
      <c r="F14080" s="20"/>
    </row>
    <row r="14081" spans="2:6" x14ac:dyDescent="0.3">
      <c r="B14081" s="3" t="s">
        <v>5348</v>
      </c>
      <c r="C14081" s="4">
        <v>269.01949999999999</v>
      </c>
      <c r="F14081" s="20"/>
    </row>
    <row r="14082" spans="2:6" x14ac:dyDescent="0.3">
      <c r="B14082" s="3" t="s">
        <v>15169</v>
      </c>
      <c r="C14082" s="4">
        <v>269.0172</v>
      </c>
      <c r="F14082" s="20"/>
    </row>
    <row r="14083" spans="2:6" x14ac:dyDescent="0.3">
      <c r="B14083" s="3" t="s">
        <v>15987</v>
      </c>
      <c r="C14083" s="4">
        <v>269.01620000000003</v>
      </c>
      <c r="F14083" s="20"/>
    </row>
    <row r="14084" spans="2:6" x14ac:dyDescent="0.3">
      <c r="B14084" s="3" t="s">
        <v>11785</v>
      </c>
      <c r="C14084" s="4">
        <v>269.01620000000003</v>
      </c>
      <c r="F14084" s="20"/>
    </row>
    <row r="14085" spans="2:6" x14ac:dyDescent="0.3">
      <c r="B14085" s="3" t="s">
        <v>3529</v>
      </c>
      <c r="C14085" s="4">
        <v>269.01620000000003</v>
      </c>
      <c r="F14085" s="20"/>
    </row>
    <row r="14086" spans="2:6" x14ac:dyDescent="0.3">
      <c r="B14086" s="3" t="s">
        <v>12448</v>
      </c>
      <c r="C14086" s="4">
        <v>269.00990000000002</v>
      </c>
      <c r="F14086" s="20"/>
    </row>
    <row r="14087" spans="2:6" x14ac:dyDescent="0.3">
      <c r="B14087" s="3" t="s">
        <v>5972</v>
      </c>
      <c r="C14087" s="4">
        <v>269.00209999999998</v>
      </c>
      <c r="F14087" s="20"/>
    </row>
    <row r="14088" spans="2:6" x14ac:dyDescent="0.3">
      <c r="B14088" s="3" t="s">
        <v>18910</v>
      </c>
      <c r="C14088" s="4">
        <v>268.92840000000001</v>
      </c>
      <c r="F14088" s="20"/>
    </row>
    <row r="14089" spans="2:6" x14ac:dyDescent="0.3">
      <c r="B14089" s="3" t="s">
        <v>9883</v>
      </c>
      <c r="C14089" s="4">
        <v>268.6465</v>
      </c>
      <c r="F14089" s="20"/>
    </row>
    <row r="14090" spans="2:6" x14ac:dyDescent="0.3">
      <c r="B14090" s="3" t="s">
        <v>18108</v>
      </c>
      <c r="C14090" s="4">
        <v>268.53530000000001</v>
      </c>
      <c r="F14090" s="20"/>
    </row>
    <row r="14091" spans="2:6" x14ac:dyDescent="0.3">
      <c r="B14091" s="3" t="s">
        <v>18813</v>
      </c>
      <c r="C14091" s="4">
        <v>268.21069999999997</v>
      </c>
      <c r="F14091" s="20"/>
    </row>
    <row r="14092" spans="2:6" x14ac:dyDescent="0.3">
      <c r="B14092" s="3" t="s">
        <v>1424</v>
      </c>
      <c r="C14092" s="4">
        <v>268.20830000000001</v>
      </c>
      <c r="F14092" s="20"/>
    </row>
    <row r="14093" spans="2:6" x14ac:dyDescent="0.3">
      <c r="B14093" s="3" t="s">
        <v>11433</v>
      </c>
      <c r="C14093" s="4">
        <v>268.02800000000002</v>
      </c>
      <c r="F14093" s="20"/>
    </row>
    <row r="14094" spans="2:6" x14ac:dyDescent="0.3">
      <c r="B14094" s="3" t="s">
        <v>1587</v>
      </c>
      <c r="C14094" s="4">
        <v>268.01670000000001</v>
      </c>
      <c r="F14094" s="20"/>
    </row>
    <row r="14095" spans="2:6" x14ac:dyDescent="0.3">
      <c r="B14095" s="3" t="s">
        <v>15572</v>
      </c>
      <c r="C14095" s="4">
        <v>268.00130000000001</v>
      </c>
      <c r="F14095" s="20"/>
    </row>
    <row r="14096" spans="2:6" x14ac:dyDescent="0.3">
      <c r="B14096" s="3" t="s">
        <v>14847</v>
      </c>
      <c r="C14096" s="4">
        <v>267.8467</v>
      </c>
      <c r="F14096" s="20"/>
    </row>
    <row r="14097" spans="2:6" x14ac:dyDescent="0.3">
      <c r="B14097" s="3" t="s">
        <v>10560</v>
      </c>
      <c r="C14097" s="4">
        <v>267.78309999999999</v>
      </c>
      <c r="F14097" s="20"/>
    </row>
    <row r="14098" spans="2:6" x14ac:dyDescent="0.3">
      <c r="B14098" s="3" t="s">
        <v>3825</v>
      </c>
      <c r="C14098" s="4">
        <v>267.76420000000002</v>
      </c>
      <c r="F14098" s="20"/>
    </row>
    <row r="14099" spans="2:6" x14ac:dyDescent="0.3">
      <c r="B14099" s="3" t="s">
        <v>16432</v>
      </c>
      <c r="C14099" s="4">
        <v>267.7516</v>
      </c>
      <c r="F14099" s="20"/>
    </row>
    <row r="14100" spans="2:6" x14ac:dyDescent="0.3">
      <c r="B14100" s="3" t="s">
        <v>2798</v>
      </c>
      <c r="C14100" s="4">
        <v>267.67790000000002</v>
      </c>
      <c r="F14100" s="20"/>
    </row>
    <row r="14101" spans="2:6" x14ac:dyDescent="0.3">
      <c r="B14101" s="3" t="s">
        <v>12698</v>
      </c>
      <c r="C14101" s="4">
        <v>267.61619999999999</v>
      </c>
      <c r="F14101" s="20"/>
    </row>
    <row r="14102" spans="2:6" x14ac:dyDescent="0.3">
      <c r="B14102" s="3" t="s">
        <v>18095</v>
      </c>
      <c r="C14102" s="4">
        <v>267.57640000000004</v>
      </c>
      <c r="F14102" s="20"/>
    </row>
    <row r="14103" spans="2:6" x14ac:dyDescent="0.3">
      <c r="B14103" s="3" t="s">
        <v>12251</v>
      </c>
      <c r="C14103" s="4">
        <v>267.52640000000002</v>
      </c>
      <c r="F14103" s="20"/>
    </row>
    <row r="14104" spans="2:6" x14ac:dyDescent="0.3">
      <c r="B14104" s="3" t="s">
        <v>16526</v>
      </c>
      <c r="C14104" s="4">
        <v>267.50120000000004</v>
      </c>
      <c r="F14104" s="20"/>
    </row>
    <row r="14105" spans="2:6" x14ac:dyDescent="0.3">
      <c r="B14105" s="3" t="s">
        <v>14878</v>
      </c>
      <c r="C14105" s="4">
        <v>267.50120000000004</v>
      </c>
      <c r="F14105" s="20"/>
    </row>
    <row r="14106" spans="2:6" x14ac:dyDescent="0.3">
      <c r="B14106" s="3" t="s">
        <v>6236</v>
      </c>
      <c r="C14106" s="4">
        <v>267.49720000000002</v>
      </c>
      <c r="F14106" s="20"/>
    </row>
    <row r="14107" spans="2:6" x14ac:dyDescent="0.3">
      <c r="B14107" s="3" t="s">
        <v>2055</v>
      </c>
      <c r="C14107" s="4">
        <v>267.44490000000002</v>
      </c>
      <c r="F14107" s="20"/>
    </row>
    <row r="14108" spans="2:6" x14ac:dyDescent="0.3">
      <c r="B14108" s="3" t="s">
        <v>12050</v>
      </c>
      <c r="C14108" s="4">
        <v>267.34410000000003</v>
      </c>
      <c r="F14108" s="20"/>
    </row>
    <row r="14109" spans="2:6" x14ac:dyDescent="0.3">
      <c r="B14109" s="3" t="s">
        <v>1887</v>
      </c>
      <c r="C14109" s="4">
        <v>266.98849999999999</v>
      </c>
      <c r="F14109" s="20"/>
    </row>
    <row r="14110" spans="2:6" x14ac:dyDescent="0.3">
      <c r="B14110" s="3" t="s">
        <v>6090</v>
      </c>
      <c r="C14110" s="4">
        <v>266.94200000000001</v>
      </c>
      <c r="F14110" s="20"/>
    </row>
    <row r="14111" spans="2:6" x14ac:dyDescent="0.3">
      <c r="B14111" s="3" t="s">
        <v>3872</v>
      </c>
      <c r="C14111" s="4">
        <v>266.56889999999999</v>
      </c>
      <c r="F14111" s="20"/>
    </row>
    <row r="14112" spans="2:6" x14ac:dyDescent="0.3">
      <c r="B14112" s="3" t="s">
        <v>2001</v>
      </c>
      <c r="C14112" s="4">
        <v>266.48829999999998</v>
      </c>
      <c r="F14112" s="20"/>
    </row>
    <row r="14113" spans="2:6" x14ac:dyDescent="0.3">
      <c r="B14113" s="3" t="s">
        <v>5627</v>
      </c>
      <c r="C14113" s="4">
        <v>266.22989999999999</v>
      </c>
      <c r="F14113" s="20"/>
    </row>
    <row r="14114" spans="2:6" x14ac:dyDescent="0.3">
      <c r="B14114" s="3" t="s">
        <v>12102</v>
      </c>
      <c r="C14114" s="4">
        <v>266.0677</v>
      </c>
      <c r="F14114" s="20"/>
    </row>
    <row r="14115" spans="2:6" x14ac:dyDescent="0.3">
      <c r="B14115" s="3" t="s">
        <v>17539</v>
      </c>
      <c r="C14115" s="4">
        <v>266.06200000000001</v>
      </c>
      <c r="F14115" s="20"/>
    </row>
    <row r="14116" spans="2:6" x14ac:dyDescent="0.3">
      <c r="B14116" s="3" t="s">
        <v>16240</v>
      </c>
      <c r="C14116" s="4">
        <v>266.0059</v>
      </c>
      <c r="F14116" s="20"/>
    </row>
    <row r="14117" spans="2:6" x14ac:dyDescent="0.3">
      <c r="B14117" s="3" t="s">
        <v>2236</v>
      </c>
      <c r="C14117" s="4">
        <v>265.97050000000002</v>
      </c>
      <c r="F14117" s="20"/>
    </row>
    <row r="14118" spans="2:6" x14ac:dyDescent="0.3">
      <c r="B14118" s="3" t="s">
        <v>16814</v>
      </c>
      <c r="C14118" s="4">
        <v>265.95550000000003</v>
      </c>
      <c r="F14118" s="20"/>
    </row>
    <row r="14119" spans="2:6" x14ac:dyDescent="0.3">
      <c r="B14119" s="3" t="s">
        <v>15681</v>
      </c>
      <c r="C14119" s="4">
        <v>265.94290000000001</v>
      </c>
      <c r="F14119" s="20"/>
    </row>
    <row r="14120" spans="2:6" x14ac:dyDescent="0.3">
      <c r="B14120" s="3" t="s">
        <v>13367</v>
      </c>
      <c r="C14120" s="4">
        <v>265.94290000000001</v>
      </c>
      <c r="F14120" s="20"/>
    </row>
    <row r="14121" spans="2:6" x14ac:dyDescent="0.3">
      <c r="B14121" s="3" t="s">
        <v>7299</v>
      </c>
      <c r="C14121" s="4">
        <v>265.94290000000001</v>
      </c>
      <c r="F14121" s="20"/>
    </row>
    <row r="14122" spans="2:6" x14ac:dyDescent="0.3">
      <c r="B14122" s="3" t="s">
        <v>7832</v>
      </c>
      <c r="C14122" s="4">
        <v>265.94290000000001</v>
      </c>
      <c r="F14122" s="20"/>
    </row>
    <row r="14123" spans="2:6" x14ac:dyDescent="0.3">
      <c r="B14123" s="3" t="s">
        <v>16271</v>
      </c>
      <c r="C14123" s="4">
        <v>265.91769999999997</v>
      </c>
      <c r="F14123" s="20"/>
    </row>
    <row r="14124" spans="2:6" x14ac:dyDescent="0.3">
      <c r="B14124" s="3" t="s">
        <v>5710</v>
      </c>
      <c r="C14124" s="4">
        <v>265.89249999999998</v>
      </c>
      <c r="F14124" s="20"/>
    </row>
    <row r="14125" spans="2:6" x14ac:dyDescent="0.3">
      <c r="B14125" s="3" t="s">
        <v>4628</v>
      </c>
      <c r="C14125" s="4">
        <v>265.86099999999999</v>
      </c>
      <c r="F14125" s="20"/>
    </row>
    <row r="14126" spans="2:6" x14ac:dyDescent="0.3">
      <c r="B14126" s="3" t="s">
        <v>4422</v>
      </c>
      <c r="C14126" s="4">
        <v>265.8417</v>
      </c>
      <c r="F14126" s="20"/>
    </row>
    <row r="14127" spans="2:6" x14ac:dyDescent="0.3">
      <c r="B14127" s="3" t="s">
        <v>4185</v>
      </c>
      <c r="C14127" s="4">
        <v>265.63620000000003</v>
      </c>
      <c r="F14127" s="20"/>
    </row>
    <row r="14128" spans="2:6" x14ac:dyDescent="0.3">
      <c r="B14128" s="3" t="s">
        <v>10848</v>
      </c>
      <c r="C14128" s="4">
        <v>265.63580000000002</v>
      </c>
      <c r="F14128" s="20"/>
    </row>
    <row r="14129" spans="2:6" x14ac:dyDescent="0.3">
      <c r="B14129" s="3" t="s">
        <v>3137</v>
      </c>
      <c r="C14129" s="4">
        <v>265.59359999999998</v>
      </c>
      <c r="F14129" s="20"/>
    </row>
    <row r="14130" spans="2:6" x14ac:dyDescent="0.3">
      <c r="B14130" s="3" t="s">
        <v>6537</v>
      </c>
      <c r="C14130" s="4">
        <v>265.58539999999999</v>
      </c>
      <c r="F14130" s="20"/>
    </row>
    <row r="14131" spans="2:6" x14ac:dyDescent="0.3">
      <c r="B14131" s="3" t="s">
        <v>660</v>
      </c>
      <c r="C14131" s="4">
        <v>265.56060000000002</v>
      </c>
      <c r="F14131" s="20"/>
    </row>
    <row r="14132" spans="2:6" x14ac:dyDescent="0.3">
      <c r="B14132" s="3" t="s">
        <v>16039</v>
      </c>
      <c r="C14132" s="4">
        <v>265.33580000000001</v>
      </c>
      <c r="F14132" s="20"/>
    </row>
    <row r="14133" spans="2:6" x14ac:dyDescent="0.3">
      <c r="B14133" s="3" t="s">
        <v>5183</v>
      </c>
      <c r="C14133" s="4">
        <v>265.33580000000001</v>
      </c>
      <c r="F14133" s="20"/>
    </row>
    <row r="14134" spans="2:6" x14ac:dyDescent="0.3">
      <c r="B14134" s="3" t="s">
        <v>15686</v>
      </c>
      <c r="C14134" s="4">
        <v>265.29880000000003</v>
      </c>
      <c r="F14134" s="20"/>
    </row>
    <row r="14135" spans="2:6" x14ac:dyDescent="0.3">
      <c r="B14135" s="3" t="s">
        <v>11470</v>
      </c>
      <c r="C14135" s="4">
        <v>265.29880000000003</v>
      </c>
      <c r="F14135" s="20"/>
    </row>
    <row r="14136" spans="2:6" x14ac:dyDescent="0.3">
      <c r="B14136" s="3" t="s">
        <v>10656</v>
      </c>
      <c r="C14136" s="4">
        <v>265.29880000000003</v>
      </c>
      <c r="F14136" s="20"/>
    </row>
    <row r="14137" spans="2:6" x14ac:dyDescent="0.3">
      <c r="B14137" s="3" t="s">
        <v>6718</v>
      </c>
      <c r="C14137" s="4">
        <v>265.29880000000003</v>
      </c>
      <c r="F14137" s="20"/>
    </row>
    <row r="14138" spans="2:6" x14ac:dyDescent="0.3">
      <c r="B14138" s="3" t="s">
        <v>16433</v>
      </c>
      <c r="C14138" s="4">
        <v>265.2482</v>
      </c>
      <c r="F14138" s="20"/>
    </row>
    <row r="14139" spans="2:6" x14ac:dyDescent="0.3">
      <c r="B14139" s="3" t="s">
        <v>5776</v>
      </c>
      <c r="C14139" s="4">
        <v>265.22219999999999</v>
      </c>
      <c r="F14139" s="20"/>
    </row>
    <row r="14140" spans="2:6" x14ac:dyDescent="0.3">
      <c r="B14140" s="3" t="s">
        <v>18851</v>
      </c>
      <c r="C14140" s="4">
        <v>265.0908</v>
      </c>
      <c r="F14140" s="20"/>
    </row>
    <row r="14141" spans="2:6" x14ac:dyDescent="0.3">
      <c r="B14141" s="3" t="s">
        <v>6269</v>
      </c>
      <c r="C14141" s="4">
        <v>265.03539999999998</v>
      </c>
      <c r="F14141" s="20"/>
    </row>
    <row r="14142" spans="2:6" x14ac:dyDescent="0.3">
      <c r="B14142" s="3" t="s">
        <v>1433</v>
      </c>
      <c r="C14142" s="4">
        <v>264.9787</v>
      </c>
      <c r="F14142" s="20"/>
    </row>
    <row r="14143" spans="2:6" x14ac:dyDescent="0.3">
      <c r="B14143" s="3" t="s">
        <v>6016</v>
      </c>
      <c r="C14143" s="4">
        <v>264.65309999999999</v>
      </c>
      <c r="F14143" s="20"/>
    </row>
    <row r="14144" spans="2:6" x14ac:dyDescent="0.3">
      <c r="B14144" s="3" t="s">
        <v>18235</v>
      </c>
      <c r="C14144" s="4">
        <v>264.34620000000001</v>
      </c>
      <c r="F14144" s="20"/>
    </row>
    <row r="14145" spans="2:6" x14ac:dyDescent="0.3">
      <c r="B14145" s="3" t="s">
        <v>13657</v>
      </c>
      <c r="C14145" s="4">
        <v>264.33760000000001</v>
      </c>
      <c r="F14145" s="20"/>
    </row>
    <row r="14146" spans="2:6" x14ac:dyDescent="0.3">
      <c r="B14146" s="3" t="s">
        <v>15548</v>
      </c>
      <c r="C14146" s="4">
        <v>264.09010000000001</v>
      </c>
      <c r="F14146" s="20"/>
    </row>
    <row r="14147" spans="2:6" x14ac:dyDescent="0.3">
      <c r="B14147" s="3" t="s">
        <v>17027</v>
      </c>
      <c r="C14147" s="4">
        <v>264.04599999999999</v>
      </c>
      <c r="F14147" s="20"/>
    </row>
    <row r="14148" spans="2:6" x14ac:dyDescent="0.3">
      <c r="B14148" s="3" t="s">
        <v>7618</v>
      </c>
      <c r="C14148" s="4">
        <v>264.03359999999998</v>
      </c>
      <c r="F14148" s="20"/>
    </row>
    <row r="14149" spans="2:6" x14ac:dyDescent="0.3">
      <c r="B14149" s="3" t="s">
        <v>11734</v>
      </c>
      <c r="C14149" s="4">
        <v>263.69230000000005</v>
      </c>
      <c r="F14149" s="20"/>
    </row>
    <row r="14150" spans="2:6" x14ac:dyDescent="0.3">
      <c r="B14150" s="3" t="s">
        <v>3667</v>
      </c>
      <c r="C14150" s="4">
        <v>263.46410000000003</v>
      </c>
      <c r="F14150" s="20"/>
    </row>
    <row r="14151" spans="2:6" x14ac:dyDescent="0.3">
      <c r="B14151" s="3" t="s">
        <v>3948</v>
      </c>
      <c r="C14151" s="4">
        <v>263.43889999999999</v>
      </c>
      <c r="F14151" s="20"/>
    </row>
    <row r="14152" spans="2:6" x14ac:dyDescent="0.3">
      <c r="B14152" s="3" t="s">
        <v>10866</v>
      </c>
      <c r="C14152" s="4">
        <v>263.42</v>
      </c>
      <c r="F14152" s="20"/>
    </row>
    <row r="14153" spans="2:6" x14ac:dyDescent="0.3">
      <c r="B14153" s="3" t="s">
        <v>14629</v>
      </c>
      <c r="C14153" s="4">
        <v>263.05029999999999</v>
      </c>
      <c r="F14153" s="20"/>
    </row>
    <row r="14154" spans="2:6" x14ac:dyDescent="0.3">
      <c r="B14154" s="3" t="s">
        <v>18961</v>
      </c>
      <c r="C14154" s="4">
        <v>262.92</v>
      </c>
      <c r="F14154" s="20"/>
    </row>
    <row r="14155" spans="2:6" x14ac:dyDescent="0.3">
      <c r="B14155" s="3" t="s">
        <v>15130</v>
      </c>
      <c r="C14155" s="4">
        <v>262.92</v>
      </c>
      <c r="F14155" s="20"/>
    </row>
    <row r="14156" spans="2:6" x14ac:dyDescent="0.3">
      <c r="B14156" s="3" t="s">
        <v>9697</v>
      </c>
      <c r="C14156" s="4">
        <v>262.92</v>
      </c>
      <c r="F14156" s="20"/>
    </row>
    <row r="14157" spans="2:6" x14ac:dyDescent="0.3">
      <c r="B14157" s="3" t="s">
        <v>7823</v>
      </c>
      <c r="C14157" s="4">
        <v>262.92</v>
      </c>
      <c r="F14157" s="20"/>
    </row>
    <row r="14158" spans="2:6" x14ac:dyDescent="0.3">
      <c r="B14158" s="3" t="s">
        <v>6181</v>
      </c>
      <c r="C14158" s="4">
        <v>262.92</v>
      </c>
      <c r="F14158" s="20"/>
    </row>
    <row r="14159" spans="2:6" x14ac:dyDescent="0.3">
      <c r="B14159" s="3" t="s">
        <v>16466</v>
      </c>
      <c r="C14159" s="4">
        <v>262.88220000000001</v>
      </c>
      <c r="F14159" s="20"/>
    </row>
    <row r="14160" spans="2:6" x14ac:dyDescent="0.3">
      <c r="B14160" s="3" t="s">
        <v>17353</v>
      </c>
      <c r="C14160" s="4">
        <v>262.88220000000001</v>
      </c>
      <c r="F14160" s="20"/>
    </row>
    <row r="14161" spans="2:6" x14ac:dyDescent="0.3">
      <c r="B14161" s="3" t="s">
        <v>13197</v>
      </c>
      <c r="C14161" s="4">
        <v>262.88220000000001</v>
      </c>
      <c r="F14161" s="20"/>
    </row>
    <row r="14162" spans="2:6" x14ac:dyDescent="0.3">
      <c r="B14162" s="3" t="s">
        <v>11227</v>
      </c>
      <c r="C14162" s="4">
        <v>262.88220000000001</v>
      </c>
      <c r="F14162" s="20"/>
    </row>
    <row r="14163" spans="2:6" x14ac:dyDescent="0.3">
      <c r="B14163" s="3" t="s">
        <v>10209</v>
      </c>
      <c r="C14163" s="4">
        <v>262.88220000000001</v>
      </c>
      <c r="F14163" s="20"/>
    </row>
    <row r="14164" spans="2:6" x14ac:dyDescent="0.3">
      <c r="B14164" s="3" t="s">
        <v>10619</v>
      </c>
      <c r="C14164" s="4">
        <v>262.88220000000001</v>
      </c>
      <c r="F14164" s="20"/>
    </row>
    <row r="14165" spans="2:6" x14ac:dyDescent="0.3">
      <c r="B14165" s="3" t="s">
        <v>6928</v>
      </c>
      <c r="C14165" s="4">
        <v>262.88220000000001</v>
      </c>
      <c r="F14165" s="20"/>
    </row>
    <row r="14166" spans="2:6" x14ac:dyDescent="0.3">
      <c r="B14166" s="3" t="s">
        <v>4952</v>
      </c>
      <c r="C14166" s="4">
        <v>262.88220000000001</v>
      </c>
      <c r="F14166" s="20"/>
    </row>
    <row r="14167" spans="2:6" x14ac:dyDescent="0.3">
      <c r="B14167" s="3" t="s">
        <v>11987</v>
      </c>
      <c r="C14167" s="4">
        <v>262.84440000000001</v>
      </c>
      <c r="F14167" s="20"/>
    </row>
    <row r="14168" spans="2:6" x14ac:dyDescent="0.3">
      <c r="B14168" s="3" t="s">
        <v>17910</v>
      </c>
      <c r="C14168" s="4">
        <v>262.83179999999999</v>
      </c>
      <c r="F14168" s="20"/>
    </row>
    <row r="14169" spans="2:6" x14ac:dyDescent="0.3">
      <c r="B14169" s="3" t="s">
        <v>16703</v>
      </c>
      <c r="C14169" s="4">
        <v>262.83179999999999</v>
      </c>
      <c r="F14169" s="20"/>
    </row>
    <row r="14170" spans="2:6" x14ac:dyDescent="0.3">
      <c r="B14170" s="3" t="s">
        <v>13521</v>
      </c>
      <c r="C14170" s="4">
        <v>262.83179999999999</v>
      </c>
      <c r="F14170" s="20"/>
    </row>
    <row r="14171" spans="2:6" x14ac:dyDescent="0.3">
      <c r="B14171" s="3" t="s">
        <v>11378</v>
      </c>
      <c r="C14171" s="4">
        <v>262.83179999999999</v>
      </c>
      <c r="F14171" s="20"/>
    </row>
    <row r="14172" spans="2:6" x14ac:dyDescent="0.3">
      <c r="B14172" s="3" t="s">
        <v>8511</v>
      </c>
      <c r="C14172" s="4">
        <v>262.83179999999999</v>
      </c>
      <c r="F14172" s="20"/>
    </row>
    <row r="14173" spans="2:6" x14ac:dyDescent="0.3">
      <c r="B14173" s="3" t="s">
        <v>3442</v>
      </c>
      <c r="C14173" s="4">
        <v>262.83179999999999</v>
      </c>
      <c r="F14173" s="20"/>
    </row>
    <row r="14174" spans="2:6" x14ac:dyDescent="0.3">
      <c r="B14174" s="3" t="s">
        <v>9206</v>
      </c>
      <c r="C14174" s="4">
        <v>262.83100000000002</v>
      </c>
      <c r="F14174" s="20"/>
    </row>
    <row r="14175" spans="2:6" x14ac:dyDescent="0.3">
      <c r="B14175" s="3" t="s">
        <v>9856</v>
      </c>
      <c r="C14175" s="4">
        <v>262.78770000000003</v>
      </c>
      <c r="F14175" s="20"/>
    </row>
    <row r="14176" spans="2:6" x14ac:dyDescent="0.3">
      <c r="B14176" s="3" t="s">
        <v>12266</v>
      </c>
      <c r="C14176" s="4">
        <v>262.7688</v>
      </c>
      <c r="F14176" s="20"/>
    </row>
    <row r="14177" spans="2:6" x14ac:dyDescent="0.3">
      <c r="B14177" s="3" t="s">
        <v>12052</v>
      </c>
      <c r="C14177" s="4">
        <v>262.7688</v>
      </c>
      <c r="F14177" s="20"/>
    </row>
    <row r="14178" spans="2:6" x14ac:dyDescent="0.3">
      <c r="B14178" s="3" t="s">
        <v>18960</v>
      </c>
      <c r="C14178" s="4">
        <v>262.7373</v>
      </c>
      <c r="F14178" s="20"/>
    </row>
    <row r="14179" spans="2:6" x14ac:dyDescent="0.3">
      <c r="B14179" s="3" t="s">
        <v>4520</v>
      </c>
      <c r="C14179" s="4">
        <v>262.73099999999999</v>
      </c>
      <c r="F14179" s="20"/>
    </row>
    <row r="14180" spans="2:6" x14ac:dyDescent="0.3">
      <c r="B14180" s="3" t="s">
        <v>4591</v>
      </c>
      <c r="C14180" s="4">
        <v>262.7251</v>
      </c>
      <c r="F14180" s="20"/>
    </row>
    <row r="14181" spans="2:6" x14ac:dyDescent="0.3">
      <c r="B14181" s="3" t="s">
        <v>9619</v>
      </c>
      <c r="C14181" s="4">
        <v>262.6936</v>
      </c>
      <c r="F14181" s="20"/>
    </row>
    <row r="14182" spans="2:6" x14ac:dyDescent="0.3">
      <c r="B14182" s="3" t="s">
        <v>5329</v>
      </c>
      <c r="C14182" s="4">
        <v>262.6936</v>
      </c>
      <c r="F14182" s="20"/>
    </row>
    <row r="14183" spans="2:6" x14ac:dyDescent="0.3">
      <c r="B14183" s="3" t="s">
        <v>17314</v>
      </c>
      <c r="C14183" s="4">
        <v>262.48059999999998</v>
      </c>
      <c r="F14183" s="20"/>
    </row>
    <row r="14184" spans="2:6" x14ac:dyDescent="0.3">
      <c r="B14184" s="3" t="s">
        <v>9953</v>
      </c>
      <c r="C14184" s="4">
        <v>262.43099999999998</v>
      </c>
      <c r="F14184" s="20"/>
    </row>
    <row r="14185" spans="2:6" x14ac:dyDescent="0.3">
      <c r="B14185" s="3" t="s">
        <v>2218</v>
      </c>
      <c r="C14185" s="4">
        <v>262.2176</v>
      </c>
      <c r="F14185" s="20"/>
    </row>
    <row r="14186" spans="2:6" x14ac:dyDescent="0.3">
      <c r="B14186" s="3" t="s">
        <v>19039</v>
      </c>
      <c r="C14186" s="4">
        <v>262.05149999999998</v>
      </c>
      <c r="F14186" s="20"/>
    </row>
    <row r="14187" spans="2:6" x14ac:dyDescent="0.3">
      <c r="B14187" s="3" t="s">
        <v>6370</v>
      </c>
      <c r="C14187" s="4">
        <v>262.00479999999999</v>
      </c>
      <c r="F14187" s="20"/>
    </row>
    <row r="14188" spans="2:6" x14ac:dyDescent="0.3">
      <c r="B14188" s="3" t="s">
        <v>1745</v>
      </c>
      <c r="C14188" s="4">
        <v>261.99239999999998</v>
      </c>
      <c r="F14188" s="20"/>
    </row>
    <row r="14189" spans="2:6" x14ac:dyDescent="0.3">
      <c r="B14189" s="3" t="s">
        <v>17295</v>
      </c>
      <c r="C14189" s="4">
        <v>261.80670000000003</v>
      </c>
      <c r="F14189" s="20"/>
    </row>
    <row r="14190" spans="2:6" x14ac:dyDescent="0.3">
      <c r="B14190" s="3" t="s">
        <v>14941</v>
      </c>
      <c r="C14190" s="4">
        <v>261.7672</v>
      </c>
      <c r="F14190" s="20"/>
    </row>
    <row r="14191" spans="2:6" x14ac:dyDescent="0.3">
      <c r="B14191" s="3" t="s">
        <v>3524</v>
      </c>
      <c r="C14191" s="4">
        <v>261.54829999999998</v>
      </c>
      <c r="F14191" s="20"/>
    </row>
    <row r="14192" spans="2:6" x14ac:dyDescent="0.3">
      <c r="B14192" s="3" t="s">
        <v>14606</v>
      </c>
      <c r="C14192" s="4">
        <v>261.49790000000002</v>
      </c>
      <c r="F14192" s="20"/>
    </row>
    <row r="14193" spans="2:6" x14ac:dyDescent="0.3">
      <c r="B14193" s="3" t="s">
        <v>5570</v>
      </c>
      <c r="C14193" s="4">
        <v>261.49790000000002</v>
      </c>
      <c r="F14193" s="20"/>
    </row>
    <row r="14194" spans="2:6" x14ac:dyDescent="0.3">
      <c r="B14194" s="3" t="s">
        <v>14647</v>
      </c>
      <c r="C14194" s="4">
        <v>261.49779999999998</v>
      </c>
      <c r="F14194" s="20"/>
    </row>
    <row r="14195" spans="2:6" x14ac:dyDescent="0.3">
      <c r="B14195" s="3" t="s">
        <v>1470</v>
      </c>
      <c r="C14195" s="4">
        <v>261.4853</v>
      </c>
      <c r="F14195" s="20"/>
    </row>
    <row r="14196" spans="2:6" x14ac:dyDescent="0.3">
      <c r="B14196" s="3" t="s">
        <v>16640</v>
      </c>
      <c r="C14196" s="4">
        <v>261.43049999999999</v>
      </c>
      <c r="F14196" s="20"/>
    </row>
    <row r="14197" spans="2:6" x14ac:dyDescent="0.3">
      <c r="B14197" s="3" t="s">
        <v>17488</v>
      </c>
      <c r="C14197" s="4">
        <v>261.43049999999999</v>
      </c>
      <c r="F14197" s="20"/>
    </row>
    <row r="14198" spans="2:6" x14ac:dyDescent="0.3">
      <c r="B14198" s="3" t="s">
        <v>11778</v>
      </c>
      <c r="C14198" s="4">
        <v>261.43049999999999</v>
      </c>
      <c r="F14198" s="20"/>
    </row>
    <row r="14199" spans="2:6" x14ac:dyDescent="0.3">
      <c r="B14199" s="3" t="s">
        <v>11717</v>
      </c>
      <c r="C14199" s="4">
        <v>261.43049999999999</v>
      </c>
      <c r="F14199" s="20"/>
    </row>
    <row r="14200" spans="2:6" x14ac:dyDescent="0.3">
      <c r="B14200" s="3" t="s">
        <v>8768</v>
      </c>
      <c r="C14200" s="4">
        <v>261.43049999999999</v>
      </c>
      <c r="F14200" s="20"/>
    </row>
    <row r="14201" spans="2:6" x14ac:dyDescent="0.3">
      <c r="B14201" s="3" t="s">
        <v>7082</v>
      </c>
      <c r="C14201" s="4">
        <v>261.43049999999999</v>
      </c>
      <c r="F14201" s="20"/>
    </row>
    <row r="14202" spans="2:6" x14ac:dyDescent="0.3">
      <c r="B14202" s="3" t="s">
        <v>7275</v>
      </c>
      <c r="C14202" s="4">
        <v>261.43049999999999</v>
      </c>
      <c r="F14202" s="20"/>
    </row>
    <row r="14203" spans="2:6" x14ac:dyDescent="0.3">
      <c r="B14203" s="3" t="s">
        <v>3558</v>
      </c>
      <c r="C14203" s="4">
        <v>261.43049999999999</v>
      </c>
      <c r="F14203" s="20"/>
    </row>
    <row r="14204" spans="2:6" x14ac:dyDescent="0.3">
      <c r="B14204" s="3" t="s">
        <v>3047</v>
      </c>
      <c r="C14204" s="4">
        <v>261.43049999999999</v>
      </c>
      <c r="F14204" s="20"/>
    </row>
    <row r="14205" spans="2:6" x14ac:dyDescent="0.3">
      <c r="B14205" s="3" t="s">
        <v>7993</v>
      </c>
      <c r="C14205" s="4">
        <v>261.1857</v>
      </c>
      <c r="F14205" s="20"/>
    </row>
    <row r="14206" spans="2:6" x14ac:dyDescent="0.3">
      <c r="B14206" s="3" t="s">
        <v>9956</v>
      </c>
      <c r="C14206" s="4">
        <v>261.08010000000002</v>
      </c>
      <c r="F14206" s="20"/>
    </row>
    <row r="14207" spans="2:6" x14ac:dyDescent="0.3">
      <c r="B14207" s="3" t="s">
        <v>6474</v>
      </c>
      <c r="C14207" s="4">
        <v>261.05709999999999</v>
      </c>
      <c r="F14207" s="20"/>
    </row>
    <row r="14208" spans="2:6" x14ac:dyDescent="0.3">
      <c r="B14208" s="3" t="s">
        <v>8387</v>
      </c>
      <c r="C14208" s="4">
        <v>260.87299999999999</v>
      </c>
      <c r="F14208" s="20"/>
    </row>
    <row r="14209" spans="2:6" x14ac:dyDescent="0.3">
      <c r="B14209" s="3" t="s">
        <v>10635</v>
      </c>
      <c r="C14209" s="4">
        <v>260.43529999999998</v>
      </c>
      <c r="F14209" s="20"/>
    </row>
    <row r="14210" spans="2:6" x14ac:dyDescent="0.3">
      <c r="B14210" s="3" t="s">
        <v>1276</v>
      </c>
      <c r="C14210" s="4">
        <v>260.16539999999998</v>
      </c>
      <c r="F14210" s="20"/>
    </row>
    <row r="14211" spans="2:6" x14ac:dyDescent="0.3">
      <c r="B14211" s="3" t="s">
        <v>17276</v>
      </c>
      <c r="C14211" s="4">
        <v>260.04250000000002</v>
      </c>
      <c r="F14211" s="20"/>
    </row>
    <row r="14212" spans="2:6" x14ac:dyDescent="0.3">
      <c r="B14212" s="3" t="s">
        <v>6767</v>
      </c>
      <c r="C14212" s="4">
        <v>259.93290000000002</v>
      </c>
      <c r="F14212" s="20"/>
    </row>
    <row r="14213" spans="2:6" x14ac:dyDescent="0.3">
      <c r="B14213" s="3" t="s">
        <v>12047</v>
      </c>
      <c r="C14213" s="4">
        <v>259.81540000000001</v>
      </c>
      <c r="F14213" s="20"/>
    </row>
    <row r="14214" spans="2:6" x14ac:dyDescent="0.3">
      <c r="B14214" s="3" t="s">
        <v>2384</v>
      </c>
      <c r="C14214" s="4">
        <v>259.7081</v>
      </c>
      <c r="F14214" s="20"/>
    </row>
    <row r="14215" spans="2:6" x14ac:dyDescent="0.3">
      <c r="B14215" s="3" t="s">
        <v>12216</v>
      </c>
      <c r="C14215" s="4">
        <v>259.69549999999998</v>
      </c>
      <c r="F14215" s="20"/>
    </row>
    <row r="14216" spans="2:6" x14ac:dyDescent="0.3">
      <c r="B14216" s="3" t="s">
        <v>12625</v>
      </c>
      <c r="C14216" s="4">
        <v>259.68290000000002</v>
      </c>
      <c r="F14216" s="20"/>
    </row>
    <row r="14217" spans="2:6" x14ac:dyDescent="0.3">
      <c r="B14217" s="3" t="s">
        <v>13774</v>
      </c>
      <c r="C14217" s="4">
        <v>259.6703</v>
      </c>
      <c r="F14217" s="20"/>
    </row>
    <row r="14218" spans="2:6" x14ac:dyDescent="0.3">
      <c r="B14218" s="3" t="s">
        <v>8968</v>
      </c>
      <c r="C14218" s="4">
        <v>259.6703</v>
      </c>
      <c r="F14218" s="20"/>
    </row>
    <row r="14219" spans="2:6" x14ac:dyDescent="0.3">
      <c r="B14219" s="3" t="s">
        <v>15393</v>
      </c>
      <c r="C14219" s="4">
        <v>259.60730000000001</v>
      </c>
      <c r="F14219" s="20"/>
    </row>
    <row r="14220" spans="2:6" x14ac:dyDescent="0.3">
      <c r="B14220" s="3" t="s">
        <v>11130</v>
      </c>
      <c r="C14220" s="4">
        <v>259.60730000000001</v>
      </c>
      <c r="F14220" s="20"/>
    </row>
    <row r="14221" spans="2:6" x14ac:dyDescent="0.3">
      <c r="B14221" s="3" t="s">
        <v>10160</v>
      </c>
      <c r="C14221" s="4">
        <v>259.60730000000001</v>
      </c>
      <c r="F14221" s="20"/>
    </row>
    <row r="14222" spans="2:6" x14ac:dyDescent="0.3">
      <c r="B14222" s="3" t="s">
        <v>13694</v>
      </c>
      <c r="C14222" s="4">
        <v>259.49540000000002</v>
      </c>
      <c r="F14222" s="20"/>
    </row>
    <row r="14223" spans="2:6" x14ac:dyDescent="0.3">
      <c r="B14223" s="3" t="s">
        <v>10632</v>
      </c>
      <c r="C14223" s="4">
        <v>259.44830000000002</v>
      </c>
      <c r="F14223" s="20"/>
    </row>
    <row r="14224" spans="2:6" x14ac:dyDescent="0.3">
      <c r="B14224" s="3" t="s">
        <v>2519</v>
      </c>
      <c r="C14224" s="4">
        <v>259.43829999999997</v>
      </c>
      <c r="F14224" s="20"/>
    </row>
    <row r="14225" spans="2:6" x14ac:dyDescent="0.3">
      <c r="B14225" s="3" t="s">
        <v>4569</v>
      </c>
      <c r="C14225" s="4">
        <v>259.1687</v>
      </c>
      <c r="F14225" s="20"/>
    </row>
    <row r="14226" spans="2:6" x14ac:dyDescent="0.3">
      <c r="B14226" s="3" t="s">
        <v>8308</v>
      </c>
      <c r="C14226" s="4">
        <v>258.85000000000002</v>
      </c>
      <c r="F14226" s="20"/>
    </row>
    <row r="14227" spans="2:6" x14ac:dyDescent="0.3">
      <c r="B14227" s="3" t="s">
        <v>3009</v>
      </c>
      <c r="C14227" s="4">
        <v>258.67159999999996</v>
      </c>
      <c r="F14227" s="20"/>
    </row>
    <row r="14228" spans="2:6" x14ac:dyDescent="0.3">
      <c r="B14228" s="3" t="s">
        <v>4621</v>
      </c>
      <c r="C14228" s="4">
        <v>258.64940000000001</v>
      </c>
      <c r="F14228" s="20"/>
    </row>
    <row r="14229" spans="2:6" x14ac:dyDescent="0.3">
      <c r="B14229" s="3" t="s">
        <v>13898</v>
      </c>
      <c r="C14229" s="4">
        <v>258.61830000000003</v>
      </c>
      <c r="F14229" s="20"/>
    </row>
    <row r="14230" spans="2:6" x14ac:dyDescent="0.3">
      <c r="B14230" s="3" t="s">
        <v>14084</v>
      </c>
      <c r="C14230" s="4">
        <v>258.50069999999999</v>
      </c>
      <c r="F14230" s="20"/>
    </row>
    <row r="14231" spans="2:6" x14ac:dyDescent="0.3">
      <c r="B14231" s="3" t="s">
        <v>11151</v>
      </c>
      <c r="C14231" s="4">
        <v>258.41829999999999</v>
      </c>
      <c r="F14231" s="20"/>
    </row>
    <row r="14232" spans="2:6" x14ac:dyDescent="0.3">
      <c r="B14232" s="3" t="s">
        <v>13205</v>
      </c>
      <c r="C14232" s="4">
        <v>258.40570000000002</v>
      </c>
      <c r="F14232" s="20"/>
    </row>
    <row r="14233" spans="2:6" x14ac:dyDescent="0.3">
      <c r="B14233" s="3" t="s">
        <v>14286</v>
      </c>
      <c r="C14233" s="4">
        <v>258.36160000000001</v>
      </c>
      <c r="F14233" s="20"/>
    </row>
    <row r="14234" spans="2:6" x14ac:dyDescent="0.3">
      <c r="B14234" s="3" t="s">
        <v>16677</v>
      </c>
      <c r="C14234" s="4">
        <v>258.19469999999995</v>
      </c>
      <c r="F14234" s="20"/>
    </row>
    <row r="14235" spans="2:6" x14ac:dyDescent="0.3">
      <c r="B14235" s="3" t="s">
        <v>16191</v>
      </c>
      <c r="C14235" s="4">
        <v>257.94799999999998</v>
      </c>
      <c r="F14235" s="20"/>
    </row>
    <row r="14236" spans="2:6" x14ac:dyDescent="0.3">
      <c r="B14236" s="3" t="s">
        <v>15930</v>
      </c>
      <c r="C14236" s="4">
        <v>257.84820000000002</v>
      </c>
      <c r="F14236" s="20"/>
    </row>
    <row r="14237" spans="2:6" x14ac:dyDescent="0.3">
      <c r="B14237" s="3" t="s">
        <v>2789</v>
      </c>
      <c r="C14237" s="4">
        <v>257.74900000000002</v>
      </c>
      <c r="F14237" s="20"/>
    </row>
    <row r="14238" spans="2:6" x14ac:dyDescent="0.3">
      <c r="B14238" s="3" t="s">
        <v>9611</v>
      </c>
      <c r="C14238" s="4">
        <v>257.70409999999998</v>
      </c>
      <c r="F14238" s="20"/>
    </row>
    <row r="14239" spans="2:6" x14ac:dyDescent="0.3">
      <c r="B14239" s="3" t="s">
        <v>17522</v>
      </c>
      <c r="C14239" s="4">
        <v>257.47300000000001</v>
      </c>
      <c r="F14239" s="20"/>
    </row>
    <row r="14240" spans="2:6" x14ac:dyDescent="0.3">
      <c r="B14240" s="3" t="s">
        <v>13802</v>
      </c>
      <c r="C14240" s="4">
        <v>257.19150000000002</v>
      </c>
      <c r="F14240" s="20"/>
    </row>
    <row r="14241" spans="2:6" x14ac:dyDescent="0.3">
      <c r="B14241" s="3" t="s">
        <v>11729</v>
      </c>
      <c r="C14241" s="4">
        <v>257.14850000000001</v>
      </c>
      <c r="F14241" s="20"/>
    </row>
    <row r="14242" spans="2:6" x14ac:dyDescent="0.3">
      <c r="B14242" s="3" t="s">
        <v>4643</v>
      </c>
      <c r="C14242" s="4">
        <v>256.99110000000002</v>
      </c>
      <c r="F14242" s="20"/>
    </row>
    <row r="14243" spans="2:6" x14ac:dyDescent="0.3">
      <c r="B14243" s="3" t="s">
        <v>14148</v>
      </c>
      <c r="C14243" s="4">
        <v>256.98490000000004</v>
      </c>
      <c r="F14243" s="20"/>
    </row>
    <row r="14244" spans="2:6" x14ac:dyDescent="0.3">
      <c r="B14244" s="3" t="s">
        <v>3495</v>
      </c>
      <c r="C14244" s="4">
        <v>256.93779999999998</v>
      </c>
      <c r="F14244" s="20"/>
    </row>
    <row r="14245" spans="2:6" x14ac:dyDescent="0.3">
      <c r="B14245" s="3" t="s">
        <v>17393</v>
      </c>
      <c r="C14245" s="4">
        <v>256.89190000000002</v>
      </c>
      <c r="F14245" s="20"/>
    </row>
    <row r="14246" spans="2:6" x14ac:dyDescent="0.3">
      <c r="B14246" s="3" t="s">
        <v>14406</v>
      </c>
      <c r="C14246" s="4">
        <v>256.55919999999998</v>
      </c>
      <c r="F14246" s="20"/>
    </row>
    <row r="14247" spans="2:6" x14ac:dyDescent="0.3">
      <c r="B14247" s="3" t="s">
        <v>12532</v>
      </c>
      <c r="C14247" s="4">
        <v>256.55919999999998</v>
      </c>
      <c r="F14247" s="20"/>
    </row>
    <row r="14248" spans="2:6" x14ac:dyDescent="0.3">
      <c r="B14248" s="3" t="s">
        <v>12799</v>
      </c>
      <c r="C14248" s="4">
        <v>256.55290000000002</v>
      </c>
      <c r="F14248" s="20"/>
    </row>
    <row r="14249" spans="2:6" x14ac:dyDescent="0.3">
      <c r="B14249" s="3" t="s">
        <v>10110</v>
      </c>
      <c r="C14249" s="4">
        <v>256.54660000000001</v>
      </c>
      <c r="F14249" s="20"/>
    </row>
    <row r="14250" spans="2:6" x14ac:dyDescent="0.3">
      <c r="B14250" s="3" t="s">
        <v>7222</v>
      </c>
      <c r="C14250" s="4">
        <v>256.5403</v>
      </c>
      <c r="F14250" s="20"/>
    </row>
    <row r="14251" spans="2:6" x14ac:dyDescent="0.3">
      <c r="B14251" s="3" t="s">
        <v>17872</v>
      </c>
      <c r="C14251" s="4">
        <v>256.52140000000003</v>
      </c>
      <c r="F14251" s="20"/>
    </row>
    <row r="14252" spans="2:6" x14ac:dyDescent="0.3">
      <c r="B14252" s="3" t="s">
        <v>9146</v>
      </c>
      <c r="C14252" s="4">
        <v>256.52140000000003</v>
      </c>
      <c r="F14252" s="20"/>
    </row>
    <row r="14253" spans="2:6" x14ac:dyDescent="0.3">
      <c r="B14253" s="3" t="s">
        <v>16402</v>
      </c>
      <c r="C14253" s="4">
        <v>256.52139999999997</v>
      </c>
      <c r="F14253" s="20"/>
    </row>
    <row r="14254" spans="2:6" x14ac:dyDescent="0.3">
      <c r="B14254" s="3" t="s">
        <v>5290</v>
      </c>
      <c r="C14254" s="4">
        <v>256.48990000000003</v>
      </c>
      <c r="F14254" s="20"/>
    </row>
    <row r="14255" spans="2:6" x14ac:dyDescent="0.3">
      <c r="B14255" s="3" t="s">
        <v>15507</v>
      </c>
      <c r="C14255" s="4">
        <v>256.48359999999997</v>
      </c>
      <c r="F14255" s="20"/>
    </row>
    <row r="14256" spans="2:6" x14ac:dyDescent="0.3">
      <c r="B14256" s="3" t="s">
        <v>14219</v>
      </c>
      <c r="C14256" s="4">
        <v>256.48359999999997</v>
      </c>
      <c r="F14256" s="20"/>
    </row>
    <row r="14257" spans="2:6" x14ac:dyDescent="0.3">
      <c r="B14257" s="3" t="s">
        <v>12686</v>
      </c>
      <c r="C14257" s="4">
        <v>256.48359999999997</v>
      </c>
      <c r="F14257" s="20"/>
    </row>
    <row r="14258" spans="2:6" x14ac:dyDescent="0.3">
      <c r="B14258" s="3" t="s">
        <v>5266</v>
      </c>
      <c r="C14258" s="4">
        <v>256.48359999999997</v>
      </c>
      <c r="F14258" s="20"/>
    </row>
    <row r="14259" spans="2:6" x14ac:dyDescent="0.3">
      <c r="B14259" s="3" t="s">
        <v>2529</v>
      </c>
      <c r="C14259" s="4">
        <v>256.28710000000001</v>
      </c>
      <c r="F14259" s="20"/>
    </row>
    <row r="14260" spans="2:6" x14ac:dyDescent="0.3">
      <c r="B14260" s="3" t="s">
        <v>7928</v>
      </c>
      <c r="C14260" s="4">
        <v>256.15950000000004</v>
      </c>
      <c r="F14260" s="20"/>
    </row>
    <row r="14261" spans="2:6" x14ac:dyDescent="0.3">
      <c r="B14261" s="3" t="s">
        <v>16620</v>
      </c>
      <c r="C14261" s="4">
        <v>255.9401</v>
      </c>
      <c r="F14261" s="20"/>
    </row>
    <row r="14262" spans="2:6" x14ac:dyDescent="0.3">
      <c r="B14262" s="3" t="s">
        <v>3025</v>
      </c>
      <c r="C14262" s="4">
        <v>255.92179999999999</v>
      </c>
      <c r="F14262" s="20"/>
    </row>
    <row r="14263" spans="2:6" x14ac:dyDescent="0.3">
      <c r="B14263" s="3" t="s">
        <v>13720</v>
      </c>
      <c r="C14263" s="4">
        <v>255.83940000000001</v>
      </c>
      <c r="F14263" s="20"/>
    </row>
    <row r="14264" spans="2:6" x14ac:dyDescent="0.3">
      <c r="B14264" s="3" t="s">
        <v>11687</v>
      </c>
      <c r="C14264" s="4">
        <v>255.81980000000001</v>
      </c>
      <c r="F14264" s="20"/>
    </row>
    <row r="14265" spans="2:6" x14ac:dyDescent="0.3">
      <c r="B14265" s="3" t="s">
        <v>7822</v>
      </c>
      <c r="C14265" s="4">
        <v>255.61810000000003</v>
      </c>
      <c r="F14265" s="20"/>
    </row>
    <row r="14266" spans="2:6" x14ac:dyDescent="0.3">
      <c r="B14266" s="3" t="s">
        <v>18678</v>
      </c>
      <c r="C14266" s="4">
        <v>255.60130000000001</v>
      </c>
      <c r="F14266" s="20"/>
    </row>
    <row r="14267" spans="2:6" x14ac:dyDescent="0.3">
      <c r="B14267" s="3" t="s">
        <v>14153</v>
      </c>
      <c r="C14267" s="4">
        <v>255.60130000000001</v>
      </c>
      <c r="F14267" s="20"/>
    </row>
    <row r="14268" spans="2:6" x14ac:dyDescent="0.3">
      <c r="B14268" s="3" t="s">
        <v>11965</v>
      </c>
      <c r="C14268" s="4">
        <v>255.60130000000001</v>
      </c>
      <c r="F14268" s="20"/>
    </row>
    <row r="14269" spans="2:6" x14ac:dyDescent="0.3">
      <c r="B14269" s="3" t="s">
        <v>5981</v>
      </c>
      <c r="C14269" s="4">
        <v>255.60130000000001</v>
      </c>
      <c r="F14269" s="20"/>
    </row>
    <row r="14270" spans="2:6" x14ac:dyDescent="0.3">
      <c r="B14270" s="3" t="s">
        <v>3789</v>
      </c>
      <c r="C14270" s="4">
        <v>255.60130000000001</v>
      </c>
      <c r="F14270" s="20"/>
    </row>
    <row r="14271" spans="2:6" x14ac:dyDescent="0.3">
      <c r="B14271" s="3" t="s">
        <v>3868</v>
      </c>
      <c r="C14271" s="4">
        <v>255.60130000000001</v>
      </c>
      <c r="F14271" s="20"/>
    </row>
    <row r="14272" spans="2:6" x14ac:dyDescent="0.3">
      <c r="B14272" s="3" t="s">
        <v>8695</v>
      </c>
      <c r="C14272" s="4">
        <v>255.4941</v>
      </c>
      <c r="F14272" s="20"/>
    </row>
    <row r="14273" spans="2:6" x14ac:dyDescent="0.3">
      <c r="B14273" s="3" t="s">
        <v>17236</v>
      </c>
      <c r="C14273" s="4">
        <v>255.2946</v>
      </c>
      <c r="F14273" s="20"/>
    </row>
    <row r="14274" spans="2:6" x14ac:dyDescent="0.3">
      <c r="B14274" s="3" t="s">
        <v>15243</v>
      </c>
      <c r="C14274" s="4">
        <v>255.26689999999996</v>
      </c>
      <c r="F14274" s="20"/>
    </row>
    <row r="14275" spans="2:6" x14ac:dyDescent="0.3">
      <c r="B14275" s="3" t="s">
        <v>7853</v>
      </c>
      <c r="C14275" s="4">
        <v>255.1978</v>
      </c>
      <c r="F14275" s="20"/>
    </row>
    <row r="14276" spans="2:6" x14ac:dyDescent="0.3">
      <c r="B14276" s="3" t="s">
        <v>1749</v>
      </c>
      <c r="C14276" s="4">
        <v>255.15599999999998</v>
      </c>
      <c r="F14276" s="20"/>
    </row>
    <row r="14277" spans="2:6" x14ac:dyDescent="0.3">
      <c r="B14277" s="3" t="s">
        <v>13082</v>
      </c>
      <c r="C14277" s="4">
        <v>255.107</v>
      </c>
      <c r="F14277" s="20"/>
    </row>
    <row r="14278" spans="2:6" x14ac:dyDescent="0.3">
      <c r="B14278" s="3" t="s">
        <v>10469</v>
      </c>
      <c r="C14278" s="4">
        <v>254.90979999999999</v>
      </c>
      <c r="F14278" s="20"/>
    </row>
    <row r="14279" spans="2:6" x14ac:dyDescent="0.3">
      <c r="B14279" s="3" t="s">
        <v>4451</v>
      </c>
      <c r="C14279" s="4">
        <v>254.88200000000001</v>
      </c>
      <c r="F14279" s="20"/>
    </row>
    <row r="14280" spans="2:6" x14ac:dyDescent="0.3">
      <c r="B14280" s="3" t="s">
        <v>5124</v>
      </c>
      <c r="C14280" s="4">
        <v>254.83269999999999</v>
      </c>
      <c r="F14280" s="20"/>
    </row>
    <row r="14281" spans="2:6" x14ac:dyDescent="0.3">
      <c r="B14281" s="3" t="s">
        <v>2176</v>
      </c>
      <c r="C14281" s="4">
        <v>254.7002</v>
      </c>
      <c r="F14281" s="20"/>
    </row>
    <row r="14282" spans="2:6" x14ac:dyDescent="0.3">
      <c r="B14282" s="3" t="s">
        <v>11502</v>
      </c>
      <c r="C14282" s="4">
        <v>254.68719999999999</v>
      </c>
      <c r="F14282" s="20"/>
    </row>
    <row r="14283" spans="2:6" x14ac:dyDescent="0.3">
      <c r="B14283" s="3" t="s">
        <v>9168</v>
      </c>
      <c r="C14283" s="4">
        <v>254.63709999999998</v>
      </c>
      <c r="F14283" s="20"/>
    </row>
    <row r="14284" spans="2:6" x14ac:dyDescent="0.3">
      <c r="B14284" s="3" t="s">
        <v>9710</v>
      </c>
      <c r="C14284" s="4">
        <v>254.59970000000001</v>
      </c>
      <c r="F14284" s="20"/>
    </row>
    <row r="14285" spans="2:6" x14ac:dyDescent="0.3">
      <c r="B14285" s="3" t="s">
        <v>8873</v>
      </c>
      <c r="C14285" s="4">
        <v>254.59969999999998</v>
      </c>
      <c r="F14285" s="20"/>
    </row>
    <row r="14286" spans="2:6" x14ac:dyDescent="0.3">
      <c r="B14286" s="3" t="s">
        <v>11764</v>
      </c>
      <c r="C14286" s="4">
        <v>254.43050000000002</v>
      </c>
      <c r="F14286" s="20"/>
    </row>
    <row r="14287" spans="2:6" x14ac:dyDescent="0.3">
      <c r="B14287" s="3" t="s">
        <v>10912</v>
      </c>
      <c r="C14287" s="4">
        <v>254.3484</v>
      </c>
      <c r="F14287" s="20"/>
    </row>
    <row r="14288" spans="2:6" x14ac:dyDescent="0.3">
      <c r="B14288" s="3" t="s">
        <v>5701</v>
      </c>
      <c r="C14288" s="4">
        <v>254.08670000000001</v>
      </c>
      <c r="F14288" s="20"/>
    </row>
    <row r="14289" spans="2:6" x14ac:dyDescent="0.3">
      <c r="B14289" s="3" t="s">
        <v>2306</v>
      </c>
      <c r="C14289" s="4">
        <v>254.06780000000001</v>
      </c>
      <c r="F14289" s="20"/>
    </row>
    <row r="14290" spans="2:6" x14ac:dyDescent="0.3">
      <c r="B14290" s="3" t="s">
        <v>7387</v>
      </c>
      <c r="C14290" s="4">
        <v>254.06739999999999</v>
      </c>
      <c r="F14290" s="20"/>
    </row>
    <row r="14291" spans="2:6" x14ac:dyDescent="0.3">
      <c r="B14291" s="3" t="s">
        <v>5802</v>
      </c>
      <c r="C14291" s="4">
        <v>253.83160000000001</v>
      </c>
      <c r="F14291" s="20"/>
    </row>
    <row r="14292" spans="2:6" x14ac:dyDescent="0.3">
      <c r="B14292" s="3" t="s">
        <v>18561</v>
      </c>
      <c r="C14292" s="4">
        <v>253.48480000000001</v>
      </c>
      <c r="F14292" s="20"/>
    </row>
    <row r="14293" spans="2:6" x14ac:dyDescent="0.3">
      <c r="B14293" s="3" t="s">
        <v>14015</v>
      </c>
      <c r="C14293" s="4">
        <v>253.48469999999998</v>
      </c>
      <c r="F14293" s="20"/>
    </row>
    <row r="14294" spans="2:6" x14ac:dyDescent="0.3">
      <c r="B14294" s="3" t="s">
        <v>17638</v>
      </c>
      <c r="C14294" s="4">
        <v>253.44810000000001</v>
      </c>
      <c r="F14294" s="20"/>
    </row>
    <row r="14295" spans="2:6" x14ac:dyDescent="0.3">
      <c r="B14295" s="3" t="s">
        <v>18899</v>
      </c>
      <c r="C14295" s="4">
        <v>253.44159999999997</v>
      </c>
      <c r="F14295" s="20"/>
    </row>
    <row r="14296" spans="2:6" x14ac:dyDescent="0.3">
      <c r="B14296" s="3" t="s">
        <v>1972</v>
      </c>
      <c r="C14296" s="4">
        <v>253.43549999999999</v>
      </c>
      <c r="F14296" s="20"/>
    </row>
    <row r="14297" spans="2:6" x14ac:dyDescent="0.3">
      <c r="B14297" s="3" t="s">
        <v>993</v>
      </c>
      <c r="C14297" s="4">
        <v>253.405</v>
      </c>
      <c r="F14297" s="20"/>
    </row>
    <row r="14298" spans="2:6" x14ac:dyDescent="0.3">
      <c r="B14298" s="3" t="s">
        <v>2988</v>
      </c>
      <c r="C14298" s="4">
        <v>253.404</v>
      </c>
      <c r="F14298" s="20"/>
    </row>
    <row r="14299" spans="2:6" x14ac:dyDescent="0.3">
      <c r="B14299" s="3" t="s">
        <v>10661</v>
      </c>
      <c r="C14299" s="4">
        <v>253.35990000000001</v>
      </c>
      <c r="F14299" s="20"/>
    </row>
    <row r="14300" spans="2:6" x14ac:dyDescent="0.3">
      <c r="B14300" s="3" t="s">
        <v>15167</v>
      </c>
      <c r="C14300" s="4">
        <v>253.3158</v>
      </c>
      <c r="F14300" s="20"/>
    </row>
    <row r="14301" spans="2:6" x14ac:dyDescent="0.3">
      <c r="B14301" s="3" t="s">
        <v>12613</v>
      </c>
      <c r="C14301" s="4">
        <v>253.2987</v>
      </c>
      <c r="F14301" s="20"/>
    </row>
    <row r="14302" spans="2:6" x14ac:dyDescent="0.3">
      <c r="B14302" s="3" t="s">
        <v>2464</v>
      </c>
      <c r="C14302" s="4">
        <v>252.9796</v>
      </c>
      <c r="F14302" s="20"/>
    </row>
    <row r="14303" spans="2:6" x14ac:dyDescent="0.3">
      <c r="B14303" s="3" t="s">
        <v>4399</v>
      </c>
      <c r="C14303" s="4">
        <v>252.91460000000001</v>
      </c>
      <c r="F14303" s="20"/>
    </row>
    <row r="14304" spans="2:6" x14ac:dyDescent="0.3">
      <c r="B14304" s="3" t="s">
        <v>5111</v>
      </c>
      <c r="C14304" s="4">
        <v>252.80320000000003</v>
      </c>
      <c r="F14304" s="20"/>
    </row>
    <row r="14305" spans="2:6" x14ac:dyDescent="0.3">
      <c r="B14305" s="3" t="s">
        <v>3764</v>
      </c>
      <c r="C14305" s="4">
        <v>252.74760000000001</v>
      </c>
      <c r="F14305" s="20"/>
    </row>
    <row r="14306" spans="2:6" x14ac:dyDescent="0.3">
      <c r="B14306" s="3" t="s">
        <v>15315</v>
      </c>
      <c r="C14306" s="4">
        <v>252.72880000000001</v>
      </c>
      <c r="F14306" s="20"/>
    </row>
    <row r="14307" spans="2:6" x14ac:dyDescent="0.3">
      <c r="B14307" s="3" t="s">
        <v>15819</v>
      </c>
      <c r="C14307" s="4">
        <v>252.6831</v>
      </c>
      <c r="F14307" s="20"/>
    </row>
    <row r="14308" spans="2:6" x14ac:dyDescent="0.3">
      <c r="B14308" s="3" t="s">
        <v>7756</v>
      </c>
      <c r="C14308" s="4">
        <v>252.46639999999999</v>
      </c>
      <c r="F14308" s="20"/>
    </row>
    <row r="14309" spans="2:6" x14ac:dyDescent="0.3">
      <c r="B14309" s="3" t="s">
        <v>10047</v>
      </c>
      <c r="C14309" s="4">
        <v>252.13939999999999</v>
      </c>
      <c r="F14309" s="20"/>
    </row>
    <row r="14310" spans="2:6" x14ac:dyDescent="0.3">
      <c r="B14310" s="3" t="s">
        <v>15137</v>
      </c>
      <c r="C14310" s="4">
        <v>252.11419999999998</v>
      </c>
      <c r="F14310" s="20"/>
    </row>
    <row r="14311" spans="2:6" x14ac:dyDescent="0.3">
      <c r="B14311" s="3" t="s">
        <v>9675</v>
      </c>
      <c r="C14311" s="4">
        <v>252.05869999999999</v>
      </c>
      <c r="F14311" s="20"/>
    </row>
    <row r="14312" spans="2:6" x14ac:dyDescent="0.3">
      <c r="B14312" s="3" t="s">
        <v>15885</v>
      </c>
      <c r="C14312" s="4">
        <v>251.97149999999999</v>
      </c>
      <c r="F14312" s="20"/>
    </row>
    <row r="14313" spans="2:6" x14ac:dyDescent="0.3">
      <c r="B14313" s="3" t="s">
        <v>1192</v>
      </c>
      <c r="C14313" s="4">
        <v>251.8579</v>
      </c>
      <c r="F14313" s="20"/>
    </row>
    <row r="14314" spans="2:6" x14ac:dyDescent="0.3">
      <c r="B14314" s="3" t="s">
        <v>12155</v>
      </c>
      <c r="C14314" s="4">
        <v>251.6875</v>
      </c>
      <c r="F14314" s="20"/>
    </row>
    <row r="14315" spans="2:6" x14ac:dyDescent="0.3">
      <c r="B14315" s="3" t="s">
        <v>1368</v>
      </c>
      <c r="C14315" s="4">
        <v>251.6764</v>
      </c>
      <c r="F14315" s="20"/>
    </row>
    <row r="14316" spans="2:6" x14ac:dyDescent="0.3">
      <c r="B14316" s="3" t="s">
        <v>7819</v>
      </c>
      <c r="C14316" s="4">
        <v>251.67140000000001</v>
      </c>
      <c r="F14316" s="20"/>
    </row>
    <row r="14317" spans="2:6" x14ac:dyDescent="0.3">
      <c r="B14317" s="3" t="s">
        <v>17863</v>
      </c>
      <c r="C14317" s="4">
        <v>251.5548</v>
      </c>
      <c r="F14317" s="20"/>
    </row>
    <row r="14318" spans="2:6" x14ac:dyDescent="0.3">
      <c r="B14318" s="3" t="s">
        <v>7491</v>
      </c>
      <c r="C14318" s="4">
        <v>251.5386</v>
      </c>
      <c r="F14318" s="20"/>
    </row>
    <row r="14319" spans="2:6" x14ac:dyDescent="0.3">
      <c r="B14319" s="3" t="s">
        <v>2576</v>
      </c>
      <c r="C14319" s="4">
        <v>251.47770000000003</v>
      </c>
      <c r="F14319" s="20"/>
    </row>
    <row r="14320" spans="2:6" x14ac:dyDescent="0.3">
      <c r="B14320" s="3" t="s">
        <v>5902</v>
      </c>
      <c r="C14320" s="4">
        <v>251.4383</v>
      </c>
      <c r="F14320" s="20"/>
    </row>
    <row r="14321" spans="2:6" x14ac:dyDescent="0.3">
      <c r="B14321" s="3" t="s">
        <v>18292</v>
      </c>
      <c r="C14321" s="4">
        <v>251.41890000000001</v>
      </c>
      <c r="F14321" s="20"/>
    </row>
    <row r="14322" spans="2:6" x14ac:dyDescent="0.3">
      <c r="B14322" s="3" t="s">
        <v>2787</v>
      </c>
      <c r="C14322" s="4">
        <v>251.267</v>
      </c>
      <c r="F14322" s="20"/>
    </row>
    <row r="14323" spans="2:6" x14ac:dyDescent="0.3">
      <c r="B14323" s="3" t="s">
        <v>18192</v>
      </c>
      <c r="C14323" s="4">
        <v>251.0445</v>
      </c>
      <c r="F14323" s="20"/>
    </row>
    <row r="14324" spans="2:6" x14ac:dyDescent="0.3">
      <c r="B14324" s="3" t="s">
        <v>7441</v>
      </c>
      <c r="C14324" s="4">
        <v>250.94919999999999</v>
      </c>
      <c r="F14324" s="20"/>
    </row>
    <row r="14325" spans="2:6" x14ac:dyDescent="0.3">
      <c r="B14325" s="3" t="s">
        <v>3658</v>
      </c>
      <c r="C14325" s="4">
        <v>250.82230000000001</v>
      </c>
      <c r="F14325" s="20"/>
    </row>
    <row r="14326" spans="2:6" x14ac:dyDescent="0.3">
      <c r="B14326" s="3" t="s">
        <v>10219</v>
      </c>
      <c r="C14326" s="4">
        <v>250.7842</v>
      </c>
      <c r="F14326" s="20"/>
    </row>
    <row r="14327" spans="2:6" x14ac:dyDescent="0.3">
      <c r="B14327" s="3" t="s">
        <v>1837</v>
      </c>
      <c r="C14327" s="4">
        <v>250.76910000000001</v>
      </c>
      <c r="F14327" s="20"/>
    </row>
    <row r="14328" spans="2:6" x14ac:dyDescent="0.3">
      <c r="B14328" s="3" t="s">
        <v>12101</v>
      </c>
      <c r="C14328" s="4">
        <v>250.55549999999999</v>
      </c>
      <c r="F14328" s="20"/>
    </row>
    <row r="14329" spans="2:6" x14ac:dyDescent="0.3">
      <c r="B14329" s="3" t="s">
        <v>12153</v>
      </c>
      <c r="C14329" s="4">
        <v>250.53119999999998</v>
      </c>
      <c r="F14329" s="20"/>
    </row>
    <row r="14330" spans="2:6" x14ac:dyDescent="0.3">
      <c r="B14330" s="3" t="s">
        <v>6660</v>
      </c>
      <c r="C14330" s="4">
        <v>250.53069999999997</v>
      </c>
      <c r="F14330" s="20"/>
    </row>
    <row r="14331" spans="2:6" x14ac:dyDescent="0.3">
      <c r="B14331" s="3" t="s">
        <v>3563</v>
      </c>
      <c r="C14331" s="4">
        <v>250.52399999999997</v>
      </c>
      <c r="F14331" s="20"/>
    </row>
    <row r="14332" spans="2:6" x14ac:dyDescent="0.3">
      <c r="B14332" s="3" t="s">
        <v>11402</v>
      </c>
      <c r="C14332" s="4">
        <v>250.4194</v>
      </c>
      <c r="F14332" s="20"/>
    </row>
    <row r="14333" spans="2:6" x14ac:dyDescent="0.3">
      <c r="B14333" s="3" t="s">
        <v>892</v>
      </c>
      <c r="C14333" s="4">
        <v>250.39410000000001</v>
      </c>
      <c r="F14333" s="20"/>
    </row>
    <row r="14334" spans="2:6" x14ac:dyDescent="0.3">
      <c r="B14334" s="3" t="s">
        <v>16641</v>
      </c>
      <c r="C14334" s="4">
        <v>250.3811</v>
      </c>
      <c r="F14334" s="20"/>
    </row>
    <row r="14335" spans="2:6" x14ac:dyDescent="0.3">
      <c r="B14335" s="3" t="s">
        <v>12633</v>
      </c>
      <c r="C14335" s="4">
        <v>250.3561</v>
      </c>
      <c r="F14335" s="20"/>
    </row>
    <row r="14336" spans="2:6" x14ac:dyDescent="0.3">
      <c r="B14336" s="3" t="s">
        <v>8602</v>
      </c>
      <c r="C14336" s="4">
        <v>250.31180000000001</v>
      </c>
      <c r="F14336" s="20"/>
    </row>
    <row r="14337" spans="2:6" x14ac:dyDescent="0.3">
      <c r="B14337" s="3" t="s">
        <v>2162</v>
      </c>
      <c r="C14337" s="4">
        <v>250.31180000000001</v>
      </c>
      <c r="F14337" s="20"/>
    </row>
    <row r="14338" spans="2:6" x14ac:dyDescent="0.3">
      <c r="B14338" s="3" t="s">
        <v>17029</v>
      </c>
      <c r="C14338" s="4">
        <v>250.29920000000001</v>
      </c>
      <c r="F14338" s="20"/>
    </row>
    <row r="14339" spans="2:6" x14ac:dyDescent="0.3">
      <c r="B14339" s="3" t="s">
        <v>14736</v>
      </c>
      <c r="C14339" s="4">
        <v>250.29920000000001</v>
      </c>
      <c r="F14339" s="20"/>
    </row>
    <row r="14340" spans="2:6" x14ac:dyDescent="0.3">
      <c r="B14340" s="3" t="s">
        <v>13742</v>
      </c>
      <c r="C14340" s="4">
        <v>250.29920000000001</v>
      </c>
      <c r="F14340" s="20"/>
    </row>
    <row r="14341" spans="2:6" x14ac:dyDescent="0.3">
      <c r="B14341" s="3" t="s">
        <v>5493</v>
      </c>
      <c r="C14341" s="4">
        <v>250.29920000000001</v>
      </c>
      <c r="F14341" s="20"/>
    </row>
    <row r="14342" spans="2:6" x14ac:dyDescent="0.3">
      <c r="B14342" s="3" t="s">
        <v>16220</v>
      </c>
      <c r="C14342" s="4">
        <v>250.274</v>
      </c>
      <c r="F14342" s="20"/>
    </row>
    <row r="14343" spans="2:6" x14ac:dyDescent="0.3">
      <c r="B14343" s="3" t="s">
        <v>8228</v>
      </c>
      <c r="C14343" s="4">
        <v>250.274</v>
      </c>
      <c r="F14343" s="20"/>
    </row>
    <row r="14344" spans="2:6" x14ac:dyDescent="0.3">
      <c r="B14344" s="3" t="s">
        <v>2503</v>
      </c>
      <c r="C14344" s="4">
        <v>250.274</v>
      </c>
      <c r="F14344" s="20"/>
    </row>
    <row r="14345" spans="2:6" x14ac:dyDescent="0.3">
      <c r="B14345" s="3" t="s">
        <v>1808</v>
      </c>
      <c r="C14345" s="4">
        <v>250.274</v>
      </c>
      <c r="F14345" s="20"/>
    </row>
    <row r="14346" spans="2:6" x14ac:dyDescent="0.3">
      <c r="B14346" s="3" t="s">
        <v>9479</v>
      </c>
      <c r="C14346" s="4">
        <v>250.26769999999999</v>
      </c>
      <c r="F14346" s="20"/>
    </row>
    <row r="14347" spans="2:6" x14ac:dyDescent="0.3">
      <c r="B14347" s="3" t="s">
        <v>11188</v>
      </c>
      <c r="C14347" s="4">
        <v>250.2362</v>
      </c>
      <c r="F14347" s="20"/>
    </row>
    <row r="14348" spans="2:6" x14ac:dyDescent="0.3">
      <c r="B14348" s="3" t="s">
        <v>10932</v>
      </c>
      <c r="C14348" s="4">
        <v>250.2362</v>
      </c>
      <c r="F14348" s="20"/>
    </row>
    <row r="14349" spans="2:6" x14ac:dyDescent="0.3">
      <c r="B14349" s="3" t="s">
        <v>15992</v>
      </c>
      <c r="C14349" s="4">
        <v>250.19990000000001</v>
      </c>
      <c r="F14349" s="20"/>
    </row>
    <row r="14350" spans="2:6" x14ac:dyDescent="0.3">
      <c r="B14350" s="3" t="s">
        <v>12405</v>
      </c>
      <c r="C14350" s="4">
        <v>250.19209999999998</v>
      </c>
      <c r="F14350" s="20"/>
    </row>
    <row r="14351" spans="2:6" x14ac:dyDescent="0.3">
      <c r="B14351" s="3" t="s">
        <v>7910</v>
      </c>
      <c r="C14351" s="4">
        <v>250.19209999999998</v>
      </c>
      <c r="F14351" s="20"/>
    </row>
    <row r="14352" spans="2:6" x14ac:dyDescent="0.3">
      <c r="B14352" s="3" t="s">
        <v>10701</v>
      </c>
      <c r="C14352" s="4">
        <v>250.1669</v>
      </c>
      <c r="F14352" s="20"/>
    </row>
    <row r="14353" spans="2:6" x14ac:dyDescent="0.3">
      <c r="B14353" s="3" t="s">
        <v>2485</v>
      </c>
      <c r="C14353" s="4">
        <v>250.149</v>
      </c>
      <c r="F14353" s="20"/>
    </row>
    <row r="14354" spans="2:6" x14ac:dyDescent="0.3">
      <c r="B14354" s="3" t="s">
        <v>8618</v>
      </c>
      <c r="C14354" s="4">
        <v>249.97989999999999</v>
      </c>
      <c r="F14354" s="20"/>
    </row>
    <row r="14355" spans="2:6" x14ac:dyDescent="0.3">
      <c r="B14355" s="3" t="s">
        <v>15255</v>
      </c>
      <c r="C14355" s="4">
        <v>249.7921</v>
      </c>
      <c r="F14355" s="20"/>
    </row>
    <row r="14356" spans="2:6" x14ac:dyDescent="0.3">
      <c r="B14356" s="3" t="s">
        <v>18170</v>
      </c>
      <c r="C14356" s="4">
        <v>249.66650000000001</v>
      </c>
      <c r="F14356" s="20"/>
    </row>
    <row r="14357" spans="2:6" x14ac:dyDescent="0.3">
      <c r="B14357" s="3" t="s">
        <v>17598</v>
      </c>
      <c r="C14357" s="4">
        <v>249.51609999999999</v>
      </c>
      <c r="F14357" s="20"/>
    </row>
    <row r="14358" spans="2:6" x14ac:dyDescent="0.3">
      <c r="B14358" s="3" t="s">
        <v>16435</v>
      </c>
      <c r="C14358" s="4">
        <v>249.5102</v>
      </c>
      <c r="F14358" s="20"/>
    </row>
    <row r="14359" spans="2:6" x14ac:dyDescent="0.3">
      <c r="B14359" s="3" t="s">
        <v>6865</v>
      </c>
      <c r="C14359" s="4">
        <v>249.4787</v>
      </c>
      <c r="F14359" s="20"/>
    </row>
    <row r="14360" spans="2:6" x14ac:dyDescent="0.3">
      <c r="B14360" s="3" t="s">
        <v>10637</v>
      </c>
      <c r="C14360" s="4">
        <v>249.4606</v>
      </c>
      <c r="F14360" s="20"/>
    </row>
    <row r="14361" spans="2:6" x14ac:dyDescent="0.3">
      <c r="B14361" s="3" t="s">
        <v>12386</v>
      </c>
      <c r="C14361" s="4">
        <v>249.35840000000002</v>
      </c>
      <c r="F14361" s="20"/>
    </row>
    <row r="14362" spans="2:6" x14ac:dyDescent="0.3">
      <c r="B14362" s="3" t="s">
        <v>10609</v>
      </c>
      <c r="C14362" s="4">
        <v>249.35390000000001</v>
      </c>
      <c r="F14362" s="20"/>
    </row>
    <row r="14363" spans="2:6" x14ac:dyDescent="0.3">
      <c r="B14363" s="3" t="s">
        <v>12413</v>
      </c>
      <c r="C14363" s="4">
        <v>249.2422</v>
      </c>
      <c r="F14363" s="20"/>
    </row>
    <row r="14364" spans="2:6" x14ac:dyDescent="0.3">
      <c r="B14364" s="3" t="s">
        <v>15506</v>
      </c>
      <c r="C14364" s="4">
        <v>249.21340000000001</v>
      </c>
      <c r="F14364" s="20"/>
    </row>
    <row r="14365" spans="2:6" x14ac:dyDescent="0.3">
      <c r="B14365" s="3" t="s">
        <v>14278</v>
      </c>
      <c r="C14365" s="4">
        <v>249.20349999999999</v>
      </c>
      <c r="F14365" s="20"/>
    </row>
    <row r="14366" spans="2:6" x14ac:dyDescent="0.3">
      <c r="B14366" s="3" t="s">
        <v>11432</v>
      </c>
      <c r="C14366" s="4">
        <v>249.03460000000001</v>
      </c>
      <c r="F14366" s="20"/>
    </row>
    <row r="14367" spans="2:6" x14ac:dyDescent="0.3">
      <c r="B14367" s="3" t="s">
        <v>8165</v>
      </c>
      <c r="C14367" s="4">
        <v>249.0094</v>
      </c>
      <c r="F14367" s="20"/>
    </row>
    <row r="14368" spans="2:6" x14ac:dyDescent="0.3">
      <c r="B14368" s="3" t="s">
        <v>6701</v>
      </c>
      <c r="C14368" s="4">
        <v>249.0094</v>
      </c>
      <c r="F14368" s="20"/>
    </row>
    <row r="14369" spans="2:6" x14ac:dyDescent="0.3">
      <c r="B14369" s="3" t="s">
        <v>11481</v>
      </c>
      <c r="C14369" s="4">
        <v>248.93520000000001</v>
      </c>
      <c r="F14369" s="20"/>
    </row>
    <row r="14370" spans="2:6" x14ac:dyDescent="0.3">
      <c r="B14370" s="3" t="s">
        <v>4321</v>
      </c>
      <c r="C14370" s="4">
        <v>248.69559999999998</v>
      </c>
      <c r="F14370" s="20"/>
    </row>
    <row r="14371" spans="2:6" x14ac:dyDescent="0.3">
      <c r="B14371" s="3" t="s">
        <v>9755</v>
      </c>
      <c r="C14371" s="4">
        <v>248.3586</v>
      </c>
      <c r="F14371" s="20"/>
    </row>
    <row r="14372" spans="2:6" x14ac:dyDescent="0.3">
      <c r="B14372" s="3" t="s">
        <v>11002</v>
      </c>
      <c r="C14372" s="4">
        <v>248.35400000000001</v>
      </c>
      <c r="F14372" s="20"/>
    </row>
    <row r="14373" spans="2:6" x14ac:dyDescent="0.3">
      <c r="B14373" s="3" t="s">
        <v>8007</v>
      </c>
      <c r="C14373" s="4">
        <v>248.35400000000001</v>
      </c>
      <c r="F14373" s="20"/>
    </row>
    <row r="14374" spans="2:6" x14ac:dyDescent="0.3">
      <c r="B14374" s="3" t="s">
        <v>17881</v>
      </c>
      <c r="C14374" s="4">
        <v>248.33930000000004</v>
      </c>
      <c r="F14374" s="20"/>
    </row>
    <row r="14375" spans="2:6" x14ac:dyDescent="0.3">
      <c r="B14375" s="3" t="s">
        <v>4722</v>
      </c>
      <c r="C14375" s="4">
        <v>248.3021</v>
      </c>
      <c r="F14375" s="20"/>
    </row>
    <row r="14376" spans="2:6" x14ac:dyDescent="0.3">
      <c r="B14376" s="3" t="s">
        <v>18510</v>
      </c>
      <c r="C14376" s="4">
        <v>248.26419999999999</v>
      </c>
      <c r="F14376" s="20"/>
    </row>
    <row r="14377" spans="2:6" x14ac:dyDescent="0.3">
      <c r="B14377" s="3" t="s">
        <v>5758</v>
      </c>
      <c r="C14377" s="4">
        <v>248.26409999999998</v>
      </c>
      <c r="F14377" s="20"/>
    </row>
    <row r="14378" spans="2:6" x14ac:dyDescent="0.3">
      <c r="B14378" s="3" t="s">
        <v>5634</v>
      </c>
      <c r="C14378" s="4">
        <v>247.98220000000001</v>
      </c>
      <c r="F14378" s="20"/>
    </row>
    <row r="14379" spans="2:6" x14ac:dyDescent="0.3">
      <c r="B14379" s="3" t="s">
        <v>9097</v>
      </c>
      <c r="C14379" s="4">
        <v>247.95500000000001</v>
      </c>
      <c r="F14379" s="20"/>
    </row>
    <row r="14380" spans="2:6" x14ac:dyDescent="0.3">
      <c r="B14380" s="3" t="s">
        <v>7613</v>
      </c>
      <c r="C14380" s="4">
        <v>247.8826</v>
      </c>
      <c r="F14380" s="20"/>
    </row>
    <row r="14381" spans="2:6" x14ac:dyDescent="0.3">
      <c r="B14381" s="3" t="s">
        <v>3507</v>
      </c>
      <c r="C14381" s="4">
        <v>247.7133</v>
      </c>
      <c r="F14381" s="20"/>
    </row>
    <row r="14382" spans="2:6" x14ac:dyDescent="0.3">
      <c r="B14382" s="3" t="s">
        <v>15852</v>
      </c>
      <c r="C14382" s="4">
        <v>247.70779999999999</v>
      </c>
      <c r="F14382" s="20"/>
    </row>
    <row r="14383" spans="2:6" x14ac:dyDescent="0.3">
      <c r="B14383" s="3" t="s">
        <v>2882</v>
      </c>
      <c r="C14383" s="4">
        <v>247.68180000000001</v>
      </c>
      <c r="F14383" s="20"/>
    </row>
    <row r="14384" spans="2:6" x14ac:dyDescent="0.3">
      <c r="B14384" s="3" t="s">
        <v>15274</v>
      </c>
      <c r="C14384" s="4">
        <v>247.67099999999999</v>
      </c>
      <c r="F14384" s="20"/>
    </row>
    <row r="14385" spans="2:6" x14ac:dyDescent="0.3">
      <c r="B14385" s="3" t="s">
        <v>15459</v>
      </c>
      <c r="C14385" s="4">
        <v>247.67099999999999</v>
      </c>
      <c r="F14385" s="20"/>
    </row>
    <row r="14386" spans="2:6" x14ac:dyDescent="0.3">
      <c r="B14386" s="3" t="s">
        <v>9177</v>
      </c>
      <c r="C14386" s="4">
        <v>247.67099999999999</v>
      </c>
      <c r="F14386" s="20"/>
    </row>
    <row r="14387" spans="2:6" x14ac:dyDescent="0.3">
      <c r="B14387" s="3" t="s">
        <v>7064</v>
      </c>
      <c r="C14387" s="4">
        <v>247.67099999999999</v>
      </c>
      <c r="F14387" s="20"/>
    </row>
    <row r="14388" spans="2:6" x14ac:dyDescent="0.3">
      <c r="B14388" s="3" t="s">
        <v>3703</v>
      </c>
      <c r="C14388" s="4">
        <v>247.67099999999999</v>
      </c>
      <c r="F14388" s="20"/>
    </row>
    <row r="14389" spans="2:6" x14ac:dyDescent="0.3">
      <c r="B14389" s="3" t="s">
        <v>3724</v>
      </c>
      <c r="C14389" s="4">
        <v>247.67099999999999</v>
      </c>
      <c r="F14389" s="20"/>
    </row>
    <row r="14390" spans="2:6" x14ac:dyDescent="0.3">
      <c r="B14390" s="3" t="s">
        <v>3706</v>
      </c>
      <c r="C14390" s="4">
        <v>247.67099999999999</v>
      </c>
      <c r="F14390" s="20"/>
    </row>
    <row r="14391" spans="2:6" x14ac:dyDescent="0.3">
      <c r="B14391" s="3" t="s">
        <v>2630</v>
      </c>
      <c r="C14391" s="4">
        <v>247.67099999999999</v>
      </c>
      <c r="F14391" s="20"/>
    </row>
    <row r="14392" spans="2:6" x14ac:dyDescent="0.3">
      <c r="B14392" s="3" t="s">
        <v>1051</v>
      </c>
      <c r="C14392" s="4">
        <v>247.65720000000002</v>
      </c>
      <c r="F14392" s="20"/>
    </row>
    <row r="14393" spans="2:6" x14ac:dyDescent="0.3">
      <c r="B14393" s="3" t="s">
        <v>7511</v>
      </c>
      <c r="C14393" s="4">
        <v>247.65699999999998</v>
      </c>
      <c r="F14393" s="20"/>
    </row>
    <row r="14394" spans="2:6" x14ac:dyDescent="0.3">
      <c r="B14394" s="3" t="s">
        <v>12175</v>
      </c>
      <c r="C14394" s="4">
        <v>247.64400000000001</v>
      </c>
      <c r="F14394" s="20"/>
    </row>
    <row r="14395" spans="2:6" x14ac:dyDescent="0.3">
      <c r="B14395" s="3" t="s">
        <v>1086</v>
      </c>
      <c r="C14395" s="4">
        <v>247.4196</v>
      </c>
      <c r="F14395" s="20"/>
    </row>
    <row r="14396" spans="2:6" x14ac:dyDescent="0.3">
      <c r="B14396" s="3" t="s">
        <v>3086</v>
      </c>
      <c r="C14396" s="4">
        <v>247.30579999999998</v>
      </c>
      <c r="F14396" s="20"/>
    </row>
    <row r="14397" spans="2:6" x14ac:dyDescent="0.3">
      <c r="B14397" s="3" t="s">
        <v>10872</v>
      </c>
      <c r="C14397" s="4">
        <v>247.25739999999999</v>
      </c>
      <c r="F14397" s="20"/>
    </row>
    <row r="14398" spans="2:6" x14ac:dyDescent="0.3">
      <c r="B14398" s="3" t="s">
        <v>1188</v>
      </c>
      <c r="C14398" s="4">
        <v>247.2499</v>
      </c>
      <c r="F14398" s="20"/>
    </row>
    <row r="14399" spans="2:6" x14ac:dyDescent="0.3">
      <c r="B14399" s="3" t="s">
        <v>3547</v>
      </c>
      <c r="C14399" s="4">
        <v>247.21960000000001</v>
      </c>
      <c r="F14399" s="20"/>
    </row>
    <row r="14400" spans="2:6" x14ac:dyDescent="0.3">
      <c r="B14400" s="3" t="s">
        <v>5041</v>
      </c>
      <c r="C14400" s="4">
        <v>247.2133</v>
      </c>
      <c r="F14400" s="20"/>
    </row>
    <row r="14401" spans="2:6" x14ac:dyDescent="0.3">
      <c r="B14401" s="3" t="s">
        <v>17929</v>
      </c>
      <c r="C14401" s="4">
        <v>247.18809999999999</v>
      </c>
      <c r="F14401" s="20"/>
    </row>
    <row r="14402" spans="2:6" x14ac:dyDescent="0.3">
      <c r="B14402" s="3" t="s">
        <v>16883</v>
      </c>
      <c r="C14402" s="4">
        <v>247.18809999999999</v>
      </c>
      <c r="F14402" s="20"/>
    </row>
    <row r="14403" spans="2:6" x14ac:dyDescent="0.3">
      <c r="B14403" s="3" t="s">
        <v>18659</v>
      </c>
      <c r="C14403" s="4">
        <v>247.18180000000001</v>
      </c>
      <c r="F14403" s="20"/>
    </row>
    <row r="14404" spans="2:6" x14ac:dyDescent="0.3">
      <c r="B14404" s="3" t="s">
        <v>17845</v>
      </c>
      <c r="C14404" s="4">
        <v>247.15030000000002</v>
      </c>
      <c r="F14404" s="20"/>
    </row>
    <row r="14405" spans="2:6" x14ac:dyDescent="0.3">
      <c r="B14405" s="3" t="s">
        <v>3535</v>
      </c>
      <c r="C14405" s="4">
        <v>247.15029999999999</v>
      </c>
      <c r="F14405" s="20"/>
    </row>
    <row r="14406" spans="2:6" x14ac:dyDescent="0.3">
      <c r="B14406" s="3" t="s">
        <v>1286</v>
      </c>
      <c r="C14406" s="4">
        <v>247.14399999999998</v>
      </c>
      <c r="F14406" s="20"/>
    </row>
    <row r="14407" spans="2:6" x14ac:dyDescent="0.3">
      <c r="B14407" s="3" t="s">
        <v>1601</v>
      </c>
      <c r="C14407" s="4">
        <v>247.13190000000003</v>
      </c>
      <c r="F14407" s="20"/>
    </row>
    <row r="14408" spans="2:6" x14ac:dyDescent="0.3">
      <c r="B14408" s="3" t="s">
        <v>11569</v>
      </c>
      <c r="C14408" s="4">
        <v>247.11879999999999</v>
      </c>
      <c r="F14408" s="20"/>
    </row>
    <row r="14409" spans="2:6" x14ac:dyDescent="0.3">
      <c r="B14409" s="3" t="s">
        <v>5269</v>
      </c>
      <c r="C14409" s="4">
        <v>247.11249999999998</v>
      </c>
      <c r="F14409" s="20"/>
    </row>
    <row r="14410" spans="2:6" x14ac:dyDescent="0.3">
      <c r="B14410" s="3" t="s">
        <v>6377</v>
      </c>
      <c r="C14410" s="4">
        <v>247.08100000000002</v>
      </c>
      <c r="F14410" s="20"/>
    </row>
    <row r="14411" spans="2:6" x14ac:dyDescent="0.3">
      <c r="B14411" s="3" t="s">
        <v>3457</v>
      </c>
      <c r="C14411" s="4">
        <v>246.98969999999997</v>
      </c>
      <c r="F14411" s="20"/>
    </row>
    <row r="14412" spans="2:6" x14ac:dyDescent="0.3">
      <c r="B14412" s="3" t="s">
        <v>9413</v>
      </c>
      <c r="C14412" s="4">
        <v>246.97489999999999</v>
      </c>
      <c r="F14412" s="20"/>
    </row>
    <row r="14413" spans="2:6" x14ac:dyDescent="0.3">
      <c r="B14413" s="3" t="s">
        <v>11356</v>
      </c>
      <c r="C14413" s="4">
        <v>246.89359999999999</v>
      </c>
      <c r="F14413" s="20"/>
    </row>
    <row r="14414" spans="2:6" x14ac:dyDescent="0.3">
      <c r="B14414" s="3" t="s">
        <v>6834</v>
      </c>
      <c r="C14414" s="4">
        <v>246.7499</v>
      </c>
      <c r="F14414" s="20"/>
    </row>
    <row r="14415" spans="2:6" x14ac:dyDescent="0.3">
      <c r="B14415" s="3" t="s">
        <v>7530</v>
      </c>
      <c r="C14415" s="4">
        <v>246.55600000000001</v>
      </c>
      <c r="F14415" s="20"/>
    </row>
    <row r="14416" spans="2:6" x14ac:dyDescent="0.3">
      <c r="B14416" s="3" t="s">
        <v>16812</v>
      </c>
      <c r="C14416" s="4">
        <v>246.22349999999997</v>
      </c>
      <c r="F14416" s="20"/>
    </row>
    <row r="14417" spans="2:6" x14ac:dyDescent="0.3">
      <c r="B14417" s="3" t="s">
        <v>11373</v>
      </c>
      <c r="C14417" s="4">
        <v>246.1532</v>
      </c>
      <c r="F14417" s="20"/>
    </row>
    <row r="14418" spans="2:6" x14ac:dyDescent="0.3">
      <c r="B14418" s="3" t="s">
        <v>8754</v>
      </c>
      <c r="C14418" s="4">
        <v>246.0607</v>
      </c>
      <c r="F14418" s="20"/>
    </row>
    <row r="14419" spans="2:6" x14ac:dyDescent="0.3">
      <c r="B14419" s="3" t="s">
        <v>14125</v>
      </c>
      <c r="C14419" s="4">
        <v>245.99829999999997</v>
      </c>
      <c r="F14419" s="20"/>
    </row>
    <row r="14420" spans="2:6" x14ac:dyDescent="0.3">
      <c r="B14420" s="3" t="s">
        <v>7487</v>
      </c>
      <c r="C14420" s="4">
        <v>245.99789999999999</v>
      </c>
      <c r="F14420" s="20"/>
    </row>
    <row r="14421" spans="2:6" x14ac:dyDescent="0.3">
      <c r="B14421" s="3" t="s">
        <v>9562</v>
      </c>
      <c r="C14421" s="4">
        <v>245.89789999999999</v>
      </c>
      <c r="F14421" s="20"/>
    </row>
    <row r="14422" spans="2:6" x14ac:dyDescent="0.3">
      <c r="B14422" s="3" t="s">
        <v>1376</v>
      </c>
      <c r="C14422" s="4">
        <v>245.89789999999999</v>
      </c>
      <c r="F14422" s="20"/>
    </row>
    <row r="14423" spans="2:6" x14ac:dyDescent="0.3">
      <c r="B14423" s="3" t="s">
        <v>6214</v>
      </c>
      <c r="C14423" s="4">
        <v>245.89120000000003</v>
      </c>
      <c r="F14423" s="20"/>
    </row>
    <row r="14424" spans="2:6" x14ac:dyDescent="0.3">
      <c r="B14424" s="3" t="s">
        <v>10084</v>
      </c>
      <c r="C14424" s="4">
        <v>245.88579999999999</v>
      </c>
      <c r="F14424" s="20"/>
    </row>
    <row r="14425" spans="2:6" x14ac:dyDescent="0.3">
      <c r="B14425" s="3" t="s">
        <v>11570</v>
      </c>
      <c r="C14425" s="4">
        <v>245.82900000000001</v>
      </c>
      <c r="F14425" s="20"/>
    </row>
    <row r="14426" spans="2:6" x14ac:dyDescent="0.3">
      <c r="B14426" s="3" t="s">
        <v>12256</v>
      </c>
      <c r="C14426" s="4">
        <v>245.76600000000002</v>
      </c>
      <c r="F14426" s="20"/>
    </row>
    <row r="14427" spans="2:6" x14ac:dyDescent="0.3">
      <c r="B14427" s="3" t="s">
        <v>6440</v>
      </c>
      <c r="C14427" s="4">
        <v>245.76060000000001</v>
      </c>
      <c r="F14427" s="20"/>
    </row>
    <row r="14428" spans="2:6" x14ac:dyDescent="0.3">
      <c r="B14428" s="3" t="s">
        <v>18287</v>
      </c>
      <c r="C14428" s="4">
        <v>245.63590000000002</v>
      </c>
      <c r="F14428" s="20"/>
    </row>
    <row r="14429" spans="2:6" x14ac:dyDescent="0.3">
      <c r="B14429" s="3" t="s">
        <v>11039</v>
      </c>
      <c r="C14429" s="4">
        <v>245.6105</v>
      </c>
      <c r="F14429" s="20"/>
    </row>
    <row r="14430" spans="2:6" x14ac:dyDescent="0.3">
      <c r="B14430" s="3" t="s">
        <v>17330</v>
      </c>
      <c r="C14430" s="4">
        <v>245.17149999999998</v>
      </c>
      <c r="F14430" s="20"/>
    </row>
    <row r="14431" spans="2:6" x14ac:dyDescent="0.3">
      <c r="B14431" s="3" t="s">
        <v>18713</v>
      </c>
      <c r="C14431" s="4">
        <v>244.8912</v>
      </c>
      <c r="F14431" s="20"/>
    </row>
    <row r="14432" spans="2:6" x14ac:dyDescent="0.3">
      <c r="B14432" s="3" t="s">
        <v>13227</v>
      </c>
      <c r="C14432" s="4">
        <v>244.8912</v>
      </c>
      <c r="F14432" s="20"/>
    </row>
    <row r="14433" spans="2:6" x14ac:dyDescent="0.3">
      <c r="B14433" s="3" t="s">
        <v>12128</v>
      </c>
      <c r="C14433" s="4">
        <v>244.8912</v>
      </c>
      <c r="F14433" s="20"/>
    </row>
    <row r="14434" spans="2:6" x14ac:dyDescent="0.3">
      <c r="B14434" s="3" t="s">
        <v>10250</v>
      </c>
      <c r="C14434" s="4">
        <v>244.8912</v>
      </c>
      <c r="F14434" s="20"/>
    </row>
    <row r="14435" spans="2:6" x14ac:dyDescent="0.3">
      <c r="B14435" s="3" t="s">
        <v>8150</v>
      </c>
      <c r="C14435" s="4">
        <v>244.8912</v>
      </c>
      <c r="F14435" s="20"/>
    </row>
    <row r="14436" spans="2:6" x14ac:dyDescent="0.3">
      <c r="B14436" s="3" t="s">
        <v>5228</v>
      </c>
      <c r="C14436" s="4">
        <v>244.8912</v>
      </c>
      <c r="F14436" s="20"/>
    </row>
    <row r="14437" spans="2:6" x14ac:dyDescent="0.3">
      <c r="B14437" s="3" t="s">
        <v>1255</v>
      </c>
      <c r="C14437" s="4">
        <v>244.8912</v>
      </c>
      <c r="F14437" s="20"/>
    </row>
    <row r="14438" spans="2:6" x14ac:dyDescent="0.3">
      <c r="B14438" s="3" t="s">
        <v>6220</v>
      </c>
      <c r="C14438" s="4">
        <v>244.58959999999999</v>
      </c>
      <c r="F14438" s="20"/>
    </row>
    <row r="14439" spans="2:6" x14ac:dyDescent="0.3">
      <c r="B14439" s="3" t="s">
        <v>4124</v>
      </c>
      <c r="C14439" s="4">
        <v>244.49549999999999</v>
      </c>
      <c r="F14439" s="20"/>
    </row>
    <row r="14440" spans="2:6" x14ac:dyDescent="0.3">
      <c r="B14440" s="3" t="s">
        <v>7734</v>
      </c>
      <c r="C14440" s="4">
        <v>244.2071</v>
      </c>
      <c r="F14440" s="20"/>
    </row>
    <row r="14441" spans="2:6" x14ac:dyDescent="0.3">
      <c r="B14441" s="3" t="s">
        <v>2307</v>
      </c>
      <c r="C14441" s="4">
        <v>244.191</v>
      </c>
      <c r="F14441" s="20"/>
    </row>
    <row r="14442" spans="2:6" x14ac:dyDescent="0.3">
      <c r="B14442" s="3" t="s">
        <v>10435</v>
      </c>
      <c r="C14442" s="4">
        <v>244.08960000000002</v>
      </c>
      <c r="F14442" s="20"/>
    </row>
    <row r="14443" spans="2:6" x14ac:dyDescent="0.3">
      <c r="B14443" s="3" t="s">
        <v>16963</v>
      </c>
      <c r="C14443" s="4">
        <v>244.06440000000001</v>
      </c>
      <c r="F14443" s="20"/>
    </row>
    <row r="14444" spans="2:6" x14ac:dyDescent="0.3">
      <c r="B14444" s="3" t="s">
        <v>13462</v>
      </c>
      <c r="C14444" s="4">
        <v>244.06440000000001</v>
      </c>
      <c r="F14444" s="20"/>
    </row>
    <row r="14445" spans="2:6" x14ac:dyDescent="0.3">
      <c r="B14445" s="3" t="s">
        <v>6006</v>
      </c>
      <c r="C14445" s="4">
        <v>244.06440000000001</v>
      </c>
      <c r="F14445" s="20"/>
    </row>
    <row r="14446" spans="2:6" x14ac:dyDescent="0.3">
      <c r="B14446" s="3" t="s">
        <v>1195</v>
      </c>
      <c r="C14446" s="4">
        <v>244.06440000000001</v>
      </c>
      <c r="F14446" s="20"/>
    </row>
    <row r="14447" spans="2:6" x14ac:dyDescent="0.3">
      <c r="B14447" s="3" t="s">
        <v>10222</v>
      </c>
      <c r="C14447" s="4">
        <v>244.0581</v>
      </c>
      <c r="F14447" s="20"/>
    </row>
    <row r="14448" spans="2:6" x14ac:dyDescent="0.3">
      <c r="B14448" s="3" t="s">
        <v>11056</v>
      </c>
      <c r="C14448" s="4">
        <v>244.0581</v>
      </c>
      <c r="F14448" s="20"/>
    </row>
    <row r="14449" spans="2:6" x14ac:dyDescent="0.3">
      <c r="B14449" s="3" t="s">
        <v>4177</v>
      </c>
      <c r="C14449" s="4">
        <v>244.0581</v>
      </c>
      <c r="F14449" s="20"/>
    </row>
    <row r="14450" spans="2:6" x14ac:dyDescent="0.3">
      <c r="B14450" s="3" t="s">
        <v>3056</v>
      </c>
      <c r="C14450" s="4">
        <v>244.0581</v>
      </c>
      <c r="F14450" s="20"/>
    </row>
    <row r="14451" spans="2:6" x14ac:dyDescent="0.3">
      <c r="B14451" s="3" t="s">
        <v>1094</v>
      </c>
      <c r="C14451" s="4">
        <v>244.0581</v>
      </c>
      <c r="F14451" s="20"/>
    </row>
    <row r="14452" spans="2:6" x14ac:dyDescent="0.3">
      <c r="B14452" s="3" t="s">
        <v>4936</v>
      </c>
      <c r="C14452" s="4">
        <v>244.0266</v>
      </c>
      <c r="F14452" s="20"/>
    </row>
    <row r="14453" spans="2:6" x14ac:dyDescent="0.3">
      <c r="B14453" s="3" t="s">
        <v>4089</v>
      </c>
      <c r="C14453" s="4">
        <v>244.0266</v>
      </c>
      <c r="F14453" s="20"/>
    </row>
    <row r="14454" spans="2:6" x14ac:dyDescent="0.3">
      <c r="B14454" s="3" t="s">
        <v>7673</v>
      </c>
      <c r="C14454" s="4">
        <v>243.9888</v>
      </c>
      <c r="F14454" s="20"/>
    </row>
    <row r="14455" spans="2:6" x14ac:dyDescent="0.3">
      <c r="B14455" s="3" t="s">
        <v>13869</v>
      </c>
      <c r="C14455" s="4">
        <v>243.9699</v>
      </c>
      <c r="F14455" s="20"/>
    </row>
    <row r="14456" spans="2:6" x14ac:dyDescent="0.3">
      <c r="B14456" s="3" t="s">
        <v>1453</v>
      </c>
      <c r="C14456" s="4">
        <v>243.96379999999999</v>
      </c>
      <c r="F14456" s="20"/>
    </row>
    <row r="14457" spans="2:6" x14ac:dyDescent="0.3">
      <c r="B14457" s="3" t="s">
        <v>16654</v>
      </c>
      <c r="C14457" s="4">
        <v>243.91990000000001</v>
      </c>
      <c r="F14457" s="20"/>
    </row>
    <row r="14458" spans="2:6" x14ac:dyDescent="0.3">
      <c r="B14458" s="3" t="s">
        <v>15362</v>
      </c>
      <c r="C14458" s="4">
        <v>243.91320000000002</v>
      </c>
      <c r="F14458" s="20"/>
    </row>
    <row r="14459" spans="2:6" x14ac:dyDescent="0.3">
      <c r="B14459" s="3" t="s">
        <v>15045</v>
      </c>
      <c r="C14459" s="4">
        <v>243.8809</v>
      </c>
      <c r="F14459" s="20"/>
    </row>
    <row r="14460" spans="2:6" x14ac:dyDescent="0.3">
      <c r="B14460" s="3" t="s">
        <v>3521</v>
      </c>
      <c r="C14460" s="4">
        <v>243.8809</v>
      </c>
      <c r="F14460" s="20"/>
    </row>
    <row r="14461" spans="2:6" x14ac:dyDescent="0.3">
      <c r="B14461" s="3" t="s">
        <v>16324</v>
      </c>
      <c r="C14461" s="4">
        <v>243.81889999999999</v>
      </c>
      <c r="F14461" s="20"/>
    </row>
    <row r="14462" spans="2:6" x14ac:dyDescent="0.3">
      <c r="B14462" s="3" t="s">
        <v>14243</v>
      </c>
      <c r="C14462" s="4">
        <v>243.75749999999999</v>
      </c>
      <c r="F14462" s="20"/>
    </row>
    <row r="14463" spans="2:6" x14ac:dyDescent="0.3">
      <c r="B14463" s="3" t="s">
        <v>6447</v>
      </c>
      <c r="C14463" s="4">
        <v>243.5821</v>
      </c>
      <c r="F14463" s="20"/>
    </row>
    <row r="14464" spans="2:6" x14ac:dyDescent="0.3">
      <c r="B14464" s="3" t="s">
        <v>16518</v>
      </c>
      <c r="C14464" s="4">
        <v>243.57060000000001</v>
      </c>
      <c r="F14464" s="20"/>
    </row>
    <row r="14465" spans="2:6" x14ac:dyDescent="0.3">
      <c r="B14465" s="3" t="s">
        <v>17335</v>
      </c>
      <c r="C14465" s="4">
        <v>243.57060000000001</v>
      </c>
      <c r="F14465" s="20"/>
    </row>
    <row r="14466" spans="2:6" x14ac:dyDescent="0.3">
      <c r="B14466" s="3" t="s">
        <v>9695</v>
      </c>
      <c r="C14466" s="4">
        <v>243.4384</v>
      </c>
      <c r="F14466" s="20"/>
    </row>
    <row r="14467" spans="2:6" x14ac:dyDescent="0.3">
      <c r="B14467" s="3" t="s">
        <v>18306</v>
      </c>
      <c r="C14467" s="4">
        <v>243.30610000000001</v>
      </c>
      <c r="F14467" s="20"/>
    </row>
    <row r="14468" spans="2:6" x14ac:dyDescent="0.3">
      <c r="B14468" s="3" t="s">
        <v>4946</v>
      </c>
      <c r="C14468" s="4">
        <v>242.7621</v>
      </c>
      <c r="F14468" s="20"/>
    </row>
    <row r="14469" spans="2:6" x14ac:dyDescent="0.3">
      <c r="B14469" s="3" t="s">
        <v>17484</v>
      </c>
      <c r="C14469" s="4">
        <v>242.66279999999998</v>
      </c>
      <c r="F14469" s="20"/>
    </row>
    <row r="14470" spans="2:6" x14ac:dyDescent="0.3">
      <c r="B14470" s="3" t="s">
        <v>15990</v>
      </c>
      <c r="C14470" s="4">
        <v>242.62430000000001</v>
      </c>
      <c r="F14470" s="20"/>
    </row>
    <row r="14471" spans="2:6" x14ac:dyDescent="0.3">
      <c r="B14471" s="3" t="s">
        <v>3101</v>
      </c>
      <c r="C14471" s="4">
        <v>242.49689999999998</v>
      </c>
      <c r="F14471" s="20"/>
    </row>
    <row r="14472" spans="2:6" x14ac:dyDescent="0.3">
      <c r="B14472" s="3" t="s">
        <v>1705</v>
      </c>
      <c r="C14472" s="4">
        <v>242.49689999999998</v>
      </c>
      <c r="F14472" s="20"/>
    </row>
    <row r="14473" spans="2:6" x14ac:dyDescent="0.3">
      <c r="B14473" s="3" t="s">
        <v>14232</v>
      </c>
      <c r="C14473" s="4">
        <v>242.31790000000001</v>
      </c>
      <c r="F14473" s="20"/>
    </row>
    <row r="14474" spans="2:6" x14ac:dyDescent="0.3">
      <c r="B14474" s="3" t="s">
        <v>18980</v>
      </c>
      <c r="C14474" s="4">
        <v>242.23000000000002</v>
      </c>
      <c r="F14474" s="20"/>
    </row>
    <row r="14475" spans="2:6" x14ac:dyDescent="0.3">
      <c r="B14475" s="3" t="s">
        <v>18152</v>
      </c>
      <c r="C14475" s="4">
        <v>242.14859999999999</v>
      </c>
      <c r="F14475" s="20"/>
    </row>
    <row r="14476" spans="2:6" x14ac:dyDescent="0.3">
      <c r="B14476" s="3" t="s">
        <v>12773</v>
      </c>
      <c r="C14476" s="4">
        <v>242.14859999999999</v>
      </c>
      <c r="F14476" s="20"/>
    </row>
    <row r="14477" spans="2:6" x14ac:dyDescent="0.3">
      <c r="B14477" s="3" t="s">
        <v>6146</v>
      </c>
      <c r="C14477" s="4">
        <v>242.14859999999999</v>
      </c>
      <c r="F14477" s="20"/>
    </row>
    <row r="14478" spans="2:6" x14ac:dyDescent="0.3">
      <c r="B14478" s="3" t="s">
        <v>6396</v>
      </c>
      <c r="C14478" s="4">
        <v>242.14859999999999</v>
      </c>
      <c r="F14478" s="20"/>
    </row>
    <row r="14479" spans="2:6" x14ac:dyDescent="0.3">
      <c r="B14479" s="3" t="s">
        <v>5226</v>
      </c>
      <c r="C14479" s="4">
        <v>242.14859999999999</v>
      </c>
      <c r="F14479" s="20"/>
    </row>
    <row r="14480" spans="2:6" x14ac:dyDescent="0.3">
      <c r="B14480" s="3" t="s">
        <v>1773</v>
      </c>
      <c r="C14480" s="4">
        <v>242.00409999999999</v>
      </c>
      <c r="F14480" s="20"/>
    </row>
    <row r="14481" spans="2:6" x14ac:dyDescent="0.3">
      <c r="B14481" s="3" t="s">
        <v>2171</v>
      </c>
      <c r="C14481" s="4">
        <v>241.82599999999999</v>
      </c>
      <c r="F14481" s="20"/>
    </row>
    <row r="14482" spans="2:6" x14ac:dyDescent="0.3">
      <c r="B14482" s="3" t="s">
        <v>12103</v>
      </c>
      <c r="C14482" s="4">
        <v>241.08790000000002</v>
      </c>
      <c r="F14482" s="20"/>
    </row>
    <row r="14483" spans="2:6" x14ac:dyDescent="0.3">
      <c r="B14483" s="3" t="s">
        <v>11865</v>
      </c>
      <c r="C14483" s="4">
        <v>241.07679999999999</v>
      </c>
      <c r="F14483" s="20"/>
    </row>
    <row r="14484" spans="2:6" x14ac:dyDescent="0.3">
      <c r="B14484" s="3" t="s">
        <v>13819</v>
      </c>
      <c r="C14484" s="4">
        <v>241.01</v>
      </c>
      <c r="F14484" s="20"/>
    </row>
    <row r="14485" spans="2:6" x14ac:dyDescent="0.3">
      <c r="B14485" s="3" t="s">
        <v>4842</v>
      </c>
      <c r="C14485" s="4">
        <v>241.01</v>
      </c>
      <c r="F14485" s="20"/>
    </row>
    <row r="14486" spans="2:6" x14ac:dyDescent="0.3">
      <c r="B14486" s="3" t="s">
        <v>7421</v>
      </c>
      <c r="C14486" s="4">
        <v>240.97219999999999</v>
      </c>
      <c r="F14486" s="20"/>
    </row>
    <row r="14487" spans="2:6" x14ac:dyDescent="0.3">
      <c r="B14487" s="3" t="s">
        <v>11779</v>
      </c>
      <c r="C14487" s="4">
        <v>240.94069999999999</v>
      </c>
      <c r="F14487" s="20"/>
    </row>
    <row r="14488" spans="2:6" x14ac:dyDescent="0.3">
      <c r="B14488" s="3" t="s">
        <v>10387</v>
      </c>
      <c r="C14488" s="4">
        <v>240.94069999999999</v>
      </c>
      <c r="F14488" s="20"/>
    </row>
    <row r="14489" spans="2:6" x14ac:dyDescent="0.3">
      <c r="B14489" s="3" t="s">
        <v>9012</v>
      </c>
      <c r="C14489" s="4">
        <v>240.94069999999999</v>
      </c>
      <c r="F14489" s="20"/>
    </row>
    <row r="14490" spans="2:6" x14ac:dyDescent="0.3">
      <c r="B14490" s="3" t="s">
        <v>15314</v>
      </c>
      <c r="C14490" s="4">
        <v>240.87140000000002</v>
      </c>
      <c r="F14490" s="20"/>
    </row>
    <row r="14491" spans="2:6" x14ac:dyDescent="0.3">
      <c r="B14491" s="3" t="s">
        <v>10545</v>
      </c>
      <c r="C14491" s="4">
        <v>240.86509999999998</v>
      </c>
      <c r="F14491" s="20"/>
    </row>
    <row r="14492" spans="2:6" x14ac:dyDescent="0.3">
      <c r="B14492" s="3" t="s">
        <v>14863</v>
      </c>
      <c r="C14492" s="4">
        <v>240.8117</v>
      </c>
      <c r="F14492" s="20"/>
    </row>
    <row r="14493" spans="2:6" x14ac:dyDescent="0.3">
      <c r="B14493" s="3" t="s">
        <v>17394</v>
      </c>
      <c r="C14493" s="4">
        <v>240.80859999999998</v>
      </c>
      <c r="F14493" s="20"/>
    </row>
    <row r="14494" spans="2:6" x14ac:dyDescent="0.3">
      <c r="B14494" s="3" t="s">
        <v>4890</v>
      </c>
      <c r="C14494" s="4">
        <v>240.68430000000001</v>
      </c>
      <c r="F14494" s="20"/>
    </row>
    <row r="14495" spans="2:6" x14ac:dyDescent="0.3">
      <c r="B14495" s="3" t="s">
        <v>1382</v>
      </c>
      <c r="C14495" s="4">
        <v>240.56469999999999</v>
      </c>
      <c r="F14495" s="20"/>
    </row>
    <row r="14496" spans="2:6" x14ac:dyDescent="0.3">
      <c r="B14496" s="3" t="s">
        <v>1886</v>
      </c>
      <c r="C14496" s="4">
        <v>240.19630000000001</v>
      </c>
      <c r="F14496" s="20"/>
    </row>
    <row r="14497" spans="2:6" x14ac:dyDescent="0.3">
      <c r="B14497" s="3" t="s">
        <v>16332</v>
      </c>
      <c r="C14497" s="4">
        <v>239.98239999999998</v>
      </c>
      <c r="F14497" s="20"/>
    </row>
    <row r="14498" spans="2:6" x14ac:dyDescent="0.3">
      <c r="B14498" s="3" t="s">
        <v>15783</v>
      </c>
      <c r="C14498" s="4">
        <v>239.9753</v>
      </c>
      <c r="F14498" s="20"/>
    </row>
    <row r="14499" spans="2:6" x14ac:dyDescent="0.3">
      <c r="B14499" s="3" t="s">
        <v>6310</v>
      </c>
      <c r="C14499" s="4">
        <v>239.97020000000001</v>
      </c>
      <c r="F14499" s="20"/>
    </row>
    <row r="14500" spans="2:6" x14ac:dyDescent="0.3">
      <c r="B14500" s="3" t="s">
        <v>9089</v>
      </c>
      <c r="C14500" s="4">
        <v>239.9135</v>
      </c>
      <c r="F14500" s="20"/>
    </row>
    <row r="14501" spans="2:6" x14ac:dyDescent="0.3">
      <c r="B14501" s="3" t="s">
        <v>9318</v>
      </c>
      <c r="C14501" s="4">
        <v>239.71979999999999</v>
      </c>
      <c r="F14501" s="20"/>
    </row>
    <row r="14502" spans="2:6" x14ac:dyDescent="0.3">
      <c r="B14502" s="3" t="s">
        <v>1167</v>
      </c>
      <c r="C14502" s="4">
        <v>239.65090000000001</v>
      </c>
      <c r="F14502" s="20"/>
    </row>
    <row r="14503" spans="2:6" x14ac:dyDescent="0.3">
      <c r="B14503" s="3" t="s">
        <v>18117</v>
      </c>
      <c r="C14503" s="4">
        <v>239.64860000000002</v>
      </c>
      <c r="F14503" s="20"/>
    </row>
    <row r="14504" spans="2:6" x14ac:dyDescent="0.3">
      <c r="B14504" s="3" t="s">
        <v>18063</v>
      </c>
      <c r="C14504" s="4">
        <v>239.62020000000001</v>
      </c>
      <c r="F14504" s="20"/>
    </row>
    <row r="14505" spans="2:6" x14ac:dyDescent="0.3">
      <c r="B14505" s="3" t="s">
        <v>8074</v>
      </c>
      <c r="C14505" s="4">
        <v>239.61269999999999</v>
      </c>
      <c r="F14505" s="20"/>
    </row>
    <row r="14506" spans="2:6" x14ac:dyDescent="0.3">
      <c r="B14506" s="3" t="s">
        <v>12398</v>
      </c>
      <c r="C14506" s="4">
        <v>239.53919999999999</v>
      </c>
      <c r="F14506" s="20"/>
    </row>
    <row r="14507" spans="2:6" x14ac:dyDescent="0.3">
      <c r="B14507" s="3" t="s">
        <v>880</v>
      </c>
      <c r="C14507" s="4">
        <v>239.5249</v>
      </c>
      <c r="F14507" s="20"/>
    </row>
    <row r="14508" spans="2:6" x14ac:dyDescent="0.3">
      <c r="B14508" s="3" t="s">
        <v>8097</v>
      </c>
      <c r="C14508" s="4">
        <v>239.27460000000002</v>
      </c>
      <c r="F14508" s="20"/>
    </row>
    <row r="14509" spans="2:6" x14ac:dyDescent="0.3">
      <c r="B14509" s="3" t="s">
        <v>8386</v>
      </c>
      <c r="C14509" s="4">
        <v>239.24969999999999</v>
      </c>
      <c r="F14509" s="20"/>
    </row>
    <row r="14510" spans="2:6" x14ac:dyDescent="0.3">
      <c r="B14510" s="3" t="s">
        <v>3107</v>
      </c>
      <c r="C14510" s="4">
        <v>239.1371</v>
      </c>
      <c r="F14510" s="20"/>
    </row>
    <row r="14511" spans="2:6" x14ac:dyDescent="0.3">
      <c r="B14511" s="3" t="s">
        <v>5502</v>
      </c>
      <c r="C14511" s="4">
        <v>239.0438</v>
      </c>
      <c r="F14511" s="20"/>
    </row>
    <row r="14512" spans="2:6" x14ac:dyDescent="0.3">
      <c r="B14512" s="3" t="s">
        <v>2781</v>
      </c>
      <c r="C14512" s="4">
        <v>239.0438</v>
      </c>
      <c r="F14512" s="20"/>
    </row>
    <row r="14513" spans="2:6" x14ac:dyDescent="0.3">
      <c r="B14513" s="3" t="s">
        <v>6693</v>
      </c>
      <c r="C14513" s="4">
        <v>239.03729999999999</v>
      </c>
      <c r="F14513" s="20"/>
    </row>
    <row r="14514" spans="2:6" x14ac:dyDescent="0.3">
      <c r="B14514" s="3" t="s">
        <v>7163</v>
      </c>
      <c r="C14514" s="4">
        <v>238.99340000000001</v>
      </c>
      <c r="F14514" s="20"/>
    </row>
    <row r="14515" spans="2:6" x14ac:dyDescent="0.3">
      <c r="B14515" s="3" t="s">
        <v>3671</v>
      </c>
      <c r="C14515" s="4">
        <v>238.73689999999999</v>
      </c>
      <c r="F14515" s="20"/>
    </row>
    <row r="14516" spans="2:6" x14ac:dyDescent="0.3">
      <c r="B14516" s="3" t="s">
        <v>15132</v>
      </c>
      <c r="C14516" s="4">
        <v>238.73400000000001</v>
      </c>
      <c r="F14516" s="20"/>
    </row>
    <row r="14517" spans="2:6" x14ac:dyDescent="0.3">
      <c r="B14517" s="3" t="s">
        <v>11503</v>
      </c>
      <c r="C14517" s="4">
        <v>238.6867</v>
      </c>
      <c r="F14517" s="20"/>
    </row>
    <row r="14518" spans="2:6" x14ac:dyDescent="0.3">
      <c r="B14518" s="3" t="s">
        <v>16913</v>
      </c>
      <c r="C14518" s="4">
        <v>238.67749999999998</v>
      </c>
      <c r="F14518" s="20"/>
    </row>
    <row r="14519" spans="2:6" x14ac:dyDescent="0.3">
      <c r="B14519" s="3" t="s">
        <v>6230</v>
      </c>
      <c r="C14519" s="4">
        <v>238.34219999999999</v>
      </c>
      <c r="F14519" s="20"/>
    </row>
    <row r="14520" spans="2:6" x14ac:dyDescent="0.3">
      <c r="B14520" s="3" t="s">
        <v>15903</v>
      </c>
      <c r="C14520" s="4">
        <v>238.32329999999999</v>
      </c>
      <c r="F14520" s="20"/>
    </row>
    <row r="14521" spans="2:6" x14ac:dyDescent="0.3">
      <c r="B14521" s="3" t="s">
        <v>8741</v>
      </c>
      <c r="C14521" s="4">
        <v>238.26069999999999</v>
      </c>
      <c r="F14521" s="20"/>
    </row>
    <row r="14522" spans="2:6" x14ac:dyDescent="0.3">
      <c r="B14522" s="3" t="s">
        <v>10104</v>
      </c>
      <c r="C14522" s="4">
        <v>238.24889999999999</v>
      </c>
      <c r="F14522" s="20"/>
    </row>
    <row r="14523" spans="2:6" x14ac:dyDescent="0.3">
      <c r="B14523" s="3" t="s">
        <v>7867</v>
      </c>
      <c r="C14523" s="4">
        <v>238.1859</v>
      </c>
      <c r="F14523" s="20"/>
    </row>
    <row r="14524" spans="2:6" x14ac:dyDescent="0.3">
      <c r="B14524" s="3" t="s">
        <v>6366</v>
      </c>
      <c r="C14524" s="4">
        <v>238.17900000000003</v>
      </c>
      <c r="F14524" s="20"/>
    </row>
    <row r="14525" spans="2:6" x14ac:dyDescent="0.3">
      <c r="B14525" s="3" t="s">
        <v>1546</v>
      </c>
      <c r="C14525" s="4">
        <v>237.73509999999999</v>
      </c>
      <c r="F14525" s="20"/>
    </row>
    <row r="14526" spans="2:6" x14ac:dyDescent="0.3">
      <c r="B14526" s="3" t="s">
        <v>3238</v>
      </c>
      <c r="C14526" s="4">
        <v>237.71620000000001</v>
      </c>
      <c r="F14526" s="20"/>
    </row>
    <row r="14527" spans="2:6" x14ac:dyDescent="0.3">
      <c r="B14527" s="3" t="s">
        <v>15097</v>
      </c>
      <c r="C14527" s="4">
        <v>237.62950000000001</v>
      </c>
      <c r="F14527" s="20"/>
    </row>
    <row r="14528" spans="2:6" x14ac:dyDescent="0.3">
      <c r="B14528" s="3" t="s">
        <v>9294</v>
      </c>
      <c r="C14528" s="4">
        <v>237.5855</v>
      </c>
      <c r="F14528" s="20"/>
    </row>
    <row r="14529" spans="2:6" x14ac:dyDescent="0.3">
      <c r="B14529" s="3" t="s">
        <v>13827</v>
      </c>
      <c r="C14529" s="4">
        <v>237.36539999999999</v>
      </c>
      <c r="F14529" s="20"/>
    </row>
    <row r="14530" spans="2:6" x14ac:dyDescent="0.3">
      <c r="B14530" s="3" t="s">
        <v>14759</v>
      </c>
      <c r="C14530" s="4">
        <v>237.29689999999999</v>
      </c>
      <c r="F14530" s="20"/>
    </row>
    <row r="14531" spans="2:6" x14ac:dyDescent="0.3">
      <c r="B14531" s="3" t="s">
        <v>3015</v>
      </c>
      <c r="C14531" s="4">
        <v>237.29689999999999</v>
      </c>
      <c r="F14531" s="20"/>
    </row>
    <row r="14532" spans="2:6" x14ac:dyDescent="0.3">
      <c r="B14532" s="3" t="s">
        <v>13149</v>
      </c>
      <c r="C14532" s="4">
        <v>237.0975</v>
      </c>
      <c r="F14532" s="20"/>
    </row>
    <row r="14533" spans="2:6" x14ac:dyDescent="0.3">
      <c r="B14533" s="3" t="s">
        <v>5200</v>
      </c>
      <c r="C14533" s="4">
        <v>237.07130000000001</v>
      </c>
      <c r="F14533" s="20"/>
    </row>
    <row r="14534" spans="2:6" x14ac:dyDescent="0.3">
      <c r="B14534" s="3" t="s">
        <v>16564</v>
      </c>
      <c r="C14534" s="4">
        <v>237.02959999999999</v>
      </c>
      <c r="F14534" s="20"/>
    </row>
    <row r="14535" spans="2:6" x14ac:dyDescent="0.3">
      <c r="B14535" s="3" t="s">
        <v>18936</v>
      </c>
      <c r="C14535" s="4">
        <v>236.9743</v>
      </c>
      <c r="F14535" s="20"/>
    </row>
    <row r="14536" spans="2:6" x14ac:dyDescent="0.3">
      <c r="B14536" s="3" t="s">
        <v>14524</v>
      </c>
      <c r="C14536" s="4">
        <v>236.9667</v>
      </c>
      <c r="F14536" s="20"/>
    </row>
    <row r="14537" spans="2:6" x14ac:dyDescent="0.3">
      <c r="B14537" s="3" t="s">
        <v>11143</v>
      </c>
      <c r="C14537" s="4">
        <v>236.852</v>
      </c>
      <c r="F14537" s="20"/>
    </row>
    <row r="14538" spans="2:6" x14ac:dyDescent="0.3">
      <c r="B14538" s="3" t="s">
        <v>2316</v>
      </c>
      <c r="C14538" s="4">
        <v>236.45219999999998</v>
      </c>
      <c r="F14538" s="20"/>
    </row>
    <row r="14539" spans="2:6" x14ac:dyDescent="0.3">
      <c r="B14539" s="3" t="s">
        <v>15346</v>
      </c>
      <c r="C14539" s="4">
        <v>236.4135</v>
      </c>
      <c r="F14539" s="20"/>
    </row>
    <row r="14540" spans="2:6" x14ac:dyDescent="0.3">
      <c r="B14540" s="3" t="s">
        <v>7945</v>
      </c>
      <c r="C14540" s="4">
        <v>236.20530000000002</v>
      </c>
      <c r="F14540" s="20"/>
    </row>
    <row r="14541" spans="2:6" x14ac:dyDescent="0.3">
      <c r="B14541" s="3" t="s">
        <v>16908</v>
      </c>
      <c r="C14541" s="4">
        <v>236.09049999999999</v>
      </c>
      <c r="F14541" s="20"/>
    </row>
    <row r="14542" spans="2:6" x14ac:dyDescent="0.3">
      <c r="B14542" s="3" t="s">
        <v>10798</v>
      </c>
      <c r="C14542" s="4">
        <v>235.95159999999998</v>
      </c>
      <c r="F14542" s="20"/>
    </row>
    <row r="14543" spans="2:6" x14ac:dyDescent="0.3">
      <c r="B14543" s="3" t="s">
        <v>3664</v>
      </c>
      <c r="C14543" s="4">
        <v>235.93629999999999</v>
      </c>
      <c r="F14543" s="20"/>
    </row>
    <row r="14544" spans="2:6" x14ac:dyDescent="0.3">
      <c r="B14544" s="3" t="s">
        <v>18782</v>
      </c>
      <c r="C14544" s="4">
        <v>235.92009999999999</v>
      </c>
      <c r="F14544" s="20"/>
    </row>
    <row r="14545" spans="2:6" x14ac:dyDescent="0.3">
      <c r="B14545" s="3" t="s">
        <v>9334</v>
      </c>
      <c r="C14545" s="4">
        <v>235.73220000000001</v>
      </c>
      <c r="F14545" s="20"/>
    </row>
    <row r="14546" spans="2:6" x14ac:dyDescent="0.3">
      <c r="B14546" s="3" t="s">
        <v>858</v>
      </c>
      <c r="C14546" s="4">
        <v>235.62669999999997</v>
      </c>
      <c r="F14546" s="20"/>
    </row>
    <row r="14547" spans="2:6" x14ac:dyDescent="0.3">
      <c r="B14547" s="3" t="s">
        <v>6166</v>
      </c>
      <c r="C14547" s="4">
        <v>235.345</v>
      </c>
      <c r="F14547" s="20"/>
    </row>
    <row r="14548" spans="2:6" x14ac:dyDescent="0.3">
      <c r="B14548" s="3" t="s">
        <v>7889</v>
      </c>
      <c r="C14548" s="4">
        <v>235.22480000000002</v>
      </c>
      <c r="F14548" s="20"/>
    </row>
    <row r="14549" spans="2:6" x14ac:dyDescent="0.3">
      <c r="B14549" s="3" t="s">
        <v>1655</v>
      </c>
      <c r="C14549" s="4">
        <v>235.18699999999998</v>
      </c>
      <c r="F14549" s="20"/>
    </row>
    <row r="14550" spans="2:6" x14ac:dyDescent="0.3">
      <c r="B14550" s="3" t="s">
        <v>9932</v>
      </c>
      <c r="C14550" s="4">
        <v>235.1807</v>
      </c>
      <c r="F14550" s="20"/>
    </row>
    <row r="14551" spans="2:6" x14ac:dyDescent="0.3">
      <c r="B14551" s="3" t="s">
        <v>6046</v>
      </c>
      <c r="C14551" s="4">
        <v>235.1807</v>
      </c>
      <c r="F14551" s="20"/>
    </row>
    <row r="14552" spans="2:6" x14ac:dyDescent="0.3">
      <c r="B14552" s="3" t="s">
        <v>13500</v>
      </c>
      <c r="C14552" s="4">
        <v>235.09880000000001</v>
      </c>
      <c r="F14552" s="20"/>
    </row>
    <row r="14553" spans="2:6" x14ac:dyDescent="0.3">
      <c r="B14553" s="3" t="s">
        <v>9040</v>
      </c>
      <c r="C14553" s="4">
        <v>234.66810000000001</v>
      </c>
      <c r="F14553" s="20"/>
    </row>
    <row r="14554" spans="2:6" x14ac:dyDescent="0.3">
      <c r="B14554" s="3" t="s">
        <v>15787</v>
      </c>
      <c r="C14554" s="4">
        <v>234.65550000000002</v>
      </c>
      <c r="F14554" s="20"/>
    </row>
    <row r="14555" spans="2:6" x14ac:dyDescent="0.3">
      <c r="B14555" s="3" t="s">
        <v>2573</v>
      </c>
      <c r="C14555" s="4">
        <v>234.65550000000002</v>
      </c>
      <c r="F14555" s="20"/>
    </row>
    <row r="14556" spans="2:6" x14ac:dyDescent="0.3">
      <c r="B14556" s="3" t="s">
        <v>8201</v>
      </c>
      <c r="C14556" s="4">
        <v>234.65549999999999</v>
      </c>
      <c r="F14556" s="20"/>
    </row>
    <row r="14557" spans="2:6" x14ac:dyDescent="0.3">
      <c r="B14557" s="3" t="s">
        <v>6360</v>
      </c>
      <c r="C14557" s="4">
        <v>234.65549999999999</v>
      </c>
      <c r="F14557" s="20"/>
    </row>
    <row r="14558" spans="2:6" x14ac:dyDescent="0.3">
      <c r="B14558" s="3" t="s">
        <v>4614</v>
      </c>
      <c r="C14558" s="4">
        <v>234.65549999999999</v>
      </c>
      <c r="F14558" s="20"/>
    </row>
    <row r="14559" spans="2:6" x14ac:dyDescent="0.3">
      <c r="B14559" s="3" t="s">
        <v>4299</v>
      </c>
      <c r="C14559" s="4">
        <v>234.65549999999999</v>
      </c>
      <c r="F14559" s="20"/>
    </row>
    <row r="14560" spans="2:6" x14ac:dyDescent="0.3">
      <c r="B14560" s="3" t="s">
        <v>1547</v>
      </c>
      <c r="C14560" s="4">
        <v>234.65549999999999</v>
      </c>
      <c r="F14560" s="20"/>
    </row>
    <row r="14561" spans="2:6" x14ac:dyDescent="0.3">
      <c r="B14561" s="3" t="s">
        <v>3676</v>
      </c>
      <c r="C14561" s="4">
        <v>234.63030000000001</v>
      </c>
      <c r="F14561" s="20"/>
    </row>
    <row r="14562" spans="2:6" x14ac:dyDescent="0.3">
      <c r="B14562" s="3" t="s">
        <v>10244</v>
      </c>
      <c r="C14562" s="4">
        <v>234.57990000000001</v>
      </c>
      <c r="F14562" s="20"/>
    </row>
    <row r="14563" spans="2:6" x14ac:dyDescent="0.3">
      <c r="B14563" s="3" t="s">
        <v>2803</v>
      </c>
      <c r="C14563" s="4">
        <v>234.50530000000001</v>
      </c>
      <c r="F14563" s="20"/>
    </row>
    <row r="14564" spans="2:6" x14ac:dyDescent="0.3">
      <c r="B14564" s="3" t="s">
        <v>1168</v>
      </c>
      <c r="C14564" s="4">
        <v>234.28890000000001</v>
      </c>
      <c r="F14564" s="20"/>
    </row>
    <row r="14565" spans="2:6" x14ac:dyDescent="0.3">
      <c r="B14565" s="3" t="s">
        <v>13618</v>
      </c>
      <c r="C14565" s="4">
        <v>234.25299999999999</v>
      </c>
      <c r="F14565" s="20"/>
    </row>
    <row r="14566" spans="2:6" x14ac:dyDescent="0.3">
      <c r="B14566" s="3" t="s">
        <v>11661</v>
      </c>
      <c r="C14566" s="4">
        <v>234.15530000000001</v>
      </c>
      <c r="F14566" s="20"/>
    </row>
    <row r="14567" spans="2:6" x14ac:dyDescent="0.3">
      <c r="B14567" s="3" t="s">
        <v>6010</v>
      </c>
      <c r="C14567" s="4">
        <v>234.1165</v>
      </c>
      <c r="F14567" s="20"/>
    </row>
    <row r="14568" spans="2:6" x14ac:dyDescent="0.3">
      <c r="B14568" s="3" t="s">
        <v>12075</v>
      </c>
      <c r="C14568" s="4">
        <v>234.0232</v>
      </c>
      <c r="F14568" s="20"/>
    </row>
    <row r="14569" spans="2:6" x14ac:dyDescent="0.3">
      <c r="B14569" s="3" t="s">
        <v>10841</v>
      </c>
      <c r="C14569" s="4">
        <v>233.91149999999999</v>
      </c>
      <c r="F14569" s="20"/>
    </row>
    <row r="14570" spans="2:6" x14ac:dyDescent="0.3">
      <c r="B14570" s="3" t="s">
        <v>2284</v>
      </c>
      <c r="C14570" s="4">
        <v>233.91149999999999</v>
      </c>
      <c r="F14570" s="20"/>
    </row>
    <row r="14571" spans="2:6" x14ac:dyDescent="0.3">
      <c r="B14571" s="3" t="s">
        <v>12017</v>
      </c>
      <c r="C14571" s="4">
        <v>233.87870000000001</v>
      </c>
      <c r="F14571" s="20"/>
    </row>
    <row r="14572" spans="2:6" x14ac:dyDescent="0.3">
      <c r="B14572" s="3" t="s">
        <v>5733</v>
      </c>
      <c r="C14572" s="4">
        <v>233.87870000000001</v>
      </c>
      <c r="F14572" s="20"/>
    </row>
    <row r="14573" spans="2:6" x14ac:dyDescent="0.3">
      <c r="B14573" s="3" t="s">
        <v>7983</v>
      </c>
      <c r="C14573" s="4">
        <v>233.78060000000002</v>
      </c>
      <c r="F14573" s="20"/>
    </row>
    <row r="14574" spans="2:6" x14ac:dyDescent="0.3">
      <c r="B14574" s="3" t="s">
        <v>5230</v>
      </c>
      <c r="C14574" s="4">
        <v>233.73419999999999</v>
      </c>
      <c r="F14574" s="20"/>
    </row>
    <row r="14575" spans="2:6" x14ac:dyDescent="0.3">
      <c r="B14575" s="3" t="s">
        <v>18626</v>
      </c>
      <c r="C14575" s="4">
        <v>233.7165</v>
      </c>
      <c r="F14575" s="20"/>
    </row>
    <row r="14576" spans="2:6" x14ac:dyDescent="0.3">
      <c r="B14576" s="3" t="s">
        <v>15098</v>
      </c>
      <c r="C14576" s="4">
        <v>233.65980000000002</v>
      </c>
      <c r="F14576" s="20"/>
    </row>
    <row r="14577" spans="2:6" x14ac:dyDescent="0.3">
      <c r="B14577" s="3" t="s">
        <v>9903</v>
      </c>
      <c r="C14577" s="4">
        <v>233.64409999999998</v>
      </c>
      <c r="F14577" s="20"/>
    </row>
    <row r="14578" spans="2:6" x14ac:dyDescent="0.3">
      <c r="B14578" s="3" t="s">
        <v>14677</v>
      </c>
      <c r="C14578" s="4">
        <v>233.52789999999996</v>
      </c>
      <c r="F14578" s="20"/>
    </row>
    <row r="14579" spans="2:6" x14ac:dyDescent="0.3">
      <c r="B14579" s="3" t="s">
        <v>2914</v>
      </c>
      <c r="C14579" s="4">
        <v>233.3468</v>
      </c>
      <c r="F14579" s="20"/>
    </row>
    <row r="14580" spans="2:6" x14ac:dyDescent="0.3">
      <c r="B14580" s="3" t="s">
        <v>17652</v>
      </c>
      <c r="C14580" s="4">
        <v>233.32160000000002</v>
      </c>
      <c r="F14580" s="20"/>
    </row>
    <row r="14581" spans="2:6" x14ac:dyDescent="0.3">
      <c r="B14581" s="3" t="s">
        <v>2274</v>
      </c>
      <c r="C14581" s="4">
        <v>233.29639999999998</v>
      </c>
      <c r="F14581" s="20"/>
    </row>
    <row r="14582" spans="2:6" x14ac:dyDescent="0.3">
      <c r="B14582" s="3" t="s">
        <v>12697</v>
      </c>
      <c r="C14582" s="4">
        <v>233.07769999999999</v>
      </c>
      <c r="F14582" s="20"/>
    </row>
    <row r="14583" spans="2:6" x14ac:dyDescent="0.3">
      <c r="B14583" s="3" t="s">
        <v>18514</v>
      </c>
      <c r="C14583" s="4">
        <v>232.97119999999998</v>
      </c>
      <c r="F14583" s="20"/>
    </row>
    <row r="14584" spans="2:6" x14ac:dyDescent="0.3">
      <c r="B14584" s="3" t="s">
        <v>10193</v>
      </c>
      <c r="C14584" s="4">
        <v>232.93099999999998</v>
      </c>
      <c r="F14584" s="20"/>
    </row>
    <row r="14585" spans="2:6" x14ac:dyDescent="0.3">
      <c r="B14585" s="3" t="s">
        <v>4196</v>
      </c>
      <c r="C14585" s="4">
        <v>232.91120000000001</v>
      </c>
      <c r="F14585" s="20"/>
    </row>
    <row r="14586" spans="2:6" x14ac:dyDescent="0.3">
      <c r="B14586" s="3" t="s">
        <v>1034</v>
      </c>
      <c r="C14586" s="4">
        <v>232.8897</v>
      </c>
      <c r="F14586" s="20"/>
    </row>
    <row r="14587" spans="2:6" x14ac:dyDescent="0.3">
      <c r="B14587" s="3" t="s">
        <v>7751</v>
      </c>
      <c r="C14587" s="4">
        <v>232.7466</v>
      </c>
      <c r="F14587" s="20"/>
    </row>
    <row r="14588" spans="2:6" x14ac:dyDescent="0.3">
      <c r="B14588" s="3" t="s">
        <v>8522</v>
      </c>
      <c r="C14588" s="4">
        <v>232.50110000000001</v>
      </c>
      <c r="F14588" s="20"/>
    </row>
    <row r="14589" spans="2:6" x14ac:dyDescent="0.3">
      <c r="B14589" s="3" t="s">
        <v>10489</v>
      </c>
      <c r="C14589" s="4">
        <v>232.48339999999999</v>
      </c>
      <c r="F14589" s="20"/>
    </row>
    <row r="14590" spans="2:6" x14ac:dyDescent="0.3">
      <c r="B14590" s="3" t="s">
        <v>1457</v>
      </c>
      <c r="C14590" s="4">
        <v>232.47590000000002</v>
      </c>
      <c r="F14590" s="20"/>
    </row>
    <row r="14591" spans="2:6" x14ac:dyDescent="0.3">
      <c r="B14591" s="3" t="s">
        <v>6059</v>
      </c>
      <c r="C14591" s="4">
        <v>232.45820000000001</v>
      </c>
      <c r="F14591" s="20"/>
    </row>
    <row r="14592" spans="2:6" x14ac:dyDescent="0.3">
      <c r="B14592" s="3" t="s">
        <v>2995</v>
      </c>
      <c r="C14592" s="4">
        <v>232.45259999999999</v>
      </c>
      <c r="F14592" s="20"/>
    </row>
    <row r="14593" spans="2:6" x14ac:dyDescent="0.3">
      <c r="B14593" s="3" t="s">
        <v>18598</v>
      </c>
      <c r="C14593" s="4">
        <v>232.42079999999999</v>
      </c>
      <c r="F14593" s="20"/>
    </row>
    <row r="14594" spans="2:6" x14ac:dyDescent="0.3">
      <c r="B14594" s="3" t="s">
        <v>9866</v>
      </c>
      <c r="C14594" s="4">
        <v>232.31370000000001</v>
      </c>
      <c r="F14594" s="20"/>
    </row>
    <row r="14595" spans="2:6" x14ac:dyDescent="0.3">
      <c r="B14595" s="3" t="s">
        <v>6224</v>
      </c>
      <c r="C14595" s="4">
        <v>232.03809999999999</v>
      </c>
      <c r="F14595" s="20"/>
    </row>
    <row r="14596" spans="2:6" x14ac:dyDescent="0.3">
      <c r="B14596" s="3" t="s">
        <v>16257</v>
      </c>
      <c r="C14596" s="4">
        <v>231.8886</v>
      </c>
      <c r="F14596" s="20"/>
    </row>
    <row r="14597" spans="2:6" x14ac:dyDescent="0.3">
      <c r="B14597" s="3" t="s">
        <v>17298</v>
      </c>
      <c r="C14597" s="4">
        <v>231.68730000000002</v>
      </c>
      <c r="F14597" s="20"/>
    </row>
    <row r="14598" spans="2:6" x14ac:dyDescent="0.3">
      <c r="B14598" s="3" t="s">
        <v>15358</v>
      </c>
      <c r="C14598" s="4">
        <v>231.66300000000001</v>
      </c>
      <c r="F14598" s="20"/>
    </row>
    <row r="14599" spans="2:6" x14ac:dyDescent="0.3">
      <c r="B14599" s="3" t="s">
        <v>14640</v>
      </c>
      <c r="C14599" s="4">
        <v>231.60619999999997</v>
      </c>
      <c r="F14599" s="20"/>
    </row>
    <row r="14600" spans="2:6" x14ac:dyDescent="0.3">
      <c r="B14600" s="3" t="s">
        <v>12930</v>
      </c>
      <c r="C14600" s="4">
        <v>231.56289999999998</v>
      </c>
      <c r="F14600" s="20"/>
    </row>
    <row r="14601" spans="2:6" x14ac:dyDescent="0.3">
      <c r="B14601" s="3" t="s">
        <v>5978</v>
      </c>
      <c r="C14601" s="4">
        <v>231.56289999999998</v>
      </c>
      <c r="F14601" s="20"/>
    </row>
    <row r="14602" spans="2:6" x14ac:dyDescent="0.3">
      <c r="B14602" s="3" t="s">
        <v>18459</v>
      </c>
      <c r="C14602" s="4">
        <v>231.53180000000003</v>
      </c>
      <c r="F14602" s="20"/>
    </row>
    <row r="14603" spans="2:6" x14ac:dyDescent="0.3">
      <c r="B14603" s="3" t="s">
        <v>14063</v>
      </c>
      <c r="C14603" s="4">
        <v>231.53180000000003</v>
      </c>
      <c r="F14603" s="20"/>
    </row>
    <row r="14604" spans="2:6" x14ac:dyDescent="0.3">
      <c r="B14604" s="3" t="s">
        <v>1283</v>
      </c>
      <c r="C14604" s="4">
        <v>231.53180000000003</v>
      </c>
      <c r="F14604" s="20"/>
    </row>
    <row r="14605" spans="2:6" x14ac:dyDescent="0.3">
      <c r="B14605" s="3" t="s">
        <v>2740</v>
      </c>
      <c r="C14605" s="4">
        <v>231.52549999999999</v>
      </c>
      <c r="F14605" s="20"/>
    </row>
    <row r="14606" spans="2:6" x14ac:dyDescent="0.3">
      <c r="B14606" s="3" t="s">
        <v>16932</v>
      </c>
      <c r="C14606" s="4">
        <v>231.5129</v>
      </c>
      <c r="F14606" s="20"/>
    </row>
    <row r="14607" spans="2:6" x14ac:dyDescent="0.3">
      <c r="B14607" s="3" t="s">
        <v>12662</v>
      </c>
      <c r="C14607" s="4">
        <v>231.494</v>
      </c>
      <c r="F14607" s="20"/>
    </row>
    <row r="14608" spans="2:6" x14ac:dyDescent="0.3">
      <c r="B14608" s="3" t="s">
        <v>9359</v>
      </c>
      <c r="C14608" s="4">
        <v>231.4751</v>
      </c>
      <c r="F14608" s="20"/>
    </row>
    <row r="14609" spans="2:6" x14ac:dyDescent="0.3">
      <c r="B14609" s="3" t="s">
        <v>14373</v>
      </c>
      <c r="C14609" s="4">
        <v>231.47470000000001</v>
      </c>
      <c r="F14609" s="20"/>
    </row>
    <row r="14610" spans="2:6" x14ac:dyDescent="0.3">
      <c r="B14610" s="3" t="s">
        <v>6828</v>
      </c>
      <c r="C14610" s="4">
        <v>231.4562</v>
      </c>
      <c r="F14610" s="20"/>
    </row>
    <row r="14611" spans="2:6" x14ac:dyDescent="0.3">
      <c r="B14611" s="3" t="s">
        <v>4401</v>
      </c>
      <c r="C14611" s="4">
        <v>231.4562</v>
      </c>
      <c r="F14611" s="20"/>
    </row>
    <row r="14612" spans="2:6" x14ac:dyDescent="0.3">
      <c r="B14612" s="3" t="s">
        <v>2151</v>
      </c>
      <c r="C14612" s="4">
        <v>231.17530000000002</v>
      </c>
      <c r="F14612" s="20"/>
    </row>
    <row r="14613" spans="2:6" x14ac:dyDescent="0.3">
      <c r="B14613" s="3" t="s">
        <v>14557</v>
      </c>
      <c r="C14613" s="4">
        <v>231.17470000000003</v>
      </c>
      <c r="F14613" s="20"/>
    </row>
    <row r="14614" spans="2:6" x14ac:dyDescent="0.3">
      <c r="B14614" s="3" t="s">
        <v>5818</v>
      </c>
      <c r="C14614" s="4">
        <v>231.15039999999999</v>
      </c>
      <c r="F14614" s="20"/>
    </row>
    <row r="14615" spans="2:6" x14ac:dyDescent="0.3">
      <c r="B14615" s="3" t="s">
        <v>8613</v>
      </c>
      <c r="C14615" s="4">
        <v>231.01169999999999</v>
      </c>
      <c r="F14615" s="20"/>
    </row>
    <row r="14616" spans="2:6" x14ac:dyDescent="0.3">
      <c r="B14616" s="3" t="s">
        <v>5896</v>
      </c>
      <c r="C14616" s="4">
        <v>230.83439999999999</v>
      </c>
      <c r="F14616" s="20"/>
    </row>
    <row r="14617" spans="2:6" x14ac:dyDescent="0.3">
      <c r="B14617" s="3" t="s">
        <v>13085</v>
      </c>
      <c r="C14617" s="4">
        <v>230.82510000000002</v>
      </c>
      <c r="F14617" s="20"/>
    </row>
    <row r="14618" spans="2:6" x14ac:dyDescent="0.3">
      <c r="B14618" s="3" t="s">
        <v>4642</v>
      </c>
      <c r="C14618" s="4">
        <v>230.63630000000001</v>
      </c>
      <c r="F14618" s="20"/>
    </row>
    <row r="14619" spans="2:6" x14ac:dyDescent="0.3">
      <c r="B14619" s="3" t="s">
        <v>16615</v>
      </c>
      <c r="C14619" s="4">
        <v>230.63149999999999</v>
      </c>
      <c r="F14619" s="20"/>
    </row>
    <row r="14620" spans="2:6" x14ac:dyDescent="0.3">
      <c r="B14620" s="3" t="s">
        <v>10323</v>
      </c>
      <c r="C14620" s="4">
        <v>230.3964</v>
      </c>
      <c r="F14620" s="20"/>
    </row>
    <row r="14621" spans="2:6" x14ac:dyDescent="0.3">
      <c r="B14621" s="3" t="s">
        <v>12925</v>
      </c>
      <c r="C14621" s="4">
        <v>230.31639999999999</v>
      </c>
      <c r="F14621" s="20"/>
    </row>
    <row r="14622" spans="2:6" x14ac:dyDescent="0.3">
      <c r="B14622" s="3" t="s">
        <v>8583</v>
      </c>
      <c r="C14622" s="4">
        <v>230.26760000000002</v>
      </c>
      <c r="F14622" s="20"/>
    </row>
    <row r="14623" spans="2:6" x14ac:dyDescent="0.3">
      <c r="B14623" s="3" t="s">
        <v>7839</v>
      </c>
      <c r="C14623" s="4">
        <v>230.22310000000002</v>
      </c>
      <c r="F14623" s="20"/>
    </row>
    <row r="14624" spans="2:6" x14ac:dyDescent="0.3">
      <c r="B14624" s="3" t="s">
        <v>8985</v>
      </c>
      <c r="C14624" s="4">
        <v>230.10659999999999</v>
      </c>
      <c r="F14624" s="20"/>
    </row>
    <row r="14625" spans="2:6" x14ac:dyDescent="0.3">
      <c r="B14625" s="3" t="s">
        <v>11046</v>
      </c>
      <c r="C14625" s="4">
        <v>230.09799999999998</v>
      </c>
      <c r="F14625" s="20"/>
    </row>
    <row r="14626" spans="2:6" x14ac:dyDescent="0.3">
      <c r="B14626" s="3" t="s">
        <v>17041</v>
      </c>
      <c r="C14626" s="4">
        <v>230.06950000000001</v>
      </c>
      <c r="F14626" s="20"/>
    </row>
    <row r="14627" spans="2:6" x14ac:dyDescent="0.3">
      <c r="B14627" s="3" t="s">
        <v>17450</v>
      </c>
      <c r="C14627" s="4">
        <v>230.06560000000002</v>
      </c>
      <c r="F14627" s="20"/>
    </row>
    <row r="14628" spans="2:6" x14ac:dyDescent="0.3">
      <c r="B14628" s="3" t="s">
        <v>14718</v>
      </c>
      <c r="C14628" s="4">
        <v>229.99199999999999</v>
      </c>
      <c r="F14628" s="20"/>
    </row>
    <row r="14629" spans="2:6" x14ac:dyDescent="0.3">
      <c r="B14629" s="3" t="s">
        <v>16276</v>
      </c>
      <c r="C14629" s="4">
        <v>229.95400000000001</v>
      </c>
      <c r="F14629" s="20"/>
    </row>
    <row r="14630" spans="2:6" x14ac:dyDescent="0.3">
      <c r="B14630" s="3" t="s">
        <v>16031</v>
      </c>
      <c r="C14630" s="4">
        <v>229.95400000000001</v>
      </c>
      <c r="F14630" s="20"/>
    </row>
    <row r="14631" spans="2:6" x14ac:dyDescent="0.3">
      <c r="B14631" s="3" t="s">
        <v>9572</v>
      </c>
      <c r="C14631" s="4">
        <v>229.95400000000001</v>
      </c>
      <c r="F14631" s="20"/>
    </row>
    <row r="14632" spans="2:6" x14ac:dyDescent="0.3">
      <c r="B14632" s="3" t="s">
        <v>15666</v>
      </c>
      <c r="C14632" s="4">
        <v>229.71710000000002</v>
      </c>
      <c r="F14632" s="20"/>
    </row>
    <row r="14633" spans="2:6" x14ac:dyDescent="0.3">
      <c r="B14633" s="3" t="s">
        <v>980</v>
      </c>
      <c r="C14633" s="4">
        <v>229.59629999999999</v>
      </c>
      <c r="F14633" s="20"/>
    </row>
    <row r="14634" spans="2:6" x14ac:dyDescent="0.3">
      <c r="B14634" s="3" t="s">
        <v>9195</v>
      </c>
      <c r="C14634" s="4">
        <v>229.57659999999998</v>
      </c>
      <c r="F14634" s="20"/>
    </row>
    <row r="14635" spans="2:6" x14ac:dyDescent="0.3">
      <c r="B14635" s="3" t="s">
        <v>18633</v>
      </c>
      <c r="C14635" s="4">
        <v>229.41519999999997</v>
      </c>
      <c r="F14635" s="20"/>
    </row>
    <row r="14636" spans="2:6" x14ac:dyDescent="0.3">
      <c r="B14636" s="3" t="s">
        <v>3484</v>
      </c>
      <c r="C14636" s="4">
        <v>229.40700000000001</v>
      </c>
      <c r="F14636" s="20"/>
    </row>
    <row r="14637" spans="2:6" x14ac:dyDescent="0.3">
      <c r="B14637" s="3" t="s">
        <v>15876</v>
      </c>
      <c r="C14637" s="4">
        <v>229.34</v>
      </c>
      <c r="F14637" s="20"/>
    </row>
    <row r="14638" spans="2:6" x14ac:dyDescent="0.3">
      <c r="B14638" s="3" t="s">
        <v>1820</v>
      </c>
      <c r="C14638" s="4">
        <v>229.23999999999998</v>
      </c>
      <c r="F14638" s="20"/>
    </row>
    <row r="14639" spans="2:6" x14ac:dyDescent="0.3">
      <c r="B14639" s="3" t="s">
        <v>11041</v>
      </c>
      <c r="C14639" s="4">
        <v>229.1711</v>
      </c>
      <c r="F14639" s="20"/>
    </row>
    <row r="14640" spans="2:6" x14ac:dyDescent="0.3">
      <c r="B14640" s="3" t="s">
        <v>14049</v>
      </c>
      <c r="C14640" s="4">
        <v>229.0463</v>
      </c>
      <c r="F14640" s="20"/>
    </row>
    <row r="14641" spans="2:6" x14ac:dyDescent="0.3">
      <c r="B14641" s="3" t="s">
        <v>11951</v>
      </c>
      <c r="C14641" s="4">
        <v>229.0463</v>
      </c>
      <c r="F14641" s="20"/>
    </row>
    <row r="14642" spans="2:6" x14ac:dyDescent="0.3">
      <c r="B14642" s="3" t="s">
        <v>2457</v>
      </c>
      <c r="C14642" s="4">
        <v>229.0463</v>
      </c>
      <c r="F14642" s="20"/>
    </row>
    <row r="14643" spans="2:6" x14ac:dyDescent="0.3">
      <c r="B14643" s="3" t="s">
        <v>1890</v>
      </c>
      <c r="C14643" s="4">
        <v>229.0463</v>
      </c>
      <c r="F14643" s="20"/>
    </row>
    <row r="14644" spans="2:6" x14ac:dyDescent="0.3">
      <c r="B14644" s="3" t="s">
        <v>6186</v>
      </c>
      <c r="C14644" s="4">
        <v>229.02780000000001</v>
      </c>
      <c r="F14644" s="20"/>
    </row>
    <row r="14645" spans="2:6" x14ac:dyDescent="0.3">
      <c r="B14645" s="3" t="s">
        <v>14733</v>
      </c>
      <c r="C14645" s="4">
        <v>229.02700000000002</v>
      </c>
      <c r="F14645" s="20"/>
    </row>
    <row r="14646" spans="2:6" x14ac:dyDescent="0.3">
      <c r="B14646" s="3" t="s">
        <v>7417</v>
      </c>
      <c r="C14646" s="4">
        <v>229.0026</v>
      </c>
      <c r="F14646" s="20"/>
    </row>
    <row r="14647" spans="2:6" x14ac:dyDescent="0.3">
      <c r="B14647" s="3" t="s">
        <v>6167</v>
      </c>
      <c r="C14647" s="4">
        <v>228.91250000000002</v>
      </c>
      <c r="F14647" s="20"/>
    </row>
    <row r="14648" spans="2:6" x14ac:dyDescent="0.3">
      <c r="B14648" s="3" t="s">
        <v>11427</v>
      </c>
      <c r="C14648" s="4">
        <v>228.87109999999998</v>
      </c>
      <c r="F14648" s="20"/>
    </row>
    <row r="14649" spans="2:6" x14ac:dyDescent="0.3">
      <c r="B14649" s="3" t="s">
        <v>13502</v>
      </c>
      <c r="C14649" s="4">
        <v>228.69589999999999</v>
      </c>
      <c r="F14649" s="20"/>
    </row>
    <row r="14650" spans="2:6" x14ac:dyDescent="0.3">
      <c r="B14650" s="3" t="s">
        <v>10863</v>
      </c>
      <c r="C14650" s="4">
        <v>228.69589999999999</v>
      </c>
      <c r="F14650" s="20"/>
    </row>
    <row r="14651" spans="2:6" x14ac:dyDescent="0.3">
      <c r="B14651" s="3" t="s">
        <v>10212</v>
      </c>
      <c r="C14651" s="4">
        <v>228.69589999999999</v>
      </c>
      <c r="F14651" s="20"/>
    </row>
    <row r="14652" spans="2:6" x14ac:dyDescent="0.3">
      <c r="B14652" s="3" t="s">
        <v>9288</v>
      </c>
      <c r="C14652" s="4">
        <v>228.69589999999999</v>
      </c>
      <c r="F14652" s="20"/>
    </row>
    <row r="14653" spans="2:6" x14ac:dyDescent="0.3">
      <c r="B14653" s="3" t="s">
        <v>5305</v>
      </c>
      <c r="C14653" s="4">
        <v>228.69589999999999</v>
      </c>
      <c r="F14653" s="20"/>
    </row>
    <row r="14654" spans="2:6" x14ac:dyDescent="0.3">
      <c r="B14654" s="3" t="s">
        <v>4060</v>
      </c>
      <c r="C14654" s="4">
        <v>228.69589999999999</v>
      </c>
      <c r="F14654" s="20"/>
    </row>
    <row r="14655" spans="2:6" x14ac:dyDescent="0.3">
      <c r="B14655" s="3" t="s">
        <v>9672</v>
      </c>
      <c r="C14655" s="4">
        <v>228.6584</v>
      </c>
      <c r="F14655" s="20"/>
    </row>
    <row r="14656" spans="2:6" x14ac:dyDescent="0.3">
      <c r="B14656" s="3" t="s">
        <v>18296</v>
      </c>
      <c r="C14656" s="4">
        <v>228.4229</v>
      </c>
      <c r="F14656" s="20"/>
    </row>
    <row r="14657" spans="2:6" x14ac:dyDescent="0.3">
      <c r="B14657" s="3" t="s">
        <v>18484</v>
      </c>
      <c r="C14657" s="4">
        <v>228.40810000000002</v>
      </c>
      <c r="F14657" s="20"/>
    </row>
    <row r="14658" spans="2:6" x14ac:dyDescent="0.3">
      <c r="B14658" s="3" t="s">
        <v>15370</v>
      </c>
      <c r="C14658" s="4">
        <v>228.40810000000002</v>
      </c>
      <c r="F14658" s="20"/>
    </row>
    <row r="14659" spans="2:6" x14ac:dyDescent="0.3">
      <c r="B14659" s="3" t="s">
        <v>7987</v>
      </c>
      <c r="C14659" s="4">
        <v>228.38659999999999</v>
      </c>
      <c r="F14659" s="20"/>
    </row>
    <row r="14660" spans="2:6" x14ac:dyDescent="0.3">
      <c r="B14660" s="3" t="s">
        <v>19042</v>
      </c>
      <c r="C14660" s="4">
        <v>228.37029999999999</v>
      </c>
      <c r="F14660" s="20"/>
    </row>
    <row r="14661" spans="2:6" x14ac:dyDescent="0.3">
      <c r="B14661" s="3" t="s">
        <v>17249</v>
      </c>
      <c r="C14661" s="4">
        <v>228.3451</v>
      </c>
      <c r="F14661" s="20"/>
    </row>
    <row r="14662" spans="2:6" x14ac:dyDescent="0.3">
      <c r="B14662" s="3" t="s">
        <v>15691</v>
      </c>
      <c r="C14662" s="4">
        <v>228.33250000000001</v>
      </c>
      <c r="F14662" s="20"/>
    </row>
    <row r="14663" spans="2:6" x14ac:dyDescent="0.3">
      <c r="B14663" s="3" t="s">
        <v>10424</v>
      </c>
      <c r="C14663" s="4">
        <v>228.2962</v>
      </c>
      <c r="F14663" s="20"/>
    </row>
    <row r="14664" spans="2:6" x14ac:dyDescent="0.3">
      <c r="B14664" s="3" t="s">
        <v>8269</v>
      </c>
      <c r="C14664" s="4">
        <v>228.28210000000001</v>
      </c>
      <c r="F14664" s="20"/>
    </row>
    <row r="14665" spans="2:6" x14ac:dyDescent="0.3">
      <c r="B14665" s="3" t="s">
        <v>8211</v>
      </c>
      <c r="C14665" s="4">
        <v>227.87620000000001</v>
      </c>
      <c r="F14665" s="20"/>
    </row>
    <row r="14666" spans="2:6" x14ac:dyDescent="0.3">
      <c r="B14666" s="3" t="s">
        <v>10013</v>
      </c>
      <c r="C14666" s="4">
        <v>227.8321</v>
      </c>
      <c r="F14666" s="20"/>
    </row>
    <row r="14667" spans="2:6" x14ac:dyDescent="0.3">
      <c r="B14667" s="3" t="s">
        <v>13586</v>
      </c>
      <c r="C14667" s="4">
        <v>227.73169999999999</v>
      </c>
      <c r="F14667" s="20"/>
    </row>
    <row r="14668" spans="2:6" x14ac:dyDescent="0.3">
      <c r="B14668" s="3" t="s">
        <v>11369</v>
      </c>
      <c r="C14668" s="4">
        <v>227.488</v>
      </c>
      <c r="F14668" s="20"/>
    </row>
    <row r="14669" spans="2:6" x14ac:dyDescent="0.3">
      <c r="B14669" s="3" t="s">
        <v>4180</v>
      </c>
      <c r="C14669" s="4">
        <v>227.48129999999998</v>
      </c>
      <c r="F14669" s="20"/>
    </row>
    <row r="14670" spans="2:6" x14ac:dyDescent="0.3">
      <c r="B14670" s="3" t="s">
        <v>3768</v>
      </c>
      <c r="C14670" s="4">
        <v>227.4273</v>
      </c>
      <c r="F14670" s="20"/>
    </row>
    <row r="14671" spans="2:6" x14ac:dyDescent="0.3">
      <c r="B14671" s="3" t="s">
        <v>14526</v>
      </c>
      <c r="C14671" s="4">
        <v>227.4057</v>
      </c>
      <c r="F14671" s="20"/>
    </row>
    <row r="14672" spans="2:6" x14ac:dyDescent="0.3">
      <c r="B14672" s="3" t="s">
        <v>12263</v>
      </c>
      <c r="C14672" s="4">
        <v>227.38719999999998</v>
      </c>
      <c r="F14672" s="20"/>
    </row>
    <row r="14673" spans="2:6" x14ac:dyDescent="0.3">
      <c r="B14673" s="3" t="s">
        <v>12897</v>
      </c>
      <c r="C14673" s="4">
        <v>227.37440000000001</v>
      </c>
      <c r="F14673" s="20"/>
    </row>
    <row r="14674" spans="2:6" x14ac:dyDescent="0.3">
      <c r="B14674" s="3" t="s">
        <v>14169</v>
      </c>
      <c r="C14674" s="4">
        <v>227.15610000000001</v>
      </c>
      <c r="F14674" s="20"/>
    </row>
    <row r="14675" spans="2:6" x14ac:dyDescent="0.3">
      <c r="B14675" s="3" t="s">
        <v>6140</v>
      </c>
      <c r="C14675" s="4">
        <v>226.87360000000001</v>
      </c>
      <c r="F14675" s="20"/>
    </row>
    <row r="14676" spans="2:6" x14ac:dyDescent="0.3">
      <c r="B14676" s="3" t="s">
        <v>6136</v>
      </c>
      <c r="C14676" s="4">
        <v>226.71940000000001</v>
      </c>
      <c r="F14676" s="20"/>
    </row>
    <row r="14677" spans="2:6" x14ac:dyDescent="0.3">
      <c r="B14677" s="3" t="s">
        <v>7959</v>
      </c>
      <c r="C14677" s="4">
        <v>226.6979</v>
      </c>
      <c r="F14677" s="20"/>
    </row>
    <row r="14678" spans="2:6" x14ac:dyDescent="0.3">
      <c r="B14678" s="3" t="s">
        <v>4774</v>
      </c>
      <c r="C14678" s="4">
        <v>226.50489999999999</v>
      </c>
      <c r="F14678" s="20"/>
    </row>
    <row r="14679" spans="2:6" x14ac:dyDescent="0.3">
      <c r="B14679" s="3" t="s">
        <v>18221</v>
      </c>
      <c r="C14679" s="4">
        <v>226.43559999999997</v>
      </c>
      <c r="F14679" s="20"/>
    </row>
    <row r="14680" spans="2:6" x14ac:dyDescent="0.3">
      <c r="B14680" s="3" t="s">
        <v>18894</v>
      </c>
      <c r="C14680" s="4">
        <v>226.42410000000001</v>
      </c>
      <c r="F14680" s="20"/>
    </row>
    <row r="14681" spans="2:6" x14ac:dyDescent="0.3">
      <c r="B14681" s="3" t="s">
        <v>2859</v>
      </c>
      <c r="C14681" s="4">
        <v>226.17929999999998</v>
      </c>
      <c r="F14681" s="20"/>
    </row>
    <row r="14682" spans="2:6" x14ac:dyDescent="0.3">
      <c r="B14682" s="3" t="s">
        <v>597</v>
      </c>
      <c r="C14682" s="4">
        <v>226.17929999999998</v>
      </c>
      <c r="F14682" s="20"/>
    </row>
    <row r="14683" spans="2:6" x14ac:dyDescent="0.3">
      <c r="B14683" s="3" t="s">
        <v>11307</v>
      </c>
      <c r="C14683" s="4">
        <v>226.03479999999999</v>
      </c>
      <c r="F14683" s="20"/>
    </row>
    <row r="14684" spans="2:6" x14ac:dyDescent="0.3">
      <c r="B14684" s="3" t="s">
        <v>18794</v>
      </c>
      <c r="C14684" s="4">
        <v>225.80329999999998</v>
      </c>
      <c r="F14684" s="20"/>
    </row>
    <row r="14685" spans="2:6" x14ac:dyDescent="0.3">
      <c r="B14685" s="3" t="s">
        <v>16219</v>
      </c>
      <c r="C14685" s="4">
        <v>225.60290000000001</v>
      </c>
      <c r="F14685" s="20"/>
    </row>
    <row r="14686" spans="2:6" x14ac:dyDescent="0.3">
      <c r="B14686" s="3" t="s">
        <v>8764</v>
      </c>
      <c r="C14686" s="4">
        <v>225.57849999999999</v>
      </c>
      <c r="F14686" s="20"/>
    </row>
    <row r="14687" spans="2:6" x14ac:dyDescent="0.3">
      <c r="B14687" s="3" t="s">
        <v>6734</v>
      </c>
      <c r="C14687" s="4">
        <v>225.30329999999998</v>
      </c>
      <c r="F14687" s="20"/>
    </row>
    <row r="14688" spans="2:6" x14ac:dyDescent="0.3">
      <c r="B14688" s="3" t="s">
        <v>18224</v>
      </c>
      <c r="C14688" s="4">
        <v>225.28440000000001</v>
      </c>
      <c r="F14688" s="20"/>
    </row>
    <row r="14689" spans="2:6" x14ac:dyDescent="0.3">
      <c r="B14689" s="3" t="s">
        <v>18893</v>
      </c>
      <c r="C14689" s="4">
        <v>225.28440000000001</v>
      </c>
      <c r="F14689" s="20"/>
    </row>
    <row r="14690" spans="2:6" x14ac:dyDescent="0.3">
      <c r="B14690" s="3" t="s">
        <v>15197</v>
      </c>
      <c r="C14690" s="4">
        <v>225.28440000000001</v>
      </c>
      <c r="F14690" s="20"/>
    </row>
    <row r="14691" spans="2:6" x14ac:dyDescent="0.3">
      <c r="B14691" s="3" t="s">
        <v>13782</v>
      </c>
      <c r="C14691" s="4">
        <v>225.28440000000001</v>
      </c>
      <c r="F14691" s="20"/>
    </row>
    <row r="14692" spans="2:6" x14ac:dyDescent="0.3">
      <c r="B14692" s="3" t="s">
        <v>12349</v>
      </c>
      <c r="C14692" s="4">
        <v>225.28440000000001</v>
      </c>
      <c r="F14692" s="20"/>
    </row>
    <row r="14693" spans="2:6" x14ac:dyDescent="0.3">
      <c r="B14693" s="3" t="s">
        <v>3123</v>
      </c>
      <c r="C14693" s="4">
        <v>225.28440000000001</v>
      </c>
      <c r="F14693" s="20"/>
    </row>
    <row r="14694" spans="2:6" x14ac:dyDescent="0.3">
      <c r="B14694" s="3" t="s">
        <v>14268</v>
      </c>
      <c r="C14694" s="4">
        <v>225.27160000000001</v>
      </c>
      <c r="F14694" s="20"/>
    </row>
    <row r="14695" spans="2:6" x14ac:dyDescent="0.3">
      <c r="B14695" s="3" t="s">
        <v>12480</v>
      </c>
      <c r="C14695" s="4">
        <v>225.25919999999999</v>
      </c>
      <c r="F14695" s="20"/>
    </row>
    <row r="14696" spans="2:6" x14ac:dyDescent="0.3">
      <c r="B14696" s="3" t="s">
        <v>5060</v>
      </c>
      <c r="C14696" s="4">
        <v>225.2466</v>
      </c>
      <c r="F14696" s="20"/>
    </row>
    <row r="14697" spans="2:6" x14ac:dyDescent="0.3">
      <c r="B14697" s="3" t="s">
        <v>8199</v>
      </c>
      <c r="C14697" s="4">
        <v>225.2088</v>
      </c>
      <c r="F14697" s="20"/>
    </row>
    <row r="14698" spans="2:6" x14ac:dyDescent="0.3">
      <c r="B14698" s="3" t="s">
        <v>12953</v>
      </c>
      <c r="C14698" s="4">
        <v>225.17160000000001</v>
      </c>
      <c r="F14698" s="20"/>
    </row>
    <row r="14699" spans="2:6" x14ac:dyDescent="0.3">
      <c r="B14699" s="3" t="s">
        <v>1153</v>
      </c>
      <c r="C14699" s="4">
        <v>225.14620000000002</v>
      </c>
      <c r="F14699" s="20"/>
    </row>
    <row r="14700" spans="2:6" x14ac:dyDescent="0.3">
      <c r="B14700" s="3" t="s">
        <v>1324</v>
      </c>
      <c r="C14700" s="4">
        <v>225.12869999999998</v>
      </c>
      <c r="F14700" s="20"/>
    </row>
    <row r="14701" spans="2:6" x14ac:dyDescent="0.3">
      <c r="B14701" s="3" t="s">
        <v>12813</v>
      </c>
      <c r="C14701" s="4">
        <v>225.053</v>
      </c>
      <c r="F14701" s="20"/>
    </row>
    <row r="14702" spans="2:6" x14ac:dyDescent="0.3">
      <c r="B14702" s="3" t="s">
        <v>9160</v>
      </c>
      <c r="C14702" s="4">
        <v>224.86430000000001</v>
      </c>
      <c r="F14702" s="20"/>
    </row>
    <row r="14703" spans="2:6" x14ac:dyDescent="0.3">
      <c r="B14703" s="3" t="s">
        <v>11367</v>
      </c>
      <c r="C14703" s="4">
        <v>224.86429999999999</v>
      </c>
      <c r="F14703" s="20"/>
    </row>
    <row r="14704" spans="2:6" x14ac:dyDescent="0.3">
      <c r="B14704" s="3" t="s">
        <v>6530</v>
      </c>
      <c r="C14704" s="4">
        <v>224.86429999999999</v>
      </c>
      <c r="F14704" s="20"/>
    </row>
    <row r="14705" spans="2:6" x14ac:dyDescent="0.3">
      <c r="B14705" s="3" t="s">
        <v>12320</v>
      </c>
      <c r="C14705" s="4">
        <v>224.72650000000002</v>
      </c>
      <c r="F14705" s="20"/>
    </row>
    <row r="14706" spans="2:6" x14ac:dyDescent="0.3">
      <c r="B14706" s="3" t="s">
        <v>8164</v>
      </c>
      <c r="C14706" s="4">
        <v>224.72650000000002</v>
      </c>
      <c r="F14706" s="20"/>
    </row>
    <row r="14707" spans="2:6" x14ac:dyDescent="0.3">
      <c r="B14707" s="3" t="s">
        <v>12168</v>
      </c>
      <c r="C14707" s="4">
        <v>224.6962</v>
      </c>
      <c r="F14707" s="20"/>
    </row>
    <row r="14708" spans="2:6" x14ac:dyDescent="0.3">
      <c r="B14708" s="3" t="s">
        <v>2795</v>
      </c>
      <c r="C14708" s="4">
        <v>224.61429999999999</v>
      </c>
      <c r="F14708" s="20"/>
    </row>
    <row r="14709" spans="2:6" x14ac:dyDescent="0.3">
      <c r="B14709" s="3" t="s">
        <v>2411</v>
      </c>
      <c r="C14709" s="4">
        <v>224.59440000000001</v>
      </c>
      <c r="F14709" s="20"/>
    </row>
    <row r="14710" spans="2:6" x14ac:dyDescent="0.3">
      <c r="B14710" s="3" t="s">
        <v>17972</v>
      </c>
      <c r="C14710" s="4">
        <v>224.50790000000001</v>
      </c>
      <c r="F14710" s="20"/>
    </row>
    <row r="14711" spans="2:6" x14ac:dyDescent="0.3">
      <c r="B14711" s="3" t="s">
        <v>10149</v>
      </c>
      <c r="C14711" s="4">
        <v>224.4836</v>
      </c>
      <c r="F14711" s="20"/>
    </row>
    <row r="14712" spans="2:6" x14ac:dyDescent="0.3">
      <c r="B14712" s="3" t="s">
        <v>9662</v>
      </c>
      <c r="C14712" s="4">
        <v>224.4836</v>
      </c>
      <c r="F14712" s="20"/>
    </row>
    <row r="14713" spans="2:6" x14ac:dyDescent="0.3">
      <c r="B14713" s="3" t="s">
        <v>9910</v>
      </c>
      <c r="C14713" s="4">
        <v>224.47889999999998</v>
      </c>
      <c r="F14713" s="20"/>
    </row>
    <row r="14714" spans="2:6" x14ac:dyDescent="0.3">
      <c r="B14714" s="3" t="s">
        <v>2547</v>
      </c>
      <c r="C14714" s="4">
        <v>224.42689999999999</v>
      </c>
      <c r="F14714" s="20"/>
    </row>
    <row r="14715" spans="2:6" x14ac:dyDescent="0.3">
      <c r="B14715" s="3" t="s">
        <v>788</v>
      </c>
      <c r="C14715" s="4">
        <v>224.30759999999998</v>
      </c>
      <c r="F14715" s="20"/>
    </row>
    <row r="14716" spans="2:6" x14ac:dyDescent="0.3">
      <c r="B14716" s="3" t="s">
        <v>3552</v>
      </c>
      <c r="C14716" s="4">
        <v>224.28550000000001</v>
      </c>
      <c r="F14716" s="20"/>
    </row>
    <row r="14717" spans="2:6" x14ac:dyDescent="0.3">
      <c r="B14717" s="3" t="s">
        <v>14774</v>
      </c>
      <c r="C14717" s="4">
        <v>224.0324</v>
      </c>
      <c r="F14717" s="20"/>
    </row>
    <row r="14718" spans="2:6" x14ac:dyDescent="0.3">
      <c r="B14718" s="3" t="s">
        <v>4711</v>
      </c>
      <c r="C14718" s="4">
        <v>223.74799999999999</v>
      </c>
      <c r="F14718" s="20"/>
    </row>
    <row r="14719" spans="2:6" x14ac:dyDescent="0.3">
      <c r="B14719" s="3" t="s">
        <v>13446</v>
      </c>
      <c r="C14719" s="4">
        <v>223.33629999999997</v>
      </c>
      <c r="F14719" s="20"/>
    </row>
    <row r="14720" spans="2:6" x14ac:dyDescent="0.3">
      <c r="B14720" s="3" t="s">
        <v>5900</v>
      </c>
      <c r="C14720" s="4">
        <v>223.3245</v>
      </c>
      <c r="F14720" s="20"/>
    </row>
    <row r="14721" spans="2:6" x14ac:dyDescent="0.3">
      <c r="B14721" s="3" t="s">
        <v>5582</v>
      </c>
      <c r="C14721" s="4">
        <v>223.26740000000001</v>
      </c>
      <c r="F14721" s="20"/>
    </row>
    <row r="14722" spans="2:6" x14ac:dyDescent="0.3">
      <c r="B14722" s="3" t="s">
        <v>11471</v>
      </c>
      <c r="C14722" s="4">
        <v>223.24579999999997</v>
      </c>
      <c r="F14722" s="20"/>
    </row>
    <row r="14723" spans="2:6" x14ac:dyDescent="0.3">
      <c r="B14723" s="3" t="s">
        <v>6522</v>
      </c>
      <c r="C14723" s="4">
        <v>223.10580000000002</v>
      </c>
      <c r="F14723" s="20"/>
    </row>
    <row r="14724" spans="2:6" x14ac:dyDescent="0.3">
      <c r="B14724" s="3" t="s">
        <v>10903</v>
      </c>
      <c r="C14724" s="4">
        <v>222.7662</v>
      </c>
      <c r="F14724" s="20"/>
    </row>
    <row r="14725" spans="2:6" x14ac:dyDescent="0.3">
      <c r="B14725" s="3" t="s">
        <v>17455</v>
      </c>
      <c r="C14725" s="4">
        <v>222.7363</v>
      </c>
      <c r="F14725" s="20"/>
    </row>
    <row r="14726" spans="2:6" x14ac:dyDescent="0.3">
      <c r="B14726" s="3" t="s">
        <v>4758</v>
      </c>
      <c r="C14726" s="4">
        <v>222.6859</v>
      </c>
      <c r="F14726" s="20"/>
    </row>
    <row r="14727" spans="2:6" x14ac:dyDescent="0.3">
      <c r="B14727" s="3" t="s">
        <v>4388</v>
      </c>
      <c r="C14727" s="4">
        <v>222.68090000000001</v>
      </c>
      <c r="F14727" s="20"/>
    </row>
    <row r="14728" spans="2:6" x14ac:dyDescent="0.3">
      <c r="B14728" s="3" t="s">
        <v>17127</v>
      </c>
      <c r="C14728" s="4">
        <v>222.67959999999999</v>
      </c>
      <c r="F14728" s="20"/>
    </row>
    <row r="14729" spans="2:6" x14ac:dyDescent="0.3">
      <c r="B14729" s="3" t="s">
        <v>12407</v>
      </c>
      <c r="C14729" s="4">
        <v>222.64830000000001</v>
      </c>
      <c r="F14729" s="20"/>
    </row>
    <row r="14730" spans="2:6" x14ac:dyDescent="0.3">
      <c r="B14730" s="3" t="s">
        <v>8264</v>
      </c>
      <c r="C14730" s="4">
        <v>222.6053</v>
      </c>
      <c r="F14730" s="20"/>
    </row>
    <row r="14731" spans="2:6" x14ac:dyDescent="0.3">
      <c r="B14731" s="3" t="s">
        <v>17004</v>
      </c>
      <c r="C14731" s="4">
        <v>222.58320000000001</v>
      </c>
      <c r="F14731" s="20"/>
    </row>
    <row r="14732" spans="2:6" x14ac:dyDescent="0.3">
      <c r="B14732" s="3" t="s">
        <v>11272</v>
      </c>
      <c r="C14732" s="4">
        <v>222.5607</v>
      </c>
      <c r="F14732" s="20"/>
    </row>
    <row r="14733" spans="2:6" x14ac:dyDescent="0.3">
      <c r="B14733" s="3" t="s">
        <v>18715</v>
      </c>
      <c r="C14733" s="4">
        <v>222.44469999999998</v>
      </c>
      <c r="F14733" s="20"/>
    </row>
    <row r="14734" spans="2:6" x14ac:dyDescent="0.3">
      <c r="B14734" s="3" t="s">
        <v>18491</v>
      </c>
      <c r="C14734" s="4">
        <v>222.16070000000002</v>
      </c>
      <c r="F14734" s="20"/>
    </row>
    <row r="14735" spans="2:6" x14ac:dyDescent="0.3">
      <c r="B14735" s="3" t="s">
        <v>14942</v>
      </c>
      <c r="C14735" s="4">
        <v>222.16070000000002</v>
      </c>
      <c r="F14735" s="20"/>
    </row>
    <row r="14736" spans="2:6" x14ac:dyDescent="0.3">
      <c r="B14736" s="3" t="s">
        <v>5405</v>
      </c>
      <c r="C14736" s="4">
        <v>222.16070000000002</v>
      </c>
      <c r="F14736" s="20"/>
    </row>
    <row r="14737" spans="2:6" x14ac:dyDescent="0.3">
      <c r="B14737" s="3" t="s">
        <v>861</v>
      </c>
      <c r="C14737" s="4">
        <v>222.16070000000002</v>
      </c>
      <c r="F14737" s="20"/>
    </row>
    <row r="14738" spans="2:6" x14ac:dyDescent="0.3">
      <c r="B14738" s="3" t="s">
        <v>2382</v>
      </c>
      <c r="C14738" s="4">
        <v>222.1481</v>
      </c>
      <c r="F14738" s="20"/>
    </row>
    <row r="14739" spans="2:6" x14ac:dyDescent="0.3">
      <c r="B14739" s="3" t="s">
        <v>10595</v>
      </c>
      <c r="C14739" s="4">
        <v>222.12920000000003</v>
      </c>
      <c r="F14739" s="20"/>
    </row>
    <row r="14740" spans="2:6" x14ac:dyDescent="0.3">
      <c r="B14740" s="3" t="s">
        <v>5323</v>
      </c>
      <c r="C14740" s="4">
        <v>222.12290000000002</v>
      </c>
      <c r="F14740" s="20"/>
    </row>
    <row r="14741" spans="2:6" x14ac:dyDescent="0.3">
      <c r="B14741" s="3" t="s">
        <v>3636</v>
      </c>
      <c r="C14741" s="4">
        <v>222.12289999999999</v>
      </c>
      <c r="F14741" s="20"/>
    </row>
    <row r="14742" spans="2:6" x14ac:dyDescent="0.3">
      <c r="B14742" s="3" t="s">
        <v>3076</v>
      </c>
      <c r="C14742" s="4">
        <v>222.0977</v>
      </c>
      <c r="F14742" s="20"/>
    </row>
    <row r="14743" spans="2:6" x14ac:dyDescent="0.3">
      <c r="B14743" s="3" t="s">
        <v>2441</v>
      </c>
      <c r="C14743" s="4">
        <v>222.0977</v>
      </c>
      <c r="F14743" s="20"/>
    </row>
    <row r="14744" spans="2:6" x14ac:dyDescent="0.3">
      <c r="B14744" s="3" t="s">
        <v>17129</v>
      </c>
      <c r="C14744" s="4">
        <v>222.08510000000001</v>
      </c>
      <c r="F14744" s="20"/>
    </row>
    <row r="14745" spans="2:6" x14ac:dyDescent="0.3">
      <c r="B14745" s="3" t="s">
        <v>16096</v>
      </c>
      <c r="C14745" s="4">
        <v>222.08510000000001</v>
      </c>
      <c r="F14745" s="20"/>
    </row>
    <row r="14746" spans="2:6" x14ac:dyDescent="0.3">
      <c r="B14746" s="3" t="s">
        <v>14319</v>
      </c>
      <c r="C14746" s="4">
        <v>222.08510000000001</v>
      </c>
      <c r="F14746" s="20"/>
    </row>
    <row r="14747" spans="2:6" x14ac:dyDescent="0.3">
      <c r="B14747" s="3" t="s">
        <v>13855</v>
      </c>
      <c r="C14747" s="4">
        <v>222.08510000000001</v>
      </c>
      <c r="F14747" s="20"/>
    </row>
    <row r="14748" spans="2:6" x14ac:dyDescent="0.3">
      <c r="B14748" s="3" t="s">
        <v>1591</v>
      </c>
      <c r="C14748" s="4">
        <v>222.08510000000001</v>
      </c>
      <c r="F14748" s="20"/>
    </row>
    <row r="14749" spans="2:6" x14ac:dyDescent="0.3">
      <c r="B14749" s="3" t="s">
        <v>12129</v>
      </c>
      <c r="C14749" s="4">
        <v>222.0737</v>
      </c>
      <c r="F14749" s="20"/>
    </row>
    <row r="14750" spans="2:6" x14ac:dyDescent="0.3">
      <c r="B14750" s="3" t="s">
        <v>1131</v>
      </c>
      <c r="C14750" s="4">
        <v>222.03470000000002</v>
      </c>
      <c r="F14750" s="20"/>
    </row>
    <row r="14751" spans="2:6" x14ac:dyDescent="0.3">
      <c r="B14751" s="3" t="s">
        <v>4459</v>
      </c>
      <c r="C14751" s="4">
        <v>221.99690000000001</v>
      </c>
      <c r="F14751" s="20"/>
    </row>
    <row r="14752" spans="2:6" x14ac:dyDescent="0.3">
      <c r="B14752" s="3" t="s">
        <v>11265</v>
      </c>
      <c r="C14752" s="4">
        <v>221.851</v>
      </c>
      <c r="F14752" s="20"/>
    </row>
    <row r="14753" spans="2:6" x14ac:dyDescent="0.3">
      <c r="B14753" s="3" t="s">
        <v>9234</v>
      </c>
      <c r="C14753" s="4">
        <v>221.5284</v>
      </c>
      <c r="F14753" s="20"/>
    </row>
    <row r="14754" spans="2:6" x14ac:dyDescent="0.3">
      <c r="B14754" s="3" t="s">
        <v>3190</v>
      </c>
      <c r="C14754" s="4">
        <v>221.42149999999998</v>
      </c>
      <c r="F14754" s="20"/>
    </row>
    <row r="14755" spans="2:6" x14ac:dyDescent="0.3">
      <c r="B14755" s="3" t="s">
        <v>17639</v>
      </c>
      <c r="C14755" s="4">
        <v>221.09989999999999</v>
      </c>
      <c r="F14755" s="20"/>
    </row>
    <row r="14756" spans="2:6" x14ac:dyDescent="0.3">
      <c r="B14756" s="3" t="s">
        <v>1029</v>
      </c>
      <c r="C14756" s="4">
        <v>221.0205</v>
      </c>
      <c r="F14756" s="20"/>
    </row>
    <row r="14757" spans="2:6" x14ac:dyDescent="0.3">
      <c r="B14757" s="3" t="s">
        <v>2969</v>
      </c>
      <c r="C14757" s="4">
        <v>220.92050000000003</v>
      </c>
      <c r="F14757" s="20"/>
    </row>
    <row r="14758" spans="2:6" x14ac:dyDescent="0.3">
      <c r="B14758" s="3" t="s">
        <v>7768</v>
      </c>
      <c r="C14758" s="4">
        <v>220.852</v>
      </c>
      <c r="F14758" s="20"/>
    </row>
    <row r="14759" spans="2:6" x14ac:dyDescent="0.3">
      <c r="B14759" s="3" t="s">
        <v>13348</v>
      </c>
      <c r="C14759" s="4">
        <v>220.84570000000002</v>
      </c>
      <c r="F14759" s="20"/>
    </row>
    <row r="14760" spans="2:6" x14ac:dyDescent="0.3">
      <c r="B14760" s="3" t="s">
        <v>16981</v>
      </c>
      <c r="C14760" s="4">
        <v>220.80789999999999</v>
      </c>
      <c r="F14760" s="20"/>
    </row>
    <row r="14761" spans="2:6" x14ac:dyDescent="0.3">
      <c r="B14761" s="3" t="s">
        <v>11891</v>
      </c>
      <c r="C14761" s="4">
        <v>220.71809999999999</v>
      </c>
      <c r="F14761" s="20"/>
    </row>
    <row r="14762" spans="2:6" x14ac:dyDescent="0.3">
      <c r="B14762" s="3" t="s">
        <v>10313</v>
      </c>
      <c r="C14762" s="4">
        <v>220.47200000000001</v>
      </c>
      <c r="F14762" s="20"/>
    </row>
    <row r="14763" spans="2:6" x14ac:dyDescent="0.3">
      <c r="B14763" s="3" t="s">
        <v>11768</v>
      </c>
      <c r="C14763" s="4">
        <v>220.42600000000002</v>
      </c>
      <c r="F14763" s="20"/>
    </row>
    <row r="14764" spans="2:6" x14ac:dyDescent="0.3">
      <c r="B14764" s="3" t="s">
        <v>5998</v>
      </c>
      <c r="C14764" s="4">
        <v>220.3449</v>
      </c>
      <c r="F14764" s="20"/>
    </row>
    <row r="14765" spans="2:6" x14ac:dyDescent="0.3">
      <c r="B14765" s="3" t="s">
        <v>8890</v>
      </c>
      <c r="C14765" s="4">
        <v>220.15199999999999</v>
      </c>
      <c r="F14765" s="20"/>
    </row>
    <row r="14766" spans="2:6" x14ac:dyDescent="0.3">
      <c r="B14766" s="3" t="s">
        <v>2497</v>
      </c>
      <c r="C14766" s="4">
        <v>220.15199999999999</v>
      </c>
      <c r="F14766" s="20"/>
    </row>
    <row r="14767" spans="2:6" x14ac:dyDescent="0.3">
      <c r="B14767" s="3" t="s">
        <v>2286</v>
      </c>
      <c r="C14767" s="4">
        <v>220.15199999999999</v>
      </c>
      <c r="F14767" s="20"/>
    </row>
    <row r="14768" spans="2:6" x14ac:dyDescent="0.3">
      <c r="B14768" s="3" t="s">
        <v>649</v>
      </c>
      <c r="C14768" s="4">
        <v>220.15199999999999</v>
      </c>
      <c r="F14768" s="20"/>
    </row>
    <row r="14769" spans="2:6" x14ac:dyDescent="0.3">
      <c r="B14769" s="3" t="s">
        <v>1287</v>
      </c>
      <c r="C14769" s="4">
        <v>220.05670000000001</v>
      </c>
      <c r="F14769" s="20"/>
    </row>
    <row r="14770" spans="2:6" x14ac:dyDescent="0.3">
      <c r="B14770" s="3" t="s">
        <v>18714</v>
      </c>
      <c r="C14770" s="4">
        <v>219.92520000000002</v>
      </c>
      <c r="F14770" s="20"/>
    </row>
    <row r="14771" spans="2:6" x14ac:dyDescent="0.3">
      <c r="B14771" s="3" t="s">
        <v>15489</v>
      </c>
      <c r="C14771" s="4">
        <v>219.85769999999999</v>
      </c>
      <c r="F14771" s="20"/>
    </row>
    <row r="14772" spans="2:6" x14ac:dyDescent="0.3">
      <c r="B14772" s="3" t="s">
        <v>4094</v>
      </c>
      <c r="C14772" s="4">
        <v>219.85769999999999</v>
      </c>
      <c r="F14772" s="20"/>
    </row>
    <row r="14773" spans="2:6" x14ac:dyDescent="0.3">
      <c r="B14773" s="3" t="s">
        <v>8282</v>
      </c>
      <c r="C14773" s="4">
        <v>219.76889999999997</v>
      </c>
      <c r="F14773" s="20"/>
    </row>
    <row r="14774" spans="2:6" x14ac:dyDescent="0.3">
      <c r="B14774" s="3" t="s">
        <v>17057</v>
      </c>
      <c r="C14774" s="4">
        <v>219.72479999999999</v>
      </c>
      <c r="F14774" s="20"/>
    </row>
    <row r="14775" spans="2:6" x14ac:dyDescent="0.3">
      <c r="B14775" s="3" t="s">
        <v>16552</v>
      </c>
      <c r="C14775" s="4">
        <v>219.55589999999998</v>
      </c>
      <c r="F14775" s="20"/>
    </row>
    <row r="14776" spans="2:6" x14ac:dyDescent="0.3">
      <c r="B14776" s="3" t="s">
        <v>3169</v>
      </c>
      <c r="C14776" s="4">
        <v>219.5437</v>
      </c>
      <c r="F14776" s="20"/>
    </row>
    <row r="14777" spans="2:6" x14ac:dyDescent="0.3">
      <c r="B14777" s="3" t="s">
        <v>1996</v>
      </c>
      <c r="C14777" s="4">
        <v>219.321</v>
      </c>
      <c r="F14777" s="20"/>
    </row>
    <row r="14778" spans="2:6" x14ac:dyDescent="0.3">
      <c r="B14778" s="3" t="s">
        <v>8376</v>
      </c>
      <c r="C14778" s="4">
        <v>219.30589999999998</v>
      </c>
      <c r="F14778" s="20"/>
    </row>
    <row r="14779" spans="2:6" x14ac:dyDescent="0.3">
      <c r="B14779" s="3" t="s">
        <v>10618</v>
      </c>
      <c r="C14779" s="4">
        <v>219.28109999999998</v>
      </c>
      <c r="F14779" s="20"/>
    </row>
    <row r="14780" spans="2:6" x14ac:dyDescent="0.3">
      <c r="B14780" s="3" t="s">
        <v>14763</v>
      </c>
      <c r="C14780" s="4">
        <v>219.09370000000001</v>
      </c>
      <c r="F14780" s="20"/>
    </row>
    <row r="14781" spans="2:6" x14ac:dyDescent="0.3">
      <c r="B14781" s="3" t="s">
        <v>19050</v>
      </c>
      <c r="C14781" s="4">
        <v>219.0685</v>
      </c>
      <c r="F14781" s="20"/>
    </row>
    <row r="14782" spans="2:6" x14ac:dyDescent="0.3">
      <c r="B14782" s="3" t="s">
        <v>14369</v>
      </c>
      <c r="C14782" s="4">
        <v>219.0685</v>
      </c>
      <c r="F14782" s="20"/>
    </row>
    <row r="14783" spans="2:6" x14ac:dyDescent="0.3">
      <c r="B14783" s="3" t="s">
        <v>13211</v>
      </c>
      <c r="C14783" s="4">
        <v>219.0685</v>
      </c>
      <c r="F14783" s="20"/>
    </row>
    <row r="14784" spans="2:6" x14ac:dyDescent="0.3">
      <c r="B14784" s="3" t="s">
        <v>12087</v>
      </c>
      <c r="C14784" s="4">
        <v>219.0685</v>
      </c>
      <c r="F14784" s="20"/>
    </row>
    <row r="14785" spans="2:6" x14ac:dyDescent="0.3">
      <c r="B14785" s="3" t="s">
        <v>12636</v>
      </c>
      <c r="C14785" s="4">
        <v>219.0685</v>
      </c>
      <c r="F14785" s="20"/>
    </row>
    <row r="14786" spans="2:6" x14ac:dyDescent="0.3">
      <c r="B14786" s="3" t="s">
        <v>11861</v>
      </c>
      <c r="C14786" s="4">
        <v>219.0685</v>
      </c>
      <c r="F14786" s="20"/>
    </row>
    <row r="14787" spans="2:6" x14ac:dyDescent="0.3">
      <c r="B14787" s="3" t="s">
        <v>8912</v>
      </c>
      <c r="C14787" s="4">
        <v>219.0685</v>
      </c>
      <c r="F14787" s="20"/>
    </row>
    <row r="14788" spans="2:6" x14ac:dyDescent="0.3">
      <c r="B14788" s="3" t="s">
        <v>6710</v>
      </c>
      <c r="C14788" s="4">
        <v>219.0685</v>
      </c>
      <c r="F14788" s="20"/>
    </row>
    <row r="14789" spans="2:6" x14ac:dyDescent="0.3">
      <c r="B14789" s="3" t="s">
        <v>2959</v>
      </c>
      <c r="C14789" s="4">
        <v>219.0685</v>
      </c>
      <c r="F14789" s="20"/>
    </row>
    <row r="14790" spans="2:6" x14ac:dyDescent="0.3">
      <c r="B14790" s="3" t="s">
        <v>734</v>
      </c>
      <c r="C14790" s="4">
        <v>219.03750000000002</v>
      </c>
      <c r="F14790" s="20"/>
    </row>
    <row r="14791" spans="2:6" x14ac:dyDescent="0.3">
      <c r="B14791" s="3" t="s">
        <v>7037</v>
      </c>
      <c r="C14791" s="4">
        <v>219.03700000000001</v>
      </c>
      <c r="F14791" s="20"/>
    </row>
    <row r="14792" spans="2:6" x14ac:dyDescent="0.3">
      <c r="B14792" s="3" t="s">
        <v>1229</v>
      </c>
      <c r="C14792" s="4">
        <v>219.03700000000001</v>
      </c>
      <c r="F14792" s="20"/>
    </row>
    <row r="14793" spans="2:6" x14ac:dyDescent="0.3">
      <c r="B14793" s="3" t="s">
        <v>18522</v>
      </c>
      <c r="C14793" s="4">
        <v>219.01179999999999</v>
      </c>
      <c r="F14793" s="20"/>
    </row>
    <row r="14794" spans="2:6" x14ac:dyDescent="0.3">
      <c r="B14794" s="3" t="s">
        <v>16495</v>
      </c>
      <c r="C14794" s="4">
        <v>219.01179999999999</v>
      </c>
      <c r="F14794" s="20"/>
    </row>
    <row r="14795" spans="2:6" x14ac:dyDescent="0.3">
      <c r="B14795" s="3" t="s">
        <v>14163</v>
      </c>
      <c r="C14795" s="4">
        <v>219.01179999999999</v>
      </c>
      <c r="F14795" s="20"/>
    </row>
    <row r="14796" spans="2:6" x14ac:dyDescent="0.3">
      <c r="B14796" s="3" t="s">
        <v>11050</v>
      </c>
      <c r="C14796" s="4">
        <v>219.01179999999999</v>
      </c>
      <c r="F14796" s="20"/>
    </row>
    <row r="14797" spans="2:6" x14ac:dyDescent="0.3">
      <c r="B14797" s="3" t="s">
        <v>7559</v>
      </c>
      <c r="C14797" s="4">
        <v>219.01179999999999</v>
      </c>
      <c r="F14797" s="20"/>
    </row>
    <row r="14798" spans="2:6" x14ac:dyDescent="0.3">
      <c r="B14798" s="3" t="s">
        <v>6443</v>
      </c>
      <c r="C14798" s="4">
        <v>219.01179999999999</v>
      </c>
      <c r="F14798" s="20"/>
    </row>
    <row r="14799" spans="2:6" x14ac:dyDescent="0.3">
      <c r="B14799" s="3" t="s">
        <v>2460</v>
      </c>
      <c r="C14799" s="4">
        <v>219.01179999999999</v>
      </c>
      <c r="F14799" s="20"/>
    </row>
    <row r="14800" spans="2:6" x14ac:dyDescent="0.3">
      <c r="B14800" s="3" t="s">
        <v>7366</v>
      </c>
      <c r="C14800" s="4">
        <v>219.00550000000001</v>
      </c>
      <c r="F14800" s="20"/>
    </row>
    <row r="14801" spans="2:6" x14ac:dyDescent="0.3">
      <c r="B14801" s="3" t="s">
        <v>8315</v>
      </c>
      <c r="C14801" s="4">
        <v>218.97399999999999</v>
      </c>
      <c r="F14801" s="20"/>
    </row>
    <row r="14802" spans="2:6" x14ac:dyDescent="0.3">
      <c r="B14802" s="3" t="s">
        <v>10220</v>
      </c>
      <c r="C14802" s="4">
        <v>218.97250000000003</v>
      </c>
      <c r="F14802" s="20"/>
    </row>
    <row r="14803" spans="2:6" x14ac:dyDescent="0.3">
      <c r="B14803" s="3" t="s">
        <v>15064</v>
      </c>
      <c r="C14803" s="4">
        <v>218.9614</v>
      </c>
      <c r="F14803" s="20"/>
    </row>
    <row r="14804" spans="2:6" x14ac:dyDescent="0.3">
      <c r="B14804" s="3" t="s">
        <v>12745</v>
      </c>
      <c r="C14804" s="4">
        <v>218.9299</v>
      </c>
      <c r="F14804" s="20"/>
    </row>
    <row r="14805" spans="2:6" x14ac:dyDescent="0.3">
      <c r="B14805" s="3" t="s">
        <v>3983</v>
      </c>
      <c r="C14805" s="4">
        <v>218.90469999999999</v>
      </c>
      <c r="F14805" s="20"/>
    </row>
    <row r="14806" spans="2:6" x14ac:dyDescent="0.3">
      <c r="B14806" s="3" t="s">
        <v>3592</v>
      </c>
      <c r="C14806" s="4">
        <v>218.82640000000001</v>
      </c>
      <c r="F14806" s="20"/>
    </row>
    <row r="14807" spans="2:6" x14ac:dyDescent="0.3">
      <c r="B14807" s="3" t="s">
        <v>4490</v>
      </c>
      <c r="C14807" s="4">
        <v>218.82340000000002</v>
      </c>
      <c r="F14807" s="20"/>
    </row>
    <row r="14808" spans="2:6" x14ac:dyDescent="0.3">
      <c r="B14808" s="3" t="s">
        <v>8552</v>
      </c>
      <c r="C14808" s="4">
        <v>218.73660000000001</v>
      </c>
      <c r="F14808" s="20"/>
    </row>
    <row r="14809" spans="2:6" x14ac:dyDescent="0.3">
      <c r="B14809" s="3" t="s">
        <v>1874</v>
      </c>
      <c r="C14809" s="4">
        <v>218.51920000000001</v>
      </c>
      <c r="F14809" s="20"/>
    </row>
    <row r="14810" spans="2:6" x14ac:dyDescent="0.3">
      <c r="B14810" s="3" t="s">
        <v>2870</v>
      </c>
      <c r="C14810" s="4">
        <v>218.4563</v>
      </c>
      <c r="F14810" s="20"/>
    </row>
    <row r="14811" spans="2:6" x14ac:dyDescent="0.3">
      <c r="B14811" s="3" t="s">
        <v>10485</v>
      </c>
      <c r="C14811" s="4">
        <v>218.37280000000004</v>
      </c>
      <c r="F14811" s="20"/>
    </row>
    <row r="14812" spans="2:6" x14ac:dyDescent="0.3">
      <c r="B14812" s="3" t="s">
        <v>3579</v>
      </c>
      <c r="C14812" s="4">
        <v>218.32910000000001</v>
      </c>
      <c r="F14812" s="20"/>
    </row>
    <row r="14813" spans="2:6" x14ac:dyDescent="0.3">
      <c r="B14813" s="3" t="s">
        <v>7835</v>
      </c>
      <c r="C14813" s="4">
        <v>218.32390000000001</v>
      </c>
      <c r="F14813" s="20"/>
    </row>
    <row r="14814" spans="2:6" x14ac:dyDescent="0.3">
      <c r="B14814" s="3" t="s">
        <v>15494</v>
      </c>
      <c r="C14814" s="4">
        <v>218.24210000000002</v>
      </c>
      <c r="F14814" s="20"/>
    </row>
    <row r="14815" spans="2:6" x14ac:dyDescent="0.3">
      <c r="B14815" s="3" t="s">
        <v>11255</v>
      </c>
      <c r="C14815" s="4">
        <v>218.02850000000001</v>
      </c>
      <c r="F14815" s="20"/>
    </row>
    <row r="14816" spans="2:6" x14ac:dyDescent="0.3">
      <c r="B14816" s="3" t="s">
        <v>7591</v>
      </c>
      <c r="C14816" s="4">
        <v>217.9787</v>
      </c>
      <c r="F14816" s="20"/>
    </row>
    <row r="14817" spans="2:6" x14ac:dyDescent="0.3">
      <c r="B14817" s="3" t="s">
        <v>4383</v>
      </c>
      <c r="C14817" s="4">
        <v>217.92870000000002</v>
      </c>
      <c r="F14817" s="20"/>
    </row>
    <row r="14818" spans="2:6" x14ac:dyDescent="0.3">
      <c r="B14818" s="3" t="s">
        <v>17675</v>
      </c>
      <c r="C14818" s="4">
        <v>217.90540000000001</v>
      </c>
      <c r="F14818" s="20"/>
    </row>
    <row r="14819" spans="2:6" x14ac:dyDescent="0.3">
      <c r="B14819" s="3" t="s">
        <v>3429</v>
      </c>
      <c r="C14819" s="4">
        <v>217.8098</v>
      </c>
      <c r="F14819" s="20"/>
    </row>
    <row r="14820" spans="2:6" x14ac:dyDescent="0.3">
      <c r="B14820" s="3" t="s">
        <v>10766</v>
      </c>
      <c r="C14820" s="4">
        <v>217.7724</v>
      </c>
      <c r="F14820" s="20"/>
    </row>
    <row r="14821" spans="2:6" x14ac:dyDescent="0.3">
      <c r="B14821" s="3" t="s">
        <v>7355</v>
      </c>
      <c r="C14821" s="4">
        <v>217.6567</v>
      </c>
      <c r="F14821" s="20"/>
    </row>
    <row r="14822" spans="2:6" x14ac:dyDescent="0.3">
      <c r="B14822" s="3" t="s">
        <v>15838</v>
      </c>
      <c r="C14822" s="4">
        <v>217.60480000000001</v>
      </c>
      <c r="F14822" s="20"/>
    </row>
    <row r="14823" spans="2:6" x14ac:dyDescent="0.3">
      <c r="B14823" s="3" t="s">
        <v>13459</v>
      </c>
      <c r="C14823" s="4">
        <v>217.559</v>
      </c>
      <c r="F14823" s="20"/>
    </row>
    <row r="14824" spans="2:6" x14ac:dyDescent="0.3">
      <c r="B14824" s="3" t="s">
        <v>11445</v>
      </c>
      <c r="C14824" s="4">
        <v>217.559</v>
      </c>
      <c r="F14824" s="20"/>
    </row>
    <row r="14825" spans="2:6" x14ac:dyDescent="0.3">
      <c r="B14825" s="3" t="s">
        <v>8979</v>
      </c>
      <c r="C14825" s="4">
        <v>217.4212</v>
      </c>
      <c r="F14825" s="20"/>
    </row>
    <row r="14826" spans="2:6" x14ac:dyDescent="0.3">
      <c r="B14826" s="3" t="s">
        <v>11372</v>
      </c>
      <c r="C14826" s="4">
        <v>217.3708</v>
      </c>
      <c r="F14826" s="20"/>
    </row>
    <row r="14827" spans="2:6" x14ac:dyDescent="0.3">
      <c r="B14827" s="3" t="s">
        <v>17245</v>
      </c>
      <c r="C14827" s="4">
        <v>217.34829999999999</v>
      </c>
      <c r="F14827" s="20"/>
    </row>
    <row r="14828" spans="2:6" x14ac:dyDescent="0.3">
      <c r="B14828" s="3" t="s">
        <v>2578</v>
      </c>
      <c r="C14828" s="4">
        <v>217.346</v>
      </c>
      <c r="F14828" s="20"/>
    </row>
    <row r="14829" spans="2:6" x14ac:dyDescent="0.3">
      <c r="B14829" s="3" t="s">
        <v>12460</v>
      </c>
      <c r="C14829" s="4">
        <v>217.12119999999999</v>
      </c>
      <c r="F14829" s="20"/>
    </row>
    <row r="14830" spans="2:6" x14ac:dyDescent="0.3">
      <c r="B14830" s="3" t="s">
        <v>7107</v>
      </c>
      <c r="C14830" s="4">
        <v>217.0393</v>
      </c>
      <c r="F14830" s="20"/>
    </row>
    <row r="14831" spans="2:6" x14ac:dyDescent="0.3">
      <c r="B14831" s="3" t="s">
        <v>11720</v>
      </c>
      <c r="C14831" s="4">
        <v>216.67670000000001</v>
      </c>
      <c r="F14831" s="20"/>
    </row>
    <row r="14832" spans="2:6" x14ac:dyDescent="0.3">
      <c r="B14832" s="3" t="s">
        <v>6869</v>
      </c>
      <c r="C14832" s="4">
        <v>216.60879999999997</v>
      </c>
      <c r="F14832" s="20"/>
    </row>
    <row r="14833" spans="2:6" x14ac:dyDescent="0.3">
      <c r="B14833" s="3" t="s">
        <v>8179</v>
      </c>
      <c r="C14833" s="4">
        <v>216.4297</v>
      </c>
      <c r="F14833" s="20"/>
    </row>
    <row r="14834" spans="2:6" x14ac:dyDescent="0.3">
      <c r="B14834" s="3" t="s">
        <v>5951</v>
      </c>
      <c r="C14834" s="4">
        <v>216.42090000000002</v>
      </c>
      <c r="F14834" s="20"/>
    </row>
    <row r="14835" spans="2:6" x14ac:dyDescent="0.3">
      <c r="B14835" s="3" t="s">
        <v>1257</v>
      </c>
      <c r="C14835" s="4">
        <v>216.40699999999998</v>
      </c>
      <c r="F14835" s="20"/>
    </row>
    <row r="14836" spans="2:6" x14ac:dyDescent="0.3">
      <c r="B14836" s="3" t="s">
        <v>4665</v>
      </c>
      <c r="C14836" s="4">
        <v>216.36919999999998</v>
      </c>
      <c r="F14836" s="20"/>
    </row>
    <row r="14837" spans="2:6" x14ac:dyDescent="0.3">
      <c r="B14837" s="3" t="s">
        <v>5736</v>
      </c>
      <c r="C14837" s="4">
        <v>216.2792</v>
      </c>
      <c r="F14837" s="20"/>
    </row>
    <row r="14838" spans="2:6" x14ac:dyDescent="0.3">
      <c r="B14838" s="3" t="s">
        <v>9389</v>
      </c>
      <c r="C14838" s="4">
        <v>216.2756</v>
      </c>
      <c r="F14838" s="20"/>
    </row>
    <row r="14839" spans="2:6" x14ac:dyDescent="0.3">
      <c r="B14839" s="3" t="s">
        <v>11342</v>
      </c>
      <c r="C14839" s="4">
        <v>216.19330000000002</v>
      </c>
      <c r="F14839" s="20"/>
    </row>
    <row r="14840" spans="2:6" x14ac:dyDescent="0.3">
      <c r="B14840" s="3" t="s">
        <v>2333</v>
      </c>
      <c r="C14840" s="4">
        <v>215.87549999999999</v>
      </c>
      <c r="F14840" s="20"/>
    </row>
    <row r="14841" spans="2:6" x14ac:dyDescent="0.3">
      <c r="B14841" s="3" t="s">
        <v>3081</v>
      </c>
      <c r="C14841" s="4">
        <v>215.83770000000001</v>
      </c>
      <c r="F14841" s="20"/>
    </row>
    <row r="14842" spans="2:6" x14ac:dyDescent="0.3">
      <c r="B14842" s="3" t="s">
        <v>8639</v>
      </c>
      <c r="C14842" s="4">
        <v>215.82550000000001</v>
      </c>
      <c r="F14842" s="20"/>
    </row>
    <row r="14843" spans="2:6" x14ac:dyDescent="0.3">
      <c r="B14843" s="3" t="s">
        <v>2044</v>
      </c>
      <c r="C14843" s="4">
        <v>215.81880000000001</v>
      </c>
      <c r="F14843" s="20"/>
    </row>
    <row r="14844" spans="2:6" x14ac:dyDescent="0.3">
      <c r="B14844" s="3" t="s">
        <v>15230</v>
      </c>
      <c r="C14844" s="4">
        <v>215.79989999999998</v>
      </c>
      <c r="F14844" s="20"/>
    </row>
    <row r="14845" spans="2:6" x14ac:dyDescent="0.3">
      <c r="B14845" s="3" t="s">
        <v>4400</v>
      </c>
      <c r="C14845" s="4">
        <v>215.79989999999998</v>
      </c>
      <c r="F14845" s="20"/>
    </row>
    <row r="14846" spans="2:6" x14ac:dyDescent="0.3">
      <c r="B14846" s="3" t="s">
        <v>9385</v>
      </c>
      <c r="C14846" s="4">
        <v>215.78730000000002</v>
      </c>
      <c r="F14846" s="20"/>
    </row>
    <row r="14847" spans="2:6" x14ac:dyDescent="0.3">
      <c r="B14847" s="3" t="s">
        <v>13021</v>
      </c>
      <c r="C14847" s="4">
        <v>215.56880000000001</v>
      </c>
      <c r="F14847" s="20"/>
    </row>
    <row r="14848" spans="2:6" x14ac:dyDescent="0.3">
      <c r="B14848" s="3" t="s">
        <v>15129</v>
      </c>
      <c r="C14848" s="4">
        <v>215.25579999999999</v>
      </c>
      <c r="F14848" s="20"/>
    </row>
    <row r="14849" spans="2:6" x14ac:dyDescent="0.3">
      <c r="B14849" s="3" t="s">
        <v>13707</v>
      </c>
      <c r="C14849" s="4">
        <v>215.24430000000001</v>
      </c>
      <c r="F14849" s="20"/>
    </row>
    <row r="14850" spans="2:6" x14ac:dyDescent="0.3">
      <c r="B14850" s="3" t="s">
        <v>5097</v>
      </c>
      <c r="C14850" s="4">
        <v>215.2432</v>
      </c>
      <c r="F14850" s="20"/>
    </row>
    <row r="14851" spans="2:6" x14ac:dyDescent="0.3">
      <c r="B14851" s="3" t="s">
        <v>2908</v>
      </c>
      <c r="C14851" s="4">
        <v>215.23059999999998</v>
      </c>
      <c r="F14851" s="20"/>
    </row>
    <row r="14852" spans="2:6" x14ac:dyDescent="0.3">
      <c r="B14852" s="3" t="s">
        <v>14891</v>
      </c>
      <c r="C14852" s="4">
        <v>215.19280000000001</v>
      </c>
      <c r="F14852" s="20"/>
    </row>
    <row r="14853" spans="2:6" x14ac:dyDescent="0.3">
      <c r="B14853" s="3" t="s">
        <v>9801</v>
      </c>
      <c r="C14853" s="4">
        <v>214.91069999999999</v>
      </c>
      <c r="F14853" s="20"/>
    </row>
    <row r="14854" spans="2:6" x14ac:dyDescent="0.3">
      <c r="B14854" s="3" t="s">
        <v>10626</v>
      </c>
      <c r="C14854" s="4">
        <v>214.69750000000002</v>
      </c>
      <c r="F14854" s="20"/>
    </row>
    <row r="14855" spans="2:6" x14ac:dyDescent="0.3">
      <c r="B14855" s="3" t="s">
        <v>5209</v>
      </c>
      <c r="C14855" s="4">
        <v>214.64879999999999</v>
      </c>
      <c r="F14855" s="20"/>
    </row>
    <row r="14856" spans="2:6" x14ac:dyDescent="0.3">
      <c r="B14856" s="3" t="s">
        <v>18530</v>
      </c>
      <c r="C14856" s="4">
        <v>214.52900000000002</v>
      </c>
      <c r="F14856" s="20"/>
    </row>
    <row r="14857" spans="2:6" x14ac:dyDescent="0.3">
      <c r="B14857" s="3" t="s">
        <v>5808</v>
      </c>
      <c r="C14857" s="4">
        <v>214.4984</v>
      </c>
      <c r="F14857" s="20"/>
    </row>
    <row r="14858" spans="2:6" x14ac:dyDescent="0.3">
      <c r="B14858" s="3" t="s">
        <v>13772</v>
      </c>
      <c r="C14858" s="4">
        <v>214.46010000000001</v>
      </c>
      <c r="F14858" s="20"/>
    </row>
    <row r="14859" spans="2:6" x14ac:dyDescent="0.3">
      <c r="B14859" s="3" t="s">
        <v>13894</v>
      </c>
      <c r="C14859" s="4">
        <v>214.10210000000001</v>
      </c>
      <c r="F14859" s="20"/>
    </row>
    <row r="14860" spans="2:6" x14ac:dyDescent="0.3">
      <c r="B14860" s="3" t="s">
        <v>8687</v>
      </c>
      <c r="C14860" s="4">
        <v>214.04199999999997</v>
      </c>
      <c r="F14860" s="20"/>
    </row>
    <row r="14861" spans="2:6" x14ac:dyDescent="0.3">
      <c r="B14861" s="3" t="s">
        <v>3208</v>
      </c>
      <c r="C14861" s="4">
        <v>213.96600000000001</v>
      </c>
      <c r="F14861" s="20"/>
    </row>
    <row r="14862" spans="2:6" x14ac:dyDescent="0.3">
      <c r="B14862" s="3" t="s">
        <v>15812</v>
      </c>
      <c r="C14862" s="4">
        <v>213.9408</v>
      </c>
      <c r="F14862" s="20"/>
    </row>
    <row r="14863" spans="2:6" x14ac:dyDescent="0.3">
      <c r="B14863" s="3" t="s">
        <v>18874</v>
      </c>
      <c r="C14863" s="4">
        <v>213.89669999999998</v>
      </c>
      <c r="F14863" s="20"/>
    </row>
    <row r="14864" spans="2:6" x14ac:dyDescent="0.3">
      <c r="B14864" s="3" t="s">
        <v>948</v>
      </c>
      <c r="C14864" s="4">
        <v>213.8715</v>
      </c>
      <c r="F14864" s="20"/>
    </row>
    <row r="14865" spans="2:6" x14ac:dyDescent="0.3">
      <c r="B14865" s="3" t="s">
        <v>14873</v>
      </c>
      <c r="C14865" s="4">
        <v>213.82240000000002</v>
      </c>
      <c r="F14865" s="20"/>
    </row>
    <row r="14866" spans="2:6" x14ac:dyDescent="0.3">
      <c r="B14866" s="3" t="s">
        <v>6293</v>
      </c>
      <c r="C14866" s="4">
        <v>213.35890000000001</v>
      </c>
      <c r="F14866" s="20"/>
    </row>
    <row r="14867" spans="2:6" x14ac:dyDescent="0.3">
      <c r="B14867" s="3" t="s">
        <v>16002</v>
      </c>
      <c r="C14867" s="4">
        <v>213.21480000000003</v>
      </c>
      <c r="F14867" s="20"/>
    </row>
    <row r="14868" spans="2:6" x14ac:dyDescent="0.3">
      <c r="B14868" s="3" t="s">
        <v>11506</v>
      </c>
      <c r="C14868" s="4">
        <v>212.94549999999998</v>
      </c>
      <c r="F14868" s="20"/>
    </row>
    <row r="14869" spans="2:6" x14ac:dyDescent="0.3">
      <c r="B14869" s="3" t="s">
        <v>16976</v>
      </c>
      <c r="C14869" s="4">
        <v>212.7518</v>
      </c>
      <c r="F14869" s="20"/>
    </row>
    <row r="14870" spans="2:6" x14ac:dyDescent="0.3">
      <c r="B14870" s="3" t="s">
        <v>10904</v>
      </c>
      <c r="C14870" s="4">
        <v>212.7518</v>
      </c>
      <c r="F14870" s="20"/>
    </row>
    <row r="14871" spans="2:6" x14ac:dyDescent="0.3">
      <c r="B14871" s="3" t="s">
        <v>9037</v>
      </c>
      <c r="C14871" s="4">
        <v>212.7518</v>
      </c>
      <c r="F14871" s="20"/>
    </row>
    <row r="14872" spans="2:6" x14ac:dyDescent="0.3">
      <c r="B14872" s="3" t="s">
        <v>14503</v>
      </c>
      <c r="C14872" s="4">
        <v>212.72660000000002</v>
      </c>
      <c r="F14872" s="20"/>
    </row>
    <row r="14873" spans="2:6" x14ac:dyDescent="0.3">
      <c r="B14873" s="3" t="s">
        <v>7189</v>
      </c>
      <c r="C14873" s="4">
        <v>212.72030000000001</v>
      </c>
      <c r="F14873" s="20"/>
    </row>
    <row r="14874" spans="2:6" x14ac:dyDescent="0.3">
      <c r="B14874" s="3" t="s">
        <v>10205</v>
      </c>
      <c r="C14874" s="4">
        <v>212.714</v>
      </c>
      <c r="F14874" s="20"/>
    </row>
    <row r="14875" spans="2:6" x14ac:dyDescent="0.3">
      <c r="B14875" s="3" t="s">
        <v>1572</v>
      </c>
      <c r="C14875" s="4">
        <v>212.70139999999998</v>
      </c>
      <c r="F14875" s="20"/>
    </row>
    <row r="14876" spans="2:6" x14ac:dyDescent="0.3">
      <c r="B14876" s="3" t="s">
        <v>9330</v>
      </c>
      <c r="C14876" s="4">
        <v>212.68880000000001</v>
      </c>
      <c r="F14876" s="20"/>
    </row>
    <row r="14877" spans="2:6" x14ac:dyDescent="0.3">
      <c r="B14877" s="3" t="s">
        <v>12958</v>
      </c>
      <c r="C14877" s="4">
        <v>212.67619999999999</v>
      </c>
      <c r="F14877" s="20"/>
    </row>
    <row r="14878" spans="2:6" x14ac:dyDescent="0.3">
      <c r="B14878" s="3" t="s">
        <v>2671</v>
      </c>
      <c r="C14878" s="4">
        <v>212.6583</v>
      </c>
      <c r="F14878" s="20"/>
    </row>
    <row r="14879" spans="2:6" x14ac:dyDescent="0.3">
      <c r="B14879" s="3" t="s">
        <v>13016</v>
      </c>
      <c r="C14879" s="4">
        <v>212.61949999999999</v>
      </c>
      <c r="F14879" s="20"/>
    </row>
    <row r="14880" spans="2:6" x14ac:dyDescent="0.3">
      <c r="B14880" s="3" t="s">
        <v>8170</v>
      </c>
      <c r="C14880" s="4">
        <v>212.52619999999999</v>
      </c>
      <c r="F14880" s="20"/>
    </row>
    <row r="14881" spans="2:6" x14ac:dyDescent="0.3">
      <c r="B14881" s="3" t="s">
        <v>17871</v>
      </c>
      <c r="C14881" s="4">
        <v>212.42869999999999</v>
      </c>
      <c r="F14881" s="20"/>
    </row>
    <row r="14882" spans="2:6" x14ac:dyDescent="0.3">
      <c r="B14882" s="3" t="s">
        <v>11935</v>
      </c>
      <c r="C14882" s="4">
        <v>212.35059999999999</v>
      </c>
      <c r="F14882" s="20"/>
    </row>
    <row r="14883" spans="2:6" x14ac:dyDescent="0.3">
      <c r="B14883" s="3" t="s">
        <v>11198</v>
      </c>
      <c r="C14883" s="4">
        <v>212.35059999999999</v>
      </c>
      <c r="F14883" s="20"/>
    </row>
    <row r="14884" spans="2:6" x14ac:dyDescent="0.3">
      <c r="B14884" s="3" t="s">
        <v>6842</v>
      </c>
      <c r="C14884" s="4">
        <v>212.11949999999999</v>
      </c>
      <c r="F14884" s="20"/>
    </row>
    <row r="14885" spans="2:6" x14ac:dyDescent="0.3">
      <c r="B14885" s="3" t="s">
        <v>5497</v>
      </c>
      <c r="C14885" s="4">
        <v>212.11949999999999</v>
      </c>
      <c r="F14885" s="20"/>
    </row>
    <row r="14886" spans="2:6" x14ac:dyDescent="0.3">
      <c r="B14886" s="3" t="s">
        <v>5670</v>
      </c>
      <c r="C14886" s="4">
        <v>212.09389999999999</v>
      </c>
      <c r="F14886" s="20"/>
    </row>
    <row r="14887" spans="2:6" x14ac:dyDescent="0.3">
      <c r="B14887" s="3" t="s">
        <v>13300</v>
      </c>
      <c r="C14887" s="4">
        <v>212.04349999999999</v>
      </c>
      <c r="F14887" s="20"/>
    </row>
    <row r="14888" spans="2:6" x14ac:dyDescent="0.3">
      <c r="B14888" s="3" t="s">
        <v>12054</v>
      </c>
      <c r="C14888" s="4">
        <v>211.95670000000001</v>
      </c>
      <c r="F14888" s="20"/>
    </row>
    <row r="14889" spans="2:6" x14ac:dyDescent="0.3">
      <c r="B14889" s="3" t="s">
        <v>4811</v>
      </c>
      <c r="C14889" s="4">
        <v>211.93100000000001</v>
      </c>
      <c r="F14889" s="20"/>
    </row>
    <row r="14890" spans="2:6" x14ac:dyDescent="0.3">
      <c r="B14890" s="3" t="s">
        <v>14598</v>
      </c>
      <c r="C14890" s="4">
        <v>211.92500000000001</v>
      </c>
      <c r="F14890" s="20"/>
    </row>
    <row r="14891" spans="2:6" x14ac:dyDescent="0.3">
      <c r="B14891" s="3" t="s">
        <v>16196</v>
      </c>
      <c r="C14891" s="4">
        <v>211.82500000000002</v>
      </c>
      <c r="F14891" s="20"/>
    </row>
    <row r="14892" spans="2:6" x14ac:dyDescent="0.3">
      <c r="B14892" s="3" t="s">
        <v>13849</v>
      </c>
      <c r="C14892" s="4">
        <v>211.77499999999998</v>
      </c>
      <c r="F14892" s="20"/>
    </row>
    <row r="14893" spans="2:6" x14ac:dyDescent="0.3">
      <c r="B14893" s="3" t="s">
        <v>4000</v>
      </c>
      <c r="C14893" s="4">
        <v>211.74850000000001</v>
      </c>
      <c r="F14893" s="20"/>
    </row>
    <row r="14894" spans="2:6" x14ac:dyDescent="0.3">
      <c r="B14894" s="3" t="s">
        <v>10566</v>
      </c>
      <c r="C14894" s="4">
        <v>211.63679999999999</v>
      </c>
      <c r="F14894" s="20"/>
    </row>
    <row r="14895" spans="2:6" x14ac:dyDescent="0.3">
      <c r="B14895" s="3" t="s">
        <v>13173</v>
      </c>
      <c r="C14895" s="4">
        <v>211.2551</v>
      </c>
      <c r="F14895" s="20"/>
    </row>
    <row r="14896" spans="2:6" x14ac:dyDescent="0.3">
      <c r="B14896" s="3" t="s">
        <v>18822</v>
      </c>
      <c r="C14896" s="4">
        <v>211.1224</v>
      </c>
      <c r="F14896" s="20"/>
    </row>
    <row r="14897" spans="2:6" x14ac:dyDescent="0.3">
      <c r="B14897" s="3" t="s">
        <v>4795</v>
      </c>
      <c r="C14897" s="4">
        <v>211.1009</v>
      </c>
      <c r="F14897" s="20"/>
    </row>
    <row r="14898" spans="2:6" x14ac:dyDescent="0.3">
      <c r="B14898" s="3" t="s">
        <v>11948</v>
      </c>
      <c r="C14898" s="4">
        <v>211.06360000000001</v>
      </c>
      <c r="F14898" s="20"/>
    </row>
    <row r="14899" spans="2:6" x14ac:dyDescent="0.3">
      <c r="B14899" s="3" t="s">
        <v>8102</v>
      </c>
      <c r="C14899" s="4">
        <v>210.947</v>
      </c>
      <c r="F14899" s="20"/>
    </row>
    <row r="14900" spans="2:6" x14ac:dyDescent="0.3">
      <c r="B14900" s="3" t="s">
        <v>18206</v>
      </c>
      <c r="C14900" s="4">
        <v>210.94310000000002</v>
      </c>
      <c r="F14900" s="20"/>
    </row>
    <row r="14901" spans="2:6" x14ac:dyDescent="0.3">
      <c r="B14901" s="3" t="s">
        <v>14471</v>
      </c>
      <c r="C14901" s="4">
        <v>210.81120000000001</v>
      </c>
      <c r="F14901" s="20"/>
    </row>
    <row r="14902" spans="2:6" x14ac:dyDescent="0.3">
      <c r="B14902" s="3" t="s">
        <v>935</v>
      </c>
      <c r="C14902" s="4">
        <v>210.81120000000001</v>
      </c>
      <c r="F14902" s="20"/>
    </row>
    <row r="14903" spans="2:6" x14ac:dyDescent="0.3">
      <c r="B14903" s="3" t="s">
        <v>10978</v>
      </c>
      <c r="C14903" s="4">
        <v>210.63600000000002</v>
      </c>
      <c r="F14903" s="20"/>
    </row>
    <row r="14904" spans="2:6" x14ac:dyDescent="0.3">
      <c r="B14904" s="3" t="s">
        <v>1327</v>
      </c>
      <c r="C14904" s="4">
        <v>210.37219999999999</v>
      </c>
      <c r="F14904" s="20"/>
    </row>
    <row r="14905" spans="2:6" x14ac:dyDescent="0.3">
      <c r="B14905" s="3" t="s">
        <v>5772</v>
      </c>
      <c r="C14905" s="4">
        <v>210.29750000000001</v>
      </c>
      <c r="F14905" s="20"/>
    </row>
    <row r="14906" spans="2:6" x14ac:dyDescent="0.3">
      <c r="B14906" s="3" t="s">
        <v>9161</v>
      </c>
      <c r="C14906" s="4">
        <v>210.2407</v>
      </c>
      <c r="F14906" s="20"/>
    </row>
    <row r="14907" spans="2:6" x14ac:dyDescent="0.3">
      <c r="B14907" s="3" t="s">
        <v>4246</v>
      </c>
      <c r="C14907" s="4">
        <v>210.19740000000002</v>
      </c>
      <c r="F14907" s="20"/>
    </row>
    <row r="14908" spans="2:6" x14ac:dyDescent="0.3">
      <c r="B14908" s="3" t="s">
        <v>3853</v>
      </c>
      <c r="C14908" s="4">
        <v>210.1909</v>
      </c>
      <c r="F14908" s="20"/>
    </row>
    <row r="14909" spans="2:6" x14ac:dyDescent="0.3">
      <c r="B14909" s="3" t="s">
        <v>17610</v>
      </c>
      <c r="C14909" s="4">
        <v>210.06820000000002</v>
      </c>
      <c r="F14909" s="20"/>
    </row>
    <row r="14910" spans="2:6" x14ac:dyDescent="0.3">
      <c r="B14910" s="3" t="s">
        <v>16230</v>
      </c>
      <c r="C14910" s="4">
        <v>209.96600000000001</v>
      </c>
      <c r="F14910" s="20"/>
    </row>
    <row r="14911" spans="2:6" x14ac:dyDescent="0.3">
      <c r="B14911" s="3" t="s">
        <v>11794</v>
      </c>
      <c r="C14911" s="4">
        <v>209.90309999999999</v>
      </c>
      <c r="F14911" s="20"/>
    </row>
    <row r="14912" spans="2:6" x14ac:dyDescent="0.3">
      <c r="B14912" s="3" t="s">
        <v>13946</v>
      </c>
      <c r="C14912" s="4">
        <v>209.84029999999998</v>
      </c>
      <c r="F14912" s="20"/>
    </row>
    <row r="14913" spans="2:6" x14ac:dyDescent="0.3">
      <c r="B14913" s="3" t="s">
        <v>1720</v>
      </c>
      <c r="C14913" s="4">
        <v>209.77370000000002</v>
      </c>
      <c r="F14913" s="20"/>
    </row>
    <row r="14914" spans="2:6" x14ac:dyDescent="0.3">
      <c r="B14914" s="3" t="s">
        <v>2572</v>
      </c>
      <c r="C14914" s="4">
        <v>209.74789999999999</v>
      </c>
      <c r="F14914" s="20"/>
    </row>
    <row r="14915" spans="2:6" x14ac:dyDescent="0.3">
      <c r="B14915" s="3" t="s">
        <v>17288</v>
      </c>
      <c r="C14915" s="4">
        <v>209.60290000000001</v>
      </c>
      <c r="F14915" s="20"/>
    </row>
    <row r="14916" spans="2:6" x14ac:dyDescent="0.3">
      <c r="B14916" s="3" t="s">
        <v>19014</v>
      </c>
      <c r="C14916" s="4">
        <v>209.59030000000001</v>
      </c>
      <c r="F14916" s="20"/>
    </row>
    <row r="14917" spans="2:6" x14ac:dyDescent="0.3">
      <c r="B14917" s="3" t="s">
        <v>15290</v>
      </c>
      <c r="C14917" s="4">
        <v>209.59030000000001</v>
      </c>
      <c r="F14917" s="20"/>
    </row>
    <row r="14918" spans="2:6" x14ac:dyDescent="0.3">
      <c r="B14918" s="3" t="s">
        <v>3489</v>
      </c>
      <c r="C14918" s="4">
        <v>209.59030000000001</v>
      </c>
      <c r="F14918" s="20"/>
    </row>
    <row r="14919" spans="2:6" x14ac:dyDescent="0.3">
      <c r="B14919" s="3" t="s">
        <v>3885</v>
      </c>
      <c r="C14919" s="4">
        <v>209.57140000000001</v>
      </c>
      <c r="F14919" s="20"/>
    </row>
    <row r="14920" spans="2:6" x14ac:dyDescent="0.3">
      <c r="B14920" s="3" t="s">
        <v>7538</v>
      </c>
      <c r="C14920" s="4">
        <v>209.55249999999998</v>
      </c>
      <c r="F14920" s="20"/>
    </row>
    <row r="14921" spans="2:6" x14ac:dyDescent="0.3">
      <c r="B14921" s="3" t="s">
        <v>1298</v>
      </c>
      <c r="C14921" s="4">
        <v>209.53990000000002</v>
      </c>
      <c r="F14921" s="20"/>
    </row>
    <row r="14922" spans="2:6" x14ac:dyDescent="0.3">
      <c r="B14922" s="3" t="s">
        <v>14590</v>
      </c>
      <c r="C14922" s="4">
        <v>209.53359999999998</v>
      </c>
      <c r="F14922" s="20"/>
    </row>
    <row r="14923" spans="2:6" x14ac:dyDescent="0.3">
      <c r="B14923" s="3" t="s">
        <v>11797</v>
      </c>
      <c r="C14923" s="4">
        <v>209.2458</v>
      </c>
      <c r="F14923" s="20"/>
    </row>
    <row r="14924" spans="2:6" x14ac:dyDescent="0.3">
      <c r="B14924" s="3" t="s">
        <v>4324</v>
      </c>
      <c r="C14924" s="4">
        <v>209.23949999999999</v>
      </c>
      <c r="F14924" s="20"/>
    </row>
    <row r="14925" spans="2:6" x14ac:dyDescent="0.3">
      <c r="B14925" s="3" t="s">
        <v>13092</v>
      </c>
      <c r="C14925" s="4">
        <v>209.2269</v>
      </c>
      <c r="F14925" s="20"/>
    </row>
    <row r="14926" spans="2:6" x14ac:dyDescent="0.3">
      <c r="B14926" s="3" t="s">
        <v>2935</v>
      </c>
      <c r="C14926" s="4">
        <v>209.2269</v>
      </c>
      <c r="F14926" s="20"/>
    </row>
    <row r="14927" spans="2:6" x14ac:dyDescent="0.3">
      <c r="B14927" s="3" t="s">
        <v>15203</v>
      </c>
      <c r="C14927" s="4">
        <v>209.1891</v>
      </c>
      <c r="F14927" s="20"/>
    </row>
    <row r="14928" spans="2:6" x14ac:dyDescent="0.3">
      <c r="B14928" s="3" t="s">
        <v>10723</v>
      </c>
      <c r="C14928" s="4">
        <v>209.10210000000001</v>
      </c>
      <c r="F14928" s="20"/>
    </row>
    <row r="14929" spans="2:6" x14ac:dyDescent="0.3">
      <c r="B14929" s="3" t="s">
        <v>7797</v>
      </c>
      <c r="C14929" s="4">
        <v>209.0317</v>
      </c>
      <c r="F14929" s="20"/>
    </row>
    <row r="14930" spans="2:6" x14ac:dyDescent="0.3">
      <c r="B14930" s="3" t="s">
        <v>4398</v>
      </c>
      <c r="C14930" s="4">
        <v>208.9528</v>
      </c>
      <c r="F14930" s="20"/>
    </row>
    <row r="14931" spans="2:6" x14ac:dyDescent="0.3">
      <c r="B14931" s="3" t="s">
        <v>4705</v>
      </c>
      <c r="C14931" s="4">
        <v>208.92140000000001</v>
      </c>
      <c r="F14931" s="20"/>
    </row>
    <row r="14932" spans="2:6" x14ac:dyDescent="0.3">
      <c r="B14932" s="3" t="s">
        <v>8859</v>
      </c>
      <c r="C14932" s="4">
        <v>208.89600000000002</v>
      </c>
      <c r="F14932" s="20"/>
    </row>
    <row r="14933" spans="2:6" x14ac:dyDescent="0.3">
      <c r="B14933" s="3" t="s">
        <v>11318</v>
      </c>
      <c r="C14933" s="4">
        <v>208.8475</v>
      </c>
      <c r="F14933" s="20"/>
    </row>
    <row r="14934" spans="2:6" x14ac:dyDescent="0.3">
      <c r="B14934" s="3" t="s">
        <v>7012</v>
      </c>
      <c r="C14934" s="4">
        <v>208.84300000000002</v>
      </c>
      <c r="F14934" s="20"/>
    </row>
    <row r="14935" spans="2:6" x14ac:dyDescent="0.3">
      <c r="B14935" s="3" t="s">
        <v>1444</v>
      </c>
      <c r="C14935" s="4">
        <v>208.73909999999998</v>
      </c>
      <c r="F14935" s="20"/>
    </row>
    <row r="14936" spans="2:6" x14ac:dyDescent="0.3">
      <c r="B14936" s="3" t="s">
        <v>7687</v>
      </c>
      <c r="C14936" s="4">
        <v>208.68790000000001</v>
      </c>
      <c r="F14936" s="20"/>
    </row>
    <row r="14937" spans="2:6" x14ac:dyDescent="0.3">
      <c r="B14937" s="3" t="s">
        <v>2590</v>
      </c>
      <c r="C14937" s="4">
        <v>208.38120000000001</v>
      </c>
      <c r="F14937" s="20"/>
    </row>
    <row r="14938" spans="2:6" x14ac:dyDescent="0.3">
      <c r="B14938" s="3" t="s">
        <v>17312</v>
      </c>
      <c r="C14938" s="4">
        <v>208.25099999999998</v>
      </c>
      <c r="F14938" s="20"/>
    </row>
    <row r="14939" spans="2:6" x14ac:dyDescent="0.3">
      <c r="B14939" s="3" t="s">
        <v>16056</v>
      </c>
      <c r="C14939" s="4">
        <v>208.11199999999999</v>
      </c>
      <c r="F14939" s="20"/>
    </row>
    <row r="14940" spans="2:6" x14ac:dyDescent="0.3">
      <c r="B14940" s="3" t="s">
        <v>17468</v>
      </c>
      <c r="C14940" s="4">
        <v>208.07580000000002</v>
      </c>
      <c r="F14940" s="20"/>
    </row>
    <row r="14941" spans="2:6" x14ac:dyDescent="0.3">
      <c r="B14941" s="3" t="s">
        <v>2115</v>
      </c>
      <c r="C14941" s="4">
        <v>207.90010000000001</v>
      </c>
      <c r="F14941" s="20"/>
    </row>
    <row r="14942" spans="2:6" x14ac:dyDescent="0.3">
      <c r="B14942" s="3" t="s">
        <v>5943</v>
      </c>
      <c r="C14942" s="4">
        <v>207.82600000000002</v>
      </c>
      <c r="F14942" s="20"/>
    </row>
    <row r="14943" spans="2:6" x14ac:dyDescent="0.3">
      <c r="B14943" s="3" t="s">
        <v>17082</v>
      </c>
      <c r="C14943" s="4">
        <v>207.7475</v>
      </c>
      <c r="F14943" s="20"/>
    </row>
    <row r="14944" spans="2:6" x14ac:dyDescent="0.3">
      <c r="B14944" s="3" t="s">
        <v>5248</v>
      </c>
      <c r="C14944" s="4">
        <v>207.69970000000001</v>
      </c>
      <c r="F14944" s="20"/>
    </row>
    <row r="14945" spans="2:6" x14ac:dyDescent="0.3">
      <c r="B14945" s="3" t="s">
        <v>17798</v>
      </c>
      <c r="C14945" s="4">
        <v>207.5274</v>
      </c>
      <c r="F14945" s="20"/>
    </row>
    <row r="14946" spans="2:6" x14ac:dyDescent="0.3">
      <c r="B14946" s="3" t="s">
        <v>11158</v>
      </c>
      <c r="C14946" s="4">
        <v>207.1241</v>
      </c>
      <c r="F14946" s="20"/>
    </row>
    <row r="14947" spans="2:6" x14ac:dyDescent="0.3">
      <c r="B14947" s="3" t="s">
        <v>8570</v>
      </c>
      <c r="C14947" s="4">
        <v>207.1241</v>
      </c>
      <c r="F14947" s="20"/>
    </row>
    <row r="14948" spans="2:6" x14ac:dyDescent="0.3">
      <c r="B14948" s="3" t="s">
        <v>17000</v>
      </c>
      <c r="C14948" s="4">
        <v>207.06109999999998</v>
      </c>
      <c r="F14948" s="20"/>
    </row>
    <row r="14949" spans="2:6" x14ac:dyDescent="0.3">
      <c r="B14949" s="3" t="s">
        <v>11981</v>
      </c>
      <c r="C14949" s="4">
        <v>207.06109999999998</v>
      </c>
      <c r="F14949" s="20"/>
    </row>
    <row r="14950" spans="2:6" x14ac:dyDescent="0.3">
      <c r="B14950" s="3" t="s">
        <v>5288</v>
      </c>
      <c r="C14950" s="4">
        <v>207.01130000000001</v>
      </c>
      <c r="F14950" s="20"/>
    </row>
    <row r="14951" spans="2:6" x14ac:dyDescent="0.3">
      <c r="B14951" s="3" t="s">
        <v>17542</v>
      </c>
      <c r="C14951" s="4">
        <v>206.95859999999999</v>
      </c>
      <c r="F14951" s="20"/>
    </row>
    <row r="14952" spans="2:6" x14ac:dyDescent="0.3">
      <c r="B14952" s="3" t="s">
        <v>14672</v>
      </c>
      <c r="C14952" s="4">
        <v>206.95859999999999</v>
      </c>
      <c r="F14952" s="20"/>
    </row>
    <row r="14953" spans="2:6" x14ac:dyDescent="0.3">
      <c r="B14953" s="3" t="s">
        <v>8206</v>
      </c>
      <c r="C14953" s="4">
        <v>206.93100000000001</v>
      </c>
      <c r="F14953" s="20"/>
    </row>
    <row r="14954" spans="2:6" x14ac:dyDescent="0.3">
      <c r="B14954" s="3" t="s">
        <v>9031</v>
      </c>
      <c r="C14954" s="4">
        <v>206.84810000000002</v>
      </c>
      <c r="F14954" s="20"/>
    </row>
    <row r="14955" spans="2:6" x14ac:dyDescent="0.3">
      <c r="B14955" s="3" t="s">
        <v>13844</v>
      </c>
      <c r="C14955" s="4">
        <v>206.79770000000002</v>
      </c>
      <c r="F14955" s="20"/>
    </row>
    <row r="14956" spans="2:6" x14ac:dyDescent="0.3">
      <c r="B14956" s="3" t="s">
        <v>15747</v>
      </c>
      <c r="C14956" s="4">
        <v>206.73400000000001</v>
      </c>
      <c r="F14956" s="20"/>
    </row>
    <row r="14957" spans="2:6" x14ac:dyDescent="0.3">
      <c r="B14957" s="3" t="s">
        <v>12894</v>
      </c>
      <c r="C14957" s="4">
        <v>206.72290000000001</v>
      </c>
      <c r="F14957" s="20"/>
    </row>
    <row r="14958" spans="2:6" x14ac:dyDescent="0.3">
      <c r="B14958" s="3" t="s">
        <v>14691</v>
      </c>
      <c r="C14958" s="4">
        <v>206.51070000000001</v>
      </c>
      <c r="F14958" s="20"/>
    </row>
    <row r="14959" spans="2:6" x14ac:dyDescent="0.3">
      <c r="B14959" s="3" t="s">
        <v>13052</v>
      </c>
      <c r="C14959" s="4">
        <v>206.51070000000001</v>
      </c>
      <c r="F14959" s="20"/>
    </row>
    <row r="14960" spans="2:6" x14ac:dyDescent="0.3">
      <c r="B14960" s="3" t="s">
        <v>11131</v>
      </c>
      <c r="C14960" s="4">
        <v>206.51070000000001</v>
      </c>
      <c r="F14960" s="20"/>
    </row>
    <row r="14961" spans="2:6" x14ac:dyDescent="0.3">
      <c r="B14961" s="3" t="s">
        <v>11152</v>
      </c>
      <c r="C14961" s="4">
        <v>206.51070000000001</v>
      </c>
      <c r="F14961" s="20"/>
    </row>
    <row r="14962" spans="2:6" x14ac:dyDescent="0.3">
      <c r="B14962" s="3" t="s">
        <v>8473</v>
      </c>
      <c r="C14962" s="4">
        <v>206.51070000000001</v>
      </c>
      <c r="F14962" s="20"/>
    </row>
    <row r="14963" spans="2:6" x14ac:dyDescent="0.3">
      <c r="B14963" s="3" t="s">
        <v>6005</v>
      </c>
      <c r="C14963" s="4">
        <v>206.51070000000001</v>
      </c>
      <c r="F14963" s="20"/>
    </row>
    <row r="14964" spans="2:6" x14ac:dyDescent="0.3">
      <c r="B14964" s="3" t="s">
        <v>1530</v>
      </c>
      <c r="C14964" s="4">
        <v>206.51070000000001</v>
      </c>
      <c r="F14964" s="20"/>
    </row>
    <row r="14965" spans="2:6" x14ac:dyDescent="0.3">
      <c r="B14965" s="3" t="s">
        <v>14726</v>
      </c>
      <c r="C14965" s="4">
        <v>206.4855</v>
      </c>
      <c r="F14965" s="20"/>
    </row>
    <row r="14966" spans="2:6" x14ac:dyDescent="0.3">
      <c r="B14966" s="3" t="s">
        <v>1997</v>
      </c>
      <c r="C14966" s="4">
        <v>206.4477</v>
      </c>
      <c r="F14966" s="20"/>
    </row>
    <row r="14967" spans="2:6" x14ac:dyDescent="0.3">
      <c r="B14967" s="3" t="s">
        <v>17433</v>
      </c>
      <c r="C14967" s="4">
        <v>206.4288</v>
      </c>
      <c r="F14967" s="20"/>
    </row>
    <row r="14968" spans="2:6" x14ac:dyDescent="0.3">
      <c r="B14968" s="3" t="s">
        <v>8266</v>
      </c>
      <c r="C14968" s="4">
        <v>206.4288</v>
      </c>
      <c r="F14968" s="20"/>
    </row>
    <row r="14969" spans="2:6" x14ac:dyDescent="0.3">
      <c r="B14969" s="3" t="s">
        <v>18065</v>
      </c>
      <c r="C14969" s="4">
        <v>206.4162</v>
      </c>
      <c r="F14969" s="20"/>
    </row>
    <row r="14970" spans="2:6" x14ac:dyDescent="0.3">
      <c r="B14970" s="3" t="s">
        <v>11154</v>
      </c>
      <c r="C14970" s="4">
        <v>206.4162</v>
      </c>
      <c r="F14970" s="20"/>
    </row>
    <row r="14971" spans="2:6" x14ac:dyDescent="0.3">
      <c r="B14971" s="3" t="s">
        <v>16030</v>
      </c>
      <c r="C14971" s="4">
        <v>206.39250000000001</v>
      </c>
      <c r="F14971" s="20"/>
    </row>
    <row r="14972" spans="2:6" x14ac:dyDescent="0.3">
      <c r="B14972" s="3" t="s">
        <v>14495</v>
      </c>
      <c r="C14972" s="4">
        <v>206.39250000000001</v>
      </c>
      <c r="F14972" s="20"/>
    </row>
    <row r="14973" spans="2:6" x14ac:dyDescent="0.3">
      <c r="B14973" s="3" t="s">
        <v>13031</v>
      </c>
      <c r="C14973" s="4">
        <v>206.39250000000001</v>
      </c>
      <c r="F14973" s="20"/>
    </row>
    <row r="14974" spans="2:6" x14ac:dyDescent="0.3">
      <c r="B14974" s="3" t="s">
        <v>7844</v>
      </c>
      <c r="C14974" s="4">
        <v>206.39250000000001</v>
      </c>
      <c r="F14974" s="20"/>
    </row>
    <row r="14975" spans="2:6" x14ac:dyDescent="0.3">
      <c r="B14975" s="3" t="s">
        <v>7125</v>
      </c>
      <c r="C14975" s="4">
        <v>206.39250000000001</v>
      </c>
      <c r="F14975" s="20"/>
    </row>
    <row r="14976" spans="2:6" x14ac:dyDescent="0.3">
      <c r="B14976" s="3" t="s">
        <v>5149</v>
      </c>
      <c r="C14976" s="4">
        <v>206.39250000000001</v>
      </c>
      <c r="F14976" s="20"/>
    </row>
    <row r="14977" spans="2:6" x14ac:dyDescent="0.3">
      <c r="B14977" s="3" t="s">
        <v>2672</v>
      </c>
      <c r="C14977" s="4">
        <v>206.39250000000001</v>
      </c>
      <c r="F14977" s="20"/>
    </row>
    <row r="14978" spans="2:6" x14ac:dyDescent="0.3">
      <c r="B14978" s="3" t="s">
        <v>2036</v>
      </c>
      <c r="C14978" s="4">
        <v>206.39250000000001</v>
      </c>
      <c r="F14978" s="20"/>
    </row>
    <row r="14979" spans="2:6" x14ac:dyDescent="0.3">
      <c r="B14979" s="3" t="s">
        <v>8905</v>
      </c>
      <c r="C14979" s="4">
        <v>206.23509999999999</v>
      </c>
      <c r="F14979" s="20"/>
    </row>
    <row r="14980" spans="2:6" x14ac:dyDescent="0.3">
      <c r="B14980" s="3" t="s">
        <v>7221</v>
      </c>
      <c r="C14980" s="4">
        <v>206.15280000000001</v>
      </c>
      <c r="F14980" s="20"/>
    </row>
    <row r="14981" spans="2:6" x14ac:dyDescent="0.3">
      <c r="B14981" s="3" t="s">
        <v>6917</v>
      </c>
      <c r="C14981" s="4">
        <v>206.14769999999999</v>
      </c>
      <c r="F14981" s="20"/>
    </row>
    <row r="14982" spans="2:6" x14ac:dyDescent="0.3">
      <c r="B14982" s="3" t="s">
        <v>7445</v>
      </c>
      <c r="C14982" s="4">
        <v>206.12209999999999</v>
      </c>
      <c r="F14982" s="20"/>
    </row>
    <row r="14983" spans="2:6" x14ac:dyDescent="0.3">
      <c r="B14983" s="3" t="s">
        <v>9722</v>
      </c>
      <c r="C14983" s="4">
        <v>206.09100000000001</v>
      </c>
      <c r="F14983" s="20"/>
    </row>
    <row r="14984" spans="2:6" x14ac:dyDescent="0.3">
      <c r="B14984" s="3" t="s">
        <v>11954</v>
      </c>
      <c r="C14984" s="4">
        <v>205.89100000000002</v>
      </c>
      <c r="F14984" s="20"/>
    </row>
    <row r="14985" spans="2:6" x14ac:dyDescent="0.3">
      <c r="B14985" s="3" t="s">
        <v>8407</v>
      </c>
      <c r="C14985" s="4">
        <v>205.69</v>
      </c>
      <c r="F14985" s="20"/>
    </row>
    <row r="14986" spans="2:6" x14ac:dyDescent="0.3">
      <c r="B14986" s="3" t="s">
        <v>10457</v>
      </c>
      <c r="C14986" s="4">
        <v>205.54650000000001</v>
      </c>
      <c r="F14986" s="20"/>
    </row>
    <row r="14987" spans="2:6" x14ac:dyDescent="0.3">
      <c r="B14987" s="3" t="s">
        <v>8402</v>
      </c>
      <c r="C14987" s="4">
        <v>205.53450000000001</v>
      </c>
      <c r="F14987" s="20"/>
    </row>
    <row r="14988" spans="2:6" x14ac:dyDescent="0.3">
      <c r="B14988" s="3" t="s">
        <v>15228</v>
      </c>
      <c r="C14988" s="4">
        <v>205.202</v>
      </c>
      <c r="F14988" s="20"/>
    </row>
    <row r="14989" spans="2:6" x14ac:dyDescent="0.3">
      <c r="B14989" s="3" t="s">
        <v>14443</v>
      </c>
      <c r="C14989" s="4">
        <v>205.18939999999998</v>
      </c>
      <c r="F14989" s="20"/>
    </row>
    <row r="14990" spans="2:6" x14ac:dyDescent="0.3">
      <c r="B14990" s="3" t="s">
        <v>13287</v>
      </c>
      <c r="C14990" s="4">
        <v>205.1619</v>
      </c>
      <c r="F14990" s="20"/>
    </row>
    <row r="14991" spans="2:6" x14ac:dyDescent="0.3">
      <c r="B14991" s="3" t="s">
        <v>1340</v>
      </c>
      <c r="C14991" s="4">
        <v>205.12679999999997</v>
      </c>
      <c r="F14991" s="20"/>
    </row>
    <row r="14992" spans="2:6" x14ac:dyDescent="0.3">
      <c r="B14992" s="3" t="s">
        <v>12748</v>
      </c>
      <c r="C14992" s="4">
        <v>205.0701</v>
      </c>
      <c r="F14992" s="20"/>
    </row>
    <row r="14993" spans="2:6" x14ac:dyDescent="0.3">
      <c r="B14993" s="3" t="s">
        <v>18629</v>
      </c>
      <c r="C14993" s="4">
        <v>204.80119999999997</v>
      </c>
      <c r="F14993" s="20"/>
    </row>
    <row r="14994" spans="2:6" x14ac:dyDescent="0.3">
      <c r="B14994" s="3" t="s">
        <v>10586</v>
      </c>
      <c r="C14994" s="4">
        <v>204.7867</v>
      </c>
      <c r="F14994" s="20"/>
    </row>
    <row r="14995" spans="2:6" x14ac:dyDescent="0.3">
      <c r="B14995" s="3" t="s">
        <v>14489</v>
      </c>
      <c r="C14995" s="4">
        <v>204.78149999999999</v>
      </c>
      <c r="F14995" s="20"/>
    </row>
    <row r="14996" spans="2:6" x14ac:dyDescent="0.3">
      <c r="B14996" s="3" t="s">
        <v>8480</v>
      </c>
      <c r="C14996" s="4">
        <v>204.78149999999999</v>
      </c>
      <c r="F14996" s="20"/>
    </row>
    <row r="14997" spans="2:6" x14ac:dyDescent="0.3">
      <c r="B14997" s="3" t="s">
        <v>9900</v>
      </c>
      <c r="C14997" s="4">
        <v>204.73269999999999</v>
      </c>
      <c r="F14997" s="20"/>
    </row>
    <row r="14998" spans="2:6" x14ac:dyDescent="0.3">
      <c r="B14998" s="3" t="s">
        <v>15882</v>
      </c>
      <c r="C14998" s="4">
        <v>204.4599</v>
      </c>
      <c r="F14998" s="20"/>
    </row>
    <row r="14999" spans="2:6" x14ac:dyDescent="0.3">
      <c r="B14999" s="3" t="s">
        <v>15730</v>
      </c>
      <c r="C14999" s="4">
        <v>204.43200000000002</v>
      </c>
      <c r="F14999" s="20"/>
    </row>
    <row r="15000" spans="2:6" x14ac:dyDescent="0.3">
      <c r="B15000" s="3" t="s">
        <v>6661</v>
      </c>
      <c r="C15000" s="4">
        <v>204.40030000000002</v>
      </c>
      <c r="F15000" s="20"/>
    </row>
    <row r="15001" spans="2:6" x14ac:dyDescent="0.3">
      <c r="B15001" s="3" t="s">
        <v>13924</v>
      </c>
      <c r="C15001" s="4">
        <v>204.3708</v>
      </c>
      <c r="F15001" s="20"/>
    </row>
    <row r="15002" spans="2:6" x14ac:dyDescent="0.3">
      <c r="B15002" s="3" t="s">
        <v>17710</v>
      </c>
      <c r="C15002" s="4">
        <v>204.16849999999999</v>
      </c>
      <c r="F15002" s="20"/>
    </row>
    <row r="15003" spans="2:6" x14ac:dyDescent="0.3">
      <c r="B15003" s="3" t="s">
        <v>8159</v>
      </c>
      <c r="C15003" s="4">
        <v>203.9572</v>
      </c>
      <c r="F15003" s="20"/>
    </row>
    <row r="15004" spans="2:6" x14ac:dyDescent="0.3">
      <c r="B15004" s="3" t="s">
        <v>11163</v>
      </c>
      <c r="C15004" s="4">
        <v>203.75459999999998</v>
      </c>
      <c r="F15004" s="20"/>
    </row>
    <row r="15005" spans="2:6" x14ac:dyDescent="0.3">
      <c r="B15005" s="3" t="s">
        <v>17784</v>
      </c>
      <c r="C15005" s="4">
        <v>203.69499999999999</v>
      </c>
      <c r="F15005" s="20"/>
    </row>
    <row r="15006" spans="2:6" x14ac:dyDescent="0.3">
      <c r="B15006" s="3" t="s">
        <v>8608</v>
      </c>
      <c r="C15006" s="4">
        <v>203.6223</v>
      </c>
      <c r="F15006" s="20"/>
    </row>
    <row r="15007" spans="2:6" x14ac:dyDescent="0.3">
      <c r="B15007" s="3" t="s">
        <v>16539</v>
      </c>
      <c r="C15007" s="4">
        <v>203.38069999999999</v>
      </c>
      <c r="F15007" s="20"/>
    </row>
    <row r="15008" spans="2:6" x14ac:dyDescent="0.3">
      <c r="B15008" s="3" t="s">
        <v>4637</v>
      </c>
      <c r="C15008" s="4">
        <v>203.38069999999999</v>
      </c>
      <c r="F15008" s="20"/>
    </row>
    <row r="15009" spans="2:6" x14ac:dyDescent="0.3">
      <c r="B15009" s="3" t="s">
        <v>18112</v>
      </c>
      <c r="C15009" s="4">
        <v>203.3681</v>
      </c>
      <c r="F15009" s="20"/>
    </row>
    <row r="15010" spans="2:6" x14ac:dyDescent="0.3">
      <c r="B15010" s="3" t="s">
        <v>16174</v>
      </c>
      <c r="C15010" s="4">
        <v>203.3681</v>
      </c>
      <c r="F15010" s="20"/>
    </row>
    <row r="15011" spans="2:6" x14ac:dyDescent="0.3">
      <c r="B15011" s="3" t="s">
        <v>11581</v>
      </c>
      <c r="C15011" s="4">
        <v>203.3681</v>
      </c>
      <c r="F15011" s="20"/>
    </row>
    <row r="15012" spans="2:6" x14ac:dyDescent="0.3">
      <c r="B15012" s="3" t="s">
        <v>10742</v>
      </c>
      <c r="C15012" s="4">
        <v>203.3681</v>
      </c>
      <c r="F15012" s="20"/>
    </row>
    <row r="15013" spans="2:6" x14ac:dyDescent="0.3">
      <c r="B15013" s="3" t="s">
        <v>5686</v>
      </c>
      <c r="C15013" s="4">
        <v>203.3681</v>
      </c>
      <c r="F15013" s="20"/>
    </row>
    <row r="15014" spans="2:6" x14ac:dyDescent="0.3">
      <c r="B15014" s="3" t="s">
        <v>6531</v>
      </c>
      <c r="C15014" s="4">
        <v>203.3681</v>
      </c>
      <c r="F15014" s="20"/>
    </row>
    <row r="15015" spans="2:6" x14ac:dyDescent="0.3">
      <c r="B15015" s="3" t="s">
        <v>5301</v>
      </c>
      <c r="C15015" s="4">
        <v>203.3681</v>
      </c>
      <c r="F15015" s="20"/>
    </row>
    <row r="15016" spans="2:6" x14ac:dyDescent="0.3">
      <c r="B15016" s="3" t="s">
        <v>4997</v>
      </c>
      <c r="C15016" s="4">
        <v>203.3681</v>
      </c>
      <c r="F15016" s="20"/>
    </row>
    <row r="15017" spans="2:6" x14ac:dyDescent="0.3">
      <c r="B15017" s="3" t="s">
        <v>1091</v>
      </c>
      <c r="C15017" s="4">
        <v>203.3681</v>
      </c>
      <c r="F15017" s="20"/>
    </row>
    <row r="15018" spans="2:6" x14ac:dyDescent="0.3">
      <c r="B15018" s="3" t="s">
        <v>19003</v>
      </c>
      <c r="C15018" s="4">
        <v>203.34290000000001</v>
      </c>
      <c r="F15018" s="20"/>
    </row>
    <row r="15019" spans="2:6" x14ac:dyDescent="0.3">
      <c r="B15019" s="3" t="s">
        <v>18092</v>
      </c>
      <c r="C15019" s="4">
        <v>203.34290000000001</v>
      </c>
      <c r="F15019" s="20"/>
    </row>
    <row r="15020" spans="2:6" x14ac:dyDescent="0.3">
      <c r="B15020" s="3" t="s">
        <v>2035</v>
      </c>
      <c r="C15020" s="4">
        <v>203.34290000000001</v>
      </c>
      <c r="F15020" s="20"/>
    </row>
    <row r="15021" spans="2:6" x14ac:dyDescent="0.3">
      <c r="B15021" s="3" t="s">
        <v>10023</v>
      </c>
      <c r="C15021" s="4">
        <v>203.33030000000002</v>
      </c>
      <c r="F15021" s="20"/>
    </row>
    <row r="15022" spans="2:6" x14ac:dyDescent="0.3">
      <c r="B15022" s="3" t="s">
        <v>9441</v>
      </c>
      <c r="C15022" s="4">
        <v>203.32399999999998</v>
      </c>
      <c r="F15022" s="20"/>
    </row>
    <row r="15023" spans="2:6" x14ac:dyDescent="0.3">
      <c r="B15023" s="3" t="s">
        <v>3846</v>
      </c>
      <c r="C15023" s="4">
        <v>203.2799</v>
      </c>
      <c r="F15023" s="20"/>
    </row>
    <row r="15024" spans="2:6" x14ac:dyDescent="0.3">
      <c r="B15024" s="3" t="s">
        <v>2893</v>
      </c>
      <c r="C15024" s="4">
        <v>202.95429999999999</v>
      </c>
      <c r="F15024" s="20"/>
    </row>
    <row r="15025" spans="2:6" x14ac:dyDescent="0.3">
      <c r="B15025" s="3" t="s">
        <v>2112</v>
      </c>
      <c r="C15025" s="4">
        <v>202.74860000000001</v>
      </c>
      <c r="F15025" s="20"/>
    </row>
    <row r="15026" spans="2:6" x14ac:dyDescent="0.3">
      <c r="B15026" s="3" t="s">
        <v>18234</v>
      </c>
      <c r="C15026" s="4">
        <v>202.70429999999999</v>
      </c>
      <c r="F15026" s="20"/>
    </row>
    <row r="15027" spans="2:6" x14ac:dyDescent="0.3">
      <c r="B15027" s="3" t="s">
        <v>6129</v>
      </c>
      <c r="C15027" s="4">
        <v>202.65390000000002</v>
      </c>
      <c r="F15027" s="20"/>
    </row>
    <row r="15028" spans="2:6" x14ac:dyDescent="0.3">
      <c r="B15028" s="3" t="s">
        <v>2215</v>
      </c>
      <c r="C15028" s="4">
        <v>202.63580000000002</v>
      </c>
      <c r="F15028" s="20"/>
    </row>
    <row r="15029" spans="2:6" x14ac:dyDescent="0.3">
      <c r="B15029" s="3" t="s">
        <v>9914</v>
      </c>
      <c r="C15029" s="4">
        <v>202.54349999999999</v>
      </c>
      <c r="F15029" s="20"/>
    </row>
    <row r="15030" spans="2:6" x14ac:dyDescent="0.3">
      <c r="B15030" s="3" t="s">
        <v>11498</v>
      </c>
      <c r="C15030" s="4">
        <v>202.4468</v>
      </c>
      <c r="F15030" s="20"/>
    </row>
    <row r="15031" spans="2:6" x14ac:dyDescent="0.3">
      <c r="B15031" s="3" t="s">
        <v>17720</v>
      </c>
      <c r="C15031" s="4">
        <v>202.1054</v>
      </c>
      <c r="F15031" s="20"/>
    </row>
    <row r="15032" spans="2:6" x14ac:dyDescent="0.3">
      <c r="B15032" s="3" t="s">
        <v>17512</v>
      </c>
      <c r="C15032" s="4">
        <v>202.05759999999998</v>
      </c>
      <c r="F15032" s="20"/>
    </row>
    <row r="15033" spans="2:6" x14ac:dyDescent="0.3">
      <c r="B15033" s="3" t="s">
        <v>4609</v>
      </c>
      <c r="C15033" s="4">
        <v>202.0341</v>
      </c>
      <c r="F15033" s="20"/>
    </row>
    <row r="15034" spans="2:6" x14ac:dyDescent="0.3">
      <c r="B15034" s="3" t="s">
        <v>5181</v>
      </c>
      <c r="C15034" s="4">
        <v>201.97129999999999</v>
      </c>
      <c r="F15034" s="20"/>
    </row>
    <row r="15035" spans="2:6" x14ac:dyDescent="0.3">
      <c r="B15035" s="3" t="s">
        <v>8113</v>
      </c>
      <c r="C15035" s="4">
        <v>201.96640000000002</v>
      </c>
      <c r="F15035" s="20"/>
    </row>
    <row r="15036" spans="2:6" x14ac:dyDescent="0.3">
      <c r="B15036" s="3" t="s">
        <v>16761</v>
      </c>
      <c r="C15036" s="4">
        <v>201.8981</v>
      </c>
      <c r="F15036" s="20"/>
    </row>
    <row r="15037" spans="2:6" x14ac:dyDescent="0.3">
      <c r="B15037" s="3" t="s">
        <v>16248</v>
      </c>
      <c r="C15037" s="4">
        <v>201.79050000000001</v>
      </c>
      <c r="F15037" s="20"/>
    </row>
    <row r="15038" spans="2:6" x14ac:dyDescent="0.3">
      <c r="B15038" s="3" t="s">
        <v>16656</v>
      </c>
      <c r="C15038" s="4">
        <v>201.79050000000001</v>
      </c>
      <c r="F15038" s="20"/>
    </row>
    <row r="15039" spans="2:6" x14ac:dyDescent="0.3">
      <c r="B15039" s="3" t="s">
        <v>17352</v>
      </c>
      <c r="C15039" s="4">
        <v>201.79050000000001</v>
      </c>
      <c r="F15039" s="20"/>
    </row>
    <row r="15040" spans="2:6" x14ac:dyDescent="0.3">
      <c r="B15040" s="3" t="s">
        <v>11139</v>
      </c>
      <c r="C15040" s="4">
        <v>201.79050000000001</v>
      </c>
      <c r="F15040" s="20"/>
    </row>
    <row r="15041" spans="2:6" x14ac:dyDescent="0.3">
      <c r="B15041" s="3" t="s">
        <v>9393</v>
      </c>
      <c r="C15041" s="4">
        <v>201.79050000000001</v>
      </c>
      <c r="F15041" s="20"/>
    </row>
    <row r="15042" spans="2:6" x14ac:dyDescent="0.3">
      <c r="B15042" s="3" t="s">
        <v>7765</v>
      </c>
      <c r="C15042" s="4">
        <v>201.79050000000001</v>
      </c>
      <c r="F15042" s="20"/>
    </row>
    <row r="15043" spans="2:6" x14ac:dyDescent="0.3">
      <c r="B15043" s="3" t="s">
        <v>6757</v>
      </c>
      <c r="C15043" s="4">
        <v>201.79050000000001</v>
      </c>
      <c r="F15043" s="20"/>
    </row>
    <row r="15044" spans="2:6" x14ac:dyDescent="0.3">
      <c r="B15044" s="3" t="s">
        <v>7543</v>
      </c>
      <c r="C15044" s="4">
        <v>201.79050000000001</v>
      </c>
      <c r="F15044" s="20"/>
    </row>
    <row r="15045" spans="2:6" x14ac:dyDescent="0.3">
      <c r="B15045" s="3" t="s">
        <v>7442</v>
      </c>
      <c r="C15045" s="4">
        <v>201.79050000000001</v>
      </c>
      <c r="F15045" s="20"/>
    </row>
    <row r="15046" spans="2:6" x14ac:dyDescent="0.3">
      <c r="B15046" s="3" t="s">
        <v>1419</v>
      </c>
      <c r="C15046" s="4">
        <v>201.79050000000001</v>
      </c>
      <c r="F15046" s="20"/>
    </row>
    <row r="15047" spans="2:6" x14ac:dyDescent="0.3">
      <c r="B15047" s="3" t="s">
        <v>5158</v>
      </c>
      <c r="C15047" s="4">
        <v>201.49009999999998</v>
      </c>
      <c r="F15047" s="20"/>
    </row>
    <row r="15048" spans="2:6" x14ac:dyDescent="0.3">
      <c r="B15048" s="3" t="s">
        <v>14090</v>
      </c>
      <c r="C15048" s="4">
        <v>201.37909999999999</v>
      </c>
      <c r="F15048" s="20"/>
    </row>
    <row r="15049" spans="2:6" x14ac:dyDescent="0.3">
      <c r="B15049" s="3" t="s">
        <v>10199</v>
      </c>
      <c r="C15049" s="4">
        <v>201.30779999999999</v>
      </c>
      <c r="F15049" s="20"/>
    </row>
    <row r="15050" spans="2:6" x14ac:dyDescent="0.3">
      <c r="B15050" s="3" t="s">
        <v>15837</v>
      </c>
      <c r="C15050" s="4">
        <v>201.23929999999999</v>
      </c>
      <c r="F15050" s="20"/>
    </row>
    <row r="15051" spans="2:6" x14ac:dyDescent="0.3">
      <c r="B15051" s="3" t="s">
        <v>17309</v>
      </c>
      <c r="C15051" s="4">
        <v>201.20819999999998</v>
      </c>
      <c r="F15051" s="20"/>
    </row>
    <row r="15052" spans="2:6" x14ac:dyDescent="0.3">
      <c r="B15052" s="3" t="s">
        <v>1173</v>
      </c>
      <c r="C15052" s="4">
        <v>201.1523</v>
      </c>
      <c r="F15052" s="20"/>
    </row>
    <row r="15053" spans="2:6" x14ac:dyDescent="0.3">
      <c r="B15053" s="3" t="s">
        <v>5081</v>
      </c>
      <c r="C15053" s="4">
        <v>201.09690000000001</v>
      </c>
      <c r="F15053" s="20"/>
    </row>
    <row r="15054" spans="2:6" x14ac:dyDescent="0.3">
      <c r="B15054" s="3" t="s">
        <v>11300</v>
      </c>
      <c r="C15054" s="4">
        <v>200.82629999999997</v>
      </c>
      <c r="F15054" s="20"/>
    </row>
    <row r="15055" spans="2:6" x14ac:dyDescent="0.3">
      <c r="B15055" s="3" t="s">
        <v>16829</v>
      </c>
      <c r="C15055" s="4">
        <v>200.78219999999999</v>
      </c>
      <c r="F15055" s="20"/>
    </row>
    <row r="15056" spans="2:6" x14ac:dyDescent="0.3">
      <c r="B15056" s="3" t="s">
        <v>7451</v>
      </c>
      <c r="C15056" s="4">
        <v>200.63849999999999</v>
      </c>
      <c r="F15056" s="20"/>
    </row>
    <row r="15057" spans="2:6" x14ac:dyDescent="0.3">
      <c r="B15057" s="3" t="s">
        <v>14741</v>
      </c>
      <c r="C15057" s="4">
        <v>200.57550000000001</v>
      </c>
      <c r="F15057" s="20"/>
    </row>
    <row r="15058" spans="2:6" x14ac:dyDescent="0.3">
      <c r="B15058" s="3" t="s">
        <v>11166</v>
      </c>
      <c r="C15058" s="4">
        <v>200.25700000000001</v>
      </c>
      <c r="F15058" s="20"/>
    </row>
    <row r="15059" spans="2:6" x14ac:dyDescent="0.3">
      <c r="B15059" s="3" t="s">
        <v>3971</v>
      </c>
      <c r="C15059" s="4">
        <v>200.23180000000002</v>
      </c>
      <c r="F15059" s="20"/>
    </row>
    <row r="15060" spans="2:6" x14ac:dyDescent="0.3">
      <c r="B15060" s="3" t="s">
        <v>11073</v>
      </c>
      <c r="C15060" s="4">
        <v>200.22550000000001</v>
      </c>
      <c r="F15060" s="20"/>
    </row>
    <row r="15061" spans="2:6" x14ac:dyDescent="0.3">
      <c r="B15061" s="3" t="s">
        <v>12198</v>
      </c>
      <c r="C15061" s="4">
        <v>200.21969999999999</v>
      </c>
      <c r="F15061" s="20"/>
    </row>
    <row r="15062" spans="2:6" x14ac:dyDescent="0.3">
      <c r="B15062" s="3" t="s">
        <v>816</v>
      </c>
      <c r="C15062" s="4">
        <v>200.16249999999999</v>
      </c>
      <c r="F15062" s="20"/>
    </row>
    <row r="15063" spans="2:6" x14ac:dyDescent="0.3">
      <c r="B15063" s="3" t="s">
        <v>13453</v>
      </c>
      <c r="C15063" s="4">
        <v>200.131</v>
      </c>
      <c r="F15063" s="20"/>
    </row>
    <row r="15064" spans="2:6" x14ac:dyDescent="0.3">
      <c r="B15064" s="3" t="s">
        <v>6247</v>
      </c>
      <c r="C15064" s="4">
        <v>200.11919999999998</v>
      </c>
      <c r="F15064" s="20"/>
    </row>
    <row r="15065" spans="2:6" x14ac:dyDescent="0.3">
      <c r="B15065" s="3" t="s">
        <v>12488</v>
      </c>
      <c r="C15065" s="4">
        <v>199.96639999999999</v>
      </c>
      <c r="F15065" s="20"/>
    </row>
    <row r="15066" spans="2:6" x14ac:dyDescent="0.3">
      <c r="B15066" s="3" t="s">
        <v>3338</v>
      </c>
      <c r="C15066" s="4">
        <v>199.88689999999997</v>
      </c>
      <c r="F15066" s="20"/>
    </row>
    <row r="15067" spans="2:6" x14ac:dyDescent="0.3">
      <c r="B15067" s="3" t="s">
        <v>4815</v>
      </c>
      <c r="C15067" s="4">
        <v>199.84910000000002</v>
      </c>
      <c r="F15067" s="20"/>
    </row>
    <row r="15068" spans="2:6" x14ac:dyDescent="0.3">
      <c r="B15068" s="3" t="s">
        <v>19051</v>
      </c>
      <c r="C15068" s="4">
        <v>199.7182</v>
      </c>
      <c r="F15068" s="20"/>
    </row>
    <row r="15069" spans="2:6" x14ac:dyDescent="0.3">
      <c r="B15069" s="3" t="s">
        <v>16648</v>
      </c>
      <c r="C15069" s="4">
        <v>199.70579999999998</v>
      </c>
      <c r="F15069" s="20"/>
    </row>
    <row r="15070" spans="2:6" x14ac:dyDescent="0.3">
      <c r="B15070" s="3" t="s">
        <v>15144</v>
      </c>
      <c r="C15070" s="4">
        <v>199.62469999999999</v>
      </c>
      <c r="F15070" s="20"/>
    </row>
    <row r="15071" spans="2:6" x14ac:dyDescent="0.3">
      <c r="B15071" s="3" t="s">
        <v>5984</v>
      </c>
      <c r="C15071" s="4">
        <v>199.62469999999999</v>
      </c>
      <c r="F15071" s="20"/>
    </row>
    <row r="15072" spans="2:6" x14ac:dyDescent="0.3">
      <c r="B15072" s="3" t="s">
        <v>6634</v>
      </c>
      <c r="C15072" s="4">
        <v>199.62469999999999</v>
      </c>
      <c r="F15072" s="20"/>
    </row>
    <row r="15073" spans="2:6" x14ac:dyDescent="0.3">
      <c r="B15073" s="3" t="s">
        <v>1181</v>
      </c>
      <c r="C15073" s="4">
        <v>199.62469999999999</v>
      </c>
      <c r="F15073" s="20"/>
    </row>
    <row r="15074" spans="2:6" x14ac:dyDescent="0.3">
      <c r="B15074" s="3" t="s">
        <v>18343</v>
      </c>
      <c r="C15074" s="4">
        <v>199.5617</v>
      </c>
      <c r="F15074" s="20"/>
    </row>
    <row r="15075" spans="2:6" x14ac:dyDescent="0.3">
      <c r="B15075" s="3" t="s">
        <v>2752</v>
      </c>
      <c r="C15075" s="4">
        <v>199.42410000000001</v>
      </c>
      <c r="F15075" s="20"/>
    </row>
    <row r="15076" spans="2:6" x14ac:dyDescent="0.3">
      <c r="B15076" s="3" t="s">
        <v>16739</v>
      </c>
      <c r="C15076" s="4">
        <v>199.38669999999999</v>
      </c>
      <c r="F15076" s="20"/>
    </row>
    <row r="15077" spans="2:6" x14ac:dyDescent="0.3">
      <c r="B15077" s="3" t="s">
        <v>11370</v>
      </c>
      <c r="C15077" s="4">
        <v>199.38669999999999</v>
      </c>
      <c r="F15077" s="20"/>
    </row>
    <row r="15078" spans="2:6" x14ac:dyDescent="0.3">
      <c r="B15078" s="3" t="s">
        <v>7422</v>
      </c>
      <c r="C15078" s="4">
        <v>199.31720000000001</v>
      </c>
      <c r="F15078" s="20"/>
    </row>
    <row r="15079" spans="2:6" x14ac:dyDescent="0.3">
      <c r="B15079" s="3" t="s">
        <v>10702</v>
      </c>
      <c r="C15079" s="4">
        <v>199.31209999999999</v>
      </c>
      <c r="F15079" s="20"/>
    </row>
    <row r="15080" spans="2:6" x14ac:dyDescent="0.3">
      <c r="B15080" s="3" t="s">
        <v>8044</v>
      </c>
      <c r="C15080" s="4">
        <v>198.9924</v>
      </c>
      <c r="F15080" s="20"/>
    </row>
    <row r="15081" spans="2:6" x14ac:dyDescent="0.3">
      <c r="B15081" s="3" t="s">
        <v>4718</v>
      </c>
      <c r="C15081" s="4">
        <v>198.9357</v>
      </c>
      <c r="F15081" s="20"/>
    </row>
    <row r="15082" spans="2:6" x14ac:dyDescent="0.3">
      <c r="B15082" s="3" t="s">
        <v>9428</v>
      </c>
      <c r="C15082" s="4">
        <v>198.83610000000002</v>
      </c>
      <c r="F15082" s="20"/>
    </row>
    <row r="15083" spans="2:6" x14ac:dyDescent="0.3">
      <c r="B15083" s="3" t="s">
        <v>3576</v>
      </c>
      <c r="C15083" s="4">
        <v>198.83610000000002</v>
      </c>
      <c r="F15083" s="20"/>
    </row>
    <row r="15084" spans="2:6" x14ac:dyDescent="0.3">
      <c r="B15084" s="3" t="s">
        <v>18937</v>
      </c>
      <c r="C15084" s="4">
        <v>198.79730000000001</v>
      </c>
      <c r="F15084" s="20"/>
    </row>
    <row r="15085" spans="2:6" x14ac:dyDescent="0.3">
      <c r="B15085" s="3" t="s">
        <v>1302</v>
      </c>
      <c r="C15085" s="4">
        <v>198.6832</v>
      </c>
      <c r="F15085" s="20"/>
    </row>
    <row r="15086" spans="2:6" x14ac:dyDescent="0.3">
      <c r="B15086" s="3" t="s">
        <v>13216</v>
      </c>
      <c r="C15086" s="4">
        <v>198.3931</v>
      </c>
      <c r="F15086" s="20"/>
    </row>
    <row r="15087" spans="2:6" x14ac:dyDescent="0.3">
      <c r="B15087" s="3" t="s">
        <v>15678</v>
      </c>
      <c r="C15087" s="4">
        <v>198.25299999999999</v>
      </c>
      <c r="F15087" s="20"/>
    </row>
    <row r="15088" spans="2:6" x14ac:dyDescent="0.3">
      <c r="B15088" s="3" t="s">
        <v>3167</v>
      </c>
      <c r="C15088" s="4">
        <v>198.25019999999998</v>
      </c>
      <c r="F15088" s="20"/>
    </row>
    <row r="15089" spans="2:6" x14ac:dyDescent="0.3">
      <c r="B15089" s="3" t="s">
        <v>12126</v>
      </c>
      <c r="C15089" s="4">
        <v>198.00280000000001</v>
      </c>
      <c r="F15089" s="20"/>
    </row>
    <row r="15090" spans="2:6" x14ac:dyDescent="0.3">
      <c r="B15090" s="3" t="s">
        <v>1703</v>
      </c>
      <c r="C15090" s="4">
        <v>197.9744</v>
      </c>
      <c r="F15090" s="20"/>
    </row>
    <row r="15091" spans="2:6" x14ac:dyDescent="0.3">
      <c r="B15091" s="3" t="s">
        <v>12742</v>
      </c>
      <c r="C15091" s="4">
        <v>197.84629999999999</v>
      </c>
      <c r="F15091" s="20"/>
    </row>
    <row r="15092" spans="2:6" x14ac:dyDescent="0.3">
      <c r="B15092" s="3" t="s">
        <v>15341</v>
      </c>
      <c r="C15092" s="4">
        <v>197.7723</v>
      </c>
      <c r="F15092" s="20"/>
    </row>
    <row r="15093" spans="2:6" x14ac:dyDescent="0.3">
      <c r="B15093" s="3" t="s">
        <v>13767</v>
      </c>
      <c r="C15093" s="4">
        <v>197.75890000000001</v>
      </c>
      <c r="F15093" s="20"/>
    </row>
    <row r="15094" spans="2:6" x14ac:dyDescent="0.3">
      <c r="B15094" s="3" t="s">
        <v>5072</v>
      </c>
      <c r="C15094" s="4">
        <v>197.7002</v>
      </c>
      <c r="F15094" s="20"/>
    </row>
    <row r="15095" spans="2:6" x14ac:dyDescent="0.3">
      <c r="B15095" s="3" t="s">
        <v>17945</v>
      </c>
      <c r="C15095" s="4">
        <v>197.63140000000001</v>
      </c>
      <c r="F15095" s="20"/>
    </row>
    <row r="15096" spans="2:6" x14ac:dyDescent="0.3">
      <c r="B15096" s="3" t="s">
        <v>3784</v>
      </c>
      <c r="C15096" s="4">
        <v>197.45509999999999</v>
      </c>
      <c r="F15096" s="20"/>
    </row>
    <row r="15097" spans="2:6" x14ac:dyDescent="0.3">
      <c r="B15097" s="3" t="s">
        <v>13185</v>
      </c>
      <c r="C15097" s="4">
        <v>197.3227</v>
      </c>
      <c r="F15097" s="20"/>
    </row>
    <row r="15098" spans="2:6" x14ac:dyDescent="0.3">
      <c r="B15098" s="3" t="s">
        <v>13386</v>
      </c>
      <c r="C15098" s="4">
        <v>197.19</v>
      </c>
      <c r="F15098" s="20"/>
    </row>
    <row r="15099" spans="2:6" x14ac:dyDescent="0.3">
      <c r="B15099" s="3" t="s">
        <v>7821</v>
      </c>
      <c r="C15099" s="4">
        <v>197.19</v>
      </c>
      <c r="F15099" s="20"/>
    </row>
    <row r="15100" spans="2:6" x14ac:dyDescent="0.3">
      <c r="B15100" s="3" t="s">
        <v>7180</v>
      </c>
      <c r="C15100" s="4">
        <v>197.19</v>
      </c>
      <c r="F15100" s="20"/>
    </row>
    <row r="15101" spans="2:6" x14ac:dyDescent="0.3">
      <c r="B15101" s="3" t="s">
        <v>3464</v>
      </c>
      <c r="C15101" s="4">
        <v>197.19</v>
      </c>
      <c r="F15101" s="20"/>
    </row>
    <row r="15102" spans="2:6" x14ac:dyDescent="0.3">
      <c r="B15102" s="3" t="s">
        <v>1566</v>
      </c>
      <c r="C15102" s="4">
        <v>197.13329999999999</v>
      </c>
      <c r="F15102" s="20"/>
    </row>
    <row r="15103" spans="2:6" x14ac:dyDescent="0.3">
      <c r="B15103" s="3" t="s">
        <v>3097</v>
      </c>
      <c r="C15103" s="4">
        <v>197.1018</v>
      </c>
      <c r="F15103" s="20"/>
    </row>
    <row r="15104" spans="2:6" x14ac:dyDescent="0.3">
      <c r="B15104" s="3" t="s">
        <v>6888</v>
      </c>
      <c r="C15104" s="4">
        <v>197.09550000000002</v>
      </c>
      <c r="F15104" s="20"/>
    </row>
    <row r="15105" spans="2:6" x14ac:dyDescent="0.3">
      <c r="B15105" s="3" t="s">
        <v>5595</v>
      </c>
      <c r="C15105" s="4">
        <v>197.09550000000002</v>
      </c>
      <c r="F15105" s="20"/>
    </row>
    <row r="15106" spans="2:6" x14ac:dyDescent="0.3">
      <c r="B15106" s="3" t="s">
        <v>2344</v>
      </c>
      <c r="C15106" s="4">
        <v>197.05769999999998</v>
      </c>
      <c r="F15106" s="20"/>
    </row>
    <row r="15107" spans="2:6" x14ac:dyDescent="0.3">
      <c r="B15107" s="3" t="s">
        <v>1118</v>
      </c>
      <c r="C15107" s="4">
        <v>197.0575</v>
      </c>
      <c r="F15107" s="20"/>
    </row>
    <row r="15108" spans="2:6" x14ac:dyDescent="0.3">
      <c r="B15108" s="3" t="s">
        <v>17068</v>
      </c>
      <c r="C15108" s="4">
        <v>197.04509999999999</v>
      </c>
      <c r="F15108" s="20"/>
    </row>
    <row r="15109" spans="2:6" x14ac:dyDescent="0.3">
      <c r="B15109" s="3" t="s">
        <v>3883</v>
      </c>
      <c r="C15109" s="4">
        <v>197.03879999999998</v>
      </c>
      <c r="F15109" s="20"/>
    </row>
    <row r="15110" spans="2:6" x14ac:dyDescent="0.3">
      <c r="B15110" s="3" t="s">
        <v>1933</v>
      </c>
      <c r="C15110" s="4">
        <v>196.9999</v>
      </c>
      <c r="F15110" s="20"/>
    </row>
    <row r="15111" spans="2:6" x14ac:dyDescent="0.3">
      <c r="B15111" s="3" t="s">
        <v>8938</v>
      </c>
      <c r="C15111" s="4">
        <v>196.93879999999999</v>
      </c>
      <c r="F15111" s="20"/>
    </row>
    <row r="15112" spans="2:6" x14ac:dyDescent="0.3">
      <c r="B15112" s="3" t="s">
        <v>17982</v>
      </c>
      <c r="C15112" s="4">
        <v>196.34039999999999</v>
      </c>
      <c r="F15112" s="20"/>
    </row>
    <row r="15113" spans="2:6" x14ac:dyDescent="0.3">
      <c r="B15113" s="3" t="s">
        <v>18706</v>
      </c>
      <c r="C15113" s="4">
        <v>196.34039999999999</v>
      </c>
      <c r="F15113" s="20"/>
    </row>
    <row r="15114" spans="2:6" x14ac:dyDescent="0.3">
      <c r="B15114" s="3" t="s">
        <v>13703</v>
      </c>
      <c r="C15114" s="4">
        <v>196.34039999999999</v>
      </c>
      <c r="F15114" s="20"/>
    </row>
    <row r="15115" spans="2:6" x14ac:dyDescent="0.3">
      <c r="B15115" s="3" t="s">
        <v>11713</v>
      </c>
      <c r="C15115" s="4">
        <v>196.34039999999999</v>
      </c>
      <c r="F15115" s="20"/>
    </row>
    <row r="15116" spans="2:6" x14ac:dyDescent="0.3">
      <c r="B15116" s="3" t="s">
        <v>12302</v>
      </c>
      <c r="C15116" s="4">
        <v>196.34039999999999</v>
      </c>
      <c r="F15116" s="20"/>
    </row>
    <row r="15117" spans="2:6" x14ac:dyDescent="0.3">
      <c r="B15117" s="3" t="s">
        <v>6272</v>
      </c>
      <c r="C15117" s="4">
        <v>196.34039999999999</v>
      </c>
      <c r="F15117" s="20"/>
    </row>
    <row r="15118" spans="2:6" x14ac:dyDescent="0.3">
      <c r="B15118" s="3" t="s">
        <v>2039</v>
      </c>
      <c r="C15118" s="4">
        <v>196.34039999999999</v>
      </c>
      <c r="F15118" s="20"/>
    </row>
    <row r="15119" spans="2:6" x14ac:dyDescent="0.3">
      <c r="B15119" s="3" t="s">
        <v>12279</v>
      </c>
      <c r="C15119" s="4">
        <v>196.33799999999999</v>
      </c>
      <c r="F15119" s="20"/>
    </row>
    <row r="15120" spans="2:6" x14ac:dyDescent="0.3">
      <c r="B15120" s="3" t="s">
        <v>4277</v>
      </c>
      <c r="C15120" s="4">
        <v>196.31900000000002</v>
      </c>
      <c r="F15120" s="20"/>
    </row>
    <row r="15121" spans="2:6" x14ac:dyDescent="0.3">
      <c r="B15121" s="3" t="s">
        <v>2728</v>
      </c>
      <c r="C15121" s="4">
        <v>195.9196</v>
      </c>
      <c r="F15121" s="20"/>
    </row>
    <row r="15122" spans="2:6" x14ac:dyDescent="0.3">
      <c r="B15122" s="3" t="s">
        <v>15877</v>
      </c>
      <c r="C15122" s="4">
        <v>195.8999</v>
      </c>
      <c r="F15122" s="20"/>
    </row>
    <row r="15123" spans="2:6" x14ac:dyDescent="0.3">
      <c r="B15123" s="3" t="s">
        <v>8685</v>
      </c>
      <c r="C15123" s="4">
        <v>195.8562</v>
      </c>
      <c r="F15123" s="20"/>
    </row>
    <row r="15124" spans="2:6" x14ac:dyDescent="0.3">
      <c r="B15124" s="3" t="s">
        <v>13238</v>
      </c>
      <c r="C15124" s="4">
        <v>195.82459999999998</v>
      </c>
      <c r="F15124" s="20"/>
    </row>
    <row r="15125" spans="2:6" x14ac:dyDescent="0.3">
      <c r="B15125" s="3" t="s">
        <v>4698</v>
      </c>
      <c r="C15125" s="4">
        <v>195.80529999999999</v>
      </c>
      <c r="F15125" s="20"/>
    </row>
    <row r="15126" spans="2:6" x14ac:dyDescent="0.3">
      <c r="B15126" s="3" t="s">
        <v>13673</v>
      </c>
      <c r="C15126" s="4">
        <v>195.7175</v>
      </c>
      <c r="F15126" s="20"/>
    </row>
    <row r="15127" spans="2:6" x14ac:dyDescent="0.3">
      <c r="B15127" s="3" t="s">
        <v>12151</v>
      </c>
      <c r="C15127" s="4">
        <v>195.48599999999999</v>
      </c>
      <c r="F15127" s="20"/>
    </row>
    <row r="15128" spans="2:6" x14ac:dyDescent="0.3">
      <c r="B15128" s="3" t="s">
        <v>16906</v>
      </c>
      <c r="C15128" s="4">
        <v>195.46090000000001</v>
      </c>
      <c r="F15128" s="20"/>
    </row>
    <row r="15129" spans="2:6" x14ac:dyDescent="0.3">
      <c r="B15129" s="3" t="s">
        <v>18631</v>
      </c>
      <c r="C15129" s="4">
        <v>195.4151</v>
      </c>
      <c r="F15129" s="20"/>
    </row>
    <row r="15130" spans="2:6" x14ac:dyDescent="0.3">
      <c r="B15130" s="3" t="s">
        <v>12785</v>
      </c>
      <c r="C15130" s="4">
        <v>195.37870000000001</v>
      </c>
      <c r="F15130" s="20"/>
    </row>
    <row r="15131" spans="2:6" x14ac:dyDescent="0.3">
      <c r="B15131" s="3" t="s">
        <v>2941</v>
      </c>
      <c r="C15131" s="4">
        <v>195.32399999999998</v>
      </c>
      <c r="F15131" s="20"/>
    </row>
    <row r="15132" spans="2:6" x14ac:dyDescent="0.3">
      <c r="B15132" s="3" t="s">
        <v>11895</v>
      </c>
      <c r="C15132" s="4">
        <v>195.1619</v>
      </c>
      <c r="F15132" s="20"/>
    </row>
    <row r="15133" spans="2:6" x14ac:dyDescent="0.3">
      <c r="B15133" s="3" t="s">
        <v>15527</v>
      </c>
      <c r="C15133" s="4">
        <v>195.01670000000001</v>
      </c>
      <c r="F15133" s="20"/>
    </row>
    <row r="15134" spans="2:6" x14ac:dyDescent="0.3">
      <c r="B15134" s="3" t="s">
        <v>8146</v>
      </c>
      <c r="C15134" s="4">
        <v>195.01670000000001</v>
      </c>
      <c r="F15134" s="20"/>
    </row>
    <row r="15135" spans="2:6" x14ac:dyDescent="0.3">
      <c r="B15135" s="3" t="s">
        <v>11428</v>
      </c>
      <c r="C15135" s="4">
        <v>194.94479999999999</v>
      </c>
      <c r="F15135" s="20"/>
    </row>
    <row r="15136" spans="2:6" x14ac:dyDescent="0.3">
      <c r="B15136" s="3" t="s">
        <v>2352</v>
      </c>
      <c r="C15136" s="4">
        <v>194.64150000000001</v>
      </c>
      <c r="F15136" s="20"/>
    </row>
    <row r="15137" spans="2:6" x14ac:dyDescent="0.3">
      <c r="B15137" s="3" t="s">
        <v>18335</v>
      </c>
      <c r="C15137" s="4">
        <v>194.63579999999999</v>
      </c>
      <c r="F15137" s="20"/>
    </row>
    <row r="15138" spans="2:6" x14ac:dyDescent="0.3">
      <c r="B15138" s="3" t="s">
        <v>12483</v>
      </c>
      <c r="C15138" s="4">
        <v>194.61670000000001</v>
      </c>
      <c r="F15138" s="20"/>
    </row>
    <row r="15139" spans="2:6" x14ac:dyDescent="0.3">
      <c r="B15139" s="3" t="s">
        <v>18494</v>
      </c>
      <c r="C15139" s="4">
        <v>193.9718</v>
      </c>
      <c r="F15139" s="20"/>
    </row>
    <row r="15140" spans="2:6" x14ac:dyDescent="0.3">
      <c r="B15140" s="3" t="s">
        <v>8454</v>
      </c>
      <c r="C15140" s="4">
        <v>193.934</v>
      </c>
      <c r="F15140" s="20"/>
    </row>
    <row r="15141" spans="2:6" x14ac:dyDescent="0.3">
      <c r="B15141" s="3" t="s">
        <v>856</v>
      </c>
      <c r="C15141" s="4">
        <v>193.934</v>
      </c>
      <c r="F15141" s="20"/>
    </row>
    <row r="15142" spans="2:6" x14ac:dyDescent="0.3">
      <c r="B15142" s="3" t="s">
        <v>13527</v>
      </c>
      <c r="C15142" s="4">
        <v>193.92139999999998</v>
      </c>
      <c r="F15142" s="20"/>
    </row>
    <row r="15143" spans="2:6" x14ac:dyDescent="0.3">
      <c r="B15143" s="3" t="s">
        <v>10968</v>
      </c>
      <c r="C15143" s="4">
        <v>193.89619999999999</v>
      </c>
      <c r="F15143" s="20"/>
    </row>
    <row r="15144" spans="2:6" x14ac:dyDescent="0.3">
      <c r="B15144" s="3" t="s">
        <v>807</v>
      </c>
      <c r="C15144" s="4">
        <v>193.88989999999998</v>
      </c>
      <c r="F15144" s="20"/>
    </row>
    <row r="15145" spans="2:6" x14ac:dyDescent="0.3">
      <c r="B15145" s="3" t="s">
        <v>2775</v>
      </c>
      <c r="C15145" s="4">
        <v>193.85839999999999</v>
      </c>
      <c r="F15145" s="20"/>
    </row>
    <row r="15146" spans="2:6" x14ac:dyDescent="0.3">
      <c r="B15146" s="3" t="s">
        <v>16098</v>
      </c>
      <c r="C15146" s="4">
        <v>193.83319999999998</v>
      </c>
      <c r="F15146" s="20"/>
    </row>
    <row r="15147" spans="2:6" x14ac:dyDescent="0.3">
      <c r="B15147" s="3" t="s">
        <v>18116</v>
      </c>
      <c r="C15147" s="4">
        <v>193.7396</v>
      </c>
      <c r="F15147" s="20"/>
    </row>
    <row r="15148" spans="2:6" x14ac:dyDescent="0.3">
      <c r="B15148" s="3" t="s">
        <v>17777</v>
      </c>
      <c r="C15148" s="4">
        <v>193.6773</v>
      </c>
      <c r="F15148" s="20"/>
    </row>
    <row r="15149" spans="2:6" x14ac:dyDescent="0.3">
      <c r="B15149" s="3" t="s">
        <v>3451</v>
      </c>
      <c r="C15149" s="4">
        <v>193.60560000000001</v>
      </c>
      <c r="F15149" s="20"/>
    </row>
    <row r="15150" spans="2:6" x14ac:dyDescent="0.3">
      <c r="B15150" s="3" t="s">
        <v>1321</v>
      </c>
      <c r="C15150" s="4">
        <v>193.58429999999998</v>
      </c>
      <c r="F15150" s="20"/>
    </row>
    <row r="15151" spans="2:6" x14ac:dyDescent="0.3">
      <c r="B15151" s="3" t="s">
        <v>5340</v>
      </c>
      <c r="C15151" s="4">
        <v>193.58320000000001</v>
      </c>
      <c r="F15151" s="20"/>
    </row>
    <row r="15152" spans="2:6" x14ac:dyDescent="0.3">
      <c r="B15152" s="3" t="s">
        <v>16507</v>
      </c>
      <c r="C15152" s="4">
        <v>193.52330000000001</v>
      </c>
      <c r="F15152" s="20"/>
    </row>
    <row r="15153" spans="2:6" x14ac:dyDescent="0.3">
      <c r="B15153" s="3" t="s">
        <v>3098</v>
      </c>
      <c r="C15153" s="4">
        <v>193.49439999999998</v>
      </c>
      <c r="F15153" s="20"/>
    </row>
    <row r="15154" spans="2:6" x14ac:dyDescent="0.3">
      <c r="B15154" s="3" t="s">
        <v>16492</v>
      </c>
      <c r="C15154" s="4">
        <v>193.49209999999999</v>
      </c>
      <c r="F15154" s="20"/>
    </row>
    <row r="15155" spans="2:6" x14ac:dyDescent="0.3">
      <c r="B15155" s="3" t="s">
        <v>12682</v>
      </c>
      <c r="C15155" s="4">
        <v>193.33950000000002</v>
      </c>
      <c r="F15155" s="20"/>
    </row>
    <row r="15156" spans="2:6" x14ac:dyDescent="0.3">
      <c r="B15156" s="3" t="s">
        <v>14295</v>
      </c>
      <c r="C15156" s="4">
        <v>193.28379999999999</v>
      </c>
      <c r="F15156" s="20"/>
    </row>
    <row r="15157" spans="2:6" x14ac:dyDescent="0.3">
      <c r="B15157" s="3" t="s">
        <v>12546</v>
      </c>
      <c r="C15157" s="4">
        <v>193.1765</v>
      </c>
      <c r="F15157" s="20"/>
    </row>
    <row r="15158" spans="2:6" x14ac:dyDescent="0.3">
      <c r="B15158" s="3" t="s">
        <v>15447</v>
      </c>
      <c r="C15158" s="4">
        <v>193.15129999999999</v>
      </c>
      <c r="F15158" s="20"/>
    </row>
    <row r="15159" spans="2:6" x14ac:dyDescent="0.3">
      <c r="B15159" s="3" t="s">
        <v>17321</v>
      </c>
      <c r="C15159" s="4">
        <v>192.8381</v>
      </c>
      <c r="F15159" s="20"/>
    </row>
    <row r="15160" spans="2:6" x14ac:dyDescent="0.3">
      <c r="B15160" s="3" t="s">
        <v>3774</v>
      </c>
      <c r="C15160" s="4">
        <v>192.82759999999999</v>
      </c>
      <c r="F15160" s="20"/>
    </row>
    <row r="15161" spans="2:6" x14ac:dyDescent="0.3">
      <c r="B15161" s="3" t="s">
        <v>14177</v>
      </c>
      <c r="C15161" s="4">
        <v>192.82129999999998</v>
      </c>
      <c r="F15161" s="20"/>
    </row>
    <row r="15162" spans="2:6" x14ac:dyDescent="0.3">
      <c r="B15162" s="3" t="s">
        <v>7201</v>
      </c>
      <c r="C15162" s="4">
        <v>192.82129999999998</v>
      </c>
      <c r="F15162" s="20"/>
    </row>
    <row r="15163" spans="2:6" x14ac:dyDescent="0.3">
      <c r="B15163" s="3" t="s">
        <v>18562</v>
      </c>
      <c r="C15163" s="4">
        <v>192.63300000000001</v>
      </c>
      <c r="F15163" s="20"/>
    </row>
    <row r="15164" spans="2:6" x14ac:dyDescent="0.3">
      <c r="B15164" s="3" t="s">
        <v>12384</v>
      </c>
      <c r="C15164" s="4">
        <v>192.63300000000001</v>
      </c>
      <c r="F15164" s="20"/>
    </row>
    <row r="15165" spans="2:6" x14ac:dyDescent="0.3">
      <c r="B15165" s="3" t="s">
        <v>11261</v>
      </c>
      <c r="C15165" s="4">
        <v>192.63300000000001</v>
      </c>
      <c r="F15165" s="20"/>
    </row>
    <row r="15166" spans="2:6" x14ac:dyDescent="0.3">
      <c r="B15166" s="3" t="s">
        <v>8865</v>
      </c>
      <c r="C15166" s="4">
        <v>192.63300000000001</v>
      </c>
      <c r="F15166" s="20"/>
    </row>
    <row r="15167" spans="2:6" x14ac:dyDescent="0.3">
      <c r="B15167" s="3" t="s">
        <v>8127</v>
      </c>
      <c r="C15167" s="4">
        <v>192.63300000000001</v>
      </c>
      <c r="F15167" s="20"/>
    </row>
    <row r="15168" spans="2:6" x14ac:dyDescent="0.3">
      <c r="B15168" s="3" t="s">
        <v>2129</v>
      </c>
      <c r="C15168" s="4">
        <v>192.63300000000001</v>
      </c>
      <c r="F15168" s="20"/>
    </row>
    <row r="15169" spans="2:6" x14ac:dyDescent="0.3">
      <c r="B15169" s="3" t="s">
        <v>6901</v>
      </c>
      <c r="C15169" s="4">
        <v>192.62619999999998</v>
      </c>
      <c r="F15169" s="20"/>
    </row>
    <row r="15170" spans="2:6" x14ac:dyDescent="0.3">
      <c r="B15170" s="3" t="s">
        <v>5320</v>
      </c>
      <c r="C15170" s="4">
        <v>192.3938</v>
      </c>
      <c r="F15170" s="20"/>
    </row>
    <row r="15171" spans="2:6" x14ac:dyDescent="0.3">
      <c r="B15171" s="3" t="s">
        <v>3786</v>
      </c>
      <c r="C15171" s="4">
        <v>192.369</v>
      </c>
      <c r="F15171" s="20"/>
    </row>
    <row r="15172" spans="2:6" x14ac:dyDescent="0.3">
      <c r="B15172" s="3" t="s">
        <v>4420</v>
      </c>
      <c r="C15172" s="4">
        <v>192.369</v>
      </c>
      <c r="F15172" s="20"/>
    </row>
    <row r="15173" spans="2:6" x14ac:dyDescent="0.3">
      <c r="B15173" s="3" t="s">
        <v>1730</v>
      </c>
      <c r="C15173" s="4">
        <v>192.29340000000002</v>
      </c>
      <c r="F15173" s="20"/>
    </row>
    <row r="15174" spans="2:6" x14ac:dyDescent="0.3">
      <c r="B15174" s="3" t="s">
        <v>15044</v>
      </c>
      <c r="C15174" s="4">
        <v>192.10559999999998</v>
      </c>
      <c r="F15174" s="20"/>
    </row>
    <row r="15175" spans="2:6" x14ac:dyDescent="0.3">
      <c r="B15175" s="3" t="s">
        <v>9863</v>
      </c>
      <c r="C15175" s="4">
        <v>192.0188</v>
      </c>
      <c r="F15175" s="20"/>
    </row>
    <row r="15176" spans="2:6" x14ac:dyDescent="0.3">
      <c r="B15176" s="3" t="s">
        <v>1644</v>
      </c>
      <c r="C15176" s="4">
        <v>191.9999</v>
      </c>
      <c r="F15176" s="20"/>
    </row>
    <row r="15177" spans="2:6" x14ac:dyDescent="0.3">
      <c r="B15177" s="3" t="s">
        <v>12223</v>
      </c>
      <c r="C15177" s="4">
        <v>191.90199999999999</v>
      </c>
      <c r="F15177" s="20"/>
    </row>
    <row r="15178" spans="2:6" x14ac:dyDescent="0.3">
      <c r="B15178" s="3" t="s">
        <v>3637</v>
      </c>
      <c r="C15178" s="4">
        <v>191.67430000000002</v>
      </c>
      <c r="F15178" s="20"/>
    </row>
    <row r="15179" spans="2:6" x14ac:dyDescent="0.3">
      <c r="B15179" s="3" t="s">
        <v>3607</v>
      </c>
      <c r="C15179" s="4">
        <v>191.64849999999998</v>
      </c>
      <c r="F15179" s="20"/>
    </row>
    <row r="15180" spans="2:6" x14ac:dyDescent="0.3">
      <c r="B15180" s="3" t="s">
        <v>11009</v>
      </c>
      <c r="C15180" s="4">
        <v>191.60050000000001</v>
      </c>
      <c r="F15180" s="20"/>
    </row>
    <row r="15181" spans="2:6" x14ac:dyDescent="0.3">
      <c r="B15181" s="3" t="s">
        <v>17898</v>
      </c>
      <c r="C15181" s="4">
        <v>191.56290000000001</v>
      </c>
      <c r="F15181" s="20"/>
    </row>
    <row r="15182" spans="2:6" x14ac:dyDescent="0.3">
      <c r="B15182" s="3" t="s">
        <v>4155</v>
      </c>
      <c r="C15182" s="4">
        <v>191.51150000000001</v>
      </c>
      <c r="F15182" s="20"/>
    </row>
    <row r="15183" spans="2:6" x14ac:dyDescent="0.3">
      <c r="B15183" s="3" t="s">
        <v>9025</v>
      </c>
      <c r="C15183" s="4">
        <v>191.46110000000002</v>
      </c>
      <c r="F15183" s="20"/>
    </row>
    <row r="15184" spans="2:6" x14ac:dyDescent="0.3">
      <c r="B15184" s="3" t="s">
        <v>10096</v>
      </c>
      <c r="C15184" s="4">
        <v>191.36660000000001</v>
      </c>
      <c r="F15184" s="20"/>
    </row>
    <row r="15185" spans="2:6" x14ac:dyDescent="0.3">
      <c r="B15185" s="3" t="s">
        <v>14695</v>
      </c>
      <c r="C15185" s="4">
        <v>191.3355</v>
      </c>
      <c r="F15185" s="20"/>
    </row>
    <row r="15186" spans="2:6" x14ac:dyDescent="0.3">
      <c r="B15186" s="3" t="s">
        <v>16551</v>
      </c>
      <c r="C15186" s="4">
        <v>191.20479999999998</v>
      </c>
      <c r="F15186" s="20"/>
    </row>
    <row r="15187" spans="2:6" x14ac:dyDescent="0.3">
      <c r="B15187" s="3" t="s">
        <v>2881</v>
      </c>
      <c r="C15187" s="4">
        <v>191.19590000000002</v>
      </c>
      <c r="F15187" s="20"/>
    </row>
    <row r="15188" spans="2:6" x14ac:dyDescent="0.3">
      <c r="B15188" s="3" t="s">
        <v>14725</v>
      </c>
      <c r="C15188" s="4">
        <v>190.84810000000002</v>
      </c>
      <c r="F15188" s="20"/>
    </row>
    <row r="15189" spans="2:6" x14ac:dyDescent="0.3">
      <c r="B15189" s="3" t="s">
        <v>15985</v>
      </c>
      <c r="C15189" s="4">
        <v>190.82920000000001</v>
      </c>
      <c r="F15189" s="20"/>
    </row>
    <row r="15190" spans="2:6" x14ac:dyDescent="0.3">
      <c r="B15190" s="3" t="s">
        <v>14328</v>
      </c>
      <c r="C15190" s="4">
        <v>190.82920000000001</v>
      </c>
      <c r="F15190" s="20"/>
    </row>
    <row r="15191" spans="2:6" x14ac:dyDescent="0.3">
      <c r="B15191" s="3" t="s">
        <v>7453</v>
      </c>
      <c r="C15191" s="4">
        <v>190.8229</v>
      </c>
      <c r="F15191" s="20"/>
    </row>
    <row r="15192" spans="2:6" x14ac:dyDescent="0.3">
      <c r="B15192" s="3" t="s">
        <v>15618</v>
      </c>
      <c r="C15192" s="4">
        <v>190.81030000000001</v>
      </c>
      <c r="F15192" s="20"/>
    </row>
    <row r="15193" spans="2:6" x14ac:dyDescent="0.3">
      <c r="B15193" s="3" t="s">
        <v>10153</v>
      </c>
      <c r="C15193" s="4">
        <v>190.81029999999998</v>
      </c>
      <c r="F15193" s="20"/>
    </row>
    <row r="15194" spans="2:6" x14ac:dyDescent="0.3">
      <c r="B15194" s="3" t="s">
        <v>3058</v>
      </c>
      <c r="C15194" s="4">
        <v>190.79770000000002</v>
      </c>
      <c r="F15194" s="20"/>
    </row>
    <row r="15195" spans="2:6" x14ac:dyDescent="0.3">
      <c r="B15195" s="3" t="s">
        <v>11023</v>
      </c>
      <c r="C15195" s="4">
        <v>190.79139999999998</v>
      </c>
      <c r="F15195" s="20"/>
    </row>
    <row r="15196" spans="2:6" x14ac:dyDescent="0.3">
      <c r="B15196" s="3" t="s">
        <v>14770</v>
      </c>
      <c r="C15196" s="4">
        <v>190.77250000000001</v>
      </c>
      <c r="F15196" s="20"/>
    </row>
    <row r="15197" spans="2:6" x14ac:dyDescent="0.3">
      <c r="B15197" s="3" t="s">
        <v>6923</v>
      </c>
      <c r="C15197" s="4">
        <v>190.77250000000001</v>
      </c>
      <c r="F15197" s="20"/>
    </row>
    <row r="15198" spans="2:6" x14ac:dyDescent="0.3">
      <c r="B15198" s="3" t="s">
        <v>10028</v>
      </c>
      <c r="C15198" s="4">
        <v>190.7473</v>
      </c>
      <c r="F15198" s="20"/>
    </row>
    <row r="15199" spans="2:6" x14ac:dyDescent="0.3">
      <c r="B15199" s="3" t="s">
        <v>1132</v>
      </c>
      <c r="C15199" s="4">
        <v>190.7355</v>
      </c>
      <c r="F15199" s="20"/>
    </row>
    <row r="15200" spans="2:6" x14ac:dyDescent="0.3">
      <c r="B15200" s="3" t="s">
        <v>17498</v>
      </c>
      <c r="C15200" s="4">
        <v>190.72210000000001</v>
      </c>
      <c r="F15200" s="20"/>
    </row>
    <row r="15201" spans="2:6" x14ac:dyDescent="0.3">
      <c r="B15201" s="3" t="s">
        <v>2375</v>
      </c>
      <c r="C15201" s="4">
        <v>190.69139999999999</v>
      </c>
      <c r="F15201" s="20"/>
    </row>
    <row r="15202" spans="2:6" x14ac:dyDescent="0.3">
      <c r="B15202" s="3" t="s">
        <v>2666</v>
      </c>
      <c r="C15202" s="4">
        <v>190.59780000000001</v>
      </c>
      <c r="F15202" s="20"/>
    </row>
    <row r="15203" spans="2:6" x14ac:dyDescent="0.3">
      <c r="B15203" s="3" t="s">
        <v>9409</v>
      </c>
      <c r="C15203" s="4">
        <v>190.59460000000001</v>
      </c>
      <c r="F15203" s="20"/>
    </row>
    <row r="15204" spans="2:6" x14ac:dyDescent="0.3">
      <c r="B15204" s="3" t="s">
        <v>19040</v>
      </c>
      <c r="C15204" s="4">
        <v>190.59139999999999</v>
      </c>
      <c r="F15204" s="20"/>
    </row>
    <row r="15205" spans="2:6" x14ac:dyDescent="0.3">
      <c r="B15205" s="3" t="s">
        <v>3787</v>
      </c>
      <c r="C15205" s="4">
        <v>190.40989999999999</v>
      </c>
      <c r="F15205" s="20"/>
    </row>
    <row r="15206" spans="2:6" x14ac:dyDescent="0.3">
      <c r="B15206" s="3" t="s">
        <v>10876</v>
      </c>
      <c r="C15206" s="4">
        <v>190.22840000000002</v>
      </c>
      <c r="F15206" s="20"/>
    </row>
    <row r="15207" spans="2:6" x14ac:dyDescent="0.3">
      <c r="B15207" s="3" t="s">
        <v>1914</v>
      </c>
      <c r="C15207" s="4">
        <v>190.1591</v>
      </c>
      <c r="F15207" s="20"/>
    </row>
    <row r="15208" spans="2:6" x14ac:dyDescent="0.3">
      <c r="B15208" s="3" t="s">
        <v>10516</v>
      </c>
      <c r="C15208" s="4">
        <v>190.12880000000001</v>
      </c>
      <c r="F15208" s="20"/>
    </row>
    <row r="15209" spans="2:6" x14ac:dyDescent="0.3">
      <c r="B15209" s="3" t="s">
        <v>17718</v>
      </c>
      <c r="C15209" s="4">
        <v>190.10239999999999</v>
      </c>
      <c r="F15209" s="20"/>
    </row>
    <row r="15210" spans="2:6" x14ac:dyDescent="0.3">
      <c r="B15210" s="3" t="s">
        <v>6957</v>
      </c>
      <c r="C15210" s="4">
        <v>190.10239999999999</v>
      </c>
      <c r="F15210" s="20"/>
    </row>
    <row r="15211" spans="2:6" x14ac:dyDescent="0.3">
      <c r="B15211" s="3" t="s">
        <v>18844</v>
      </c>
      <c r="C15211" s="4">
        <v>189.7713</v>
      </c>
      <c r="F15211" s="20"/>
    </row>
    <row r="15212" spans="2:6" x14ac:dyDescent="0.3">
      <c r="B15212" s="3" t="s">
        <v>11146</v>
      </c>
      <c r="C15212" s="4">
        <v>189.74019999999999</v>
      </c>
      <c r="F15212" s="20"/>
    </row>
    <row r="15213" spans="2:6" x14ac:dyDescent="0.3">
      <c r="B15213" s="3" t="s">
        <v>16537</v>
      </c>
      <c r="C15213" s="4">
        <v>189.65200000000002</v>
      </c>
      <c r="F15213" s="20"/>
    </row>
    <row r="15214" spans="2:6" x14ac:dyDescent="0.3">
      <c r="B15214" s="3" t="s">
        <v>17757</v>
      </c>
      <c r="C15214" s="4">
        <v>189.54340000000002</v>
      </c>
      <c r="F15214" s="20"/>
    </row>
    <row r="15215" spans="2:6" x14ac:dyDescent="0.3">
      <c r="B15215" s="3" t="s">
        <v>11609</v>
      </c>
      <c r="C15215" s="4">
        <v>189.50790000000001</v>
      </c>
      <c r="F15215" s="20"/>
    </row>
    <row r="15216" spans="2:6" x14ac:dyDescent="0.3">
      <c r="B15216" s="3" t="s">
        <v>18746</v>
      </c>
      <c r="C15216" s="4">
        <v>189.4024</v>
      </c>
      <c r="F15216" s="20"/>
    </row>
    <row r="15217" spans="2:6" x14ac:dyDescent="0.3">
      <c r="B15217" s="3" t="s">
        <v>16148</v>
      </c>
      <c r="C15217" s="4">
        <v>189.33370000000002</v>
      </c>
      <c r="F15217" s="20"/>
    </row>
    <row r="15218" spans="2:6" x14ac:dyDescent="0.3">
      <c r="B15218" s="3" t="s">
        <v>8110</v>
      </c>
      <c r="C15218" s="4">
        <v>189.21200000000002</v>
      </c>
      <c r="F15218" s="20"/>
    </row>
    <row r="15219" spans="2:6" x14ac:dyDescent="0.3">
      <c r="B15219" s="3" t="s">
        <v>2763</v>
      </c>
      <c r="C15219" s="4">
        <v>189.18879999999999</v>
      </c>
      <c r="F15219" s="20"/>
    </row>
    <row r="15220" spans="2:6" x14ac:dyDescent="0.3">
      <c r="B15220" s="3" t="s">
        <v>5653</v>
      </c>
      <c r="C15220" s="4">
        <v>188.9675</v>
      </c>
      <c r="F15220" s="20"/>
    </row>
    <row r="15221" spans="2:6" x14ac:dyDescent="0.3">
      <c r="B15221" s="3" t="s">
        <v>2711</v>
      </c>
      <c r="C15221" s="4">
        <v>188.76760000000002</v>
      </c>
      <c r="F15221" s="20"/>
    </row>
    <row r="15222" spans="2:6" x14ac:dyDescent="0.3">
      <c r="B15222" s="3" t="s">
        <v>14414</v>
      </c>
      <c r="C15222" s="4">
        <v>188.70819999999998</v>
      </c>
      <c r="F15222" s="20"/>
    </row>
    <row r="15223" spans="2:6" x14ac:dyDescent="0.3">
      <c r="B15223" s="3" t="s">
        <v>13316</v>
      </c>
      <c r="C15223" s="4">
        <v>188.63779999999997</v>
      </c>
      <c r="F15223" s="20"/>
    </row>
    <row r="15224" spans="2:6" x14ac:dyDescent="0.3">
      <c r="B15224" s="3" t="s">
        <v>18977</v>
      </c>
      <c r="C15224" s="4">
        <v>188.62299999999999</v>
      </c>
      <c r="F15224" s="20"/>
    </row>
    <row r="15225" spans="2:6" x14ac:dyDescent="0.3">
      <c r="B15225" s="3" t="s">
        <v>11594</v>
      </c>
      <c r="C15225" s="4">
        <v>188.48680000000002</v>
      </c>
      <c r="F15225" s="20"/>
    </row>
    <row r="15226" spans="2:6" x14ac:dyDescent="0.3">
      <c r="B15226" s="3" t="s">
        <v>18697</v>
      </c>
      <c r="C15226" s="4">
        <v>188.48149999999998</v>
      </c>
      <c r="F15226" s="20"/>
    </row>
    <row r="15227" spans="2:6" x14ac:dyDescent="0.3">
      <c r="B15227" s="3" t="s">
        <v>1485</v>
      </c>
      <c r="C15227" s="4">
        <v>188.41800000000001</v>
      </c>
      <c r="F15227" s="20"/>
    </row>
    <row r="15228" spans="2:6" x14ac:dyDescent="0.3">
      <c r="B15228" s="3" t="s">
        <v>18176</v>
      </c>
      <c r="C15228" s="4">
        <v>188.33779999999999</v>
      </c>
      <c r="F15228" s="20"/>
    </row>
    <row r="15229" spans="2:6" x14ac:dyDescent="0.3">
      <c r="B15229" s="3" t="s">
        <v>15282</v>
      </c>
      <c r="C15229" s="4">
        <v>188.33779999999999</v>
      </c>
      <c r="F15229" s="20"/>
    </row>
    <row r="15230" spans="2:6" x14ac:dyDescent="0.3">
      <c r="B15230" s="3" t="s">
        <v>13086</v>
      </c>
      <c r="C15230" s="4">
        <v>188.33779999999999</v>
      </c>
      <c r="F15230" s="20"/>
    </row>
    <row r="15231" spans="2:6" x14ac:dyDescent="0.3">
      <c r="B15231" s="3" t="s">
        <v>10321</v>
      </c>
      <c r="C15231" s="4">
        <v>188.33779999999999</v>
      </c>
      <c r="F15231" s="20"/>
    </row>
    <row r="15232" spans="2:6" x14ac:dyDescent="0.3">
      <c r="B15232" s="3" t="s">
        <v>8491</v>
      </c>
      <c r="C15232" s="4">
        <v>188.33779999999999</v>
      </c>
      <c r="F15232" s="20"/>
    </row>
    <row r="15233" spans="2:6" x14ac:dyDescent="0.3">
      <c r="B15233" s="3" t="s">
        <v>12242</v>
      </c>
      <c r="C15233" s="4">
        <v>188.33740000000003</v>
      </c>
      <c r="F15233" s="20"/>
    </row>
    <row r="15234" spans="2:6" x14ac:dyDescent="0.3">
      <c r="B15234" s="3" t="s">
        <v>6562</v>
      </c>
      <c r="C15234" s="4">
        <v>188.2937</v>
      </c>
      <c r="F15234" s="20"/>
    </row>
    <row r="15235" spans="2:6" x14ac:dyDescent="0.3">
      <c r="B15235" s="3" t="s">
        <v>2540</v>
      </c>
      <c r="C15235" s="4">
        <v>187.7679</v>
      </c>
      <c r="F15235" s="20"/>
    </row>
    <row r="15236" spans="2:6" x14ac:dyDescent="0.3">
      <c r="B15236" s="3" t="s">
        <v>15107</v>
      </c>
      <c r="C15236" s="4">
        <v>187.73699999999999</v>
      </c>
      <c r="F15236" s="20"/>
    </row>
    <row r="15237" spans="2:6" x14ac:dyDescent="0.3">
      <c r="B15237" s="3" t="s">
        <v>4043</v>
      </c>
      <c r="C15237" s="4">
        <v>187.73699999999999</v>
      </c>
      <c r="F15237" s="20"/>
    </row>
    <row r="15238" spans="2:6" x14ac:dyDescent="0.3">
      <c r="B15238" s="3" t="s">
        <v>3977</v>
      </c>
      <c r="C15238" s="4">
        <v>187.73699999999999</v>
      </c>
      <c r="F15238" s="20"/>
    </row>
    <row r="15239" spans="2:6" x14ac:dyDescent="0.3">
      <c r="B15239" s="3" t="s">
        <v>719</v>
      </c>
      <c r="C15239" s="4">
        <v>187.73699999999999</v>
      </c>
      <c r="F15239" s="20"/>
    </row>
    <row r="15240" spans="2:6" x14ac:dyDescent="0.3">
      <c r="B15240" s="3" t="s">
        <v>13999</v>
      </c>
      <c r="C15240" s="4">
        <v>187.7244</v>
      </c>
      <c r="F15240" s="20"/>
    </row>
    <row r="15241" spans="2:6" x14ac:dyDescent="0.3">
      <c r="B15241" s="3" t="s">
        <v>12831</v>
      </c>
      <c r="C15241" s="4">
        <v>187.7244</v>
      </c>
      <c r="F15241" s="20"/>
    </row>
    <row r="15242" spans="2:6" x14ac:dyDescent="0.3">
      <c r="B15242" s="3" t="s">
        <v>8857</v>
      </c>
      <c r="C15242" s="4">
        <v>187.7244</v>
      </c>
      <c r="F15242" s="20"/>
    </row>
    <row r="15243" spans="2:6" x14ac:dyDescent="0.3">
      <c r="B15243" s="3" t="s">
        <v>6988</v>
      </c>
      <c r="C15243" s="4">
        <v>187.7244</v>
      </c>
      <c r="F15243" s="20"/>
    </row>
    <row r="15244" spans="2:6" x14ac:dyDescent="0.3">
      <c r="B15244" s="3" t="s">
        <v>3511</v>
      </c>
      <c r="C15244" s="4">
        <v>187.7244</v>
      </c>
      <c r="F15244" s="20"/>
    </row>
    <row r="15245" spans="2:6" x14ac:dyDescent="0.3">
      <c r="B15245" s="3" t="s">
        <v>3164</v>
      </c>
      <c r="C15245" s="4">
        <v>187.7244</v>
      </c>
      <c r="F15245" s="20"/>
    </row>
    <row r="15246" spans="2:6" x14ac:dyDescent="0.3">
      <c r="B15246" s="3" t="s">
        <v>7722</v>
      </c>
      <c r="C15246" s="4">
        <v>187.71809999999999</v>
      </c>
      <c r="F15246" s="20"/>
    </row>
    <row r="15247" spans="2:6" x14ac:dyDescent="0.3">
      <c r="B15247" s="3" t="s">
        <v>14583</v>
      </c>
      <c r="C15247" s="4">
        <v>187.7055</v>
      </c>
      <c r="F15247" s="20"/>
    </row>
    <row r="15248" spans="2:6" x14ac:dyDescent="0.3">
      <c r="B15248" s="3" t="s">
        <v>11204</v>
      </c>
      <c r="C15248" s="4">
        <v>187.7055</v>
      </c>
      <c r="F15248" s="20"/>
    </row>
    <row r="15249" spans="2:6" x14ac:dyDescent="0.3">
      <c r="B15249" s="3" t="s">
        <v>1004</v>
      </c>
      <c r="C15249" s="4">
        <v>187.69879999999998</v>
      </c>
      <c r="F15249" s="20"/>
    </row>
    <row r="15250" spans="2:6" x14ac:dyDescent="0.3">
      <c r="B15250" s="3" t="s">
        <v>18150</v>
      </c>
      <c r="C15250" s="4">
        <v>187.6866</v>
      </c>
      <c r="F15250" s="20"/>
    </row>
    <row r="15251" spans="2:6" x14ac:dyDescent="0.3">
      <c r="B15251" s="3" t="s">
        <v>13333</v>
      </c>
      <c r="C15251" s="4">
        <v>187.64879999999999</v>
      </c>
      <c r="F15251" s="20"/>
    </row>
    <row r="15252" spans="2:6" x14ac:dyDescent="0.3">
      <c r="B15252" s="3" t="s">
        <v>9986</v>
      </c>
      <c r="C15252" s="4">
        <v>187.61099999999999</v>
      </c>
      <c r="F15252" s="20"/>
    </row>
    <row r="15253" spans="2:6" x14ac:dyDescent="0.3">
      <c r="B15253" s="3" t="s">
        <v>10527</v>
      </c>
      <c r="C15253" s="4">
        <v>187.548</v>
      </c>
      <c r="F15253" s="20"/>
    </row>
    <row r="15254" spans="2:6" x14ac:dyDescent="0.3">
      <c r="B15254" s="3" t="s">
        <v>17665</v>
      </c>
      <c r="C15254" s="4">
        <v>187.49700000000001</v>
      </c>
      <c r="F15254" s="20"/>
    </row>
    <row r="15255" spans="2:6" x14ac:dyDescent="0.3">
      <c r="B15255" s="3" t="s">
        <v>12271</v>
      </c>
      <c r="C15255" s="4">
        <v>187.3837</v>
      </c>
      <c r="F15255" s="20"/>
    </row>
    <row r="15256" spans="2:6" x14ac:dyDescent="0.3">
      <c r="B15256" s="3" t="s">
        <v>6312</v>
      </c>
      <c r="C15256" s="4">
        <v>187.37359999999998</v>
      </c>
      <c r="F15256" s="20"/>
    </row>
    <row r="15257" spans="2:6" x14ac:dyDescent="0.3">
      <c r="B15257" s="3" t="s">
        <v>2664</v>
      </c>
      <c r="C15257" s="4">
        <v>187.1173</v>
      </c>
      <c r="F15257" s="20"/>
    </row>
    <row r="15258" spans="2:6" x14ac:dyDescent="0.3">
      <c r="B15258" s="3" t="s">
        <v>8078</v>
      </c>
      <c r="C15258" s="4">
        <v>187.11689999999999</v>
      </c>
      <c r="F15258" s="20"/>
    </row>
    <row r="15259" spans="2:6" x14ac:dyDescent="0.3">
      <c r="B15259" s="3" t="s">
        <v>8537</v>
      </c>
      <c r="C15259" s="4">
        <v>187.08690000000001</v>
      </c>
      <c r="F15259" s="20"/>
    </row>
    <row r="15260" spans="2:6" x14ac:dyDescent="0.3">
      <c r="B15260" s="3" t="s">
        <v>12158</v>
      </c>
      <c r="C15260" s="4">
        <v>187.0104</v>
      </c>
      <c r="F15260" s="20"/>
    </row>
    <row r="15261" spans="2:6" x14ac:dyDescent="0.3">
      <c r="B15261" s="3" t="s">
        <v>15150</v>
      </c>
      <c r="C15261" s="4">
        <v>187.00470000000001</v>
      </c>
      <c r="F15261" s="20"/>
    </row>
    <row r="15262" spans="2:6" x14ac:dyDescent="0.3">
      <c r="B15262" s="3" t="s">
        <v>11058</v>
      </c>
      <c r="C15262" s="4">
        <v>186.9545</v>
      </c>
      <c r="F15262" s="20"/>
    </row>
    <row r="15263" spans="2:6" x14ac:dyDescent="0.3">
      <c r="B15263" s="3" t="s">
        <v>2492</v>
      </c>
      <c r="C15263" s="4">
        <v>186.57389999999998</v>
      </c>
      <c r="F15263" s="20"/>
    </row>
    <row r="15264" spans="2:6" x14ac:dyDescent="0.3">
      <c r="B15264" s="3" t="s">
        <v>650</v>
      </c>
      <c r="C15264" s="4">
        <v>186.57389999999998</v>
      </c>
      <c r="F15264" s="20"/>
    </row>
    <row r="15265" spans="2:6" x14ac:dyDescent="0.3">
      <c r="B15265" s="3" t="s">
        <v>6668</v>
      </c>
      <c r="C15265" s="4">
        <v>186.46019999999999</v>
      </c>
      <c r="F15265" s="20"/>
    </row>
    <row r="15266" spans="2:6" x14ac:dyDescent="0.3">
      <c r="B15266" s="3" t="s">
        <v>10127</v>
      </c>
      <c r="C15266" s="4">
        <v>186.40310000000002</v>
      </c>
      <c r="F15266" s="20"/>
    </row>
    <row r="15267" spans="2:6" x14ac:dyDescent="0.3">
      <c r="B15267" s="3" t="s">
        <v>18722</v>
      </c>
      <c r="C15267" s="4">
        <v>186.2655</v>
      </c>
      <c r="F15267" s="20"/>
    </row>
    <row r="15268" spans="2:6" x14ac:dyDescent="0.3">
      <c r="B15268" s="3" t="s">
        <v>12895</v>
      </c>
      <c r="C15268" s="4">
        <v>186.10250000000002</v>
      </c>
      <c r="F15268" s="20"/>
    </row>
    <row r="15269" spans="2:6" x14ac:dyDescent="0.3">
      <c r="B15269" s="3" t="s">
        <v>18415</v>
      </c>
      <c r="C15269" s="4">
        <v>186.03629999999998</v>
      </c>
      <c r="F15269" s="20"/>
    </row>
    <row r="15270" spans="2:6" x14ac:dyDescent="0.3">
      <c r="B15270" s="3" t="s">
        <v>18945</v>
      </c>
      <c r="C15270" s="4">
        <v>186.03629999999998</v>
      </c>
      <c r="F15270" s="20"/>
    </row>
    <row r="15271" spans="2:6" x14ac:dyDescent="0.3">
      <c r="B15271" s="3" t="s">
        <v>11868</v>
      </c>
      <c r="C15271" s="4">
        <v>186.03629999999998</v>
      </c>
      <c r="F15271" s="20"/>
    </row>
    <row r="15272" spans="2:6" x14ac:dyDescent="0.3">
      <c r="B15272" s="3" t="s">
        <v>7084</v>
      </c>
      <c r="C15272" s="4">
        <v>186.03629999999998</v>
      </c>
      <c r="F15272" s="20"/>
    </row>
    <row r="15273" spans="2:6" x14ac:dyDescent="0.3">
      <c r="B15273" s="3" t="s">
        <v>6673</v>
      </c>
      <c r="C15273" s="4">
        <v>185.95230000000001</v>
      </c>
      <c r="F15273" s="20"/>
    </row>
    <row r="15274" spans="2:6" x14ac:dyDescent="0.3">
      <c r="B15274" s="3" t="s">
        <v>4267</v>
      </c>
      <c r="C15274" s="4">
        <v>185.74009999999998</v>
      </c>
      <c r="F15274" s="20"/>
    </row>
    <row r="15275" spans="2:6" x14ac:dyDescent="0.3">
      <c r="B15275" s="3" t="s">
        <v>3236</v>
      </c>
      <c r="C15275" s="4">
        <v>185.72669999999999</v>
      </c>
      <c r="F15275" s="20"/>
    </row>
    <row r="15276" spans="2:6" x14ac:dyDescent="0.3">
      <c r="B15276" s="3" t="s">
        <v>3949</v>
      </c>
      <c r="C15276" s="4">
        <v>185.67670000000001</v>
      </c>
      <c r="F15276" s="20"/>
    </row>
    <row r="15277" spans="2:6" x14ac:dyDescent="0.3">
      <c r="B15277" s="3" t="s">
        <v>10152</v>
      </c>
      <c r="C15277" s="4">
        <v>185.52720000000002</v>
      </c>
      <c r="F15277" s="20"/>
    </row>
    <row r="15278" spans="2:6" x14ac:dyDescent="0.3">
      <c r="B15278" s="3" t="s">
        <v>4904</v>
      </c>
      <c r="C15278" s="4">
        <v>185.52010000000001</v>
      </c>
      <c r="F15278" s="20"/>
    </row>
    <row r="15279" spans="2:6" x14ac:dyDescent="0.3">
      <c r="B15279" s="3" t="s">
        <v>5839</v>
      </c>
      <c r="C15279" s="4">
        <v>185.43889999999999</v>
      </c>
      <c r="F15279" s="20"/>
    </row>
    <row r="15280" spans="2:6" x14ac:dyDescent="0.3">
      <c r="B15280" s="3" t="s">
        <v>2291</v>
      </c>
      <c r="C15280" s="4">
        <v>185.10700000000003</v>
      </c>
      <c r="F15280" s="20"/>
    </row>
    <row r="15281" spans="2:6" x14ac:dyDescent="0.3">
      <c r="B15281" s="3" t="s">
        <v>7562</v>
      </c>
      <c r="C15281" s="4">
        <v>184.9196</v>
      </c>
      <c r="F15281" s="20"/>
    </row>
    <row r="15282" spans="2:6" x14ac:dyDescent="0.3">
      <c r="B15282" s="3" t="s">
        <v>14960</v>
      </c>
      <c r="C15282" s="4">
        <v>184.85069999999999</v>
      </c>
      <c r="F15282" s="20"/>
    </row>
    <row r="15283" spans="2:6" x14ac:dyDescent="0.3">
      <c r="B15283" s="3" t="s">
        <v>5755</v>
      </c>
      <c r="C15283" s="4">
        <v>184.76329999999999</v>
      </c>
      <c r="F15283" s="20"/>
    </row>
    <row r="15284" spans="2:6" x14ac:dyDescent="0.3">
      <c r="B15284" s="3" t="s">
        <v>14053</v>
      </c>
      <c r="C15284" s="4">
        <v>184.60070000000002</v>
      </c>
      <c r="F15284" s="20"/>
    </row>
    <row r="15285" spans="2:6" x14ac:dyDescent="0.3">
      <c r="B15285" s="3" t="s">
        <v>5742</v>
      </c>
      <c r="C15285" s="4">
        <v>184.60070000000002</v>
      </c>
      <c r="F15285" s="20"/>
    </row>
    <row r="15286" spans="2:6" x14ac:dyDescent="0.3">
      <c r="B15286" s="3" t="s">
        <v>16538</v>
      </c>
      <c r="C15286" s="4">
        <v>184.56289999999998</v>
      </c>
      <c r="F15286" s="20"/>
    </row>
    <row r="15287" spans="2:6" x14ac:dyDescent="0.3">
      <c r="B15287" s="3" t="s">
        <v>2589</v>
      </c>
      <c r="C15287" s="4">
        <v>184.56289999999998</v>
      </c>
      <c r="F15287" s="20"/>
    </row>
    <row r="15288" spans="2:6" x14ac:dyDescent="0.3">
      <c r="B15288" s="3" t="s">
        <v>12790</v>
      </c>
      <c r="C15288" s="4">
        <v>184.55029999999999</v>
      </c>
      <c r="F15288" s="20"/>
    </row>
    <row r="15289" spans="2:6" x14ac:dyDescent="0.3">
      <c r="B15289" s="3" t="s">
        <v>3921</v>
      </c>
      <c r="C15289" s="4">
        <v>184.54399999999998</v>
      </c>
      <c r="F15289" s="20"/>
    </row>
    <row r="15290" spans="2:6" x14ac:dyDescent="0.3">
      <c r="B15290" s="3" t="s">
        <v>11492</v>
      </c>
      <c r="C15290" s="4">
        <v>184.52510000000001</v>
      </c>
      <c r="F15290" s="20"/>
    </row>
    <row r="15291" spans="2:6" x14ac:dyDescent="0.3">
      <c r="B15291" s="3" t="s">
        <v>2105</v>
      </c>
      <c r="C15291" s="4">
        <v>184.52510000000001</v>
      </c>
      <c r="F15291" s="20"/>
    </row>
    <row r="15292" spans="2:6" x14ac:dyDescent="0.3">
      <c r="B15292" s="3" t="s">
        <v>4436</v>
      </c>
      <c r="C15292" s="4">
        <v>184.4999</v>
      </c>
      <c r="F15292" s="20"/>
    </row>
    <row r="15293" spans="2:6" x14ac:dyDescent="0.3">
      <c r="B15293" s="3" t="s">
        <v>6394</v>
      </c>
      <c r="C15293" s="4">
        <v>184.48099999999999</v>
      </c>
      <c r="F15293" s="20"/>
    </row>
    <row r="15294" spans="2:6" x14ac:dyDescent="0.3">
      <c r="B15294" s="3" t="s">
        <v>9336</v>
      </c>
      <c r="C15294" s="4">
        <v>184.36840000000001</v>
      </c>
      <c r="F15294" s="20"/>
    </row>
    <row r="15295" spans="2:6" x14ac:dyDescent="0.3">
      <c r="B15295" s="3" t="s">
        <v>4574</v>
      </c>
      <c r="C15295" s="4">
        <v>184.24599999999998</v>
      </c>
      <c r="F15295" s="20"/>
    </row>
    <row r="15296" spans="2:6" x14ac:dyDescent="0.3">
      <c r="B15296" s="3" t="s">
        <v>13847</v>
      </c>
      <c r="C15296" s="4">
        <v>183.9632</v>
      </c>
      <c r="F15296" s="20"/>
    </row>
    <row r="15297" spans="2:6" x14ac:dyDescent="0.3">
      <c r="B15297" s="3" t="s">
        <v>1612</v>
      </c>
      <c r="C15297" s="4">
        <v>183.8877</v>
      </c>
      <c r="F15297" s="20"/>
    </row>
    <row r="15298" spans="2:6" x14ac:dyDescent="0.3">
      <c r="B15298" s="3" t="s">
        <v>14384</v>
      </c>
      <c r="C15298" s="4">
        <v>183.8613</v>
      </c>
      <c r="F15298" s="20"/>
    </row>
    <row r="15299" spans="2:6" x14ac:dyDescent="0.3">
      <c r="B15299" s="3" t="s">
        <v>16429</v>
      </c>
      <c r="C15299" s="4">
        <v>183.774</v>
      </c>
      <c r="F15299" s="20"/>
    </row>
    <row r="15300" spans="2:6" x14ac:dyDescent="0.3">
      <c r="B15300" s="3" t="s">
        <v>18881</v>
      </c>
      <c r="C15300" s="4">
        <v>183.66839999999999</v>
      </c>
      <c r="F15300" s="20"/>
    </row>
    <row r="15301" spans="2:6" x14ac:dyDescent="0.3">
      <c r="B15301" s="3" t="s">
        <v>6084</v>
      </c>
      <c r="C15301" s="4">
        <v>183.62390000000002</v>
      </c>
      <c r="F15301" s="20"/>
    </row>
    <row r="15302" spans="2:6" x14ac:dyDescent="0.3">
      <c r="B15302" s="3" t="s">
        <v>15496</v>
      </c>
      <c r="C15302" s="4">
        <v>183.5359</v>
      </c>
      <c r="F15302" s="20"/>
    </row>
    <row r="15303" spans="2:6" x14ac:dyDescent="0.3">
      <c r="B15303" s="3" t="s">
        <v>12752</v>
      </c>
      <c r="C15303" s="4">
        <v>183.4794</v>
      </c>
      <c r="F15303" s="20"/>
    </row>
    <row r="15304" spans="2:6" x14ac:dyDescent="0.3">
      <c r="B15304" s="3" t="s">
        <v>12935</v>
      </c>
      <c r="C15304" s="4">
        <v>183.37310000000002</v>
      </c>
      <c r="F15304" s="20"/>
    </row>
    <row r="15305" spans="2:6" x14ac:dyDescent="0.3">
      <c r="B15305" s="3" t="s">
        <v>8907</v>
      </c>
      <c r="C15305" s="4">
        <v>183.29830000000001</v>
      </c>
      <c r="F15305" s="20"/>
    </row>
    <row r="15306" spans="2:6" x14ac:dyDescent="0.3">
      <c r="B15306" s="3" t="s">
        <v>3329</v>
      </c>
      <c r="C15306" s="4">
        <v>183.29829999999998</v>
      </c>
      <c r="F15306" s="20"/>
    </row>
    <row r="15307" spans="2:6" x14ac:dyDescent="0.3">
      <c r="B15307" s="3" t="s">
        <v>5308</v>
      </c>
      <c r="C15307" s="4">
        <v>183.28580000000002</v>
      </c>
      <c r="F15307" s="20"/>
    </row>
    <row r="15308" spans="2:6" x14ac:dyDescent="0.3">
      <c r="B15308" s="3" t="s">
        <v>9684</v>
      </c>
      <c r="C15308" s="4">
        <v>183.17400000000001</v>
      </c>
      <c r="F15308" s="20"/>
    </row>
    <row r="15309" spans="2:6" x14ac:dyDescent="0.3">
      <c r="B15309" s="3" t="s">
        <v>2250</v>
      </c>
      <c r="C15309" s="4">
        <v>183.1216</v>
      </c>
      <c r="F15309" s="20"/>
    </row>
    <row r="15310" spans="2:6" x14ac:dyDescent="0.3">
      <c r="B15310" s="3" t="s">
        <v>2916</v>
      </c>
      <c r="C15310" s="4">
        <v>183.12110000000001</v>
      </c>
      <c r="F15310" s="20"/>
    </row>
    <row r="15311" spans="2:6" x14ac:dyDescent="0.3">
      <c r="B15311" s="3" t="s">
        <v>17158</v>
      </c>
      <c r="C15311" s="4">
        <v>182.86599999999999</v>
      </c>
      <c r="F15311" s="20"/>
    </row>
    <row r="15312" spans="2:6" x14ac:dyDescent="0.3">
      <c r="B15312" s="3" t="s">
        <v>1135</v>
      </c>
      <c r="C15312" s="4">
        <v>182.7227</v>
      </c>
      <c r="F15312" s="20"/>
    </row>
    <row r="15313" spans="2:6" x14ac:dyDescent="0.3">
      <c r="B15313" s="3" t="s">
        <v>17095</v>
      </c>
      <c r="C15313" s="4">
        <v>182.61660000000001</v>
      </c>
      <c r="F15313" s="20"/>
    </row>
    <row r="15314" spans="2:6" x14ac:dyDescent="0.3">
      <c r="B15314" s="3" t="s">
        <v>5861</v>
      </c>
      <c r="C15314" s="4">
        <v>182.3827</v>
      </c>
      <c r="F15314" s="20"/>
    </row>
    <row r="15315" spans="2:6" x14ac:dyDescent="0.3">
      <c r="B15315" s="3" t="s">
        <v>1450</v>
      </c>
      <c r="C15315" s="4">
        <v>182.1782</v>
      </c>
      <c r="F15315" s="20"/>
    </row>
    <row r="15316" spans="2:6" x14ac:dyDescent="0.3">
      <c r="B15316" s="3" t="s">
        <v>15029</v>
      </c>
      <c r="C15316" s="4">
        <v>182.0121</v>
      </c>
      <c r="F15316" s="20"/>
    </row>
    <row r="15317" spans="2:6" x14ac:dyDescent="0.3">
      <c r="B15317" s="3" t="s">
        <v>1883</v>
      </c>
      <c r="C15317" s="4">
        <v>181.79000000000002</v>
      </c>
      <c r="F15317" s="20"/>
    </row>
    <row r="15318" spans="2:6" x14ac:dyDescent="0.3">
      <c r="B15318" s="3" t="s">
        <v>11756</v>
      </c>
      <c r="C15318" s="4">
        <v>181.76479999999998</v>
      </c>
      <c r="F15318" s="20"/>
    </row>
    <row r="15319" spans="2:6" x14ac:dyDescent="0.3">
      <c r="B15319" s="3" t="s">
        <v>18774</v>
      </c>
      <c r="C15319" s="4">
        <v>181.477</v>
      </c>
      <c r="F15319" s="20"/>
    </row>
    <row r="15320" spans="2:6" x14ac:dyDescent="0.3">
      <c r="B15320" s="3" t="s">
        <v>17596</v>
      </c>
      <c r="C15320" s="4">
        <v>181.477</v>
      </c>
      <c r="F15320" s="20"/>
    </row>
    <row r="15321" spans="2:6" x14ac:dyDescent="0.3">
      <c r="B15321" s="3" t="s">
        <v>17459</v>
      </c>
      <c r="C15321" s="4">
        <v>181.477</v>
      </c>
      <c r="F15321" s="20"/>
    </row>
    <row r="15322" spans="2:6" x14ac:dyDescent="0.3">
      <c r="B15322" s="3" t="s">
        <v>17256</v>
      </c>
      <c r="C15322" s="4">
        <v>181.477</v>
      </c>
      <c r="F15322" s="20"/>
    </row>
    <row r="15323" spans="2:6" x14ac:dyDescent="0.3">
      <c r="B15323" s="3" t="s">
        <v>12536</v>
      </c>
      <c r="C15323" s="4">
        <v>181.477</v>
      </c>
      <c r="F15323" s="20"/>
    </row>
    <row r="15324" spans="2:6" x14ac:dyDescent="0.3">
      <c r="B15324" s="3" t="s">
        <v>7264</v>
      </c>
      <c r="C15324" s="4">
        <v>181.477</v>
      </c>
      <c r="F15324" s="20"/>
    </row>
    <row r="15325" spans="2:6" x14ac:dyDescent="0.3">
      <c r="B15325" s="3" t="s">
        <v>12530</v>
      </c>
      <c r="C15325" s="4">
        <v>181.46440000000001</v>
      </c>
      <c r="F15325" s="20"/>
    </row>
    <row r="15326" spans="2:6" x14ac:dyDescent="0.3">
      <c r="B15326" s="3" t="s">
        <v>5862</v>
      </c>
      <c r="C15326" s="4">
        <v>181.4392</v>
      </c>
      <c r="F15326" s="20"/>
    </row>
    <row r="15327" spans="2:6" x14ac:dyDescent="0.3">
      <c r="B15327" s="3" t="s">
        <v>11854</v>
      </c>
      <c r="C15327" s="4">
        <v>181.4024</v>
      </c>
      <c r="F15327" s="20"/>
    </row>
    <row r="15328" spans="2:6" x14ac:dyDescent="0.3">
      <c r="B15328" s="3" t="s">
        <v>1500</v>
      </c>
      <c r="C15328" s="4">
        <v>181.4014</v>
      </c>
      <c r="F15328" s="20"/>
    </row>
    <row r="15329" spans="2:6" x14ac:dyDescent="0.3">
      <c r="B15329" s="3" t="s">
        <v>9116</v>
      </c>
      <c r="C15329" s="4">
        <v>181.37620000000001</v>
      </c>
      <c r="F15329" s="20"/>
    </row>
    <row r="15330" spans="2:6" x14ac:dyDescent="0.3">
      <c r="B15330" s="3" t="s">
        <v>9651</v>
      </c>
      <c r="C15330" s="4">
        <v>181.29429999999999</v>
      </c>
      <c r="F15330" s="20"/>
    </row>
    <row r="15331" spans="2:6" x14ac:dyDescent="0.3">
      <c r="B15331" s="3" t="s">
        <v>3340</v>
      </c>
      <c r="C15331" s="4">
        <v>181.20529999999999</v>
      </c>
      <c r="F15331" s="20"/>
    </row>
    <row r="15332" spans="2:6" x14ac:dyDescent="0.3">
      <c r="B15332" s="3" t="s">
        <v>14713</v>
      </c>
      <c r="C15332" s="4">
        <v>181.18170000000003</v>
      </c>
      <c r="F15332" s="20"/>
    </row>
    <row r="15333" spans="2:6" x14ac:dyDescent="0.3">
      <c r="B15333" s="3" t="s">
        <v>16317</v>
      </c>
      <c r="C15333" s="4">
        <v>181.13579999999999</v>
      </c>
      <c r="F15333" s="20"/>
    </row>
    <row r="15334" spans="2:6" x14ac:dyDescent="0.3">
      <c r="B15334" s="3" t="s">
        <v>13433</v>
      </c>
      <c r="C15334" s="4">
        <v>181.13210000000001</v>
      </c>
      <c r="F15334" s="20"/>
    </row>
    <row r="15335" spans="2:6" x14ac:dyDescent="0.3">
      <c r="B15335" s="3" t="s">
        <v>7986</v>
      </c>
      <c r="C15335" s="4">
        <v>181.09280000000001</v>
      </c>
      <c r="F15335" s="20"/>
    </row>
    <row r="15336" spans="2:6" x14ac:dyDescent="0.3">
      <c r="B15336" s="3" t="s">
        <v>17878</v>
      </c>
      <c r="C15336" s="4">
        <v>180.80059999999997</v>
      </c>
      <c r="F15336" s="20"/>
    </row>
    <row r="15337" spans="2:6" x14ac:dyDescent="0.3">
      <c r="B15337" s="3" t="s">
        <v>13933</v>
      </c>
      <c r="C15337" s="4">
        <v>180.77539999999999</v>
      </c>
      <c r="F15337" s="20"/>
    </row>
    <row r="15338" spans="2:6" x14ac:dyDescent="0.3">
      <c r="B15338" s="3" t="s">
        <v>2646</v>
      </c>
      <c r="C15338" s="4">
        <v>180.76949999999999</v>
      </c>
      <c r="F15338" s="20"/>
    </row>
    <row r="15339" spans="2:6" x14ac:dyDescent="0.3">
      <c r="B15339" s="3" t="s">
        <v>6320</v>
      </c>
      <c r="C15339" s="4">
        <v>180.732</v>
      </c>
      <c r="F15339" s="20"/>
    </row>
    <row r="15340" spans="2:6" x14ac:dyDescent="0.3">
      <c r="B15340" s="3" t="s">
        <v>12188</v>
      </c>
      <c r="C15340" s="4">
        <v>180.4333</v>
      </c>
      <c r="F15340" s="20"/>
    </row>
    <row r="15341" spans="2:6" x14ac:dyDescent="0.3">
      <c r="B15341" s="3" t="s">
        <v>18634</v>
      </c>
      <c r="C15341" s="4">
        <v>180.20599999999999</v>
      </c>
      <c r="F15341" s="20"/>
    </row>
    <row r="15342" spans="2:6" x14ac:dyDescent="0.3">
      <c r="B15342" s="3" t="s">
        <v>3831</v>
      </c>
      <c r="C15342" s="4">
        <v>179.56750000000002</v>
      </c>
      <c r="F15342" s="20"/>
    </row>
    <row r="15343" spans="2:6" x14ac:dyDescent="0.3">
      <c r="B15343" s="3" t="s">
        <v>4841</v>
      </c>
      <c r="C15343" s="4">
        <v>179.5667</v>
      </c>
      <c r="F15343" s="20"/>
    </row>
    <row r="15344" spans="2:6" x14ac:dyDescent="0.3">
      <c r="B15344" s="3" t="s">
        <v>16919</v>
      </c>
      <c r="C15344" s="4">
        <v>179.39019999999999</v>
      </c>
      <c r="F15344" s="20"/>
    </row>
    <row r="15345" spans="2:6" x14ac:dyDescent="0.3">
      <c r="B15345" s="3" t="s">
        <v>1105</v>
      </c>
      <c r="C15345" s="4">
        <v>179.37300000000002</v>
      </c>
      <c r="F15345" s="20"/>
    </row>
    <row r="15346" spans="2:6" x14ac:dyDescent="0.3">
      <c r="B15346" s="3" t="s">
        <v>11914</v>
      </c>
      <c r="C15346" s="4">
        <v>179.25480000000002</v>
      </c>
      <c r="F15346" s="20"/>
    </row>
    <row r="15347" spans="2:6" x14ac:dyDescent="0.3">
      <c r="B15347" s="3" t="s">
        <v>11024</v>
      </c>
      <c r="C15347" s="4">
        <v>179.215</v>
      </c>
      <c r="F15347" s="20"/>
    </row>
    <row r="15348" spans="2:6" x14ac:dyDescent="0.3">
      <c r="B15348" s="3" t="s">
        <v>9747</v>
      </c>
      <c r="C15348" s="4">
        <v>179.18559999999999</v>
      </c>
      <c r="F15348" s="20"/>
    </row>
    <row r="15349" spans="2:6" x14ac:dyDescent="0.3">
      <c r="B15349" s="3" t="s">
        <v>15605</v>
      </c>
      <c r="C15349" s="4">
        <v>178.9923</v>
      </c>
      <c r="F15349" s="20"/>
    </row>
    <row r="15350" spans="2:6" x14ac:dyDescent="0.3">
      <c r="B15350" s="3" t="s">
        <v>16563</v>
      </c>
      <c r="C15350" s="4">
        <v>178.9478</v>
      </c>
      <c r="F15350" s="20"/>
    </row>
    <row r="15351" spans="2:6" x14ac:dyDescent="0.3">
      <c r="B15351" s="3" t="s">
        <v>16322</v>
      </c>
      <c r="C15351" s="4">
        <v>178.87350000000001</v>
      </c>
      <c r="F15351" s="20"/>
    </row>
    <row r="15352" spans="2:6" x14ac:dyDescent="0.3">
      <c r="B15352" s="3" t="s">
        <v>12789</v>
      </c>
      <c r="C15352" s="4">
        <v>178.87350000000001</v>
      </c>
      <c r="F15352" s="20"/>
    </row>
    <row r="15353" spans="2:6" x14ac:dyDescent="0.3">
      <c r="B15353" s="3" t="s">
        <v>12658</v>
      </c>
      <c r="C15353" s="4">
        <v>178.87350000000001</v>
      </c>
      <c r="F15353" s="20"/>
    </row>
    <row r="15354" spans="2:6" x14ac:dyDescent="0.3">
      <c r="B15354" s="3" t="s">
        <v>10799</v>
      </c>
      <c r="C15354" s="4">
        <v>178.87350000000001</v>
      </c>
      <c r="F15354" s="20"/>
    </row>
    <row r="15355" spans="2:6" x14ac:dyDescent="0.3">
      <c r="B15355" s="3" t="s">
        <v>7196</v>
      </c>
      <c r="C15355" s="4">
        <v>178.87350000000001</v>
      </c>
      <c r="F15355" s="20"/>
    </row>
    <row r="15356" spans="2:6" x14ac:dyDescent="0.3">
      <c r="B15356" s="3" t="s">
        <v>3049</v>
      </c>
      <c r="C15356" s="4">
        <v>178.87350000000001</v>
      </c>
      <c r="F15356" s="20"/>
    </row>
    <row r="15357" spans="2:6" x14ac:dyDescent="0.3">
      <c r="B15357" s="3" t="s">
        <v>4937</v>
      </c>
      <c r="C15357" s="4">
        <v>178.79069999999999</v>
      </c>
      <c r="F15357" s="20"/>
    </row>
    <row r="15358" spans="2:6" x14ac:dyDescent="0.3">
      <c r="B15358" s="3" t="s">
        <v>9507</v>
      </c>
      <c r="C15358" s="4">
        <v>178.71289999999999</v>
      </c>
      <c r="F15358" s="20"/>
    </row>
    <row r="15359" spans="2:6" x14ac:dyDescent="0.3">
      <c r="B15359" s="3" t="s">
        <v>976</v>
      </c>
      <c r="C15359" s="4">
        <v>178.5805</v>
      </c>
      <c r="F15359" s="20"/>
    </row>
    <row r="15360" spans="2:6" x14ac:dyDescent="0.3">
      <c r="B15360" s="3" t="s">
        <v>10103</v>
      </c>
      <c r="C15360" s="4">
        <v>178.35330000000002</v>
      </c>
      <c r="F15360" s="20"/>
    </row>
    <row r="15361" spans="2:6" x14ac:dyDescent="0.3">
      <c r="B15361" s="3" t="s">
        <v>2794</v>
      </c>
      <c r="C15361" s="4">
        <v>178.3218</v>
      </c>
      <c r="F15361" s="20"/>
    </row>
    <row r="15362" spans="2:6" x14ac:dyDescent="0.3">
      <c r="B15362" s="3" t="s">
        <v>16894</v>
      </c>
      <c r="C15362" s="4">
        <v>178.316</v>
      </c>
      <c r="F15362" s="20"/>
    </row>
    <row r="15363" spans="2:6" x14ac:dyDescent="0.3">
      <c r="B15363" s="3" t="s">
        <v>17703</v>
      </c>
      <c r="C15363" s="4">
        <v>178.31550000000001</v>
      </c>
      <c r="F15363" s="20"/>
    </row>
    <row r="15364" spans="2:6" x14ac:dyDescent="0.3">
      <c r="B15364" s="3" t="s">
        <v>7216</v>
      </c>
      <c r="C15364" s="4">
        <v>178.30290000000002</v>
      </c>
      <c r="F15364" s="20"/>
    </row>
    <row r="15365" spans="2:6" x14ac:dyDescent="0.3">
      <c r="B15365" s="3" t="s">
        <v>12843</v>
      </c>
      <c r="C15365" s="4">
        <v>178.30289999999999</v>
      </c>
      <c r="F15365" s="20"/>
    </row>
    <row r="15366" spans="2:6" x14ac:dyDescent="0.3">
      <c r="B15366" s="3" t="s">
        <v>1735</v>
      </c>
      <c r="C15366" s="4">
        <v>178.30289999999999</v>
      </c>
      <c r="F15366" s="20"/>
    </row>
    <row r="15367" spans="2:6" x14ac:dyDescent="0.3">
      <c r="B15367" s="3" t="s">
        <v>15647</v>
      </c>
      <c r="C15367" s="4">
        <v>178.29659999999998</v>
      </c>
      <c r="F15367" s="20"/>
    </row>
    <row r="15368" spans="2:6" x14ac:dyDescent="0.3">
      <c r="B15368" s="3" t="s">
        <v>17115</v>
      </c>
      <c r="C15368" s="4">
        <v>178.27770000000001</v>
      </c>
      <c r="F15368" s="20"/>
    </row>
    <row r="15369" spans="2:6" x14ac:dyDescent="0.3">
      <c r="B15369" s="3" t="s">
        <v>7055</v>
      </c>
      <c r="C15369" s="4">
        <v>178.24730000000002</v>
      </c>
      <c r="F15369" s="20"/>
    </row>
    <row r="15370" spans="2:6" x14ac:dyDescent="0.3">
      <c r="B15370" s="3" t="s">
        <v>11311</v>
      </c>
      <c r="C15370" s="4">
        <v>178.2336</v>
      </c>
      <c r="F15370" s="20"/>
    </row>
    <row r="15371" spans="2:6" x14ac:dyDescent="0.3">
      <c r="B15371" s="3" t="s">
        <v>10991</v>
      </c>
      <c r="C15371" s="4">
        <v>178.19580000000002</v>
      </c>
      <c r="F15371" s="20"/>
    </row>
    <row r="15372" spans="2:6" x14ac:dyDescent="0.3">
      <c r="B15372" s="3" t="s">
        <v>15283</v>
      </c>
      <c r="C15372" s="4">
        <v>178.18950000000001</v>
      </c>
      <c r="F15372" s="20"/>
    </row>
    <row r="15373" spans="2:6" x14ac:dyDescent="0.3">
      <c r="B15373" s="3" t="s">
        <v>15449</v>
      </c>
      <c r="C15373" s="4">
        <v>178.1454</v>
      </c>
      <c r="F15373" s="20"/>
    </row>
    <row r="15374" spans="2:6" x14ac:dyDescent="0.3">
      <c r="B15374" s="3" t="s">
        <v>7071</v>
      </c>
      <c r="C15374" s="4">
        <v>178.07329999999999</v>
      </c>
      <c r="F15374" s="20"/>
    </row>
    <row r="15375" spans="2:6" x14ac:dyDescent="0.3">
      <c r="B15375" s="3" t="s">
        <v>12368</v>
      </c>
      <c r="C15375" s="4">
        <v>177.6645</v>
      </c>
      <c r="F15375" s="20"/>
    </row>
    <row r="15376" spans="2:6" x14ac:dyDescent="0.3">
      <c r="B15376" s="3" t="s">
        <v>15492</v>
      </c>
      <c r="C15376" s="4">
        <v>177.64500000000001</v>
      </c>
      <c r="F15376" s="20"/>
    </row>
    <row r="15377" spans="2:6" x14ac:dyDescent="0.3">
      <c r="B15377" s="3" t="s">
        <v>9236</v>
      </c>
      <c r="C15377" s="4">
        <v>177.60760000000002</v>
      </c>
      <c r="F15377" s="20"/>
    </row>
    <row r="15378" spans="2:6" x14ac:dyDescent="0.3">
      <c r="B15378" s="3" t="s">
        <v>11753</v>
      </c>
      <c r="C15378" s="4">
        <v>177.40860000000001</v>
      </c>
      <c r="F15378" s="20"/>
    </row>
    <row r="15379" spans="2:6" x14ac:dyDescent="0.3">
      <c r="B15379" s="3" t="s">
        <v>7381</v>
      </c>
      <c r="C15379" s="4">
        <v>177.40110000000001</v>
      </c>
      <c r="F15379" s="20"/>
    </row>
    <row r="15380" spans="2:6" x14ac:dyDescent="0.3">
      <c r="B15380" s="3" t="s">
        <v>6391</v>
      </c>
      <c r="C15380" s="4">
        <v>177.38600000000002</v>
      </c>
      <c r="F15380" s="20"/>
    </row>
    <row r="15381" spans="2:6" x14ac:dyDescent="0.3">
      <c r="B15381" s="3" t="s">
        <v>11674</v>
      </c>
      <c r="C15381" s="4">
        <v>177.33160000000001</v>
      </c>
      <c r="F15381" s="20"/>
    </row>
    <row r="15382" spans="2:6" x14ac:dyDescent="0.3">
      <c r="B15382" s="3" t="s">
        <v>3462</v>
      </c>
      <c r="C15382" s="4">
        <v>177.2799</v>
      </c>
      <c r="F15382" s="20"/>
    </row>
    <row r="15383" spans="2:6" x14ac:dyDescent="0.3">
      <c r="B15383" s="3" t="s">
        <v>1849</v>
      </c>
      <c r="C15383" s="4">
        <v>177.20089999999999</v>
      </c>
      <c r="F15383" s="20"/>
    </row>
    <row r="15384" spans="2:6" x14ac:dyDescent="0.3">
      <c r="B15384" s="3" t="s">
        <v>2423</v>
      </c>
      <c r="C15384" s="4">
        <v>177.07050000000001</v>
      </c>
      <c r="F15384" s="20"/>
    </row>
    <row r="15385" spans="2:6" x14ac:dyDescent="0.3">
      <c r="B15385" s="3" t="s">
        <v>4183</v>
      </c>
      <c r="C15385" s="4">
        <v>177.01310000000001</v>
      </c>
      <c r="F15385" s="20"/>
    </row>
    <row r="15386" spans="2:6" x14ac:dyDescent="0.3">
      <c r="B15386" s="3" t="s">
        <v>17637</v>
      </c>
      <c r="C15386" s="4">
        <v>176.81710000000001</v>
      </c>
      <c r="F15386" s="20"/>
    </row>
    <row r="15387" spans="2:6" x14ac:dyDescent="0.3">
      <c r="B15387" s="3" t="s">
        <v>6252</v>
      </c>
      <c r="C15387" s="4">
        <v>176.80680000000001</v>
      </c>
      <c r="F15387" s="20"/>
    </row>
    <row r="15388" spans="2:6" x14ac:dyDescent="0.3">
      <c r="B15388" s="3" t="s">
        <v>7277</v>
      </c>
      <c r="C15388" s="4">
        <v>176.62689999999998</v>
      </c>
      <c r="F15388" s="20"/>
    </row>
    <row r="15389" spans="2:6" x14ac:dyDescent="0.3">
      <c r="B15389" s="3" t="s">
        <v>15683</v>
      </c>
      <c r="C15389" s="4">
        <v>176.5772</v>
      </c>
      <c r="F15389" s="20"/>
    </row>
    <row r="15390" spans="2:6" x14ac:dyDescent="0.3">
      <c r="B15390" s="3" t="s">
        <v>4716</v>
      </c>
      <c r="C15390" s="4">
        <v>176.48750000000001</v>
      </c>
      <c r="F15390" s="20"/>
    </row>
    <row r="15391" spans="2:6" x14ac:dyDescent="0.3">
      <c r="B15391" s="3" t="s">
        <v>11789</v>
      </c>
      <c r="C15391" s="4">
        <v>176.39339999999999</v>
      </c>
      <c r="F15391" s="20"/>
    </row>
    <row r="15392" spans="2:6" x14ac:dyDescent="0.3">
      <c r="B15392" s="3" t="s">
        <v>3596</v>
      </c>
      <c r="C15392" s="4">
        <v>176.11489999999998</v>
      </c>
      <c r="F15392" s="20"/>
    </row>
    <row r="15393" spans="2:6" x14ac:dyDescent="0.3">
      <c r="B15393" s="3" t="s">
        <v>13595</v>
      </c>
      <c r="C15393" s="4">
        <v>175.99260000000001</v>
      </c>
      <c r="F15393" s="20"/>
    </row>
    <row r="15394" spans="2:6" x14ac:dyDescent="0.3">
      <c r="B15394" s="3" t="s">
        <v>7220</v>
      </c>
      <c r="C15394" s="4">
        <v>175.94420000000002</v>
      </c>
      <c r="F15394" s="20"/>
    </row>
    <row r="15395" spans="2:6" x14ac:dyDescent="0.3">
      <c r="B15395" s="3" t="s">
        <v>15100</v>
      </c>
      <c r="C15395" s="4">
        <v>175.91290000000001</v>
      </c>
      <c r="F15395" s="20"/>
    </row>
    <row r="15396" spans="2:6" x14ac:dyDescent="0.3">
      <c r="B15396" s="3" t="s">
        <v>14011</v>
      </c>
      <c r="C15396" s="4">
        <v>175.82409999999999</v>
      </c>
      <c r="F15396" s="20"/>
    </row>
    <row r="15397" spans="2:6" x14ac:dyDescent="0.3">
      <c r="B15397" s="3" t="s">
        <v>5899</v>
      </c>
      <c r="C15397" s="4">
        <v>175.82409999999999</v>
      </c>
      <c r="F15397" s="20"/>
    </row>
    <row r="15398" spans="2:6" x14ac:dyDescent="0.3">
      <c r="B15398" s="3" t="s">
        <v>7512</v>
      </c>
      <c r="C15398" s="4">
        <v>175.8185</v>
      </c>
      <c r="F15398" s="20"/>
    </row>
    <row r="15399" spans="2:6" x14ac:dyDescent="0.3">
      <c r="B15399" s="3" t="s">
        <v>13003</v>
      </c>
      <c r="C15399" s="4">
        <v>175.76740000000001</v>
      </c>
      <c r="F15399" s="20"/>
    </row>
    <row r="15400" spans="2:6" x14ac:dyDescent="0.3">
      <c r="B15400" s="3" t="s">
        <v>2770</v>
      </c>
      <c r="C15400" s="4">
        <v>175.76740000000001</v>
      </c>
      <c r="F15400" s="20"/>
    </row>
    <row r="15401" spans="2:6" x14ac:dyDescent="0.3">
      <c r="B15401" s="3" t="s">
        <v>1533</v>
      </c>
      <c r="C15401" s="4">
        <v>175.482</v>
      </c>
      <c r="F15401" s="20"/>
    </row>
    <row r="15402" spans="2:6" x14ac:dyDescent="0.3">
      <c r="B15402" s="3" t="s">
        <v>2314</v>
      </c>
      <c r="C15402" s="4">
        <v>175.28639999999999</v>
      </c>
      <c r="F15402" s="20"/>
    </row>
    <row r="15403" spans="2:6" x14ac:dyDescent="0.3">
      <c r="B15403" s="3" t="s">
        <v>9418</v>
      </c>
      <c r="C15403" s="4">
        <v>175.28</v>
      </c>
      <c r="F15403" s="20"/>
    </row>
    <row r="15404" spans="2:6" x14ac:dyDescent="0.3">
      <c r="B15404" s="3" t="s">
        <v>2241</v>
      </c>
      <c r="C15404" s="4">
        <v>175.28</v>
      </c>
      <c r="F15404" s="20"/>
    </row>
    <row r="15405" spans="2:6" x14ac:dyDescent="0.3">
      <c r="B15405" s="3" t="s">
        <v>18876</v>
      </c>
      <c r="C15405" s="4">
        <v>175.25479999999999</v>
      </c>
      <c r="F15405" s="20"/>
    </row>
    <row r="15406" spans="2:6" x14ac:dyDescent="0.3">
      <c r="B15406" s="3" t="s">
        <v>17359</v>
      </c>
      <c r="C15406" s="4">
        <v>175.25479999999999</v>
      </c>
      <c r="F15406" s="20"/>
    </row>
    <row r="15407" spans="2:6" x14ac:dyDescent="0.3">
      <c r="B15407" s="3" t="s">
        <v>14018</v>
      </c>
      <c r="C15407" s="4">
        <v>175.25479999999999</v>
      </c>
      <c r="F15407" s="20"/>
    </row>
    <row r="15408" spans="2:6" x14ac:dyDescent="0.3">
      <c r="B15408" s="3" t="s">
        <v>13886</v>
      </c>
      <c r="C15408" s="4">
        <v>175.25479999999999</v>
      </c>
      <c r="F15408" s="20"/>
    </row>
    <row r="15409" spans="2:6" x14ac:dyDescent="0.3">
      <c r="B15409" s="3" t="s">
        <v>8119</v>
      </c>
      <c r="C15409" s="4">
        <v>175.25479999999999</v>
      </c>
      <c r="F15409" s="20"/>
    </row>
    <row r="15410" spans="2:6" x14ac:dyDescent="0.3">
      <c r="B15410" s="3" t="s">
        <v>6068</v>
      </c>
      <c r="C15410" s="4">
        <v>175.25479999999999</v>
      </c>
      <c r="F15410" s="20"/>
    </row>
    <row r="15411" spans="2:6" x14ac:dyDescent="0.3">
      <c r="B15411" s="3" t="s">
        <v>5330</v>
      </c>
      <c r="C15411" s="4">
        <v>175.25479999999999</v>
      </c>
      <c r="F15411" s="20"/>
    </row>
    <row r="15412" spans="2:6" x14ac:dyDescent="0.3">
      <c r="B15412" s="3" t="s">
        <v>3701</v>
      </c>
      <c r="C15412" s="4">
        <v>175.25479999999999</v>
      </c>
      <c r="F15412" s="20"/>
    </row>
    <row r="15413" spans="2:6" x14ac:dyDescent="0.3">
      <c r="B15413" s="3" t="s">
        <v>3690</v>
      </c>
      <c r="C15413" s="4">
        <v>175.25479999999999</v>
      </c>
      <c r="F15413" s="20"/>
    </row>
    <row r="15414" spans="2:6" x14ac:dyDescent="0.3">
      <c r="B15414" s="3" t="s">
        <v>3060</v>
      </c>
      <c r="C15414" s="4">
        <v>175.25479999999999</v>
      </c>
      <c r="F15414" s="20"/>
    </row>
    <row r="15415" spans="2:6" x14ac:dyDescent="0.3">
      <c r="B15415" s="3" t="s">
        <v>3388</v>
      </c>
      <c r="C15415" s="4">
        <v>175.25479999999999</v>
      </c>
      <c r="F15415" s="20"/>
    </row>
    <row r="15416" spans="2:6" x14ac:dyDescent="0.3">
      <c r="B15416" s="3" t="s">
        <v>776</v>
      </c>
      <c r="C15416" s="4">
        <v>175.25479999999999</v>
      </c>
      <c r="F15416" s="20"/>
    </row>
    <row r="15417" spans="2:6" x14ac:dyDescent="0.3">
      <c r="B15417" s="3" t="s">
        <v>5606</v>
      </c>
      <c r="C15417" s="4">
        <v>175.23590000000002</v>
      </c>
      <c r="F15417" s="20"/>
    </row>
    <row r="15418" spans="2:6" x14ac:dyDescent="0.3">
      <c r="B15418" s="3" t="s">
        <v>7239</v>
      </c>
      <c r="C15418" s="4">
        <v>175.2296</v>
      </c>
      <c r="F15418" s="20"/>
    </row>
    <row r="15419" spans="2:6" x14ac:dyDescent="0.3">
      <c r="B15419" s="3" t="s">
        <v>14077</v>
      </c>
      <c r="C15419" s="4">
        <v>175.1918</v>
      </c>
      <c r="F15419" s="20"/>
    </row>
    <row r="15420" spans="2:6" x14ac:dyDescent="0.3">
      <c r="B15420" s="3" t="s">
        <v>3992</v>
      </c>
      <c r="C15420" s="4">
        <v>175.1918</v>
      </c>
      <c r="F15420" s="20"/>
    </row>
    <row r="15421" spans="2:6" x14ac:dyDescent="0.3">
      <c r="B15421" s="3" t="s">
        <v>12756</v>
      </c>
      <c r="C15421" s="4">
        <v>175.16660000000002</v>
      </c>
      <c r="F15421" s="20"/>
    </row>
    <row r="15422" spans="2:6" x14ac:dyDescent="0.3">
      <c r="B15422" s="3" t="s">
        <v>14120</v>
      </c>
      <c r="C15422" s="4">
        <v>175.13509999999999</v>
      </c>
      <c r="F15422" s="20"/>
    </row>
    <row r="15423" spans="2:6" x14ac:dyDescent="0.3">
      <c r="B15423" s="3" t="s">
        <v>10229</v>
      </c>
      <c r="C15423" s="4">
        <v>175.07250000000002</v>
      </c>
      <c r="F15423" s="20"/>
    </row>
    <row r="15424" spans="2:6" x14ac:dyDescent="0.3">
      <c r="B15424" s="3" t="s">
        <v>17546</v>
      </c>
      <c r="C15424" s="4">
        <v>175.02209999999999</v>
      </c>
      <c r="F15424" s="20"/>
    </row>
    <row r="15425" spans="2:6" x14ac:dyDescent="0.3">
      <c r="B15425" s="3" t="s">
        <v>7521</v>
      </c>
      <c r="C15425" s="4">
        <v>174.9477</v>
      </c>
      <c r="F15425" s="20"/>
    </row>
    <row r="15426" spans="2:6" x14ac:dyDescent="0.3">
      <c r="B15426" s="3" t="s">
        <v>14683</v>
      </c>
      <c r="C15426" s="4">
        <v>174.88509999999999</v>
      </c>
      <c r="F15426" s="20"/>
    </row>
    <row r="15427" spans="2:6" x14ac:dyDescent="0.3">
      <c r="B15427" s="3" t="s">
        <v>15379</v>
      </c>
      <c r="C15427" s="4">
        <v>174.88509999999999</v>
      </c>
      <c r="F15427" s="20"/>
    </row>
    <row r="15428" spans="2:6" x14ac:dyDescent="0.3">
      <c r="B15428" s="3" t="s">
        <v>13553</v>
      </c>
      <c r="C15428" s="4">
        <v>174.88509999999999</v>
      </c>
      <c r="F15428" s="20"/>
    </row>
    <row r="15429" spans="2:6" x14ac:dyDescent="0.3">
      <c r="B15429" s="3" t="s">
        <v>13852</v>
      </c>
      <c r="C15429" s="4">
        <v>174.8032</v>
      </c>
      <c r="F15429" s="20"/>
    </row>
    <row r="15430" spans="2:6" x14ac:dyDescent="0.3">
      <c r="B15430" s="3" t="s">
        <v>12253</v>
      </c>
      <c r="C15430" s="4">
        <v>174.57770000000002</v>
      </c>
      <c r="F15430" s="20"/>
    </row>
    <row r="15431" spans="2:6" x14ac:dyDescent="0.3">
      <c r="B15431" s="3" t="s">
        <v>1853</v>
      </c>
      <c r="C15431" s="4">
        <v>174.43790000000001</v>
      </c>
      <c r="F15431" s="20"/>
    </row>
    <row r="15432" spans="2:6" x14ac:dyDescent="0.3">
      <c r="B15432" s="3" t="s">
        <v>10126</v>
      </c>
      <c r="C15432" s="4">
        <v>174.4316</v>
      </c>
      <c r="F15432" s="20"/>
    </row>
    <row r="15433" spans="2:6" x14ac:dyDescent="0.3">
      <c r="B15433" s="3" t="s">
        <v>8507</v>
      </c>
      <c r="C15433" s="4">
        <v>174.00200000000001</v>
      </c>
      <c r="F15433" s="20"/>
    </row>
    <row r="15434" spans="2:6" x14ac:dyDescent="0.3">
      <c r="B15434" s="3" t="s">
        <v>13326</v>
      </c>
      <c r="C15434" s="4">
        <v>173.88310000000001</v>
      </c>
      <c r="F15434" s="20"/>
    </row>
    <row r="15435" spans="2:6" x14ac:dyDescent="0.3">
      <c r="B15435" s="3" t="s">
        <v>6332</v>
      </c>
      <c r="C15435" s="4">
        <v>173.85759999999999</v>
      </c>
      <c r="F15435" s="20"/>
    </row>
    <row r="15436" spans="2:6" x14ac:dyDescent="0.3">
      <c r="B15436" s="3" t="s">
        <v>16918</v>
      </c>
      <c r="C15436" s="4">
        <v>173.84780000000001</v>
      </c>
      <c r="F15436" s="20"/>
    </row>
    <row r="15437" spans="2:6" x14ac:dyDescent="0.3">
      <c r="B15437" s="3" t="s">
        <v>11888</v>
      </c>
      <c r="C15437" s="4">
        <v>173.81469999999999</v>
      </c>
      <c r="F15437" s="20"/>
    </row>
    <row r="15438" spans="2:6" x14ac:dyDescent="0.3">
      <c r="B15438" s="3" t="s">
        <v>4111</v>
      </c>
      <c r="C15438" s="4">
        <v>173.79820000000001</v>
      </c>
      <c r="F15438" s="20"/>
    </row>
    <row r="15439" spans="2:6" x14ac:dyDescent="0.3">
      <c r="B15439" s="3" t="s">
        <v>2983</v>
      </c>
      <c r="C15439" s="4">
        <v>173.51420000000002</v>
      </c>
      <c r="F15439" s="20"/>
    </row>
    <row r="15440" spans="2:6" x14ac:dyDescent="0.3">
      <c r="B15440" s="3" t="s">
        <v>2098</v>
      </c>
      <c r="C15440" s="4">
        <v>173.51420000000002</v>
      </c>
      <c r="F15440" s="20"/>
    </row>
    <row r="15441" spans="2:6" x14ac:dyDescent="0.3">
      <c r="B15441" s="3" t="s">
        <v>14092</v>
      </c>
      <c r="C15441" s="4">
        <v>173.32080000000002</v>
      </c>
      <c r="F15441" s="20"/>
    </row>
    <row r="15442" spans="2:6" x14ac:dyDescent="0.3">
      <c r="B15442" s="3" t="s">
        <v>9312</v>
      </c>
      <c r="C15442" s="4">
        <v>173.29490000000001</v>
      </c>
      <c r="F15442" s="20"/>
    </row>
    <row r="15443" spans="2:6" x14ac:dyDescent="0.3">
      <c r="B15443" s="3" t="s">
        <v>14088</v>
      </c>
      <c r="C15443" s="4">
        <v>173.2516</v>
      </c>
      <c r="F15443" s="20"/>
    </row>
    <row r="15444" spans="2:6" x14ac:dyDescent="0.3">
      <c r="B15444" s="3" t="s">
        <v>11496</v>
      </c>
      <c r="C15444" s="4">
        <v>173.15979999999999</v>
      </c>
      <c r="F15444" s="20"/>
    </row>
    <row r="15445" spans="2:6" x14ac:dyDescent="0.3">
      <c r="B15445" s="3" t="s">
        <v>4533</v>
      </c>
      <c r="C15445" s="4">
        <v>173.12560000000002</v>
      </c>
      <c r="F15445" s="20"/>
    </row>
    <row r="15446" spans="2:6" x14ac:dyDescent="0.3">
      <c r="B15446" s="3" t="s">
        <v>10770</v>
      </c>
      <c r="C15446" s="4">
        <v>172.90039999999999</v>
      </c>
      <c r="F15446" s="20"/>
    </row>
    <row r="15447" spans="2:6" x14ac:dyDescent="0.3">
      <c r="B15447" s="3" t="s">
        <v>12973</v>
      </c>
      <c r="C15447" s="4">
        <v>172.80060000000003</v>
      </c>
      <c r="F15447" s="20"/>
    </row>
    <row r="15448" spans="2:6" x14ac:dyDescent="0.3">
      <c r="B15448" s="3" t="s">
        <v>8072</v>
      </c>
      <c r="C15448" s="4">
        <v>172.77010000000001</v>
      </c>
      <c r="F15448" s="20"/>
    </row>
    <row r="15449" spans="2:6" x14ac:dyDescent="0.3">
      <c r="B15449" s="3" t="s">
        <v>3666</v>
      </c>
      <c r="C15449" s="4">
        <v>172.74590000000001</v>
      </c>
      <c r="F15449" s="20"/>
    </row>
    <row r="15450" spans="2:6" x14ac:dyDescent="0.3">
      <c r="B15450" s="3" t="s">
        <v>15579</v>
      </c>
      <c r="C15450" s="4">
        <v>172.60590000000002</v>
      </c>
      <c r="F15450" s="20"/>
    </row>
    <row r="15451" spans="2:6" x14ac:dyDescent="0.3">
      <c r="B15451" s="3" t="s">
        <v>4012</v>
      </c>
      <c r="C15451" s="4">
        <v>172.4992</v>
      </c>
      <c r="F15451" s="20"/>
    </row>
    <row r="15452" spans="2:6" x14ac:dyDescent="0.3">
      <c r="B15452" s="3" t="s">
        <v>16221</v>
      </c>
      <c r="C15452" s="4">
        <v>172.46549999999999</v>
      </c>
      <c r="F15452" s="20"/>
    </row>
    <row r="15453" spans="2:6" x14ac:dyDescent="0.3">
      <c r="B15453" s="3" t="s">
        <v>18740</v>
      </c>
      <c r="C15453" s="4">
        <v>172.39959999999999</v>
      </c>
      <c r="F15453" s="20"/>
    </row>
    <row r="15454" spans="2:6" x14ac:dyDescent="0.3">
      <c r="B15454" s="3" t="s">
        <v>4312</v>
      </c>
      <c r="C15454" s="4">
        <v>172.22579999999999</v>
      </c>
      <c r="F15454" s="20"/>
    </row>
    <row r="15455" spans="2:6" x14ac:dyDescent="0.3">
      <c r="B15455" s="3" t="s">
        <v>9179</v>
      </c>
      <c r="C15455" s="4">
        <v>172.2055</v>
      </c>
      <c r="F15455" s="20"/>
    </row>
    <row r="15456" spans="2:6" x14ac:dyDescent="0.3">
      <c r="B15456" s="3" t="s">
        <v>9190</v>
      </c>
      <c r="C15456" s="4">
        <v>172.19040000000001</v>
      </c>
      <c r="F15456" s="20"/>
    </row>
    <row r="15457" spans="2:6" x14ac:dyDescent="0.3">
      <c r="B15457" s="3" t="s">
        <v>18054</v>
      </c>
      <c r="C15457" s="4">
        <v>172.08070000000001</v>
      </c>
      <c r="F15457" s="20"/>
    </row>
    <row r="15458" spans="2:6" x14ac:dyDescent="0.3">
      <c r="B15458" s="3" t="s">
        <v>15910</v>
      </c>
      <c r="C15458" s="4">
        <v>172.08070000000001</v>
      </c>
      <c r="F15458" s="20"/>
    </row>
    <row r="15459" spans="2:6" x14ac:dyDescent="0.3">
      <c r="B15459" s="3" t="s">
        <v>10924</v>
      </c>
      <c r="C15459" s="4">
        <v>172.08070000000001</v>
      </c>
      <c r="F15459" s="20"/>
    </row>
    <row r="15460" spans="2:6" x14ac:dyDescent="0.3">
      <c r="B15460" s="3" t="s">
        <v>10939</v>
      </c>
      <c r="C15460" s="4">
        <v>172.08070000000001</v>
      </c>
      <c r="F15460" s="20"/>
    </row>
    <row r="15461" spans="2:6" x14ac:dyDescent="0.3">
      <c r="B15461" s="3" t="s">
        <v>9184</v>
      </c>
      <c r="C15461" s="4">
        <v>172.08070000000001</v>
      </c>
      <c r="F15461" s="20"/>
    </row>
    <row r="15462" spans="2:6" x14ac:dyDescent="0.3">
      <c r="B15462" s="3" t="s">
        <v>2648</v>
      </c>
      <c r="C15462" s="4">
        <v>172.08070000000001</v>
      </c>
      <c r="F15462" s="20"/>
    </row>
    <row r="15463" spans="2:6" x14ac:dyDescent="0.3">
      <c r="B15463" s="3" t="s">
        <v>4384</v>
      </c>
      <c r="C15463" s="4">
        <v>172.06809999999999</v>
      </c>
      <c r="F15463" s="20"/>
    </row>
    <row r="15464" spans="2:6" x14ac:dyDescent="0.3">
      <c r="B15464" s="3" t="s">
        <v>3202</v>
      </c>
      <c r="C15464" s="4">
        <v>172.04289999999997</v>
      </c>
      <c r="F15464" s="20"/>
    </row>
    <row r="15465" spans="2:6" x14ac:dyDescent="0.3">
      <c r="B15465" s="3" t="s">
        <v>18043</v>
      </c>
      <c r="C15465" s="4">
        <v>172.03030000000001</v>
      </c>
      <c r="F15465" s="20"/>
    </row>
    <row r="15466" spans="2:6" x14ac:dyDescent="0.3">
      <c r="B15466" s="3" t="s">
        <v>15513</v>
      </c>
      <c r="C15466" s="4">
        <v>172.03030000000001</v>
      </c>
      <c r="F15466" s="20"/>
    </row>
    <row r="15467" spans="2:6" x14ac:dyDescent="0.3">
      <c r="B15467" s="3" t="s">
        <v>4440</v>
      </c>
      <c r="C15467" s="4">
        <v>172.03030000000001</v>
      </c>
      <c r="F15467" s="20"/>
    </row>
    <row r="15468" spans="2:6" x14ac:dyDescent="0.3">
      <c r="B15468" s="3" t="s">
        <v>11886</v>
      </c>
      <c r="C15468" s="4">
        <v>171.99250000000001</v>
      </c>
      <c r="F15468" s="20"/>
    </row>
    <row r="15469" spans="2:6" x14ac:dyDescent="0.3">
      <c r="B15469" s="3" t="s">
        <v>3699</v>
      </c>
      <c r="C15469" s="4">
        <v>171.99250000000001</v>
      </c>
      <c r="F15469" s="20"/>
    </row>
    <row r="15470" spans="2:6" x14ac:dyDescent="0.3">
      <c r="B15470" s="3" t="s">
        <v>1770</v>
      </c>
      <c r="C15470" s="4">
        <v>171.99250000000001</v>
      </c>
      <c r="F15470" s="20"/>
    </row>
    <row r="15471" spans="2:6" x14ac:dyDescent="0.3">
      <c r="B15471" s="3" t="s">
        <v>1538</v>
      </c>
      <c r="C15471" s="4">
        <v>171.99250000000001</v>
      </c>
      <c r="F15471" s="20"/>
    </row>
    <row r="15472" spans="2:6" x14ac:dyDescent="0.3">
      <c r="B15472" s="3" t="s">
        <v>1984</v>
      </c>
      <c r="C15472" s="4">
        <v>171.99250000000001</v>
      </c>
      <c r="F15472" s="20"/>
    </row>
    <row r="15473" spans="2:6" x14ac:dyDescent="0.3">
      <c r="B15473" s="3" t="s">
        <v>17804</v>
      </c>
      <c r="C15473" s="4">
        <v>171.94170000000003</v>
      </c>
      <c r="F15473" s="20"/>
    </row>
    <row r="15474" spans="2:6" x14ac:dyDescent="0.3">
      <c r="B15474" s="3" t="s">
        <v>9148</v>
      </c>
      <c r="C15474" s="4">
        <v>171.76140000000001</v>
      </c>
      <c r="F15474" s="20"/>
    </row>
    <row r="15475" spans="2:6" x14ac:dyDescent="0.3">
      <c r="B15475" s="3" t="s">
        <v>2819</v>
      </c>
      <c r="C15475" s="4">
        <v>171.6669</v>
      </c>
      <c r="F15475" s="20"/>
    </row>
    <row r="15476" spans="2:6" x14ac:dyDescent="0.3">
      <c r="B15476" s="3" t="s">
        <v>14265</v>
      </c>
      <c r="C15476" s="4">
        <v>171.577</v>
      </c>
      <c r="F15476" s="20"/>
    </row>
    <row r="15477" spans="2:6" x14ac:dyDescent="0.3">
      <c r="B15477" s="3" t="s">
        <v>10354</v>
      </c>
      <c r="C15477" s="4">
        <v>171.4915</v>
      </c>
      <c r="F15477" s="20"/>
    </row>
    <row r="15478" spans="2:6" x14ac:dyDescent="0.3">
      <c r="B15478" s="3" t="s">
        <v>8838</v>
      </c>
      <c r="C15478" s="4">
        <v>171.4333</v>
      </c>
      <c r="F15478" s="20"/>
    </row>
    <row r="15479" spans="2:6" x14ac:dyDescent="0.3">
      <c r="B15479" s="3" t="s">
        <v>2902</v>
      </c>
      <c r="C15479" s="4">
        <v>171.37909999999999</v>
      </c>
      <c r="F15479" s="20"/>
    </row>
    <row r="15480" spans="2:6" x14ac:dyDescent="0.3">
      <c r="B15480" s="3" t="s">
        <v>12827</v>
      </c>
      <c r="C15480" s="4">
        <v>171.33600000000001</v>
      </c>
      <c r="F15480" s="20"/>
    </row>
    <row r="15481" spans="2:6" x14ac:dyDescent="0.3">
      <c r="B15481" s="3" t="s">
        <v>12905</v>
      </c>
      <c r="C15481" s="4">
        <v>171.31289999999998</v>
      </c>
      <c r="F15481" s="20"/>
    </row>
    <row r="15482" spans="2:6" x14ac:dyDescent="0.3">
      <c r="B15482" s="3" t="s">
        <v>9092</v>
      </c>
      <c r="C15482" s="4">
        <v>171.10999999999999</v>
      </c>
      <c r="F15482" s="20"/>
    </row>
    <row r="15483" spans="2:6" x14ac:dyDescent="0.3">
      <c r="B15483" s="3" t="s">
        <v>7319</v>
      </c>
      <c r="C15483" s="4">
        <v>171.09719999999999</v>
      </c>
      <c r="F15483" s="20"/>
    </row>
    <row r="15484" spans="2:6" x14ac:dyDescent="0.3">
      <c r="B15484" s="3" t="s">
        <v>13948</v>
      </c>
      <c r="C15484" s="4">
        <v>170.96830000000003</v>
      </c>
      <c r="F15484" s="20"/>
    </row>
    <row r="15485" spans="2:6" x14ac:dyDescent="0.3">
      <c r="B15485" s="3" t="s">
        <v>11339</v>
      </c>
      <c r="C15485" s="4">
        <v>170.94049999999999</v>
      </c>
      <c r="F15485" s="20"/>
    </row>
    <row r="15486" spans="2:6" x14ac:dyDescent="0.3">
      <c r="B15486" s="3" t="s">
        <v>3085</v>
      </c>
      <c r="C15486" s="4">
        <v>170.8098</v>
      </c>
      <c r="F15486" s="20"/>
    </row>
    <row r="15487" spans="2:6" x14ac:dyDescent="0.3">
      <c r="B15487" s="3" t="s">
        <v>13468</v>
      </c>
      <c r="C15487" s="4">
        <v>170.80350000000001</v>
      </c>
      <c r="F15487" s="20"/>
    </row>
    <row r="15488" spans="2:6" x14ac:dyDescent="0.3">
      <c r="B15488" s="3" t="s">
        <v>10091</v>
      </c>
      <c r="C15488" s="4">
        <v>170.80350000000001</v>
      </c>
      <c r="F15488" s="20"/>
    </row>
    <row r="15489" spans="2:6" x14ac:dyDescent="0.3">
      <c r="B15489" s="3" t="s">
        <v>6066</v>
      </c>
      <c r="C15489" s="4">
        <v>170.77200000000002</v>
      </c>
      <c r="F15489" s="20"/>
    </row>
    <row r="15490" spans="2:6" x14ac:dyDescent="0.3">
      <c r="B15490" s="3" t="s">
        <v>8346</v>
      </c>
      <c r="C15490" s="4">
        <v>170.74630000000002</v>
      </c>
      <c r="F15490" s="20"/>
    </row>
    <row r="15491" spans="2:6" x14ac:dyDescent="0.3">
      <c r="B15491" s="3" t="s">
        <v>7508</v>
      </c>
      <c r="C15491" s="4">
        <v>170.39680000000001</v>
      </c>
      <c r="F15491" s="20"/>
    </row>
    <row r="15492" spans="2:6" x14ac:dyDescent="0.3">
      <c r="B15492" s="3" t="s">
        <v>14459</v>
      </c>
      <c r="C15492" s="4">
        <v>170.2884</v>
      </c>
      <c r="F15492" s="20"/>
    </row>
    <row r="15493" spans="2:6" x14ac:dyDescent="0.3">
      <c r="B15493" s="3" t="s">
        <v>5708</v>
      </c>
      <c r="C15493" s="4">
        <v>170.2586</v>
      </c>
      <c r="F15493" s="20"/>
    </row>
    <row r="15494" spans="2:6" x14ac:dyDescent="0.3">
      <c r="B15494" s="3" t="s">
        <v>1775</v>
      </c>
      <c r="C15494" s="4">
        <v>170.20650000000001</v>
      </c>
      <c r="F15494" s="20"/>
    </row>
    <row r="15495" spans="2:6" x14ac:dyDescent="0.3">
      <c r="B15495" s="3" t="s">
        <v>12385</v>
      </c>
      <c r="C15495" s="4">
        <v>170.20269999999999</v>
      </c>
      <c r="F15495" s="20"/>
    </row>
    <row r="15496" spans="2:6" x14ac:dyDescent="0.3">
      <c r="B15496" s="3" t="s">
        <v>8389</v>
      </c>
      <c r="C15496" s="4">
        <v>170.20010000000002</v>
      </c>
      <c r="F15496" s="20"/>
    </row>
    <row r="15497" spans="2:6" x14ac:dyDescent="0.3">
      <c r="B15497" s="3" t="s">
        <v>12984</v>
      </c>
      <c r="C15497" s="4">
        <v>170.18299999999999</v>
      </c>
      <c r="F15497" s="20"/>
    </row>
    <row r="15498" spans="2:6" x14ac:dyDescent="0.3">
      <c r="B15498" s="3" t="s">
        <v>8804</v>
      </c>
      <c r="C15498" s="4">
        <v>170.17180000000002</v>
      </c>
      <c r="F15498" s="20"/>
    </row>
    <row r="15499" spans="2:6" x14ac:dyDescent="0.3">
      <c r="B15499" s="3" t="s">
        <v>3937</v>
      </c>
      <c r="C15499" s="4">
        <v>170.08920000000001</v>
      </c>
      <c r="F15499" s="20"/>
    </row>
    <row r="15500" spans="2:6" x14ac:dyDescent="0.3">
      <c r="B15500" s="3" t="s">
        <v>13450</v>
      </c>
      <c r="C15500" s="4">
        <v>170.0334</v>
      </c>
      <c r="F15500" s="20"/>
    </row>
    <row r="15501" spans="2:6" x14ac:dyDescent="0.3">
      <c r="B15501" s="3" t="s">
        <v>13469</v>
      </c>
      <c r="C15501" s="4">
        <v>169.4948</v>
      </c>
      <c r="F15501" s="20"/>
    </row>
    <row r="15502" spans="2:6" x14ac:dyDescent="0.3">
      <c r="B15502" s="3" t="s">
        <v>12410</v>
      </c>
      <c r="C15502" s="4">
        <v>169.48090000000002</v>
      </c>
      <c r="F15502" s="20"/>
    </row>
    <row r="15503" spans="2:6" x14ac:dyDescent="0.3">
      <c r="B15503" s="3" t="s">
        <v>8959</v>
      </c>
      <c r="C15503" s="4">
        <v>169.4633</v>
      </c>
      <c r="F15503" s="20"/>
    </row>
    <row r="15504" spans="2:6" x14ac:dyDescent="0.3">
      <c r="B15504" s="3" t="s">
        <v>1021</v>
      </c>
      <c r="C15504" s="4">
        <v>169.4633</v>
      </c>
      <c r="F15504" s="20"/>
    </row>
    <row r="15505" spans="2:6" x14ac:dyDescent="0.3">
      <c r="B15505" s="3" t="s">
        <v>4016</v>
      </c>
      <c r="C15505" s="4">
        <v>169.2133</v>
      </c>
      <c r="F15505" s="20"/>
    </row>
    <row r="15506" spans="2:6" x14ac:dyDescent="0.3">
      <c r="B15506" s="3" t="s">
        <v>14662</v>
      </c>
      <c r="C15506" s="4">
        <v>168.9633</v>
      </c>
      <c r="F15506" s="20"/>
    </row>
    <row r="15507" spans="2:6" x14ac:dyDescent="0.3">
      <c r="B15507" s="3" t="s">
        <v>10833</v>
      </c>
      <c r="C15507" s="4">
        <v>168.9633</v>
      </c>
      <c r="F15507" s="20"/>
    </row>
    <row r="15508" spans="2:6" x14ac:dyDescent="0.3">
      <c r="B15508" s="3" t="s">
        <v>10889</v>
      </c>
      <c r="C15508" s="4">
        <v>168.9633</v>
      </c>
      <c r="F15508" s="20"/>
    </row>
    <row r="15509" spans="2:6" x14ac:dyDescent="0.3">
      <c r="B15509" s="3" t="s">
        <v>9647</v>
      </c>
      <c r="C15509" s="4">
        <v>168.9633</v>
      </c>
      <c r="F15509" s="20"/>
    </row>
    <row r="15510" spans="2:6" x14ac:dyDescent="0.3">
      <c r="B15510" s="3" t="s">
        <v>5282</v>
      </c>
      <c r="C15510" s="4">
        <v>168.9633</v>
      </c>
      <c r="F15510" s="20"/>
    </row>
    <row r="15511" spans="2:6" x14ac:dyDescent="0.3">
      <c r="B15511" s="3" t="s">
        <v>5434</v>
      </c>
      <c r="C15511" s="4">
        <v>168.9633</v>
      </c>
      <c r="F15511" s="20"/>
    </row>
    <row r="15512" spans="2:6" x14ac:dyDescent="0.3">
      <c r="B15512" s="3" t="s">
        <v>5752</v>
      </c>
      <c r="C15512" s="4">
        <v>168.9633</v>
      </c>
      <c r="F15512" s="20"/>
    </row>
    <row r="15513" spans="2:6" x14ac:dyDescent="0.3">
      <c r="B15513" s="3" t="s">
        <v>4219</v>
      </c>
      <c r="C15513" s="4">
        <v>168.9633</v>
      </c>
      <c r="F15513" s="20"/>
    </row>
    <row r="15514" spans="2:6" x14ac:dyDescent="0.3">
      <c r="B15514" s="3" t="s">
        <v>2019</v>
      </c>
      <c r="C15514" s="4">
        <v>168.9633</v>
      </c>
      <c r="F15514" s="20"/>
    </row>
    <row r="15515" spans="2:6" x14ac:dyDescent="0.3">
      <c r="B15515" s="3" t="s">
        <v>6043</v>
      </c>
      <c r="C15515" s="4">
        <v>168.9444</v>
      </c>
      <c r="F15515" s="20"/>
    </row>
    <row r="15516" spans="2:6" x14ac:dyDescent="0.3">
      <c r="B15516" s="3" t="s">
        <v>4781</v>
      </c>
      <c r="C15516" s="4">
        <v>168.9444</v>
      </c>
      <c r="F15516" s="20"/>
    </row>
    <row r="15517" spans="2:6" x14ac:dyDescent="0.3">
      <c r="B15517" s="3" t="s">
        <v>15273</v>
      </c>
      <c r="C15517" s="4">
        <v>168.9066</v>
      </c>
      <c r="F15517" s="20"/>
    </row>
    <row r="15518" spans="2:6" x14ac:dyDescent="0.3">
      <c r="B15518" s="3" t="s">
        <v>6943</v>
      </c>
      <c r="C15518" s="4">
        <v>168.88139999999999</v>
      </c>
      <c r="F15518" s="20"/>
    </row>
    <row r="15519" spans="2:6" x14ac:dyDescent="0.3">
      <c r="B15519" s="3" t="s">
        <v>10752</v>
      </c>
      <c r="C15519" s="4">
        <v>168.59989999999999</v>
      </c>
      <c r="F15519" s="20"/>
    </row>
    <row r="15520" spans="2:6" x14ac:dyDescent="0.3">
      <c r="B15520" s="3" t="s">
        <v>11062</v>
      </c>
      <c r="C15520" s="4">
        <v>168.31209999999999</v>
      </c>
      <c r="F15520" s="20"/>
    </row>
    <row r="15521" spans="2:6" x14ac:dyDescent="0.3">
      <c r="B15521" s="3" t="s">
        <v>8232</v>
      </c>
      <c r="C15521" s="4">
        <v>168.26799999999997</v>
      </c>
      <c r="F15521" s="20"/>
    </row>
    <row r="15522" spans="2:6" x14ac:dyDescent="0.3">
      <c r="B15522" s="3" t="s">
        <v>13454</v>
      </c>
      <c r="C15522" s="4">
        <v>168.21510000000001</v>
      </c>
      <c r="F15522" s="20"/>
    </row>
    <row r="15523" spans="2:6" x14ac:dyDescent="0.3">
      <c r="B15523" s="3" t="s">
        <v>10620</v>
      </c>
      <c r="C15523" s="4">
        <v>168.08690000000001</v>
      </c>
      <c r="F15523" s="20"/>
    </row>
    <row r="15524" spans="2:6" x14ac:dyDescent="0.3">
      <c r="B15524" s="3" t="s">
        <v>11361</v>
      </c>
      <c r="C15524" s="4">
        <v>167.905</v>
      </c>
      <c r="F15524" s="20"/>
    </row>
    <row r="15525" spans="2:6" x14ac:dyDescent="0.3">
      <c r="B15525" s="3" t="s">
        <v>5936</v>
      </c>
      <c r="C15525" s="4">
        <v>167.67750000000001</v>
      </c>
      <c r="F15525" s="20"/>
    </row>
    <row r="15526" spans="2:6" x14ac:dyDescent="0.3">
      <c r="B15526" s="3" t="s">
        <v>17181</v>
      </c>
      <c r="C15526" s="4">
        <v>167.39160000000001</v>
      </c>
      <c r="F15526" s="20"/>
    </row>
    <row r="15527" spans="2:6" x14ac:dyDescent="0.3">
      <c r="B15527" s="3" t="s">
        <v>10310</v>
      </c>
      <c r="C15527" s="4">
        <v>167.34810000000002</v>
      </c>
      <c r="F15527" s="20"/>
    </row>
    <row r="15528" spans="2:6" x14ac:dyDescent="0.3">
      <c r="B15528" s="3" t="s">
        <v>15392</v>
      </c>
      <c r="C15528" s="4">
        <v>167.16640000000001</v>
      </c>
      <c r="F15528" s="20"/>
    </row>
    <row r="15529" spans="2:6" x14ac:dyDescent="0.3">
      <c r="B15529" s="3" t="s">
        <v>655</v>
      </c>
      <c r="C15529" s="4">
        <v>167.08539999999999</v>
      </c>
      <c r="F15529" s="20"/>
    </row>
    <row r="15530" spans="2:6" x14ac:dyDescent="0.3">
      <c r="B15530" s="3" t="s">
        <v>14188</v>
      </c>
      <c r="C15530" s="4">
        <v>167.08279999999999</v>
      </c>
      <c r="F15530" s="20"/>
    </row>
    <row r="15531" spans="2:6" x14ac:dyDescent="0.3">
      <c r="B15531" s="3" t="s">
        <v>3545</v>
      </c>
      <c r="C15531" s="4">
        <v>166.99709999999999</v>
      </c>
      <c r="F15531" s="20"/>
    </row>
    <row r="15532" spans="2:6" x14ac:dyDescent="0.3">
      <c r="B15532" s="3" t="s">
        <v>7294</v>
      </c>
      <c r="C15532" s="4">
        <v>166.97310000000002</v>
      </c>
      <c r="F15532" s="20"/>
    </row>
    <row r="15533" spans="2:6" x14ac:dyDescent="0.3">
      <c r="B15533" s="3" t="s">
        <v>8238</v>
      </c>
      <c r="C15533" s="4">
        <v>166.93049999999999</v>
      </c>
      <c r="F15533" s="20"/>
    </row>
    <row r="15534" spans="2:6" x14ac:dyDescent="0.3">
      <c r="B15534" s="3" t="s">
        <v>12826</v>
      </c>
      <c r="C15534" s="4">
        <v>166.8288</v>
      </c>
      <c r="F15534" s="20"/>
    </row>
    <row r="15535" spans="2:6" x14ac:dyDescent="0.3">
      <c r="B15535" s="3" t="s">
        <v>15769</v>
      </c>
      <c r="C15535" s="4">
        <v>166.47150000000002</v>
      </c>
      <c r="F15535" s="20"/>
    </row>
    <row r="15536" spans="2:6" x14ac:dyDescent="0.3">
      <c r="B15536" s="3" t="s">
        <v>10177</v>
      </c>
      <c r="C15536" s="4">
        <v>166.47150000000002</v>
      </c>
      <c r="F15536" s="20"/>
    </row>
    <row r="15537" spans="2:6" x14ac:dyDescent="0.3">
      <c r="B15537" s="3" t="s">
        <v>8383</v>
      </c>
      <c r="C15537" s="4">
        <v>166.453</v>
      </c>
      <c r="F15537" s="20"/>
    </row>
    <row r="15538" spans="2:6" x14ac:dyDescent="0.3">
      <c r="B15538" s="3" t="s">
        <v>3468</v>
      </c>
      <c r="C15538" s="4">
        <v>166.42740000000001</v>
      </c>
      <c r="F15538" s="20"/>
    </row>
    <row r="15539" spans="2:6" x14ac:dyDescent="0.3">
      <c r="B15539" s="3" t="s">
        <v>12303</v>
      </c>
      <c r="C15539" s="4">
        <v>166.321</v>
      </c>
      <c r="F15539" s="20"/>
    </row>
    <row r="15540" spans="2:6" x14ac:dyDescent="0.3">
      <c r="B15540" s="3" t="s">
        <v>10025</v>
      </c>
      <c r="C15540" s="4">
        <v>166.31440000000001</v>
      </c>
      <c r="F15540" s="20"/>
    </row>
    <row r="15541" spans="2:6" x14ac:dyDescent="0.3">
      <c r="B15541" s="3" t="s">
        <v>14769</v>
      </c>
      <c r="C15541" s="4">
        <v>165.97210000000001</v>
      </c>
      <c r="F15541" s="20"/>
    </row>
    <row r="15542" spans="2:6" x14ac:dyDescent="0.3">
      <c r="B15542" s="3" t="s">
        <v>6554</v>
      </c>
      <c r="C15542" s="4">
        <v>165.9581</v>
      </c>
      <c r="F15542" s="20"/>
    </row>
    <row r="15543" spans="2:6" x14ac:dyDescent="0.3">
      <c r="B15543" s="3" t="s">
        <v>15588</v>
      </c>
      <c r="C15543" s="4">
        <v>165.827</v>
      </c>
      <c r="F15543" s="20"/>
    </row>
    <row r="15544" spans="2:6" x14ac:dyDescent="0.3">
      <c r="B15544" s="3" t="s">
        <v>14723</v>
      </c>
      <c r="C15544" s="4">
        <v>165.82069999999999</v>
      </c>
      <c r="F15544" s="20"/>
    </row>
    <row r="15545" spans="2:6" x14ac:dyDescent="0.3">
      <c r="B15545" s="3" t="s">
        <v>9210</v>
      </c>
      <c r="C15545" s="4">
        <v>165.82069999999999</v>
      </c>
      <c r="F15545" s="20"/>
    </row>
    <row r="15546" spans="2:6" x14ac:dyDescent="0.3">
      <c r="B15546" s="3" t="s">
        <v>1318</v>
      </c>
      <c r="C15546" s="4">
        <v>165.78290000000001</v>
      </c>
      <c r="F15546" s="20"/>
    </row>
    <row r="15547" spans="2:6" x14ac:dyDescent="0.3">
      <c r="B15547" s="3" t="s">
        <v>18756</v>
      </c>
      <c r="C15547" s="4">
        <v>165.7577</v>
      </c>
      <c r="F15547" s="20"/>
    </row>
    <row r="15548" spans="2:6" x14ac:dyDescent="0.3">
      <c r="B15548" s="3" t="s">
        <v>10098</v>
      </c>
      <c r="C15548" s="4">
        <v>165.69470000000001</v>
      </c>
      <c r="F15548" s="20"/>
    </row>
    <row r="15549" spans="2:6" x14ac:dyDescent="0.3">
      <c r="B15549" s="3" t="s">
        <v>9793</v>
      </c>
      <c r="C15549" s="4">
        <v>165.6695</v>
      </c>
      <c r="F15549" s="20"/>
    </row>
    <row r="15550" spans="2:6" x14ac:dyDescent="0.3">
      <c r="B15550" s="3" t="s">
        <v>6283</v>
      </c>
      <c r="C15550" s="4">
        <v>165.66319999999999</v>
      </c>
      <c r="F15550" s="20"/>
    </row>
    <row r="15551" spans="2:6" x14ac:dyDescent="0.3">
      <c r="B15551" s="3" t="s">
        <v>12132</v>
      </c>
      <c r="C15551" s="4">
        <v>165.56780000000001</v>
      </c>
      <c r="F15551" s="20"/>
    </row>
    <row r="15552" spans="2:6" x14ac:dyDescent="0.3">
      <c r="B15552" s="3" t="s">
        <v>6009</v>
      </c>
      <c r="C15552" s="4">
        <v>165.54249999999999</v>
      </c>
      <c r="F15552" s="20"/>
    </row>
    <row r="15553" spans="2:6" x14ac:dyDescent="0.3">
      <c r="B15553" s="3" t="s">
        <v>12767</v>
      </c>
      <c r="C15553" s="4">
        <v>165.49530000000001</v>
      </c>
      <c r="F15553" s="20"/>
    </row>
    <row r="15554" spans="2:6" x14ac:dyDescent="0.3">
      <c r="B15554" s="3" t="s">
        <v>14172</v>
      </c>
      <c r="C15554" s="4">
        <v>165.45669999999998</v>
      </c>
      <c r="F15554" s="20"/>
    </row>
    <row r="15555" spans="2:6" x14ac:dyDescent="0.3">
      <c r="B15555" s="3" t="s">
        <v>3595</v>
      </c>
      <c r="C15555" s="4">
        <v>165.2825</v>
      </c>
      <c r="F15555" s="20"/>
    </row>
    <row r="15556" spans="2:6" x14ac:dyDescent="0.3">
      <c r="B15556" s="3" t="s">
        <v>5599</v>
      </c>
      <c r="C15556" s="4">
        <v>165.245</v>
      </c>
      <c r="F15556" s="20"/>
    </row>
    <row r="15557" spans="2:6" x14ac:dyDescent="0.3">
      <c r="B15557" s="3" t="s">
        <v>5917</v>
      </c>
      <c r="C15557" s="4">
        <v>165.23070000000001</v>
      </c>
      <c r="F15557" s="20"/>
    </row>
    <row r="15558" spans="2:6" x14ac:dyDescent="0.3">
      <c r="B15558" s="3" t="s">
        <v>12771</v>
      </c>
      <c r="C15558" s="4">
        <v>165.03800000000001</v>
      </c>
      <c r="F15558" s="20"/>
    </row>
    <row r="15559" spans="2:6" x14ac:dyDescent="0.3">
      <c r="B15559" s="3" t="s">
        <v>14055</v>
      </c>
      <c r="C15559" s="4">
        <v>164.52430000000001</v>
      </c>
      <c r="F15559" s="20"/>
    </row>
    <row r="15560" spans="2:6" x14ac:dyDescent="0.3">
      <c r="B15560" s="3" t="s">
        <v>1136</v>
      </c>
      <c r="C15560" s="4">
        <v>164.51839999999999</v>
      </c>
      <c r="F15560" s="20"/>
    </row>
    <row r="15561" spans="2:6" x14ac:dyDescent="0.3">
      <c r="B15561" s="3" t="s">
        <v>10622</v>
      </c>
      <c r="C15561" s="4">
        <v>164.4684</v>
      </c>
      <c r="F15561" s="20"/>
    </row>
    <row r="15562" spans="2:6" x14ac:dyDescent="0.3">
      <c r="B15562" s="3" t="s">
        <v>15031</v>
      </c>
      <c r="C15562" s="4">
        <v>164.00470000000001</v>
      </c>
      <c r="F15562" s="20"/>
    </row>
    <row r="15563" spans="2:6" x14ac:dyDescent="0.3">
      <c r="B15563" s="3" t="s">
        <v>8930</v>
      </c>
      <c r="C15563" s="4">
        <v>163.9906</v>
      </c>
      <c r="F15563" s="20"/>
    </row>
    <row r="15564" spans="2:6" x14ac:dyDescent="0.3">
      <c r="B15564" s="3" t="s">
        <v>12215</v>
      </c>
      <c r="C15564" s="4">
        <v>163.89230000000001</v>
      </c>
      <c r="F15564" s="20"/>
    </row>
    <row r="15565" spans="2:6" x14ac:dyDescent="0.3">
      <c r="B15565" s="3" t="s">
        <v>15627</v>
      </c>
      <c r="C15565" s="4">
        <v>163.7226</v>
      </c>
      <c r="F15565" s="20"/>
    </row>
    <row r="15566" spans="2:6" x14ac:dyDescent="0.3">
      <c r="B15566" s="3" t="s">
        <v>16444</v>
      </c>
      <c r="C15566" s="4">
        <v>163.5865</v>
      </c>
      <c r="F15566" s="20"/>
    </row>
    <row r="15567" spans="2:6" x14ac:dyDescent="0.3">
      <c r="B15567" s="3" t="s">
        <v>14880</v>
      </c>
      <c r="C15567" s="4">
        <v>163.5549</v>
      </c>
      <c r="F15567" s="20"/>
    </row>
    <row r="15568" spans="2:6" x14ac:dyDescent="0.3">
      <c r="B15568" s="3" t="s">
        <v>10660</v>
      </c>
      <c r="C15568" s="4">
        <v>163.54149999999998</v>
      </c>
      <c r="F15568" s="20"/>
    </row>
    <row r="15569" spans="2:6" x14ac:dyDescent="0.3">
      <c r="B15569" s="3" t="s">
        <v>8700</v>
      </c>
      <c r="C15569" s="4">
        <v>163.34880000000001</v>
      </c>
      <c r="F15569" s="20"/>
    </row>
    <row r="15570" spans="2:6" x14ac:dyDescent="0.3">
      <c r="B15570" s="3" t="s">
        <v>6008</v>
      </c>
      <c r="C15570" s="4">
        <v>163.32929999999999</v>
      </c>
      <c r="F15570" s="20"/>
    </row>
    <row r="15571" spans="2:6" x14ac:dyDescent="0.3">
      <c r="B15571" s="3" t="s">
        <v>18867</v>
      </c>
      <c r="C15571" s="4">
        <v>163.26079999999999</v>
      </c>
      <c r="F15571" s="20"/>
    </row>
    <row r="15572" spans="2:6" x14ac:dyDescent="0.3">
      <c r="B15572" s="3" t="s">
        <v>15933</v>
      </c>
      <c r="C15572" s="4">
        <v>163.26079999999999</v>
      </c>
      <c r="F15572" s="20"/>
    </row>
    <row r="15573" spans="2:6" x14ac:dyDescent="0.3">
      <c r="B15573" s="3" t="s">
        <v>12414</v>
      </c>
      <c r="C15573" s="4">
        <v>163.26079999999999</v>
      </c>
      <c r="F15573" s="20"/>
    </row>
    <row r="15574" spans="2:6" x14ac:dyDescent="0.3">
      <c r="B15574" s="3" t="s">
        <v>9620</v>
      </c>
      <c r="C15574" s="4">
        <v>163.26079999999999</v>
      </c>
      <c r="F15574" s="20"/>
    </row>
    <row r="15575" spans="2:6" x14ac:dyDescent="0.3">
      <c r="B15575" s="3" t="s">
        <v>9770</v>
      </c>
      <c r="C15575" s="4">
        <v>163.26079999999999</v>
      </c>
      <c r="F15575" s="20"/>
    </row>
    <row r="15576" spans="2:6" x14ac:dyDescent="0.3">
      <c r="B15576" s="3" t="s">
        <v>9019</v>
      </c>
      <c r="C15576" s="4">
        <v>163.2218</v>
      </c>
      <c r="F15576" s="20"/>
    </row>
    <row r="15577" spans="2:6" x14ac:dyDescent="0.3">
      <c r="B15577" s="3" t="s">
        <v>11830</v>
      </c>
      <c r="C15577" s="4">
        <v>162.98480000000001</v>
      </c>
      <c r="F15577" s="20"/>
    </row>
    <row r="15578" spans="2:6" x14ac:dyDescent="0.3">
      <c r="B15578" s="3" t="s">
        <v>2015</v>
      </c>
      <c r="C15578" s="4">
        <v>162.98480000000001</v>
      </c>
      <c r="F15578" s="20"/>
    </row>
    <row r="15579" spans="2:6" x14ac:dyDescent="0.3">
      <c r="B15579" s="3" t="s">
        <v>5793</v>
      </c>
      <c r="C15579" s="4">
        <v>162.85220000000001</v>
      </c>
      <c r="F15579" s="20"/>
    </row>
    <row r="15580" spans="2:6" x14ac:dyDescent="0.3">
      <c r="B15580" s="3" t="s">
        <v>8135</v>
      </c>
      <c r="C15580" s="4">
        <v>162.697</v>
      </c>
      <c r="F15580" s="20"/>
    </row>
    <row r="15581" spans="2:6" x14ac:dyDescent="0.3">
      <c r="B15581" s="3" t="s">
        <v>1597</v>
      </c>
      <c r="C15581" s="4">
        <v>162.697</v>
      </c>
      <c r="F15581" s="20"/>
    </row>
    <row r="15582" spans="2:6" x14ac:dyDescent="0.3">
      <c r="B15582" s="3" t="s">
        <v>18137</v>
      </c>
      <c r="C15582" s="4">
        <v>162.68440000000001</v>
      </c>
      <c r="F15582" s="20"/>
    </row>
    <row r="15583" spans="2:6" x14ac:dyDescent="0.3">
      <c r="B15583" s="3" t="s">
        <v>10984</v>
      </c>
      <c r="C15583" s="4">
        <v>162.6781</v>
      </c>
      <c r="F15583" s="20"/>
    </row>
    <row r="15584" spans="2:6" x14ac:dyDescent="0.3">
      <c r="B15584" s="3" t="s">
        <v>760</v>
      </c>
      <c r="C15584" s="4">
        <v>162.64030000000002</v>
      </c>
      <c r="F15584" s="20"/>
    </row>
    <row r="15585" spans="2:6" x14ac:dyDescent="0.3">
      <c r="B15585" s="3" t="s">
        <v>18953</v>
      </c>
      <c r="C15585" s="4">
        <v>162.62139999999999</v>
      </c>
      <c r="F15585" s="20"/>
    </row>
    <row r="15586" spans="2:6" x14ac:dyDescent="0.3">
      <c r="B15586" s="3" t="s">
        <v>3863</v>
      </c>
      <c r="C15586" s="4">
        <v>162.47460000000001</v>
      </c>
      <c r="F15586" s="20"/>
    </row>
    <row r="15587" spans="2:6" x14ac:dyDescent="0.3">
      <c r="B15587" s="3" t="s">
        <v>5057</v>
      </c>
      <c r="C15587" s="4">
        <v>162.44460000000001</v>
      </c>
      <c r="F15587" s="20"/>
    </row>
    <row r="15588" spans="2:6" x14ac:dyDescent="0.3">
      <c r="B15588" s="3" t="s">
        <v>7596</v>
      </c>
      <c r="C15588" s="4">
        <v>162.37709999999998</v>
      </c>
      <c r="F15588" s="20"/>
    </row>
    <row r="15589" spans="2:6" x14ac:dyDescent="0.3">
      <c r="B15589" s="3" t="s">
        <v>11458</v>
      </c>
      <c r="C15589" s="4">
        <v>162.3015</v>
      </c>
      <c r="F15589" s="20"/>
    </row>
    <row r="15590" spans="2:6" x14ac:dyDescent="0.3">
      <c r="B15590" s="3" t="s">
        <v>5253</v>
      </c>
      <c r="C15590" s="4">
        <v>162.12690000000001</v>
      </c>
      <c r="F15590" s="20"/>
    </row>
    <row r="15591" spans="2:6" x14ac:dyDescent="0.3">
      <c r="B15591" s="3" t="s">
        <v>17429</v>
      </c>
      <c r="C15591" s="4">
        <v>162.06470000000002</v>
      </c>
      <c r="F15591" s="20"/>
    </row>
    <row r="15592" spans="2:6" x14ac:dyDescent="0.3">
      <c r="B15592" s="3" t="s">
        <v>18693</v>
      </c>
      <c r="C15592" s="4">
        <v>161.9324</v>
      </c>
      <c r="F15592" s="20"/>
    </row>
    <row r="15593" spans="2:6" x14ac:dyDescent="0.3">
      <c r="B15593" s="3" t="s">
        <v>14422</v>
      </c>
      <c r="C15593" s="4">
        <v>161.50720000000001</v>
      </c>
      <c r="F15593" s="20"/>
    </row>
    <row r="15594" spans="2:6" x14ac:dyDescent="0.3">
      <c r="B15594" s="3" t="s">
        <v>15729</v>
      </c>
      <c r="C15594" s="4">
        <v>161.4324</v>
      </c>
      <c r="F15594" s="20"/>
    </row>
    <row r="15595" spans="2:6" x14ac:dyDescent="0.3">
      <c r="B15595" s="3" t="s">
        <v>13255</v>
      </c>
      <c r="C15595" s="4">
        <v>161.4324</v>
      </c>
      <c r="F15595" s="20"/>
    </row>
    <row r="15596" spans="2:6" x14ac:dyDescent="0.3">
      <c r="B15596" s="3" t="s">
        <v>8812</v>
      </c>
      <c r="C15596" s="4">
        <v>161.4324</v>
      </c>
      <c r="F15596" s="20"/>
    </row>
    <row r="15597" spans="2:6" x14ac:dyDescent="0.3">
      <c r="B15597" s="3" t="s">
        <v>8472</v>
      </c>
      <c r="C15597" s="4">
        <v>161.4324</v>
      </c>
      <c r="F15597" s="20"/>
    </row>
    <row r="15598" spans="2:6" x14ac:dyDescent="0.3">
      <c r="B15598" s="3" t="s">
        <v>2145</v>
      </c>
      <c r="C15598" s="4">
        <v>161.4324</v>
      </c>
      <c r="F15598" s="20"/>
    </row>
    <row r="15599" spans="2:6" x14ac:dyDescent="0.3">
      <c r="B15599" s="3" t="s">
        <v>11405</v>
      </c>
      <c r="C15599" s="4">
        <v>161.43010000000001</v>
      </c>
      <c r="F15599" s="20"/>
    </row>
    <row r="15600" spans="2:6" x14ac:dyDescent="0.3">
      <c r="B15600" s="3" t="s">
        <v>16249</v>
      </c>
      <c r="C15600" s="4">
        <v>161.28119999999998</v>
      </c>
      <c r="F15600" s="20"/>
    </row>
    <row r="15601" spans="2:6" x14ac:dyDescent="0.3">
      <c r="B15601" s="3" t="s">
        <v>10809</v>
      </c>
      <c r="C15601" s="4">
        <v>160.83539999999999</v>
      </c>
      <c r="F15601" s="20"/>
    </row>
    <row r="15602" spans="2:6" x14ac:dyDescent="0.3">
      <c r="B15602" s="3" t="s">
        <v>10428</v>
      </c>
      <c r="C15602" s="4">
        <v>160.78749999999999</v>
      </c>
      <c r="F15602" s="20"/>
    </row>
    <row r="15603" spans="2:6" x14ac:dyDescent="0.3">
      <c r="B15603" s="3" t="s">
        <v>12516</v>
      </c>
      <c r="C15603" s="4">
        <v>160.7749</v>
      </c>
      <c r="F15603" s="20"/>
    </row>
    <row r="15604" spans="2:6" x14ac:dyDescent="0.3">
      <c r="B15604" s="3" t="s">
        <v>15312</v>
      </c>
      <c r="C15604" s="4">
        <v>160.4178</v>
      </c>
      <c r="F15604" s="20"/>
    </row>
    <row r="15605" spans="2:6" x14ac:dyDescent="0.3">
      <c r="B15605" s="3" t="s">
        <v>1017</v>
      </c>
      <c r="C15605" s="4">
        <v>160.38890000000001</v>
      </c>
      <c r="F15605" s="20"/>
    </row>
    <row r="15606" spans="2:6" x14ac:dyDescent="0.3">
      <c r="B15606" s="3" t="s">
        <v>9512</v>
      </c>
      <c r="C15606" s="4">
        <v>160.1926</v>
      </c>
      <c r="F15606" s="20"/>
    </row>
    <row r="15607" spans="2:6" x14ac:dyDescent="0.3">
      <c r="B15607" s="3" t="s">
        <v>1383</v>
      </c>
      <c r="C15607" s="4">
        <v>160.1233</v>
      </c>
      <c r="F15607" s="20"/>
    </row>
    <row r="15608" spans="2:6" x14ac:dyDescent="0.3">
      <c r="B15608" s="3" t="s">
        <v>2108</v>
      </c>
      <c r="C15608" s="4">
        <v>160.0292</v>
      </c>
      <c r="F15608" s="20"/>
    </row>
    <row r="15609" spans="2:6" x14ac:dyDescent="0.3">
      <c r="B15609" s="3" t="s">
        <v>1817</v>
      </c>
      <c r="C15609" s="4">
        <v>159.97879999999998</v>
      </c>
      <c r="F15609" s="20"/>
    </row>
    <row r="15610" spans="2:6" x14ac:dyDescent="0.3">
      <c r="B15610" s="3" t="s">
        <v>4374</v>
      </c>
      <c r="C15610" s="4">
        <v>159.84220000000002</v>
      </c>
      <c r="F15610" s="20"/>
    </row>
    <row r="15611" spans="2:6" x14ac:dyDescent="0.3">
      <c r="B15611" s="3" t="s">
        <v>3091</v>
      </c>
      <c r="C15611" s="4">
        <v>159.80439999999999</v>
      </c>
      <c r="F15611" s="20"/>
    </row>
    <row r="15612" spans="2:6" x14ac:dyDescent="0.3">
      <c r="B15612" s="3" t="s">
        <v>14360</v>
      </c>
      <c r="C15612" s="4">
        <v>159.66679999999999</v>
      </c>
      <c r="F15612" s="20"/>
    </row>
    <row r="15613" spans="2:6" x14ac:dyDescent="0.3">
      <c r="B15613" s="3" t="s">
        <v>12346</v>
      </c>
      <c r="C15613" s="4">
        <v>159.57330000000002</v>
      </c>
      <c r="F15613" s="20"/>
    </row>
    <row r="15614" spans="2:6" x14ac:dyDescent="0.3">
      <c r="B15614" s="3" t="s">
        <v>6376</v>
      </c>
      <c r="C15614" s="4">
        <v>159.57330000000002</v>
      </c>
      <c r="F15614" s="20"/>
    </row>
    <row r="15615" spans="2:6" x14ac:dyDescent="0.3">
      <c r="B15615" s="3" t="s">
        <v>18005</v>
      </c>
      <c r="C15615" s="4">
        <v>159.57329999999999</v>
      </c>
      <c r="F15615" s="20"/>
    </row>
    <row r="15616" spans="2:6" x14ac:dyDescent="0.3">
      <c r="B15616" s="3" t="s">
        <v>18949</v>
      </c>
      <c r="C15616" s="4">
        <v>159.57329999999999</v>
      </c>
      <c r="F15616" s="20"/>
    </row>
    <row r="15617" spans="2:6" x14ac:dyDescent="0.3">
      <c r="B15617" s="3" t="s">
        <v>15094</v>
      </c>
      <c r="C15617" s="4">
        <v>159.57329999999999</v>
      </c>
      <c r="F15617" s="20"/>
    </row>
    <row r="15618" spans="2:6" x14ac:dyDescent="0.3">
      <c r="B15618" s="3" t="s">
        <v>1713</v>
      </c>
      <c r="C15618" s="4">
        <v>159.56700000000001</v>
      </c>
      <c r="F15618" s="20"/>
    </row>
    <row r="15619" spans="2:6" x14ac:dyDescent="0.3">
      <c r="B15619" s="3" t="s">
        <v>17239</v>
      </c>
      <c r="C15619" s="4">
        <v>159.56070000000003</v>
      </c>
      <c r="F15619" s="20"/>
    </row>
    <row r="15620" spans="2:6" x14ac:dyDescent="0.3">
      <c r="B15620" s="3" t="s">
        <v>15293</v>
      </c>
      <c r="C15620" s="4">
        <v>159.56070000000003</v>
      </c>
      <c r="F15620" s="20"/>
    </row>
    <row r="15621" spans="2:6" x14ac:dyDescent="0.3">
      <c r="B15621" s="3" t="s">
        <v>12352</v>
      </c>
      <c r="C15621" s="4">
        <v>159.5292</v>
      </c>
      <c r="F15621" s="20"/>
    </row>
    <row r="15622" spans="2:6" x14ac:dyDescent="0.3">
      <c r="B15622" s="3" t="s">
        <v>15361</v>
      </c>
      <c r="C15622" s="4">
        <v>159.49770000000001</v>
      </c>
      <c r="F15622" s="20"/>
    </row>
    <row r="15623" spans="2:6" x14ac:dyDescent="0.3">
      <c r="B15623" s="3" t="s">
        <v>15883</v>
      </c>
      <c r="C15623" s="4">
        <v>159.49770000000001</v>
      </c>
      <c r="F15623" s="20"/>
    </row>
    <row r="15624" spans="2:6" x14ac:dyDescent="0.3">
      <c r="B15624" s="3" t="s">
        <v>11944</v>
      </c>
      <c r="C15624" s="4">
        <v>159.4614</v>
      </c>
      <c r="F15624" s="20"/>
    </row>
    <row r="15625" spans="2:6" x14ac:dyDescent="0.3">
      <c r="B15625" s="3" t="s">
        <v>16227</v>
      </c>
      <c r="C15625" s="4">
        <v>159.43469999999999</v>
      </c>
      <c r="F15625" s="20"/>
    </row>
    <row r="15626" spans="2:6" x14ac:dyDescent="0.3">
      <c r="B15626" s="3" t="s">
        <v>13162</v>
      </c>
      <c r="C15626" s="4">
        <v>159.4288</v>
      </c>
      <c r="F15626" s="20"/>
    </row>
    <row r="15627" spans="2:6" x14ac:dyDescent="0.3">
      <c r="B15627" s="3" t="s">
        <v>17527</v>
      </c>
      <c r="C15627" s="4">
        <v>158.99250000000001</v>
      </c>
      <c r="F15627" s="20"/>
    </row>
    <row r="15628" spans="2:6" x14ac:dyDescent="0.3">
      <c r="B15628" s="3" t="s">
        <v>3478</v>
      </c>
      <c r="C15628" s="4">
        <v>158.86539999999999</v>
      </c>
      <c r="F15628" s="20"/>
    </row>
    <row r="15629" spans="2:6" x14ac:dyDescent="0.3">
      <c r="B15629" s="3" t="s">
        <v>18615</v>
      </c>
      <c r="C15629" s="4">
        <v>158.79060000000001</v>
      </c>
      <c r="F15629" s="20"/>
    </row>
    <row r="15630" spans="2:6" x14ac:dyDescent="0.3">
      <c r="B15630" s="3" t="s">
        <v>11400</v>
      </c>
      <c r="C15630" s="4">
        <v>158.61180000000002</v>
      </c>
      <c r="F15630" s="20"/>
    </row>
    <row r="15631" spans="2:6" x14ac:dyDescent="0.3">
      <c r="B15631" s="3" t="s">
        <v>8459</v>
      </c>
      <c r="C15631" s="4">
        <v>158.55240000000001</v>
      </c>
      <c r="F15631" s="20"/>
    </row>
    <row r="15632" spans="2:6" x14ac:dyDescent="0.3">
      <c r="B15632" s="3" t="s">
        <v>4471</v>
      </c>
      <c r="C15632" s="4">
        <v>158.4836</v>
      </c>
      <c r="F15632" s="20"/>
    </row>
    <row r="15633" spans="2:6" x14ac:dyDescent="0.3">
      <c r="B15633" s="3" t="s">
        <v>18357</v>
      </c>
      <c r="C15633" s="4">
        <v>158.38350000000003</v>
      </c>
      <c r="F15633" s="20"/>
    </row>
    <row r="15634" spans="2:6" x14ac:dyDescent="0.3">
      <c r="B15634" s="3" t="s">
        <v>1009</v>
      </c>
      <c r="C15634" s="4">
        <v>158.31820000000002</v>
      </c>
      <c r="F15634" s="20"/>
    </row>
    <row r="15635" spans="2:6" x14ac:dyDescent="0.3">
      <c r="B15635" s="3" t="s">
        <v>11118</v>
      </c>
      <c r="C15635" s="4">
        <v>158.28900000000002</v>
      </c>
      <c r="F15635" s="20"/>
    </row>
    <row r="15636" spans="2:6" x14ac:dyDescent="0.3">
      <c r="B15636" s="3" t="s">
        <v>13363</v>
      </c>
      <c r="C15636" s="4">
        <v>158.27719999999999</v>
      </c>
      <c r="F15636" s="20"/>
    </row>
    <row r="15637" spans="2:6" x14ac:dyDescent="0.3">
      <c r="B15637" s="3" t="s">
        <v>1214</v>
      </c>
      <c r="C15637" s="4">
        <v>158.01420000000002</v>
      </c>
      <c r="F15637" s="20"/>
    </row>
    <row r="15638" spans="2:6" x14ac:dyDescent="0.3">
      <c r="B15638" s="3" t="s">
        <v>1514</v>
      </c>
      <c r="C15638" s="4">
        <v>157.98329999999999</v>
      </c>
      <c r="F15638" s="20"/>
    </row>
    <row r="15639" spans="2:6" x14ac:dyDescent="0.3">
      <c r="B15639" s="3" t="s">
        <v>6028</v>
      </c>
      <c r="C15639" s="4">
        <v>157.84530000000001</v>
      </c>
      <c r="F15639" s="20"/>
    </row>
    <row r="15640" spans="2:6" x14ac:dyDescent="0.3">
      <c r="B15640" s="3" t="s">
        <v>7780</v>
      </c>
      <c r="C15640" s="4">
        <v>157.63909999999998</v>
      </c>
      <c r="F15640" s="20"/>
    </row>
    <row r="15641" spans="2:6" x14ac:dyDescent="0.3">
      <c r="B15641" s="3" t="s">
        <v>10405</v>
      </c>
      <c r="C15641" s="4">
        <v>157.60820000000001</v>
      </c>
      <c r="F15641" s="20"/>
    </row>
    <row r="15642" spans="2:6" x14ac:dyDescent="0.3">
      <c r="B15642" s="3" t="s">
        <v>8311</v>
      </c>
      <c r="C15642" s="4">
        <v>157.6019</v>
      </c>
      <c r="F15642" s="20"/>
    </row>
    <row r="15643" spans="2:6" x14ac:dyDescent="0.3">
      <c r="B15643" s="3" t="s">
        <v>15654</v>
      </c>
      <c r="C15643" s="4">
        <v>157.5702</v>
      </c>
      <c r="F15643" s="20"/>
    </row>
    <row r="15644" spans="2:6" x14ac:dyDescent="0.3">
      <c r="B15644" s="3" t="s">
        <v>4548</v>
      </c>
      <c r="C15644" s="4">
        <v>157.48740000000001</v>
      </c>
      <c r="F15644" s="20"/>
    </row>
    <row r="15645" spans="2:6" x14ac:dyDescent="0.3">
      <c r="B15645" s="3" t="s">
        <v>6018</v>
      </c>
      <c r="C15645" s="4">
        <v>157.4134</v>
      </c>
      <c r="F15645" s="20"/>
    </row>
    <row r="15646" spans="2:6" x14ac:dyDescent="0.3">
      <c r="B15646" s="3" t="s">
        <v>8885</v>
      </c>
      <c r="C15646" s="4">
        <v>157.21889999999999</v>
      </c>
      <c r="F15646" s="20"/>
    </row>
    <row r="15647" spans="2:6" x14ac:dyDescent="0.3">
      <c r="B15647" s="3" t="s">
        <v>15413</v>
      </c>
      <c r="C15647" s="4">
        <v>157.08850000000001</v>
      </c>
      <c r="F15647" s="20"/>
    </row>
    <row r="15648" spans="2:6" x14ac:dyDescent="0.3">
      <c r="B15648" s="3" t="s">
        <v>18597</v>
      </c>
      <c r="C15648" s="4">
        <v>157.06319999999999</v>
      </c>
      <c r="F15648" s="20"/>
    </row>
    <row r="15649" spans="2:6" x14ac:dyDescent="0.3">
      <c r="B15649" s="3" t="s">
        <v>7769</v>
      </c>
      <c r="C15649" s="4">
        <v>157.00630000000001</v>
      </c>
      <c r="F15649" s="20"/>
    </row>
    <row r="15650" spans="2:6" x14ac:dyDescent="0.3">
      <c r="B15650" s="3" t="s">
        <v>995</v>
      </c>
      <c r="C15650" s="4">
        <v>156.99369999999999</v>
      </c>
      <c r="F15650" s="20"/>
    </row>
    <row r="15651" spans="2:6" x14ac:dyDescent="0.3">
      <c r="B15651" s="3" t="s">
        <v>4318</v>
      </c>
      <c r="C15651" s="4">
        <v>156.61359999999999</v>
      </c>
      <c r="F15651" s="20"/>
    </row>
    <row r="15652" spans="2:6" x14ac:dyDescent="0.3">
      <c r="B15652" s="3" t="s">
        <v>13471</v>
      </c>
      <c r="C15652" s="4">
        <v>156.4496</v>
      </c>
      <c r="F15652" s="20"/>
    </row>
    <row r="15653" spans="2:6" x14ac:dyDescent="0.3">
      <c r="B15653" s="3" t="s">
        <v>12297</v>
      </c>
      <c r="C15653" s="4">
        <v>156.43700000000001</v>
      </c>
      <c r="F15653" s="20"/>
    </row>
    <row r="15654" spans="2:6" x14ac:dyDescent="0.3">
      <c r="B15654" s="3" t="s">
        <v>12585</v>
      </c>
      <c r="C15654" s="4">
        <v>156.43700000000001</v>
      </c>
      <c r="F15654" s="20"/>
    </row>
    <row r="15655" spans="2:6" x14ac:dyDescent="0.3">
      <c r="B15655" s="3" t="s">
        <v>6045</v>
      </c>
      <c r="C15655" s="4">
        <v>156.43700000000001</v>
      </c>
      <c r="F15655" s="20"/>
    </row>
    <row r="15656" spans="2:6" x14ac:dyDescent="0.3">
      <c r="B15656" s="3" t="s">
        <v>6093</v>
      </c>
      <c r="C15656" s="4">
        <v>156.43700000000001</v>
      </c>
      <c r="F15656" s="20"/>
    </row>
    <row r="15657" spans="2:6" x14ac:dyDescent="0.3">
      <c r="B15657" s="3" t="s">
        <v>4760</v>
      </c>
      <c r="C15657" s="4">
        <v>156.43700000000001</v>
      </c>
      <c r="F15657" s="20"/>
    </row>
    <row r="15658" spans="2:6" x14ac:dyDescent="0.3">
      <c r="B15658" s="3" t="s">
        <v>3734</v>
      </c>
      <c r="C15658" s="4">
        <v>156.43700000000001</v>
      </c>
      <c r="F15658" s="20"/>
    </row>
    <row r="15659" spans="2:6" x14ac:dyDescent="0.3">
      <c r="B15659" s="3" t="s">
        <v>8874</v>
      </c>
      <c r="C15659" s="4">
        <v>156.4307</v>
      </c>
      <c r="F15659" s="20"/>
    </row>
    <row r="15660" spans="2:6" x14ac:dyDescent="0.3">
      <c r="B15660" s="3" t="s">
        <v>19036</v>
      </c>
      <c r="C15660" s="4">
        <v>156.4118</v>
      </c>
      <c r="F15660" s="20"/>
    </row>
    <row r="15661" spans="2:6" x14ac:dyDescent="0.3">
      <c r="B15661" s="3" t="s">
        <v>17567</v>
      </c>
      <c r="C15661" s="4">
        <v>156.4118</v>
      </c>
      <c r="F15661" s="20"/>
    </row>
    <row r="15662" spans="2:6" x14ac:dyDescent="0.3">
      <c r="B15662" s="3" t="s">
        <v>16386</v>
      </c>
      <c r="C15662" s="4">
        <v>156.4118</v>
      </c>
      <c r="F15662" s="20"/>
    </row>
    <row r="15663" spans="2:6" x14ac:dyDescent="0.3">
      <c r="B15663" s="3" t="s">
        <v>17410</v>
      </c>
      <c r="C15663" s="4">
        <v>156.374</v>
      </c>
      <c r="F15663" s="20"/>
    </row>
    <row r="15664" spans="2:6" x14ac:dyDescent="0.3">
      <c r="B15664" s="3" t="s">
        <v>3217</v>
      </c>
      <c r="C15664" s="4">
        <v>156.374</v>
      </c>
      <c r="F15664" s="20"/>
    </row>
    <row r="15665" spans="2:6" x14ac:dyDescent="0.3">
      <c r="B15665" s="3" t="s">
        <v>14089</v>
      </c>
      <c r="C15665" s="4">
        <v>156.35509999999999</v>
      </c>
      <c r="F15665" s="20"/>
    </row>
    <row r="15666" spans="2:6" x14ac:dyDescent="0.3">
      <c r="B15666" s="3" t="s">
        <v>16121</v>
      </c>
      <c r="C15666" s="4">
        <v>156.29839999999999</v>
      </c>
      <c r="F15666" s="20"/>
    </row>
    <row r="15667" spans="2:6" x14ac:dyDescent="0.3">
      <c r="B15667" s="3" t="s">
        <v>11603</v>
      </c>
      <c r="C15667" s="4">
        <v>156.2954</v>
      </c>
      <c r="F15667" s="20"/>
    </row>
    <row r="15668" spans="2:6" x14ac:dyDescent="0.3">
      <c r="B15668" s="3" t="s">
        <v>1704</v>
      </c>
      <c r="C15668" s="4">
        <v>156.26060000000001</v>
      </c>
      <c r="F15668" s="20"/>
    </row>
    <row r="15669" spans="2:6" x14ac:dyDescent="0.3">
      <c r="B15669" s="3" t="s">
        <v>12195</v>
      </c>
      <c r="C15669" s="4">
        <v>155.9606</v>
      </c>
      <c r="F15669" s="20"/>
    </row>
    <row r="15670" spans="2:6" x14ac:dyDescent="0.3">
      <c r="B15670" s="3" t="s">
        <v>15239</v>
      </c>
      <c r="C15670" s="4">
        <v>155.96019999999999</v>
      </c>
      <c r="F15670" s="20"/>
    </row>
    <row r="15671" spans="2:6" x14ac:dyDescent="0.3">
      <c r="B15671" s="3" t="s">
        <v>15693</v>
      </c>
      <c r="C15671" s="4">
        <v>155.74860000000001</v>
      </c>
      <c r="F15671" s="20"/>
    </row>
    <row r="15672" spans="2:6" x14ac:dyDescent="0.3">
      <c r="B15672" s="3" t="s">
        <v>12550</v>
      </c>
      <c r="C15672" s="4">
        <v>155.62280000000001</v>
      </c>
      <c r="F15672" s="20"/>
    </row>
    <row r="15673" spans="2:6" x14ac:dyDescent="0.3">
      <c r="B15673" s="3" t="s">
        <v>11905</v>
      </c>
      <c r="C15673" s="4">
        <v>155.34169999999997</v>
      </c>
      <c r="F15673" s="20"/>
    </row>
    <row r="15674" spans="2:6" x14ac:dyDescent="0.3">
      <c r="B15674" s="3" t="s">
        <v>9843</v>
      </c>
      <c r="C15674" s="4">
        <v>155.25980000000001</v>
      </c>
      <c r="F15674" s="20"/>
    </row>
    <row r="15675" spans="2:6" x14ac:dyDescent="0.3">
      <c r="B15675" s="3" t="s">
        <v>15843</v>
      </c>
      <c r="C15675" s="4">
        <v>155.15979999999999</v>
      </c>
      <c r="F15675" s="20"/>
    </row>
    <row r="15676" spans="2:6" x14ac:dyDescent="0.3">
      <c r="B15676" s="3" t="s">
        <v>17709</v>
      </c>
      <c r="C15676" s="4">
        <v>155.1472</v>
      </c>
      <c r="F15676" s="20"/>
    </row>
    <row r="15677" spans="2:6" x14ac:dyDescent="0.3">
      <c r="B15677" s="3" t="s">
        <v>11074</v>
      </c>
      <c r="C15677" s="4">
        <v>155.1283</v>
      </c>
      <c r="F15677" s="20"/>
    </row>
    <row r="15678" spans="2:6" x14ac:dyDescent="0.3">
      <c r="B15678" s="3" t="s">
        <v>5504</v>
      </c>
      <c r="C15678" s="4">
        <v>155.0779</v>
      </c>
      <c r="F15678" s="20"/>
    </row>
    <row r="15679" spans="2:6" x14ac:dyDescent="0.3">
      <c r="B15679" s="3" t="s">
        <v>13713</v>
      </c>
      <c r="C15679" s="4">
        <v>154.62039999999999</v>
      </c>
      <c r="F15679" s="20"/>
    </row>
    <row r="15680" spans="2:6" x14ac:dyDescent="0.3">
      <c r="B15680" s="3" t="s">
        <v>12070</v>
      </c>
      <c r="C15680" s="4">
        <v>154.59599999999998</v>
      </c>
      <c r="F15680" s="20"/>
    </row>
    <row r="15681" spans="2:6" x14ac:dyDescent="0.3">
      <c r="B15681" s="3" t="s">
        <v>3681</v>
      </c>
      <c r="C15681" s="4">
        <v>154.58799999999999</v>
      </c>
      <c r="F15681" s="20"/>
    </row>
    <row r="15682" spans="2:6" x14ac:dyDescent="0.3">
      <c r="B15682" s="3" t="s">
        <v>2484</v>
      </c>
      <c r="C15682" s="4">
        <v>154.47710000000001</v>
      </c>
      <c r="F15682" s="20"/>
    </row>
    <row r="15683" spans="2:6" x14ac:dyDescent="0.3">
      <c r="B15683" s="3" t="s">
        <v>11252</v>
      </c>
      <c r="C15683" s="4">
        <v>154.45820000000001</v>
      </c>
      <c r="F15683" s="20"/>
    </row>
    <row r="15684" spans="2:6" x14ac:dyDescent="0.3">
      <c r="B15684" s="3" t="s">
        <v>17633</v>
      </c>
      <c r="C15684" s="4">
        <v>154.262</v>
      </c>
      <c r="F15684" s="20"/>
    </row>
    <row r="15685" spans="2:6" x14ac:dyDescent="0.3">
      <c r="B15685" s="3" t="s">
        <v>5239</v>
      </c>
      <c r="C15685" s="4">
        <v>154.24600000000001</v>
      </c>
      <c r="F15685" s="20"/>
    </row>
    <row r="15686" spans="2:6" x14ac:dyDescent="0.3">
      <c r="B15686" s="3" t="s">
        <v>2073</v>
      </c>
      <c r="C15686" s="4">
        <v>154.14940000000001</v>
      </c>
      <c r="F15686" s="20"/>
    </row>
    <row r="15687" spans="2:6" x14ac:dyDescent="0.3">
      <c r="B15687" s="3" t="s">
        <v>14497</v>
      </c>
      <c r="C15687" s="4">
        <v>154.12950000000001</v>
      </c>
      <c r="F15687" s="20"/>
    </row>
    <row r="15688" spans="2:6" x14ac:dyDescent="0.3">
      <c r="B15688" s="3" t="s">
        <v>1078</v>
      </c>
      <c r="C15688" s="4">
        <v>153.99369999999999</v>
      </c>
      <c r="F15688" s="20"/>
    </row>
    <row r="15689" spans="2:6" x14ac:dyDescent="0.3">
      <c r="B15689" s="3" t="s">
        <v>11701</v>
      </c>
      <c r="C15689" s="4">
        <v>153.71370000000002</v>
      </c>
      <c r="F15689" s="20"/>
    </row>
    <row r="15690" spans="2:6" x14ac:dyDescent="0.3">
      <c r="B15690" s="3" t="s">
        <v>8535</v>
      </c>
      <c r="C15690" s="4">
        <v>153.52550000000002</v>
      </c>
      <c r="F15690" s="20"/>
    </row>
    <row r="15691" spans="2:6" x14ac:dyDescent="0.3">
      <c r="B15691" s="3" t="s">
        <v>14127</v>
      </c>
      <c r="C15691" s="4">
        <v>153.423</v>
      </c>
      <c r="F15691" s="20"/>
    </row>
    <row r="15692" spans="2:6" x14ac:dyDescent="0.3">
      <c r="B15692" s="3" t="s">
        <v>9799</v>
      </c>
      <c r="C15692" s="4">
        <v>153.41290000000001</v>
      </c>
      <c r="F15692" s="20"/>
    </row>
    <row r="15693" spans="2:6" x14ac:dyDescent="0.3">
      <c r="B15693" s="3" t="s">
        <v>1088</v>
      </c>
      <c r="C15693" s="4">
        <v>153.4014</v>
      </c>
      <c r="F15693" s="20"/>
    </row>
    <row r="15694" spans="2:6" x14ac:dyDescent="0.3">
      <c r="B15694" s="3" t="s">
        <v>7578</v>
      </c>
      <c r="C15694" s="4">
        <v>153.39540000000002</v>
      </c>
      <c r="F15694" s="20"/>
    </row>
    <row r="15695" spans="2:6" x14ac:dyDescent="0.3">
      <c r="B15695" s="3" t="s">
        <v>13341</v>
      </c>
      <c r="C15695" s="4">
        <v>153.37</v>
      </c>
      <c r="F15695" s="20"/>
    </row>
    <row r="15696" spans="2:6" x14ac:dyDescent="0.3">
      <c r="B15696" s="3" t="s">
        <v>12462</v>
      </c>
      <c r="C15696" s="4">
        <v>153.37</v>
      </c>
      <c r="F15696" s="20"/>
    </row>
    <row r="15697" spans="2:6" x14ac:dyDescent="0.3">
      <c r="B15697" s="3" t="s">
        <v>13876</v>
      </c>
      <c r="C15697" s="4">
        <v>153.32589999999999</v>
      </c>
      <c r="F15697" s="20"/>
    </row>
    <row r="15698" spans="2:6" x14ac:dyDescent="0.3">
      <c r="B15698" s="3" t="s">
        <v>10986</v>
      </c>
      <c r="C15698" s="4">
        <v>153.32589999999999</v>
      </c>
      <c r="F15698" s="20"/>
    </row>
    <row r="15699" spans="2:6" x14ac:dyDescent="0.3">
      <c r="B15699" s="3" t="s">
        <v>7003</v>
      </c>
      <c r="C15699" s="4">
        <v>153.32589999999999</v>
      </c>
      <c r="F15699" s="20"/>
    </row>
    <row r="15700" spans="2:6" x14ac:dyDescent="0.3">
      <c r="B15700" s="3" t="s">
        <v>4562</v>
      </c>
      <c r="C15700" s="4">
        <v>153.32589999999999</v>
      </c>
      <c r="F15700" s="20"/>
    </row>
    <row r="15701" spans="2:6" x14ac:dyDescent="0.3">
      <c r="B15701" s="3" t="s">
        <v>14627</v>
      </c>
      <c r="C15701" s="4">
        <v>153.28810000000001</v>
      </c>
      <c r="F15701" s="20"/>
    </row>
    <row r="15702" spans="2:6" x14ac:dyDescent="0.3">
      <c r="B15702" s="3" t="s">
        <v>1624</v>
      </c>
      <c r="C15702" s="4">
        <v>153.2818</v>
      </c>
      <c r="F15702" s="20"/>
    </row>
    <row r="15703" spans="2:6" x14ac:dyDescent="0.3">
      <c r="B15703" s="3" t="s">
        <v>15046</v>
      </c>
      <c r="C15703" s="4">
        <v>153.25030000000001</v>
      </c>
      <c r="F15703" s="20"/>
    </row>
    <row r="15704" spans="2:6" x14ac:dyDescent="0.3">
      <c r="B15704" s="3" t="s">
        <v>8098</v>
      </c>
      <c r="C15704" s="4">
        <v>153.25030000000001</v>
      </c>
      <c r="F15704" s="20"/>
    </row>
    <row r="15705" spans="2:6" x14ac:dyDescent="0.3">
      <c r="B15705" s="3" t="s">
        <v>1117</v>
      </c>
      <c r="C15705" s="4">
        <v>153.25030000000001</v>
      </c>
      <c r="F15705" s="20"/>
    </row>
    <row r="15706" spans="2:6" x14ac:dyDescent="0.3">
      <c r="B15706" s="3" t="s">
        <v>4726</v>
      </c>
      <c r="C15706" s="4">
        <v>153.23140000000001</v>
      </c>
      <c r="F15706" s="20"/>
    </row>
    <row r="15707" spans="2:6" x14ac:dyDescent="0.3">
      <c r="B15707" s="3" t="s">
        <v>678</v>
      </c>
      <c r="C15707" s="4">
        <v>153.16839999999999</v>
      </c>
      <c r="F15707" s="20"/>
    </row>
    <row r="15708" spans="2:6" x14ac:dyDescent="0.3">
      <c r="B15708" s="3" t="s">
        <v>11634</v>
      </c>
      <c r="C15708" s="4">
        <v>153.16249999999999</v>
      </c>
      <c r="F15708" s="20"/>
    </row>
    <row r="15709" spans="2:6" x14ac:dyDescent="0.3">
      <c r="B15709" s="3" t="s">
        <v>5367</v>
      </c>
      <c r="C15709" s="4">
        <v>153.16249999999999</v>
      </c>
      <c r="F15709" s="20"/>
    </row>
    <row r="15710" spans="2:6" x14ac:dyDescent="0.3">
      <c r="B15710" s="3" t="s">
        <v>9013</v>
      </c>
      <c r="C15710" s="4">
        <v>153.11879999999999</v>
      </c>
      <c r="F15710" s="20"/>
    </row>
    <row r="15711" spans="2:6" x14ac:dyDescent="0.3">
      <c r="B15711" s="3" t="s">
        <v>8016</v>
      </c>
      <c r="C15711" s="4">
        <v>153.0378</v>
      </c>
      <c r="F15711" s="20"/>
    </row>
    <row r="15712" spans="2:6" x14ac:dyDescent="0.3">
      <c r="B15712" s="3" t="s">
        <v>16802</v>
      </c>
      <c r="C15712" s="4">
        <v>152.92350000000002</v>
      </c>
      <c r="F15712" s="20"/>
    </row>
    <row r="15713" spans="2:6" x14ac:dyDescent="0.3">
      <c r="B15713" s="3" t="s">
        <v>3331</v>
      </c>
      <c r="C15713" s="4">
        <v>152.5676</v>
      </c>
      <c r="F15713" s="20"/>
    </row>
    <row r="15714" spans="2:6" x14ac:dyDescent="0.3">
      <c r="B15714" s="3" t="s">
        <v>15488</v>
      </c>
      <c r="C15714" s="4">
        <v>152.50549999999998</v>
      </c>
      <c r="F15714" s="20"/>
    </row>
    <row r="15715" spans="2:6" x14ac:dyDescent="0.3">
      <c r="B15715" s="3" t="s">
        <v>4209</v>
      </c>
      <c r="C15715" s="4">
        <v>152.44450000000001</v>
      </c>
      <c r="F15715" s="20"/>
    </row>
    <row r="15716" spans="2:6" x14ac:dyDescent="0.3">
      <c r="B15716" s="3" t="s">
        <v>12141</v>
      </c>
      <c r="C15716" s="4">
        <v>152.33609999999999</v>
      </c>
      <c r="F15716" s="20"/>
    </row>
    <row r="15717" spans="2:6" x14ac:dyDescent="0.3">
      <c r="B15717" s="3" t="s">
        <v>11235</v>
      </c>
      <c r="C15717" s="4">
        <v>152.28020000000001</v>
      </c>
      <c r="F15717" s="20"/>
    </row>
    <row r="15718" spans="2:6" x14ac:dyDescent="0.3">
      <c r="B15718" s="3" t="s">
        <v>5828</v>
      </c>
      <c r="C15718" s="4">
        <v>152.26129999999998</v>
      </c>
      <c r="F15718" s="20"/>
    </row>
    <row r="15719" spans="2:6" x14ac:dyDescent="0.3">
      <c r="B15719" s="3" t="s">
        <v>17927</v>
      </c>
      <c r="C15719" s="4">
        <v>151.91</v>
      </c>
      <c r="F15719" s="20"/>
    </row>
    <row r="15720" spans="2:6" x14ac:dyDescent="0.3">
      <c r="B15720" s="3" t="s">
        <v>9368</v>
      </c>
      <c r="C15720" s="4">
        <v>151.72309999999999</v>
      </c>
      <c r="F15720" s="20"/>
    </row>
    <row r="15721" spans="2:6" x14ac:dyDescent="0.3">
      <c r="B15721" s="3" t="s">
        <v>17687</v>
      </c>
      <c r="C15721" s="4">
        <v>151.3545</v>
      </c>
      <c r="F15721" s="20"/>
    </row>
    <row r="15722" spans="2:6" x14ac:dyDescent="0.3">
      <c r="B15722" s="3" t="s">
        <v>9386</v>
      </c>
      <c r="C15722" s="4">
        <v>151.3545</v>
      </c>
      <c r="F15722" s="20"/>
    </row>
    <row r="15723" spans="2:6" x14ac:dyDescent="0.3">
      <c r="B15723" s="3" t="s">
        <v>6035</v>
      </c>
      <c r="C15723" s="4">
        <v>151.3545</v>
      </c>
      <c r="F15723" s="20"/>
    </row>
    <row r="15724" spans="2:6" x14ac:dyDescent="0.3">
      <c r="B15724" s="3" t="s">
        <v>4922</v>
      </c>
      <c r="C15724" s="4">
        <v>151.3545</v>
      </c>
      <c r="F15724" s="20"/>
    </row>
    <row r="15725" spans="2:6" x14ac:dyDescent="0.3">
      <c r="B15725" s="3" t="s">
        <v>2809</v>
      </c>
      <c r="C15725" s="4">
        <v>151.3545</v>
      </c>
      <c r="F15725" s="20"/>
    </row>
    <row r="15726" spans="2:6" x14ac:dyDescent="0.3">
      <c r="B15726" s="3" t="s">
        <v>1923</v>
      </c>
      <c r="C15726" s="4">
        <v>151.3545</v>
      </c>
      <c r="F15726" s="20"/>
    </row>
    <row r="15727" spans="2:6" x14ac:dyDescent="0.3">
      <c r="B15727" s="3" t="s">
        <v>1259</v>
      </c>
      <c r="C15727" s="4">
        <v>151.3545</v>
      </c>
      <c r="F15727" s="20"/>
    </row>
    <row r="15728" spans="2:6" x14ac:dyDescent="0.3">
      <c r="B15728" s="3" t="s">
        <v>16316</v>
      </c>
      <c r="C15728" s="4">
        <v>151.18510000000001</v>
      </c>
      <c r="F15728" s="20"/>
    </row>
    <row r="15729" spans="2:6" x14ac:dyDescent="0.3">
      <c r="B15729" s="3" t="s">
        <v>1725</v>
      </c>
      <c r="C15729" s="4">
        <v>150.797</v>
      </c>
      <c r="F15729" s="20"/>
    </row>
    <row r="15730" spans="2:6" x14ac:dyDescent="0.3">
      <c r="B15730" s="3" t="s">
        <v>8911</v>
      </c>
      <c r="C15730" s="4">
        <v>150.7089</v>
      </c>
      <c r="F15730" s="20"/>
    </row>
    <row r="15731" spans="2:6" x14ac:dyDescent="0.3">
      <c r="B15731" s="3" t="s">
        <v>6883</v>
      </c>
      <c r="C15731" s="4">
        <v>150.6841</v>
      </c>
      <c r="F15731" s="20"/>
    </row>
    <row r="15732" spans="2:6" x14ac:dyDescent="0.3">
      <c r="B15732" s="3" t="s">
        <v>12500</v>
      </c>
      <c r="C15732" s="4">
        <v>150.65809999999999</v>
      </c>
      <c r="F15732" s="20"/>
    </row>
    <row r="15733" spans="2:6" x14ac:dyDescent="0.3">
      <c r="B15733" s="3" t="s">
        <v>7492</v>
      </c>
      <c r="C15733" s="4">
        <v>150.47740000000002</v>
      </c>
      <c r="F15733" s="20"/>
    </row>
    <row r="15734" spans="2:6" x14ac:dyDescent="0.3">
      <c r="B15734" s="3" t="s">
        <v>14183</v>
      </c>
      <c r="C15734" s="4">
        <v>150.28919999999999</v>
      </c>
      <c r="F15734" s="20"/>
    </row>
    <row r="15735" spans="2:6" x14ac:dyDescent="0.3">
      <c r="B15735" s="3" t="s">
        <v>8345</v>
      </c>
      <c r="C15735" s="4">
        <v>150.2646</v>
      </c>
      <c r="F15735" s="20"/>
    </row>
    <row r="15736" spans="2:6" x14ac:dyDescent="0.3">
      <c r="B15736" s="3" t="s">
        <v>14028</v>
      </c>
      <c r="C15736" s="4">
        <v>150.18960000000001</v>
      </c>
      <c r="F15736" s="20"/>
    </row>
    <row r="15737" spans="2:6" x14ac:dyDescent="0.3">
      <c r="B15737" s="3" t="s">
        <v>9280</v>
      </c>
      <c r="C15737" s="4">
        <v>150.18960000000001</v>
      </c>
      <c r="F15737" s="20"/>
    </row>
    <row r="15738" spans="2:6" x14ac:dyDescent="0.3">
      <c r="B15738" s="3" t="s">
        <v>8129</v>
      </c>
      <c r="C15738" s="4">
        <v>150.18960000000001</v>
      </c>
      <c r="F15738" s="20"/>
    </row>
    <row r="15739" spans="2:6" x14ac:dyDescent="0.3">
      <c r="B15739" s="3" t="s">
        <v>7231</v>
      </c>
      <c r="C15739" s="4">
        <v>150.18960000000001</v>
      </c>
      <c r="F15739" s="20"/>
    </row>
    <row r="15740" spans="2:6" x14ac:dyDescent="0.3">
      <c r="B15740" s="3" t="s">
        <v>6050</v>
      </c>
      <c r="C15740" s="4">
        <v>150.18960000000001</v>
      </c>
      <c r="F15740" s="20"/>
    </row>
    <row r="15741" spans="2:6" x14ac:dyDescent="0.3">
      <c r="B15741" s="3" t="s">
        <v>14167</v>
      </c>
      <c r="C15741" s="4">
        <v>150.1644</v>
      </c>
      <c r="F15741" s="20"/>
    </row>
    <row r="15742" spans="2:6" x14ac:dyDescent="0.3">
      <c r="B15742" s="3" t="s">
        <v>7858</v>
      </c>
      <c r="C15742" s="4">
        <v>150.1644</v>
      </c>
      <c r="F15742" s="20"/>
    </row>
    <row r="15743" spans="2:6" x14ac:dyDescent="0.3">
      <c r="B15743" s="3" t="s">
        <v>18149</v>
      </c>
      <c r="C15743" s="4">
        <v>150.15180000000001</v>
      </c>
      <c r="F15743" s="20"/>
    </row>
    <row r="15744" spans="2:6" x14ac:dyDescent="0.3">
      <c r="B15744" s="3" t="s">
        <v>12569</v>
      </c>
      <c r="C15744" s="4">
        <v>150.15180000000001</v>
      </c>
      <c r="F15744" s="20"/>
    </row>
    <row r="15745" spans="2:6" x14ac:dyDescent="0.3">
      <c r="B15745" s="3" t="s">
        <v>3832</v>
      </c>
      <c r="C15745" s="4">
        <v>150.08879999999999</v>
      </c>
      <c r="F15745" s="20"/>
    </row>
    <row r="15746" spans="2:6" x14ac:dyDescent="0.3">
      <c r="B15746" s="3" t="s">
        <v>2808</v>
      </c>
      <c r="C15746" s="4">
        <v>150.08879999999999</v>
      </c>
      <c r="F15746" s="20"/>
    </row>
    <row r="15747" spans="2:6" x14ac:dyDescent="0.3">
      <c r="B15747" s="3" t="s">
        <v>14976</v>
      </c>
      <c r="C15747" s="4">
        <v>150.05099999999999</v>
      </c>
      <c r="F15747" s="20"/>
    </row>
    <row r="15748" spans="2:6" x14ac:dyDescent="0.3">
      <c r="B15748" s="3" t="s">
        <v>4743</v>
      </c>
      <c r="C15748" s="4">
        <v>149.93929999999997</v>
      </c>
      <c r="F15748" s="20"/>
    </row>
    <row r="15749" spans="2:6" x14ac:dyDescent="0.3">
      <c r="B15749" s="3" t="s">
        <v>8736</v>
      </c>
      <c r="C15749" s="4">
        <v>149.91990000000001</v>
      </c>
      <c r="F15749" s="20"/>
    </row>
    <row r="15750" spans="2:6" x14ac:dyDescent="0.3">
      <c r="B15750" s="3" t="s">
        <v>12690</v>
      </c>
      <c r="C15750" s="4">
        <v>149.8905</v>
      </c>
      <c r="F15750" s="20"/>
    </row>
    <row r="15751" spans="2:6" x14ac:dyDescent="0.3">
      <c r="B15751" s="3" t="s">
        <v>13926</v>
      </c>
      <c r="C15751" s="4">
        <v>149.80100000000002</v>
      </c>
      <c r="F15751" s="20"/>
    </row>
    <row r="15752" spans="2:6" x14ac:dyDescent="0.3">
      <c r="B15752" s="3" t="s">
        <v>4681</v>
      </c>
      <c r="C15752" s="4">
        <v>149.7055</v>
      </c>
      <c r="F15752" s="20"/>
    </row>
    <row r="15753" spans="2:6" x14ac:dyDescent="0.3">
      <c r="B15753" s="3" t="s">
        <v>17802</v>
      </c>
      <c r="C15753" s="4">
        <v>149.54470000000001</v>
      </c>
      <c r="F15753" s="20"/>
    </row>
    <row r="15754" spans="2:6" x14ac:dyDescent="0.3">
      <c r="B15754" s="3" t="s">
        <v>12292</v>
      </c>
      <c r="C15754" s="4">
        <v>149.51320000000001</v>
      </c>
      <c r="F15754" s="20"/>
    </row>
    <row r="15755" spans="2:6" x14ac:dyDescent="0.3">
      <c r="B15755" s="3" t="s">
        <v>10437</v>
      </c>
      <c r="C15755" s="4">
        <v>149.49430000000001</v>
      </c>
      <c r="F15755" s="20"/>
    </row>
    <row r="15756" spans="2:6" x14ac:dyDescent="0.3">
      <c r="B15756" s="3" t="s">
        <v>15514</v>
      </c>
      <c r="C15756" s="4">
        <v>149.48169999999999</v>
      </c>
      <c r="F15756" s="20"/>
    </row>
    <row r="15757" spans="2:6" x14ac:dyDescent="0.3">
      <c r="B15757" s="3" t="s">
        <v>956</v>
      </c>
      <c r="C15757" s="4">
        <v>149.48169999999999</v>
      </c>
      <c r="F15757" s="20"/>
    </row>
    <row r="15758" spans="2:6" x14ac:dyDescent="0.3">
      <c r="B15758" s="3" t="s">
        <v>18918</v>
      </c>
      <c r="C15758" s="4">
        <v>149.4701</v>
      </c>
      <c r="F15758" s="20"/>
    </row>
    <row r="15759" spans="2:6" x14ac:dyDescent="0.3">
      <c r="B15759" s="3" t="s">
        <v>8022</v>
      </c>
      <c r="C15759" s="4">
        <v>149.4701</v>
      </c>
      <c r="F15759" s="20"/>
    </row>
    <row r="15760" spans="2:6" x14ac:dyDescent="0.3">
      <c r="B15760" s="3" t="s">
        <v>4444</v>
      </c>
      <c r="C15760" s="4">
        <v>149.4701</v>
      </c>
      <c r="F15760" s="20"/>
    </row>
    <row r="15761" spans="2:6" x14ac:dyDescent="0.3">
      <c r="B15761" s="3" t="s">
        <v>18508</v>
      </c>
      <c r="C15761" s="4">
        <v>149.42500000000001</v>
      </c>
      <c r="F15761" s="20"/>
    </row>
    <row r="15762" spans="2:6" x14ac:dyDescent="0.3">
      <c r="B15762" s="3" t="s">
        <v>3324</v>
      </c>
      <c r="C15762" s="4">
        <v>149.41320000000002</v>
      </c>
      <c r="F15762" s="20"/>
    </row>
    <row r="15763" spans="2:6" x14ac:dyDescent="0.3">
      <c r="B15763" s="3" t="s">
        <v>1586</v>
      </c>
      <c r="C15763" s="4">
        <v>149.28140000000002</v>
      </c>
      <c r="F15763" s="20"/>
    </row>
    <row r="15764" spans="2:6" x14ac:dyDescent="0.3">
      <c r="B15764" s="3" t="s">
        <v>12192</v>
      </c>
      <c r="C15764" s="4">
        <v>149.2439</v>
      </c>
      <c r="F15764" s="20"/>
    </row>
    <row r="15765" spans="2:6" x14ac:dyDescent="0.3">
      <c r="B15765" s="3" t="s">
        <v>2096</v>
      </c>
      <c r="C15765" s="4">
        <v>149.1063</v>
      </c>
      <c r="F15765" s="20"/>
    </row>
    <row r="15766" spans="2:6" x14ac:dyDescent="0.3">
      <c r="B15766" s="3" t="s">
        <v>12507</v>
      </c>
      <c r="C15766" s="4">
        <v>149.01240000000001</v>
      </c>
      <c r="F15766" s="20"/>
    </row>
    <row r="15767" spans="2:6" x14ac:dyDescent="0.3">
      <c r="B15767" s="3" t="s">
        <v>9273</v>
      </c>
      <c r="C15767" s="4">
        <v>149.01240000000001</v>
      </c>
      <c r="F15767" s="20"/>
    </row>
    <row r="15768" spans="2:6" x14ac:dyDescent="0.3">
      <c r="B15768" s="3" t="s">
        <v>13984</v>
      </c>
      <c r="C15768" s="4">
        <v>148.702</v>
      </c>
      <c r="F15768" s="20"/>
    </row>
    <row r="15769" spans="2:6" x14ac:dyDescent="0.3">
      <c r="B15769" s="3" t="s">
        <v>18956</v>
      </c>
      <c r="C15769" s="4">
        <v>148.49269999999999</v>
      </c>
      <c r="F15769" s="20"/>
    </row>
    <row r="15770" spans="2:6" x14ac:dyDescent="0.3">
      <c r="B15770" s="3" t="s">
        <v>6112</v>
      </c>
      <c r="C15770" s="4">
        <v>148.42419999999998</v>
      </c>
      <c r="F15770" s="20"/>
    </row>
    <row r="15771" spans="2:6" x14ac:dyDescent="0.3">
      <c r="B15771" s="3" t="s">
        <v>12652</v>
      </c>
      <c r="C15771" s="4">
        <v>148.3236</v>
      </c>
      <c r="F15771" s="20"/>
    </row>
    <row r="15772" spans="2:6" x14ac:dyDescent="0.3">
      <c r="B15772" s="3" t="s">
        <v>1877</v>
      </c>
      <c r="C15772" s="4">
        <v>148.29899999999998</v>
      </c>
      <c r="F15772" s="20"/>
    </row>
    <row r="15773" spans="2:6" x14ac:dyDescent="0.3">
      <c r="B15773" s="3" t="s">
        <v>1743</v>
      </c>
      <c r="C15773" s="4">
        <v>148.16750000000002</v>
      </c>
      <c r="F15773" s="20"/>
    </row>
    <row r="15774" spans="2:6" x14ac:dyDescent="0.3">
      <c r="B15774" s="3" t="s">
        <v>16126</v>
      </c>
      <c r="C15774" s="4">
        <v>148.16679999999999</v>
      </c>
      <c r="F15774" s="20"/>
    </row>
    <row r="15775" spans="2:6" x14ac:dyDescent="0.3">
      <c r="B15775" s="3" t="s">
        <v>15615</v>
      </c>
      <c r="C15775" s="4">
        <v>148.14500000000001</v>
      </c>
      <c r="F15775" s="20"/>
    </row>
    <row r="15776" spans="2:6" x14ac:dyDescent="0.3">
      <c r="B15776" s="3" t="s">
        <v>4707</v>
      </c>
      <c r="C15776" s="4">
        <v>147.98269999999999</v>
      </c>
      <c r="F15776" s="20"/>
    </row>
    <row r="15777" spans="2:6" x14ac:dyDescent="0.3">
      <c r="B15777" s="3" t="s">
        <v>13279</v>
      </c>
      <c r="C15777" s="4">
        <v>147.97970000000001</v>
      </c>
      <c r="F15777" s="20"/>
    </row>
    <row r="15778" spans="2:6" x14ac:dyDescent="0.3">
      <c r="B15778" s="3" t="s">
        <v>13501</v>
      </c>
      <c r="C15778" s="4">
        <v>147.97970000000001</v>
      </c>
      <c r="F15778" s="20"/>
    </row>
    <row r="15779" spans="2:6" x14ac:dyDescent="0.3">
      <c r="B15779" s="3" t="s">
        <v>5261</v>
      </c>
      <c r="C15779" s="4">
        <v>147.97970000000001</v>
      </c>
      <c r="F15779" s="20"/>
    </row>
    <row r="15780" spans="2:6" x14ac:dyDescent="0.3">
      <c r="B15780" s="3" t="s">
        <v>12814</v>
      </c>
      <c r="C15780" s="4">
        <v>147.87989999999999</v>
      </c>
      <c r="F15780" s="20"/>
    </row>
    <row r="15781" spans="2:6" x14ac:dyDescent="0.3">
      <c r="B15781" s="3" t="s">
        <v>18771</v>
      </c>
      <c r="C15781" s="4">
        <v>147.86950000000002</v>
      </c>
      <c r="F15781" s="20"/>
    </row>
    <row r="15782" spans="2:6" x14ac:dyDescent="0.3">
      <c r="B15782" s="3" t="s">
        <v>8302</v>
      </c>
      <c r="C15782" s="4">
        <v>147.64150000000001</v>
      </c>
      <c r="F15782" s="20"/>
    </row>
    <row r="15783" spans="2:6" x14ac:dyDescent="0.3">
      <c r="B15783" s="3" t="s">
        <v>2958</v>
      </c>
      <c r="C15783" s="4">
        <v>147.62950000000001</v>
      </c>
      <c r="F15783" s="20"/>
    </row>
    <row r="15784" spans="2:6" x14ac:dyDescent="0.3">
      <c r="B15784" s="3" t="s">
        <v>17747</v>
      </c>
      <c r="C15784" s="4">
        <v>147.5848</v>
      </c>
      <c r="F15784" s="20"/>
    </row>
    <row r="15785" spans="2:6" x14ac:dyDescent="0.3">
      <c r="B15785" s="3" t="s">
        <v>3311</v>
      </c>
      <c r="C15785" s="4">
        <v>147.34740000000002</v>
      </c>
      <c r="F15785" s="20"/>
    </row>
    <row r="15786" spans="2:6" x14ac:dyDescent="0.3">
      <c r="B15786" s="3" t="s">
        <v>5464</v>
      </c>
      <c r="C15786" s="4">
        <v>147.29300000000001</v>
      </c>
      <c r="F15786" s="20"/>
    </row>
    <row r="15787" spans="2:6" x14ac:dyDescent="0.3">
      <c r="B15787" s="3" t="s">
        <v>12489</v>
      </c>
      <c r="C15787" s="4">
        <v>147.0779</v>
      </c>
      <c r="F15787" s="20"/>
    </row>
    <row r="15788" spans="2:6" x14ac:dyDescent="0.3">
      <c r="B15788" s="3" t="s">
        <v>4882</v>
      </c>
      <c r="C15788" s="4">
        <v>147.05330000000001</v>
      </c>
      <c r="F15788" s="20"/>
    </row>
    <row r="15789" spans="2:6" x14ac:dyDescent="0.3">
      <c r="B15789" s="3" t="s">
        <v>7116</v>
      </c>
      <c r="C15789" s="4">
        <v>147.04070000000002</v>
      </c>
      <c r="F15789" s="20"/>
    </row>
    <row r="15790" spans="2:6" x14ac:dyDescent="0.3">
      <c r="B15790" s="3" t="s">
        <v>8531</v>
      </c>
      <c r="C15790" s="4">
        <v>147.04069999999999</v>
      </c>
      <c r="F15790" s="20"/>
    </row>
    <row r="15791" spans="2:6" x14ac:dyDescent="0.3">
      <c r="B15791" s="3" t="s">
        <v>15751</v>
      </c>
      <c r="C15791" s="4">
        <v>147.00290000000001</v>
      </c>
      <c r="F15791" s="20"/>
    </row>
    <row r="15792" spans="2:6" x14ac:dyDescent="0.3">
      <c r="B15792" s="3" t="s">
        <v>636</v>
      </c>
      <c r="C15792" s="4">
        <v>147.00290000000001</v>
      </c>
      <c r="F15792" s="20"/>
    </row>
    <row r="15793" spans="2:6" x14ac:dyDescent="0.3">
      <c r="B15793" s="3" t="s">
        <v>3273</v>
      </c>
      <c r="C15793" s="4">
        <v>146.99029999999999</v>
      </c>
      <c r="F15793" s="20"/>
    </row>
    <row r="15794" spans="2:6" x14ac:dyDescent="0.3">
      <c r="B15794" s="3" t="s">
        <v>7947</v>
      </c>
      <c r="C15794" s="4">
        <v>146.98400000000001</v>
      </c>
      <c r="F15794" s="20"/>
    </row>
    <row r="15795" spans="2:6" x14ac:dyDescent="0.3">
      <c r="B15795" s="3" t="s">
        <v>5223</v>
      </c>
      <c r="C15795" s="4">
        <v>146.98400000000001</v>
      </c>
      <c r="F15795" s="20"/>
    </row>
    <row r="15796" spans="2:6" x14ac:dyDescent="0.3">
      <c r="B15796" s="3" t="s">
        <v>10350</v>
      </c>
      <c r="C15796" s="4">
        <v>146.96510000000001</v>
      </c>
      <c r="F15796" s="20"/>
    </row>
    <row r="15797" spans="2:6" x14ac:dyDescent="0.3">
      <c r="B15797" s="3" t="s">
        <v>2021</v>
      </c>
      <c r="C15797" s="4">
        <v>146.9529</v>
      </c>
      <c r="F15797" s="20"/>
    </row>
    <row r="15798" spans="2:6" x14ac:dyDescent="0.3">
      <c r="B15798" s="3" t="s">
        <v>17349</v>
      </c>
      <c r="C15798" s="4">
        <v>146.91470000000001</v>
      </c>
      <c r="F15798" s="20"/>
    </row>
    <row r="15799" spans="2:6" x14ac:dyDescent="0.3">
      <c r="B15799" s="3" t="s">
        <v>15650</v>
      </c>
      <c r="C15799" s="4">
        <v>146.9102</v>
      </c>
      <c r="F15799" s="20"/>
    </row>
    <row r="15800" spans="2:6" x14ac:dyDescent="0.3">
      <c r="B15800" s="3" t="s">
        <v>7066</v>
      </c>
      <c r="C15800" s="4">
        <v>146.87729999999999</v>
      </c>
      <c r="F15800" s="20"/>
    </row>
    <row r="15801" spans="2:6" x14ac:dyDescent="0.3">
      <c r="B15801" s="3" t="s">
        <v>14117</v>
      </c>
      <c r="C15801" s="4">
        <v>146.7715</v>
      </c>
      <c r="F15801" s="20"/>
    </row>
    <row r="15802" spans="2:6" x14ac:dyDescent="0.3">
      <c r="B15802" s="3" t="s">
        <v>4809</v>
      </c>
      <c r="C15802" s="4">
        <v>146.7277</v>
      </c>
      <c r="F15802" s="20"/>
    </row>
    <row r="15803" spans="2:6" x14ac:dyDescent="0.3">
      <c r="B15803" s="3" t="s">
        <v>12026</v>
      </c>
      <c r="C15803" s="4">
        <v>146.60169999999999</v>
      </c>
      <c r="F15803" s="20"/>
    </row>
    <row r="15804" spans="2:6" x14ac:dyDescent="0.3">
      <c r="B15804" s="3" t="s">
        <v>7631</v>
      </c>
      <c r="C15804" s="4">
        <v>146.58929999999998</v>
      </c>
      <c r="F15804" s="20"/>
    </row>
    <row r="15805" spans="2:6" x14ac:dyDescent="0.3">
      <c r="B15805" s="3" t="s">
        <v>1968</v>
      </c>
      <c r="C15805" s="4">
        <v>146.5496</v>
      </c>
      <c r="F15805" s="20"/>
    </row>
    <row r="15806" spans="2:6" x14ac:dyDescent="0.3">
      <c r="B15806" s="3" t="s">
        <v>5813</v>
      </c>
      <c r="C15806" s="4">
        <v>146.52080000000001</v>
      </c>
      <c r="F15806" s="20"/>
    </row>
    <row r="15807" spans="2:6" x14ac:dyDescent="0.3">
      <c r="B15807" s="3" t="s">
        <v>15034</v>
      </c>
      <c r="C15807" s="4">
        <v>146.23560000000001</v>
      </c>
      <c r="F15807" s="20"/>
    </row>
    <row r="15808" spans="2:6" x14ac:dyDescent="0.3">
      <c r="B15808" s="3" t="s">
        <v>16851</v>
      </c>
      <c r="C15808" s="4">
        <v>146.01840000000001</v>
      </c>
      <c r="F15808" s="20"/>
    </row>
    <row r="15809" spans="2:6" x14ac:dyDescent="0.3">
      <c r="B15809" s="3" t="s">
        <v>6160</v>
      </c>
      <c r="C15809" s="4">
        <v>145.79500000000002</v>
      </c>
      <c r="F15809" s="20"/>
    </row>
    <row r="15810" spans="2:6" x14ac:dyDescent="0.3">
      <c r="B15810" s="3" t="s">
        <v>9923</v>
      </c>
      <c r="C15810" s="4">
        <v>145.74469999999999</v>
      </c>
      <c r="F15810" s="20"/>
    </row>
    <row r="15811" spans="2:6" x14ac:dyDescent="0.3">
      <c r="B15811" s="3" t="s">
        <v>10597</v>
      </c>
      <c r="C15811" s="4">
        <v>145.65010000000001</v>
      </c>
      <c r="F15811" s="20"/>
    </row>
    <row r="15812" spans="2:6" x14ac:dyDescent="0.3">
      <c r="B15812" s="3" t="s">
        <v>624</v>
      </c>
      <c r="C15812" s="4">
        <v>145.1816</v>
      </c>
      <c r="F15812" s="20"/>
    </row>
    <row r="15813" spans="2:6" x14ac:dyDescent="0.3">
      <c r="B15813" s="3" t="s">
        <v>12693</v>
      </c>
      <c r="C15813" s="4">
        <v>145.0565</v>
      </c>
      <c r="F15813" s="20"/>
    </row>
    <row r="15814" spans="2:6" x14ac:dyDescent="0.3">
      <c r="B15814" s="3" t="s">
        <v>11366</v>
      </c>
      <c r="C15814" s="4">
        <v>144.9494</v>
      </c>
      <c r="F15814" s="20"/>
    </row>
    <row r="15815" spans="2:6" x14ac:dyDescent="0.3">
      <c r="B15815" s="3" t="s">
        <v>3642</v>
      </c>
      <c r="C15815" s="4">
        <v>144.84020000000001</v>
      </c>
      <c r="F15815" s="20"/>
    </row>
    <row r="15816" spans="2:6" x14ac:dyDescent="0.3">
      <c r="B15816" s="3" t="s">
        <v>17091</v>
      </c>
      <c r="C15816" s="4">
        <v>144.47370000000001</v>
      </c>
      <c r="F15816" s="20"/>
    </row>
    <row r="15817" spans="2:6" x14ac:dyDescent="0.3">
      <c r="B15817" s="3" t="s">
        <v>12840</v>
      </c>
      <c r="C15817" s="4">
        <v>144.4367</v>
      </c>
      <c r="F15817" s="20"/>
    </row>
    <row r="15818" spans="2:6" x14ac:dyDescent="0.3">
      <c r="B15818" s="3" t="s">
        <v>5800</v>
      </c>
      <c r="C15818" s="4">
        <v>144.11070000000001</v>
      </c>
      <c r="F15818" s="20"/>
    </row>
    <row r="15819" spans="2:6" x14ac:dyDescent="0.3">
      <c r="B15819" s="3" t="s">
        <v>2447</v>
      </c>
      <c r="C15819" s="4">
        <v>144.1046</v>
      </c>
      <c r="F15819" s="20"/>
    </row>
    <row r="15820" spans="2:6" x14ac:dyDescent="0.3">
      <c r="B15820" s="3" t="s">
        <v>19000</v>
      </c>
      <c r="C15820" s="4">
        <v>144.0874</v>
      </c>
      <c r="F15820" s="20"/>
    </row>
    <row r="15821" spans="2:6" x14ac:dyDescent="0.3">
      <c r="B15821" s="3" t="s">
        <v>11478</v>
      </c>
      <c r="C15821" s="4">
        <v>143.917</v>
      </c>
      <c r="F15821" s="20"/>
    </row>
    <row r="15822" spans="2:6" x14ac:dyDescent="0.3">
      <c r="B15822" s="3" t="s">
        <v>11521</v>
      </c>
      <c r="C15822" s="4">
        <v>143.91069999999999</v>
      </c>
      <c r="F15822" s="20"/>
    </row>
    <row r="15823" spans="2:6" x14ac:dyDescent="0.3">
      <c r="B15823" s="3" t="s">
        <v>16459</v>
      </c>
      <c r="C15823" s="4">
        <v>143.90449999999998</v>
      </c>
      <c r="F15823" s="20"/>
    </row>
    <row r="15824" spans="2:6" x14ac:dyDescent="0.3">
      <c r="B15824" s="3" t="s">
        <v>16997</v>
      </c>
      <c r="C15824" s="4">
        <v>143.87979999999999</v>
      </c>
      <c r="F15824" s="20"/>
    </row>
    <row r="15825" spans="2:6" x14ac:dyDescent="0.3">
      <c r="B15825" s="3" t="s">
        <v>9969</v>
      </c>
      <c r="C15825" s="4">
        <v>143.8792</v>
      </c>
      <c r="F15825" s="20"/>
    </row>
    <row r="15826" spans="2:6" x14ac:dyDescent="0.3">
      <c r="B15826" s="3" t="s">
        <v>17822</v>
      </c>
      <c r="C15826" s="4">
        <v>143.8477</v>
      </c>
      <c r="F15826" s="20"/>
    </row>
    <row r="15827" spans="2:6" x14ac:dyDescent="0.3">
      <c r="B15827" s="3" t="s">
        <v>5989</v>
      </c>
      <c r="C15827" s="4">
        <v>143.8477</v>
      </c>
      <c r="F15827" s="20"/>
    </row>
    <row r="15828" spans="2:6" x14ac:dyDescent="0.3">
      <c r="B15828" s="3" t="s">
        <v>8505</v>
      </c>
      <c r="C15828" s="4">
        <v>143.81620000000001</v>
      </c>
      <c r="F15828" s="20"/>
    </row>
    <row r="15829" spans="2:6" x14ac:dyDescent="0.3">
      <c r="B15829" s="3" t="s">
        <v>9741</v>
      </c>
      <c r="C15829" s="4">
        <v>143.80359999999999</v>
      </c>
      <c r="F15829" s="20"/>
    </row>
    <row r="15830" spans="2:6" x14ac:dyDescent="0.3">
      <c r="B15830" s="3" t="s">
        <v>7089</v>
      </c>
      <c r="C15830" s="4">
        <v>143.79730000000001</v>
      </c>
      <c r="F15830" s="20"/>
    </row>
    <row r="15831" spans="2:6" x14ac:dyDescent="0.3">
      <c r="B15831" s="3" t="s">
        <v>17943</v>
      </c>
      <c r="C15831" s="4">
        <v>143.68869999999998</v>
      </c>
      <c r="F15831" s="20"/>
    </row>
    <row r="15832" spans="2:6" x14ac:dyDescent="0.3">
      <c r="B15832" s="3" t="s">
        <v>14057</v>
      </c>
      <c r="C15832" s="4">
        <v>143.68469999999999</v>
      </c>
      <c r="F15832" s="20"/>
    </row>
    <row r="15833" spans="2:6" x14ac:dyDescent="0.3">
      <c r="B15833" s="3" t="s">
        <v>676</v>
      </c>
      <c r="C15833" s="4">
        <v>143.67250000000001</v>
      </c>
      <c r="F15833" s="20"/>
    </row>
    <row r="15834" spans="2:6" x14ac:dyDescent="0.3">
      <c r="B15834" s="3" t="s">
        <v>17765</v>
      </c>
      <c r="C15834" s="4">
        <v>143.6138</v>
      </c>
      <c r="F15834" s="20"/>
    </row>
    <row r="15835" spans="2:6" x14ac:dyDescent="0.3">
      <c r="B15835" s="3" t="s">
        <v>4080</v>
      </c>
      <c r="C15835" s="4">
        <v>143.24690000000001</v>
      </c>
      <c r="F15835" s="20"/>
    </row>
    <row r="15836" spans="2:6" x14ac:dyDescent="0.3">
      <c r="B15836" s="3" t="s">
        <v>16912</v>
      </c>
      <c r="C15836" s="4">
        <v>143.00239999999999</v>
      </c>
      <c r="F15836" s="20"/>
    </row>
    <row r="15837" spans="2:6" x14ac:dyDescent="0.3">
      <c r="B15837" s="3" t="s">
        <v>7840</v>
      </c>
      <c r="C15837" s="4">
        <v>142.9341</v>
      </c>
      <c r="F15837" s="20"/>
    </row>
    <row r="15838" spans="2:6" x14ac:dyDescent="0.3">
      <c r="B15838" s="3" t="s">
        <v>2702</v>
      </c>
      <c r="C15838" s="4">
        <v>142.85910000000001</v>
      </c>
      <c r="F15838" s="20"/>
    </row>
    <row r="15839" spans="2:6" x14ac:dyDescent="0.3">
      <c r="B15839" s="3" t="s">
        <v>17740</v>
      </c>
      <c r="C15839" s="4">
        <v>142.85319999999999</v>
      </c>
      <c r="F15839" s="20"/>
    </row>
    <row r="15840" spans="2:6" x14ac:dyDescent="0.3">
      <c r="B15840" s="3" t="s">
        <v>6569</v>
      </c>
      <c r="C15840" s="4">
        <v>142.85319999999999</v>
      </c>
      <c r="F15840" s="20"/>
    </row>
    <row r="15841" spans="2:6" x14ac:dyDescent="0.3">
      <c r="B15841" s="3" t="s">
        <v>841</v>
      </c>
      <c r="C15841" s="4">
        <v>142.85319999999999</v>
      </c>
      <c r="F15841" s="20"/>
    </row>
    <row r="15842" spans="2:6" x14ac:dyDescent="0.3">
      <c r="B15842" s="3" t="s">
        <v>1445</v>
      </c>
      <c r="C15842" s="4">
        <v>142.85319999999999</v>
      </c>
      <c r="F15842" s="20"/>
    </row>
    <row r="15843" spans="2:6" x14ac:dyDescent="0.3">
      <c r="B15843" s="3" t="s">
        <v>2002</v>
      </c>
      <c r="C15843" s="4">
        <v>142.85319999999999</v>
      </c>
      <c r="F15843" s="20"/>
    </row>
    <row r="15844" spans="2:6" x14ac:dyDescent="0.3">
      <c r="B15844" s="3" t="s">
        <v>3661</v>
      </c>
      <c r="C15844" s="4">
        <v>142.7978</v>
      </c>
      <c r="F15844" s="20"/>
    </row>
    <row r="15845" spans="2:6" x14ac:dyDescent="0.3">
      <c r="B15845" s="3" t="s">
        <v>7534</v>
      </c>
      <c r="C15845" s="4">
        <v>142.75869999999998</v>
      </c>
      <c r="F15845" s="20"/>
    </row>
    <row r="15846" spans="2:6" x14ac:dyDescent="0.3">
      <c r="B15846" s="3" t="s">
        <v>1185</v>
      </c>
      <c r="C15846" s="4">
        <v>142.68430000000001</v>
      </c>
      <c r="F15846" s="20"/>
    </row>
    <row r="15847" spans="2:6" x14ac:dyDescent="0.3">
      <c r="B15847" s="3" t="s">
        <v>7473</v>
      </c>
      <c r="C15847" s="4">
        <v>142.3073</v>
      </c>
      <c r="F15847" s="20"/>
    </row>
    <row r="15848" spans="2:6" x14ac:dyDescent="0.3">
      <c r="B15848" s="3" t="s">
        <v>16412</v>
      </c>
      <c r="C15848" s="4">
        <v>142.2268</v>
      </c>
      <c r="F15848" s="20"/>
    </row>
    <row r="15849" spans="2:6" x14ac:dyDescent="0.3">
      <c r="B15849" s="3" t="s">
        <v>4697</v>
      </c>
      <c r="C15849" s="4">
        <v>142.2268</v>
      </c>
      <c r="F15849" s="20"/>
    </row>
    <row r="15850" spans="2:6" x14ac:dyDescent="0.3">
      <c r="B15850" s="3" t="s">
        <v>864</v>
      </c>
      <c r="C15850" s="4">
        <v>142.10120000000001</v>
      </c>
      <c r="F15850" s="20"/>
    </row>
    <row r="15851" spans="2:6" x14ac:dyDescent="0.3">
      <c r="B15851" s="3" t="s">
        <v>5444</v>
      </c>
      <c r="C15851" s="4">
        <v>142.08859999999999</v>
      </c>
      <c r="F15851" s="20"/>
    </row>
    <row r="15852" spans="2:6" x14ac:dyDescent="0.3">
      <c r="B15852" s="3" t="s">
        <v>16771</v>
      </c>
      <c r="C15852" s="4">
        <v>142.00749999999999</v>
      </c>
      <c r="F15852" s="20"/>
    </row>
    <row r="15853" spans="2:6" x14ac:dyDescent="0.3">
      <c r="B15853" s="3" t="s">
        <v>10832</v>
      </c>
      <c r="C15853" s="4">
        <v>142.00729999999999</v>
      </c>
      <c r="F15853" s="20"/>
    </row>
    <row r="15854" spans="2:6" x14ac:dyDescent="0.3">
      <c r="B15854" s="3" t="s">
        <v>7480</v>
      </c>
      <c r="C15854" s="4">
        <v>141.9067</v>
      </c>
      <c r="F15854" s="20"/>
    </row>
    <row r="15855" spans="2:6" x14ac:dyDescent="0.3">
      <c r="B15855" s="3" t="s">
        <v>6561</v>
      </c>
      <c r="C15855" s="4">
        <v>141.69449999999998</v>
      </c>
      <c r="F15855" s="20"/>
    </row>
    <row r="15856" spans="2:6" x14ac:dyDescent="0.3">
      <c r="B15856" s="3" t="s">
        <v>9795</v>
      </c>
      <c r="C15856" s="4">
        <v>141.5882</v>
      </c>
      <c r="F15856" s="20"/>
    </row>
    <row r="15857" spans="2:6" x14ac:dyDescent="0.3">
      <c r="B15857" s="3" t="s">
        <v>6736</v>
      </c>
      <c r="C15857" s="4">
        <v>141.4315</v>
      </c>
      <c r="F15857" s="20"/>
    </row>
    <row r="15858" spans="2:6" x14ac:dyDescent="0.3">
      <c r="B15858" s="3" t="s">
        <v>9044</v>
      </c>
      <c r="C15858" s="4">
        <v>141.39439999999999</v>
      </c>
      <c r="F15858" s="20"/>
    </row>
    <row r="15859" spans="2:6" x14ac:dyDescent="0.3">
      <c r="B15859" s="3" t="s">
        <v>5556</v>
      </c>
      <c r="C15859" s="4">
        <v>141.3185</v>
      </c>
      <c r="F15859" s="20"/>
    </row>
    <row r="15860" spans="2:6" x14ac:dyDescent="0.3">
      <c r="B15860" s="3" t="s">
        <v>7214</v>
      </c>
      <c r="C15860" s="4">
        <v>141.21099999999998</v>
      </c>
      <c r="F15860" s="20"/>
    </row>
    <row r="15861" spans="2:6" x14ac:dyDescent="0.3">
      <c r="B15861" s="3" t="s">
        <v>9229</v>
      </c>
      <c r="C15861" s="4">
        <v>141.19880000000001</v>
      </c>
      <c r="F15861" s="20"/>
    </row>
    <row r="15862" spans="2:6" x14ac:dyDescent="0.3">
      <c r="B15862" s="3" t="s">
        <v>16987</v>
      </c>
      <c r="C15862" s="4">
        <v>141.14329999999998</v>
      </c>
      <c r="F15862" s="20"/>
    </row>
    <row r="15863" spans="2:6" x14ac:dyDescent="0.3">
      <c r="B15863" s="3" t="s">
        <v>15440</v>
      </c>
      <c r="C15863" s="4">
        <v>141.09610000000001</v>
      </c>
      <c r="F15863" s="20"/>
    </row>
    <row r="15864" spans="2:6" x14ac:dyDescent="0.3">
      <c r="B15864" s="3" t="s">
        <v>11890</v>
      </c>
      <c r="C15864" s="4">
        <v>141.0754</v>
      </c>
      <c r="F15864" s="20"/>
    </row>
    <row r="15865" spans="2:6" x14ac:dyDescent="0.3">
      <c r="B15865" s="3" t="s">
        <v>13864</v>
      </c>
      <c r="C15865" s="4">
        <v>141.03749999999999</v>
      </c>
      <c r="F15865" s="20"/>
    </row>
    <row r="15866" spans="2:6" x14ac:dyDescent="0.3">
      <c r="B15866" s="3" t="s">
        <v>16868</v>
      </c>
      <c r="C15866" s="4">
        <v>140.79329999999999</v>
      </c>
      <c r="F15866" s="20"/>
    </row>
    <row r="15867" spans="2:6" x14ac:dyDescent="0.3">
      <c r="B15867" s="3" t="s">
        <v>17489</v>
      </c>
      <c r="C15867" s="4">
        <v>140.79329999999999</v>
      </c>
      <c r="F15867" s="20"/>
    </row>
    <row r="15868" spans="2:6" x14ac:dyDescent="0.3">
      <c r="B15868" s="3" t="s">
        <v>13556</v>
      </c>
      <c r="C15868" s="4">
        <v>140.79329999999999</v>
      </c>
      <c r="F15868" s="20"/>
    </row>
    <row r="15869" spans="2:6" x14ac:dyDescent="0.3">
      <c r="B15869" s="3" t="s">
        <v>14352</v>
      </c>
      <c r="C15869" s="4">
        <v>140.79329999999999</v>
      </c>
      <c r="F15869" s="20"/>
    </row>
    <row r="15870" spans="2:6" x14ac:dyDescent="0.3">
      <c r="B15870" s="3" t="s">
        <v>11584</v>
      </c>
      <c r="C15870" s="4">
        <v>140.79329999999999</v>
      </c>
      <c r="F15870" s="20"/>
    </row>
    <row r="15871" spans="2:6" x14ac:dyDescent="0.3">
      <c r="B15871" s="3" t="s">
        <v>12254</v>
      </c>
      <c r="C15871" s="4">
        <v>140.79329999999999</v>
      </c>
      <c r="F15871" s="20"/>
    </row>
    <row r="15872" spans="2:6" x14ac:dyDescent="0.3">
      <c r="B15872" s="3" t="s">
        <v>7416</v>
      </c>
      <c r="C15872" s="4">
        <v>140.79329999999999</v>
      </c>
      <c r="F15872" s="20"/>
    </row>
    <row r="15873" spans="2:6" x14ac:dyDescent="0.3">
      <c r="B15873" s="3" t="s">
        <v>4167</v>
      </c>
      <c r="C15873" s="4">
        <v>140.79329999999999</v>
      </c>
      <c r="F15873" s="20"/>
    </row>
    <row r="15874" spans="2:6" x14ac:dyDescent="0.3">
      <c r="B15874" s="3" t="s">
        <v>3788</v>
      </c>
      <c r="C15874" s="4">
        <v>140.79329999999999</v>
      </c>
      <c r="F15874" s="20"/>
    </row>
    <row r="15875" spans="2:6" x14ac:dyDescent="0.3">
      <c r="B15875" s="3" t="s">
        <v>2311</v>
      </c>
      <c r="C15875" s="4">
        <v>140.75550000000001</v>
      </c>
      <c r="F15875" s="20"/>
    </row>
    <row r="15876" spans="2:6" x14ac:dyDescent="0.3">
      <c r="B15876" s="3" t="s">
        <v>16145</v>
      </c>
      <c r="C15876" s="4">
        <v>140.71770000000001</v>
      </c>
      <c r="F15876" s="20"/>
    </row>
    <row r="15877" spans="2:6" x14ac:dyDescent="0.3">
      <c r="B15877" s="3" t="s">
        <v>1600</v>
      </c>
      <c r="C15877" s="4">
        <v>140.6925</v>
      </c>
      <c r="F15877" s="20"/>
    </row>
    <row r="15878" spans="2:6" x14ac:dyDescent="0.3">
      <c r="B15878" s="3" t="s">
        <v>12634</v>
      </c>
      <c r="C15878" s="4">
        <v>140.68620000000001</v>
      </c>
      <c r="F15878" s="20"/>
    </row>
    <row r="15879" spans="2:6" x14ac:dyDescent="0.3">
      <c r="B15879" s="3" t="s">
        <v>14890</v>
      </c>
      <c r="C15879" s="4">
        <v>140.6799</v>
      </c>
      <c r="F15879" s="20"/>
    </row>
    <row r="15880" spans="2:6" x14ac:dyDescent="0.3">
      <c r="B15880" s="3" t="s">
        <v>13528</v>
      </c>
      <c r="C15880" s="4">
        <v>140.6799</v>
      </c>
      <c r="F15880" s="20"/>
    </row>
    <row r="15881" spans="2:6" x14ac:dyDescent="0.3">
      <c r="B15881" s="3" t="s">
        <v>15601</v>
      </c>
      <c r="C15881" s="4">
        <v>140.66730000000001</v>
      </c>
      <c r="F15881" s="20"/>
    </row>
    <row r="15882" spans="2:6" x14ac:dyDescent="0.3">
      <c r="B15882" s="3" t="s">
        <v>12908</v>
      </c>
      <c r="C15882" s="4">
        <v>140.64839999999998</v>
      </c>
      <c r="F15882" s="20"/>
    </row>
    <row r="15883" spans="2:6" x14ac:dyDescent="0.3">
      <c r="B15883" s="3" t="s">
        <v>6573</v>
      </c>
      <c r="C15883" s="4">
        <v>140.47399999999999</v>
      </c>
      <c r="F15883" s="20"/>
    </row>
    <row r="15884" spans="2:6" x14ac:dyDescent="0.3">
      <c r="B15884" s="3" t="s">
        <v>9329</v>
      </c>
      <c r="C15884" s="4">
        <v>139.85429999999999</v>
      </c>
      <c r="F15884" s="20"/>
    </row>
    <row r="15885" spans="2:6" x14ac:dyDescent="0.3">
      <c r="B15885" s="3" t="s">
        <v>3274</v>
      </c>
      <c r="C15885" s="4">
        <v>139.5342</v>
      </c>
      <c r="F15885" s="20"/>
    </row>
    <row r="15886" spans="2:6" x14ac:dyDescent="0.3">
      <c r="B15886" s="3" t="s">
        <v>13857</v>
      </c>
      <c r="C15886" s="4">
        <v>139.49090000000001</v>
      </c>
      <c r="F15886" s="20"/>
    </row>
    <row r="15887" spans="2:6" x14ac:dyDescent="0.3">
      <c r="B15887" s="3" t="s">
        <v>16733</v>
      </c>
      <c r="C15887" s="4">
        <v>139.4846</v>
      </c>
      <c r="F15887" s="20"/>
    </row>
    <row r="15888" spans="2:6" x14ac:dyDescent="0.3">
      <c r="B15888" s="3" t="s">
        <v>12764</v>
      </c>
      <c r="C15888" s="4">
        <v>139.41499999999999</v>
      </c>
      <c r="F15888" s="20"/>
    </row>
    <row r="15889" spans="2:6" x14ac:dyDescent="0.3">
      <c r="B15889" s="3" t="s">
        <v>13353</v>
      </c>
      <c r="C15889" s="4">
        <v>139.35809999999998</v>
      </c>
      <c r="F15889" s="20"/>
    </row>
    <row r="15890" spans="2:6" x14ac:dyDescent="0.3">
      <c r="B15890" s="3" t="s">
        <v>15427</v>
      </c>
      <c r="C15890" s="4">
        <v>138.86530000000002</v>
      </c>
      <c r="F15890" s="20"/>
    </row>
    <row r="15891" spans="2:6" x14ac:dyDescent="0.3">
      <c r="B15891" s="3" t="s">
        <v>17962</v>
      </c>
      <c r="C15891" s="4">
        <v>138.85229999999999</v>
      </c>
      <c r="F15891" s="20"/>
    </row>
    <row r="15892" spans="2:6" x14ac:dyDescent="0.3">
      <c r="B15892" s="3" t="s">
        <v>16909</v>
      </c>
      <c r="C15892" s="4">
        <v>138.66469999999998</v>
      </c>
      <c r="F15892" s="20"/>
    </row>
    <row r="15893" spans="2:6" x14ac:dyDescent="0.3">
      <c r="B15893" s="3" t="s">
        <v>16705</v>
      </c>
      <c r="C15893" s="4">
        <v>138.58339999999998</v>
      </c>
      <c r="F15893" s="20"/>
    </row>
    <row r="15894" spans="2:6" x14ac:dyDescent="0.3">
      <c r="B15894" s="3" t="s">
        <v>18605</v>
      </c>
      <c r="C15894" s="4">
        <v>138.5204</v>
      </c>
      <c r="F15894" s="20"/>
    </row>
    <row r="15895" spans="2:6" x14ac:dyDescent="0.3">
      <c r="B15895" s="3" t="s">
        <v>6751</v>
      </c>
      <c r="C15895" s="4">
        <v>138.38419999999999</v>
      </c>
      <c r="F15895" s="20"/>
    </row>
    <row r="15896" spans="2:6" x14ac:dyDescent="0.3">
      <c r="B15896" s="3" t="s">
        <v>2755</v>
      </c>
      <c r="C15896" s="4">
        <v>138.26410000000001</v>
      </c>
      <c r="F15896" s="20"/>
    </row>
    <row r="15897" spans="2:6" x14ac:dyDescent="0.3">
      <c r="B15897" s="3" t="s">
        <v>12100</v>
      </c>
      <c r="C15897" s="4">
        <v>138.2141</v>
      </c>
      <c r="F15897" s="20"/>
    </row>
    <row r="15898" spans="2:6" x14ac:dyDescent="0.3">
      <c r="B15898" s="3" t="s">
        <v>7065</v>
      </c>
      <c r="C15898" s="4">
        <v>138.2141</v>
      </c>
      <c r="F15898" s="20"/>
    </row>
    <row r="15899" spans="2:6" x14ac:dyDescent="0.3">
      <c r="B15899" s="3" t="s">
        <v>14034</v>
      </c>
      <c r="C15899" s="4">
        <v>138.2072</v>
      </c>
      <c r="F15899" s="20"/>
    </row>
    <row r="15900" spans="2:6" x14ac:dyDescent="0.3">
      <c r="B15900" s="3" t="s">
        <v>9038</v>
      </c>
      <c r="C15900" s="4">
        <v>138.17590000000001</v>
      </c>
      <c r="F15900" s="20"/>
    </row>
    <row r="15901" spans="2:6" x14ac:dyDescent="0.3">
      <c r="B15901" s="3" t="s">
        <v>6876</v>
      </c>
      <c r="C15901" s="4">
        <v>137.76400000000001</v>
      </c>
      <c r="F15901" s="20"/>
    </row>
    <row r="15902" spans="2:6" x14ac:dyDescent="0.3">
      <c r="B15902" s="3" t="s">
        <v>6289</v>
      </c>
      <c r="C15902" s="4">
        <v>137.70740000000001</v>
      </c>
      <c r="F15902" s="20"/>
    </row>
    <row r="15903" spans="2:6" x14ac:dyDescent="0.3">
      <c r="B15903" s="3" t="s">
        <v>16406</v>
      </c>
      <c r="C15903" s="4">
        <v>137.70679999999999</v>
      </c>
      <c r="F15903" s="20"/>
    </row>
    <row r="15904" spans="2:6" x14ac:dyDescent="0.3">
      <c r="B15904" s="3" t="s">
        <v>14061</v>
      </c>
      <c r="C15904" s="4">
        <v>137.70679999999999</v>
      </c>
      <c r="F15904" s="20"/>
    </row>
    <row r="15905" spans="2:6" x14ac:dyDescent="0.3">
      <c r="B15905" s="3" t="s">
        <v>6800</v>
      </c>
      <c r="C15905" s="4">
        <v>137.6696</v>
      </c>
      <c r="F15905" s="20"/>
    </row>
    <row r="15906" spans="2:6" x14ac:dyDescent="0.3">
      <c r="B15906" s="3" t="s">
        <v>5573</v>
      </c>
      <c r="C15906" s="4">
        <v>137.6696</v>
      </c>
      <c r="F15906" s="20"/>
    </row>
    <row r="15907" spans="2:6" x14ac:dyDescent="0.3">
      <c r="B15907" s="3" t="s">
        <v>1671</v>
      </c>
      <c r="C15907" s="4">
        <v>137.6696</v>
      </c>
      <c r="F15907" s="20"/>
    </row>
    <row r="15908" spans="2:6" x14ac:dyDescent="0.3">
      <c r="B15908" s="3" t="s">
        <v>17467</v>
      </c>
      <c r="C15908" s="4">
        <v>137.6318</v>
      </c>
      <c r="F15908" s="20"/>
    </row>
    <row r="15909" spans="2:6" x14ac:dyDescent="0.3">
      <c r="B15909" s="3" t="s">
        <v>16531</v>
      </c>
      <c r="C15909" s="4">
        <v>137.6318</v>
      </c>
      <c r="F15909" s="20"/>
    </row>
    <row r="15910" spans="2:6" x14ac:dyDescent="0.3">
      <c r="B15910" s="3" t="s">
        <v>15002</v>
      </c>
      <c r="C15910" s="4">
        <v>137.60660000000001</v>
      </c>
      <c r="F15910" s="20"/>
    </row>
    <row r="15911" spans="2:6" x14ac:dyDescent="0.3">
      <c r="B15911" s="3" t="s">
        <v>5397</v>
      </c>
      <c r="C15911" s="4">
        <v>137.6003</v>
      </c>
      <c r="F15911" s="20"/>
    </row>
    <row r="15912" spans="2:6" x14ac:dyDescent="0.3">
      <c r="B15912" s="3" t="s">
        <v>10086</v>
      </c>
      <c r="C15912" s="4">
        <v>137.595</v>
      </c>
      <c r="F15912" s="20"/>
    </row>
    <row r="15913" spans="2:6" x14ac:dyDescent="0.3">
      <c r="B15913" s="3" t="s">
        <v>11574</v>
      </c>
      <c r="C15913" s="4">
        <v>137.59399999999999</v>
      </c>
      <c r="F15913" s="20"/>
    </row>
    <row r="15914" spans="2:6" x14ac:dyDescent="0.3">
      <c r="B15914" s="3" t="s">
        <v>5091</v>
      </c>
      <c r="C15914" s="4">
        <v>137.59399999999999</v>
      </c>
      <c r="F15914" s="20"/>
    </row>
    <row r="15915" spans="2:6" x14ac:dyDescent="0.3">
      <c r="B15915" s="3" t="s">
        <v>7147</v>
      </c>
      <c r="C15915" s="4">
        <v>137.57509999999999</v>
      </c>
      <c r="F15915" s="20"/>
    </row>
    <row r="15916" spans="2:6" x14ac:dyDescent="0.3">
      <c r="B15916" s="3" t="s">
        <v>15923</v>
      </c>
      <c r="C15916" s="4">
        <v>137.5625</v>
      </c>
      <c r="F15916" s="20"/>
    </row>
    <row r="15917" spans="2:6" x14ac:dyDescent="0.3">
      <c r="B15917" s="3" t="s">
        <v>14156</v>
      </c>
      <c r="C15917" s="4">
        <v>137.5625</v>
      </c>
      <c r="F15917" s="20"/>
    </row>
    <row r="15918" spans="2:6" x14ac:dyDescent="0.3">
      <c r="B15918" s="3" t="s">
        <v>1046</v>
      </c>
      <c r="C15918" s="4">
        <v>137.3981</v>
      </c>
      <c r="F15918" s="20"/>
    </row>
    <row r="15919" spans="2:6" x14ac:dyDescent="0.3">
      <c r="B15919" s="3" t="s">
        <v>5780</v>
      </c>
      <c r="C15919" s="4">
        <v>137.2997</v>
      </c>
      <c r="F15919" s="20"/>
    </row>
    <row r="15920" spans="2:6" x14ac:dyDescent="0.3">
      <c r="B15920" s="3" t="s">
        <v>13017</v>
      </c>
      <c r="C15920" s="4">
        <v>137.0436</v>
      </c>
      <c r="F15920" s="20"/>
    </row>
    <row r="15921" spans="2:6" x14ac:dyDescent="0.3">
      <c r="B15921" s="3" t="s">
        <v>3747</v>
      </c>
      <c r="C15921" s="4">
        <v>137.01169999999999</v>
      </c>
      <c r="F15921" s="20"/>
    </row>
    <row r="15922" spans="2:6" x14ac:dyDescent="0.3">
      <c r="B15922" s="3" t="s">
        <v>7335</v>
      </c>
      <c r="C15922" s="4">
        <v>136.95609999999999</v>
      </c>
      <c r="F15922" s="20"/>
    </row>
    <row r="15923" spans="2:6" x14ac:dyDescent="0.3">
      <c r="B15923" s="3" t="s">
        <v>17083</v>
      </c>
      <c r="C15923" s="4">
        <v>136.94980000000001</v>
      </c>
      <c r="F15923" s="20"/>
    </row>
    <row r="15924" spans="2:6" x14ac:dyDescent="0.3">
      <c r="B15924" s="3" t="s">
        <v>5795</v>
      </c>
      <c r="C15924" s="4">
        <v>136.91759999999999</v>
      </c>
      <c r="F15924" s="20"/>
    </row>
    <row r="15925" spans="2:6" x14ac:dyDescent="0.3">
      <c r="B15925" s="3" t="s">
        <v>15397</v>
      </c>
      <c r="C15925" s="4">
        <v>136.84279999999998</v>
      </c>
      <c r="F15925" s="20"/>
    </row>
    <row r="15926" spans="2:6" x14ac:dyDescent="0.3">
      <c r="B15926" s="3" t="s">
        <v>4944</v>
      </c>
      <c r="C15926" s="4">
        <v>136.84279999999998</v>
      </c>
      <c r="F15926" s="20"/>
    </row>
    <row r="15927" spans="2:6" x14ac:dyDescent="0.3">
      <c r="B15927" s="3" t="s">
        <v>5630</v>
      </c>
      <c r="C15927" s="4">
        <v>136.67180000000002</v>
      </c>
      <c r="F15927" s="20"/>
    </row>
    <row r="15928" spans="2:6" x14ac:dyDescent="0.3">
      <c r="B15928" s="3" t="s">
        <v>13593</v>
      </c>
      <c r="C15928" s="4">
        <v>136.62979999999999</v>
      </c>
      <c r="F15928" s="20"/>
    </row>
    <row r="15929" spans="2:6" x14ac:dyDescent="0.3">
      <c r="B15929" s="3" t="s">
        <v>13587</v>
      </c>
      <c r="C15929" s="4">
        <v>136.59469999999999</v>
      </c>
      <c r="F15929" s="20"/>
    </row>
    <row r="15930" spans="2:6" x14ac:dyDescent="0.3">
      <c r="B15930" s="3" t="s">
        <v>4674</v>
      </c>
      <c r="C15930" s="4">
        <v>136.59469999999999</v>
      </c>
      <c r="F15930" s="20"/>
    </row>
    <row r="15931" spans="2:6" x14ac:dyDescent="0.3">
      <c r="B15931" s="3" t="s">
        <v>12605</v>
      </c>
      <c r="C15931" s="4">
        <v>136.4255</v>
      </c>
      <c r="F15931" s="20"/>
    </row>
    <row r="15932" spans="2:6" x14ac:dyDescent="0.3">
      <c r="B15932" s="3" t="s">
        <v>10085</v>
      </c>
      <c r="C15932" s="4">
        <v>136.41759999999999</v>
      </c>
      <c r="F15932" s="20"/>
    </row>
    <row r="15933" spans="2:6" x14ac:dyDescent="0.3">
      <c r="B15933" s="3" t="s">
        <v>1115</v>
      </c>
      <c r="C15933" s="4">
        <v>136.405</v>
      </c>
      <c r="F15933" s="20"/>
    </row>
    <row r="15934" spans="2:6" x14ac:dyDescent="0.3">
      <c r="B15934" s="3" t="s">
        <v>9128</v>
      </c>
      <c r="C15934" s="4">
        <v>136.29160000000002</v>
      </c>
      <c r="F15934" s="20"/>
    </row>
    <row r="15935" spans="2:6" x14ac:dyDescent="0.3">
      <c r="B15935" s="3" t="s">
        <v>8836</v>
      </c>
      <c r="C15935" s="4">
        <v>136.25319999999999</v>
      </c>
      <c r="F15935" s="20"/>
    </row>
    <row r="15936" spans="2:6" x14ac:dyDescent="0.3">
      <c r="B15936" s="3" t="s">
        <v>2300</v>
      </c>
      <c r="C15936" s="4">
        <v>136.2294</v>
      </c>
      <c r="F15936" s="20"/>
    </row>
    <row r="15937" spans="2:6" x14ac:dyDescent="0.3">
      <c r="B15937" s="3" t="s">
        <v>12194</v>
      </c>
      <c r="C15937" s="4">
        <v>136.07859999999999</v>
      </c>
      <c r="F15937" s="20"/>
    </row>
    <row r="15938" spans="2:6" x14ac:dyDescent="0.3">
      <c r="B15938" s="3" t="s">
        <v>8457</v>
      </c>
      <c r="C15938" s="4">
        <v>136.0675</v>
      </c>
      <c r="F15938" s="20"/>
    </row>
    <row r="15939" spans="2:6" x14ac:dyDescent="0.3">
      <c r="B15939" s="3" t="s">
        <v>5068</v>
      </c>
      <c r="C15939" s="4">
        <v>135.9494</v>
      </c>
      <c r="F15939" s="20"/>
    </row>
    <row r="15940" spans="2:6" x14ac:dyDescent="0.3">
      <c r="B15940" s="3" t="s">
        <v>12197</v>
      </c>
      <c r="C15940" s="4">
        <v>135.7953</v>
      </c>
      <c r="F15940" s="20"/>
    </row>
    <row r="15941" spans="2:6" x14ac:dyDescent="0.3">
      <c r="B15941" s="3" t="s">
        <v>8922</v>
      </c>
      <c r="C15941" s="4">
        <v>135.71639999999999</v>
      </c>
      <c r="F15941" s="20"/>
    </row>
    <row r="15942" spans="2:6" x14ac:dyDescent="0.3">
      <c r="B15942" s="3" t="s">
        <v>2234</v>
      </c>
      <c r="C15942" s="4">
        <v>135.71340000000001</v>
      </c>
      <c r="F15942" s="20"/>
    </row>
    <row r="15943" spans="2:6" x14ac:dyDescent="0.3">
      <c r="B15943" s="3" t="s">
        <v>9635</v>
      </c>
      <c r="C15943" s="4">
        <v>135.6593</v>
      </c>
      <c r="F15943" s="20"/>
    </row>
    <row r="15944" spans="2:6" x14ac:dyDescent="0.3">
      <c r="B15944" s="3" t="s">
        <v>6690</v>
      </c>
      <c r="C15944" s="4">
        <v>135.57650000000001</v>
      </c>
      <c r="F15944" s="20"/>
    </row>
    <row r="15945" spans="2:6" x14ac:dyDescent="0.3">
      <c r="B15945" s="3" t="s">
        <v>14862</v>
      </c>
      <c r="C15945" s="4">
        <v>135.4837</v>
      </c>
      <c r="F15945" s="20"/>
    </row>
    <row r="15946" spans="2:6" x14ac:dyDescent="0.3">
      <c r="B15946" s="3" t="s">
        <v>16777</v>
      </c>
      <c r="C15946" s="4">
        <v>135.30889999999999</v>
      </c>
      <c r="F15946" s="20"/>
    </row>
    <row r="15947" spans="2:6" x14ac:dyDescent="0.3">
      <c r="B15947" s="3" t="s">
        <v>14548</v>
      </c>
      <c r="C15947" s="4">
        <v>135.0711</v>
      </c>
      <c r="F15947" s="20"/>
    </row>
    <row r="15948" spans="2:6" x14ac:dyDescent="0.3">
      <c r="B15948" s="3" t="s">
        <v>11969</v>
      </c>
      <c r="C15948" s="4">
        <v>135.0633</v>
      </c>
      <c r="F15948" s="20"/>
    </row>
    <row r="15949" spans="2:6" x14ac:dyDescent="0.3">
      <c r="B15949" s="3" t="s">
        <v>14195</v>
      </c>
      <c r="C15949" s="4">
        <v>135.01439999999999</v>
      </c>
      <c r="F15949" s="20"/>
    </row>
    <row r="15950" spans="2:6" x14ac:dyDescent="0.3">
      <c r="B15950" s="3" t="s">
        <v>6624</v>
      </c>
      <c r="C15950" s="4">
        <v>134.85810000000001</v>
      </c>
      <c r="F15950" s="20"/>
    </row>
    <row r="15951" spans="2:6" x14ac:dyDescent="0.3">
      <c r="B15951" s="3" t="s">
        <v>13438</v>
      </c>
      <c r="C15951" s="4">
        <v>134.54590000000002</v>
      </c>
      <c r="F15951" s="20"/>
    </row>
    <row r="15952" spans="2:6" x14ac:dyDescent="0.3">
      <c r="B15952" s="3" t="s">
        <v>13239</v>
      </c>
      <c r="C15952" s="4">
        <v>134.52699999999999</v>
      </c>
      <c r="F15952" s="20"/>
    </row>
    <row r="15953" spans="2:6" x14ac:dyDescent="0.3">
      <c r="B15953" s="3" t="s">
        <v>9295</v>
      </c>
      <c r="C15953" s="4">
        <v>134.52699999999999</v>
      </c>
      <c r="F15953" s="20"/>
    </row>
    <row r="15954" spans="2:6" x14ac:dyDescent="0.3">
      <c r="B15954" s="3" t="s">
        <v>5667</v>
      </c>
      <c r="C15954" s="4">
        <v>134.52699999999999</v>
      </c>
      <c r="F15954" s="20"/>
    </row>
    <row r="15955" spans="2:6" x14ac:dyDescent="0.3">
      <c r="B15955" s="3" t="s">
        <v>5490</v>
      </c>
      <c r="C15955" s="4">
        <v>134.52699999999999</v>
      </c>
      <c r="F15955" s="20"/>
    </row>
    <row r="15956" spans="2:6" x14ac:dyDescent="0.3">
      <c r="B15956" s="3" t="s">
        <v>4238</v>
      </c>
      <c r="C15956" s="4">
        <v>134.52699999999999</v>
      </c>
      <c r="F15956" s="20"/>
    </row>
    <row r="15957" spans="2:6" x14ac:dyDescent="0.3">
      <c r="B15957" s="3" t="s">
        <v>14116</v>
      </c>
      <c r="C15957" s="4">
        <v>134.5086</v>
      </c>
      <c r="F15957" s="20"/>
    </row>
    <row r="15958" spans="2:6" x14ac:dyDescent="0.3">
      <c r="B15958" s="3" t="s">
        <v>17179</v>
      </c>
      <c r="C15958" s="4">
        <v>134.50810000000001</v>
      </c>
      <c r="F15958" s="20"/>
    </row>
    <row r="15959" spans="2:6" x14ac:dyDescent="0.3">
      <c r="B15959" s="3" t="s">
        <v>14711</v>
      </c>
      <c r="C15959" s="4">
        <v>134.5017</v>
      </c>
      <c r="F15959" s="20"/>
    </row>
    <row r="15960" spans="2:6" x14ac:dyDescent="0.3">
      <c r="B15960" s="3" t="s">
        <v>2557</v>
      </c>
      <c r="C15960" s="4">
        <v>134.4829</v>
      </c>
      <c r="F15960" s="20"/>
    </row>
    <row r="15961" spans="2:6" x14ac:dyDescent="0.3">
      <c r="B15961" s="3" t="s">
        <v>17672</v>
      </c>
      <c r="C15961" s="4">
        <v>134.47030000000001</v>
      </c>
      <c r="F15961" s="20"/>
    </row>
    <row r="15962" spans="2:6" x14ac:dyDescent="0.3">
      <c r="B15962" s="3" t="s">
        <v>17103</v>
      </c>
      <c r="C15962" s="4">
        <v>134.47030000000001</v>
      </c>
      <c r="F15962" s="20"/>
    </row>
    <row r="15963" spans="2:6" x14ac:dyDescent="0.3">
      <c r="B15963" s="3" t="s">
        <v>1635</v>
      </c>
      <c r="C15963" s="4">
        <v>134.47030000000001</v>
      </c>
      <c r="F15963" s="20"/>
    </row>
    <row r="15964" spans="2:6" x14ac:dyDescent="0.3">
      <c r="B15964" s="3" t="s">
        <v>12006</v>
      </c>
      <c r="C15964" s="4">
        <v>134.42619999999999</v>
      </c>
      <c r="F15964" s="20"/>
    </row>
    <row r="15965" spans="2:6" x14ac:dyDescent="0.3">
      <c r="B15965" s="3" t="s">
        <v>1429</v>
      </c>
      <c r="C15965" s="4">
        <v>134.41990000000001</v>
      </c>
      <c r="F15965" s="20"/>
    </row>
    <row r="15966" spans="2:6" x14ac:dyDescent="0.3">
      <c r="B15966" s="3" t="s">
        <v>2211</v>
      </c>
      <c r="C15966" s="4">
        <v>134.3947</v>
      </c>
      <c r="F15966" s="20"/>
    </row>
    <row r="15967" spans="2:6" x14ac:dyDescent="0.3">
      <c r="B15967" s="3" t="s">
        <v>589</v>
      </c>
      <c r="C15967" s="4">
        <v>134.3947</v>
      </c>
      <c r="F15967" s="20"/>
    </row>
    <row r="15968" spans="2:6" x14ac:dyDescent="0.3">
      <c r="B15968" s="3" t="s">
        <v>2575</v>
      </c>
      <c r="C15968" s="4">
        <v>134.37520000000001</v>
      </c>
      <c r="F15968" s="20"/>
    </row>
    <row r="15969" spans="2:6" x14ac:dyDescent="0.3">
      <c r="B15969" s="3" t="s">
        <v>1857</v>
      </c>
      <c r="C15969" s="4">
        <v>134.23920000000001</v>
      </c>
      <c r="F15969" s="20"/>
    </row>
    <row r="15970" spans="2:6" x14ac:dyDescent="0.3">
      <c r="B15970" s="3" t="s">
        <v>9632</v>
      </c>
      <c r="C15970" s="4">
        <v>134.2199</v>
      </c>
      <c r="F15970" s="20"/>
    </row>
    <row r="15971" spans="2:6" x14ac:dyDescent="0.3">
      <c r="B15971" s="3" t="s">
        <v>6049</v>
      </c>
      <c r="C15971" s="4">
        <v>134.13210000000001</v>
      </c>
      <c r="F15971" s="20"/>
    </row>
    <row r="15972" spans="2:6" x14ac:dyDescent="0.3">
      <c r="B15972" s="3" t="s">
        <v>17964</v>
      </c>
      <c r="C15972" s="4">
        <v>134.11359999999999</v>
      </c>
      <c r="F15972" s="20"/>
    </row>
    <row r="15973" spans="2:6" x14ac:dyDescent="0.3">
      <c r="B15973" s="3" t="s">
        <v>3594</v>
      </c>
      <c r="C15973" s="4">
        <v>133.8699</v>
      </c>
      <c r="F15973" s="20"/>
    </row>
    <row r="15974" spans="2:6" x14ac:dyDescent="0.3">
      <c r="B15974" s="3" t="s">
        <v>18589</v>
      </c>
      <c r="C15974" s="4">
        <v>133.85040000000001</v>
      </c>
      <c r="F15974" s="20"/>
    </row>
    <row r="15975" spans="2:6" x14ac:dyDescent="0.3">
      <c r="B15975" s="3" t="s">
        <v>14094</v>
      </c>
      <c r="C15975" s="4">
        <v>133.75060000000002</v>
      </c>
      <c r="F15975" s="20"/>
    </row>
    <row r="15976" spans="2:6" x14ac:dyDescent="0.3">
      <c r="B15976" s="3" t="s">
        <v>14906</v>
      </c>
      <c r="C15976" s="4">
        <v>133.62520000000001</v>
      </c>
      <c r="F15976" s="20"/>
    </row>
    <row r="15977" spans="2:6" x14ac:dyDescent="0.3">
      <c r="B15977" s="3" t="s">
        <v>9107</v>
      </c>
      <c r="C15977" s="4">
        <v>133.58680000000001</v>
      </c>
      <c r="F15977" s="20"/>
    </row>
    <row r="15978" spans="2:6" x14ac:dyDescent="0.3">
      <c r="B15978" s="3" t="s">
        <v>5435</v>
      </c>
      <c r="C15978" s="4">
        <v>133.0729</v>
      </c>
      <c r="F15978" s="20"/>
    </row>
    <row r="15979" spans="2:6" x14ac:dyDescent="0.3">
      <c r="B15979" s="3" t="s">
        <v>604</v>
      </c>
      <c r="C15979" s="4">
        <v>133.07139999999998</v>
      </c>
      <c r="F15979" s="20"/>
    </row>
    <row r="15980" spans="2:6" x14ac:dyDescent="0.3">
      <c r="B15980" s="3" t="s">
        <v>7836</v>
      </c>
      <c r="C15980" s="4">
        <v>133.06179999999998</v>
      </c>
      <c r="F15980" s="20"/>
    </row>
    <row r="15981" spans="2:6" x14ac:dyDescent="0.3">
      <c r="B15981" s="3" t="s">
        <v>8425</v>
      </c>
      <c r="C15981" s="4">
        <v>132.93639999999999</v>
      </c>
      <c r="F15981" s="20"/>
    </row>
    <row r="15982" spans="2:6" x14ac:dyDescent="0.3">
      <c r="B15982" s="3" t="s">
        <v>18264</v>
      </c>
      <c r="C15982" s="4">
        <v>132.83930000000001</v>
      </c>
      <c r="F15982" s="20"/>
    </row>
    <row r="15983" spans="2:6" x14ac:dyDescent="0.3">
      <c r="B15983" s="3" t="s">
        <v>12379</v>
      </c>
      <c r="C15983" s="4">
        <v>132.71119999999999</v>
      </c>
      <c r="F15983" s="20"/>
    </row>
    <row r="15984" spans="2:6" x14ac:dyDescent="0.3">
      <c r="B15984" s="3" t="s">
        <v>3564</v>
      </c>
      <c r="C15984" s="4">
        <v>132.64269999999999</v>
      </c>
      <c r="F15984" s="20"/>
    </row>
    <row r="15985" spans="2:6" x14ac:dyDescent="0.3">
      <c r="B15985" s="3" t="s">
        <v>13525</v>
      </c>
      <c r="C15985" s="4">
        <v>132.57339999999999</v>
      </c>
      <c r="F15985" s="20"/>
    </row>
    <row r="15986" spans="2:6" x14ac:dyDescent="0.3">
      <c r="B15986" s="3" t="s">
        <v>5930</v>
      </c>
      <c r="C15986" s="4">
        <v>132.47379999999998</v>
      </c>
      <c r="F15986" s="20"/>
    </row>
    <row r="15987" spans="2:6" x14ac:dyDescent="0.3">
      <c r="B15987" s="3" t="s">
        <v>4157</v>
      </c>
      <c r="C15987" s="4">
        <v>132.4734</v>
      </c>
      <c r="F15987" s="20"/>
    </row>
    <row r="15988" spans="2:6" x14ac:dyDescent="0.3">
      <c r="B15988" s="3" t="s">
        <v>3422</v>
      </c>
      <c r="C15988" s="4">
        <v>132.43559999999999</v>
      </c>
      <c r="F15988" s="20"/>
    </row>
    <row r="15989" spans="2:6" x14ac:dyDescent="0.3">
      <c r="B15989" s="3" t="s">
        <v>16898</v>
      </c>
      <c r="C15989" s="4">
        <v>132.41039999999998</v>
      </c>
      <c r="F15989" s="20"/>
    </row>
    <row r="15990" spans="2:6" x14ac:dyDescent="0.3">
      <c r="B15990" s="3" t="s">
        <v>12337</v>
      </c>
      <c r="C15990" s="4">
        <v>132.37079999999997</v>
      </c>
      <c r="F15990" s="20"/>
    </row>
    <row r="15991" spans="2:6" x14ac:dyDescent="0.3">
      <c r="B15991" s="3" t="s">
        <v>14110</v>
      </c>
      <c r="C15991" s="4">
        <v>132.01700000000002</v>
      </c>
      <c r="F15991" s="20"/>
    </row>
    <row r="15992" spans="2:6" x14ac:dyDescent="0.3">
      <c r="B15992" s="3" t="s">
        <v>11184</v>
      </c>
      <c r="C15992" s="4">
        <v>131.99109999999999</v>
      </c>
      <c r="F15992" s="20"/>
    </row>
    <row r="15993" spans="2:6" x14ac:dyDescent="0.3">
      <c r="B15993" s="3" t="s">
        <v>3509</v>
      </c>
      <c r="C15993" s="4">
        <v>131.99109999999999</v>
      </c>
      <c r="F15993" s="20"/>
    </row>
    <row r="15994" spans="2:6" x14ac:dyDescent="0.3">
      <c r="B15994" s="3" t="s">
        <v>3698</v>
      </c>
      <c r="C15994" s="4">
        <v>131.75960000000001</v>
      </c>
      <c r="F15994" s="20"/>
    </row>
    <row r="15995" spans="2:6" x14ac:dyDescent="0.3">
      <c r="B15995" s="3" t="s">
        <v>15555</v>
      </c>
      <c r="C15995" s="4">
        <v>131.74780000000001</v>
      </c>
      <c r="F15995" s="20"/>
    </row>
    <row r="15996" spans="2:6" x14ac:dyDescent="0.3">
      <c r="B15996" s="3" t="s">
        <v>1801</v>
      </c>
      <c r="C15996" s="4">
        <v>131.7415</v>
      </c>
      <c r="F15996" s="20"/>
    </row>
    <row r="15997" spans="2:6" x14ac:dyDescent="0.3">
      <c r="B15997" s="3" t="s">
        <v>16712</v>
      </c>
      <c r="C15997" s="4">
        <v>131.6464</v>
      </c>
      <c r="F15997" s="20"/>
    </row>
    <row r="15998" spans="2:6" x14ac:dyDescent="0.3">
      <c r="B15998" s="3" t="s">
        <v>2513</v>
      </c>
      <c r="C15998" s="4">
        <v>131.57849999999999</v>
      </c>
      <c r="F15998" s="20"/>
    </row>
    <row r="15999" spans="2:6" x14ac:dyDescent="0.3">
      <c r="B15999" s="3" t="s">
        <v>11385</v>
      </c>
      <c r="C15999" s="4">
        <v>131.45939999999999</v>
      </c>
      <c r="F15999" s="20"/>
    </row>
    <row r="16000" spans="2:6" x14ac:dyDescent="0.3">
      <c r="B16000" s="3" t="s">
        <v>17983</v>
      </c>
      <c r="C16000" s="4">
        <v>131.44110000000001</v>
      </c>
      <c r="F16000" s="20"/>
    </row>
    <row r="16001" spans="2:6" x14ac:dyDescent="0.3">
      <c r="B16001" s="3" t="s">
        <v>16238</v>
      </c>
      <c r="C16001" s="4">
        <v>131.44110000000001</v>
      </c>
      <c r="F16001" s="20"/>
    </row>
    <row r="16002" spans="2:6" x14ac:dyDescent="0.3">
      <c r="B16002" s="3" t="s">
        <v>16476</v>
      </c>
      <c r="C16002" s="4">
        <v>131.44110000000001</v>
      </c>
      <c r="F16002" s="20"/>
    </row>
    <row r="16003" spans="2:6" x14ac:dyDescent="0.3">
      <c r="B16003" s="3" t="s">
        <v>17135</v>
      </c>
      <c r="C16003" s="4">
        <v>131.44110000000001</v>
      </c>
      <c r="F16003" s="20"/>
    </row>
    <row r="16004" spans="2:6" x14ac:dyDescent="0.3">
      <c r="B16004" s="3" t="s">
        <v>12287</v>
      </c>
      <c r="C16004" s="4">
        <v>131.44110000000001</v>
      </c>
      <c r="F16004" s="20"/>
    </row>
    <row r="16005" spans="2:6" x14ac:dyDescent="0.3">
      <c r="B16005" s="3" t="s">
        <v>7291</v>
      </c>
      <c r="C16005" s="4">
        <v>131.44110000000001</v>
      </c>
      <c r="F16005" s="20"/>
    </row>
    <row r="16006" spans="2:6" x14ac:dyDescent="0.3">
      <c r="B16006" s="3" t="s">
        <v>5210</v>
      </c>
      <c r="C16006" s="4">
        <v>131.44110000000001</v>
      </c>
      <c r="F16006" s="20"/>
    </row>
    <row r="16007" spans="2:6" x14ac:dyDescent="0.3">
      <c r="B16007" s="3" t="s">
        <v>2604</v>
      </c>
      <c r="C16007" s="4">
        <v>131.44110000000001</v>
      </c>
      <c r="F16007" s="20"/>
    </row>
    <row r="16008" spans="2:6" x14ac:dyDescent="0.3">
      <c r="B16008" s="3" t="s">
        <v>2954</v>
      </c>
      <c r="C16008" s="4">
        <v>131.44110000000001</v>
      </c>
      <c r="F16008" s="20"/>
    </row>
    <row r="16009" spans="2:6" x14ac:dyDescent="0.3">
      <c r="B16009" s="3" t="s">
        <v>1706</v>
      </c>
      <c r="C16009" s="4">
        <v>131.44110000000001</v>
      </c>
      <c r="F16009" s="20"/>
    </row>
    <row r="16010" spans="2:6" x14ac:dyDescent="0.3">
      <c r="B16010" s="3" t="s">
        <v>16762</v>
      </c>
      <c r="C16010" s="4">
        <v>131.4222</v>
      </c>
      <c r="F16010" s="20"/>
    </row>
    <row r="16011" spans="2:6" x14ac:dyDescent="0.3">
      <c r="B16011" s="3" t="s">
        <v>14914</v>
      </c>
      <c r="C16011" s="4">
        <v>131.41589999999999</v>
      </c>
      <c r="F16011" s="20"/>
    </row>
    <row r="16012" spans="2:6" x14ac:dyDescent="0.3">
      <c r="B16012" s="3" t="s">
        <v>15048</v>
      </c>
      <c r="C16012" s="4">
        <v>131.41589999999999</v>
      </c>
      <c r="F16012" s="20"/>
    </row>
    <row r="16013" spans="2:6" x14ac:dyDescent="0.3">
      <c r="B16013" s="3" t="s">
        <v>18420</v>
      </c>
      <c r="C16013" s="4">
        <v>131.3844</v>
      </c>
      <c r="F16013" s="20"/>
    </row>
    <row r="16014" spans="2:6" x14ac:dyDescent="0.3">
      <c r="B16014" s="3" t="s">
        <v>4109</v>
      </c>
      <c r="C16014" s="4">
        <v>131.3844</v>
      </c>
      <c r="F16014" s="20"/>
    </row>
    <row r="16015" spans="2:6" x14ac:dyDescent="0.3">
      <c r="B16015" s="3" t="s">
        <v>4544</v>
      </c>
      <c r="C16015" s="4">
        <v>131.37809999999999</v>
      </c>
      <c r="F16015" s="20"/>
    </row>
    <row r="16016" spans="2:6" x14ac:dyDescent="0.3">
      <c r="B16016" s="3" t="s">
        <v>18309</v>
      </c>
      <c r="C16016" s="4">
        <v>131.3655</v>
      </c>
      <c r="F16016" s="20"/>
    </row>
    <row r="16017" spans="2:6" x14ac:dyDescent="0.3">
      <c r="B16017" s="3" t="s">
        <v>17999</v>
      </c>
      <c r="C16017" s="4">
        <v>131.35920000000002</v>
      </c>
      <c r="F16017" s="20"/>
    </row>
    <row r="16018" spans="2:6" x14ac:dyDescent="0.3">
      <c r="B16018" s="3" t="s">
        <v>18237</v>
      </c>
      <c r="C16018" s="4">
        <v>131.35290000000001</v>
      </c>
      <c r="F16018" s="20"/>
    </row>
    <row r="16019" spans="2:6" x14ac:dyDescent="0.3">
      <c r="B16019" s="3" t="s">
        <v>8497</v>
      </c>
      <c r="C16019" s="4">
        <v>131.3466</v>
      </c>
      <c r="F16019" s="20"/>
    </row>
    <row r="16020" spans="2:6" x14ac:dyDescent="0.3">
      <c r="B16020" s="3" t="s">
        <v>1479</v>
      </c>
      <c r="C16020" s="4">
        <v>131.3466</v>
      </c>
      <c r="F16020" s="20"/>
    </row>
    <row r="16021" spans="2:6" x14ac:dyDescent="0.3">
      <c r="B16021" s="3" t="s">
        <v>5525</v>
      </c>
      <c r="C16021" s="4">
        <v>131.334</v>
      </c>
      <c r="F16021" s="20"/>
    </row>
    <row r="16022" spans="2:6" x14ac:dyDescent="0.3">
      <c r="B16022" s="3" t="s">
        <v>14300</v>
      </c>
      <c r="C16022" s="4">
        <v>131.32140000000001</v>
      </c>
      <c r="F16022" s="20"/>
    </row>
    <row r="16023" spans="2:6" x14ac:dyDescent="0.3">
      <c r="B16023" s="3" t="s">
        <v>6372</v>
      </c>
      <c r="C16023" s="4">
        <v>131.32140000000001</v>
      </c>
      <c r="F16023" s="20"/>
    </row>
    <row r="16024" spans="2:6" x14ac:dyDescent="0.3">
      <c r="B16024" s="3" t="s">
        <v>13005</v>
      </c>
      <c r="C16024" s="4">
        <v>131.32139999999998</v>
      </c>
      <c r="F16024" s="20"/>
    </row>
    <row r="16025" spans="2:6" x14ac:dyDescent="0.3">
      <c r="B16025" s="3" t="s">
        <v>4162</v>
      </c>
      <c r="C16025" s="4">
        <v>131.30879999999999</v>
      </c>
      <c r="F16025" s="20"/>
    </row>
    <row r="16026" spans="2:6" x14ac:dyDescent="0.3">
      <c r="B16026" s="3" t="s">
        <v>1027</v>
      </c>
      <c r="C16026" s="4">
        <v>131.2962</v>
      </c>
      <c r="F16026" s="20"/>
    </row>
    <row r="16027" spans="2:6" x14ac:dyDescent="0.3">
      <c r="B16027" s="3" t="s">
        <v>18109</v>
      </c>
      <c r="C16027" s="4">
        <v>131.28989999999999</v>
      </c>
      <c r="F16027" s="20"/>
    </row>
    <row r="16028" spans="2:6" x14ac:dyDescent="0.3">
      <c r="B16028" s="3" t="s">
        <v>17180</v>
      </c>
      <c r="C16028" s="4">
        <v>131.27099999999999</v>
      </c>
      <c r="F16028" s="20"/>
    </row>
    <row r="16029" spans="2:6" x14ac:dyDescent="0.3">
      <c r="B16029" s="3" t="s">
        <v>8273</v>
      </c>
      <c r="C16029" s="4">
        <v>131.2647</v>
      </c>
      <c r="F16029" s="20"/>
    </row>
    <row r="16030" spans="2:6" x14ac:dyDescent="0.3">
      <c r="B16030" s="3" t="s">
        <v>13094</v>
      </c>
      <c r="C16030" s="4">
        <v>131.2216</v>
      </c>
      <c r="F16030" s="20"/>
    </row>
    <row r="16031" spans="2:6" x14ac:dyDescent="0.3">
      <c r="B16031" s="3" t="s">
        <v>14938</v>
      </c>
      <c r="C16031" s="4">
        <v>131.2139</v>
      </c>
      <c r="F16031" s="20"/>
    </row>
    <row r="16032" spans="2:6" x14ac:dyDescent="0.3">
      <c r="B16032" s="3" t="s">
        <v>5438</v>
      </c>
      <c r="C16032" s="4">
        <v>131.07489999999999</v>
      </c>
      <c r="F16032" s="20"/>
    </row>
    <row r="16033" spans="2:6" x14ac:dyDescent="0.3">
      <c r="B16033" s="3" t="s">
        <v>5774</v>
      </c>
      <c r="C16033" s="4">
        <v>131.04660000000001</v>
      </c>
      <c r="F16033" s="20"/>
    </row>
    <row r="16034" spans="2:6" x14ac:dyDescent="0.3">
      <c r="B16034" s="3" t="s">
        <v>7081</v>
      </c>
      <c r="C16034" s="4">
        <v>130.8836</v>
      </c>
      <c r="F16034" s="20"/>
    </row>
    <row r="16035" spans="2:6" x14ac:dyDescent="0.3">
      <c r="B16035" s="3" t="s">
        <v>1435</v>
      </c>
      <c r="C16035" s="4">
        <v>130.57859999999999</v>
      </c>
      <c r="F16035" s="20"/>
    </row>
    <row r="16036" spans="2:6" x14ac:dyDescent="0.3">
      <c r="B16036" s="3" t="s">
        <v>8676</v>
      </c>
      <c r="C16036" s="4">
        <v>130.42440000000002</v>
      </c>
      <c r="F16036" s="20"/>
    </row>
    <row r="16037" spans="2:6" x14ac:dyDescent="0.3">
      <c r="B16037" s="3" t="s">
        <v>1952</v>
      </c>
      <c r="C16037" s="4">
        <v>130.4068</v>
      </c>
      <c r="F16037" s="20"/>
    </row>
    <row r="16038" spans="2:6" x14ac:dyDescent="0.3">
      <c r="B16038" s="3" t="s">
        <v>16966</v>
      </c>
      <c r="C16038" s="4">
        <v>130.24420000000001</v>
      </c>
      <c r="F16038" s="20"/>
    </row>
    <row r="16039" spans="2:6" x14ac:dyDescent="0.3">
      <c r="B16039" s="3" t="s">
        <v>10901</v>
      </c>
      <c r="C16039" s="4">
        <v>130.1009</v>
      </c>
      <c r="F16039" s="20"/>
    </row>
    <row r="16040" spans="2:6" x14ac:dyDescent="0.3">
      <c r="B16040" s="3" t="s">
        <v>2243</v>
      </c>
      <c r="C16040" s="4">
        <v>130.08770000000001</v>
      </c>
      <c r="F16040" s="20"/>
    </row>
    <row r="16041" spans="2:6" x14ac:dyDescent="0.3">
      <c r="B16041" s="3" t="s">
        <v>737</v>
      </c>
      <c r="C16041" s="4">
        <v>130.07570000000001</v>
      </c>
      <c r="F16041" s="20"/>
    </row>
    <row r="16042" spans="2:6" x14ac:dyDescent="0.3">
      <c r="B16042" s="3" t="s">
        <v>8870</v>
      </c>
      <c r="C16042" s="4">
        <v>130.00640000000001</v>
      </c>
      <c r="F16042" s="20"/>
    </row>
    <row r="16043" spans="2:6" x14ac:dyDescent="0.3">
      <c r="B16043" s="3" t="s">
        <v>9081</v>
      </c>
      <c r="C16043" s="4">
        <v>129.89420000000001</v>
      </c>
      <c r="F16043" s="20"/>
    </row>
    <row r="16044" spans="2:6" x14ac:dyDescent="0.3">
      <c r="B16044" s="3" t="s">
        <v>9349</v>
      </c>
      <c r="C16044" s="4">
        <v>129.7825</v>
      </c>
      <c r="F16044" s="20"/>
    </row>
    <row r="16045" spans="2:6" x14ac:dyDescent="0.3">
      <c r="B16045" s="3" t="s">
        <v>17506</v>
      </c>
      <c r="C16045" s="4">
        <v>129.45010000000002</v>
      </c>
      <c r="F16045" s="20"/>
    </row>
    <row r="16046" spans="2:6" x14ac:dyDescent="0.3">
      <c r="B16046" s="3" t="s">
        <v>4202</v>
      </c>
      <c r="C16046" s="4">
        <v>129.41249999999999</v>
      </c>
      <c r="F16046" s="20"/>
    </row>
    <row r="16047" spans="2:6" x14ac:dyDescent="0.3">
      <c r="B16047" s="3" t="s">
        <v>2981</v>
      </c>
      <c r="C16047" s="4">
        <v>129.4119</v>
      </c>
      <c r="F16047" s="20"/>
    </row>
    <row r="16048" spans="2:6" x14ac:dyDescent="0.3">
      <c r="B16048" s="3" t="s">
        <v>3562</v>
      </c>
      <c r="C16048" s="4">
        <v>129.22829999999999</v>
      </c>
      <c r="F16048" s="20"/>
    </row>
    <row r="16049" spans="2:6" x14ac:dyDescent="0.3">
      <c r="B16049" s="3" t="s">
        <v>8529</v>
      </c>
      <c r="C16049" s="4">
        <v>129.14340000000001</v>
      </c>
      <c r="F16049" s="20"/>
    </row>
    <row r="16050" spans="2:6" x14ac:dyDescent="0.3">
      <c r="B16050" s="3" t="s">
        <v>2665</v>
      </c>
      <c r="C16050" s="4">
        <v>129.13669999999999</v>
      </c>
      <c r="F16050" s="20"/>
    </row>
    <row r="16051" spans="2:6" x14ac:dyDescent="0.3">
      <c r="B16051" s="3" t="s">
        <v>8124</v>
      </c>
      <c r="C16051" s="4">
        <v>129.04259999999999</v>
      </c>
      <c r="F16051" s="20"/>
    </row>
    <row r="16052" spans="2:6" x14ac:dyDescent="0.3">
      <c r="B16052" s="3" t="s">
        <v>5763</v>
      </c>
      <c r="C16052" s="4">
        <v>128.98140000000001</v>
      </c>
      <c r="F16052" s="20"/>
    </row>
    <row r="16053" spans="2:6" x14ac:dyDescent="0.3">
      <c r="B16053" s="3" t="s">
        <v>7951</v>
      </c>
      <c r="C16053" s="4">
        <v>128.71110000000002</v>
      </c>
      <c r="F16053" s="20"/>
    </row>
    <row r="16054" spans="2:6" x14ac:dyDescent="0.3">
      <c r="B16054" s="3" t="s">
        <v>5045</v>
      </c>
      <c r="C16054" s="4">
        <v>128.56739999999999</v>
      </c>
      <c r="F16054" s="20"/>
    </row>
    <row r="16055" spans="2:6" x14ac:dyDescent="0.3">
      <c r="B16055" s="3" t="s">
        <v>17400</v>
      </c>
      <c r="C16055" s="4">
        <v>128.41069999999999</v>
      </c>
      <c r="F16055" s="20"/>
    </row>
    <row r="16056" spans="2:6" x14ac:dyDescent="0.3">
      <c r="B16056" s="3" t="s">
        <v>16452</v>
      </c>
      <c r="C16056" s="4">
        <v>128.26070000000001</v>
      </c>
      <c r="F16056" s="20"/>
    </row>
    <row r="16057" spans="2:6" x14ac:dyDescent="0.3">
      <c r="B16057" s="3" t="s">
        <v>5079</v>
      </c>
      <c r="C16057" s="4">
        <v>128.26070000000001</v>
      </c>
      <c r="F16057" s="20"/>
    </row>
    <row r="16058" spans="2:6" x14ac:dyDescent="0.3">
      <c r="B16058" s="3" t="s">
        <v>4319</v>
      </c>
      <c r="C16058" s="4">
        <v>128.22290000000001</v>
      </c>
      <c r="F16058" s="20"/>
    </row>
    <row r="16059" spans="2:6" x14ac:dyDescent="0.3">
      <c r="B16059" s="3" t="s">
        <v>3421</v>
      </c>
      <c r="C16059" s="4">
        <v>128.22290000000001</v>
      </c>
      <c r="F16059" s="20"/>
    </row>
    <row r="16060" spans="2:6" x14ac:dyDescent="0.3">
      <c r="B16060" s="3" t="s">
        <v>9840</v>
      </c>
      <c r="C16060" s="4">
        <v>128.1788</v>
      </c>
      <c r="F16060" s="20"/>
    </row>
    <row r="16061" spans="2:6" x14ac:dyDescent="0.3">
      <c r="B16061" s="3" t="s">
        <v>17010</v>
      </c>
      <c r="C16061" s="4">
        <v>128.01660000000001</v>
      </c>
      <c r="F16061" s="20"/>
    </row>
    <row r="16062" spans="2:6" x14ac:dyDescent="0.3">
      <c r="B16062" s="3" t="s">
        <v>6971</v>
      </c>
      <c r="C16062" s="4">
        <v>127.6906</v>
      </c>
      <c r="F16062" s="20"/>
    </row>
    <row r="16063" spans="2:6" x14ac:dyDescent="0.3">
      <c r="B16063" s="3" t="s">
        <v>1460</v>
      </c>
      <c r="C16063" s="4">
        <v>127.441</v>
      </c>
      <c r="F16063" s="20"/>
    </row>
    <row r="16064" spans="2:6" x14ac:dyDescent="0.3">
      <c r="B16064" s="3" t="s">
        <v>17655</v>
      </c>
      <c r="C16064" s="4">
        <v>127.43939999999999</v>
      </c>
      <c r="F16064" s="20"/>
    </row>
    <row r="16065" spans="2:6" x14ac:dyDescent="0.3">
      <c r="B16065" s="3" t="s">
        <v>11167</v>
      </c>
      <c r="C16065" s="4">
        <v>127.37759999999999</v>
      </c>
      <c r="F16065" s="20"/>
    </row>
    <row r="16066" spans="2:6" x14ac:dyDescent="0.3">
      <c r="B16066" s="3" t="s">
        <v>8398</v>
      </c>
      <c r="C16066" s="4">
        <v>127.25209999999998</v>
      </c>
      <c r="F16066" s="20"/>
    </row>
    <row r="16067" spans="2:6" x14ac:dyDescent="0.3">
      <c r="B16067" s="3" t="s">
        <v>1097</v>
      </c>
      <c r="C16067" s="4">
        <v>127.12260000000001</v>
      </c>
      <c r="F16067" s="20"/>
    </row>
    <row r="16068" spans="2:6" x14ac:dyDescent="0.3">
      <c r="B16068" s="3" t="s">
        <v>8218</v>
      </c>
      <c r="C16068" s="4">
        <v>127.0339</v>
      </c>
      <c r="F16068" s="20"/>
    </row>
    <row r="16069" spans="2:6" x14ac:dyDescent="0.3">
      <c r="B16069" s="3" t="s">
        <v>5787</v>
      </c>
      <c r="C16069" s="4">
        <v>127.0339</v>
      </c>
      <c r="F16069" s="20"/>
    </row>
    <row r="16070" spans="2:6" x14ac:dyDescent="0.3">
      <c r="B16070" s="3" t="s">
        <v>3119</v>
      </c>
      <c r="C16070" s="4">
        <v>127.0339</v>
      </c>
      <c r="F16070" s="20"/>
    </row>
    <row r="16071" spans="2:6" x14ac:dyDescent="0.3">
      <c r="B16071" s="3" t="s">
        <v>1840</v>
      </c>
      <c r="C16071" s="4">
        <v>127.0339</v>
      </c>
      <c r="F16071" s="20"/>
    </row>
    <row r="16072" spans="2:6" x14ac:dyDescent="0.3">
      <c r="B16072" s="3" t="s">
        <v>13143</v>
      </c>
      <c r="C16072" s="4">
        <v>126.97720000000001</v>
      </c>
      <c r="F16072" s="20"/>
    </row>
    <row r="16073" spans="2:6" x14ac:dyDescent="0.3">
      <c r="B16073" s="3" t="s">
        <v>2426</v>
      </c>
      <c r="C16073" s="4">
        <v>126.95159999999998</v>
      </c>
      <c r="F16073" s="20"/>
    </row>
    <row r="16074" spans="2:6" x14ac:dyDescent="0.3">
      <c r="B16074" s="3" t="s">
        <v>10691</v>
      </c>
      <c r="C16074" s="4">
        <v>126.48269999999999</v>
      </c>
      <c r="F16074" s="20"/>
    </row>
    <row r="16075" spans="2:6" x14ac:dyDescent="0.3">
      <c r="B16075" s="3" t="s">
        <v>1719</v>
      </c>
      <c r="C16075" s="4">
        <v>126.3516</v>
      </c>
      <c r="F16075" s="20"/>
    </row>
    <row r="16076" spans="2:6" x14ac:dyDescent="0.3">
      <c r="B16076" s="3" t="s">
        <v>15857</v>
      </c>
      <c r="C16076" s="4">
        <v>126.3449</v>
      </c>
      <c r="F16076" s="20"/>
    </row>
    <row r="16077" spans="2:6" x14ac:dyDescent="0.3">
      <c r="B16077" s="3" t="s">
        <v>18727</v>
      </c>
      <c r="C16077" s="4">
        <v>126.2988</v>
      </c>
      <c r="F16077" s="20"/>
    </row>
    <row r="16078" spans="2:6" x14ac:dyDescent="0.3">
      <c r="B16078" s="3" t="s">
        <v>4340</v>
      </c>
      <c r="C16078" s="4">
        <v>126.29810000000001</v>
      </c>
      <c r="F16078" s="20"/>
    </row>
    <row r="16079" spans="2:6" x14ac:dyDescent="0.3">
      <c r="B16079" s="3" t="s">
        <v>8963</v>
      </c>
      <c r="C16079" s="4">
        <v>125.9434</v>
      </c>
      <c r="F16079" s="20"/>
    </row>
    <row r="16080" spans="2:6" x14ac:dyDescent="0.3">
      <c r="B16080" s="3" t="s">
        <v>11032</v>
      </c>
      <c r="C16080" s="4">
        <v>125.9032</v>
      </c>
      <c r="F16080" s="20"/>
    </row>
    <row r="16081" spans="2:6" x14ac:dyDescent="0.3">
      <c r="B16081" s="3" t="s">
        <v>18022</v>
      </c>
      <c r="C16081" s="4">
        <v>125.8327</v>
      </c>
      <c r="F16081" s="20"/>
    </row>
    <row r="16082" spans="2:6" x14ac:dyDescent="0.3">
      <c r="B16082" s="3" t="s">
        <v>9297</v>
      </c>
      <c r="C16082" s="4">
        <v>125.71849999999999</v>
      </c>
      <c r="F16082" s="20"/>
    </row>
    <row r="16083" spans="2:6" x14ac:dyDescent="0.3">
      <c r="B16083" s="3" t="s">
        <v>11979</v>
      </c>
      <c r="C16083" s="4">
        <v>125.49130000000001</v>
      </c>
      <c r="F16083" s="20"/>
    </row>
    <row r="16084" spans="2:6" x14ac:dyDescent="0.3">
      <c r="B16084" s="3" t="s">
        <v>5737</v>
      </c>
      <c r="C16084" s="4">
        <v>125.2744</v>
      </c>
      <c r="F16084" s="20"/>
    </row>
    <row r="16085" spans="2:6" x14ac:dyDescent="0.3">
      <c r="B16085" s="3" t="s">
        <v>18672</v>
      </c>
      <c r="C16085" s="4">
        <v>125.14960000000001</v>
      </c>
      <c r="F16085" s="20"/>
    </row>
    <row r="16086" spans="2:6" x14ac:dyDescent="0.3">
      <c r="B16086" s="3" t="s">
        <v>16408</v>
      </c>
      <c r="C16086" s="4">
        <v>125.14960000000001</v>
      </c>
      <c r="F16086" s="20"/>
    </row>
    <row r="16087" spans="2:6" x14ac:dyDescent="0.3">
      <c r="B16087" s="3" t="s">
        <v>15311</v>
      </c>
      <c r="C16087" s="4">
        <v>125.14960000000001</v>
      </c>
      <c r="F16087" s="20"/>
    </row>
    <row r="16088" spans="2:6" x14ac:dyDescent="0.3">
      <c r="B16088" s="3" t="s">
        <v>1521</v>
      </c>
      <c r="C16088" s="4">
        <v>125.14960000000001</v>
      </c>
      <c r="F16088" s="20"/>
    </row>
    <row r="16089" spans="2:6" x14ac:dyDescent="0.3">
      <c r="B16089" s="3" t="s">
        <v>9550</v>
      </c>
      <c r="C16089" s="4">
        <v>125.137</v>
      </c>
      <c r="F16089" s="20"/>
    </row>
    <row r="16090" spans="2:6" x14ac:dyDescent="0.3">
      <c r="B16090" s="3" t="s">
        <v>4391</v>
      </c>
      <c r="C16090" s="4">
        <v>125.137</v>
      </c>
      <c r="F16090" s="20"/>
    </row>
    <row r="16091" spans="2:6" x14ac:dyDescent="0.3">
      <c r="B16091" s="3" t="s">
        <v>764</v>
      </c>
      <c r="C16091" s="4">
        <v>125.137</v>
      </c>
      <c r="F16091" s="20"/>
    </row>
    <row r="16092" spans="2:6" x14ac:dyDescent="0.3">
      <c r="B16092" s="3" t="s">
        <v>13087</v>
      </c>
      <c r="C16092" s="4">
        <v>125.12440000000001</v>
      </c>
      <c r="F16092" s="20"/>
    </row>
    <row r="16093" spans="2:6" x14ac:dyDescent="0.3">
      <c r="B16093" s="3" t="s">
        <v>7311</v>
      </c>
      <c r="C16093" s="4">
        <v>125.10550000000001</v>
      </c>
      <c r="F16093" s="20"/>
    </row>
    <row r="16094" spans="2:6" x14ac:dyDescent="0.3">
      <c r="B16094" s="3" t="s">
        <v>5676</v>
      </c>
      <c r="C16094" s="4">
        <v>125.10549999999999</v>
      </c>
      <c r="F16094" s="20"/>
    </row>
    <row r="16095" spans="2:6" x14ac:dyDescent="0.3">
      <c r="B16095" s="3" t="s">
        <v>4441</v>
      </c>
      <c r="C16095" s="4">
        <v>125.0992</v>
      </c>
      <c r="F16095" s="20"/>
    </row>
    <row r="16096" spans="2:6" x14ac:dyDescent="0.3">
      <c r="B16096" s="3" t="s">
        <v>2530</v>
      </c>
      <c r="C16096" s="4">
        <v>125.0992</v>
      </c>
      <c r="F16096" s="20"/>
    </row>
    <row r="16097" spans="2:6" x14ac:dyDescent="0.3">
      <c r="B16097" s="3" t="s">
        <v>2925</v>
      </c>
      <c r="C16097" s="4">
        <v>125.087</v>
      </c>
      <c r="F16097" s="20"/>
    </row>
    <row r="16098" spans="2:6" x14ac:dyDescent="0.3">
      <c r="B16098" s="3" t="s">
        <v>7603</v>
      </c>
      <c r="C16098" s="4">
        <v>125.08029999999999</v>
      </c>
      <c r="F16098" s="20"/>
    </row>
    <row r="16099" spans="2:6" x14ac:dyDescent="0.3">
      <c r="B16099" s="3" t="s">
        <v>5980</v>
      </c>
      <c r="C16099" s="4">
        <v>125.08029999999999</v>
      </c>
      <c r="F16099" s="20"/>
    </row>
    <row r="16100" spans="2:6" x14ac:dyDescent="0.3">
      <c r="B16100" s="3" t="s">
        <v>9159</v>
      </c>
      <c r="C16100" s="4">
        <v>125.07400000000001</v>
      </c>
      <c r="F16100" s="20"/>
    </row>
    <row r="16101" spans="2:6" x14ac:dyDescent="0.3">
      <c r="B16101" s="3" t="s">
        <v>2483</v>
      </c>
      <c r="C16101" s="4">
        <v>125.07400000000001</v>
      </c>
      <c r="F16101" s="20"/>
    </row>
    <row r="16102" spans="2:6" x14ac:dyDescent="0.3">
      <c r="B16102" s="3" t="s">
        <v>7652</v>
      </c>
      <c r="C16102" s="4">
        <v>125.074</v>
      </c>
      <c r="F16102" s="20"/>
    </row>
    <row r="16103" spans="2:6" x14ac:dyDescent="0.3">
      <c r="B16103" s="3" t="s">
        <v>7236</v>
      </c>
      <c r="C16103" s="4">
        <v>125.074</v>
      </c>
      <c r="F16103" s="20"/>
    </row>
    <row r="16104" spans="2:6" x14ac:dyDescent="0.3">
      <c r="B16104" s="3" t="s">
        <v>5805</v>
      </c>
      <c r="C16104" s="4">
        <v>125.074</v>
      </c>
      <c r="F16104" s="20"/>
    </row>
    <row r="16105" spans="2:6" x14ac:dyDescent="0.3">
      <c r="B16105" s="3" t="s">
        <v>9560</v>
      </c>
      <c r="C16105" s="4">
        <v>125.06139999999999</v>
      </c>
      <c r="F16105" s="20"/>
    </row>
    <row r="16106" spans="2:6" x14ac:dyDescent="0.3">
      <c r="B16106" s="3" t="s">
        <v>7192</v>
      </c>
      <c r="C16106" s="4">
        <v>125.06139999999999</v>
      </c>
      <c r="F16106" s="20"/>
    </row>
    <row r="16107" spans="2:6" x14ac:dyDescent="0.3">
      <c r="B16107" s="3" t="s">
        <v>10449</v>
      </c>
      <c r="C16107" s="4">
        <v>125.04249999999999</v>
      </c>
      <c r="F16107" s="20"/>
    </row>
    <row r="16108" spans="2:6" x14ac:dyDescent="0.3">
      <c r="B16108" s="3" t="s">
        <v>7939</v>
      </c>
      <c r="C16108" s="4">
        <v>125.03620000000001</v>
      </c>
      <c r="F16108" s="20"/>
    </row>
    <row r="16109" spans="2:6" x14ac:dyDescent="0.3">
      <c r="B16109" s="3" t="s">
        <v>9629</v>
      </c>
      <c r="C16109" s="4">
        <v>125.0299</v>
      </c>
      <c r="F16109" s="20"/>
    </row>
    <row r="16110" spans="2:6" x14ac:dyDescent="0.3">
      <c r="B16110" s="3" t="s">
        <v>1537</v>
      </c>
      <c r="C16110" s="4">
        <v>125.011</v>
      </c>
      <c r="F16110" s="20"/>
    </row>
    <row r="16111" spans="2:6" x14ac:dyDescent="0.3">
      <c r="B16111" s="3" t="s">
        <v>6606</v>
      </c>
      <c r="C16111" s="4">
        <v>124.97399999999999</v>
      </c>
      <c r="F16111" s="20"/>
    </row>
    <row r="16112" spans="2:6" x14ac:dyDescent="0.3">
      <c r="B16112" s="3" t="s">
        <v>15116</v>
      </c>
      <c r="C16112" s="4">
        <v>124.8488</v>
      </c>
      <c r="F16112" s="20"/>
    </row>
    <row r="16113" spans="2:6" x14ac:dyDescent="0.3">
      <c r="B16113" s="3" t="s">
        <v>638</v>
      </c>
      <c r="C16113" s="4">
        <v>124.8366</v>
      </c>
      <c r="F16113" s="20"/>
    </row>
    <row r="16114" spans="2:6" x14ac:dyDescent="0.3">
      <c r="B16114" s="3" t="s">
        <v>16852</v>
      </c>
      <c r="C16114" s="4">
        <v>124.74839999999999</v>
      </c>
      <c r="F16114" s="20"/>
    </row>
    <row r="16115" spans="2:6" x14ac:dyDescent="0.3">
      <c r="B16115" s="3" t="s">
        <v>2724</v>
      </c>
      <c r="C16115" s="4">
        <v>124.5047</v>
      </c>
      <c r="F16115" s="20"/>
    </row>
    <row r="16116" spans="2:6" x14ac:dyDescent="0.3">
      <c r="B16116" s="3" t="s">
        <v>18650</v>
      </c>
      <c r="C16116" s="4">
        <v>124.42299999999999</v>
      </c>
      <c r="F16116" s="20"/>
    </row>
    <row r="16117" spans="2:6" x14ac:dyDescent="0.3">
      <c r="B16117" s="3" t="s">
        <v>7060</v>
      </c>
      <c r="C16117" s="4">
        <v>124.2976</v>
      </c>
      <c r="F16117" s="20"/>
    </row>
    <row r="16118" spans="2:6" x14ac:dyDescent="0.3">
      <c r="B16118" s="3" t="s">
        <v>14306</v>
      </c>
      <c r="C16118" s="4">
        <v>124.17700000000001</v>
      </c>
      <c r="F16118" s="20"/>
    </row>
    <row r="16119" spans="2:6" x14ac:dyDescent="0.3">
      <c r="B16119" s="3" t="s">
        <v>12959</v>
      </c>
      <c r="C16119" s="4">
        <v>124.17700000000001</v>
      </c>
      <c r="F16119" s="20"/>
    </row>
    <row r="16120" spans="2:6" x14ac:dyDescent="0.3">
      <c r="B16120" s="3" t="s">
        <v>5845</v>
      </c>
      <c r="C16120" s="4">
        <v>124.13499999999999</v>
      </c>
      <c r="F16120" s="20"/>
    </row>
    <row r="16121" spans="2:6" x14ac:dyDescent="0.3">
      <c r="B16121" s="3" t="s">
        <v>18975</v>
      </c>
      <c r="C16121" s="4">
        <v>124.10979999999999</v>
      </c>
      <c r="F16121" s="20"/>
    </row>
    <row r="16122" spans="2:6" x14ac:dyDescent="0.3">
      <c r="B16122" s="3" t="s">
        <v>17781</v>
      </c>
      <c r="C16122" s="4">
        <v>123.92329999999998</v>
      </c>
      <c r="F16122" s="20"/>
    </row>
    <row r="16123" spans="2:6" x14ac:dyDescent="0.3">
      <c r="B16123" s="3" t="s">
        <v>4025</v>
      </c>
      <c r="C16123" s="4">
        <v>123.89150000000001</v>
      </c>
      <c r="F16123" s="20"/>
    </row>
    <row r="16124" spans="2:6" x14ac:dyDescent="0.3">
      <c r="B16124" s="3" t="s">
        <v>18052</v>
      </c>
      <c r="C16124" s="4">
        <v>123.8409</v>
      </c>
      <c r="F16124" s="20"/>
    </row>
    <row r="16125" spans="2:6" x14ac:dyDescent="0.3">
      <c r="B16125" s="3" t="s">
        <v>18037</v>
      </c>
      <c r="C16125" s="4">
        <v>123.8355</v>
      </c>
      <c r="F16125" s="20"/>
    </row>
    <row r="16126" spans="2:6" x14ac:dyDescent="0.3">
      <c r="B16126" s="3" t="s">
        <v>14408</v>
      </c>
      <c r="C16126" s="4">
        <v>123.8355</v>
      </c>
      <c r="F16126" s="20"/>
    </row>
    <row r="16127" spans="2:6" x14ac:dyDescent="0.3">
      <c r="B16127" s="3" t="s">
        <v>4862</v>
      </c>
      <c r="C16127" s="4">
        <v>123.8355</v>
      </c>
      <c r="F16127" s="20"/>
    </row>
    <row r="16128" spans="2:6" x14ac:dyDescent="0.3">
      <c r="B16128" s="3" t="s">
        <v>2583</v>
      </c>
      <c r="C16128" s="4">
        <v>123.8355</v>
      </c>
      <c r="F16128" s="20"/>
    </row>
    <row r="16129" spans="2:6" x14ac:dyDescent="0.3">
      <c r="B16129" s="3" t="s">
        <v>10124</v>
      </c>
      <c r="C16129" s="4">
        <v>123.7842</v>
      </c>
      <c r="F16129" s="20"/>
    </row>
    <row r="16130" spans="2:6" x14ac:dyDescent="0.3">
      <c r="B16130" s="3" t="s">
        <v>16922</v>
      </c>
      <c r="C16130" s="4">
        <v>123.77789999999999</v>
      </c>
      <c r="F16130" s="20"/>
    </row>
    <row r="16131" spans="2:6" x14ac:dyDescent="0.3">
      <c r="B16131" s="3" t="s">
        <v>18209</v>
      </c>
      <c r="C16131" s="4">
        <v>123.7598</v>
      </c>
      <c r="F16131" s="20"/>
    </row>
    <row r="16132" spans="2:6" x14ac:dyDescent="0.3">
      <c r="B16132" s="3" t="s">
        <v>6678</v>
      </c>
      <c r="C16132" s="4">
        <v>123.6712</v>
      </c>
      <c r="F16132" s="20"/>
    </row>
    <row r="16133" spans="2:6" x14ac:dyDescent="0.3">
      <c r="B16133" s="3" t="s">
        <v>7876</v>
      </c>
      <c r="C16133" s="4">
        <v>123.65940000000001</v>
      </c>
      <c r="F16133" s="20"/>
    </row>
    <row r="16134" spans="2:6" x14ac:dyDescent="0.3">
      <c r="B16134" s="3" t="s">
        <v>9995</v>
      </c>
      <c r="C16134" s="4">
        <v>123.1456</v>
      </c>
      <c r="F16134" s="20"/>
    </row>
    <row r="16135" spans="2:6" x14ac:dyDescent="0.3">
      <c r="B16135" s="3" t="s">
        <v>5083</v>
      </c>
      <c r="C16135" s="4">
        <v>123.09559999999999</v>
      </c>
      <c r="F16135" s="20"/>
    </row>
    <row r="16136" spans="2:6" x14ac:dyDescent="0.3">
      <c r="B16136" s="3" t="s">
        <v>14175</v>
      </c>
      <c r="C16136" s="4">
        <v>122.97749999999999</v>
      </c>
      <c r="F16136" s="20"/>
    </row>
    <row r="16137" spans="2:6" x14ac:dyDescent="0.3">
      <c r="B16137" s="3" t="s">
        <v>15190</v>
      </c>
      <c r="C16137" s="4">
        <v>122.93339999999999</v>
      </c>
      <c r="F16137" s="20"/>
    </row>
    <row r="16138" spans="2:6" x14ac:dyDescent="0.3">
      <c r="B16138" s="3" t="s">
        <v>13309</v>
      </c>
      <c r="C16138" s="4">
        <v>122.9208</v>
      </c>
      <c r="F16138" s="20"/>
    </row>
    <row r="16139" spans="2:6" x14ac:dyDescent="0.3">
      <c r="B16139" s="3" t="s">
        <v>3896</v>
      </c>
      <c r="C16139" s="4">
        <v>122.7783</v>
      </c>
      <c r="F16139" s="20"/>
    </row>
    <row r="16140" spans="2:6" x14ac:dyDescent="0.3">
      <c r="B16140" s="3" t="s">
        <v>12470</v>
      </c>
      <c r="C16140" s="4">
        <v>122.5826</v>
      </c>
      <c r="F16140" s="20"/>
    </row>
    <row r="16141" spans="2:6" x14ac:dyDescent="0.3">
      <c r="B16141" s="3" t="s">
        <v>9861</v>
      </c>
      <c r="C16141" s="4">
        <v>122.5826</v>
      </c>
      <c r="F16141" s="20"/>
    </row>
    <row r="16142" spans="2:6" x14ac:dyDescent="0.3">
      <c r="B16142" s="3" t="s">
        <v>14858</v>
      </c>
      <c r="C16142" s="4">
        <v>122.57</v>
      </c>
      <c r="F16142" s="20"/>
    </row>
    <row r="16143" spans="2:6" x14ac:dyDescent="0.3">
      <c r="B16143" s="3" t="s">
        <v>12300</v>
      </c>
      <c r="C16143" s="4">
        <v>122.5385</v>
      </c>
      <c r="F16143" s="20"/>
    </row>
    <row r="16144" spans="2:6" x14ac:dyDescent="0.3">
      <c r="B16144" s="3" t="s">
        <v>3434</v>
      </c>
      <c r="C16144" s="4">
        <v>122.5322</v>
      </c>
      <c r="F16144" s="20"/>
    </row>
    <row r="16145" spans="2:6" x14ac:dyDescent="0.3">
      <c r="B16145" s="3" t="s">
        <v>1361</v>
      </c>
      <c r="C16145" s="4">
        <v>122.4456</v>
      </c>
      <c r="F16145" s="20"/>
    </row>
    <row r="16146" spans="2:6" x14ac:dyDescent="0.3">
      <c r="B16146" s="3" t="s">
        <v>12952</v>
      </c>
      <c r="C16146" s="4">
        <v>122.0877</v>
      </c>
      <c r="F16146" s="20"/>
    </row>
    <row r="16147" spans="2:6" x14ac:dyDescent="0.3">
      <c r="B16147" s="3" t="s">
        <v>18574</v>
      </c>
      <c r="C16147" s="4">
        <v>122.0133</v>
      </c>
      <c r="F16147" s="20"/>
    </row>
    <row r="16148" spans="2:6" x14ac:dyDescent="0.3">
      <c r="B16148" s="3" t="s">
        <v>18060</v>
      </c>
      <c r="C16148" s="4">
        <v>122.00700000000001</v>
      </c>
      <c r="F16148" s="20"/>
    </row>
    <row r="16149" spans="2:6" x14ac:dyDescent="0.3">
      <c r="B16149" s="3" t="s">
        <v>1580</v>
      </c>
      <c r="C16149" s="4">
        <v>122.00069999999999</v>
      </c>
      <c r="F16149" s="20"/>
    </row>
    <row r="16150" spans="2:6" x14ac:dyDescent="0.3">
      <c r="B16150" s="3" t="s">
        <v>14505</v>
      </c>
      <c r="C16150" s="4">
        <v>121.9944</v>
      </c>
      <c r="F16150" s="20"/>
    </row>
    <row r="16151" spans="2:6" x14ac:dyDescent="0.3">
      <c r="B16151" s="3" t="s">
        <v>17434</v>
      </c>
      <c r="C16151" s="4">
        <v>121.97550000000001</v>
      </c>
      <c r="F16151" s="20"/>
    </row>
    <row r="16152" spans="2:6" x14ac:dyDescent="0.3">
      <c r="B16152" s="3" t="s">
        <v>12781</v>
      </c>
      <c r="C16152" s="4">
        <v>121.97550000000001</v>
      </c>
      <c r="F16152" s="20"/>
    </row>
    <row r="16153" spans="2:6" x14ac:dyDescent="0.3">
      <c r="B16153" s="3" t="s">
        <v>12629</v>
      </c>
      <c r="C16153" s="4">
        <v>121.95660000000001</v>
      </c>
      <c r="F16153" s="20"/>
    </row>
    <row r="16154" spans="2:6" x14ac:dyDescent="0.3">
      <c r="B16154" s="3" t="s">
        <v>18928</v>
      </c>
      <c r="C16154" s="4">
        <v>121.9503</v>
      </c>
      <c r="F16154" s="20"/>
    </row>
    <row r="16155" spans="2:6" x14ac:dyDescent="0.3">
      <c r="B16155" s="3" t="s">
        <v>13692</v>
      </c>
      <c r="C16155" s="4">
        <v>121.9503</v>
      </c>
      <c r="F16155" s="20"/>
    </row>
    <row r="16156" spans="2:6" x14ac:dyDescent="0.3">
      <c r="B16156" s="3" t="s">
        <v>2173</v>
      </c>
      <c r="C16156" s="4">
        <v>121.93770000000001</v>
      </c>
      <c r="F16156" s="20"/>
    </row>
    <row r="16157" spans="2:6" x14ac:dyDescent="0.3">
      <c r="B16157" s="3" t="s">
        <v>7256</v>
      </c>
      <c r="C16157" s="4">
        <v>121.8999</v>
      </c>
      <c r="F16157" s="20"/>
    </row>
    <row r="16158" spans="2:6" x14ac:dyDescent="0.3">
      <c r="B16158" s="3" t="s">
        <v>2440</v>
      </c>
      <c r="C16158" s="4">
        <v>121.8999</v>
      </c>
      <c r="F16158" s="20"/>
    </row>
    <row r="16159" spans="2:6" x14ac:dyDescent="0.3">
      <c r="B16159" s="3" t="s">
        <v>9871</v>
      </c>
      <c r="C16159" s="4">
        <v>121.89359999999999</v>
      </c>
      <c r="F16159" s="20"/>
    </row>
    <row r="16160" spans="2:6" x14ac:dyDescent="0.3">
      <c r="B16160" s="3" t="s">
        <v>9338</v>
      </c>
      <c r="C16160" s="4">
        <v>121.89359999999999</v>
      </c>
      <c r="F16160" s="20"/>
    </row>
    <row r="16161" spans="2:6" x14ac:dyDescent="0.3">
      <c r="B16161" s="3" t="s">
        <v>16636</v>
      </c>
      <c r="C16161" s="4">
        <v>121.83100000000002</v>
      </c>
      <c r="F16161" s="20"/>
    </row>
    <row r="16162" spans="2:6" x14ac:dyDescent="0.3">
      <c r="B16162" s="3" t="s">
        <v>17664</v>
      </c>
      <c r="C16162" s="4">
        <v>121.66839999999999</v>
      </c>
      <c r="F16162" s="20"/>
    </row>
    <row r="16163" spans="2:6" x14ac:dyDescent="0.3">
      <c r="B16163" s="3" t="s">
        <v>9728</v>
      </c>
      <c r="C16163" s="4">
        <v>121.1361</v>
      </c>
      <c r="F16163" s="20"/>
    </row>
    <row r="16164" spans="2:6" x14ac:dyDescent="0.3">
      <c r="B16164" s="3" t="s">
        <v>15170</v>
      </c>
      <c r="C16164" s="4">
        <v>121.1289</v>
      </c>
      <c r="F16164" s="20"/>
    </row>
    <row r="16165" spans="2:6" x14ac:dyDescent="0.3">
      <c r="B16165" s="3" t="s">
        <v>9844</v>
      </c>
      <c r="C16165" s="4">
        <v>121.1289</v>
      </c>
      <c r="F16165" s="20"/>
    </row>
    <row r="16166" spans="2:6" x14ac:dyDescent="0.3">
      <c r="B16166" s="3" t="s">
        <v>18708</v>
      </c>
      <c r="C16166" s="4">
        <v>121.10499999999999</v>
      </c>
      <c r="F16166" s="20"/>
    </row>
    <row r="16167" spans="2:6" x14ac:dyDescent="0.3">
      <c r="B16167" s="3" t="s">
        <v>15902</v>
      </c>
      <c r="C16167" s="4">
        <v>121.07429999999999</v>
      </c>
      <c r="F16167" s="20"/>
    </row>
    <row r="16168" spans="2:6" x14ac:dyDescent="0.3">
      <c r="B16168" s="3" t="s">
        <v>14058</v>
      </c>
      <c r="C16168" s="4">
        <v>121.07429999999999</v>
      </c>
      <c r="F16168" s="20"/>
    </row>
    <row r="16169" spans="2:6" x14ac:dyDescent="0.3">
      <c r="B16169" s="3" t="s">
        <v>7660</v>
      </c>
      <c r="C16169" s="4">
        <v>121.07429999999999</v>
      </c>
      <c r="F16169" s="20"/>
    </row>
    <row r="16170" spans="2:6" x14ac:dyDescent="0.3">
      <c r="B16170" s="3" t="s">
        <v>8090</v>
      </c>
      <c r="C16170" s="4">
        <v>121.07429999999999</v>
      </c>
      <c r="F16170" s="20"/>
    </row>
    <row r="16171" spans="2:6" x14ac:dyDescent="0.3">
      <c r="B16171" s="3" t="s">
        <v>4751</v>
      </c>
      <c r="C16171" s="4">
        <v>121.07429999999999</v>
      </c>
      <c r="F16171" s="20"/>
    </row>
    <row r="16172" spans="2:6" x14ac:dyDescent="0.3">
      <c r="B16172" s="3" t="s">
        <v>15250</v>
      </c>
      <c r="C16172" s="4">
        <v>121.04870000000001</v>
      </c>
      <c r="F16172" s="20"/>
    </row>
    <row r="16173" spans="2:6" x14ac:dyDescent="0.3">
      <c r="B16173" s="3" t="s">
        <v>16401</v>
      </c>
      <c r="C16173" s="4">
        <v>120.9739</v>
      </c>
      <c r="F16173" s="20"/>
    </row>
    <row r="16174" spans="2:6" x14ac:dyDescent="0.3">
      <c r="B16174" s="3" t="s">
        <v>2251</v>
      </c>
      <c r="C16174" s="4">
        <v>120.9632</v>
      </c>
      <c r="F16174" s="20"/>
    </row>
    <row r="16175" spans="2:6" x14ac:dyDescent="0.3">
      <c r="B16175" s="3" t="s">
        <v>7310</v>
      </c>
      <c r="C16175" s="4">
        <v>120.9302</v>
      </c>
      <c r="F16175" s="20"/>
    </row>
    <row r="16176" spans="2:6" x14ac:dyDescent="0.3">
      <c r="B16176" s="3" t="s">
        <v>11844</v>
      </c>
      <c r="C16176" s="4">
        <v>120.791</v>
      </c>
      <c r="F16176" s="20"/>
    </row>
    <row r="16177" spans="2:6" x14ac:dyDescent="0.3">
      <c r="B16177" s="3" t="s">
        <v>10415</v>
      </c>
      <c r="C16177" s="4">
        <v>120.7657</v>
      </c>
      <c r="F16177" s="20"/>
    </row>
    <row r="16178" spans="2:6" x14ac:dyDescent="0.3">
      <c r="B16178" s="3" t="s">
        <v>16793</v>
      </c>
      <c r="C16178" s="4">
        <v>120.57350000000001</v>
      </c>
      <c r="F16178" s="20"/>
    </row>
    <row r="16179" spans="2:6" x14ac:dyDescent="0.3">
      <c r="B16179" s="3" t="s">
        <v>2213</v>
      </c>
      <c r="C16179" s="4">
        <v>120.54119999999999</v>
      </c>
      <c r="F16179" s="20"/>
    </row>
    <row r="16180" spans="2:6" x14ac:dyDescent="0.3">
      <c r="B16180" s="3" t="s">
        <v>10533</v>
      </c>
      <c r="C16180" s="4">
        <v>120.2353</v>
      </c>
      <c r="F16180" s="20"/>
    </row>
    <row r="16181" spans="2:6" x14ac:dyDescent="0.3">
      <c r="B16181" s="3" t="s">
        <v>12204</v>
      </c>
      <c r="C16181" s="4">
        <v>120.1219</v>
      </c>
      <c r="F16181" s="20"/>
    </row>
    <row r="16182" spans="2:6" x14ac:dyDescent="0.3">
      <c r="B16182" s="3" t="s">
        <v>9526</v>
      </c>
      <c r="C16182" s="4">
        <v>120.0912</v>
      </c>
      <c r="F16182" s="20"/>
    </row>
    <row r="16183" spans="2:6" x14ac:dyDescent="0.3">
      <c r="B16183" s="3" t="s">
        <v>10265</v>
      </c>
      <c r="C16183" s="4">
        <v>119.96250000000001</v>
      </c>
      <c r="F16183" s="20"/>
    </row>
    <row r="16184" spans="2:6" x14ac:dyDescent="0.3">
      <c r="B16184" s="3" t="s">
        <v>17896</v>
      </c>
      <c r="C16184" s="4">
        <v>119.94630000000001</v>
      </c>
      <c r="F16184" s="20"/>
    </row>
    <row r="16185" spans="2:6" x14ac:dyDescent="0.3">
      <c r="B16185" s="3" t="s">
        <v>1764</v>
      </c>
      <c r="C16185" s="4">
        <v>119.80970000000001</v>
      </c>
      <c r="F16185" s="20"/>
    </row>
    <row r="16186" spans="2:6" x14ac:dyDescent="0.3">
      <c r="B16186" s="3" t="s">
        <v>6848</v>
      </c>
      <c r="C16186" s="4">
        <v>119.7184</v>
      </c>
      <c r="F16186" s="20"/>
    </row>
    <row r="16187" spans="2:6" x14ac:dyDescent="0.3">
      <c r="B16187" s="3" t="s">
        <v>9203</v>
      </c>
      <c r="C16187" s="4">
        <v>119.50059999999999</v>
      </c>
      <c r="F16187" s="20"/>
    </row>
    <row r="16188" spans="2:6" x14ac:dyDescent="0.3">
      <c r="B16188" s="3" t="s">
        <v>9760</v>
      </c>
      <c r="C16188" s="4">
        <v>119.4325</v>
      </c>
      <c r="F16188" s="20"/>
    </row>
    <row r="16189" spans="2:6" x14ac:dyDescent="0.3">
      <c r="B16189" s="3" t="s">
        <v>16528</v>
      </c>
      <c r="C16189" s="4">
        <v>119.25239999999999</v>
      </c>
      <c r="F16189" s="20"/>
    </row>
    <row r="16190" spans="2:6" x14ac:dyDescent="0.3">
      <c r="B16190" s="3" t="s">
        <v>16139</v>
      </c>
      <c r="C16190" s="4">
        <v>119.12299999999999</v>
      </c>
      <c r="F16190" s="20"/>
    </row>
    <row r="16191" spans="2:6" x14ac:dyDescent="0.3">
      <c r="B16191" s="3" t="s">
        <v>14788</v>
      </c>
      <c r="C16191" s="4">
        <v>118.8896</v>
      </c>
      <c r="F16191" s="20"/>
    </row>
    <row r="16192" spans="2:6" x14ac:dyDescent="0.3">
      <c r="B16192" s="3" t="s">
        <v>3465</v>
      </c>
      <c r="C16192" s="4">
        <v>118.8896</v>
      </c>
      <c r="F16192" s="20"/>
    </row>
    <row r="16193" spans="2:6" x14ac:dyDescent="0.3">
      <c r="B16193" s="3" t="s">
        <v>8731</v>
      </c>
      <c r="C16193" s="4">
        <v>118.877</v>
      </c>
      <c r="F16193" s="20"/>
    </row>
    <row r="16194" spans="2:6" x14ac:dyDescent="0.3">
      <c r="B16194" s="3" t="s">
        <v>7281</v>
      </c>
      <c r="C16194" s="4">
        <v>118.85809999999999</v>
      </c>
      <c r="F16194" s="20"/>
    </row>
    <row r="16195" spans="2:6" x14ac:dyDescent="0.3">
      <c r="B16195" s="3" t="s">
        <v>17088</v>
      </c>
      <c r="C16195" s="4">
        <v>118.8518</v>
      </c>
      <c r="F16195" s="20"/>
    </row>
    <row r="16196" spans="2:6" x14ac:dyDescent="0.3">
      <c r="B16196" s="3" t="s">
        <v>13672</v>
      </c>
      <c r="C16196" s="4">
        <v>118.8518</v>
      </c>
      <c r="F16196" s="20"/>
    </row>
    <row r="16197" spans="2:6" x14ac:dyDescent="0.3">
      <c r="B16197" s="3" t="s">
        <v>16574</v>
      </c>
      <c r="C16197" s="4">
        <v>118.8203</v>
      </c>
      <c r="F16197" s="20"/>
    </row>
    <row r="16198" spans="2:6" x14ac:dyDescent="0.3">
      <c r="B16198" s="3" t="s">
        <v>3027</v>
      </c>
      <c r="C16198" s="4">
        <v>118.81399999999999</v>
      </c>
      <c r="F16198" s="20"/>
    </row>
    <row r="16199" spans="2:6" x14ac:dyDescent="0.3">
      <c r="B16199" s="3" t="s">
        <v>15594</v>
      </c>
      <c r="C16199" s="4">
        <v>118.8082</v>
      </c>
      <c r="F16199" s="20"/>
    </row>
    <row r="16200" spans="2:6" x14ac:dyDescent="0.3">
      <c r="B16200" s="3" t="s">
        <v>11452</v>
      </c>
      <c r="C16200" s="4">
        <v>118.8014</v>
      </c>
      <c r="F16200" s="20"/>
    </row>
    <row r="16201" spans="2:6" x14ac:dyDescent="0.3">
      <c r="B16201" s="3" t="s">
        <v>12990</v>
      </c>
      <c r="C16201" s="4">
        <v>118.7825</v>
      </c>
      <c r="F16201" s="20"/>
    </row>
    <row r="16202" spans="2:6" x14ac:dyDescent="0.3">
      <c r="B16202" s="3" t="s">
        <v>10451</v>
      </c>
      <c r="C16202" s="4">
        <v>118.77619999999999</v>
      </c>
      <c r="F16202" s="20"/>
    </row>
    <row r="16203" spans="2:6" x14ac:dyDescent="0.3">
      <c r="B16203" s="3" t="s">
        <v>9345</v>
      </c>
      <c r="C16203" s="4">
        <v>118.76990000000001</v>
      </c>
      <c r="F16203" s="20"/>
    </row>
    <row r="16204" spans="2:6" x14ac:dyDescent="0.3">
      <c r="B16204" s="3" t="s">
        <v>7758</v>
      </c>
      <c r="C16204" s="4">
        <v>118.76990000000001</v>
      </c>
      <c r="F16204" s="20"/>
    </row>
    <row r="16205" spans="2:6" x14ac:dyDescent="0.3">
      <c r="B16205" s="3" t="s">
        <v>8236</v>
      </c>
      <c r="C16205" s="4">
        <v>118.76990000000001</v>
      </c>
      <c r="F16205" s="20"/>
    </row>
    <row r="16206" spans="2:6" x14ac:dyDescent="0.3">
      <c r="B16206" s="3" t="s">
        <v>5692</v>
      </c>
      <c r="C16206" s="4">
        <v>118.7039</v>
      </c>
      <c r="F16206" s="20"/>
    </row>
    <row r="16207" spans="2:6" x14ac:dyDescent="0.3">
      <c r="B16207" s="3" t="s">
        <v>3714</v>
      </c>
      <c r="C16207" s="4">
        <v>118.63460000000001</v>
      </c>
      <c r="F16207" s="20"/>
    </row>
    <row r="16208" spans="2:6" x14ac:dyDescent="0.3">
      <c r="B16208" s="3" t="s">
        <v>4790</v>
      </c>
      <c r="C16208" s="4">
        <v>118.4632</v>
      </c>
      <c r="F16208" s="20"/>
    </row>
    <row r="16209" spans="2:6" x14ac:dyDescent="0.3">
      <c r="B16209" s="3" t="s">
        <v>14138</v>
      </c>
      <c r="C16209" s="4">
        <v>118.40960000000001</v>
      </c>
      <c r="F16209" s="20"/>
    </row>
    <row r="16210" spans="2:6" x14ac:dyDescent="0.3">
      <c r="B16210" s="3" t="s">
        <v>18772</v>
      </c>
      <c r="C16210" s="4">
        <v>118.3151</v>
      </c>
      <c r="F16210" s="20"/>
    </row>
    <row r="16211" spans="2:6" x14ac:dyDescent="0.3">
      <c r="B16211" s="3" t="s">
        <v>5179</v>
      </c>
      <c r="C16211" s="4">
        <v>118.22020000000001</v>
      </c>
      <c r="F16211" s="20"/>
    </row>
    <row r="16212" spans="2:6" x14ac:dyDescent="0.3">
      <c r="B16212" s="3" t="s">
        <v>1696</v>
      </c>
      <c r="C16212" s="4">
        <v>117.77499999999999</v>
      </c>
      <c r="F16212" s="20"/>
    </row>
    <row r="16213" spans="2:6" x14ac:dyDescent="0.3">
      <c r="B16213" s="3" t="s">
        <v>10019</v>
      </c>
      <c r="C16213" s="4">
        <v>117.58739999999999</v>
      </c>
      <c r="F16213" s="20"/>
    </row>
    <row r="16214" spans="2:6" x14ac:dyDescent="0.3">
      <c r="B16214" s="3" t="s">
        <v>1033</v>
      </c>
      <c r="C16214" s="4">
        <v>117.5498</v>
      </c>
      <c r="F16214" s="20"/>
    </row>
    <row r="16215" spans="2:6" x14ac:dyDescent="0.3">
      <c r="B16215" s="3" t="s">
        <v>8468</v>
      </c>
      <c r="C16215" s="4">
        <v>117.34899999999999</v>
      </c>
      <c r="F16215" s="20"/>
    </row>
    <row r="16216" spans="2:6" x14ac:dyDescent="0.3">
      <c r="B16216" s="3" t="s">
        <v>2246</v>
      </c>
      <c r="C16216" s="4">
        <v>117.26159999999999</v>
      </c>
      <c r="F16216" s="20"/>
    </row>
    <row r="16217" spans="2:6" x14ac:dyDescent="0.3">
      <c r="B16217" s="3" t="s">
        <v>8352</v>
      </c>
      <c r="C16217" s="4">
        <v>117.09960000000001</v>
      </c>
      <c r="F16217" s="20"/>
    </row>
    <row r="16218" spans="2:6" x14ac:dyDescent="0.3">
      <c r="B16218" s="3" t="s">
        <v>9750</v>
      </c>
      <c r="C16218" s="4">
        <v>117.02419999999999</v>
      </c>
      <c r="F16218" s="20"/>
    </row>
    <row r="16219" spans="2:6" x14ac:dyDescent="0.3">
      <c r="B16219" s="3" t="s">
        <v>1315</v>
      </c>
      <c r="C16219" s="4">
        <v>116.999</v>
      </c>
      <c r="F16219" s="20"/>
    </row>
    <row r="16220" spans="2:6" x14ac:dyDescent="0.3">
      <c r="B16220" s="3" t="s">
        <v>8455</v>
      </c>
      <c r="C16220" s="4">
        <v>116.9667</v>
      </c>
      <c r="F16220" s="20"/>
    </row>
    <row r="16221" spans="2:6" x14ac:dyDescent="0.3">
      <c r="B16221" s="3" t="s">
        <v>18400</v>
      </c>
      <c r="C16221" s="4">
        <v>116.8793</v>
      </c>
      <c r="F16221" s="20"/>
    </row>
    <row r="16222" spans="2:6" x14ac:dyDescent="0.3">
      <c r="B16222" s="3" t="s">
        <v>12618</v>
      </c>
      <c r="C16222" s="4">
        <v>116.80449999999999</v>
      </c>
      <c r="F16222" s="20"/>
    </row>
    <row r="16223" spans="2:6" x14ac:dyDescent="0.3">
      <c r="B16223" s="3" t="s">
        <v>12107</v>
      </c>
      <c r="C16223" s="4">
        <v>116.79820000000001</v>
      </c>
      <c r="F16223" s="20"/>
    </row>
    <row r="16224" spans="2:6" x14ac:dyDescent="0.3">
      <c r="B16224" s="3" t="s">
        <v>775</v>
      </c>
      <c r="C16224" s="4">
        <v>116.78559999999999</v>
      </c>
      <c r="F16224" s="20"/>
    </row>
    <row r="16225" spans="2:6" x14ac:dyDescent="0.3">
      <c r="B16225" s="3" t="s">
        <v>7318</v>
      </c>
      <c r="C16225" s="4">
        <v>116.5752</v>
      </c>
      <c r="F16225" s="20"/>
    </row>
    <row r="16226" spans="2:6" x14ac:dyDescent="0.3">
      <c r="B16226" s="3" t="s">
        <v>1552</v>
      </c>
      <c r="C16226" s="4">
        <v>116.38550000000001</v>
      </c>
      <c r="F16226" s="20"/>
    </row>
    <row r="16227" spans="2:6" x14ac:dyDescent="0.3">
      <c r="B16227" s="3" t="s">
        <v>18602</v>
      </c>
      <c r="C16227" s="4">
        <v>116.00620000000001</v>
      </c>
      <c r="F16227" s="20"/>
    </row>
    <row r="16228" spans="2:6" x14ac:dyDescent="0.3">
      <c r="B16228" s="3" t="s">
        <v>4050</v>
      </c>
      <c r="C16228" s="4">
        <v>115.92099999999999</v>
      </c>
      <c r="F16228" s="20"/>
    </row>
    <row r="16229" spans="2:6" x14ac:dyDescent="0.3">
      <c r="B16229" s="3" t="s">
        <v>11051</v>
      </c>
      <c r="C16229" s="4">
        <v>115.90979999999999</v>
      </c>
      <c r="F16229" s="20"/>
    </row>
    <row r="16230" spans="2:6" x14ac:dyDescent="0.3">
      <c r="B16230" s="3" t="s">
        <v>643</v>
      </c>
      <c r="C16230" s="4">
        <v>115.8417</v>
      </c>
      <c r="F16230" s="20"/>
    </row>
    <row r="16231" spans="2:6" x14ac:dyDescent="0.3">
      <c r="B16231" s="3" t="s">
        <v>10346</v>
      </c>
      <c r="C16231" s="4">
        <v>115.7659</v>
      </c>
      <c r="F16231" s="20"/>
    </row>
    <row r="16232" spans="2:6" x14ac:dyDescent="0.3">
      <c r="B16232" s="3" t="s">
        <v>9104</v>
      </c>
      <c r="C16232" s="4">
        <v>115.7659</v>
      </c>
      <c r="F16232" s="20"/>
    </row>
    <row r="16233" spans="2:6" x14ac:dyDescent="0.3">
      <c r="B16233" s="3" t="s">
        <v>7581</v>
      </c>
      <c r="C16233" s="4">
        <v>115.73439999999999</v>
      </c>
      <c r="F16233" s="20"/>
    </row>
    <row r="16234" spans="2:6" x14ac:dyDescent="0.3">
      <c r="B16234" s="3" t="s">
        <v>7293</v>
      </c>
      <c r="C16234" s="4">
        <v>115.69030000000001</v>
      </c>
      <c r="F16234" s="20"/>
    </row>
    <row r="16235" spans="2:6" x14ac:dyDescent="0.3">
      <c r="B16235" s="3" t="s">
        <v>7716</v>
      </c>
      <c r="C16235" s="4">
        <v>115.69030000000001</v>
      </c>
      <c r="F16235" s="20"/>
    </row>
    <row r="16236" spans="2:6" x14ac:dyDescent="0.3">
      <c r="B16236" s="3" t="s">
        <v>5433</v>
      </c>
      <c r="C16236" s="4">
        <v>115.69030000000001</v>
      </c>
      <c r="F16236" s="20"/>
    </row>
    <row r="16237" spans="2:6" x14ac:dyDescent="0.3">
      <c r="B16237" s="3" t="s">
        <v>16700</v>
      </c>
      <c r="C16237" s="4">
        <v>115.684</v>
      </c>
      <c r="F16237" s="20"/>
    </row>
    <row r="16238" spans="2:6" x14ac:dyDescent="0.3">
      <c r="B16238" s="3" t="s">
        <v>18016</v>
      </c>
      <c r="C16238" s="4">
        <v>115.67140000000001</v>
      </c>
      <c r="F16238" s="20"/>
    </row>
    <row r="16239" spans="2:6" x14ac:dyDescent="0.3">
      <c r="B16239" s="3" t="s">
        <v>18105</v>
      </c>
      <c r="C16239" s="4">
        <v>115.67139999999999</v>
      </c>
      <c r="F16239" s="20"/>
    </row>
    <row r="16240" spans="2:6" x14ac:dyDescent="0.3">
      <c r="B16240" s="3" t="s">
        <v>2690</v>
      </c>
      <c r="C16240" s="4">
        <v>115.67139999999999</v>
      </c>
      <c r="F16240" s="20"/>
    </row>
    <row r="16241" spans="2:6" x14ac:dyDescent="0.3">
      <c r="B16241" s="3" t="s">
        <v>13508</v>
      </c>
      <c r="C16241" s="4">
        <v>115.65880000000001</v>
      </c>
      <c r="F16241" s="20"/>
    </row>
    <row r="16242" spans="2:6" x14ac:dyDescent="0.3">
      <c r="B16242" s="3" t="s">
        <v>1638</v>
      </c>
      <c r="C16242" s="4">
        <v>115.6525</v>
      </c>
      <c r="F16242" s="20"/>
    </row>
    <row r="16243" spans="2:6" x14ac:dyDescent="0.3">
      <c r="B16243" s="3" t="s">
        <v>8435</v>
      </c>
      <c r="C16243" s="4">
        <v>115.64019999999999</v>
      </c>
      <c r="F16243" s="20"/>
    </row>
    <row r="16244" spans="2:6" x14ac:dyDescent="0.3">
      <c r="B16244" s="3" t="s">
        <v>4951</v>
      </c>
      <c r="C16244" s="4">
        <v>115.6399</v>
      </c>
      <c r="F16244" s="20"/>
    </row>
    <row r="16245" spans="2:6" x14ac:dyDescent="0.3">
      <c r="B16245" s="3" t="s">
        <v>6576</v>
      </c>
      <c r="C16245" s="4">
        <v>115.6336</v>
      </c>
      <c r="F16245" s="20"/>
    </row>
    <row r="16246" spans="2:6" x14ac:dyDescent="0.3">
      <c r="B16246" s="3" t="s">
        <v>3975</v>
      </c>
      <c r="C16246" s="4">
        <v>115.6336</v>
      </c>
      <c r="F16246" s="20"/>
    </row>
    <row r="16247" spans="2:6" x14ac:dyDescent="0.3">
      <c r="B16247" s="3" t="s">
        <v>18270</v>
      </c>
      <c r="C16247" s="4">
        <v>115.6277</v>
      </c>
      <c r="F16247" s="20"/>
    </row>
    <row r="16248" spans="2:6" x14ac:dyDescent="0.3">
      <c r="B16248" s="3" t="s">
        <v>14983</v>
      </c>
      <c r="C16248" s="4">
        <v>115.2954</v>
      </c>
      <c r="F16248" s="20"/>
    </row>
    <row r="16249" spans="2:6" x14ac:dyDescent="0.3">
      <c r="B16249" s="3" t="s">
        <v>13369</v>
      </c>
      <c r="C16249" s="4">
        <v>115.2773</v>
      </c>
      <c r="F16249" s="20"/>
    </row>
    <row r="16250" spans="2:6" x14ac:dyDescent="0.3">
      <c r="B16250" s="3" t="s">
        <v>15166</v>
      </c>
      <c r="C16250" s="4">
        <v>115.0372</v>
      </c>
      <c r="F16250" s="20"/>
    </row>
    <row r="16251" spans="2:6" x14ac:dyDescent="0.3">
      <c r="B16251" s="3" t="s">
        <v>15090</v>
      </c>
      <c r="C16251" s="4">
        <v>115.0076</v>
      </c>
      <c r="F16251" s="20"/>
    </row>
    <row r="16252" spans="2:6" x14ac:dyDescent="0.3">
      <c r="B16252" s="3" t="s">
        <v>7477</v>
      </c>
      <c r="C16252" s="4">
        <v>114.977</v>
      </c>
      <c r="F16252" s="20"/>
    </row>
    <row r="16253" spans="2:6" x14ac:dyDescent="0.3">
      <c r="B16253" s="3" t="s">
        <v>924</v>
      </c>
      <c r="C16253" s="4">
        <v>114.977</v>
      </c>
      <c r="F16253" s="20"/>
    </row>
    <row r="16254" spans="2:6" x14ac:dyDescent="0.3">
      <c r="B16254" s="3" t="s">
        <v>17981</v>
      </c>
      <c r="C16254" s="4">
        <v>114.9601</v>
      </c>
      <c r="F16254" s="20"/>
    </row>
    <row r="16255" spans="2:6" x14ac:dyDescent="0.3">
      <c r="B16255" s="3" t="s">
        <v>18074</v>
      </c>
      <c r="C16255" s="4">
        <v>114.95150000000001</v>
      </c>
      <c r="F16255" s="20"/>
    </row>
    <row r="16256" spans="2:6" x14ac:dyDescent="0.3">
      <c r="B16256" s="3" t="s">
        <v>18584</v>
      </c>
      <c r="C16256" s="4">
        <v>114.883</v>
      </c>
      <c r="F16256" s="20"/>
    </row>
    <row r="16257" spans="2:6" x14ac:dyDescent="0.3">
      <c r="B16257" s="3" t="s">
        <v>15602</v>
      </c>
      <c r="C16257" s="4">
        <v>114.78829999999999</v>
      </c>
      <c r="F16257" s="20"/>
    </row>
    <row r="16258" spans="2:6" x14ac:dyDescent="0.3">
      <c r="B16258" s="3" t="s">
        <v>9577</v>
      </c>
      <c r="C16258" s="4">
        <v>114.53790000000001</v>
      </c>
      <c r="F16258" s="20"/>
    </row>
    <row r="16259" spans="2:6" x14ac:dyDescent="0.3">
      <c r="B16259" s="3" t="s">
        <v>5327</v>
      </c>
      <c r="C16259" s="4">
        <v>114.46979999999999</v>
      </c>
      <c r="F16259" s="20"/>
    </row>
    <row r="16260" spans="2:6" x14ac:dyDescent="0.3">
      <c r="B16260" s="3" t="s">
        <v>16682</v>
      </c>
      <c r="C16260" s="4">
        <v>114.43860000000001</v>
      </c>
      <c r="F16260" s="20"/>
    </row>
    <row r="16261" spans="2:6" x14ac:dyDescent="0.3">
      <c r="B16261" s="3" t="s">
        <v>659</v>
      </c>
      <c r="C16261" s="4">
        <v>113.9312</v>
      </c>
      <c r="F16261" s="20"/>
    </row>
    <row r="16262" spans="2:6" x14ac:dyDescent="0.3">
      <c r="B16262" s="3" t="s">
        <v>1588</v>
      </c>
      <c r="C16262" s="4">
        <v>113.9312</v>
      </c>
      <c r="F16262" s="20"/>
    </row>
    <row r="16263" spans="2:6" x14ac:dyDescent="0.3">
      <c r="B16263" s="3" t="s">
        <v>13769</v>
      </c>
      <c r="C16263" s="4">
        <v>113.8556</v>
      </c>
      <c r="F16263" s="20"/>
    </row>
    <row r="16264" spans="2:6" x14ac:dyDescent="0.3">
      <c r="B16264" s="3" t="s">
        <v>11495</v>
      </c>
      <c r="C16264" s="4">
        <v>113.8505</v>
      </c>
      <c r="F16264" s="20"/>
    </row>
    <row r="16265" spans="2:6" x14ac:dyDescent="0.3">
      <c r="B16265" s="3" t="s">
        <v>16595</v>
      </c>
      <c r="C16265" s="4">
        <v>113.794</v>
      </c>
      <c r="F16265" s="20"/>
    </row>
    <row r="16266" spans="2:6" x14ac:dyDescent="0.3">
      <c r="B16266" s="3" t="s">
        <v>16844</v>
      </c>
      <c r="C16266" s="4">
        <v>113.79339999999999</v>
      </c>
      <c r="F16266" s="20"/>
    </row>
    <row r="16267" spans="2:6" x14ac:dyDescent="0.3">
      <c r="B16267" s="3" t="s">
        <v>16720</v>
      </c>
      <c r="C16267" s="4">
        <v>113.45820000000001</v>
      </c>
      <c r="F16267" s="20"/>
    </row>
    <row r="16268" spans="2:6" x14ac:dyDescent="0.3">
      <c r="B16268" s="3" t="s">
        <v>11419</v>
      </c>
      <c r="C16268" s="4">
        <v>113.40559999999999</v>
      </c>
      <c r="F16268" s="20"/>
    </row>
    <row r="16269" spans="2:6" x14ac:dyDescent="0.3">
      <c r="B16269" s="3" t="s">
        <v>19008</v>
      </c>
      <c r="C16269" s="4">
        <v>113.19890000000001</v>
      </c>
      <c r="F16269" s="20"/>
    </row>
    <row r="16270" spans="2:6" x14ac:dyDescent="0.3">
      <c r="B16270" s="3" t="s">
        <v>16224</v>
      </c>
      <c r="C16270" s="4">
        <v>113.1674</v>
      </c>
      <c r="F16270" s="20"/>
    </row>
    <row r="16271" spans="2:6" x14ac:dyDescent="0.3">
      <c r="B16271" s="3" t="s">
        <v>13213</v>
      </c>
      <c r="C16271" s="4">
        <v>112.86070000000001</v>
      </c>
      <c r="F16271" s="20"/>
    </row>
    <row r="16272" spans="2:6" x14ac:dyDescent="0.3">
      <c r="B16272" s="3" t="s">
        <v>1526</v>
      </c>
      <c r="C16272" s="4">
        <v>112.79989999999999</v>
      </c>
      <c r="F16272" s="20"/>
    </row>
    <row r="16273" spans="2:6" x14ac:dyDescent="0.3">
      <c r="B16273" s="3" t="s">
        <v>17769</v>
      </c>
      <c r="C16273" s="4">
        <v>112.6422</v>
      </c>
      <c r="F16273" s="20"/>
    </row>
    <row r="16274" spans="2:6" x14ac:dyDescent="0.3">
      <c r="B16274" s="3" t="s">
        <v>9622</v>
      </c>
      <c r="C16274" s="4">
        <v>112.6422</v>
      </c>
      <c r="F16274" s="20"/>
    </row>
    <row r="16275" spans="2:6" x14ac:dyDescent="0.3">
      <c r="B16275" s="3" t="s">
        <v>8940</v>
      </c>
      <c r="C16275" s="4">
        <v>112.6422</v>
      </c>
      <c r="F16275" s="20"/>
    </row>
    <row r="16276" spans="2:6" x14ac:dyDescent="0.3">
      <c r="B16276" s="3" t="s">
        <v>5820</v>
      </c>
      <c r="C16276" s="4">
        <v>112.6422</v>
      </c>
      <c r="F16276" s="20"/>
    </row>
    <row r="16277" spans="2:6" x14ac:dyDescent="0.3">
      <c r="B16277" s="3" t="s">
        <v>2682</v>
      </c>
      <c r="C16277" s="4">
        <v>112.6422</v>
      </c>
      <c r="F16277" s="20"/>
    </row>
    <row r="16278" spans="2:6" x14ac:dyDescent="0.3">
      <c r="B16278" s="3" t="s">
        <v>2196</v>
      </c>
      <c r="C16278" s="4">
        <v>112.6422</v>
      </c>
      <c r="F16278" s="20"/>
    </row>
    <row r="16279" spans="2:6" x14ac:dyDescent="0.3">
      <c r="B16279" s="3" t="s">
        <v>3448</v>
      </c>
      <c r="C16279" s="4">
        <v>112.6422</v>
      </c>
      <c r="F16279" s="20"/>
    </row>
    <row r="16280" spans="2:6" x14ac:dyDescent="0.3">
      <c r="B16280" s="3" t="s">
        <v>16088</v>
      </c>
      <c r="C16280" s="4">
        <v>112.6233</v>
      </c>
      <c r="F16280" s="20"/>
    </row>
    <row r="16281" spans="2:6" x14ac:dyDescent="0.3">
      <c r="B16281" s="3" t="s">
        <v>18726</v>
      </c>
      <c r="C16281" s="4">
        <v>112.59180000000001</v>
      </c>
      <c r="F16281" s="20"/>
    </row>
    <row r="16282" spans="2:6" x14ac:dyDescent="0.3">
      <c r="B16282" s="3" t="s">
        <v>4993</v>
      </c>
      <c r="C16282" s="4">
        <v>112.59180000000001</v>
      </c>
      <c r="F16282" s="20"/>
    </row>
    <row r="16283" spans="2:6" x14ac:dyDescent="0.3">
      <c r="B16283" s="3" t="s">
        <v>17491</v>
      </c>
      <c r="C16283" s="4">
        <v>112.56659999999999</v>
      </c>
      <c r="F16283" s="20"/>
    </row>
    <row r="16284" spans="2:6" x14ac:dyDescent="0.3">
      <c r="B16284" s="3" t="s">
        <v>14585</v>
      </c>
      <c r="C16284" s="4">
        <v>112.56659999999999</v>
      </c>
      <c r="F16284" s="20"/>
    </row>
    <row r="16285" spans="2:6" x14ac:dyDescent="0.3">
      <c r="B16285" s="3" t="s">
        <v>13345</v>
      </c>
      <c r="C16285" s="4">
        <v>112.56659999999999</v>
      </c>
      <c r="F16285" s="20"/>
    </row>
    <row r="16286" spans="2:6" x14ac:dyDescent="0.3">
      <c r="B16286" s="3" t="s">
        <v>10338</v>
      </c>
      <c r="C16286" s="4">
        <v>112.56659999999999</v>
      </c>
      <c r="F16286" s="20"/>
    </row>
    <row r="16287" spans="2:6" x14ac:dyDescent="0.3">
      <c r="B16287" s="3" t="s">
        <v>9406</v>
      </c>
      <c r="C16287" s="4">
        <v>112.56659999999999</v>
      </c>
      <c r="F16287" s="20"/>
    </row>
    <row r="16288" spans="2:6" x14ac:dyDescent="0.3">
      <c r="B16288" s="3" t="s">
        <v>8177</v>
      </c>
      <c r="C16288" s="4">
        <v>112.56659999999999</v>
      </c>
      <c r="F16288" s="20"/>
    </row>
    <row r="16289" spans="2:6" x14ac:dyDescent="0.3">
      <c r="B16289" s="3" t="s">
        <v>4631</v>
      </c>
      <c r="C16289" s="4">
        <v>112.56659999999999</v>
      </c>
      <c r="F16289" s="20"/>
    </row>
    <row r="16290" spans="2:6" x14ac:dyDescent="0.3">
      <c r="B16290" s="3" t="s">
        <v>886</v>
      </c>
      <c r="C16290" s="4">
        <v>112.56659999999999</v>
      </c>
      <c r="F16290" s="20"/>
    </row>
    <row r="16291" spans="2:6" x14ac:dyDescent="0.3">
      <c r="B16291" s="3" t="s">
        <v>12105</v>
      </c>
      <c r="C16291" s="4">
        <v>112.5603</v>
      </c>
      <c r="F16291" s="20"/>
    </row>
    <row r="16292" spans="2:6" x14ac:dyDescent="0.3">
      <c r="B16292" s="3" t="s">
        <v>17177</v>
      </c>
      <c r="C16292" s="4">
        <v>112.554</v>
      </c>
      <c r="F16292" s="20"/>
    </row>
    <row r="16293" spans="2:6" x14ac:dyDescent="0.3">
      <c r="B16293" s="3" t="s">
        <v>15553</v>
      </c>
      <c r="C16293" s="4">
        <v>112.5351</v>
      </c>
      <c r="F16293" s="20"/>
    </row>
    <row r="16294" spans="2:6" x14ac:dyDescent="0.3">
      <c r="B16294" s="3" t="s">
        <v>6640</v>
      </c>
      <c r="C16294" s="4">
        <v>112.5351</v>
      </c>
      <c r="F16294" s="20"/>
    </row>
    <row r="16295" spans="2:6" x14ac:dyDescent="0.3">
      <c r="B16295" s="3" t="s">
        <v>2161</v>
      </c>
      <c r="C16295" s="4">
        <v>112.5351</v>
      </c>
      <c r="F16295" s="20"/>
    </row>
    <row r="16296" spans="2:6" x14ac:dyDescent="0.3">
      <c r="B16296" s="3" t="s">
        <v>18656</v>
      </c>
      <c r="C16296" s="4">
        <v>112.52249999999999</v>
      </c>
      <c r="F16296" s="20"/>
    </row>
    <row r="16297" spans="2:6" x14ac:dyDescent="0.3">
      <c r="B16297" s="3" t="s">
        <v>16571</v>
      </c>
      <c r="C16297" s="4">
        <v>112.5162</v>
      </c>
      <c r="F16297" s="20"/>
    </row>
    <row r="16298" spans="2:6" x14ac:dyDescent="0.3">
      <c r="B16298" s="3" t="s">
        <v>11499</v>
      </c>
      <c r="C16298" s="4">
        <v>112.50989999999999</v>
      </c>
      <c r="F16298" s="20"/>
    </row>
    <row r="16299" spans="2:6" x14ac:dyDescent="0.3">
      <c r="B16299" s="3" t="s">
        <v>9384</v>
      </c>
      <c r="C16299" s="4">
        <v>112.50360000000001</v>
      </c>
      <c r="F16299" s="20"/>
    </row>
    <row r="16300" spans="2:6" x14ac:dyDescent="0.3">
      <c r="B16300" s="3" t="s">
        <v>19004</v>
      </c>
      <c r="C16300" s="4">
        <v>112.49099999999999</v>
      </c>
      <c r="F16300" s="20"/>
    </row>
    <row r="16301" spans="2:6" x14ac:dyDescent="0.3">
      <c r="B16301" s="3" t="s">
        <v>3653</v>
      </c>
      <c r="C16301" s="4">
        <v>112.3729</v>
      </c>
      <c r="F16301" s="20"/>
    </row>
    <row r="16302" spans="2:6" x14ac:dyDescent="0.3">
      <c r="B16302" s="3" t="s">
        <v>14321</v>
      </c>
      <c r="C16302" s="4">
        <v>112.21889999999999</v>
      </c>
      <c r="F16302" s="20"/>
    </row>
    <row r="16303" spans="2:6" x14ac:dyDescent="0.3">
      <c r="B16303" s="3" t="s">
        <v>1196</v>
      </c>
      <c r="C16303" s="4">
        <v>112.0288</v>
      </c>
      <c r="F16303" s="20"/>
    </row>
    <row r="16304" spans="2:6" x14ac:dyDescent="0.3">
      <c r="B16304" s="3" t="s">
        <v>2378</v>
      </c>
      <c r="C16304" s="4">
        <v>112.0162</v>
      </c>
      <c r="F16304" s="20"/>
    </row>
    <row r="16305" spans="2:6" x14ac:dyDescent="0.3">
      <c r="B16305" s="3" t="s">
        <v>808</v>
      </c>
      <c r="C16305" s="4">
        <v>112.0162</v>
      </c>
      <c r="F16305" s="20"/>
    </row>
    <row r="16306" spans="2:6" x14ac:dyDescent="0.3">
      <c r="B16306" s="3" t="s">
        <v>6446</v>
      </c>
      <c r="C16306" s="4">
        <v>112.00359999999999</v>
      </c>
      <c r="F16306" s="20"/>
    </row>
    <row r="16307" spans="2:6" x14ac:dyDescent="0.3">
      <c r="B16307" s="3" t="s">
        <v>9057</v>
      </c>
      <c r="C16307" s="4">
        <v>111.93449999999999</v>
      </c>
      <c r="F16307" s="20"/>
    </row>
    <row r="16308" spans="2:6" x14ac:dyDescent="0.3">
      <c r="B16308" s="3" t="s">
        <v>959</v>
      </c>
      <c r="C16308" s="4">
        <v>111.91539999999999</v>
      </c>
      <c r="F16308" s="20"/>
    </row>
    <row r="16309" spans="2:6" x14ac:dyDescent="0.3">
      <c r="B16309" s="3" t="s">
        <v>4083</v>
      </c>
      <c r="C16309" s="4">
        <v>111.7593</v>
      </c>
      <c r="F16309" s="20"/>
    </row>
    <row r="16310" spans="2:6" x14ac:dyDescent="0.3">
      <c r="B16310" s="3" t="s">
        <v>6303</v>
      </c>
      <c r="C16310" s="4">
        <v>111.7478</v>
      </c>
      <c r="F16310" s="20"/>
    </row>
    <row r="16311" spans="2:6" x14ac:dyDescent="0.3">
      <c r="B16311" s="3" t="s">
        <v>13125</v>
      </c>
      <c r="C16311" s="4">
        <v>111.37089999999999</v>
      </c>
      <c r="F16311" s="20"/>
    </row>
    <row r="16312" spans="2:6" x14ac:dyDescent="0.3">
      <c r="B16312" s="3" t="s">
        <v>2379</v>
      </c>
      <c r="C16312" s="4">
        <v>111.3591</v>
      </c>
      <c r="F16312" s="20"/>
    </row>
    <row r="16313" spans="2:6" x14ac:dyDescent="0.3">
      <c r="B16313" s="3" t="s">
        <v>2232</v>
      </c>
      <c r="C16313" s="4">
        <v>111.26419999999999</v>
      </c>
      <c r="F16313" s="20"/>
    </row>
    <row r="16314" spans="2:6" x14ac:dyDescent="0.3">
      <c r="B16314" s="3" t="s">
        <v>16643</v>
      </c>
      <c r="C16314" s="4">
        <v>111.1566</v>
      </c>
      <c r="F16314" s="20"/>
    </row>
    <row r="16315" spans="2:6" x14ac:dyDescent="0.3">
      <c r="B16315" s="3" t="s">
        <v>5947</v>
      </c>
      <c r="C16315" s="4">
        <v>111.0016</v>
      </c>
      <c r="F16315" s="20"/>
    </row>
    <row r="16316" spans="2:6" x14ac:dyDescent="0.3">
      <c r="B16316" s="3" t="s">
        <v>5889</v>
      </c>
      <c r="C16316" s="4">
        <v>110.8154</v>
      </c>
      <c r="F16316" s="20"/>
    </row>
    <row r="16317" spans="2:6" x14ac:dyDescent="0.3">
      <c r="B16317" s="3" t="s">
        <v>2918</v>
      </c>
      <c r="C16317" s="4">
        <v>110.7105</v>
      </c>
      <c r="F16317" s="20"/>
    </row>
    <row r="16318" spans="2:6" x14ac:dyDescent="0.3">
      <c r="B16318" s="3" t="s">
        <v>1864</v>
      </c>
      <c r="C16318" s="4">
        <v>110.29039999999999</v>
      </c>
      <c r="F16318" s="20"/>
    </row>
    <row r="16319" spans="2:6" x14ac:dyDescent="0.3">
      <c r="B16319" s="3" t="s">
        <v>3406</v>
      </c>
      <c r="C16319" s="4">
        <v>110.2647</v>
      </c>
      <c r="F16319" s="20"/>
    </row>
    <row r="16320" spans="2:6" x14ac:dyDescent="0.3">
      <c r="B16320" s="3" t="s">
        <v>13456</v>
      </c>
      <c r="C16320" s="4">
        <v>110.07599999999999</v>
      </c>
      <c r="F16320" s="20"/>
    </row>
    <row r="16321" spans="2:6" x14ac:dyDescent="0.3">
      <c r="B16321" s="3" t="s">
        <v>14150</v>
      </c>
      <c r="C16321" s="4">
        <v>110.07599999999999</v>
      </c>
      <c r="F16321" s="20"/>
    </row>
    <row r="16322" spans="2:6" x14ac:dyDescent="0.3">
      <c r="B16322" s="3" t="s">
        <v>3652</v>
      </c>
      <c r="C16322" s="4">
        <v>110.07599999999999</v>
      </c>
      <c r="F16322" s="20"/>
    </row>
    <row r="16323" spans="2:6" x14ac:dyDescent="0.3">
      <c r="B16323" s="3" t="s">
        <v>3966</v>
      </c>
      <c r="C16323" s="4">
        <v>109.7895</v>
      </c>
      <c r="F16323" s="20"/>
    </row>
    <row r="16324" spans="2:6" x14ac:dyDescent="0.3">
      <c r="B16324" s="3" t="s">
        <v>15796</v>
      </c>
      <c r="C16324" s="4">
        <v>109.76139999999999</v>
      </c>
      <c r="F16324" s="20"/>
    </row>
    <row r="16325" spans="2:6" x14ac:dyDescent="0.3">
      <c r="B16325" s="3" t="s">
        <v>15587</v>
      </c>
      <c r="C16325" s="4">
        <v>109.55</v>
      </c>
      <c r="F16325" s="20"/>
    </row>
    <row r="16326" spans="2:6" x14ac:dyDescent="0.3">
      <c r="B16326" s="3" t="s">
        <v>13551</v>
      </c>
      <c r="C16326" s="4">
        <v>109.55</v>
      </c>
      <c r="F16326" s="20"/>
    </row>
    <row r="16327" spans="2:6" x14ac:dyDescent="0.3">
      <c r="B16327" s="3" t="s">
        <v>6765</v>
      </c>
      <c r="C16327" s="4">
        <v>109.55</v>
      </c>
      <c r="F16327" s="20"/>
    </row>
    <row r="16328" spans="2:6" x14ac:dyDescent="0.3">
      <c r="B16328" s="3" t="s">
        <v>6939</v>
      </c>
      <c r="C16328" s="4">
        <v>109.55</v>
      </c>
      <c r="F16328" s="20"/>
    </row>
    <row r="16329" spans="2:6" x14ac:dyDescent="0.3">
      <c r="B16329" s="3" t="s">
        <v>10433</v>
      </c>
      <c r="C16329" s="4">
        <v>109.5185</v>
      </c>
      <c r="F16329" s="20"/>
    </row>
    <row r="16330" spans="2:6" x14ac:dyDescent="0.3">
      <c r="B16330" s="3" t="s">
        <v>18661</v>
      </c>
      <c r="C16330" s="4">
        <v>109.5059</v>
      </c>
      <c r="F16330" s="20"/>
    </row>
    <row r="16331" spans="2:6" x14ac:dyDescent="0.3">
      <c r="B16331" s="3" t="s">
        <v>17419</v>
      </c>
      <c r="C16331" s="4">
        <v>109.5059</v>
      </c>
      <c r="F16331" s="20"/>
    </row>
    <row r="16332" spans="2:6" x14ac:dyDescent="0.3">
      <c r="B16332" s="3" t="s">
        <v>13705</v>
      </c>
      <c r="C16332" s="4">
        <v>109.5059</v>
      </c>
      <c r="F16332" s="20"/>
    </row>
    <row r="16333" spans="2:6" x14ac:dyDescent="0.3">
      <c r="B16333" s="3" t="s">
        <v>13965</v>
      </c>
      <c r="C16333" s="4">
        <v>109.5059</v>
      </c>
      <c r="F16333" s="20"/>
    </row>
    <row r="16334" spans="2:6" x14ac:dyDescent="0.3">
      <c r="B16334" s="3" t="s">
        <v>9713</v>
      </c>
      <c r="C16334" s="4">
        <v>109.5059</v>
      </c>
      <c r="F16334" s="20"/>
    </row>
    <row r="16335" spans="2:6" x14ac:dyDescent="0.3">
      <c r="B16335" s="3" t="s">
        <v>9796</v>
      </c>
      <c r="C16335" s="4">
        <v>109.5059</v>
      </c>
      <c r="F16335" s="20"/>
    </row>
    <row r="16336" spans="2:6" x14ac:dyDescent="0.3">
      <c r="B16336" s="3" t="s">
        <v>4029</v>
      </c>
      <c r="C16336" s="4">
        <v>109.5059</v>
      </c>
      <c r="F16336" s="20"/>
    </row>
    <row r="16337" spans="2:6" x14ac:dyDescent="0.3">
      <c r="B16337" s="3" t="s">
        <v>4135</v>
      </c>
      <c r="C16337" s="4">
        <v>109.5059</v>
      </c>
      <c r="F16337" s="20"/>
    </row>
    <row r="16338" spans="2:6" x14ac:dyDescent="0.3">
      <c r="B16338" s="3" t="s">
        <v>10493</v>
      </c>
      <c r="C16338" s="4">
        <v>109.48649999999999</v>
      </c>
      <c r="F16338" s="20"/>
    </row>
    <row r="16339" spans="2:6" x14ac:dyDescent="0.3">
      <c r="B16339" s="3" t="s">
        <v>17028</v>
      </c>
      <c r="C16339" s="4">
        <v>109.4807</v>
      </c>
      <c r="F16339" s="20"/>
    </row>
    <row r="16340" spans="2:6" x14ac:dyDescent="0.3">
      <c r="B16340" s="3" t="s">
        <v>5576</v>
      </c>
      <c r="C16340" s="4">
        <v>109.46809999999999</v>
      </c>
      <c r="F16340" s="20"/>
    </row>
    <row r="16341" spans="2:6" x14ac:dyDescent="0.3">
      <c r="B16341" s="3" t="s">
        <v>6235</v>
      </c>
      <c r="C16341" s="4">
        <v>109.4555</v>
      </c>
      <c r="F16341" s="20"/>
    </row>
    <row r="16342" spans="2:6" x14ac:dyDescent="0.3">
      <c r="B16342" s="3" t="s">
        <v>2059</v>
      </c>
      <c r="C16342" s="4">
        <v>109.44290000000001</v>
      </c>
      <c r="F16342" s="20"/>
    </row>
    <row r="16343" spans="2:6" x14ac:dyDescent="0.3">
      <c r="B16343" s="3" t="s">
        <v>18974</v>
      </c>
      <c r="C16343" s="4">
        <v>109.42449999999999</v>
      </c>
      <c r="F16343" s="20"/>
    </row>
    <row r="16344" spans="2:6" x14ac:dyDescent="0.3">
      <c r="B16344" s="3" t="s">
        <v>3710</v>
      </c>
      <c r="C16344" s="4">
        <v>109.42399999999999</v>
      </c>
      <c r="F16344" s="20"/>
    </row>
    <row r="16345" spans="2:6" x14ac:dyDescent="0.3">
      <c r="B16345" s="3" t="s">
        <v>11019</v>
      </c>
      <c r="C16345" s="4">
        <v>109.4114</v>
      </c>
      <c r="F16345" s="20"/>
    </row>
    <row r="16346" spans="2:6" x14ac:dyDescent="0.3">
      <c r="B16346" s="3" t="s">
        <v>1421</v>
      </c>
      <c r="C16346" s="4">
        <v>109.4051</v>
      </c>
      <c r="F16346" s="20"/>
    </row>
    <row r="16347" spans="2:6" x14ac:dyDescent="0.3">
      <c r="B16347" s="3" t="s">
        <v>17122</v>
      </c>
      <c r="C16347" s="4">
        <v>109.3925</v>
      </c>
      <c r="F16347" s="20"/>
    </row>
    <row r="16348" spans="2:6" x14ac:dyDescent="0.3">
      <c r="B16348" s="3" t="s">
        <v>16460</v>
      </c>
      <c r="C16348" s="4">
        <v>109.2927</v>
      </c>
      <c r="F16348" s="20"/>
    </row>
    <row r="16349" spans="2:6" x14ac:dyDescent="0.3">
      <c r="B16349" s="3" t="s">
        <v>9466</v>
      </c>
      <c r="C16349" s="4">
        <v>109.0112</v>
      </c>
      <c r="F16349" s="20"/>
    </row>
    <row r="16350" spans="2:6" x14ac:dyDescent="0.3">
      <c r="B16350" s="3" t="s">
        <v>4175</v>
      </c>
      <c r="C16350" s="4">
        <v>108.9106</v>
      </c>
      <c r="F16350" s="20"/>
    </row>
    <row r="16351" spans="2:6" x14ac:dyDescent="0.3">
      <c r="B16351" s="3" t="s">
        <v>16393</v>
      </c>
      <c r="C16351" s="4">
        <v>108.8862</v>
      </c>
      <c r="F16351" s="20"/>
    </row>
    <row r="16352" spans="2:6" x14ac:dyDescent="0.3">
      <c r="B16352" s="3" t="s">
        <v>10531</v>
      </c>
      <c r="C16352" s="4">
        <v>108.8862</v>
      </c>
      <c r="F16352" s="20"/>
    </row>
    <row r="16353" spans="2:6" x14ac:dyDescent="0.3">
      <c r="B16353" s="3" t="s">
        <v>8961</v>
      </c>
      <c r="C16353" s="4">
        <v>108.8862</v>
      </c>
      <c r="F16353" s="20"/>
    </row>
    <row r="16354" spans="2:6" x14ac:dyDescent="0.3">
      <c r="B16354" s="3" t="s">
        <v>10326</v>
      </c>
      <c r="C16354" s="4">
        <v>108.7668</v>
      </c>
      <c r="F16354" s="20"/>
    </row>
    <row r="16355" spans="2:6" x14ac:dyDescent="0.3">
      <c r="B16355" s="3" t="s">
        <v>5577</v>
      </c>
      <c r="C16355" s="4">
        <v>108.735</v>
      </c>
      <c r="F16355" s="20"/>
    </row>
    <row r="16356" spans="2:6" x14ac:dyDescent="0.3">
      <c r="B16356" s="3" t="s">
        <v>4153</v>
      </c>
      <c r="C16356" s="4">
        <v>108.2972</v>
      </c>
      <c r="F16356" s="20"/>
    </row>
    <row r="16357" spans="2:6" x14ac:dyDescent="0.3">
      <c r="B16357" s="3" t="s">
        <v>15780</v>
      </c>
      <c r="C16357" s="4">
        <v>108.25399999999999</v>
      </c>
      <c r="F16357" s="20"/>
    </row>
    <row r="16358" spans="2:6" x14ac:dyDescent="0.3">
      <c r="B16358" s="3" t="s">
        <v>14575</v>
      </c>
      <c r="C16358" s="4">
        <v>108.15709999999999</v>
      </c>
      <c r="F16358" s="20"/>
    </row>
    <row r="16359" spans="2:6" x14ac:dyDescent="0.3">
      <c r="B16359" s="3" t="s">
        <v>12740</v>
      </c>
      <c r="C16359" s="4">
        <v>108.13379999999999</v>
      </c>
      <c r="F16359" s="20"/>
    </row>
    <row r="16360" spans="2:6" x14ac:dyDescent="0.3">
      <c r="B16360" s="3" t="s">
        <v>3926</v>
      </c>
      <c r="C16360" s="4">
        <v>107.9409</v>
      </c>
      <c r="F16360" s="20"/>
    </row>
    <row r="16361" spans="2:6" x14ac:dyDescent="0.3">
      <c r="B16361" s="3" t="s">
        <v>2947</v>
      </c>
      <c r="C16361" s="4">
        <v>107.90900000000001</v>
      </c>
      <c r="F16361" s="20"/>
    </row>
    <row r="16362" spans="2:6" x14ac:dyDescent="0.3">
      <c r="B16362" s="3" t="s">
        <v>15212</v>
      </c>
      <c r="C16362" s="4">
        <v>107.89049999999999</v>
      </c>
      <c r="F16362" s="20"/>
    </row>
    <row r="16363" spans="2:6" x14ac:dyDescent="0.3">
      <c r="B16363" s="3" t="s">
        <v>8141</v>
      </c>
      <c r="C16363" s="4">
        <v>107.89049999999999</v>
      </c>
      <c r="F16363" s="20"/>
    </row>
    <row r="16364" spans="2:6" x14ac:dyDescent="0.3">
      <c r="B16364" s="3" t="s">
        <v>7854</v>
      </c>
      <c r="C16364" s="4">
        <v>107.709</v>
      </c>
      <c r="F16364" s="20"/>
    </row>
    <row r="16365" spans="2:6" x14ac:dyDescent="0.3">
      <c r="B16365" s="3" t="s">
        <v>18630</v>
      </c>
      <c r="C16365" s="4">
        <v>107.6216</v>
      </c>
      <c r="F16365" s="20"/>
    </row>
    <row r="16366" spans="2:6" x14ac:dyDescent="0.3">
      <c r="B16366" s="3" t="s">
        <v>12563</v>
      </c>
      <c r="C16366" s="4">
        <v>107.6216</v>
      </c>
      <c r="F16366" s="20"/>
    </row>
    <row r="16367" spans="2:6" x14ac:dyDescent="0.3">
      <c r="B16367" s="3" t="s">
        <v>7031</v>
      </c>
      <c r="C16367" s="4">
        <v>107.6216</v>
      </c>
      <c r="F16367" s="20"/>
    </row>
    <row r="16368" spans="2:6" x14ac:dyDescent="0.3">
      <c r="B16368" s="3" t="s">
        <v>6610</v>
      </c>
      <c r="C16368" s="4">
        <v>107.6216</v>
      </c>
      <c r="F16368" s="20"/>
    </row>
    <row r="16369" spans="2:6" x14ac:dyDescent="0.3">
      <c r="B16369" s="3" t="s">
        <v>4873</v>
      </c>
      <c r="C16369" s="4">
        <v>107.5907</v>
      </c>
      <c r="F16369" s="20"/>
    </row>
    <row r="16370" spans="2:6" x14ac:dyDescent="0.3">
      <c r="B16370" s="3" t="s">
        <v>3680</v>
      </c>
      <c r="C16370" s="4">
        <v>107.50829999999999</v>
      </c>
      <c r="F16370" s="20"/>
    </row>
    <row r="16371" spans="2:6" x14ac:dyDescent="0.3">
      <c r="B16371" s="3" t="s">
        <v>10819</v>
      </c>
      <c r="C16371" s="4">
        <v>107.173</v>
      </c>
      <c r="F16371" s="20"/>
    </row>
    <row r="16372" spans="2:6" x14ac:dyDescent="0.3">
      <c r="B16372" s="3" t="s">
        <v>6082</v>
      </c>
      <c r="C16372" s="4">
        <v>107.1138</v>
      </c>
      <c r="F16372" s="20"/>
    </row>
    <row r="16373" spans="2:6" x14ac:dyDescent="0.3">
      <c r="B16373" s="3" t="s">
        <v>7898</v>
      </c>
      <c r="C16373" s="4">
        <v>106.9637</v>
      </c>
      <c r="F16373" s="20"/>
    </row>
    <row r="16374" spans="2:6" x14ac:dyDescent="0.3">
      <c r="B16374" s="3" t="s">
        <v>2944</v>
      </c>
      <c r="C16374" s="4">
        <v>106.6885</v>
      </c>
      <c r="F16374" s="20"/>
    </row>
    <row r="16375" spans="2:6" x14ac:dyDescent="0.3">
      <c r="B16375" s="3" t="s">
        <v>2435</v>
      </c>
      <c r="C16375" s="4">
        <v>106.60299999999999</v>
      </c>
      <c r="F16375" s="20"/>
    </row>
    <row r="16376" spans="2:6" x14ac:dyDescent="0.3">
      <c r="B16376" s="3" t="s">
        <v>9007</v>
      </c>
      <c r="C16376" s="4">
        <v>106.54979999999999</v>
      </c>
      <c r="F16376" s="20"/>
    </row>
    <row r="16377" spans="2:6" x14ac:dyDescent="0.3">
      <c r="B16377" s="3" t="s">
        <v>1197</v>
      </c>
      <c r="C16377" s="4">
        <v>106.38220000000001</v>
      </c>
      <c r="F16377" s="20"/>
    </row>
    <row r="16378" spans="2:6" x14ac:dyDescent="0.3">
      <c r="B16378" s="3" t="s">
        <v>3136</v>
      </c>
      <c r="C16378" s="4">
        <v>106.3617</v>
      </c>
      <c r="F16378" s="20"/>
    </row>
    <row r="16379" spans="2:6" x14ac:dyDescent="0.3">
      <c r="B16379" s="3" t="s">
        <v>2844</v>
      </c>
      <c r="C16379" s="4">
        <v>106.357</v>
      </c>
      <c r="F16379" s="20"/>
    </row>
    <row r="16380" spans="2:6" x14ac:dyDescent="0.3">
      <c r="B16380" s="3" t="s">
        <v>1301</v>
      </c>
      <c r="C16380" s="4">
        <v>106.3192</v>
      </c>
      <c r="F16380" s="20"/>
    </row>
    <row r="16381" spans="2:6" x14ac:dyDescent="0.3">
      <c r="B16381" s="3" t="s">
        <v>1110</v>
      </c>
      <c r="C16381" s="4">
        <v>106.3129</v>
      </c>
      <c r="F16381" s="20"/>
    </row>
    <row r="16382" spans="2:6" x14ac:dyDescent="0.3">
      <c r="B16382" s="3" t="s">
        <v>16686</v>
      </c>
      <c r="C16382" s="4">
        <v>106.30029999999999</v>
      </c>
      <c r="F16382" s="20"/>
    </row>
    <row r="16383" spans="2:6" x14ac:dyDescent="0.3">
      <c r="B16383" s="3" t="s">
        <v>15260</v>
      </c>
      <c r="C16383" s="4">
        <v>106.294</v>
      </c>
      <c r="F16383" s="20"/>
    </row>
    <row r="16384" spans="2:6" x14ac:dyDescent="0.3">
      <c r="B16384" s="3" t="s">
        <v>11974</v>
      </c>
      <c r="C16384" s="4">
        <v>106.28619999999999</v>
      </c>
      <c r="F16384" s="20"/>
    </row>
    <row r="16385" spans="2:6" x14ac:dyDescent="0.3">
      <c r="B16385" s="3" t="s">
        <v>6422</v>
      </c>
      <c r="C16385" s="4">
        <v>106.28139999999999</v>
      </c>
      <c r="F16385" s="20"/>
    </row>
    <row r="16386" spans="2:6" x14ac:dyDescent="0.3">
      <c r="B16386" s="3" t="s">
        <v>2514</v>
      </c>
      <c r="C16386" s="4">
        <v>106.28139999999999</v>
      </c>
      <c r="F16386" s="20"/>
    </row>
    <row r="16387" spans="2:6" x14ac:dyDescent="0.3">
      <c r="B16387" s="3" t="s">
        <v>641</v>
      </c>
      <c r="C16387" s="4">
        <v>106.27549999999999</v>
      </c>
      <c r="F16387" s="20"/>
    </row>
    <row r="16388" spans="2:6" x14ac:dyDescent="0.3">
      <c r="B16388" s="3" t="s">
        <v>3989</v>
      </c>
      <c r="C16388" s="4">
        <v>106.2688</v>
      </c>
      <c r="F16388" s="20"/>
    </row>
    <row r="16389" spans="2:6" x14ac:dyDescent="0.3">
      <c r="B16389" s="3" t="s">
        <v>4274</v>
      </c>
      <c r="C16389" s="4">
        <v>106.2367</v>
      </c>
      <c r="F16389" s="20"/>
    </row>
    <row r="16390" spans="2:6" x14ac:dyDescent="0.3">
      <c r="B16390" s="3" t="s">
        <v>10173</v>
      </c>
      <c r="C16390" s="4">
        <v>106.17529999999999</v>
      </c>
      <c r="F16390" s="20"/>
    </row>
    <row r="16391" spans="2:6" x14ac:dyDescent="0.3">
      <c r="B16391" s="3" t="s">
        <v>6268</v>
      </c>
      <c r="C16391" s="4">
        <v>106.15010000000001</v>
      </c>
      <c r="F16391" s="20"/>
    </row>
    <row r="16392" spans="2:6" x14ac:dyDescent="0.3">
      <c r="B16392" s="3" t="s">
        <v>18667</v>
      </c>
      <c r="C16392" s="4">
        <v>105.9936</v>
      </c>
      <c r="F16392" s="20"/>
    </row>
    <row r="16393" spans="2:6" x14ac:dyDescent="0.3">
      <c r="B16393" s="3" t="s">
        <v>12667</v>
      </c>
      <c r="C16393" s="4">
        <v>105.7411</v>
      </c>
      <c r="F16393" s="20"/>
    </row>
    <row r="16394" spans="2:6" x14ac:dyDescent="0.3">
      <c r="B16394" s="3" t="s">
        <v>5690</v>
      </c>
      <c r="C16394" s="4">
        <v>105.7411</v>
      </c>
      <c r="F16394" s="20"/>
    </row>
    <row r="16395" spans="2:6" x14ac:dyDescent="0.3">
      <c r="B16395" s="3" t="s">
        <v>9704</v>
      </c>
      <c r="C16395" s="4">
        <v>105.5239</v>
      </c>
      <c r="F16395" s="20"/>
    </row>
    <row r="16396" spans="2:6" x14ac:dyDescent="0.3">
      <c r="B16396" s="3" t="s">
        <v>2406</v>
      </c>
      <c r="C16396" s="4">
        <v>105.434</v>
      </c>
      <c r="F16396" s="20"/>
    </row>
    <row r="16397" spans="2:6" x14ac:dyDescent="0.3">
      <c r="B16397" s="3" t="s">
        <v>3066</v>
      </c>
      <c r="C16397" s="4">
        <v>105.3365</v>
      </c>
      <c r="F16397" s="20"/>
    </row>
    <row r="16398" spans="2:6" x14ac:dyDescent="0.3">
      <c r="B16398" s="3" t="s">
        <v>16513</v>
      </c>
      <c r="C16398" s="4">
        <v>105.2107</v>
      </c>
      <c r="F16398" s="20"/>
    </row>
    <row r="16399" spans="2:6" x14ac:dyDescent="0.3">
      <c r="B16399" s="3" t="s">
        <v>2697</v>
      </c>
      <c r="C16399" s="4">
        <v>105.2046</v>
      </c>
      <c r="F16399" s="20"/>
    </row>
    <row r="16400" spans="2:6" x14ac:dyDescent="0.3">
      <c r="B16400" s="3" t="s">
        <v>17334</v>
      </c>
      <c r="C16400" s="4">
        <v>105.0676</v>
      </c>
      <c r="F16400" s="20"/>
    </row>
    <row r="16401" spans="2:6" x14ac:dyDescent="0.3">
      <c r="B16401" s="3" t="s">
        <v>8845</v>
      </c>
      <c r="C16401" s="4">
        <v>105.05459999999999</v>
      </c>
      <c r="F16401" s="20"/>
    </row>
    <row r="16402" spans="2:6" x14ac:dyDescent="0.3">
      <c r="B16402" s="3" t="s">
        <v>14753</v>
      </c>
      <c r="C16402" s="4">
        <v>104.6101</v>
      </c>
      <c r="F16402" s="20"/>
    </row>
    <row r="16403" spans="2:6" x14ac:dyDescent="0.3">
      <c r="B16403" s="3" t="s">
        <v>15466</v>
      </c>
      <c r="C16403" s="4">
        <v>104.51049999999999</v>
      </c>
      <c r="F16403" s="20"/>
    </row>
    <row r="16404" spans="2:6" x14ac:dyDescent="0.3">
      <c r="B16404" s="3" t="s">
        <v>10381</v>
      </c>
      <c r="C16404" s="4">
        <v>104.262</v>
      </c>
      <c r="F16404" s="20"/>
    </row>
    <row r="16405" spans="2:6" x14ac:dyDescent="0.3">
      <c r="B16405" s="3" t="s">
        <v>12314</v>
      </c>
      <c r="C16405" s="4">
        <v>103.9207</v>
      </c>
      <c r="F16405" s="20"/>
    </row>
    <row r="16406" spans="2:6" x14ac:dyDescent="0.3">
      <c r="B16406" s="3" t="s">
        <v>4408</v>
      </c>
      <c r="C16406" s="4">
        <v>103.91640000000001</v>
      </c>
      <c r="F16406" s="20"/>
    </row>
    <row r="16407" spans="2:6" x14ac:dyDescent="0.3">
      <c r="B16407" s="3" t="s">
        <v>16990</v>
      </c>
      <c r="C16407" s="4">
        <v>103.8278</v>
      </c>
      <c r="F16407" s="20"/>
    </row>
    <row r="16408" spans="2:6" x14ac:dyDescent="0.3">
      <c r="B16408" s="3" t="s">
        <v>12689</v>
      </c>
      <c r="C16408" s="4">
        <v>103.7333</v>
      </c>
      <c r="F16408" s="20"/>
    </row>
    <row r="16409" spans="2:6" x14ac:dyDescent="0.3">
      <c r="B16409" s="3" t="s">
        <v>9163</v>
      </c>
      <c r="C16409" s="4">
        <v>103.47929999999999</v>
      </c>
      <c r="F16409" s="20"/>
    </row>
    <row r="16410" spans="2:6" x14ac:dyDescent="0.3">
      <c r="B16410" s="3" t="s">
        <v>6395</v>
      </c>
      <c r="C16410" s="4">
        <v>103.47929999999999</v>
      </c>
      <c r="F16410" s="20"/>
    </row>
    <row r="16411" spans="2:6" x14ac:dyDescent="0.3">
      <c r="B16411" s="3" t="s">
        <v>2585</v>
      </c>
      <c r="C16411" s="4">
        <v>103.47929999999999</v>
      </c>
      <c r="F16411" s="20"/>
    </row>
    <row r="16412" spans="2:6" x14ac:dyDescent="0.3">
      <c r="B16412" s="3" t="s">
        <v>18263</v>
      </c>
      <c r="C16412" s="4">
        <v>103.2585</v>
      </c>
      <c r="F16412" s="20"/>
    </row>
    <row r="16413" spans="2:6" x14ac:dyDescent="0.3">
      <c r="B16413" s="3" t="s">
        <v>17054</v>
      </c>
      <c r="C16413" s="4">
        <v>103.2333</v>
      </c>
      <c r="F16413" s="20"/>
    </row>
    <row r="16414" spans="2:6" x14ac:dyDescent="0.3">
      <c r="B16414" s="3" t="s">
        <v>11964</v>
      </c>
      <c r="C16414" s="4">
        <v>103.2333</v>
      </c>
      <c r="F16414" s="20"/>
    </row>
    <row r="16415" spans="2:6" x14ac:dyDescent="0.3">
      <c r="B16415" s="3" t="s">
        <v>10368</v>
      </c>
      <c r="C16415" s="4">
        <v>103.19550000000001</v>
      </c>
      <c r="F16415" s="20"/>
    </row>
    <row r="16416" spans="2:6" x14ac:dyDescent="0.3">
      <c r="B16416" s="3" t="s">
        <v>14899</v>
      </c>
      <c r="C16416" s="4">
        <v>103.1832</v>
      </c>
      <c r="F16416" s="20"/>
    </row>
    <row r="16417" spans="2:6" x14ac:dyDescent="0.3">
      <c r="B16417" s="3" t="s">
        <v>7684</v>
      </c>
      <c r="C16417" s="4">
        <v>103.1829</v>
      </c>
      <c r="F16417" s="20"/>
    </row>
    <row r="16418" spans="2:6" x14ac:dyDescent="0.3">
      <c r="B16418" s="3" t="s">
        <v>16083</v>
      </c>
      <c r="C16418" s="4">
        <v>103.15770000000001</v>
      </c>
      <c r="F16418" s="20"/>
    </row>
    <row r="16419" spans="2:6" x14ac:dyDescent="0.3">
      <c r="B16419" s="3" t="s">
        <v>8419</v>
      </c>
      <c r="C16419" s="4">
        <v>103.15770000000001</v>
      </c>
      <c r="F16419" s="20"/>
    </row>
    <row r="16420" spans="2:6" x14ac:dyDescent="0.3">
      <c r="B16420" s="3" t="s">
        <v>3170</v>
      </c>
      <c r="C16420" s="4">
        <v>103.15770000000001</v>
      </c>
      <c r="F16420" s="20"/>
    </row>
    <row r="16421" spans="2:6" x14ac:dyDescent="0.3">
      <c r="B16421" s="3" t="s">
        <v>5392</v>
      </c>
      <c r="C16421" s="4">
        <v>103.15729999999999</v>
      </c>
      <c r="F16421" s="20"/>
    </row>
    <row r="16422" spans="2:6" x14ac:dyDescent="0.3">
      <c r="B16422" s="3" t="s">
        <v>13493</v>
      </c>
      <c r="C16422" s="4">
        <v>103.14509999999999</v>
      </c>
      <c r="F16422" s="20"/>
    </row>
    <row r="16423" spans="2:6" x14ac:dyDescent="0.3">
      <c r="B16423" s="3" t="s">
        <v>4666</v>
      </c>
      <c r="C16423" s="4">
        <v>103.13289999999999</v>
      </c>
      <c r="F16423" s="20"/>
    </row>
    <row r="16424" spans="2:6" x14ac:dyDescent="0.3">
      <c r="B16424" s="3" t="s">
        <v>11088</v>
      </c>
      <c r="C16424" s="4">
        <v>103.1262</v>
      </c>
      <c r="F16424" s="20"/>
    </row>
    <row r="16425" spans="2:6" x14ac:dyDescent="0.3">
      <c r="B16425" s="3" t="s">
        <v>11281</v>
      </c>
      <c r="C16425" s="4">
        <v>103.01990000000001</v>
      </c>
      <c r="F16425" s="20"/>
    </row>
    <row r="16426" spans="2:6" x14ac:dyDescent="0.3">
      <c r="B16426" s="3" t="s">
        <v>18247</v>
      </c>
      <c r="C16426" s="4">
        <v>103.0077</v>
      </c>
      <c r="F16426" s="20"/>
    </row>
    <row r="16427" spans="2:6" x14ac:dyDescent="0.3">
      <c r="B16427" s="3" t="s">
        <v>17132</v>
      </c>
      <c r="C16427" s="4">
        <v>102.6317</v>
      </c>
      <c r="F16427" s="20"/>
    </row>
    <row r="16428" spans="2:6" x14ac:dyDescent="0.3">
      <c r="B16428" s="3" t="s">
        <v>5061</v>
      </c>
      <c r="C16428" s="4">
        <v>102.5821</v>
      </c>
      <c r="F16428" s="20"/>
    </row>
    <row r="16429" spans="2:6" x14ac:dyDescent="0.3">
      <c r="B16429" s="3" t="s">
        <v>3894</v>
      </c>
      <c r="C16429" s="4">
        <v>102.55500000000001</v>
      </c>
      <c r="F16429" s="20"/>
    </row>
    <row r="16430" spans="2:6" x14ac:dyDescent="0.3">
      <c r="B16430" s="3" t="s">
        <v>7070</v>
      </c>
      <c r="C16430" s="4">
        <v>102.50059999999999</v>
      </c>
      <c r="F16430" s="20"/>
    </row>
    <row r="16431" spans="2:6" x14ac:dyDescent="0.3">
      <c r="B16431" s="3" t="s">
        <v>16772</v>
      </c>
      <c r="C16431" s="4">
        <v>102.4695</v>
      </c>
      <c r="F16431" s="20"/>
    </row>
    <row r="16432" spans="2:6" x14ac:dyDescent="0.3">
      <c r="B16432" s="3" t="s">
        <v>11142</v>
      </c>
      <c r="C16432" s="4">
        <v>102.4695</v>
      </c>
      <c r="F16432" s="20"/>
    </row>
    <row r="16433" spans="2:6" x14ac:dyDescent="0.3">
      <c r="B16433" s="3" t="s">
        <v>18029</v>
      </c>
      <c r="C16433" s="4">
        <v>102.2283</v>
      </c>
      <c r="F16433" s="20"/>
    </row>
    <row r="16434" spans="2:6" x14ac:dyDescent="0.3">
      <c r="B16434" s="3" t="s">
        <v>7654</v>
      </c>
      <c r="C16434" s="4">
        <v>102.1815</v>
      </c>
      <c r="F16434" s="20"/>
    </row>
    <row r="16435" spans="2:6" x14ac:dyDescent="0.3">
      <c r="B16435" s="3" t="s">
        <v>13558</v>
      </c>
      <c r="C16435" s="4">
        <v>102.0986</v>
      </c>
      <c r="F16435" s="20"/>
    </row>
    <row r="16436" spans="2:6" x14ac:dyDescent="0.3">
      <c r="B16436" s="3" t="s">
        <v>10256</v>
      </c>
      <c r="C16436" s="4">
        <v>102.038</v>
      </c>
      <c r="F16436" s="20"/>
    </row>
    <row r="16437" spans="2:6" x14ac:dyDescent="0.3">
      <c r="B16437" s="3" t="s">
        <v>9534</v>
      </c>
      <c r="C16437" s="4">
        <v>102.038</v>
      </c>
      <c r="F16437" s="20"/>
    </row>
    <row r="16438" spans="2:6" x14ac:dyDescent="0.3">
      <c r="B16438" s="3" t="s">
        <v>5562</v>
      </c>
      <c r="C16438" s="4">
        <v>102.038</v>
      </c>
      <c r="F16438" s="20"/>
    </row>
    <row r="16439" spans="2:6" x14ac:dyDescent="0.3">
      <c r="B16439" s="3" t="s">
        <v>4747</v>
      </c>
      <c r="C16439" s="4">
        <v>101.90550000000002</v>
      </c>
      <c r="F16439" s="20"/>
    </row>
    <row r="16440" spans="2:6" x14ac:dyDescent="0.3">
      <c r="B16440" s="3" t="s">
        <v>1697</v>
      </c>
      <c r="C16440" s="4">
        <v>101.637</v>
      </c>
      <c r="F16440" s="20"/>
    </row>
    <row r="16441" spans="2:6" x14ac:dyDescent="0.3">
      <c r="B16441" s="3" t="s">
        <v>12575</v>
      </c>
      <c r="C16441" s="4">
        <v>101.5372</v>
      </c>
      <c r="F16441" s="20"/>
    </row>
    <row r="16442" spans="2:6" x14ac:dyDescent="0.3">
      <c r="B16442" s="3" t="s">
        <v>3923</v>
      </c>
      <c r="C16442" s="4">
        <v>101.48009999999999</v>
      </c>
      <c r="F16442" s="20"/>
    </row>
    <row r="16443" spans="2:6" x14ac:dyDescent="0.3">
      <c r="B16443" s="3" t="s">
        <v>7790</v>
      </c>
      <c r="C16443" s="4">
        <v>101.39320000000001</v>
      </c>
      <c r="F16443" s="20"/>
    </row>
    <row r="16444" spans="2:6" x14ac:dyDescent="0.3">
      <c r="B16444" s="3" t="s">
        <v>10074</v>
      </c>
      <c r="C16444" s="4">
        <v>101.3022</v>
      </c>
      <c r="F16444" s="20"/>
    </row>
    <row r="16445" spans="2:6" x14ac:dyDescent="0.3">
      <c r="B16445" s="3" t="s">
        <v>16799</v>
      </c>
      <c r="C16445" s="4">
        <v>101.02970000000001</v>
      </c>
      <c r="F16445" s="20"/>
    </row>
    <row r="16446" spans="2:6" x14ac:dyDescent="0.3">
      <c r="B16446" s="3" t="s">
        <v>662</v>
      </c>
      <c r="C16446" s="4">
        <v>101.02879999999999</v>
      </c>
      <c r="F16446" s="20"/>
    </row>
    <row r="16447" spans="2:6" x14ac:dyDescent="0.3">
      <c r="B16447" s="3" t="s">
        <v>16199</v>
      </c>
      <c r="C16447" s="4">
        <v>100.7852</v>
      </c>
      <c r="F16447" s="20"/>
    </row>
    <row r="16448" spans="2:6" x14ac:dyDescent="0.3">
      <c r="B16448" s="3" t="s">
        <v>10239</v>
      </c>
      <c r="C16448" s="4">
        <v>100.372</v>
      </c>
      <c r="F16448" s="20"/>
    </row>
    <row r="16449" spans="2:6" x14ac:dyDescent="0.3">
      <c r="B16449" s="3" t="s">
        <v>4118</v>
      </c>
      <c r="C16449" s="4">
        <v>100.32849999999999</v>
      </c>
      <c r="F16449" s="20"/>
    </row>
    <row r="16450" spans="2:6" x14ac:dyDescent="0.3">
      <c r="B16450" s="3" t="s">
        <v>10552</v>
      </c>
      <c r="C16450" s="4">
        <v>100.26589999999999</v>
      </c>
      <c r="F16450" s="20"/>
    </row>
    <row r="16451" spans="2:6" x14ac:dyDescent="0.3">
      <c r="B16451" s="3" t="s">
        <v>17294</v>
      </c>
      <c r="C16451" s="4">
        <v>100.2088</v>
      </c>
      <c r="F16451" s="20"/>
    </row>
    <row r="16452" spans="2:6" x14ac:dyDescent="0.3">
      <c r="B16452" s="3" t="s">
        <v>17422</v>
      </c>
      <c r="C16452" s="4">
        <v>100.17140000000001</v>
      </c>
      <c r="F16452" s="20"/>
    </row>
    <row r="16453" spans="2:6" x14ac:dyDescent="0.3">
      <c r="B16453" s="3" t="s">
        <v>4554</v>
      </c>
      <c r="C16453" s="4">
        <v>100.12220000000001</v>
      </c>
      <c r="F16453" s="20"/>
    </row>
    <row r="16454" spans="2:6" x14ac:dyDescent="0.3">
      <c r="B16454" s="3" t="s">
        <v>8596</v>
      </c>
      <c r="C16454" s="4">
        <v>100.1096</v>
      </c>
      <c r="F16454" s="20"/>
    </row>
    <row r="16455" spans="2:6" x14ac:dyDescent="0.3">
      <c r="B16455" s="3" t="s">
        <v>4663</v>
      </c>
      <c r="C16455" s="4">
        <v>100.1096</v>
      </c>
      <c r="F16455" s="20"/>
    </row>
    <row r="16456" spans="2:6" x14ac:dyDescent="0.3">
      <c r="B16456" s="3" t="s">
        <v>9356</v>
      </c>
      <c r="C16456" s="4">
        <v>100.08439999999999</v>
      </c>
      <c r="F16456" s="20"/>
    </row>
    <row r="16457" spans="2:6" x14ac:dyDescent="0.3">
      <c r="B16457" s="3" t="s">
        <v>12728</v>
      </c>
      <c r="C16457" s="4">
        <v>100.0403</v>
      </c>
      <c r="F16457" s="20"/>
    </row>
    <row r="16458" spans="2:6" x14ac:dyDescent="0.3">
      <c r="B16458" s="3" t="s">
        <v>16609</v>
      </c>
      <c r="C16458" s="4">
        <v>100.03399999999999</v>
      </c>
      <c r="F16458" s="20"/>
    </row>
    <row r="16459" spans="2:6" x14ac:dyDescent="0.3">
      <c r="B16459" s="3" t="s">
        <v>13934</v>
      </c>
      <c r="C16459" s="4">
        <v>100.03399999999999</v>
      </c>
      <c r="F16459" s="20"/>
    </row>
    <row r="16460" spans="2:6" x14ac:dyDescent="0.3">
      <c r="B16460" s="3" t="s">
        <v>4057</v>
      </c>
      <c r="C16460" s="4">
        <v>100.03399999999999</v>
      </c>
      <c r="F16460" s="20"/>
    </row>
    <row r="16461" spans="2:6" x14ac:dyDescent="0.3">
      <c r="B16461" s="3" t="s">
        <v>10795</v>
      </c>
      <c r="C16461" s="4">
        <v>100.0214</v>
      </c>
      <c r="F16461" s="20"/>
    </row>
    <row r="16462" spans="2:6" x14ac:dyDescent="0.3">
      <c r="B16462" s="3" t="s">
        <v>14614</v>
      </c>
      <c r="C16462" s="4">
        <v>100.00880000000001</v>
      </c>
      <c r="F16462" s="20"/>
    </row>
    <row r="16463" spans="2:6" x14ac:dyDescent="0.3">
      <c r="B16463" s="3" t="s">
        <v>16214</v>
      </c>
      <c r="C16463" s="4">
        <v>99.989699999999999</v>
      </c>
      <c r="F16463" s="20"/>
    </row>
    <row r="16464" spans="2:6" x14ac:dyDescent="0.3">
      <c r="B16464" s="3" t="s">
        <v>5536</v>
      </c>
      <c r="C16464" s="4">
        <v>99.827299999999994</v>
      </c>
      <c r="F16464" s="20"/>
    </row>
    <row r="16465" spans="2:6" x14ac:dyDescent="0.3">
      <c r="B16465" s="3" t="s">
        <v>10192</v>
      </c>
      <c r="C16465" s="4">
        <v>99.692599999999999</v>
      </c>
      <c r="F16465" s="20"/>
    </row>
    <row r="16466" spans="2:6" x14ac:dyDescent="0.3">
      <c r="B16466" s="3" t="s">
        <v>1224</v>
      </c>
      <c r="C16466" s="4">
        <v>99.65</v>
      </c>
      <c r="F16466" s="20"/>
    </row>
    <row r="16467" spans="2:6" x14ac:dyDescent="0.3">
      <c r="B16467" s="3" t="s">
        <v>2792</v>
      </c>
      <c r="C16467" s="4">
        <v>99.64009999999999</v>
      </c>
      <c r="F16467" s="20"/>
    </row>
    <row r="16468" spans="2:6" x14ac:dyDescent="0.3">
      <c r="B16468" s="3" t="s">
        <v>14187</v>
      </c>
      <c r="C16468" s="4">
        <v>99.602499999999992</v>
      </c>
      <c r="F16468" s="20"/>
    </row>
    <row r="16469" spans="2:6" x14ac:dyDescent="0.3">
      <c r="B16469" s="3" t="s">
        <v>10486</v>
      </c>
      <c r="C16469" s="4">
        <v>99.596199999999996</v>
      </c>
      <c r="F16469" s="20"/>
    </row>
    <row r="16470" spans="2:6" x14ac:dyDescent="0.3">
      <c r="B16470" s="3" t="s">
        <v>2512</v>
      </c>
      <c r="C16470" s="4">
        <v>99.457599999999999</v>
      </c>
      <c r="F16470" s="20"/>
    </row>
    <row r="16471" spans="2:6" x14ac:dyDescent="0.3">
      <c r="B16471" s="3" t="s">
        <v>15304</v>
      </c>
      <c r="C16471" s="4">
        <v>99.330100000000002</v>
      </c>
      <c r="F16471" s="20"/>
    </row>
    <row r="16472" spans="2:6" x14ac:dyDescent="0.3">
      <c r="B16472" s="3" t="s">
        <v>13607</v>
      </c>
      <c r="C16472" s="4">
        <v>99.125099999999989</v>
      </c>
      <c r="F16472" s="20"/>
    </row>
    <row r="16473" spans="2:6" x14ac:dyDescent="0.3">
      <c r="B16473" s="3" t="s">
        <v>10417</v>
      </c>
      <c r="C16473" s="4">
        <v>99.114499999999992</v>
      </c>
      <c r="F16473" s="20"/>
    </row>
    <row r="16474" spans="2:6" x14ac:dyDescent="0.3">
      <c r="B16474" s="3" t="s">
        <v>4683</v>
      </c>
      <c r="C16474" s="4">
        <v>98.951700000000002</v>
      </c>
      <c r="F16474" s="20"/>
    </row>
    <row r="16475" spans="2:6" x14ac:dyDescent="0.3">
      <c r="B16475" s="3" t="s">
        <v>16935</v>
      </c>
      <c r="C16475" s="4">
        <v>98.838700000000003</v>
      </c>
      <c r="F16475" s="20"/>
    </row>
    <row r="16476" spans="2:6" x14ac:dyDescent="0.3">
      <c r="B16476" s="3" t="s">
        <v>16241</v>
      </c>
      <c r="C16476" s="4">
        <v>98.76939999999999</v>
      </c>
      <c r="F16476" s="20"/>
    </row>
    <row r="16477" spans="2:6" x14ac:dyDescent="0.3">
      <c r="B16477" s="3" t="s">
        <v>2071</v>
      </c>
      <c r="C16477" s="4">
        <v>98.650499999999994</v>
      </c>
      <c r="F16477" s="20"/>
    </row>
    <row r="16478" spans="2:6" x14ac:dyDescent="0.3">
      <c r="B16478" s="3" t="s">
        <v>17377</v>
      </c>
      <c r="C16478" s="4">
        <v>98.4726</v>
      </c>
      <c r="F16478" s="20"/>
    </row>
    <row r="16479" spans="2:6" x14ac:dyDescent="0.3">
      <c r="B16479" s="3" t="s">
        <v>9769</v>
      </c>
      <c r="C16479" s="4">
        <v>98.325500000000005</v>
      </c>
      <c r="F16479" s="20"/>
    </row>
    <row r="16480" spans="2:6" x14ac:dyDescent="0.3">
      <c r="B16480" s="3" t="s">
        <v>12237</v>
      </c>
      <c r="C16480" s="4">
        <v>98.2316</v>
      </c>
      <c r="F16480" s="20"/>
    </row>
    <row r="16481" spans="2:6" x14ac:dyDescent="0.3">
      <c r="B16481" s="3" t="s">
        <v>13728</v>
      </c>
      <c r="C16481" s="4">
        <v>98.125299999999996</v>
      </c>
      <c r="F16481" s="20"/>
    </row>
    <row r="16482" spans="2:6" x14ac:dyDescent="0.3">
      <c r="B16482" s="3" t="s">
        <v>4149</v>
      </c>
      <c r="C16482" s="4">
        <v>97.965899999999991</v>
      </c>
      <c r="F16482" s="20"/>
    </row>
    <row r="16483" spans="2:6" x14ac:dyDescent="0.3">
      <c r="B16483" s="3" t="s">
        <v>14674</v>
      </c>
      <c r="C16483" s="4">
        <v>97.955199999999991</v>
      </c>
      <c r="F16483" s="20"/>
    </row>
    <row r="16484" spans="2:6" x14ac:dyDescent="0.3">
      <c r="B16484" s="3" t="s">
        <v>18440</v>
      </c>
      <c r="C16484" s="4">
        <v>97.93</v>
      </c>
      <c r="F16484" s="20"/>
    </row>
    <row r="16485" spans="2:6" x14ac:dyDescent="0.3">
      <c r="B16485" s="3" t="s">
        <v>9420</v>
      </c>
      <c r="C16485" s="4">
        <v>97.87769999999999</v>
      </c>
      <c r="F16485" s="20"/>
    </row>
    <row r="16486" spans="2:6" x14ac:dyDescent="0.3">
      <c r="B16486" s="3" t="s">
        <v>1391</v>
      </c>
      <c r="C16486" s="4">
        <v>97.787099999999995</v>
      </c>
      <c r="F16486" s="20"/>
    </row>
    <row r="16487" spans="2:6" x14ac:dyDescent="0.3">
      <c r="B16487" s="3" t="s">
        <v>14451</v>
      </c>
      <c r="C16487" s="4">
        <v>97.7453</v>
      </c>
      <c r="F16487" s="20"/>
    </row>
    <row r="16488" spans="2:6" x14ac:dyDescent="0.3">
      <c r="B16488" s="3" t="s">
        <v>18809</v>
      </c>
      <c r="C16488" s="4">
        <v>97.624899999999997</v>
      </c>
      <c r="F16488" s="20"/>
    </row>
    <row r="16489" spans="2:6" x14ac:dyDescent="0.3">
      <c r="B16489" s="3" t="s">
        <v>18689</v>
      </c>
      <c r="C16489" s="4">
        <v>97.60560000000001</v>
      </c>
      <c r="F16489" s="20"/>
    </row>
    <row r="16490" spans="2:6" x14ac:dyDescent="0.3">
      <c r="B16490" s="3" t="s">
        <v>9188</v>
      </c>
      <c r="C16490" s="4">
        <v>97.580600000000004</v>
      </c>
      <c r="F16490" s="20"/>
    </row>
    <row r="16491" spans="2:6" x14ac:dyDescent="0.3">
      <c r="B16491" s="3" t="s">
        <v>15091</v>
      </c>
      <c r="C16491" s="4">
        <v>97.235899999999987</v>
      </c>
      <c r="F16491" s="20"/>
    </row>
    <row r="16492" spans="2:6" x14ac:dyDescent="0.3">
      <c r="B16492" s="3" t="s">
        <v>3722</v>
      </c>
      <c r="C16492" s="4">
        <v>97.073700000000002</v>
      </c>
      <c r="F16492" s="20"/>
    </row>
    <row r="16493" spans="2:6" x14ac:dyDescent="0.3">
      <c r="B16493" s="3" t="s">
        <v>13643</v>
      </c>
      <c r="C16493" s="4">
        <v>97.04140000000001</v>
      </c>
      <c r="F16493" s="20"/>
    </row>
    <row r="16494" spans="2:6" x14ac:dyDescent="0.3">
      <c r="B16494" s="3" t="s">
        <v>5016</v>
      </c>
      <c r="C16494" s="4">
        <v>96.948099999999997</v>
      </c>
      <c r="F16494" s="20"/>
    </row>
    <row r="16495" spans="2:6" x14ac:dyDescent="0.3">
      <c r="B16495" s="3" t="s">
        <v>14782</v>
      </c>
      <c r="C16495" s="4">
        <v>96.936000000000007</v>
      </c>
      <c r="F16495" s="20"/>
    </row>
    <row r="16496" spans="2:6" x14ac:dyDescent="0.3">
      <c r="B16496" s="3" t="s">
        <v>13709</v>
      </c>
      <c r="C16496" s="4">
        <v>96.929199999999994</v>
      </c>
      <c r="F16496" s="20"/>
    </row>
    <row r="16497" spans="2:6" x14ac:dyDescent="0.3">
      <c r="B16497" s="3" t="s">
        <v>15921</v>
      </c>
      <c r="C16497" s="4">
        <v>96.910299999999992</v>
      </c>
      <c r="F16497" s="20"/>
    </row>
    <row r="16498" spans="2:6" x14ac:dyDescent="0.3">
      <c r="B16498" s="3" t="s">
        <v>14079</v>
      </c>
      <c r="C16498" s="4">
        <v>96.910299999999992</v>
      </c>
      <c r="F16498" s="20"/>
    </row>
    <row r="16499" spans="2:6" x14ac:dyDescent="0.3">
      <c r="B16499" s="3" t="s">
        <v>10518</v>
      </c>
      <c r="C16499" s="4">
        <v>96.903999999999996</v>
      </c>
      <c r="F16499" s="20"/>
    </row>
    <row r="16500" spans="2:6" x14ac:dyDescent="0.3">
      <c r="B16500" s="3" t="s">
        <v>12592</v>
      </c>
      <c r="C16500" s="4">
        <v>96.8977</v>
      </c>
      <c r="F16500" s="20"/>
    </row>
    <row r="16501" spans="2:6" x14ac:dyDescent="0.3">
      <c r="B16501" s="3" t="s">
        <v>4393</v>
      </c>
      <c r="C16501" s="4">
        <v>96.8977</v>
      </c>
      <c r="F16501" s="20"/>
    </row>
    <row r="16502" spans="2:6" x14ac:dyDescent="0.3">
      <c r="B16502" s="3" t="s">
        <v>7152</v>
      </c>
      <c r="C16502" s="4">
        <v>96.891999999999996</v>
      </c>
      <c r="F16502" s="20"/>
    </row>
    <row r="16503" spans="2:6" x14ac:dyDescent="0.3">
      <c r="B16503" s="3" t="s">
        <v>18812</v>
      </c>
      <c r="C16503" s="4">
        <v>96.872500000000002</v>
      </c>
      <c r="F16503" s="20"/>
    </row>
    <row r="16504" spans="2:6" x14ac:dyDescent="0.3">
      <c r="B16504" s="3" t="s">
        <v>16588</v>
      </c>
      <c r="C16504" s="4">
        <v>96.6036</v>
      </c>
      <c r="F16504" s="20"/>
    </row>
    <row r="16505" spans="2:6" x14ac:dyDescent="0.3">
      <c r="B16505" s="3" t="s">
        <v>3905</v>
      </c>
      <c r="C16505" s="4">
        <v>96.603399999999993</v>
      </c>
      <c r="F16505" s="20"/>
    </row>
    <row r="16506" spans="2:6" x14ac:dyDescent="0.3">
      <c r="B16506" s="3" t="s">
        <v>16060</v>
      </c>
      <c r="C16506" s="4">
        <v>96.568899999999999</v>
      </c>
      <c r="F16506" s="20"/>
    </row>
    <row r="16507" spans="2:6" x14ac:dyDescent="0.3">
      <c r="B16507" s="3" t="s">
        <v>7643</v>
      </c>
      <c r="C16507" s="4">
        <v>96.484700000000004</v>
      </c>
      <c r="F16507" s="20"/>
    </row>
    <row r="16508" spans="2:6" x14ac:dyDescent="0.3">
      <c r="B16508" s="3" t="s">
        <v>18800</v>
      </c>
      <c r="C16508" s="4">
        <v>96.316500000000005</v>
      </c>
      <c r="F16508" s="20"/>
    </row>
    <row r="16509" spans="2:6" x14ac:dyDescent="0.3">
      <c r="B16509" s="3" t="s">
        <v>17329</v>
      </c>
      <c r="C16509" s="4">
        <v>96.316500000000005</v>
      </c>
      <c r="F16509" s="20"/>
    </row>
    <row r="16510" spans="2:6" x14ac:dyDescent="0.3">
      <c r="B16510" s="3" t="s">
        <v>13055</v>
      </c>
      <c r="C16510" s="4">
        <v>96.316500000000005</v>
      </c>
      <c r="F16510" s="20"/>
    </row>
    <row r="16511" spans="2:6" x14ac:dyDescent="0.3">
      <c r="B16511" s="3" t="s">
        <v>12537</v>
      </c>
      <c r="C16511" s="4">
        <v>96.316500000000005</v>
      </c>
      <c r="F16511" s="20"/>
    </row>
    <row r="16512" spans="2:6" x14ac:dyDescent="0.3">
      <c r="B16512" s="3" t="s">
        <v>9489</v>
      </c>
      <c r="C16512" s="4">
        <v>96.316500000000005</v>
      </c>
      <c r="F16512" s="20"/>
    </row>
    <row r="16513" spans="2:6" x14ac:dyDescent="0.3">
      <c r="B16513" s="3" t="s">
        <v>9201</v>
      </c>
      <c r="C16513" s="4">
        <v>96.316500000000005</v>
      </c>
      <c r="F16513" s="20"/>
    </row>
    <row r="16514" spans="2:6" x14ac:dyDescent="0.3">
      <c r="B16514" s="3" t="s">
        <v>9474</v>
      </c>
      <c r="C16514" s="4">
        <v>96.316500000000005</v>
      </c>
      <c r="F16514" s="20"/>
    </row>
    <row r="16515" spans="2:6" x14ac:dyDescent="0.3">
      <c r="B16515" s="3" t="s">
        <v>6098</v>
      </c>
      <c r="C16515" s="4">
        <v>96.316500000000005</v>
      </c>
      <c r="F16515" s="20"/>
    </row>
    <row r="16516" spans="2:6" x14ac:dyDescent="0.3">
      <c r="B16516" s="3" t="s">
        <v>5646</v>
      </c>
      <c r="C16516" s="4">
        <v>96.316500000000005</v>
      </c>
      <c r="F16516" s="20"/>
    </row>
    <row r="16517" spans="2:6" x14ac:dyDescent="0.3">
      <c r="B16517" s="3" t="s">
        <v>15982</v>
      </c>
      <c r="C16517" s="4">
        <v>96.27170000000001</v>
      </c>
      <c r="F16517" s="20"/>
    </row>
    <row r="16518" spans="2:6" x14ac:dyDescent="0.3">
      <c r="B16518" s="3" t="s">
        <v>18211</v>
      </c>
      <c r="C16518" s="4">
        <v>96.241</v>
      </c>
      <c r="F16518" s="20"/>
    </row>
    <row r="16519" spans="2:6" x14ac:dyDescent="0.3">
      <c r="B16519" s="3" t="s">
        <v>15557</v>
      </c>
      <c r="C16519" s="4">
        <v>96.240199999999987</v>
      </c>
      <c r="F16519" s="20"/>
    </row>
    <row r="16520" spans="2:6" x14ac:dyDescent="0.3">
      <c r="B16520" s="3" t="s">
        <v>15272</v>
      </c>
      <c r="C16520" s="4">
        <v>96.215800000000002</v>
      </c>
      <c r="F16520" s="20"/>
    </row>
    <row r="16521" spans="2:6" x14ac:dyDescent="0.3">
      <c r="B16521" s="3" t="s">
        <v>16117</v>
      </c>
      <c r="C16521" s="4">
        <v>96.211299999999994</v>
      </c>
      <c r="F16521" s="20"/>
    </row>
    <row r="16522" spans="2:6" x14ac:dyDescent="0.3">
      <c r="B16522" s="3" t="s">
        <v>2505</v>
      </c>
      <c r="C16522" s="4">
        <v>95.933499999999995</v>
      </c>
      <c r="F16522" s="20"/>
    </row>
    <row r="16523" spans="2:6" x14ac:dyDescent="0.3">
      <c r="B16523" s="3" t="s">
        <v>14547</v>
      </c>
      <c r="C16523" s="4">
        <v>95.715299999999999</v>
      </c>
      <c r="F16523" s="20"/>
    </row>
    <row r="16524" spans="2:6" x14ac:dyDescent="0.3">
      <c r="B16524" s="3" t="s">
        <v>2980</v>
      </c>
      <c r="C16524" s="4">
        <v>95.651999999999987</v>
      </c>
      <c r="F16524" s="20"/>
    </row>
    <row r="16525" spans="2:6" x14ac:dyDescent="0.3">
      <c r="B16525" s="3" t="s">
        <v>5227</v>
      </c>
      <c r="C16525" s="4">
        <v>95.602399999999989</v>
      </c>
      <c r="F16525" s="20"/>
    </row>
    <row r="16526" spans="2:6" x14ac:dyDescent="0.3">
      <c r="B16526" s="3" t="s">
        <v>11522</v>
      </c>
      <c r="C16526" s="4">
        <v>95.314000000000007</v>
      </c>
      <c r="F16526" s="20"/>
    </row>
    <row r="16527" spans="2:6" x14ac:dyDescent="0.3">
      <c r="B16527" s="3" t="s">
        <v>3598</v>
      </c>
      <c r="C16527" s="4">
        <v>95.232699999999994</v>
      </c>
      <c r="F16527" s="20"/>
    </row>
    <row r="16528" spans="2:6" x14ac:dyDescent="0.3">
      <c r="B16528" s="3" t="s">
        <v>17070</v>
      </c>
      <c r="C16528" s="4">
        <v>95.207499999999996</v>
      </c>
      <c r="F16528" s="20"/>
    </row>
    <row r="16529" spans="2:6" x14ac:dyDescent="0.3">
      <c r="B16529" s="3" t="s">
        <v>4369</v>
      </c>
      <c r="C16529" s="4">
        <v>95.188999999999993</v>
      </c>
      <c r="F16529" s="20"/>
    </row>
    <row r="16530" spans="2:6" x14ac:dyDescent="0.3">
      <c r="B16530" s="3" t="s">
        <v>2450</v>
      </c>
      <c r="C16530" s="4">
        <v>94.663399999999996</v>
      </c>
      <c r="F16530" s="20"/>
    </row>
    <row r="16531" spans="2:6" x14ac:dyDescent="0.3">
      <c r="B16531" s="3" t="s">
        <v>6448</v>
      </c>
      <c r="C16531" s="4">
        <v>94.557299999999998</v>
      </c>
      <c r="F16531" s="20"/>
    </row>
    <row r="16532" spans="2:6" x14ac:dyDescent="0.3">
      <c r="B16532" s="3" t="s">
        <v>4390</v>
      </c>
      <c r="C16532" s="4">
        <v>94.300399999999996</v>
      </c>
      <c r="F16532" s="20"/>
    </row>
    <row r="16533" spans="2:6" x14ac:dyDescent="0.3">
      <c r="B16533" s="3" t="s">
        <v>18758</v>
      </c>
      <c r="C16533" s="4">
        <v>94.168899999999994</v>
      </c>
      <c r="F16533" s="20"/>
    </row>
    <row r="16534" spans="2:6" x14ac:dyDescent="0.3">
      <c r="B16534" s="3" t="s">
        <v>6410</v>
      </c>
      <c r="C16534" s="4">
        <v>94.168899999999994</v>
      </c>
      <c r="F16534" s="20"/>
    </row>
    <row r="16535" spans="2:6" x14ac:dyDescent="0.3">
      <c r="B16535" s="3" t="s">
        <v>6314</v>
      </c>
      <c r="C16535" s="4">
        <v>94.168899999999994</v>
      </c>
      <c r="F16535" s="20"/>
    </row>
    <row r="16536" spans="2:6" x14ac:dyDescent="0.3">
      <c r="B16536" s="3" t="s">
        <v>5421</v>
      </c>
      <c r="C16536" s="4">
        <v>94.054699999999997</v>
      </c>
      <c r="F16536" s="20"/>
    </row>
    <row r="16537" spans="2:6" x14ac:dyDescent="0.3">
      <c r="B16537" s="3" t="s">
        <v>14339</v>
      </c>
      <c r="C16537" s="4">
        <v>93.975799999999992</v>
      </c>
      <c r="F16537" s="20"/>
    </row>
    <row r="16538" spans="2:6" x14ac:dyDescent="0.3">
      <c r="B16538" s="3" t="s">
        <v>617</v>
      </c>
      <c r="C16538" s="4">
        <v>93.975799999999992</v>
      </c>
      <c r="F16538" s="20"/>
    </row>
    <row r="16539" spans="2:6" x14ac:dyDescent="0.3">
      <c r="B16539" s="3" t="s">
        <v>7399</v>
      </c>
      <c r="C16539" s="4">
        <v>93.868499999999997</v>
      </c>
      <c r="F16539" s="20"/>
    </row>
    <row r="16540" spans="2:6" x14ac:dyDescent="0.3">
      <c r="B16540" s="3" t="s">
        <v>5133</v>
      </c>
      <c r="C16540" s="4">
        <v>93.868499999999997</v>
      </c>
      <c r="F16540" s="20"/>
    </row>
    <row r="16541" spans="2:6" x14ac:dyDescent="0.3">
      <c r="B16541" s="3" t="s">
        <v>18040</v>
      </c>
      <c r="C16541" s="4">
        <v>93.862200000000001</v>
      </c>
      <c r="F16541" s="20"/>
    </row>
    <row r="16542" spans="2:6" x14ac:dyDescent="0.3">
      <c r="B16542" s="3" t="s">
        <v>18262</v>
      </c>
      <c r="C16542" s="4">
        <v>93.862200000000001</v>
      </c>
      <c r="F16542" s="20"/>
    </row>
    <row r="16543" spans="2:6" x14ac:dyDescent="0.3">
      <c r="B16543" s="3" t="s">
        <v>13296</v>
      </c>
      <c r="C16543" s="4">
        <v>93.862200000000001</v>
      </c>
      <c r="F16543" s="20"/>
    </row>
    <row r="16544" spans="2:6" x14ac:dyDescent="0.3">
      <c r="B16544" s="3" t="s">
        <v>12138</v>
      </c>
      <c r="C16544" s="4">
        <v>93.862200000000001</v>
      </c>
      <c r="F16544" s="20"/>
    </row>
    <row r="16545" spans="2:6" x14ac:dyDescent="0.3">
      <c r="B16545" s="3" t="s">
        <v>9310</v>
      </c>
      <c r="C16545" s="4">
        <v>93.862200000000001</v>
      </c>
      <c r="F16545" s="20"/>
    </row>
    <row r="16546" spans="2:6" x14ac:dyDescent="0.3">
      <c r="B16546" s="3" t="s">
        <v>9743</v>
      </c>
      <c r="C16546" s="4">
        <v>93.862200000000001</v>
      </c>
      <c r="F16546" s="20"/>
    </row>
    <row r="16547" spans="2:6" x14ac:dyDescent="0.3">
      <c r="B16547" s="3" t="s">
        <v>6152</v>
      </c>
      <c r="C16547" s="4">
        <v>93.862200000000001</v>
      </c>
      <c r="F16547" s="20"/>
    </row>
    <row r="16548" spans="2:6" x14ac:dyDescent="0.3">
      <c r="B16548" s="3" t="s">
        <v>1463</v>
      </c>
      <c r="C16548" s="4">
        <v>93.862200000000001</v>
      </c>
      <c r="F16548" s="20"/>
    </row>
    <row r="16549" spans="2:6" x14ac:dyDescent="0.3">
      <c r="B16549" s="3" t="s">
        <v>10253</v>
      </c>
      <c r="C16549" s="4">
        <v>93.824399999999997</v>
      </c>
      <c r="F16549" s="20"/>
    </row>
    <row r="16550" spans="2:6" x14ac:dyDescent="0.3">
      <c r="B16550" s="3" t="s">
        <v>7929</v>
      </c>
      <c r="C16550" s="4">
        <v>93.824399999999997</v>
      </c>
      <c r="F16550" s="20"/>
    </row>
    <row r="16551" spans="2:6" x14ac:dyDescent="0.3">
      <c r="B16551" s="3" t="s">
        <v>1564</v>
      </c>
      <c r="C16551" s="4">
        <v>93.824399999999997</v>
      </c>
      <c r="F16551" s="20"/>
    </row>
    <row r="16552" spans="2:6" x14ac:dyDescent="0.3">
      <c r="B16552" s="3" t="s">
        <v>6505</v>
      </c>
      <c r="C16552" s="4">
        <v>93.805499999999995</v>
      </c>
      <c r="F16552" s="20"/>
    </row>
    <row r="16553" spans="2:6" x14ac:dyDescent="0.3">
      <c r="B16553" s="3" t="s">
        <v>2753</v>
      </c>
      <c r="C16553" s="4">
        <v>93.805499999999995</v>
      </c>
      <c r="F16553" s="20"/>
    </row>
    <row r="16554" spans="2:6" x14ac:dyDescent="0.3">
      <c r="B16554" s="3" t="s">
        <v>1777</v>
      </c>
      <c r="C16554" s="4">
        <v>93.786599999999993</v>
      </c>
      <c r="F16554" s="20"/>
    </row>
    <row r="16555" spans="2:6" x14ac:dyDescent="0.3">
      <c r="B16555" s="3" t="s">
        <v>5555</v>
      </c>
      <c r="C16555" s="4">
        <v>93.767699999999991</v>
      </c>
      <c r="F16555" s="20"/>
    </row>
    <row r="16556" spans="2:6" x14ac:dyDescent="0.3">
      <c r="B16556" s="3" t="s">
        <v>16511</v>
      </c>
      <c r="C16556" s="4">
        <v>93.748799999999989</v>
      </c>
      <c r="F16556" s="20"/>
    </row>
    <row r="16557" spans="2:6" x14ac:dyDescent="0.3">
      <c r="B16557" s="3" t="s">
        <v>12695</v>
      </c>
      <c r="C16557" s="4">
        <v>93.617699999999999</v>
      </c>
      <c r="F16557" s="20"/>
    </row>
    <row r="16558" spans="2:6" x14ac:dyDescent="0.3">
      <c r="B16558" s="3" t="s">
        <v>10724</v>
      </c>
      <c r="C16558" s="4">
        <v>93.448399999999992</v>
      </c>
      <c r="F16558" s="20"/>
    </row>
    <row r="16559" spans="2:6" x14ac:dyDescent="0.3">
      <c r="B16559" s="3" t="s">
        <v>17341</v>
      </c>
      <c r="C16559" s="4">
        <v>93.379099999999994</v>
      </c>
      <c r="F16559" s="20"/>
    </row>
    <row r="16560" spans="2:6" x14ac:dyDescent="0.3">
      <c r="B16560" s="3" t="s">
        <v>5194</v>
      </c>
      <c r="C16560" s="4">
        <v>93.192099999999996</v>
      </c>
      <c r="F16560" s="20"/>
    </row>
    <row r="16561" spans="2:6" x14ac:dyDescent="0.3">
      <c r="B16561" s="3" t="s">
        <v>11127</v>
      </c>
      <c r="C16561" s="4">
        <v>93.1858</v>
      </c>
      <c r="F16561" s="20"/>
    </row>
    <row r="16562" spans="2:6" x14ac:dyDescent="0.3">
      <c r="B16562" s="3" t="s">
        <v>10108</v>
      </c>
      <c r="C16562" s="4">
        <v>93.171300000000002</v>
      </c>
      <c r="F16562" s="20"/>
    </row>
    <row r="16563" spans="2:6" x14ac:dyDescent="0.3">
      <c r="B16563" s="3" t="s">
        <v>10057</v>
      </c>
      <c r="C16563" s="4">
        <v>93.171300000000002</v>
      </c>
      <c r="F16563" s="20"/>
    </row>
    <row r="16564" spans="2:6" x14ac:dyDescent="0.3">
      <c r="B16564" s="3" t="s">
        <v>10203</v>
      </c>
      <c r="C16564" s="4">
        <v>93.166899999999998</v>
      </c>
      <c r="F16564" s="20"/>
    </row>
    <row r="16565" spans="2:6" x14ac:dyDescent="0.3">
      <c r="B16565" s="3" t="s">
        <v>7327</v>
      </c>
      <c r="C16565" s="4">
        <v>93.098399999999998</v>
      </c>
      <c r="F16565" s="20"/>
    </row>
    <row r="16566" spans="2:6" x14ac:dyDescent="0.3">
      <c r="B16566" s="3" t="s">
        <v>5777</v>
      </c>
      <c r="C16566" s="4">
        <v>92.866500000000002</v>
      </c>
      <c r="F16566" s="20"/>
    </row>
    <row r="16567" spans="2:6" x14ac:dyDescent="0.3">
      <c r="B16567" s="3" t="s">
        <v>7738</v>
      </c>
      <c r="C16567" s="4">
        <v>92.704300000000003</v>
      </c>
      <c r="F16567" s="20"/>
    </row>
    <row r="16568" spans="2:6" x14ac:dyDescent="0.3">
      <c r="B16568" s="3" t="s">
        <v>18179</v>
      </c>
      <c r="C16568" s="4">
        <v>92.585299999999989</v>
      </c>
      <c r="F16568" s="20"/>
    </row>
    <row r="16569" spans="2:6" x14ac:dyDescent="0.3">
      <c r="B16569" s="3" t="s">
        <v>16485</v>
      </c>
      <c r="C16569" s="4">
        <v>92.553500000000014</v>
      </c>
      <c r="F16569" s="20"/>
    </row>
    <row r="16570" spans="2:6" x14ac:dyDescent="0.3">
      <c r="B16570" s="3" t="s">
        <v>12177</v>
      </c>
      <c r="C16570" s="4">
        <v>92.521999999999991</v>
      </c>
      <c r="F16570" s="20"/>
    </row>
    <row r="16571" spans="2:6" x14ac:dyDescent="0.3">
      <c r="B16571" s="3" t="s">
        <v>1107</v>
      </c>
      <c r="C16571" s="4">
        <v>92.496800000000007</v>
      </c>
      <c r="F16571" s="20"/>
    </row>
    <row r="16572" spans="2:6" x14ac:dyDescent="0.3">
      <c r="B16572" s="3" t="s">
        <v>15735</v>
      </c>
      <c r="C16572" s="4">
        <v>92.296800000000005</v>
      </c>
      <c r="F16572" s="20"/>
    </row>
    <row r="16573" spans="2:6" x14ac:dyDescent="0.3">
      <c r="B16573" s="3" t="s">
        <v>10610</v>
      </c>
      <c r="C16573" s="4">
        <v>92.096999999999994</v>
      </c>
      <c r="F16573" s="20"/>
    </row>
    <row r="16574" spans="2:6" x14ac:dyDescent="0.3">
      <c r="B16574" s="3" t="s">
        <v>9286</v>
      </c>
      <c r="C16574" s="4">
        <v>91.9816</v>
      </c>
      <c r="F16574" s="20"/>
    </row>
    <row r="16575" spans="2:6" x14ac:dyDescent="0.3">
      <c r="B16575" s="3" t="s">
        <v>11959</v>
      </c>
      <c r="C16575" s="4">
        <v>91.939700000000002</v>
      </c>
      <c r="F16575" s="20"/>
    </row>
    <row r="16576" spans="2:6" x14ac:dyDescent="0.3">
      <c r="B16576" s="3" t="s">
        <v>7638</v>
      </c>
      <c r="C16576" s="4">
        <v>91.849199999999996</v>
      </c>
      <c r="F16576" s="20"/>
    </row>
    <row r="16577" spans="2:6" x14ac:dyDescent="0.3">
      <c r="B16577" s="3" t="s">
        <v>11776</v>
      </c>
      <c r="C16577" s="4">
        <v>91.840199999999996</v>
      </c>
      <c r="F16577" s="20"/>
    </row>
    <row r="16578" spans="2:6" x14ac:dyDescent="0.3">
      <c r="B16578" s="3" t="s">
        <v>12065</v>
      </c>
      <c r="C16578" s="4">
        <v>91.632999999999996</v>
      </c>
      <c r="F16578" s="20"/>
    </row>
    <row r="16579" spans="2:6" x14ac:dyDescent="0.3">
      <c r="B16579" s="3" t="s">
        <v>17014</v>
      </c>
      <c r="C16579" s="4">
        <v>91.42179999999999</v>
      </c>
      <c r="F16579" s="20"/>
    </row>
    <row r="16580" spans="2:6" x14ac:dyDescent="0.3">
      <c r="B16580" s="3" t="s">
        <v>14573</v>
      </c>
      <c r="C16580" s="4">
        <v>91.333200000000005</v>
      </c>
      <c r="F16580" s="20"/>
    </row>
    <row r="16581" spans="2:6" x14ac:dyDescent="0.3">
      <c r="B16581" s="3" t="s">
        <v>11234</v>
      </c>
      <c r="C16581" s="4">
        <v>91.2637</v>
      </c>
      <c r="F16581" s="20"/>
    </row>
    <row r="16582" spans="2:6" x14ac:dyDescent="0.3">
      <c r="B16582" s="3" t="s">
        <v>17788</v>
      </c>
      <c r="C16582" s="4">
        <v>91.244799999999998</v>
      </c>
      <c r="F16582" s="20"/>
    </row>
    <row r="16583" spans="2:6" x14ac:dyDescent="0.3">
      <c r="B16583" s="3" t="s">
        <v>14980</v>
      </c>
      <c r="C16583" s="4">
        <v>91.1952</v>
      </c>
      <c r="F16583" s="20"/>
    </row>
    <row r="16584" spans="2:6" x14ac:dyDescent="0.3">
      <c r="B16584" s="3" t="s">
        <v>13381</v>
      </c>
      <c r="C16584" s="4">
        <v>91.144000000000005</v>
      </c>
      <c r="F16584" s="20"/>
    </row>
    <row r="16585" spans="2:6" x14ac:dyDescent="0.3">
      <c r="B16585" s="3" t="s">
        <v>1847</v>
      </c>
      <c r="C16585" s="4">
        <v>91.130100000000013</v>
      </c>
      <c r="F16585" s="20"/>
    </row>
    <row r="16586" spans="2:6" x14ac:dyDescent="0.3">
      <c r="B16586" s="3" t="s">
        <v>966</v>
      </c>
      <c r="C16586" s="4">
        <v>91.094399999999993</v>
      </c>
      <c r="F16586" s="20"/>
    </row>
    <row r="16587" spans="2:6" x14ac:dyDescent="0.3">
      <c r="B16587" s="3" t="s">
        <v>6246</v>
      </c>
      <c r="C16587" s="4">
        <v>91.063500000000005</v>
      </c>
      <c r="F16587" s="20"/>
    </row>
    <row r="16588" spans="2:6" x14ac:dyDescent="0.3">
      <c r="B16588" s="3" t="s">
        <v>12142</v>
      </c>
      <c r="C16588" s="4">
        <v>90.86330000000001</v>
      </c>
      <c r="F16588" s="20"/>
    </row>
    <row r="16589" spans="2:6" x14ac:dyDescent="0.3">
      <c r="B16589" s="3" t="s">
        <v>5521</v>
      </c>
      <c r="C16589" s="4">
        <v>90.821100000000001</v>
      </c>
      <c r="F16589" s="20"/>
    </row>
    <row r="16590" spans="2:6" x14ac:dyDescent="0.3">
      <c r="B16590" s="3" t="s">
        <v>11748</v>
      </c>
      <c r="C16590" s="4">
        <v>90.738599999999991</v>
      </c>
      <c r="F16590" s="20"/>
    </row>
    <row r="16591" spans="2:6" x14ac:dyDescent="0.3">
      <c r="B16591" s="3" t="s">
        <v>18080</v>
      </c>
      <c r="C16591" s="4">
        <v>90.738500000000002</v>
      </c>
      <c r="F16591" s="20"/>
    </row>
    <row r="16592" spans="2:6" x14ac:dyDescent="0.3">
      <c r="B16592" s="3" t="s">
        <v>12702</v>
      </c>
      <c r="C16592" s="4">
        <v>90.738500000000002</v>
      </c>
      <c r="F16592" s="20"/>
    </row>
    <row r="16593" spans="2:6" x14ac:dyDescent="0.3">
      <c r="B16593" s="3" t="s">
        <v>9063</v>
      </c>
      <c r="C16593" s="4">
        <v>90.738500000000002</v>
      </c>
      <c r="F16593" s="20"/>
    </row>
    <row r="16594" spans="2:6" x14ac:dyDescent="0.3">
      <c r="B16594" s="3" t="s">
        <v>9493</v>
      </c>
      <c r="C16594" s="4">
        <v>90.738500000000002</v>
      </c>
      <c r="F16594" s="20"/>
    </row>
    <row r="16595" spans="2:6" x14ac:dyDescent="0.3">
      <c r="B16595" s="3" t="s">
        <v>7206</v>
      </c>
      <c r="C16595" s="4">
        <v>90.738500000000002</v>
      </c>
      <c r="F16595" s="20"/>
    </row>
    <row r="16596" spans="2:6" x14ac:dyDescent="0.3">
      <c r="B16596" s="3" t="s">
        <v>590</v>
      </c>
      <c r="C16596" s="4">
        <v>90.738500000000002</v>
      </c>
      <c r="F16596" s="20"/>
    </row>
    <row r="16597" spans="2:6" x14ac:dyDescent="0.3">
      <c r="B16597" s="3" t="s">
        <v>3942</v>
      </c>
      <c r="C16597" s="4">
        <v>90.700699999999998</v>
      </c>
      <c r="F16597" s="20"/>
    </row>
    <row r="16598" spans="2:6" x14ac:dyDescent="0.3">
      <c r="B16598" s="3" t="s">
        <v>7439</v>
      </c>
      <c r="C16598" s="4">
        <v>90.688100000000006</v>
      </c>
      <c r="F16598" s="20"/>
    </row>
    <row r="16599" spans="2:6" x14ac:dyDescent="0.3">
      <c r="B16599" s="3" t="s">
        <v>9313</v>
      </c>
      <c r="C16599" s="4">
        <v>90.68180000000001</v>
      </c>
      <c r="F16599" s="20"/>
    </row>
    <row r="16600" spans="2:6" x14ac:dyDescent="0.3">
      <c r="B16600" s="3" t="s">
        <v>15655</v>
      </c>
      <c r="C16600" s="4">
        <v>90.6755</v>
      </c>
      <c r="F16600" s="20"/>
    </row>
    <row r="16601" spans="2:6" x14ac:dyDescent="0.3">
      <c r="B16601" s="3" t="s">
        <v>16494</v>
      </c>
      <c r="C16601" s="4">
        <v>90.662900000000008</v>
      </c>
      <c r="F16601" s="20"/>
    </row>
    <row r="16602" spans="2:6" x14ac:dyDescent="0.3">
      <c r="B16602" s="3" t="s">
        <v>3644</v>
      </c>
      <c r="C16602" s="4">
        <v>90.662900000000008</v>
      </c>
      <c r="F16602" s="20"/>
    </row>
    <row r="16603" spans="2:6" x14ac:dyDescent="0.3">
      <c r="B16603" s="3" t="s">
        <v>11420</v>
      </c>
      <c r="C16603" s="4">
        <v>90.650300000000001</v>
      </c>
      <c r="F16603" s="20"/>
    </row>
    <row r="16604" spans="2:6" x14ac:dyDescent="0.3">
      <c r="B16604" s="3" t="s">
        <v>3952</v>
      </c>
      <c r="C16604" s="4">
        <v>90.3215</v>
      </c>
      <c r="F16604" s="20"/>
    </row>
    <row r="16605" spans="2:6" x14ac:dyDescent="0.3">
      <c r="B16605" s="3" t="s">
        <v>5489</v>
      </c>
      <c r="C16605" s="4">
        <v>90.299099999999996</v>
      </c>
      <c r="F16605" s="20"/>
    </row>
    <row r="16606" spans="2:6" x14ac:dyDescent="0.3">
      <c r="B16606" s="3" t="s">
        <v>12097</v>
      </c>
      <c r="C16606" s="4">
        <v>90.268999999999991</v>
      </c>
      <c r="F16606" s="20"/>
    </row>
    <row r="16607" spans="2:6" x14ac:dyDescent="0.3">
      <c r="B16607" s="3" t="s">
        <v>10481</v>
      </c>
      <c r="C16607" s="4">
        <v>90.231399999999994</v>
      </c>
      <c r="F16607" s="20"/>
    </row>
    <row r="16608" spans="2:6" x14ac:dyDescent="0.3">
      <c r="B16608" s="3" t="s">
        <v>11240</v>
      </c>
      <c r="C16608" s="4">
        <v>90.055999999999997</v>
      </c>
      <c r="F16608" s="20"/>
    </row>
    <row r="16609" spans="2:6" x14ac:dyDescent="0.3">
      <c r="B16609" s="3" t="s">
        <v>10590</v>
      </c>
      <c r="C16609" s="4">
        <v>90.047600000000003</v>
      </c>
      <c r="F16609" s="20"/>
    </row>
    <row r="16610" spans="2:6" x14ac:dyDescent="0.3">
      <c r="B16610" s="3" t="s">
        <v>3847</v>
      </c>
      <c r="C16610" s="4">
        <v>89.892799999999994</v>
      </c>
      <c r="F16610" s="20"/>
    </row>
    <row r="16611" spans="2:6" x14ac:dyDescent="0.3">
      <c r="B16611" s="3" t="s">
        <v>1420</v>
      </c>
      <c r="C16611" s="4">
        <v>89.716200000000001</v>
      </c>
      <c r="F16611" s="20"/>
    </row>
    <row r="16612" spans="2:6" x14ac:dyDescent="0.3">
      <c r="B16612" s="3" t="s">
        <v>10733</v>
      </c>
      <c r="C16612" s="4">
        <v>89.710499999999996</v>
      </c>
      <c r="F16612" s="20"/>
    </row>
    <row r="16613" spans="2:6" x14ac:dyDescent="0.3">
      <c r="B16613" s="3" t="s">
        <v>7280</v>
      </c>
      <c r="C16613" s="4">
        <v>89.704999999999998</v>
      </c>
      <c r="F16613" s="20"/>
    </row>
    <row r="16614" spans="2:6" x14ac:dyDescent="0.3">
      <c r="B16614" s="3" t="s">
        <v>14958</v>
      </c>
      <c r="C16614" s="4">
        <v>89.591999999999999</v>
      </c>
      <c r="F16614" s="20"/>
    </row>
    <row r="16615" spans="2:6" x14ac:dyDescent="0.3">
      <c r="B16615" s="3" t="s">
        <v>17290</v>
      </c>
      <c r="C16615" s="4">
        <v>89.580600000000004</v>
      </c>
      <c r="F16615" s="20"/>
    </row>
    <row r="16616" spans="2:6" x14ac:dyDescent="0.3">
      <c r="B16616" s="3" t="s">
        <v>12666</v>
      </c>
      <c r="C16616" s="4">
        <v>89.4298</v>
      </c>
      <c r="F16616" s="20"/>
    </row>
    <row r="16617" spans="2:6" x14ac:dyDescent="0.3">
      <c r="B16617" s="3" t="s">
        <v>7138</v>
      </c>
      <c r="C16617" s="4">
        <v>89.373099999999994</v>
      </c>
      <c r="F16617" s="20"/>
    </row>
    <row r="16618" spans="2:6" x14ac:dyDescent="0.3">
      <c r="B16618" s="3" t="s">
        <v>15066</v>
      </c>
      <c r="C16618" s="4">
        <v>89.34790000000001</v>
      </c>
      <c r="F16618" s="20"/>
    </row>
    <row r="16619" spans="2:6" x14ac:dyDescent="0.3">
      <c r="B16619" s="3" t="s">
        <v>17392</v>
      </c>
      <c r="C16619" s="4">
        <v>89.3172</v>
      </c>
      <c r="F16619" s="20"/>
    </row>
    <row r="16620" spans="2:6" x14ac:dyDescent="0.3">
      <c r="B16620" s="3" t="s">
        <v>4455</v>
      </c>
      <c r="C16620" s="4">
        <v>89.3172</v>
      </c>
      <c r="F16620" s="20"/>
    </row>
    <row r="16621" spans="2:6" x14ac:dyDescent="0.3">
      <c r="B16621" s="3" t="s">
        <v>12494</v>
      </c>
      <c r="C16621" s="4">
        <v>88.872699999999995</v>
      </c>
      <c r="F16621" s="20"/>
    </row>
    <row r="16622" spans="2:6" x14ac:dyDescent="0.3">
      <c r="B16622" s="3" t="s">
        <v>1680</v>
      </c>
      <c r="C16622" s="4">
        <v>88.277000000000001</v>
      </c>
      <c r="F16622" s="20"/>
    </row>
    <row r="16623" spans="2:6" x14ac:dyDescent="0.3">
      <c r="B16623" s="3" t="s">
        <v>11176</v>
      </c>
      <c r="C16623" s="4">
        <v>88.253799999999998</v>
      </c>
      <c r="F16623" s="20"/>
    </row>
    <row r="16624" spans="2:6" x14ac:dyDescent="0.3">
      <c r="B16624" s="3" t="s">
        <v>12088</v>
      </c>
      <c r="C16624" s="4">
        <v>88.178100000000001</v>
      </c>
      <c r="F16624" s="20"/>
    </row>
    <row r="16625" spans="2:6" x14ac:dyDescent="0.3">
      <c r="B16625" s="3" t="s">
        <v>13475</v>
      </c>
      <c r="C16625" s="4">
        <v>88.12700000000001</v>
      </c>
      <c r="F16625" s="20"/>
    </row>
    <row r="16626" spans="2:6" x14ac:dyDescent="0.3">
      <c r="B16626" s="3" t="s">
        <v>2784</v>
      </c>
      <c r="C16626" s="4">
        <v>88.121199999999988</v>
      </c>
      <c r="F16626" s="20"/>
    </row>
    <row r="16627" spans="2:6" x14ac:dyDescent="0.3">
      <c r="B16627" s="3" t="s">
        <v>707</v>
      </c>
      <c r="C16627" s="4">
        <v>87.939799999999991</v>
      </c>
      <c r="F16627" s="20"/>
    </row>
    <row r="16628" spans="2:6" x14ac:dyDescent="0.3">
      <c r="B16628" s="3" t="s">
        <v>2051</v>
      </c>
      <c r="C16628" s="4">
        <v>87.833699999999993</v>
      </c>
      <c r="F16628" s="20"/>
    </row>
    <row r="16629" spans="2:6" x14ac:dyDescent="0.3">
      <c r="B16629" s="3" t="s">
        <v>18572</v>
      </c>
      <c r="C16629" s="4">
        <v>87.627399999999994</v>
      </c>
      <c r="F16629" s="20"/>
    </row>
    <row r="16630" spans="2:6" x14ac:dyDescent="0.3">
      <c r="B16630" s="3" t="s">
        <v>15055</v>
      </c>
      <c r="C16630" s="4">
        <v>87.627399999999994</v>
      </c>
      <c r="F16630" s="20"/>
    </row>
    <row r="16631" spans="2:6" x14ac:dyDescent="0.3">
      <c r="B16631" s="3" t="s">
        <v>15308</v>
      </c>
      <c r="C16631" s="4">
        <v>87.627399999999994</v>
      </c>
      <c r="F16631" s="20"/>
    </row>
    <row r="16632" spans="2:6" x14ac:dyDescent="0.3">
      <c r="B16632" s="3" t="s">
        <v>15405</v>
      </c>
      <c r="C16632" s="4">
        <v>87.627399999999994</v>
      </c>
      <c r="F16632" s="20"/>
    </row>
    <row r="16633" spans="2:6" x14ac:dyDescent="0.3">
      <c r="B16633" s="3" t="s">
        <v>12159</v>
      </c>
      <c r="C16633" s="4">
        <v>87.627399999999994</v>
      </c>
      <c r="F16633" s="20"/>
    </row>
    <row r="16634" spans="2:6" x14ac:dyDescent="0.3">
      <c r="B16634" s="3" t="s">
        <v>8363</v>
      </c>
      <c r="C16634" s="4">
        <v>87.627399999999994</v>
      </c>
      <c r="F16634" s="20"/>
    </row>
    <row r="16635" spans="2:6" x14ac:dyDescent="0.3">
      <c r="B16635" s="3" t="s">
        <v>8508</v>
      </c>
      <c r="C16635" s="4">
        <v>87.627399999999994</v>
      </c>
      <c r="F16635" s="20"/>
    </row>
    <row r="16636" spans="2:6" x14ac:dyDescent="0.3">
      <c r="B16636" s="3" t="s">
        <v>6528</v>
      </c>
      <c r="C16636" s="4">
        <v>87.627399999999994</v>
      </c>
      <c r="F16636" s="20"/>
    </row>
    <row r="16637" spans="2:6" x14ac:dyDescent="0.3">
      <c r="B16637" s="3" t="s">
        <v>4064</v>
      </c>
      <c r="C16637" s="4">
        <v>87.627399999999994</v>
      </c>
      <c r="F16637" s="20"/>
    </row>
    <row r="16638" spans="2:6" x14ac:dyDescent="0.3">
      <c r="B16638" s="3" t="s">
        <v>3395</v>
      </c>
      <c r="C16638" s="4">
        <v>87.627399999999994</v>
      </c>
      <c r="F16638" s="20"/>
    </row>
    <row r="16639" spans="2:6" x14ac:dyDescent="0.3">
      <c r="B16639" s="3" t="s">
        <v>1434</v>
      </c>
      <c r="C16639" s="4">
        <v>87.627399999999994</v>
      </c>
      <c r="F16639" s="20"/>
    </row>
    <row r="16640" spans="2:6" x14ac:dyDescent="0.3">
      <c r="B16640" s="3" t="s">
        <v>11236</v>
      </c>
      <c r="C16640" s="4">
        <v>87.614800000000002</v>
      </c>
      <c r="F16640" s="20"/>
    </row>
    <row r="16641" spans="2:6" x14ac:dyDescent="0.3">
      <c r="B16641" s="3" t="s">
        <v>2167</v>
      </c>
      <c r="C16641" s="4">
        <v>87.614800000000002</v>
      </c>
      <c r="F16641" s="20"/>
    </row>
    <row r="16642" spans="2:6" x14ac:dyDescent="0.3">
      <c r="B16642" s="3" t="s">
        <v>18603</v>
      </c>
      <c r="C16642" s="4">
        <v>87.5518</v>
      </c>
      <c r="F16642" s="20"/>
    </row>
    <row r="16643" spans="2:6" x14ac:dyDescent="0.3">
      <c r="B16643" s="3" t="s">
        <v>7096</v>
      </c>
      <c r="C16643" s="4">
        <v>87.5518</v>
      </c>
      <c r="F16643" s="20"/>
    </row>
    <row r="16644" spans="2:6" x14ac:dyDescent="0.3">
      <c r="B16644" s="3" t="s">
        <v>3735</v>
      </c>
      <c r="C16644" s="4">
        <v>87.5518</v>
      </c>
      <c r="F16644" s="20"/>
    </row>
    <row r="16645" spans="2:6" x14ac:dyDescent="0.3">
      <c r="B16645" s="3" t="s">
        <v>15788</v>
      </c>
      <c r="C16645" s="4">
        <v>87.539199999999994</v>
      </c>
      <c r="F16645" s="20"/>
    </row>
    <row r="16646" spans="2:6" x14ac:dyDescent="0.3">
      <c r="B16646" s="3" t="s">
        <v>16200</v>
      </c>
      <c r="C16646" s="4">
        <v>87.532899999999998</v>
      </c>
      <c r="F16646" s="20"/>
    </row>
    <row r="16647" spans="2:6" x14ac:dyDescent="0.3">
      <c r="B16647" s="3" t="s">
        <v>14703</v>
      </c>
      <c r="C16647" s="4">
        <v>87.520299999999992</v>
      </c>
      <c r="F16647" s="20"/>
    </row>
    <row r="16648" spans="2:6" x14ac:dyDescent="0.3">
      <c r="B16648" s="3" t="s">
        <v>12466</v>
      </c>
      <c r="C16648" s="4">
        <v>87.5077</v>
      </c>
      <c r="F16648" s="20"/>
    </row>
    <row r="16649" spans="2:6" x14ac:dyDescent="0.3">
      <c r="B16649" s="3" t="s">
        <v>3207</v>
      </c>
      <c r="C16649" s="4">
        <v>87.106899999999996</v>
      </c>
      <c r="F16649" s="20"/>
    </row>
    <row r="16650" spans="2:6" x14ac:dyDescent="0.3">
      <c r="B16650" s="3" t="s">
        <v>9517</v>
      </c>
      <c r="C16650" s="4">
        <v>86.944299999999998</v>
      </c>
      <c r="F16650" s="20"/>
    </row>
    <row r="16651" spans="2:6" x14ac:dyDescent="0.3">
      <c r="B16651" s="3" t="s">
        <v>2712</v>
      </c>
      <c r="C16651" s="4">
        <v>86.923900000000003</v>
      </c>
      <c r="F16651" s="20"/>
    </row>
    <row r="16652" spans="2:6" x14ac:dyDescent="0.3">
      <c r="B16652" s="3" t="s">
        <v>2742</v>
      </c>
      <c r="C16652" s="4">
        <v>86.923900000000003</v>
      </c>
      <c r="F16652" s="20"/>
    </row>
    <row r="16653" spans="2:6" x14ac:dyDescent="0.3">
      <c r="B16653" s="3" t="s">
        <v>13084</v>
      </c>
      <c r="C16653" s="4">
        <v>86.881699999999995</v>
      </c>
      <c r="F16653" s="20"/>
    </row>
    <row r="16654" spans="2:6" x14ac:dyDescent="0.3">
      <c r="B16654" s="3" t="s">
        <v>7694</v>
      </c>
      <c r="C16654" s="4">
        <v>86.606499999999997</v>
      </c>
      <c r="F16654" s="20"/>
    </row>
    <row r="16655" spans="2:6" x14ac:dyDescent="0.3">
      <c r="B16655" s="3" t="s">
        <v>9819</v>
      </c>
      <c r="C16655" s="4">
        <v>86.600200000000001</v>
      </c>
      <c r="F16655" s="20"/>
    </row>
    <row r="16656" spans="2:6" x14ac:dyDescent="0.3">
      <c r="B16656" s="3" t="s">
        <v>7248</v>
      </c>
      <c r="C16656" s="4">
        <v>86.586799999999997</v>
      </c>
      <c r="F16656" s="20"/>
    </row>
    <row r="16657" spans="2:6" x14ac:dyDescent="0.3">
      <c r="B16657" s="3" t="s">
        <v>10292</v>
      </c>
      <c r="C16657" s="4">
        <v>86.493499999999997</v>
      </c>
      <c r="F16657" s="20"/>
    </row>
    <row r="16658" spans="2:6" x14ac:dyDescent="0.3">
      <c r="B16658" s="3" t="s">
        <v>1894</v>
      </c>
      <c r="C16658" s="4">
        <v>86.470600000000005</v>
      </c>
      <c r="F16658" s="20"/>
    </row>
    <row r="16659" spans="2:6" x14ac:dyDescent="0.3">
      <c r="B16659" s="3" t="s">
        <v>8609</v>
      </c>
      <c r="C16659" s="4">
        <v>86.230400000000003</v>
      </c>
      <c r="F16659" s="20"/>
    </row>
    <row r="16660" spans="2:6" x14ac:dyDescent="0.3">
      <c r="B16660" s="3" t="s">
        <v>16119</v>
      </c>
      <c r="C16660" s="4">
        <v>85.828699999999998</v>
      </c>
      <c r="F16660" s="20"/>
    </row>
    <row r="16661" spans="2:6" x14ac:dyDescent="0.3">
      <c r="B16661" s="3" t="s">
        <v>15999</v>
      </c>
      <c r="C16661" s="4">
        <v>85.6297</v>
      </c>
      <c r="F16661" s="20"/>
    </row>
    <row r="16662" spans="2:6" x14ac:dyDescent="0.3">
      <c r="B16662" s="3" t="s">
        <v>3258</v>
      </c>
      <c r="C16662" s="4">
        <v>85.585599999999999</v>
      </c>
      <c r="F16662" s="20"/>
    </row>
    <row r="16663" spans="2:6" x14ac:dyDescent="0.3">
      <c r="B16663" s="3" t="s">
        <v>7465</v>
      </c>
      <c r="C16663" s="4">
        <v>85.316699999999997</v>
      </c>
      <c r="F16663" s="20"/>
    </row>
    <row r="16664" spans="2:6" x14ac:dyDescent="0.3">
      <c r="B16664" s="3" t="s">
        <v>17478</v>
      </c>
      <c r="C16664" s="4">
        <v>85.174000000000007</v>
      </c>
      <c r="F16664" s="20"/>
    </row>
    <row r="16665" spans="2:6" x14ac:dyDescent="0.3">
      <c r="B16665" s="3" t="s">
        <v>12316</v>
      </c>
      <c r="C16665" s="4">
        <v>85.085599999999999</v>
      </c>
      <c r="F16665" s="20"/>
    </row>
    <row r="16666" spans="2:6" x14ac:dyDescent="0.3">
      <c r="B16666" s="3" t="s">
        <v>7353</v>
      </c>
      <c r="C16666" s="4">
        <v>85.0167</v>
      </c>
      <c r="F16666" s="20"/>
    </row>
    <row r="16667" spans="2:6" x14ac:dyDescent="0.3">
      <c r="B16667" s="3" t="s">
        <v>13967</v>
      </c>
      <c r="C16667" s="4">
        <v>84.816100000000006</v>
      </c>
      <c r="F16667" s="20"/>
    </row>
    <row r="16668" spans="2:6" x14ac:dyDescent="0.3">
      <c r="B16668" s="3" t="s">
        <v>8139</v>
      </c>
      <c r="C16668" s="4">
        <v>84.603899999999996</v>
      </c>
      <c r="F16668" s="20"/>
    </row>
    <row r="16669" spans="2:6" x14ac:dyDescent="0.3">
      <c r="B16669" s="3" t="s">
        <v>7104</v>
      </c>
      <c r="C16669" s="4">
        <v>84.522199999999998</v>
      </c>
      <c r="F16669" s="20"/>
    </row>
    <row r="16670" spans="2:6" x14ac:dyDescent="0.3">
      <c r="B16670" s="3" t="s">
        <v>11363</v>
      </c>
      <c r="C16670" s="4">
        <v>84.465899999999991</v>
      </c>
      <c r="F16670" s="20"/>
    </row>
    <row r="16671" spans="2:6" x14ac:dyDescent="0.3">
      <c r="B16671" s="3" t="s">
        <v>16862</v>
      </c>
      <c r="C16671" s="4">
        <v>84.453299999999999</v>
      </c>
      <c r="F16671" s="20"/>
    </row>
    <row r="16672" spans="2:6" x14ac:dyDescent="0.3">
      <c r="B16672" s="3" t="s">
        <v>17396</v>
      </c>
      <c r="C16672" s="4">
        <v>84.415500000000009</v>
      </c>
      <c r="F16672" s="20"/>
    </row>
    <row r="16673" spans="2:6" x14ac:dyDescent="0.3">
      <c r="B16673" s="3" t="s">
        <v>16478</v>
      </c>
      <c r="C16673" s="4">
        <v>84.415500000000009</v>
      </c>
      <c r="F16673" s="20"/>
    </row>
    <row r="16674" spans="2:6" x14ac:dyDescent="0.3">
      <c r="B16674" s="3" t="s">
        <v>11315</v>
      </c>
      <c r="C16674" s="4">
        <v>84.415500000000009</v>
      </c>
      <c r="F16674" s="20"/>
    </row>
    <row r="16675" spans="2:6" x14ac:dyDescent="0.3">
      <c r="B16675" s="3" t="s">
        <v>5279</v>
      </c>
      <c r="C16675" s="4">
        <v>84.402900000000002</v>
      </c>
      <c r="F16675" s="20"/>
    </row>
    <row r="16676" spans="2:6" x14ac:dyDescent="0.3">
      <c r="B16676" s="3" t="s">
        <v>10916</v>
      </c>
      <c r="C16676" s="4">
        <v>84.377700000000004</v>
      </c>
      <c r="F16676" s="20"/>
    </row>
    <row r="16677" spans="2:6" x14ac:dyDescent="0.3">
      <c r="B16677" s="3" t="s">
        <v>10079</v>
      </c>
      <c r="C16677" s="4">
        <v>84.377700000000004</v>
      </c>
      <c r="F16677" s="20"/>
    </row>
    <row r="16678" spans="2:6" x14ac:dyDescent="0.3">
      <c r="B16678" s="3" t="s">
        <v>8108</v>
      </c>
      <c r="C16678" s="4">
        <v>84.377700000000004</v>
      </c>
      <c r="F16678" s="20"/>
    </row>
    <row r="16679" spans="2:6" x14ac:dyDescent="0.3">
      <c r="B16679" s="3" t="s">
        <v>6745</v>
      </c>
      <c r="C16679" s="4">
        <v>84.162700000000001</v>
      </c>
      <c r="F16679" s="20"/>
    </row>
    <row r="16680" spans="2:6" x14ac:dyDescent="0.3">
      <c r="B16680" s="3" t="s">
        <v>7883</v>
      </c>
      <c r="C16680" s="4">
        <v>84.151700000000005</v>
      </c>
      <c r="F16680" s="20"/>
    </row>
    <row r="16681" spans="2:6" x14ac:dyDescent="0.3">
      <c r="B16681" s="3" t="s">
        <v>3294</v>
      </c>
      <c r="C16681" s="4">
        <v>84.108599999999996</v>
      </c>
      <c r="F16681" s="20"/>
    </row>
    <row r="16682" spans="2:6" x14ac:dyDescent="0.3">
      <c r="B16682" s="3" t="s">
        <v>7630</v>
      </c>
      <c r="C16682" s="4">
        <v>84.077300000000008</v>
      </c>
      <c r="F16682" s="20"/>
    </row>
    <row r="16683" spans="2:6" x14ac:dyDescent="0.3">
      <c r="B16683" s="3" t="s">
        <v>14853</v>
      </c>
      <c r="C16683" s="4">
        <v>83.883200000000002</v>
      </c>
      <c r="F16683" s="20"/>
    </row>
    <row r="16684" spans="2:6" x14ac:dyDescent="0.3">
      <c r="B16684" s="3" t="s">
        <v>19019</v>
      </c>
      <c r="C16684" s="4">
        <v>83.877300000000005</v>
      </c>
      <c r="F16684" s="20"/>
    </row>
    <row r="16685" spans="2:6" x14ac:dyDescent="0.3">
      <c r="B16685" s="3" t="s">
        <v>14652</v>
      </c>
      <c r="C16685" s="4">
        <v>83.877300000000005</v>
      </c>
      <c r="F16685" s="20"/>
    </row>
    <row r="16686" spans="2:6" x14ac:dyDescent="0.3">
      <c r="B16686" s="3" t="s">
        <v>12055</v>
      </c>
      <c r="C16686" s="4">
        <v>83.795999999999992</v>
      </c>
      <c r="F16686" s="20"/>
    </row>
    <row r="16687" spans="2:6" x14ac:dyDescent="0.3">
      <c r="B16687" s="3" t="s">
        <v>6769</v>
      </c>
      <c r="C16687" s="4">
        <v>83.770600000000002</v>
      </c>
      <c r="F16687" s="20"/>
    </row>
    <row r="16688" spans="2:6" x14ac:dyDescent="0.3">
      <c r="B16688" s="3" t="s">
        <v>6335</v>
      </c>
      <c r="C16688" s="4">
        <v>83.6387</v>
      </c>
      <c r="F16688" s="20"/>
    </row>
    <row r="16689" spans="2:6" x14ac:dyDescent="0.3">
      <c r="B16689" s="3" t="s">
        <v>7223</v>
      </c>
      <c r="C16689" s="4">
        <v>83.607600000000005</v>
      </c>
      <c r="F16689" s="20"/>
    </row>
    <row r="16690" spans="2:6" x14ac:dyDescent="0.3">
      <c r="B16690" s="3" t="s">
        <v>3063</v>
      </c>
      <c r="C16690" s="4">
        <v>83.476500000000001</v>
      </c>
      <c r="F16690" s="20"/>
    </row>
    <row r="16691" spans="2:6" x14ac:dyDescent="0.3">
      <c r="B16691" s="3" t="s">
        <v>18785</v>
      </c>
      <c r="C16691" s="4">
        <v>83.460099999999997</v>
      </c>
      <c r="F16691" s="20"/>
    </row>
    <row r="16692" spans="2:6" x14ac:dyDescent="0.3">
      <c r="B16692" s="3" t="s">
        <v>17134</v>
      </c>
      <c r="C16692" s="4">
        <v>83.3446</v>
      </c>
      <c r="F16692" s="20"/>
    </row>
    <row r="16693" spans="2:6" x14ac:dyDescent="0.3">
      <c r="B16693" s="3" t="s">
        <v>4978</v>
      </c>
      <c r="C16693" s="4">
        <v>83.194999999999993</v>
      </c>
      <c r="F16693" s="20"/>
    </row>
    <row r="16694" spans="2:6" x14ac:dyDescent="0.3">
      <c r="B16694" s="3" t="s">
        <v>17503</v>
      </c>
      <c r="C16694" s="4">
        <v>83.106699999999989</v>
      </c>
      <c r="F16694" s="20"/>
    </row>
    <row r="16695" spans="2:6" x14ac:dyDescent="0.3">
      <c r="B16695" s="3" t="s">
        <v>18973</v>
      </c>
      <c r="C16695" s="4">
        <v>83.062399999999997</v>
      </c>
      <c r="F16695" s="20"/>
    </row>
    <row r="16696" spans="2:6" x14ac:dyDescent="0.3">
      <c r="B16696" s="3" t="s">
        <v>10325</v>
      </c>
      <c r="C16696" s="4">
        <v>83.062399999999997</v>
      </c>
      <c r="F16696" s="20"/>
    </row>
    <row r="16697" spans="2:6" x14ac:dyDescent="0.3">
      <c r="B16697" s="3" t="s">
        <v>15956</v>
      </c>
      <c r="C16697" s="4">
        <v>83.018100000000004</v>
      </c>
      <c r="F16697" s="20"/>
    </row>
    <row r="16698" spans="2:6" x14ac:dyDescent="0.3">
      <c r="B16698" s="3" t="s">
        <v>12961</v>
      </c>
      <c r="C16698" s="4">
        <v>83.018100000000004</v>
      </c>
      <c r="F16698" s="20"/>
    </row>
    <row r="16699" spans="2:6" x14ac:dyDescent="0.3">
      <c r="B16699" s="3" t="s">
        <v>15664</v>
      </c>
      <c r="C16699" s="4">
        <v>82.963099999999997</v>
      </c>
      <c r="F16699" s="20"/>
    </row>
    <row r="16700" spans="2:6" x14ac:dyDescent="0.3">
      <c r="B16700" s="3" t="s">
        <v>13671</v>
      </c>
      <c r="C16700" s="4">
        <v>82.643799999999999</v>
      </c>
      <c r="F16700" s="20"/>
    </row>
    <row r="16701" spans="2:6" x14ac:dyDescent="0.3">
      <c r="B16701" s="3" t="s">
        <v>17924</v>
      </c>
      <c r="C16701" s="4">
        <v>82.557000000000002</v>
      </c>
      <c r="F16701" s="20"/>
    </row>
    <row r="16702" spans="2:6" x14ac:dyDescent="0.3">
      <c r="B16702" s="3" t="s">
        <v>14259</v>
      </c>
      <c r="C16702" s="4">
        <v>82.557000000000002</v>
      </c>
      <c r="F16702" s="20"/>
    </row>
    <row r="16703" spans="2:6" x14ac:dyDescent="0.3">
      <c r="B16703" s="3" t="s">
        <v>10377</v>
      </c>
      <c r="C16703" s="4">
        <v>82.557000000000002</v>
      </c>
      <c r="F16703" s="20"/>
    </row>
    <row r="16704" spans="2:6" x14ac:dyDescent="0.3">
      <c r="B16704" s="3" t="s">
        <v>8833</v>
      </c>
      <c r="C16704" s="4">
        <v>82.557000000000002</v>
      </c>
      <c r="F16704" s="20"/>
    </row>
    <row r="16705" spans="2:6" x14ac:dyDescent="0.3">
      <c r="B16705" s="3" t="s">
        <v>9145</v>
      </c>
      <c r="C16705" s="4">
        <v>82.557000000000002</v>
      </c>
      <c r="F16705" s="20"/>
    </row>
    <row r="16706" spans="2:6" x14ac:dyDescent="0.3">
      <c r="B16706" s="3" t="s">
        <v>8260</v>
      </c>
      <c r="C16706" s="4">
        <v>82.557000000000002</v>
      </c>
      <c r="F16706" s="20"/>
    </row>
    <row r="16707" spans="2:6" x14ac:dyDescent="0.3">
      <c r="B16707" s="3" t="s">
        <v>3569</v>
      </c>
      <c r="C16707" s="4">
        <v>82.557000000000002</v>
      </c>
      <c r="F16707" s="20"/>
    </row>
    <row r="16708" spans="2:6" x14ac:dyDescent="0.3">
      <c r="B16708" s="3" t="s">
        <v>7274</v>
      </c>
      <c r="C16708" s="4">
        <v>82.556399999999996</v>
      </c>
      <c r="F16708" s="20"/>
    </row>
    <row r="16709" spans="2:6" x14ac:dyDescent="0.3">
      <c r="B16709" s="3" t="s">
        <v>17262</v>
      </c>
      <c r="C16709" s="4">
        <v>82.542999999999992</v>
      </c>
      <c r="F16709" s="20"/>
    </row>
    <row r="16710" spans="2:6" x14ac:dyDescent="0.3">
      <c r="B16710" s="3" t="s">
        <v>1579</v>
      </c>
      <c r="C16710" s="4">
        <v>82.519000000000005</v>
      </c>
      <c r="F16710" s="20"/>
    </row>
    <row r="16711" spans="2:6" x14ac:dyDescent="0.3">
      <c r="B16711" s="3" t="s">
        <v>13451</v>
      </c>
      <c r="C16711" s="4">
        <v>82.48060000000001</v>
      </c>
      <c r="F16711" s="20"/>
    </row>
    <row r="16712" spans="2:6" x14ac:dyDescent="0.3">
      <c r="B16712" s="3" t="s">
        <v>11246</v>
      </c>
      <c r="C16712" s="4">
        <v>82.286299999999997</v>
      </c>
      <c r="F16712" s="20"/>
    </row>
    <row r="16713" spans="2:6" x14ac:dyDescent="0.3">
      <c r="B16713" s="3" t="s">
        <v>2873</v>
      </c>
      <c r="C16713" s="4">
        <v>82.26570000000001</v>
      </c>
      <c r="F16713" s="20"/>
    </row>
    <row r="16714" spans="2:6" x14ac:dyDescent="0.3">
      <c r="B16714" s="3" t="s">
        <v>842</v>
      </c>
      <c r="C16714" s="4">
        <v>82.029600000000002</v>
      </c>
      <c r="F16714" s="20"/>
    </row>
    <row r="16715" spans="2:6" x14ac:dyDescent="0.3">
      <c r="B16715" s="3" t="s">
        <v>8662</v>
      </c>
      <c r="C16715" s="4">
        <v>81.911500000000004</v>
      </c>
      <c r="F16715" s="20"/>
    </row>
    <row r="16716" spans="2:6" x14ac:dyDescent="0.3">
      <c r="B16716" s="3" t="s">
        <v>6212</v>
      </c>
      <c r="C16716" s="4">
        <v>81.88</v>
      </c>
      <c r="F16716" s="20"/>
    </row>
    <row r="16717" spans="2:6" x14ac:dyDescent="0.3">
      <c r="B16717" s="3" t="s">
        <v>1555</v>
      </c>
      <c r="C16717" s="4">
        <v>81.824100000000001</v>
      </c>
      <c r="F16717" s="20"/>
    </row>
    <row r="16718" spans="2:6" x14ac:dyDescent="0.3">
      <c r="B16718" s="3" t="s">
        <v>2433</v>
      </c>
      <c r="C16718" s="4">
        <v>81.772899999999993</v>
      </c>
      <c r="F16718" s="20"/>
    </row>
    <row r="16719" spans="2:6" x14ac:dyDescent="0.3">
      <c r="B16719" s="3" t="s">
        <v>1511</v>
      </c>
      <c r="C16719" s="4">
        <v>81.737399999999994</v>
      </c>
      <c r="F16719" s="20"/>
    </row>
    <row r="16720" spans="2:6" x14ac:dyDescent="0.3">
      <c r="B16720" s="3" t="s">
        <v>19049</v>
      </c>
      <c r="C16720" s="4">
        <v>81.630399999999995</v>
      </c>
      <c r="F16720" s="20"/>
    </row>
    <row r="16721" spans="2:6" x14ac:dyDescent="0.3">
      <c r="B16721" s="3" t="s">
        <v>13628</v>
      </c>
      <c r="C16721" s="4">
        <v>81.630399999999995</v>
      </c>
      <c r="F16721" s="20"/>
    </row>
    <row r="16722" spans="2:6" x14ac:dyDescent="0.3">
      <c r="B16722" s="3" t="s">
        <v>12794</v>
      </c>
      <c r="C16722" s="4">
        <v>81.630399999999995</v>
      </c>
      <c r="F16722" s="20"/>
    </row>
    <row r="16723" spans="2:6" x14ac:dyDescent="0.3">
      <c r="B16723" s="3" t="s">
        <v>1297</v>
      </c>
      <c r="C16723" s="4">
        <v>81.630399999999995</v>
      </c>
      <c r="F16723" s="20"/>
    </row>
    <row r="16724" spans="2:6" x14ac:dyDescent="0.3">
      <c r="B16724" s="3" t="s">
        <v>11182</v>
      </c>
      <c r="C16724" s="4">
        <v>81.424199999999999</v>
      </c>
      <c r="F16724" s="20"/>
    </row>
    <row r="16725" spans="2:6" x14ac:dyDescent="0.3">
      <c r="B16725" s="3" t="s">
        <v>2510</v>
      </c>
      <c r="C16725" s="4">
        <v>81.342200000000005</v>
      </c>
      <c r="F16725" s="20"/>
    </row>
    <row r="16726" spans="2:6" x14ac:dyDescent="0.3">
      <c r="B16726" s="3" t="s">
        <v>18995</v>
      </c>
      <c r="C16726" s="4">
        <v>81.329599999999999</v>
      </c>
      <c r="F16726" s="20"/>
    </row>
    <row r="16727" spans="2:6" x14ac:dyDescent="0.3">
      <c r="B16727" s="3" t="s">
        <v>15395</v>
      </c>
      <c r="C16727" s="4">
        <v>81.329599999999999</v>
      </c>
      <c r="F16727" s="20"/>
    </row>
    <row r="16728" spans="2:6" x14ac:dyDescent="0.3">
      <c r="B16728" s="3" t="s">
        <v>8666</v>
      </c>
      <c r="C16728" s="4">
        <v>81.329599999999999</v>
      </c>
      <c r="F16728" s="20"/>
    </row>
    <row r="16729" spans="2:6" x14ac:dyDescent="0.3">
      <c r="B16729" s="3" t="s">
        <v>16547</v>
      </c>
      <c r="C16729" s="4">
        <v>81.3232</v>
      </c>
      <c r="F16729" s="20"/>
    </row>
    <row r="16730" spans="2:6" x14ac:dyDescent="0.3">
      <c r="B16730" s="3" t="s">
        <v>17471</v>
      </c>
      <c r="C16730" s="4">
        <v>81.304400000000001</v>
      </c>
      <c r="F16730" s="20"/>
    </row>
    <row r="16731" spans="2:6" x14ac:dyDescent="0.3">
      <c r="B16731" s="3" t="s">
        <v>18145</v>
      </c>
      <c r="C16731" s="4">
        <v>81.298100000000005</v>
      </c>
      <c r="F16731" s="20"/>
    </row>
    <row r="16732" spans="2:6" x14ac:dyDescent="0.3">
      <c r="B16732" s="3" t="s">
        <v>4820</v>
      </c>
      <c r="C16732" s="4">
        <v>81.298100000000005</v>
      </c>
      <c r="F16732" s="20"/>
    </row>
    <row r="16733" spans="2:6" x14ac:dyDescent="0.3">
      <c r="B16733" s="3" t="s">
        <v>1200</v>
      </c>
      <c r="C16733" s="4">
        <v>81.298100000000005</v>
      </c>
      <c r="F16733" s="20"/>
    </row>
    <row r="16734" spans="2:6" x14ac:dyDescent="0.3">
      <c r="B16734" s="3" t="s">
        <v>10296</v>
      </c>
      <c r="C16734" s="4">
        <v>81.291799999999995</v>
      </c>
      <c r="F16734" s="20"/>
    </row>
    <row r="16735" spans="2:6" x14ac:dyDescent="0.3">
      <c r="B16735" s="3" t="s">
        <v>1364</v>
      </c>
      <c r="C16735" s="4">
        <v>81.279200000000003</v>
      </c>
      <c r="F16735" s="20"/>
    </row>
    <row r="16736" spans="2:6" x14ac:dyDescent="0.3">
      <c r="B16736" s="3" t="s">
        <v>14865</v>
      </c>
      <c r="C16736" s="4">
        <v>81.266599999999997</v>
      </c>
      <c r="F16736" s="20"/>
    </row>
    <row r="16737" spans="2:6" x14ac:dyDescent="0.3">
      <c r="B16737" s="3" t="s">
        <v>10189</v>
      </c>
      <c r="C16737" s="4">
        <v>81.260300000000001</v>
      </c>
      <c r="F16737" s="20"/>
    </row>
    <row r="16738" spans="2:6" x14ac:dyDescent="0.3">
      <c r="B16738" s="3" t="s">
        <v>8276</v>
      </c>
      <c r="C16738" s="4">
        <v>81.260300000000001</v>
      </c>
      <c r="F16738" s="20"/>
    </row>
    <row r="16739" spans="2:6" x14ac:dyDescent="0.3">
      <c r="B16739" s="3" t="s">
        <v>8778</v>
      </c>
      <c r="C16739" s="4">
        <v>81.254000000000005</v>
      </c>
      <c r="F16739" s="20"/>
    </row>
    <row r="16740" spans="2:6" x14ac:dyDescent="0.3">
      <c r="B16740" s="3" t="s">
        <v>13452</v>
      </c>
      <c r="C16740" s="4">
        <v>81.253999999999991</v>
      </c>
      <c r="F16740" s="20"/>
    </row>
    <row r="16741" spans="2:6" x14ac:dyDescent="0.3">
      <c r="B16741" s="3" t="s">
        <v>5263</v>
      </c>
      <c r="C16741" s="4">
        <v>81.210300000000004</v>
      </c>
      <c r="F16741" s="20"/>
    </row>
    <row r="16742" spans="2:6" x14ac:dyDescent="0.3">
      <c r="B16742" s="3" t="s">
        <v>17155</v>
      </c>
      <c r="C16742" s="4">
        <v>81.109499999999997</v>
      </c>
      <c r="F16742" s="20"/>
    </row>
    <row r="16743" spans="2:6" x14ac:dyDescent="0.3">
      <c r="B16743" s="3" t="s">
        <v>9569</v>
      </c>
      <c r="C16743" s="4">
        <v>81.109499999999997</v>
      </c>
      <c r="F16743" s="20"/>
    </row>
    <row r="16744" spans="2:6" x14ac:dyDescent="0.3">
      <c r="B16744" s="3" t="s">
        <v>5219</v>
      </c>
      <c r="C16744" s="4">
        <v>81.109499999999997</v>
      </c>
      <c r="F16744" s="20"/>
    </row>
    <row r="16745" spans="2:6" x14ac:dyDescent="0.3">
      <c r="B16745" s="3" t="s">
        <v>14688</v>
      </c>
      <c r="C16745" s="4">
        <v>81.08550000000001</v>
      </c>
      <c r="F16745" s="20"/>
    </row>
    <row r="16746" spans="2:6" x14ac:dyDescent="0.3">
      <c r="B16746" s="3" t="s">
        <v>10397</v>
      </c>
      <c r="C16746" s="4">
        <v>81.083299999999994</v>
      </c>
      <c r="F16746" s="20"/>
    </row>
    <row r="16747" spans="2:6" x14ac:dyDescent="0.3">
      <c r="B16747" s="3" t="s">
        <v>1112</v>
      </c>
      <c r="C16747" s="4">
        <v>81.032299999999992</v>
      </c>
      <c r="F16747" s="20"/>
    </row>
    <row r="16748" spans="2:6" x14ac:dyDescent="0.3">
      <c r="B16748" s="3" t="s">
        <v>11993</v>
      </c>
      <c r="C16748" s="4">
        <v>80.716200000000001</v>
      </c>
      <c r="F16748" s="20"/>
    </row>
    <row r="16749" spans="2:6" x14ac:dyDescent="0.3">
      <c r="B16749" s="3" t="s">
        <v>12539</v>
      </c>
      <c r="C16749" s="4">
        <v>80.716200000000001</v>
      </c>
      <c r="F16749" s="20"/>
    </row>
    <row r="16750" spans="2:6" x14ac:dyDescent="0.3">
      <c r="B16750" s="3" t="s">
        <v>9936</v>
      </c>
      <c r="C16750" s="4">
        <v>80.716200000000001</v>
      </c>
      <c r="F16750" s="20"/>
    </row>
    <row r="16751" spans="2:6" x14ac:dyDescent="0.3">
      <c r="B16751" s="3" t="s">
        <v>9456</v>
      </c>
      <c r="C16751" s="4">
        <v>80.716200000000001</v>
      </c>
      <c r="F16751" s="20"/>
    </row>
    <row r="16752" spans="2:6" x14ac:dyDescent="0.3">
      <c r="B16752" s="3" t="s">
        <v>2683</v>
      </c>
      <c r="C16752" s="4">
        <v>80.716200000000001</v>
      </c>
      <c r="F16752" s="20"/>
    </row>
    <row r="16753" spans="2:6" x14ac:dyDescent="0.3">
      <c r="B16753" s="3" t="s">
        <v>2574</v>
      </c>
      <c r="C16753" s="4">
        <v>80.716200000000001</v>
      </c>
      <c r="F16753" s="20"/>
    </row>
    <row r="16754" spans="2:6" x14ac:dyDescent="0.3">
      <c r="B16754" s="3" t="s">
        <v>2718</v>
      </c>
      <c r="C16754" s="4">
        <v>80.716200000000001</v>
      </c>
      <c r="F16754" s="20"/>
    </row>
    <row r="16755" spans="2:6" x14ac:dyDescent="0.3">
      <c r="B16755" s="3" t="s">
        <v>5904</v>
      </c>
      <c r="C16755" s="4">
        <v>80.596099999999993</v>
      </c>
      <c r="F16755" s="20"/>
    </row>
    <row r="16756" spans="2:6" x14ac:dyDescent="0.3">
      <c r="B16756" s="3" t="s">
        <v>4704</v>
      </c>
      <c r="C16756" s="4">
        <v>80.596099999999993</v>
      </c>
      <c r="F16756" s="20"/>
    </row>
    <row r="16757" spans="2:6" x14ac:dyDescent="0.3">
      <c r="B16757" s="3" t="s">
        <v>2353</v>
      </c>
      <c r="C16757" s="4">
        <v>80.596099999999993</v>
      </c>
      <c r="F16757" s="20"/>
    </row>
    <row r="16758" spans="2:6" x14ac:dyDescent="0.3">
      <c r="B16758" s="3" t="s">
        <v>1532</v>
      </c>
      <c r="C16758" s="4">
        <v>80.596099999999993</v>
      </c>
      <c r="F16758" s="20"/>
    </row>
    <row r="16759" spans="2:6" x14ac:dyDescent="0.3">
      <c r="B16759" s="3" t="s">
        <v>10940</v>
      </c>
      <c r="C16759" s="4">
        <v>80.483900000000006</v>
      </c>
      <c r="F16759" s="20"/>
    </row>
    <row r="16760" spans="2:6" x14ac:dyDescent="0.3">
      <c r="B16760" s="3" t="s">
        <v>5568</v>
      </c>
      <c r="C16760" s="4">
        <v>80.351500000000001</v>
      </c>
      <c r="F16760" s="20"/>
    </row>
    <row r="16761" spans="2:6" x14ac:dyDescent="0.3">
      <c r="B16761" s="3" t="s">
        <v>11350</v>
      </c>
      <c r="C16761" s="4">
        <v>80.339399999999998</v>
      </c>
      <c r="F16761" s="20"/>
    </row>
    <row r="16762" spans="2:6" x14ac:dyDescent="0.3">
      <c r="B16762" s="3" t="s">
        <v>10551</v>
      </c>
      <c r="C16762" s="4">
        <v>80.321300000000008</v>
      </c>
      <c r="F16762" s="20"/>
    </row>
    <row r="16763" spans="2:6" x14ac:dyDescent="0.3">
      <c r="B16763" s="3" t="s">
        <v>10810</v>
      </c>
      <c r="C16763" s="4">
        <v>80.315600000000003</v>
      </c>
      <c r="F16763" s="20"/>
    </row>
    <row r="16764" spans="2:6" x14ac:dyDescent="0.3">
      <c r="B16764" s="3" t="s">
        <v>15054</v>
      </c>
      <c r="C16764" s="4">
        <v>80.314999999999998</v>
      </c>
      <c r="F16764" s="20"/>
    </row>
    <row r="16765" spans="2:6" x14ac:dyDescent="0.3">
      <c r="B16765" s="3" t="s">
        <v>10029</v>
      </c>
      <c r="C16765" s="4">
        <v>80.229299999999995</v>
      </c>
      <c r="F16765" s="20"/>
    </row>
    <row r="16766" spans="2:6" x14ac:dyDescent="0.3">
      <c r="B16766" s="3" t="s">
        <v>9083</v>
      </c>
      <c r="C16766" s="4">
        <v>80.185000000000002</v>
      </c>
      <c r="F16766" s="20"/>
    </row>
    <row r="16767" spans="2:6" x14ac:dyDescent="0.3">
      <c r="B16767" s="3" t="s">
        <v>9217</v>
      </c>
      <c r="C16767" s="4">
        <v>80.133700000000005</v>
      </c>
      <c r="F16767" s="20"/>
    </row>
    <row r="16768" spans="2:6" x14ac:dyDescent="0.3">
      <c r="B16768" s="3" t="s">
        <v>5345</v>
      </c>
      <c r="C16768" s="4">
        <v>79.777199999999993</v>
      </c>
      <c r="F16768" s="20"/>
    </row>
    <row r="16769" spans="2:6" x14ac:dyDescent="0.3">
      <c r="B16769" s="3" t="s">
        <v>14097</v>
      </c>
      <c r="C16769" s="4">
        <v>79.676000000000002</v>
      </c>
      <c r="F16769" s="20"/>
    </row>
    <row r="16770" spans="2:6" x14ac:dyDescent="0.3">
      <c r="B16770" s="3" t="s">
        <v>12127</v>
      </c>
      <c r="C16770" s="4">
        <v>79.676000000000002</v>
      </c>
      <c r="F16770" s="20"/>
    </row>
    <row r="16771" spans="2:6" x14ac:dyDescent="0.3">
      <c r="B16771" s="3" t="s">
        <v>8910</v>
      </c>
      <c r="C16771" s="4">
        <v>79.676000000000002</v>
      </c>
      <c r="F16771" s="20"/>
    </row>
    <row r="16772" spans="2:6" x14ac:dyDescent="0.3">
      <c r="B16772" s="3" t="s">
        <v>5799</v>
      </c>
      <c r="C16772" s="4">
        <v>79.643500000000003</v>
      </c>
      <c r="F16772" s="20"/>
    </row>
    <row r="16773" spans="2:6" x14ac:dyDescent="0.3">
      <c r="B16773" s="3" t="s">
        <v>4352</v>
      </c>
      <c r="C16773" s="4">
        <v>79.627200000000002</v>
      </c>
      <c r="F16773" s="20"/>
    </row>
    <row r="16774" spans="2:6" x14ac:dyDescent="0.3">
      <c r="B16774" s="3" t="s">
        <v>15081</v>
      </c>
      <c r="C16774" s="4">
        <v>79.470600000000005</v>
      </c>
      <c r="F16774" s="20"/>
    </row>
    <row r="16775" spans="2:6" x14ac:dyDescent="0.3">
      <c r="B16775" s="3" t="s">
        <v>3720</v>
      </c>
      <c r="C16775" s="4">
        <v>79.419299999999993</v>
      </c>
      <c r="F16775" s="20"/>
    </row>
    <row r="16776" spans="2:6" x14ac:dyDescent="0.3">
      <c r="B16776" s="3" t="s">
        <v>12441</v>
      </c>
      <c r="C16776" s="4">
        <v>79.395300000000006</v>
      </c>
      <c r="F16776" s="20"/>
    </row>
    <row r="16777" spans="2:6" x14ac:dyDescent="0.3">
      <c r="B16777" s="3" t="s">
        <v>5074</v>
      </c>
      <c r="C16777" s="4">
        <v>79.313400000000001</v>
      </c>
      <c r="F16777" s="20"/>
    </row>
    <row r="16778" spans="2:6" x14ac:dyDescent="0.3">
      <c r="B16778" s="3" t="s">
        <v>5377</v>
      </c>
      <c r="C16778" s="4">
        <v>79.192499999999995</v>
      </c>
      <c r="F16778" s="20"/>
    </row>
    <row r="16779" spans="2:6" x14ac:dyDescent="0.3">
      <c r="B16779" s="3" t="s">
        <v>2327</v>
      </c>
      <c r="C16779" s="4">
        <v>79.18780000000001</v>
      </c>
      <c r="F16779" s="20"/>
    </row>
    <row r="16780" spans="2:6" x14ac:dyDescent="0.3">
      <c r="B16780" s="3" t="s">
        <v>8868</v>
      </c>
      <c r="C16780" s="4">
        <v>78.97120000000001</v>
      </c>
      <c r="F16780" s="20"/>
    </row>
    <row r="16781" spans="2:6" x14ac:dyDescent="0.3">
      <c r="B16781" s="3" t="s">
        <v>10140</v>
      </c>
      <c r="C16781" s="4">
        <v>78.926999999999992</v>
      </c>
      <c r="F16781" s="20"/>
    </row>
    <row r="16782" spans="2:6" x14ac:dyDescent="0.3">
      <c r="B16782" s="3" t="s">
        <v>7462</v>
      </c>
      <c r="C16782" s="4">
        <v>78.926999999999992</v>
      </c>
      <c r="F16782" s="20"/>
    </row>
    <row r="16783" spans="2:6" x14ac:dyDescent="0.3">
      <c r="B16783" s="3" t="s">
        <v>17367</v>
      </c>
      <c r="C16783" s="4">
        <v>78.787800000000004</v>
      </c>
      <c r="F16783" s="20"/>
    </row>
    <row r="16784" spans="2:6" x14ac:dyDescent="0.3">
      <c r="B16784" s="3" t="s">
        <v>1957</v>
      </c>
      <c r="C16784" s="4">
        <v>78.750900000000001</v>
      </c>
      <c r="F16784" s="20"/>
    </row>
    <row r="16785" spans="2:6" x14ac:dyDescent="0.3">
      <c r="B16785" s="3" t="s">
        <v>8714</v>
      </c>
      <c r="C16785" s="4">
        <v>78.731499999999997</v>
      </c>
      <c r="F16785" s="20"/>
    </row>
    <row r="16786" spans="2:6" x14ac:dyDescent="0.3">
      <c r="B16786" s="3" t="s">
        <v>3584</v>
      </c>
      <c r="C16786" s="4">
        <v>78.706699999999998</v>
      </c>
      <c r="F16786" s="20"/>
    </row>
    <row r="16787" spans="2:6" x14ac:dyDescent="0.3">
      <c r="B16787" s="3" t="s">
        <v>12469</v>
      </c>
      <c r="C16787" s="4">
        <v>78.224899999999991</v>
      </c>
      <c r="F16787" s="20"/>
    </row>
    <row r="16788" spans="2:6" x14ac:dyDescent="0.3">
      <c r="B16788" s="3" t="s">
        <v>14944</v>
      </c>
      <c r="C16788" s="4">
        <v>78.218500000000006</v>
      </c>
      <c r="F16788" s="20"/>
    </row>
    <row r="16789" spans="2:6" x14ac:dyDescent="0.3">
      <c r="B16789" s="3" t="s">
        <v>14714</v>
      </c>
      <c r="C16789" s="4">
        <v>78.218500000000006</v>
      </c>
      <c r="F16789" s="20"/>
    </row>
    <row r="16790" spans="2:6" x14ac:dyDescent="0.3">
      <c r="B16790" s="3" t="s">
        <v>13499</v>
      </c>
      <c r="C16790" s="4">
        <v>78.218500000000006</v>
      </c>
      <c r="F16790" s="20"/>
    </row>
    <row r="16791" spans="2:6" x14ac:dyDescent="0.3">
      <c r="B16791" s="3" t="s">
        <v>12436</v>
      </c>
      <c r="C16791" s="4">
        <v>78.218500000000006</v>
      </c>
      <c r="F16791" s="20"/>
    </row>
    <row r="16792" spans="2:6" x14ac:dyDescent="0.3">
      <c r="B16792" s="3" t="s">
        <v>7258</v>
      </c>
      <c r="C16792" s="4">
        <v>78.218500000000006</v>
      </c>
      <c r="F16792" s="20"/>
    </row>
    <row r="16793" spans="2:6" x14ac:dyDescent="0.3">
      <c r="B16793" s="3" t="s">
        <v>8043</v>
      </c>
      <c r="C16793" s="4">
        <v>78.218500000000006</v>
      </c>
      <c r="F16793" s="20"/>
    </row>
    <row r="16794" spans="2:6" x14ac:dyDescent="0.3">
      <c r="B16794" s="3" t="s">
        <v>5863</v>
      </c>
      <c r="C16794" s="4">
        <v>78.218500000000006</v>
      </c>
      <c r="F16794" s="20"/>
    </row>
    <row r="16795" spans="2:6" x14ac:dyDescent="0.3">
      <c r="B16795" s="3" t="s">
        <v>1394</v>
      </c>
      <c r="C16795" s="4">
        <v>78.218500000000006</v>
      </c>
      <c r="F16795" s="20"/>
    </row>
    <row r="16796" spans="2:6" x14ac:dyDescent="0.3">
      <c r="B16796" s="3" t="s">
        <v>10803</v>
      </c>
      <c r="C16796" s="4">
        <v>78.218499999999992</v>
      </c>
      <c r="F16796" s="20"/>
    </row>
    <row r="16797" spans="2:6" x14ac:dyDescent="0.3">
      <c r="B16797" s="3" t="s">
        <v>1417</v>
      </c>
      <c r="C16797" s="4">
        <v>78.2059</v>
      </c>
      <c r="F16797" s="20"/>
    </row>
    <row r="16798" spans="2:6" x14ac:dyDescent="0.3">
      <c r="B16798" s="3" t="s">
        <v>4394</v>
      </c>
      <c r="C16798" s="4">
        <v>78.16810000000001</v>
      </c>
      <c r="F16798" s="20"/>
    </row>
    <row r="16799" spans="2:6" x14ac:dyDescent="0.3">
      <c r="B16799" s="3" t="s">
        <v>3174</v>
      </c>
      <c r="C16799" s="4">
        <v>78.16810000000001</v>
      </c>
      <c r="F16799" s="20"/>
    </row>
    <row r="16800" spans="2:6" x14ac:dyDescent="0.3">
      <c r="B16800" s="3" t="s">
        <v>10236</v>
      </c>
      <c r="C16800" s="4">
        <v>78.155500000000004</v>
      </c>
      <c r="F16800" s="20"/>
    </row>
    <row r="16801" spans="2:6" x14ac:dyDescent="0.3">
      <c r="B16801" s="3" t="s">
        <v>4333</v>
      </c>
      <c r="C16801" s="4">
        <v>78.130300000000005</v>
      </c>
      <c r="F16801" s="20"/>
    </row>
    <row r="16802" spans="2:6" x14ac:dyDescent="0.3">
      <c r="B16802" s="3" t="s">
        <v>2746</v>
      </c>
      <c r="C16802" s="4">
        <v>78.130300000000005</v>
      </c>
      <c r="F16802" s="20"/>
    </row>
    <row r="16803" spans="2:6" x14ac:dyDescent="0.3">
      <c r="B16803" s="3" t="s">
        <v>18985</v>
      </c>
      <c r="C16803" s="4">
        <v>78.117699999999999</v>
      </c>
      <c r="F16803" s="20"/>
    </row>
    <row r="16804" spans="2:6" x14ac:dyDescent="0.3">
      <c r="B16804" s="3" t="s">
        <v>16094</v>
      </c>
      <c r="C16804" s="4">
        <v>78.036199999999994</v>
      </c>
      <c r="F16804" s="20"/>
    </row>
    <row r="16805" spans="2:6" x14ac:dyDescent="0.3">
      <c r="B16805" s="3" t="s">
        <v>14072</v>
      </c>
      <c r="C16805" s="4">
        <v>77.985799999999998</v>
      </c>
      <c r="F16805" s="20"/>
    </row>
    <row r="16806" spans="2:6" x14ac:dyDescent="0.3">
      <c r="B16806" s="3" t="s">
        <v>12609</v>
      </c>
      <c r="C16806" s="4">
        <v>77.959599999999995</v>
      </c>
      <c r="F16806" s="20"/>
    </row>
    <row r="16807" spans="2:6" x14ac:dyDescent="0.3">
      <c r="B16807" s="3" t="s">
        <v>13883</v>
      </c>
      <c r="C16807" s="4">
        <v>77.810999999999993</v>
      </c>
      <c r="F16807" s="20"/>
    </row>
    <row r="16808" spans="2:6" x14ac:dyDescent="0.3">
      <c r="B16808" s="3" t="s">
        <v>4020</v>
      </c>
      <c r="C16808" s="4">
        <v>77.784099999999995</v>
      </c>
      <c r="F16808" s="20"/>
    </row>
    <row r="16809" spans="2:6" x14ac:dyDescent="0.3">
      <c r="B16809" s="3" t="s">
        <v>18059</v>
      </c>
      <c r="C16809" s="4">
        <v>77.774199999999993</v>
      </c>
      <c r="F16809" s="20"/>
    </row>
    <row r="16810" spans="2:6" x14ac:dyDescent="0.3">
      <c r="B16810" s="3" t="s">
        <v>13160</v>
      </c>
      <c r="C16810" s="4">
        <v>77.774199999999993</v>
      </c>
      <c r="F16810" s="20"/>
    </row>
    <row r="16811" spans="2:6" x14ac:dyDescent="0.3">
      <c r="B16811" s="3" t="s">
        <v>12035</v>
      </c>
      <c r="C16811" s="4">
        <v>77.576700000000002</v>
      </c>
      <c r="F16811" s="20"/>
    </row>
    <row r="16812" spans="2:6" x14ac:dyDescent="0.3">
      <c r="B16812" s="3" t="s">
        <v>8612</v>
      </c>
      <c r="C16812" s="4">
        <v>77.573599999999999</v>
      </c>
      <c r="F16812" s="20"/>
    </row>
    <row r="16813" spans="2:6" x14ac:dyDescent="0.3">
      <c r="B16813" s="3" t="s">
        <v>16779</v>
      </c>
      <c r="C16813" s="4">
        <v>77.298000000000002</v>
      </c>
      <c r="F16813" s="20"/>
    </row>
    <row r="16814" spans="2:6" x14ac:dyDescent="0.3">
      <c r="B16814" s="3" t="s">
        <v>3723</v>
      </c>
      <c r="C16814" s="4">
        <v>77.247200000000007</v>
      </c>
      <c r="F16814" s="20"/>
    </row>
    <row r="16815" spans="2:6" x14ac:dyDescent="0.3">
      <c r="B16815" s="3" t="s">
        <v>14903</v>
      </c>
      <c r="C16815" s="4">
        <v>77.235399999999998</v>
      </c>
      <c r="F16815" s="20"/>
    </row>
    <row r="16816" spans="2:6" x14ac:dyDescent="0.3">
      <c r="B16816" s="3" t="s">
        <v>17310</v>
      </c>
      <c r="C16816" s="4">
        <v>77.191699999999997</v>
      </c>
      <c r="F16816" s="20"/>
    </row>
    <row r="16817" spans="2:6" x14ac:dyDescent="0.3">
      <c r="B16817" s="3" t="s">
        <v>9842</v>
      </c>
      <c r="C16817" s="4">
        <v>77.166899999999998</v>
      </c>
      <c r="F16817" s="20"/>
    </row>
    <row r="16818" spans="2:6" x14ac:dyDescent="0.3">
      <c r="B16818" s="3" t="s">
        <v>17348</v>
      </c>
      <c r="C16818" s="4">
        <v>76.966499999999996</v>
      </c>
      <c r="F16818" s="20"/>
    </row>
    <row r="16819" spans="2:6" x14ac:dyDescent="0.3">
      <c r="B16819" s="3" t="s">
        <v>6735</v>
      </c>
      <c r="C16819" s="4">
        <v>76.909800000000004</v>
      </c>
      <c r="F16819" s="20"/>
    </row>
    <row r="16820" spans="2:6" x14ac:dyDescent="0.3">
      <c r="B16820" s="3" t="s">
        <v>12317</v>
      </c>
      <c r="C16820" s="4">
        <v>76.85929999999999</v>
      </c>
      <c r="F16820" s="20"/>
    </row>
    <row r="16821" spans="2:6" x14ac:dyDescent="0.3">
      <c r="B16821" s="3" t="s">
        <v>9499</v>
      </c>
      <c r="C16821" s="4">
        <v>76.814999999999998</v>
      </c>
      <c r="F16821" s="20"/>
    </row>
    <row r="16822" spans="2:6" x14ac:dyDescent="0.3">
      <c r="B16822" s="3" t="s">
        <v>4027</v>
      </c>
      <c r="C16822" s="4">
        <v>76.808999999999997</v>
      </c>
      <c r="F16822" s="20"/>
    </row>
    <row r="16823" spans="2:6" x14ac:dyDescent="0.3">
      <c r="B16823" s="3" t="s">
        <v>14246</v>
      </c>
      <c r="C16823" s="4">
        <v>76.746800000000007</v>
      </c>
      <c r="F16823" s="20"/>
    </row>
    <row r="16824" spans="2:6" x14ac:dyDescent="0.3">
      <c r="B16824" s="3" t="s">
        <v>4195</v>
      </c>
      <c r="C16824" s="4">
        <v>76.746800000000007</v>
      </c>
      <c r="F16824" s="20"/>
    </row>
    <row r="16825" spans="2:6" x14ac:dyDescent="0.3">
      <c r="B16825" s="3" t="s">
        <v>16855</v>
      </c>
      <c r="C16825" s="4">
        <v>76.653700000000001</v>
      </c>
      <c r="F16825" s="20"/>
    </row>
    <row r="16826" spans="2:6" x14ac:dyDescent="0.3">
      <c r="B16826" s="3" t="s">
        <v>15518</v>
      </c>
      <c r="C16826" s="4">
        <v>76.552300000000002</v>
      </c>
      <c r="F16826" s="20"/>
    </row>
    <row r="16827" spans="2:6" x14ac:dyDescent="0.3">
      <c r="B16827" s="3" t="s">
        <v>11741</v>
      </c>
      <c r="C16827" s="4">
        <v>76.245999999999995</v>
      </c>
      <c r="F16827" s="20"/>
    </row>
    <row r="16828" spans="2:6" x14ac:dyDescent="0.3">
      <c r="B16828" s="3" t="s">
        <v>3024</v>
      </c>
      <c r="C16828" s="4">
        <v>76.233399999999989</v>
      </c>
      <c r="F16828" s="20"/>
    </row>
    <row r="16829" spans="2:6" x14ac:dyDescent="0.3">
      <c r="B16829" s="3" t="s">
        <v>2653</v>
      </c>
      <c r="C16829" s="4">
        <v>76.038899999999998</v>
      </c>
      <c r="F16829" s="20"/>
    </row>
    <row r="16830" spans="2:6" x14ac:dyDescent="0.3">
      <c r="B16830" s="3" t="s">
        <v>17805</v>
      </c>
      <c r="C16830" s="4">
        <v>75.525499999999994</v>
      </c>
      <c r="F16830" s="20"/>
    </row>
    <row r="16831" spans="2:6" x14ac:dyDescent="0.3">
      <c r="B16831" s="3" t="s">
        <v>10024</v>
      </c>
      <c r="C16831" s="4">
        <v>75.375500000000002</v>
      </c>
      <c r="F16831" s="20"/>
    </row>
    <row r="16832" spans="2:6" x14ac:dyDescent="0.3">
      <c r="B16832" s="3" t="s">
        <v>18992</v>
      </c>
      <c r="C16832" s="4">
        <v>75.094800000000006</v>
      </c>
      <c r="F16832" s="20"/>
    </row>
    <row r="16833" spans="2:6" x14ac:dyDescent="0.3">
      <c r="B16833" s="3" t="s">
        <v>17105</v>
      </c>
      <c r="C16833" s="4">
        <v>75.094800000000006</v>
      </c>
      <c r="F16833" s="20"/>
    </row>
    <row r="16834" spans="2:6" x14ac:dyDescent="0.3">
      <c r="B16834" s="3" t="s">
        <v>14796</v>
      </c>
      <c r="C16834" s="4">
        <v>75.094800000000006</v>
      </c>
      <c r="F16834" s="20"/>
    </row>
    <row r="16835" spans="2:6" x14ac:dyDescent="0.3">
      <c r="B16835" s="3" t="s">
        <v>11966</v>
      </c>
      <c r="C16835" s="4">
        <v>75.094800000000006</v>
      </c>
      <c r="F16835" s="20"/>
    </row>
    <row r="16836" spans="2:6" x14ac:dyDescent="0.3">
      <c r="B16836" s="3" t="s">
        <v>10396</v>
      </c>
      <c r="C16836" s="4">
        <v>75.094800000000006</v>
      </c>
      <c r="F16836" s="20"/>
    </row>
    <row r="16837" spans="2:6" x14ac:dyDescent="0.3">
      <c r="B16837" s="3" t="s">
        <v>4414</v>
      </c>
      <c r="C16837" s="4">
        <v>75.094800000000006</v>
      </c>
      <c r="F16837" s="20"/>
    </row>
    <row r="16838" spans="2:6" x14ac:dyDescent="0.3">
      <c r="B16838" s="3" t="s">
        <v>13956</v>
      </c>
      <c r="C16838" s="4">
        <v>75.0822</v>
      </c>
      <c r="F16838" s="20"/>
    </row>
    <row r="16839" spans="2:6" x14ac:dyDescent="0.3">
      <c r="B16839" s="3" t="s">
        <v>18344</v>
      </c>
      <c r="C16839" s="4">
        <v>75.050700000000006</v>
      </c>
      <c r="F16839" s="20"/>
    </row>
    <row r="16840" spans="2:6" x14ac:dyDescent="0.3">
      <c r="B16840" s="3" t="s">
        <v>16188</v>
      </c>
      <c r="C16840" s="4">
        <v>75.044399999999996</v>
      </c>
      <c r="F16840" s="20"/>
    </row>
    <row r="16841" spans="2:6" x14ac:dyDescent="0.3">
      <c r="B16841" s="3" t="s">
        <v>13917</v>
      </c>
      <c r="C16841" s="4">
        <v>75.044399999999996</v>
      </c>
      <c r="F16841" s="20"/>
    </row>
    <row r="16842" spans="2:6" x14ac:dyDescent="0.3">
      <c r="B16842" s="3" t="s">
        <v>3030</v>
      </c>
      <c r="C16842" s="4">
        <v>75.044399999999996</v>
      </c>
      <c r="F16842" s="20"/>
    </row>
    <row r="16843" spans="2:6" x14ac:dyDescent="0.3">
      <c r="B16843" s="3" t="s">
        <v>5843</v>
      </c>
      <c r="C16843" s="4">
        <v>75.031800000000004</v>
      </c>
      <c r="F16843" s="20"/>
    </row>
    <row r="16844" spans="2:6" x14ac:dyDescent="0.3">
      <c r="B16844" s="3" t="s">
        <v>3725</v>
      </c>
      <c r="C16844" s="4">
        <v>75.025499999999994</v>
      </c>
      <c r="F16844" s="20"/>
    </row>
    <row r="16845" spans="2:6" x14ac:dyDescent="0.3">
      <c r="B16845" s="3" t="s">
        <v>15151</v>
      </c>
      <c r="C16845" s="4">
        <v>74.994</v>
      </c>
      <c r="F16845" s="20"/>
    </row>
    <row r="16846" spans="2:6" x14ac:dyDescent="0.3">
      <c r="B16846" s="3" t="s">
        <v>4871</v>
      </c>
      <c r="C16846" s="4">
        <v>74.994</v>
      </c>
      <c r="F16846" s="20"/>
    </row>
    <row r="16847" spans="2:6" x14ac:dyDescent="0.3">
      <c r="B16847" s="3" t="s">
        <v>11221</v>
      </c>
      <c r="C16847" s="4">
        <v>74.862099999999998</v>
      </c>
      <c r="F16847" s="20"/>
    </row>
    <row r="16848" spans="2:6" x14ac:dyDescent="0.3">
      <c r="B16848" s="3" t="s">
        <v>11669</v>
      </c>
      <c r="C16848" s="4">
        <v>74.8292</v>
      </c>
      <c r="F16848" s="20"/>
    </row>
    <row r="16849" spans="2:6" x14ac:dyDescent="0.3">
      <c r="B16849" s="3" t="s">
        <v>8969</v>
      </c>
      <c r="C16849" s="4">
        <v>74.8292</v>
      </c>
      <c r="F16849" s="20"/>
    </row>
    <row r="16850" spans="2:6" x14ac:dyDescent="0.3">
      <c r="B16850" s="3" t="s">
        <v>16871</v>
      </c>
      <c r="C16850" s="4">
        <v>74.8001</v>
      </c>
      <c r="F16850" s="20"/>
    </row>
    <row r="16851" spans="2:6" x14ac:dyDescent="0.3">
      <c r="B16851" s="3" t="s">
        <v>7460</v>
      </c>
      <c r="C16851" s="4">
        <v>74.791600000000003</v>
      </c>
      <c r="F16851" s="20"/>
    </row>
    <row r="16852" spans="2:6" x14ac:dyDescent="0.3">
      <c r="B16852" s="3" t="s">
        <v>12889</v>
      </c>
      <c r="C16852" s="4">
        <v>74.766400000000004</v>
      </c>
      <c r="F16852" s="20"/>
    </row>
    <row r="16853" spans="2:6" x14ac:dyDescent="0.3">
      <c r="B16853" s="3" t="s">
        <v>10920</v>
      </c>
      <c r="C16853" s="4">
        <v>74.718600000000009</v>
      </c>
      <c r="F16853" s="20"/>
    </row>
    <row r="16854" spans="2:6" x14ac:dyDescent="0.3">
      <c r="B16854" s="3" t="s">
        <v>13470</v>
      </c>
      <c r="C16854" s="4">
        <v>74.692800000000005</v>
      </c>
      <c r="F16854" s="20"/>
    </row>
    <row r="16855" spans="2:6" x14ac:dyDescent="0.3">
      <c r="B16855" s="3" t="s">
        <v>3479</v>
      </c>
      <c r="C16855" s="4">
        <v>74.650499999999994</v>
      </c>
      <c r="F16855" s="20"/>
    </row>
    <row r="16856" spans="2:6" x14ac:dyDescent="0.3">
      <c r="B16856" s="3" t="s">
        <v>3281</v>
      </c>
      <c r="C16856" s="4">
        <v>74.623199999999997</v>
      </c>
      <c r="F16856" s="20"/>
    </row>
    <row r="16857" spans="2:6" x14ac:dyDescent="0.3">
      <c r="B16857" s="3" t="s">
        <v>3581</v>
      </c>
      <c r="C16857" s="4">
        <v>74.549899999999994</v>
      </c>
      <c r="F16857" s="20"/>
    </row>
    <row r="16858" spans="2:6" x14ac:dyDescent="0.3">
      <c r="B16858" s="3" t="s">
        <v>17094</v>
      </c>
      <c r="C16858" s="4">
        <v>74.506200000000007</v>
      </c>
      <c r="F16858" s="20"/>
    </row>
    <row r="16859" spans="2:6" x14ac:dyDescent="0.3">
      <c r="B16859" s="3" t="s">
        <v>17048</v>
      </c>
      <c r="C16859" s="4">
        <v>74.506200000000007</v>
      </c>
      <c r="F16859" s="20"/>
    </row>
    <row r="16860" spans="2:6" x14ac:dyDescent="0.3">
      <c r="B16860" s="3" t="s">
        <v>2845</v>
      </c>
      <c r="C16860" s="4">
        <v>74.506200000000007</v>
      </c>
      <c r="F16860" s="20"/>
    </row>
    <row r="16861" spans="2:6" x14ac:dyDescent="0.3">
      <c r="B16861" s="3" t="s">
        <v>2287</v>
      </c>
      <c r="C16861" s="4">
        <v>74.506200000000007</v>
      </c>
      <c r="F16861" s="20"/>
    </row>
    <row r="16862" spans="2:6" x14ac:dyDescent="0.3">
      <c r="B16862" s="3" t="s">
        <v>10426</v>
      </c>
      <c r="C16862" s="4">
        <v>74.475099999999998</v>
      </c>
      <c r="F16862" s="20"/>
    </row>
    <row r="16863" spans="2:6" x14ac:dyDescent="0.3">
      <c r="B16863" s="3" t="s">
        <v>10528</v>
      </c>
      <c r="C16863" s="4">
        <v>74.475099999999998</v>
      </c>
      <c r="F16863" s="20"/>
    </row>
    <row r="16864" spans="2:6" x14ac:dyDescent="0.3">
      <c r="B16864" s="3" t="s">
        <v>13733</v>
      </c>
      <c r="C16864" s="4">
        <v>74.436900000000009</v>
      </c>
      <c r="F16864" s="20"/>
    </row>
    <row r="16865" spans="2:6" x14ac:dyDescent="0.3">
      <c r="B16865" s="3" t="s">
        <v>4163</v>
      </c>
      <c r="C16865" s="4">
        <v>74.348699999999994</v>
      </c>
      <c r="F16865" s="20"/>
    </row>
    <row r="16866" spans="2:6" x14ac:dyDescent="0.3">
      <c r="B16866" s="3" t="s">
        <v>18426</v>
      </c>
      <c r="C16866" s="4">
        <v>74.323499999999996</v>
      </c>
      <c r="F16866" s="20"/>
    </row>
    <row r="16867" spans="2:6" x14ac:dyDescent="0.3">
      <c r="B16867" s="3" t="s">
        <v>922</v>
      </c>
      <c r="C16867" s="4">
        <v>74.180199999999999</v>
      </c>
      <c r="F16867" s="20"/>
    </row>
    <row r="16868" spans="2:6" x14ac:dyDescent="0.3">
      <c r="B16868" s="3" t="s">
        <v>6270</v>
      </c>
      <c r="C16868" s="4">
        <v>74.155000000000001</v>
      </c>
      <c r="F16868" s="20"/>
    </row>
    <row r="16869" spans="2:6" x14ac:dyDescent="0.3">
      <c r="B16869" s="3" t="s">
        <v>7093</v>
      </c>
      <c r="C16869" s="4">
        <v>74.036500000000004</v>
      </c>
      <c r="F16869" s="20"/>
    </row>
    <row r="16870" spans="2:6" x14ac:dyDescent="0.3">
      <c r="B16870" s="3" t="s">
        <v>6478</v>
      </c>
      <c r="C16870" s="4">
        <v>73.971699999999998</v>
      </c>
      <c r="F16870" s="20"/>
    </row>
    <row r="16871" spans="2:6" x14ac:dyDescent="0.3">
      <c r="B16871" s="3" t="s">
        <v>13880</v>
      </c>
      <c r="C16871" s="4">
        <v>73.879800000000003</v>
      </c>
      <c r="F16871" s="20"/>
    </row>
    <row r="16872" spans="2:6" x14ac:dyDescent="0.3">
      <c r="B16872" s="3" t="s">
        <v>13375</v>
      </c>
      <c r="C16872" s="4">
        <v>73.817599999999999</v>
      </c>
      <c r="F16872" s="20"/>
    </row>
    <row r="16873" spans="2:6" x14ac:dyDescent="0.3">
      <c r="B16873" s="3" t="s">
        <v>7531</v>
      </c>
      <c r="C16873" s="4">
        <v>73.779899999999998</v>
      </c>
      <c r="F16873" s="20"/>
    </row>
    <row r="16874" spans="2:6" x14ac:dyDescent="0.3">
      <c r="B16874" s="3" t="s">
        <v>6408</v>
      </c>
      <c r="C16874" s="4">
        <v>73.773399999999995</v>
      </c>
      <c r="F16874" s="20"/>
    </row>
    <row r="16875" spans="2:6" x14ac:dyDescent="0.3">
      <c r="B16875" s="3" t="s">
        <v>1669</v>
      </c>
      <c r="C16875" s="4">
        <v>73.716800000000006</v>
      </c>
      <c r="F16875" s="20"/>
    </row>
    <row r="16876" spans="2:6" x14ac:dyDescent="0.3">
      <c r="B16876" s="3" t="s">
        <v>6503</v>
      </c>
      <c r="C16876" s="4">
        <v>73.685299999999998</v>
      </c>
      <c r="F16876" s="20"/>
    </row>
    <row r="16877" spans="2:6" x14ac:dyDescent="0.3">
      <c r="B16877" s="3" t="s">
        <v>12240</v>
      </c>
      <c r="C16877" s="4">
        <v>73.646999999999991</v>
      </c>
      <c r="F16877" s="20"/>
    </row>
    <row r="16878" spans="2:6" x14ac:dyDescent="0.3">
      <c r="B16878" s="3" t="s">
        <v>10233</v>
      </c>
      <c r="C16878" s="4">
        <v>73.646999999999991</v>
      </c>
      <c r="F16878" s="20"/>
    </row>
    <row r="16879" spans="2:6" x14ac:dyDescent="0.3">
      <c r="B16879" s="3" t="s">
        <v>682</v>
      </c>
      <c r="C16879" s="4">
        <v>73.441299999999998</v>
      </c>
      <c r="F16879" s="20"/>
    </row>
    <row r="16880" spans="2:6" x14ac:dyDescent="0.3">
      <c r="B16880" s="3" t="s">
        <v>11484</v>
      </c>
      <c r="C16880" s="4">
        <v>73.428600000000003</v>
      </c>
      <c r="F16880" s="20"/>
    </row>
    <row r="16881" spans="2:6" x14ac:dyDescent="0.3">
      <c r="B16881" s="3" t="s">
        <v>7117</v>
      </c>
      <c r="C16881" s="4">
        <v>73.2042</v>
      </c>
      <c r="F16881" s="20"/>
    </row>
    <row r="16882" spans="2:6" x14ac:dyDescent="0.3">
      <c r="B16882" s="3" t="s">
        <v>8372</v>
      </c>
      <c r="C16882" s="4">
        <v>73.171899999999994</v>
      </c>
      <c r="F16882" s="20"/>
    </row>
    <row r="16883" spans="2:6" x14ac:dyDescent="0.3">
      <c r="B16883" s="3" t="s">
        <v>6822</v>
      </c>
      <c r="C16883" s="4">
        <v>73.141200000000012</v>
      </c>
      <c r="F16883" s="20"/>
    </row>
    <row r="16884" spans="2:6" x14ac:dyDescent="0.3">
      <c r="B16884" s="3" t="s">
        <v>18665</v>
      </c>
      <c r="C16884" s="4">
        <v>72.915199999999999</v>
      </c>
      <c r="F16884" s="20"/>
    </row>
    <row r="16885" spans="2:6" x14ac:dyDescent="0.3">
      <c r="B16885" s="3" t="s">
        <v>11468</v>
      </c>
      <c r="C16885" s="4">
        <v>72.7239</v>
      </c>
      <c r="F16885" s="20"/>
    </row>
    <row r="16886" spans="2:6" x14ac:dyDescent="0.3">
      <c r="B16886" s="3" t="s">
        <v>17193</v>
      </c>
      <c r="C16886" s="4">
        <v>72.690400000000011</v>
      </c>
      <c r="F16886" s="20"/>
    </row>
    <row r="16887" spans="2:6" x14ac:dyDescent="0.3">
      <c r="B16887" s="3" t="s">
        <v>11605</v>
      </c>
      <c r="C16887" s="4">
        <v>72.679599999999994</v>
      </c>
      <c r="F16887" s="20"/>
    </row>
    <row r="16888" spans="2:6" x14ac:dyDescent="0.3">
      <c r="B16888" s="3" t="s">
        <v>16785</v>
      </c>
      <c r="C16888" s="4">
        <v>72.590800000000002</v>
      </c>
      <c r="F16888" s="20"/>
    </row>
    <row r="16889" spans="2:6" x14ac:dyDescent="0.3">
      <c r="B16889" s="3" t="s">
        <v>12517</v>
      </c>
      <c r="C16889" s="4">
        <v>72.590800000000002</v>
      </c>
      <c r="F16889" s="20"/>
    </row>
    <row r="16890" spans="2:6" x14ac:dyDescent="0.3">
      <c r="B16890" s="3" t="s">
        <v>9112</v>
      </c>
      <c r="C16890" s="4">
        <v>72.590800000000002</v>
      </c>
      <c r="F16890" s="20"/>
    </row>
    <row r="16891" spans="2:6" x14ac:dyDescent="0.3">
      <c r="B16891" s="3" t="s">
        <v>18503</v>
      </c>
      <c r="C16891" s="4">
        <v>72.508499999999998</v>
      </c>
      <c r="F16891" s="20"/>
    </row>
    <row r="16892" spans="2:6" x14ac:dyDescent="0.3">
      <c r="B16892" s="3" t="s">
        <v>16533</v>
      </c>
      <c r="C16892" s="4">
        <v>72.508499999999998</v>
      </c>
      <c r="F16892" s="20"/>
    </row>
    <row r="16893" spans="2:6" x14ac:dyDescent="0.3">
      <c r="B16893" s="3" t="s">
        <v>13817</v>
      </c>
      <c r="C16893" s="4">
        <v>72.508499999999998</v>
      </c>
      <c r="F16893" s="20"/>
    </row>
    <row r="16894" spans="2:6" x14ac:dyDescent="0.3">
      <c r="B16894" s="3" t="s">
        <v>1682</v>
      </c>
      <c r="C16894" s="4">
        <v>72.508499999999998</v>
      </c>
      <c r="F16894" s="20"/>
    </row>
    <row r="16895" spans="2:6" x14ac:dyDescent="0.3">
      <c r="B16895" s="3" t="s">
        <v>12811</v>
      </c>
      <c r="C16895" s="4">
        <v>72.401800000000009</v>
      </c>
      <c r="F16895" s="20"/>
    </row>
    <row r="16896" spans="2:6" x14ac:dyDescent="0.3">
      <c r="B16896" s="3" t="s">
        <v>1594</v>
      </c>
      <c r="C16896" s="4">
        <v>72.401800000000009</v>
      </c>
      <c r="F16896" s="20"/>
    </row>
    <row r="16897" spans="2:6" x14ac:dyDescent="0.3">
      <c r="B16897" s="3" t="s">
        <v>4571</v>
      </c>
      <c r="C16897" s="4">
        <v>72.376999999999995</v>
      </c>
      <c r="F16897" s="20"/>
    </row>
    <row r="16898" spans="2:6" x14ac:dyDescent="0.3">
      <c r="B16898" s="3" t="s">
        <v>10291</v>
      </c>
      <c r="C16898" s="4">
        <v>72.34</v>
      </c>
      <c r="F16898" s="20"/>
    </row>
    <row r="16899" spans="2:6" x14ac:dyDescent="0.3">
      <c r="B16899" s="3" t="s">
        <v>1503</v>
      </c>
      <c r="C16899" s="4">
        <v>72.051400000000001</v>
      </c>
      <c r="F16899" s="20"/>
    </row>
    <row r="16900" spans="2:6" x14ac:dyDescent="0.3">
      <c r="B16900" s="3" t="s">
        <v>7740</v>
      </c>
      <c r="C16900" s="4">
        <v>71.995099999999994</v>
      </c>
      <c r="F16900" s="20"/>
    </row>
    <row r="16901" spans="2:6" x14ac:dyDescent="0.3">
      <c r="B16901" s="3" t="s">
        <v>18554</v>
      </c>
      <c r="C16901" s="4">
        <v>71.958500000000001</v>
      </c>
      <c r="F16901" s="20"/>
    </row>
    <row r="16902" spans="2:6" x14ac:dyDescent="0.3">
      <c r="B16902" s="3" t="s">
        <v>7732</v>
      </c>
      <c r="C16902" s="4">
        <v>71.920699999999997</v>
      </c>
      <c r="F16902" s="20"/>
    </row>
    <row r="16903" spans="2:6" x14ac:dyDescent="0.3">
      <c r="B16903" s="3" t="s">
        <v>7010</v>
      </c>
      <c r="C16903" s="4">
        <v>71.920699999999997</v>
      </c>
      <c r="F16903" s="20"/>
    </row>
    <row r="16904" spans="2:6" x14ac:dyDescent="0.3">
      <c r="B16904" s="3" t="s">
        <v>4775</v>
      </c>
      <c r="C16904" s="4">
        <v>71.914400000000001</v>
      </c>
      <c r="F16904" s="20"/>
    </row>
    <row r="16905" spans="2:6" x14ac:dyDescent="0.3">
      <c r="B16905" s="3" t="s">
        <v>7269</v>
      </c>
      <c r="C16905" s="4">
        <v>71.908100000000005</v>
      </c>
      <c r="F16905" s="20"/>
    </row>
    <row r="16906" spans="2:6" x14ac:dyDescent="0.3">
      <c r="B16906" s="3" t="s">
        <v>10385</v>
      </c>
      <c r="C16906" s="4">
        <v>71.889200000000002</v>
      </c>
      <c r="F16906" s="20"/>
    </row>
    <row r="16907" spans="2:6" x14ac:dyDescent="0.3">
      <c r="B16907" s="3" t="s">
        <v>6141</v>
      </c>
      <c r="C16907" s="4">
        <v>71.889200000000002</v>
      </c>
      <c r="F16907" s="20"/>
    </row>
    <row r="16908" spans="2:6" x14ac:dyDescent="0.3">
      <c r="B16908" s="3" t="s">
        <v>15577</v>
      </c>
      <c r="C16908" s="4">
        <v>71.876599999999996</v>
      </c>
      <c r="F16908" s="20"/>
    </row>
    <row r="16909" spans="2:6" x14ac:dyDescent="0.3">
      <c r="B16909" s="3" t="s">
        <v>8638</v>
      </c>
      <c r="C16909" s="4">
        <v>71.8703</v>
      </c>
      <c r="F16909" s="20"/>
    </row>
    <row r="16910" spans="2:6" x14ac:dyDescent="0.3">
      <c r="B16910" s="3" t="s">
        <v>6436</v>
      </c>
      <c r="C16910" s="4">
        <v>71.645099999999999</v>
      </c>
      <c r="F16910" s="20"/>
    </row>
    <row r="16911" spans="2:6" x14ac:dyDescent="0.3">
      <c r="B16911" s="3" t="s">
        <v>10870</v>
      </c>
      <c r="C16911" s="4">
        <v>71.613799999999998</v>
      </c>
      <c r="F16911" s="20"/>
    </row>
    <row r="16912" spans="2:6" x14ac:dyDescent="0.3">
      <c r="B16912" s="3" t="s">
        <v>9761</v>
      </c>
      <c r="C16912" s="4">
        <v>71.550600000000003</v>
      </c>
      <c r="F16912" s="20"/>
    </row>
    <row r="16913" spans="2:6" x14ac:dyDescent="0.3">
      <c r="B16913" s="3" t="s">
        <v>15204</v>
      </c>
      <c r="C16913" s="4">
        <v>71.130899999999997</v>
      </c>
      <c r="F16913" s="20"/>
    </row>
    <row r="16914" spans="2:6" x14ac:dyDescent="0.3">
      <c r="B16914" s="3" t="s">
        <v>12308</v>
      </c>
      <c r="C16914" s="4">
        <v>71.012799999999999</v>
      </c>
      <c r="F16914" s="20"/>
    </row>
    <row r="16915" spans="2:6" x14ac:dyDescent="0.3">
      <c r="B16915" s="3" t="s">
        <v>18653</v>
      </c>
      <c r="C16915" s="4">
        <v>70.944500000000005</v>
      </c>
      <c r="F16915" s="20"/>
    </row>
    <row r="16916" spans="2:6" x14ac:dyDescent="0.3">
      <c r="B16916" s="3" t="s">
        <v>10740</v>
      </c>
      <c r="C16916" s="4">
        <v>70.818299999999994</v>
      </c>
      <c r="F16916" s="20"/>
    </row>
    <row r="16917" spans="2:6" x14ac:dyDescent="0.3">
      <c r="B16917" s="3" t="s">
        <v>17725</v>
      </c>
      <c r="C16917" s="4">
        <v>70.744799999999998</v>
      </c>
      <c r="F16917" s="20"/>
    </row>
    <row r="16918" spans="2:6" x14ac:dyDescent="0.3">
      <c r="B16918" s="3" t="s">
        <v>18729</v>
      </c>
      <c r="C16918" s="4">
        <v>70.738299999999995</v>
      </c>
      <c r="F16918" s="20"/>
    </row>
    <row r="16919" spans="2:6" x14ac:dyDescent="0.3">
      <c r="B16919" s="3" t="s">
        <v>6973</v>
      </c>
      <c r="C16919" s="4">
        <v>70.567599999999999</v>
      </c>
      <c r="F16919" s="20"/>
    </row>
    <row r="16920" spans="2:6" x14ac:dyDescent="0.3">
      <c r="B16920" s="3" t="s">
        <v>5868</v>
      </c>
      <c r="C16920" s="4">
        <v>70.561599999999999</v>
      </c>
      <c r="F16920" s="20"/>
    </row>
    <row r="16921" spans="2:6" x14ac:dyDescent="0.3">
      <c r="B16921" s="3" t="s">
        <v>779</v>
      </c>
      <c r="C16921" s="4">
        <v>70.454899999999995</v>
      </c>
      <c r="F16921" s="20"/>
    </row>
    <row r="16922" spans="2:6" x14ac:dyDescent="0.3">
      <c r="B16922" s="3" t="s">
        <v>18743</v>
      </c>
      <c r="C16922" s="4">
        <v>70.392300000000006</v>
      </c>
      <c r="F16922" s="20"/>
    </row>
    <row r="16923" spans="2:6" x14ac:dyDescent="0.3">
      <c r="B16923" s="3" t="s">
        <v>6393</v>
      </c>
      <c r="C16923" s="4">
        <v>70.392300000000006</v>
      </c>
      <c r="F16923" s="20"/>
    </row>
    <row r="16924" spans="2:6" x14ac:dyDescent="0.3">
      <c r="B16924" s="3" t="s">
        <v>1413</v>
      </c>
      <c r="C16924" s="4">
        <v>70.392300000000006</v>
      </c>
      <c r="F16924" s="20"/>
    </row>
    <row r="16925" spans="2:6" x14ac:dyDescent="0.3">
      <c r="B16925" s="3" t="s">
        <v>18218</v>
      </c>
      <c r="C16925" s="4">
        <v>70.362200000000001</v>
      </c>
      <c r="F16925" s="20"/>
    </row>
    <row r="16926" spans="2:6" x14ac:dyDescent="0.3">
      <c r="B16926" s="3" t="s">
        <v>1663</v>
      </c>
      <c r="C16926" s="4">
        <v>70.362200000000001</v>
      </c>
      <c r="F16926" s="20"/>
    </row>
    <row r="16927" spans="2:6" x14ac:dyDescent="0.3">
      <c r="B16927" s="3" t="s">
        <v>19035</v>
      </c>
      <c r="C16927" s="4">
        <v>70.304900000000004</v>
      </c>
      <c r="F16927" s="20"/>
    </row>
    <row r="16928" spans="2:6" x14ac:dyDescent="0.3">
      <c r="B16928" s="3" t="s">
        <v>8278</v>
      </c>
      <c r="C16928" s="4">
        <v>70.304900000000004</v>
      </c>
      <c r="F16928" s="20"/>
    </row>
    <row r="16929" spans="2:6" x14ac:dyDescent="0.3">
      <c r="B16929" s="3" t="s">
        <v>2474</v>
      </c>
      <c r="C16929" s="4">
        <v>70.304900000000004</v>
      </c>
      <c r="F16929" s="20"/>
    </row>
    <row r="16930" spans="2:6" x14ac:dyDescent="0.3">
      <c r="B16930" s="3" t="s">
        <v>8790</v>
      </c>
      <c r="C16930" s="4">
        <v>70.048199999999994</v>
      </c>
      <c r="F16930" s="20"/>
    </row>
    <row r="16931" spans="2:6" x14ac:dyDescent="0.3">
      <c r="B16931" s="3" t="s">
        <v>8099</v>
      </c>
      <c r="C16931" s="4">
        <v>70.048199999999994</v>
      </c>
      <c r="F16931" s="20"/>
    </row>
    <row r="16932" spans="2:6" x14ac:dyDescent="0.3">
      <c r="B16932" s="3" t="s">
        <v>4165</v>
      </c>
      <c r="C16932" s="4">
        <v>70.048199999999994</v>
      </c>
      <c r="F16932" s="20"/>
    </row>
    <row r="16933" spans="2:6" x14ac:dyDescent="0.3">
      <c r="B16933" s="3" t="s">
        <v>2570</v>
      </c>
      <c r="C16933" s="4">
        <v>70.048199999999994</v>
      </c>
      <c r="F16933" s="20"/>
    </row>
    <row r="16934" spans="2:6" x14ac:dyDescent="0.3">
      <c r="B16934" s="3" t="s">
        <v>13389</v>
      </c>
      <c r="C16934" s="4">
        <v>70.022999999999996</v>
      </c>
      <c r="F16934" s="20"/>
    </row>
    <row r="16935" spans="2:6" x14ac:dyDescent="0.3">
      <c r="B16935" s="3" t="s">
        <v>7120</v>
      </c>
      <c r="C16935" s="4">
        <v>69.98599999999999</v>
      </c>
      <c r="F16935" s="20"/>
    </row>
    <row r="16936" spans="2:6" x14ac:dyDescent="0.3">
      <c r="B16936" s="3" t="s">
        <v>7405</v>
      </c>
      <c r="C16936" s="4">
        <v>69.98599999999999</v>
      </c>
      <c r="F16936" s="20"/>
    </row>
    <row r="16937" spans="2:6" x14ac:dyDescent="0.3">
      <c r="B16937" s="3" t="s">
        <v>18470</v>
      </c>
      <c r="C16937" s="4">
        <v>69.885999999999996</v>
      </c>
      <c r="F16937" s="20"/>
    </row>
    <row r="16938" spans="2:6" x14ac:dyDescent="0.3">
      <c r="B16938" s="3" t="s">
        <v>18411</v>
      </c>
      <c r="C16938" s="4">
        <v>69.823800000000006</v>
      </c>
      <c r="F16938" s="20"/>
    </row>
    <row r="16939" spans="2:6" x14ac:dyDescent="0.3">
      <c r="B16939" s="3" t="s">
        <v>14875</v>
      </c>
      <c r="C16939" s="4">
        <v>69.7423</v>
      </c>
      <c r="F16939" s="20"/>
    </row>
    <row r="16940" spans="2:6" x14ac:dyDescent="0.3">
      <c r="B16940" s="3" t="s">
        <v>10401</v>
      </c>
      <c r="C16940" s="4">
        <v>69.534800000000004</v>
      </c>
      <c r="F16940" s="20"/>
    </row>
    <row r="16941" spans="2:6" x14ac:dyDescent="0.3">
      <c r="B16941" s="3" t="s">
        <v>11112</v>
      </c>
      <c r="C16941" s="4">
        <v>69.534800000000004</v>
      </c>
      <c r="F16941" s="20"/>
    </row>
    <row r="16942" spans="2:6" x14ac:dyDescent="0.3">
      <c r="B16942" s="3" t="s">
        <v>6110</v>
      </c>
      <c r="C16942" s="4">
        <v>69.534800000000004</v>
      </c>
      <c r="F16942" s="20"/>
    </row>
    <row r="16943" spans="2:6" x14ac:dyDescent="0.3">
      <c r="B16943" s="3" t="s">
        <v>16999</v>
      </c>
      <c r="C16943" s="4">
        <v>69.460899999999995</v>
      </c>
      <c r="F16943" s="20"/>
    </row>
    <row r="16944" spans="2:6" x14ac:dyDescent="0.3">
      <c r="B16944" s="3" t="s">
        <v>6698</v>
      </c>
      <c r="C16944" s="4">
        <v>69.366299999999995</v>
      </c>
      <c r="F16944" s="20"/>
    </row>
    <row r="16945" spans="2:6" x14ac:dyDescent="0.3">
      <c r="B16945" s="3" t="s">
        <v>6514</v>
      </c>
      <c r="C16945" s="4">
        <v>69.278099999999995</v>
      </c>
      <c r="F16945" s="20"/>
    </row>
    <row r="16946" spans="2:6" x14ac:dyDescent="0.3">
      <c r="B16946" s="3" t="s">
        <v>14574</v>
      </c>
      <c r="C16946" s="4">
        <v>68.871399999999994</v>
      </c>
      <c r="F16946" s="20"/>
    </row>
    <row r="16947" spans="2:6" x14ac:dyDescent="0.3">
      <c r="B16947" s="3" t="s">
        <v>11620</v>
      </c>
      <c r="C16947" s="4">
        <v>68.853700000000003</v>
      </c>
      <c r="F16947" s="20"/>
    </row>
    <row r="16948" spans="2:6" x14ac:dyDescent="0.3">
      <c r="B16948" s="3" t="s">
        <v>13605</v>
      </c>
      <c r="C16948" s="4">
        <v>68.797499999999999</v>
      </c>
      <c r="F16948" s="20"/>
    </row>
    <row r="16949" spans="2:6" x14ac:dyDescent="0.3">
      <c r="B16949" s="3" t="s">
        <v>9000</v>
      </c>
      <c r="C16949" s="4">
        <v>68.797499999999999</v>
      </c>
      <c r="F16949" s="20"/>
    </row>
    <row r="16950" spans="2:6" x14ac:dyDescent="0.3">
      <c r="B16950" s="3" t="s">
        <v>8130</v>
      </c>
      <c r="C16950" s="4">
        <v>68.797499999999999</v>
      </c>
      <c r="F16950" s="20"/>
    </row>
    <row r="16951" spans="2:6" x14ac:dyDescent="0.3">
      <c r="B16951" s="3" t="s">
        <v>4458</v>
      </c>
      <c r="C16951" s="4">
        <v>68.797499999999999</v>
      </c>
      <c r="F16951" s="20"/>
    </row>
    <row r="16952" spans="2:6" x14ac:dyDescent="0.3">
      <c r="B16952" s="3" t="s">
        <v>5147</v>
      </c>
      <c r="C16952" s="4">
        <v>68.797499999999999</v>
      </c>
      <c r="F16952" s="20"/>
    </row>
    <row r="16953" spans="2:6" x14ac:dyDescent="0.3">
      <c r="B16953" s="3" t="s">
        <v>1620</v>
      </c>
      <c r="C16953" s="4">
        <v>68.797499999999999</v>
      </c>
      <c r="F16953" s="20"/>
    </row>
    <row r="16954" spans="2:6" x14ac:dyDescent="0.3">
      <c r="B16954" s="3" t="s">
        <v>10616</v>
      </c>
      <c r="C16954" s="4">
        <v>68.796999999999997</v>
      </c>
      <c r="F16954" s="20"/>
    </row>
    <row r="16955" spans="2:6" x14ac:dyDescent="0.3">
      <c r="B16955" s="3" t="s">
        <v>16631</v>
      </c>
      <c r="C16955" s="4">
        <v>68.790700000000001</v>
      </c>
      <c r="F16955" s="20"/>
    </row>
    <row r="16956" spans="2:6" x14ac:dyDescent="0.3">
      <c r="B16956" s="3" t="s">
        <v>8841</v>
      </c>
      <c r="C16956" s="4">
        <v>68.790700000000001</v>
      </c>
      <c r="F16956" s="20"/>
    </row>
    <row r="16957" spans="2:6" x14ac:dyDescent="0.3">
      <c r="B16957" s="3" t="s">
        <v>5163</v>
      </c>
      <c r="C16957" s="4">
        <v>68.778099999999995</v>
      </c>
      <c r="F16957" s="20"/>
    </row>
    <row r="16958" spans="2:6" x14ac:dyDescent="0.3">
      <c r="B16958" s="3" t="s">
        <v>1241</v>
      </c>
      <c r="C16958" s="4">
        <v>68.778099999999995</v>
      </c>
      <c r="F16958" s="20"/>
    </row>
    <row r="16959" spans="2:6" x14ac:dyDescent="0.3">
      <c r="B16959" s="3" t="s">
        <v>16873</v>
      </c>
      <c r="C16959" s="4">
        <v>68.771799999999999</v>
      </c>
      <c r="F16959" s="20"/>
    </row>
    <row r="16960" spans="2:6" x14ac:dyDescent="0.3">
      <c r="B16960" s="3" t="s">
        <v>13563</v>
      </c>
      <c r="C16960" s="4">
        <v>68.771799999999999</v>
      </c>
      <c r="F16960" s="20"/>
    </row>
    <row r="16961" spans="2:6" x14ac:dyDescent="0.3">
      <c r="B16961" s="3" t="s">
        <v>16704</v>
      </c>
      <c r="C16961" s="4">
        <v>68.759199999999993</v>
      </c>
      <c r="F16961" s="20"/>
    </row>
    <row r="16962" spans="2:6" x14ac:dyDescent="0.3">
      <c r="B16962" s="3" t="s">
        <v>17051</v>
      </c>
      <c r="C16962" s="4">
        <v>68.759199999999993</v>
      </c>
      <c r="F16962" s="20"/>
    </row>
    <row r="16963" spans="2:6" x14ac:dyDescent="0.3">
      <c r="B16963" s="3" t="s">
        <v>5289</v>
      </c>
      <c r="C16963" s="4">
        <v>68.759199999999993</v>
      </c>
      <c r="F16963" s="20"/>
    </row>
    <row r="16964" spans="2:6" x14ac:dyDescent="0.3">
      <c r="B16964" s="3" t="s">
        <v>11078</v>
      </c>
      <c r="C16964" s="4">
        <v>68.752899999999997</v>
      </c>
      <c r="F16964" s="20"/>
    </row>
    <row r="16965" spans="2:6" x14ac:dyDescent="0.3">
      <c r="B16965" s="3" t="s">
        <v>3968</v>
      </c>
      <c r="C16965" s="4">
        <v>68.752899999999997</v>
      </c>
      <c r="F16965" s="20"/>
    </row>
    <row r="16966" spans="2:6" x14ac:dyDescent="0.3">
      <c r="B16966" s="3" t="s">
        <v>5139</v>
      </c>
      <c r="C16966" s="4">
        <v>68.733999999999995</v>
      </c>
      <c r="F16966" s="20"/>
    </row>
    <row r="16967" spans="2:6" x14ac:dyDescent="0.3">
      <c r="B16967" s="3" t="s">
        <v>15936</v>
      </c>
      <c r="C16967" s="4">
        <v>68.727699999999999</v>
      </c>
      <c r="F16967" s="20"/>
    </row>
    <row r="16968" spans="2:6" x14ac:dyDescent="0.3">
      <c r="B16968" s="3" t="s">
        <v>18129</v>
      </c>
      <c r="C16968" s="4">
        <v>68.696999999999989</v>
      </c>
      <c r="F16968" s="20"/>
    </row>
    <row r="16969" spans="2:6" x14ac:dyDescent="0.3">
      <c r="B16969" s="3" t="s">
        <v>8953</v>
      </c>
      <c r="C16969" s="4">
        <v>68.683099999999996</v>
      </c>
      <c r="F16969" s="20"/>
    </row>
    <row r="16970" spans="2:6" x14ac:dyDescent="0.3">
      <c r="B16970" s="3" t="s">
        <v>12584</v>
      </c>
      <c r="C16970" s="4">
        <v>68.649100000000004</v>
      </c>
      <c r="F16970" s="20"/>
    </row>
    <row r="16971" spans="2:6" x14ac:dyDescent="0.3">
      <c r="B16971" s="3" t="s">
        <v>5203</v>
      </c>
      <c r="C16971" s="4">
        <v>68.644300000000001</v>
      </c>
      <c r="F16971" s="20"/>
    </row>
    <row r="16972" spans="2:6" x14ac:dyDescent="0.3">
      <c r="B16972" s="3" t="s">
        <v>4778</v>
      </c>
      <c r="C16972" s="4">
        <v>68.544200000000004</v>
      </c>
      <c r="F16972" s="20"/>
    </row>
    <row r="16973" spans="2:6" x14ac:dyDescent="0.3">
      <c r="B16973" s="3" t="s">
        <v>16837</v>
      </c>
      <c r="C16973" s="4">
        <v>68.358000000000004</v>
      </c>
      <c r="F16973" s="20"/>
    </row>
    <row r="16974" spans="2:6" x14ac:dyDescent="0.3">
      <c r="B16974" s="3" t="s">
        <v>8292</v>
      </c>
      <c r="C16974" s="4">
        <v>68.126900000000006</v>
      </c>
      <c r="F16974" s="20"/>
    </row>
    <row r="16975" spans="2:6" x14ac:dyDescent="0.3">
      <c r="B16975" s="3" t="s">
        <v>12547</v>
      </c>
      <c r="C16975" s="4">
        <v>68.033000000000001</v>
      </c>
      <c r="F16975" s="20"/>
    </row>
    <row r="16976" spans="2:6" x14ac:dyDescent="0.3">
      <c r="B16976" s="3" t="s">
        <v>7679</v>
      </c>
      <c r="C16976" s="4">
        <v>68.033000000000001</v>
      </c>
      <c r="F16976" s="20"/>
    </row>
    <row r="16977" spans="2:6" x14ac:dyDescent="0.3">
      <c r="B16977" s="3" t="s">
        <v>9831</v>
      </c>
      <c r="C16977" s="4">
        <v>68.006299999999996</v>
      </c>
      <c r="F16977" s="20"/>
    </row>
    <row r="16978" spans="2:6" x14ac:dyDescent="0.3">
      <c r="B16978" s="3" t="s">
        <v>7424</v>
      </c>
      <c r="C16978" s="4">
        <v>67.951300000000003</v>
      </c>
      <c r="F16978" s="20"/>
    </row>
    <row r="16979" spans="2:6" x14ac:dyDescent="0.3">
      <c r="B16979" s="3" t="s">
        <v>18290</v>
      </c>
      <c r="C16979" s="4">
        <v>67.894499999999994</v>
      </c>
      <c r="F16979" s="20"/>
    </row>
    <row r="16980" spans="2:6" x14ac:dyDescent="0.3">
      <c r="B16980" s="3" t="s">
        <v>8749</v>
      </c>
      <c r="C16980" s="4">
        <v>67.728400000000008</v>
      </c>
      <c r="F16980" s="20"/>
    </row>
    <row r="16981" spans="2:6" x14ac:dyDescent="0.3">
      <c r="B16981" s="3" t="s">
        <v>16051</v>
      </c>
      <c r="C16981" s="4">
        <v>67.694599999999994</v>
      </c>
      <c r="F16981" s="20"/>
    </row>
    <row r="16982" spans="2:6" x14ac:dyDescent="0.3">
      <c r="B16982" s="3" t="s">
        <v>7800</v>
      </c>
      <c r="C16982" s="4">
        <v>67.621099999999998</v>
      </c>
      <c r="F16982" s="20"/>
    </row>
    <row r="16983" spans="2:6" x14ac:dyDescent="0.3">
      <c r="B16983" s="3" t="s">
        <v>6424</v>
      </c>
      <c r="C16983" s="4">
        <v>67.621099999999998</v>
      </c>
      <c r="F16983" s="20"/>
    </row>
    <row r="16984" spans="2:6" x14ac:dyDescent="0.3">
      <c r="B16984" s="3" t="s">
        <v>6824</v>
      </c>
      <c r="C16984" s="4">
        <v>67.5702</v>
      </c>
      <c r="F16984" s="20"/>
    </row>
    <row r="16985" spans="2:6" x14ac:dyDescent="0.3">
      <c r="B16985" s="3" t="s">
        <v>12092</v>
      </c>
      <c r="C16985" s="4">
        <v>67.5261</v>
      </c>
      <c r="F16985" s="20"/>
    </row>
    <row r="16986" spans="2:6" x14ac:dyDescent="0.3">
      <c r="B16986" s="3" t="s">
        <v>14193</v>
      </c>
      <c r="C16986" s="4">
        <v>67.437899999999999</v>
      </c>
      <c r="F16986" s="20"/>
    </row>
    <row r="16987" spans="2:6" x14ac:dyDescent="0.3">
      <c r="B16987" s="3" t="s">
        <v>8476</v>
      </c>
      <c r="C16987" s="4">
        <v>67.437899999999999</v>
      </c>
      <c r="F16987" s="20"/>
    </row>
    <row r="16988" spans="2:6" x14ac:dyDescent="0.3">
      <c r="B16988" s="3" t="s">
        <v>7884</v>
      </c>
      <c r="C16988" s="4">
        <v>67.425899999999999</v>
      </c>
      <c r="F16988" s="20"/>
    </row>
    <row r="16989" spans="2:6" x14ac:dyDescent="0.3">
      <c r="B16989" s="3" t="s">
        <v>18698</v>
      </c>
      <c r="C16989" s="4">
        <v>67.263499999999993</v>
      </c>
      <c r="F16989" s="20"/>
    </row>
    <row r="16990" spans="2:6" x14ac:dyDescent="0.3">
      <c r="B16990" s="3" t="s">
        <v>16561</v>
      </c>
      <c r="C16990" s="4">
        <v>67.263499999999993</v>
      </c>
      <c r="F16990" s="20"/>
    </row>
    <row r="16991" spans="2:6" x14ac:dyDescent="0.3">
      <c r="B16991" s="3" t="s">
        <v>9068</v>
      </c>
      <c r="C16991" s="4">
        <v>67.263499999999993</v>
      </c>
      <c r="F16991" s="20"/>
    </row>
    <row r="16992" spans="2:6" x14ac:dyDescent="0.3">
      <c r="B16992" s="3" t="s">
        <v>7425</v>
      </c>
      <c r="C16992" s="4">
        <v>67.263499999999993</v>
      </c>
      <c r="F16992" s="20"/>
    </row>
    <row r="16993" spans="2:6" x14ac:dyDescent="0.3">
      <c r="B16993" s="3" t="s">
        <v>6655</v>
      </c>
      <c r="C16993" s="4">
        <v>67.263499999999993</v>
      </c>
      <c r="F16993" s="20"/>
    </row>
    <row r="16994" spans="2:6" x14ac:dyDescent="0.3">
      <c r="B16994" s="3" t="s">
        <v>4907</v>
      </c>
      <c r="C16994" s="4">
        <v>67.199700000000007</v>
      </c>
      <c r="F16994" s="20"/>
    </row>
    <row r="16995" spans="2:6" x14ac:dyDescent="0.3">
      <c r="B16995" s="3" t="s">
        <v>2654</v>
      </c>
      <c r="C16995" s="4">
        <v>66.987499999999997</v>
      </c>
      <c r="F16995" s="20"/>
    </row>
    <row r="16996" spans="2:6" x14ac:dyDescent="0.3">
      <c r="B16996" s="3" t="s">
        <v>13189</v>
      </c>
      <c r="C16996" s="4">
        <v>66.924499999999995</v>
      </c>
      <c r="F16996" s="20"/>
    </row>
    <row r="16997" spans="2:6" x14ac:dyDescent="0.3">
      <c r="B16997" s="3" t="s">
        <v>12691</v>
      </c>
      <c r="C16997" s="4">
        <v>66.924499999999995</v>
      </c>
      <c r="F16997" s="20"/>
    </row>
    <row r="16998" spans="2:6" x14ac:dyDescent="0.3">
      <c r="B16998" s="3" t="s">
        <v>6454</v>
      </c>
      <c r="C16998" s="4">
        <v>66.924499999999995</v>
      </c>
      <c r="F16998" s="20"/>
    </row>
    <row r="16999" spans="2:6" x14ac:dyDescent="0.3">
      <c r="B16999" s="3" t="s">
        <v>11237</v>
      </c>
      <c r="C16999" s="4">
        <v>66.87530000000001</v>
      </c>
      <c r="F16999" s="20"/>
    </row>
    <row r="17000" spans="2:6" x14ac:dyDescent="0.3">
      <c r="B17000" s="3" t="s">
        <v>5401</v>
      </c>
      <c r="C17000" s="4">
        <v>66.843299999999999</v>
      </c>
      <c r="F17000" s="20"/>
    </row>
    <row r="17001" spans="2:6" x14ac:dyDescent="0.3">
      <c r="B17001" s="3" t="s">
        <v>2029</v>
      </c>
      <c r="C17001" s="4">
        <v>66.765000000000001</v>
      </c>
      <c r="F17001" s="20"/>
    </row>
    <row r="17002" spans="2:6" x14ac:dyDescent="0.3">
      <c r="B17002" s="3" t="s">
        <v>1348</v>
      </c>
      <c r="C17002" s="4">
        <v>66.565100000000001</v>
      </c>
      <c r="F17002" s="20"/>
    </row>
    <row r="17003" spans="2:6" x14ac:dyDescent="0.3">
      <c r="B17003" s="3" t="s">
        <v>6502</v>
      </c>
      <c r="C17003" s="4">
        <v>66.535699999999991</v>
      </c>
      <c r="F17003" s="20"/>
    </row>
    <row r="17004" spans="2:6" x14ac:dyDescent="0.3">
      <c r="B17004" s="3" t="s">
        <v>7691</v>
      </c>
      <c r="C17004" s="4">
        <v>66.517799999999994</v>
      </c>
      <c r="F17004" s="20"/>
    </row>
    <row r="17005" spans="2:6" x14ac:dyDescent="0.3">
      <c r="B17005" s="3" t="s">
        <v>13335</v>
      </c>
      <c r="C17005" s="4">
        <v>66.476500000000001</v>
      </c>
      <c r="F17005" s="20"/>
    </row>
    <row r="17006" spans="2:6" x14ac:dyDescent="0.3">
      <c r="B17006" s="3" t="s">
        <v>14380</v>
      </c>
      <c r="C17006" s="4">
        <v>66.461100000000002</v>
      </c>
      <c r="F17006" s="20"/>
    </row>
    <row r="17007" spans="2:6" x14ac:dyDescent="0.3">
      <c r="B17007" s="3" t="s">
        <v>10375</v>
      </c>
      <c r="C17007" s="4">
        <v>66.411100000000005</v>
      </c>
      <c r="F17007" s="20"/>
    </row>
    <row r="17008" spans="2:6" x14ac:dyDescent="0.3">
      <c r="B17008" s="3" t="s">
        <v>17229</v>
      </c>
      <c r="C17008" s="4">
        <v>66.286699999999996</v>
      </c>
      <c r="F17008" s="20"/>
    </row>
    <row r="17009" spans="2:6" x14ac:dyDescent="0.3">
      <c r="B17009" s="3" t="s">
        <v>7735</v>
      </c>
      <c r="C17009" s="4">
        <v>66.267799999999994</v>
      </c>
      <c r="F17009" s="20"/>
    </row>
    <row r="17010" spans="2:6" x14ac:dyDescent="0.3">
      <c r="B17010" s="3" t="s">
        <v>4295</v>
      </c>
      <c r="C17010" s="4">
        <v>66.15440000000001</v>
      </c>
      <c r="F17010" s="20"/>
    </row>
    <row r="17011" spans="2:6" x14ac:dyDescent="0.3">
      <c r="B17011" s="3" t="s">
        <v>1751</v>
      </c>
      <c r="C17011" s="4">
        <v>66.135500000000008</v>
      </c>
      <c r="F17011" s="20"/>
    </row>
    <row r="17012" spans="2:6" x14ac:dyDescent="0.3">
      <c r="B17012" s="3" t="s">
        <v>17487</v>
      </c>
      <c r="C17012" s="4">
        <v>66.004400000000004</v>
      </c>
      <c r="F17012" s="20"/>
    </row>
    <row r="17013" spans="2:6" x14ac:dyDescent="0.3">
      <c r="B17013" s="3" t="s">
        <v>17500</v>
      </c>
      <c r="C17013" s="4">
        <v>65.711100000000002</v>
      </c>
      <c r="F17013" s="20"/>
    </row>
    <row r="17014" spans="2:6" x14ac:dyDescent="0.3">
      <c r="B17014" s="3" t="s">
        <v>8849</v>
      </c>
      <c r="C17014" s="4">
        <v>65.711100000000002</v>
      </c>
      <c r="F17014" s="20"/>
    </row>
    <row r="17015" spans="2:6" x14ac:dyDescent="0.3">
      <c r="B17015" s="3" t="s">
        <v>4088</v>
      </c>
      <c r="C17015" s="4">
        <v>65.711100000000002</v>
      </c>
      <c r="F17015" s="20"/>
    </row>
    <row r="17016" spans="2:6" x14ac:dyDescent="0.3">
      <c r="B17016" s="3" t="s">
        <v>11011</v>
      </c>
      <c r="C17016" s="4">
        <v>65.673299999999998</v>
      </c>
      <c r="F17016" s="20"/>
    </row>
    <row r="17017" spans="2:6" x14ac:dyDescent="0.3">
      <c r="B17017" s="3" t="s">
        <v>10252</v>
      </c>
      <c r="C17017" s="4">
        <v>65.673299999999998</v>
      </c>
      <c r="F17017" s="20"/>
    </row>
    <row r="17018" spans="2:6" x14ac:dyDescent="0.3">
      <c r="B17018" s="3" t="s">
        <v>16265</v>
      </c>
      <c r="C17018" s="4">
        <v>65.648099999999999</v>
      </c>
      <c r="F17018" s="20"/>
    </row>
    <row r="17019" spans="2:6" x14ac:dyDescent="0.3">
      <c r="B17019" s="3" t="s">
        <v>7650</v>
      </c>
      <c r="C17019" s="4">
        <v>65.647999999999996</v>
      </c>
      <c r="F17019" s="20"/>
    </row>
    <row r="17020" spans="2:6" x14ac:dyDescent="0.3">
      <c r="B17020" s="3" t="s">
        <v>18304</v>
      </c>
      <c r="C17020" s="4">
        <v>65.635500000000008</v>
      </c>
      <c r="F17020" s="20"/>
    </row>
    <row r="17021" spans="2:6" x14ac:dyDescent="0.3">
      <c r="B17021" s="3" t="s">
        <v>7054</v>
      </c>
      <c r="C17021" s="4">
        <v>65.635500000000008</v>
      </c>
      <c r="F17021" s="20"/>
    </row>
    <row r="17022" spans="2:6" x14ac:dyDescent="0.3">
      <c r="B17022" s="3" t="s">
        <v>2198</v>
      </c>
      <c r="C17022" s="4">
        <v>65.629199999999997</v>
      </c>
      <c r="F17022" s="20"/>
    </row>
    <row r="17023" spans="2:6" x14ac:dyDescent="0.3">
      <c r="B17023" s="3" t="s">
        <v>15912</v>
      </c>
      <c r="C17023" s="4">
        <v>65.622900000000001</v>
      </c>
      <c r="F17023" s="20"/>
    </row>
    <row r="17024" spans="2:6" x14ac:dyDescent="0.3">
      <c r="B17024" s="3" t="s">
        <v>1164</v>
      </c>
      <c r="C17024" s="4">
        <v>65.622900000000001</v>
      </c>
      <c r="F17024" s="20"/>
    </row>
    <row r="17025" spans="2:6" x14ac:dyDescent="0.3">
      <c r="B17025" s="3" t="s">
        <v>5264</v>
      </c>
      <c r="C17025" s="4">
        <v>65.572299999999998</v>
      </c>
      <c r="F17025" s="20"/>
    </row>
    <row r="17026" spans="2:6" x14ac:dyDescent="0.3">
      <c r="B17026" s="3" t="s">
        <v>10646</v>
      </c>
      <c r="C17026" s="4">
        <v>65.566599999999994</v>
      </c>
      <c r="F17026" s="20"/>
    </row>
    <row r="17027" spans="2:6" x14ac:dyDescent="0.3">
      <c r="B17027" s="3" t="s">
        <v>10172</v>
      </c>
      <c r="C17027" s="4">
        <v>65.566599999999994</v>
      </c>
      <c r="F17027" s="20"/>
    </row>
    <row r="17028" spans="2:6" x14ac:dyDescent="0.3">
      <c r="B17028" s="3" t="s">
        <v>16514</v>
      </c>
      <c r="C17028" s="4">
        <v>65.553399999999996</v>
      </c>
      <c r="F17028" s="20"/>
    </row>
    <row r="17029" spans="2:6" x14ac:dyDescent="0.3">
      <c r="B17029" s="3" t="s">
        <v>14035</v>
      </c>
      <c r="C17029" s="4">
        <v>65.4666</v>
      </c>
      <c r="F17029" s="20"/>
    </row>
    <row r="17030" spans="2:6" x14ac:dyDescent="0.3">
      <c r="B17030" s="3" t="s">
        <v>8553</v>
      </c>
      <c r="C17030" s="4">
        <v>65.420500000000004</v>
      </c>
      <c r="F17030" s="20"/>
    </row>
    <row r="17031" spans="2:6" x14ac:dyDescent="0.3">
      <c r="B17031" s="3" t="s">
        <v>6153</v>
      </c>
      <c r="C17031" s="4">
        <v>65.385500000000008</v>
      </c>
      <c r="F17031" s="20"/>
    </row>
    <row r="17032" spans="2:6" x14ac:dyDescent="0.3">
      <c r="B17032" s="3" t="s">
        <v>6094</v>
      </c>
      <c r="C17032" s="4">
        <v>65.366399999999999</v>
      </c>
      <c r="F17032" s="20"/>
    </row>
    <row r="17033" spans="2:6" x14ac:dyDescent="0.3">
      <c r="B17033" s="3" t="s">
        <v>16619</v>
      </c>
      <c r="C17033" s="4">
        <v>65.003199999999993</v>
      </c>
      <c r="F17033" s="20"/>
    </row>
    <row r="17034" spans="2:6" x14ac:dyDescent="0.3">
      <c r="B17034" s="3" t="s">
        <v>5718</v>
      </c>
      <c r="C17034" s="4">
        <v>64.977599999999995</v>
      </c>
      <c r="F17034" s="20"/>
    </row>
    <row r="17035" spans="2:6" x14ac:dyDescent="0.3">
      <c r="B17035" s="3" t="s">
        <v>12425</v>
      </c>
      <c r="C17035" s="4">
        <v>64.9221</v>
      </c>
      <c r="F17035" s="20"/>
    </row>
    <row r="17036" spans="2:6" x14ac:dyDescent="0.3">
      <c r="B17036" s="3" t="s">
        <v>4770</v>
      </c>
      <c r="C17036" s="4">
        <v>64.734300000000005</v>
      </c>
      <c r="F17036" s="20"/>
    </row>
    <row r="17037" spans="2:6" x14ac:dyDescent="0.3">
      <c r="B17037" s="3" t="s">
        <v>14827</v>
      </c>
      <c r="C17037" s="4">
        <v>64.7209</v>
      </c>
      <c r="F17037" s="20"/>
    </row>
    <row r="17038" spans="2:6" x14ac:dyDescent="0.3">
      <c r="B17038" s="3" t="s">
        <v>10099</v>
      </c>
      <c r="C17038" s="4">
        <v>64.701999999999998</v>
      </c>
      <c r="F17038" s="20"/>
    </row>
    <row r="17039" spans="2:6" x14ac:dyDescent="0.3">
      <c r="B17039" s="3" t="s">
        <v>8898</v>
      </c>
      <c r="C17039" s="4">
        <v>64.558700000000002</v>
      </c>
      <c r="F17039" s="20"/>
    </row>
    <row r="17040" spans="2:6" x14ac:dyDescent="0.3">
      <c r="B17040" s="3" t="s">
        <v>13075</v>
      </c>
      <c r="C17040" s="4">
        <v>64.533699999999996</v>
      </c>
      <c r="F17040" s="20"/>
    </row>
    <row r="17041" spans="2:6" x14ac:dyDescent="0.3">
      <c r="B17041" s="3" t="s">
        <v>5973</v>
      </c>
      <c r="C17041" s="4">
        <v>64.497399999999999</v>
      </c>
      <c r="F17041" s="20"/>
    </row>
    <row r="17042" spans="2:6" x14ac:dyDescent="0.3">
      <c r="B17042" s="3" t="s">
        <v>8163</v>
      </c>
      <c r="C17042" s="4">
        <v>64.453100000000006</v>
      </c>
      <c r="F17042" s="20"/>
    </row>
    <row r="17043" spans="2:6" x14ac:dyDescent="0.3">
      <c r="B17043" s="3" t="s">
        <v>14784</v>
      </c>
      <c r="C17043" s="4">
        <v>64.408699999999996</v>
      </c>
      <c r="F17043" s="20"/>
    </row>
    <row r="17044" spans="2:6" x14ac:dyDescent="0.3">
      <c r="B17044" s="3" t="s">
        <v>8023</v>
      </c>
      <c r="C17044" s="4">
        <v>64.408699999999996</v>
      </c>
      <c r="F17044" s="20"/>
    </row>
    <row r="17045" spans="2:6" x14ac:dyDescent="0.3">
      <c r="B17045" s="3" t="s">
        <v>11303</v>
      </c>
      <c r="C17045" s="4">
        <v>64.387500000000003</v>
      </c>
      <c r="F17045" s="20"/>
    </row>
    <row r="17046" spans="2:6" x14ac:dyDescent="0.3">
      <c r="B17046" s="3" t="s">
        <v>17920</v>
      </c>
      <c r="C17046" s="4">
        <v>64.3142</v>
      </c>
      <c r="F17046" s="20"/>
    </row>
    <row r="17047" spans="2:6" x14ac:dyDescent="0.3">
      <c r="B17047" s="3" t="s">
        <v>18123</v>
      </c>
      <c r="C17047" s="4">
        <v>64.3142</v>
      </c>
      <c r="F17047" s="20"/>
    </row>
    <row r="17048" spans="2:6" x14ac:dyDescent="0.3">
      <c r="B17048" s="3" t="s">
        <v>18527</v>
      </c>
      <c r="C17048" s="4">
        <v>64.057500000000005</v>
      </c>
      <c r="F17048" s="20"/>
    </row>
    <row r="17049" spans="2:6" x14ac:dyDescent="0.3">
      <c r="B17049" s="3" t="s">
        <v>7330</v>
      </c>
      <c r="C17049" s="4">
        <v>64.008300000000006</v>
      </c>
      <c r="F17049" s="20"/>
    </row>
    <row r="17050" spans="2:6" x14ac:dyDescent="0.3">
      <c r="B17050" s="3" t="s">
        <v>16734</v>
      </c>
      <c r="C17050" s="4">
        <v>63.907499999999999</v>
      </c>
      <c r="F17050" s="20"/>
    </row>
    <row r="17051" spans="2:6" x14ac:dyDescent="0.3">
      <c r="B17051" s="3" t="s">
        <v>11036</v>
      </c>
      <c r="C17051" s="4">
        <v>63.907499999999999</v>
      </c>
      <c r="F17051" s="20"/>
    </row>
    <row r="17052" spans="2:6" x14ac:dyDescent="0.3">
      <c r="B17052" s="3" t="s">
        <v>7316</v>
      </c>
      <c r="C17052" s="4">
        <v>63.907499999999999</v>
      </c>
      <c r="F17052" s="20"/>
    </row>
    <row r="17053" spans="2:6" x14ac:dyDescent="0.3">
      <c r="B17053" s="3" t="s">
        <v>7276</v>
      </c>
      <c r="C17053" s="4">
        <v>63.845300000000002</v>
      </c>
      <c r="F17053" s="20"/>
    </row>
    <row r="17054" spans="2:6" x14ac:dyDescent="0.3">
      <c r="B17054" s="3" t="s">
        <v>13364</v>
      </c>
      <c r="C17054" s="4">
        <v>63.800799999999995</v>
      </c>
      <c r="F17054" s="20"/>
    </row>
    <row r="17055" spans="2:6" x14ac:dyDescent="0.3">
      <c r="B17055" s="3" t="s">
        <v>2212</v>
      </c>
      <c r="C17055" s="4">
        <v>63.800799999999995</v>
      </c>
      <c r="F17055" s="20"/>
    </row>
    <row r="17056" spans="2:6" x14ac:dyDescent="0.3">
      <c r="B17056" s="3" t="s">
        <v>18748</v>
      </c>
      <c r="C17056" s="4">
        <v>63.638999999999996</v>
      </c>
      <c r="F17056" s="20"/>
    </row>
    <row r="17057" spans="2:6" x14ac:dyDescent="0.3">
      <c r="B17057" s="3" t="s">
        <v>6875</v>
      </c>
      <c r="C17057" s="4">
        <v>63.498299999999993</v>
      </c>
      <c r="F17057" s="20"/>
    </row>
    <row r="17058" spans="2:6" x14ac:dyDescent="0.3">
      <c r="B17058" s="3" t="s">
        <v>1805</v>
      </c>
      <c r="C17058" s="4">
        <v>63.397099999999995</v>
      </c>
      <c r="F17058" s="20"/>
    </row>
    <row r="17059" spans="2:6" x14ac:dyDescent="0.3">
      <c r="B17059" s="3" t="s">
        <v>16137</v>
      </c>
      <c r="C17059" s="4">
        <v>63.394099999999995</v>
      </c>
      <c r="F17059" s="20"/>
    </row>
    <row r="17060" spans="2:6" x14ac:dyDescent="0.3">
      <c r="B17060" s="3" t="s">
        <v>13912</v>
      </c>
      <c r="C17060" s="4">
        <v>63.352800000000002</v>
      </c>
      <c r="F17060" s="20"/>
    </row>
    <row r="17061" spans="2:6" x14ac:dyDescent="0.3">
      <c r="B17061" s="3" t="s">
        <v>15818</v>
      </c>
      <c r="C17061" s="4">
        <v>63.308500000000002</v>
      </c>
      <c r="F17061" s="20"/>
    </row>
    <row r="17062" spans="2:6" x14ac:dyDescent="0.3">
      <c r="B17062" s="3" t="s">
        <v>17205</v>
      </c>
      <c r="C17062" s="4">
        <v>63.287400000000005</v>
      </c>
      <c r="F17062" s="20"/>
    </row>
    <row r="17063" spans="2:6" x14ac:dyDescent="0.3">
      <c r="B17063" s="3" t="s">
        <v>14821</v>
      </c>
      <c r="C17063" s="4">
        <v>63.268500000000003</v>
      </c>
      <c r="F17063" s="20"/>
    </row>
    <row r="17064" spans="2:6" x14ac:dyDescent="0.3">
      <c r="B17064" s="3" t="s">
        <v>15702</v>
      </c>
      <c r="C17064" s="4">
        <v>63.137799999999999</v>
      </c>
      <c r="F17064" s="20"/>
    </row>
    <row r="17065" spans="2:6" x14ac:dyDescent="0.3">
      <c r="B17065" s="3" t="s">
        <v>6845</v>
      </c>
      <c r="C17065" s="4">
        <v>63.1374</v>
      </c>
      <c r="F17065" s="20"/>
    </row>
    <row r="17066" spans="2:6" x14ac:dyDescent="0.3">
      <c r="B17066" s="3" t="s">
        <v>14535</v>
      </c>
      <c r="C17066" s="4">
        <v>63.0563</v>
      </c>
      <c r="F17066" s="20"/>
    </row>
    <row r="17067" spans="2:6" x14ac:dyDescent="0.3">
      <c r="B17067" s="3" t="s">
        <v>13887</v>
      </c>
      <c r="C17067" s="4">
        <v>63.030700000000003</v>
      </c>
      <c r="F17067" s="20"/>
    </row>
    <row r="17068" spans="2:6" x14ac:dyDescent="0.3">
      <c r="B17068" s="3" t="s">
        <v>5065</v>
      </c>
      <c r="C17068" s="4">
        <v>62.623999999999995</v>
      </c>
      <c r="F17068" s="20"/>
    </row>
    <row r="17069" spans="2:6" x14ac:dyDescent="0.3">
      <c r="B17069" s="3" t="s">
        <v>14203</v>
      </c>
      <c r="C17069" s="4">
        <v>62.574800000000003</v>
      </c>
      <c r="F17069" s="20"/>
    </row>
    <row r="17070" spans="2:6" x14ac:dyDescent="0.3">
      <c r="B17070" s="3" t="s">
        <v>11403</v>
      </c>
      <c r="C17070" s="4">
        <v>62.574800000000003</v>
      </c>
      <c r="F17070" s="20"/>
    </row>
    <row r="17071" spans="2:6" x14ac:dyDescent="0.3">
      <c r="B17071" s="3" t="s">
        <v>9628</v>
      </c>
      <c r="C17071" s="4">
        <v>62.574800000000003</v>
      </c>
      <c r="F17071" s="20"/>
    </row>
    <row r="17072" spans="2:6" x14ac:dyDescent="0.3">
      <c r="B17072" s="3" t="s">
        <v>9255</v>
      </c>
      <c r="C17072" s="4">
        <v>62.574800000000003</v>
      </c>
      <c r="F17072" s="20"/>
    </row>
    <row r="17073" spans="2:6" x14ac:dyDescent="0.3">
      <c r="B17073" s="3" t="s">
        <v>7920</v>
      </c>
      <c r="C17073" s="4">
        <v>62.574800000000003</v>
      </c>
      <c r="F17073" s="20"/>
    </row>
    <row r="17074" spans="2:6" x14ac:dyDescent="0.3">
      <c r="B17074" s="3" t="s">
        <v>3316</v>
      </c>
      <c r="C17074" s="4">
        <v>62.574800000000003</v>
      </c>
      <c r="F17074" s="20"/>
    </row>
    <row r="17075" spans="2:6" x14ac:dyDescent="0.3">
      <c r="B17075" s="3" t="s">
        <v>3325</v>
      </c>
      <c r="C17075" s="4">
        <v>62.574800000000003</v>
      </c>
      <c r="F17075" s="20"/>
    </row>
    <row r="17076" spans="2:6" x14ac:dyDescent="0.3">
      <c r="B17076" s="3" t="s">
        <v>9152</v>
      </c>
      <c r="C17076" s="4">
        <v>62.5685</v>
      </c>
      <c r="F17076" s="20"/>
    </row>
    <row r="17077" spans="2:6" x14ac:dyDescent="0.3">
      <c r="B17077" s="3" t="s">
        <v>11690</v>
      </c>
      <c r="C17077" s="4">
        <v>62.549599999999998</v>
      </c>
      <c r="F17077" s="20"/>
    </row>
    <row r="17078" spans="2:6" x14ac:dyDescent="0.3">
      <c r="B17078" s="3" t="s">
        <v>15616</v>
      </c>
      <c r="C17078" s="4">
        <v>62.536999999999999</v>
      </c>
      <c r="F17078" s="20"/>
    </row>
    <row r="17079" spans="2:6" x14ac:dyDescent="0.3">
      <c r="B17079" s="3" t="s">
        <v>15463</v>
      </c>
      <c r="C17079" s="4">
        <v>62.536999999999999</v>
      </c>
      <c r="F17079" s="20"/>
    </row>
    <row r="17080" spans="2:6" x14ac:dyDescent="0.3">
      <c r="B17080" s="3" t="s">
        <v>9355</v>
      </c>
      <c r="C17080" s="4">
        <v>62.536999999999999</v>
      </c>
      <c r="F17080" s="20"/>
    </row>
    <row r="17081" spans="2:6" x14ac:dyDescent="0.3">
      <c r="B17081" s="3" t="s">
        <v>6258</v>
      </c>
      <c r="C17081" s="4">
        <v>62.536999999999999</v>
      </c>
      <c r="F17081" s="20"/>
    </row>
    <row r="17082" spans="2:6" x14ac:dyDescent="0.3">
      <c r="B17082" s="3" t="s">
        <v>3689</v>
      </c>
      <c r="C17082" s="4">
        <v>62.536999999999999</v>
      </c>
      <c r="F17082" s="20"/>
    </row>
    <row r="17083" spans="2:6" x14ac:dyDescent="0.3">
      <c r="B17083" s="3" t="s">
        <v>3780</v>
      </c>
      <c r="C17083" s="4">
        <v>62.536999999999999</v>
      </c>
      <c r="F17083" s="20"/>
    </row>
    <row r="17084" spans="2:6" x14ac:dyDescent="0.3">
      <c r="B17084" s="3" t="s">
        <v>3337</v>
      </c>
      <c r="C17084" s="4">
        <v>62.536999999999999</v>
      </c>
      <c r="F17084" s="20"/>
    </row>
    <row r="17085" spans="2:6" x14ac:dyDescent="0.3">
      <c r="B17085" s="3" t="s">
        <v>16863</v>
      </c>
      <c r="C17085" s="4">
        <v>62.530699999999996</v>
      </c>
      <c r="F17085" s="20"/>
    </row>
    <row r="17086" spans="2:6" x14ac:dyDescent="0.3">
      <c r="B17086" s="3" t="s">
        <v>5669</v>
      </c>
      <c r="C17086" s="4">
        <v>62.530699999999996</v>
      </c>
      <c r="F17086" s="20"/>
    </row>
    <row r="17087" spans="2:6" x14ac:dyDescent="0.3">
      <c r="B17087" s="3" t="s">
        <v>2313</v>
      </c>
      <c r="C17087" s="4">
        <v>62.518100000000004</v>
      </c>
      <c r="F17087" s="20"/>
    </row>
    <row r="17088" spans="2:6" x14ac:dyDescent="0.3">
      <c r="B17088" s="3" t="s">
        <v>11280</v>
      </c>
      <c r="C17088" s="4">
        <v>62.492899999999999</v>
      </c>
      <c r="F17088" s="20"/>
    </row>
    <row r="17089" spans="2:6" x14ac:dyDescent="0.3">
      <c r="B17089" s="3" t="s">
        <v>3302</v>
      </c>
      <c r="C17089" s="4">
        <v>62.492899999999999</v>
      </c>
      <c r="F17089" s="20"/>
    </row>
    <row r="17090" spans="2:6" x14ac:dyDescent="0.3">
      <c r="B17090" s="3" t="s">
        <v>18996</v>
      </c>
      <c r="C17090" s="4">
        <v>62.473999999999997</v>
      </c>
      <c r="F17090" s="20"/>
    </row>
    <row r="17091" spans="2:6" x14ac:dyDescent="0.3">
      <c r="B17091" s="3" t="s">
        <v>17651</v>
      </c>
      <c r="C17091" s="4">
        <v>62.473999999999997</v>
      </c>
      <c r="F17091" s="20"/>
    </row>
    <row r="17092" spans="2:6" x14ac:dyDescent="0.3">
      <c r="B17092" s="3" t="s">
        <v>16650</v>
      </c>
      <c r="C17092" s="4">
        <v>62.473999999999997</v>
      </c>
      <c r="F17092" s="20"/>
    </row>
    <row r="17093" spans="2:6" x14ac:dyDescent="0.3">
      <c r="B17093" s="3" t="s">
        <v>16744</v>
      </c>
      <c r="C17093" s="4">
        <v>62.473999999999997</v>
      </c>
      <c r="F17093" s="20"/>
    </row>
    <row r="17094" spans="2:6" x14ac:dyDescent="0.3">
      <c r="B17094" s="3" t="s">
        <v>16070</v>
      </c>
      <c r="C17094" s="4">
        <v>62.473999999999997</v>
      </c>
      <c r="F17094" s="20"/>
    </row>
    <row r="17095" spans="2:6" x14ac:dyDescent="0.3">
      <c r="B17095" s="3" t="s">
        <v>16690</v>
      </c>
      <c r="C17095" s="4">
        <v>62.473999999999997</v>
      </c>
      <c r="F17095" s="20"/>
    </row>
    <row r="17096" spans="2:6" x14ac:dyDescent="0.3">
      <c r="B17096" s="3" t="s">
        <v>15773</v>
      </c>
      <c r="C17096" s="4">
        <v>62.473999999999997</v>
      </c>
      <c r="F17096" s="20"/>
    </row>
    <row r="17097" spans="2:6" x14ac:dyDescent="0.3">
      <c r="B17097" s="3" t="s">
        <v>12272</v>
      </c>
      <c r="C17097" s="4">
        <v>62.473999999999997</v>
      </c>
      <c r="F17097" s="20"/>
    </row>
    <row r="17098" spans="2:6" x14ac:dyDescent="0.3">
      <c r="B17098" s="3" t="s">
        <v>12630</v>
      </c>
      <c r="C17098" s="4">
        <v>62.473999999999997</v>
      </c>
      <c r="F17098" s="20"/>
    </row>
    <row r="17099" spans="2:6" x14ac:dyDescent="0.3">
      <c r="B17099" s="3" t="s">
        <v>11836</v>
      </c>
      <c r="C17099" s="4">
        <v>62.473999999999997</v>
      </c>
      <c r="F17099" s="20"/>
    </row>
    <row r="17100" spans="2:6" x14ac:dyDescent="0.3">
      <c r="B17100" s="3" t="s">
        <v>11685</v>
      </c>
      <c r="C17100" s="4">
        <v>62.473999999999997</v>
      </c>
      <c r="F17100" s="20"/>
    </row>
    <row r="17101" spans="2:6" x14ac:dyDescent="0.3">
      <c r="B17101" s="3" t="s">
        <v>9881</v>
      </c>
      <c r="C17101" s="4">
        <v>62.473999999999997</v>
      </c>
      <c r="F17101" s="20"/>
    </row>
    <row r="17102" spans="2:6" x14ac:dyDescent="0.3">
      <c r="B17102" s="3" t="s">
        <v>8646</v>
      </c>
      <c r="C17102" s="4">
        <v>62.473999999999997</v>
      </c>
      <c r="F17102" s="20"/>
    </row>
    <row r="17103" spans="2:6" x14ac:dyDescent="0.3">
      <c r="B17103" s="3" t="s">
        <v>8443</v>
      </c>
      <c r="C17103" s="4">
        <v>62.473999999999997</v>
      </c>
      <c r="F17103" s="20"/>
    </row>
    <row r="17104" spans="2:6" x14ac:dyDescent="0.3">
      <c r="B17104" s="3" t="s">
        <v>7598</v>
      </c>
      <c r="C17104" s="4">
        <v>62.473999999999997</v>
      </c>
      <c r="F17104" s="20"/>
    </row>
    <row r="17105" spans="2:6" x14ac:dyDescent="0.3">
      <c r="B17105" s="3" t="s">
        <v>7227</v>
      </c>
      <c r="C17105" s="4">
        <v>62.473999999999997</v>
      </c>
      <c r="F17105" s="20"/>
    </row>
    <row r="17106" spans="2:6" x14ac:dyDescent="0.3">
      <c r="B17106" s="3" t="s">
        <v>7655</v>
      </c>
      <c r="C17106" s="4">
        <v>62.473999999999997</v>
      </c>
      <c r="F17106" s="20"/>
    </row>
    <row r="17107" spans="2:6" x14ac:dyDescent="0.3">
      <c r="B17107" s="3" t="s">
        <v>7411</v>
      </c>
      <c r="C17107" s="4">
        <v>62.473999999999997</v>
      </c>
      <c r="F17107" s="20"/>
    </row>
    <row r="17108" spans="2:6" x14ac:dyDescent="0.3">
      <c r="B17108" s="3" t="s">
        <v>5373</v>
      </c>
      <c r="C17108" s="4">
        <v>62.473999999999997</v>
      </c>
      <c r="F17108" s="20"/>
    </row>
    <row r="17109" spans="2:6" x14ac:dyDescent="0.3">
      <c r="B17109" s="3" t="s">
        <v>6681</v>
      </c>
      <c r="C17109" s="4">
        <v>62.473999999999997</v>
      </c>
      <c r="F17109" s="20"/>
    </row>
    <row r="17110" spans="2:6" x14ac:dyDescent="0.3">
      <c r="B17110" s="3" t="s">
        <v>6344</v>
      </c>
      <c r="C17110" s="4">
        <v>62.473999999999997</v>
      </c>
      <c r="F17110" s="20"/>
    </row>
    <row r="17111" spans="2:6" x14ac:dyDescent="0.3">
      <c r="B17111" s="3" t="s">
        <v>4076</v>
      </c>
      <c r="C17111" s="4">
        <v>62.473999999999997</v>
      </c>
      <c r="F17111" s="20"/>
    </row>
    <row r="17112" spans="2:6" x14ac:dyDescent="0.3">
      <c r="B17112" s="3" t="s">
        <v>4894</v>
      </c>
      <c r="C17112" s="4">
        <v>62.473999999999997</v>
      </c>
      <c r="F17112" s="20"/>
    </row>
    <row r="17113" spans="2:6" x14ac:dyDescent="0.3">
      <c r="B17113" s="3" t="s">
        <v>3087</v>
      </c>
      <c r="C17113" s="4">
        <v>62.473999999999997</v>
      </c>
      <c r="F17113" s="20"/>
    </row>
    <row r="17114" spans="2:6" x14ac:dyDescent="0.3">
      <c r="B17114" s="3" t="s">
        <v>3531</v>
      </c>
      <c r="C17114" s="4">
        <v>62.473999999999997</v>
      </c>
      <c r="F17114" s="20"/>
    </row>
    <row r="17115" spans="2:6" x14ac:dyDescent="0.3">
      <c r="B17115" s="3" t="s">
        <v>983</v>
      </c>
      <c r="C17115" s="4">
        <v>62.473999999999997</v>
      </c>
      <c r="F17115" s="20"/>
    </row>
    <row r="17116" spans="2:6" x14ac:dyDescent="0.3">
      <c r="B17116" s="3" t="s">
        <v>887</v>
      </c>
      <c r="C17116" s="4">
        <v>62.473999999999997</v>
      </c>
      <c r="F17116" s="20"/>
    </row>
    <row r="17117" spans="2:6" x14ac:dyDescent="0.3">
      <c r="B17117" s="3" t="s">
        <v>5578</v>
      </c>
      <c r="C17117" s="4">
        <v>62.414800000000007</v>
      </c>
      <c r="F17117" s="20"/>
    </row>
    <row r="17118" spans="2:6" x14ac:dyDescent="0.3">
      <c r="B17118" s="3" t="s">
        <v>11033</v>
      </c>
      <c r="C17118" s="4">
        <v>62.404299999999992</v>
      </c>
      <c r="F17118" s="20"/>
    </row>
    <row r="17119" spans="2:6" x14ac:dyDescent="0.3">
      <c r="B17119" s="3" t="s">
        <v>17879</v>
      </c>
      <c r="C17119" s="4">
        <v>62.371700000000004</v>
      </c>
      <c r="F17119" s="20"/>
    </row>
    <row r="17120" spans="2:6" x14ac:dyDescent="0.3">
      <c r="B17120" s="3" t="s">
        <v>8229</v>
      </c>
      <c r="C17120" s="4">
        <v>62.3673</v>
      </c>
      <c r="F17120" s="20"/>
    </row>
    <row r="17121" spans="2:6" x14ac:dyDescent="0.3">
      <c r="B17121" s="3" t="s">
        <v>18987</v>
      </c>
      <c r="C17121" s="4">
        <v>62.341099999999997</v>
      </c>
      <c r="F17121" s="20"/>
    </row>
    <row r="17122" spans="2:6" x14ac:dyDescent="0.3">
      <c r="B17122" s="3" t="s">
        <v>15345</v>
      </c>
      <c r="C17122" s="4">
        <v>62.286199999999994</v>
      </c>
      <c r="F17122" s="20"/>
    </row>
    <row r="17123" spans="2:6" x14ac:dyDescent="0.3">
      <c r="B17123" s="3" t="s">
        <v>14566</v>
      </c>
      <c r="C17123" s="4">
        <v>62.217299999999994</v>
      </c>
      <c r="F17123" s="20"/>
    </row>
    <row r="17124" spans="2:6" x14ac:dyDescent="0.3">
      <c r="B17124" s="3" t="s">
        <v>15703</v>
      </c>
      <c r="C17124" s="4">
        <v>62.088500000000003</v>
      </c>
      <c r="F17124" s="20"/>
    </row>
    <row r="17125" spans="2:6" x14ac:dyDescent="0.3">
      <c r="B17125" s="3" t="s">
        <v>13245</v>
      </c>
      <c r="C17125" s="4">
        <v>62.088500000000003</v>
      </c>
      <c r="F17125" s="20"/>
    </row>
    <row r="17126" spans="2:6" x14ac:dyDescent="0.3">
      <c r="B17126" s="3" t="s">
        <v>5204</v>
      </c>
      <c r="C17126" s="4">
        <v>62.088500000000003</v>
      </c>
      <c r="F17126" s="20"/>
    </row>
    <row r="17127" spans="2:6" x14ac:dyDescent="0.3">
      <c r="B17127" s="3" t="s">
        <v>14225</v>
      </c>
      <c r="C17127" s="4">
        <v>61.960599999999999</v>
      </c>
      <c r="F17127" s="20"/>
    </row>
    <row r="17128" spans="2:6" x14ac:dyDescent="0.3">
      <c r="B17128" s="3" t="s">
        <v>10576</v>
      </c>
      <c r="C17128" s="4">
        <v>61.8797</v>
      </c>
      <c r="F17128" s="20"/>
    </row>
    <row r="17129" spans="2:6" x14ac:dyDescent="0.3">
      <c r="B17129" s="3" t="s">
        <v>4886</v>
      </c>
      <c r="C17129" s="4">
        <v>61.866900000000001</v>
      </c>
      <c r="F17129" s="20"/>
    </row>
    <row r="17130" spans="2:6" x14ac:dyDescent="0.3">
      <c r="B17130" s="3" t="s">
        <v>8920</v>
      </c>
      <c r="C17130" s="4">
        <v>61.853899999999996</v>
      </c>
      <c r="F17130" s="20"/>
    </row>
    <row r="17131" spans="2:6" x14ac:dyDescent="0.3">
      <c r="B17131" s="3" t="s">
        <v>2155</v>
      </c>
      <c r="C17131" s="4">
        <v>61.7669</v>
      </c>
      <c r="F17131" s="20"/>
    </row>
    <row r="17132" spans="2:6" x14ac:dyDescent="0.3">
      <c r="B17132" s="3" t="s">
        <v>14772</v>
      </c>
      <c r="C17132" s="4">
        <v>61.703899999999997</v>
      </c>
      <c r="F17132" s="20"/>
    </row>
    <row r="17133" spans="2:6" x14ac:dyDescent="0.3">
      <c r="B17133" s="3" t="s">
        <v>12872</v>
      </c>
      <c r="C17133" s="4">
        <v>61.703899999999997</v>
      </c>
      <c r="F17133" s="20"/>
    </row>
    <row r="17134" spans="2:6" x14ac:dyDescent="0.3">
      <c r="B17134" s="3" t="s">
        <v>15177</v>
      </c>
      <c r="C17134" s="4">
        <v>61.447199999999995</v>
      </c>
      <c r="F17134" s="20"/>
    </row>
    <row r="17135" spans="2:6" x14ac:dyDescent="0.3">
      <c r="B17135" s="3" t="s">
        <v>13770</v>
      </c>
      <c r="C17135" s="4">
        <v>61.447199999999995</v>
      </c>
      <c r="F17135" s="20"/>
    </row>
    <row r="17136" spans="2:6" x14ac:dyDescent="0.3">
      <c r="B17136" s="3" t="s">
        <v>9942</v>
      </c>
      <c r="C17136" s="4">
        <v>61.303899999999999</v>
      </c>
      <c r="F17136" s="20"/>
    </row>
    <row r="17137" spans="2:6" x14ac:dyDescent="0.3">
      <c r="B17137" s="3" t="s">
        <v>10634</v>
      </c>
      <c r="C17137" s="4">
        <v>61.291699999999999</v>
      </c>
      <c r="F17137" s="20"/>
    </row>
    <row r="17138" spans="2:6" x14ac:dyDescent="0.3">
      <c r="B17138" s="3" t="s">
        <v>11219</v>
      </c>
      <c r="C17138" s="4">
        <v>61.2913</v>
      </c>
      <c r="F17138" s="20"/>
    </row>
    <row r="17139" spans="2:6" x14ac:dyDescent="0.3">
      <c r="B17139" s="3" t="s">
        <v>5284</v>
      </c>
      <c r="C17139" s="4">
        <v>61.2851</v>
      </c>
      <c r="F17139" s="20"/>
    </row>
    <row r="17140" spans="2:6" x14ac:dyDescent="0.3">
      <c r="B17140" s="3" t="s">
        <v>12976</v>
      </c>
      <c r="C17140" s="4">
        <v>61.2408</v>
      </c>
      <c r="F17140" s="20"/>
    </row>
    <row r="17141" spans="2:6" x14ac:dyDescent="0.3">
      <c r="B17141" s="3" t="s">
        <v>15945</v>
      </c>
      <c r="C17141" s="4">
        <v>61.222799999999999</v>
      </c>
      <c r="F17141" s="20"/>
    </row>
    <row r="17142" spans="2:6" x14ac:dyDescent="0.3">
      <c r="B17142" s="3" t="s">
        <v>13588</v>
      </c>
      <c r="C17142" s="4">
        <v>61.222799999999999</v>
      </c>
      <c r="F17142" s="20"/>
    </row>
    <row r="17143" spans="2:6" x14ac:dyDescent="0.3">
      <c r="B17143" s="3" t="s">
        <v>8747</v>
      </c>
      <c r="C17143" s="4">
        <v>61.222799999999999</v>
      </c>
      <c r="F17143" s="20"/>
    </row>
    <row r="17144" spans="2:6" x14ac:dyDescent="0.3">
      <c r="B17144" s="3" t="s">
        <v>7271</v>
      </c>
      <c r="C17144" s="4">
        <v>61.222799999999999</v>
      </c>
      <c r="F17144" s="20"/>
    </row>
    <row r="17145" spans="2:6" x14ac:dyDescent="0.3">
      <c r="B17145" s="3" t="s">
        <v>3244</v>
      </c>
      <c r="C17145" s="4">
        <v>61.222799999999999</v>
      </c>
      <c r="F17145" s="20"/>
    </row>
    <row r="17146" spans="2:6" x14ac:dyDescent="0.3">
      <c r="B17146" s="3" t="s">
        <v>10969</v>
      </c>
      <c r="C17146" s="4">
        <v>61.1965</v>
      </c>
      <c r="F17146" s="20"/>
    </row>
    <row r="17147" spans="2:6" x14ac:dyDescent="0.3">
      <c r="B17147" s="3" t="s">
        <v>7925</v>
      </c>
      <c r="C17147" s="4">
        <v>60.783799999999999</v>
      </c>
      <c r="F17147" s="20"/>
    </row>
    <row r="17148" spans="2:6" x14ac:dyDescent="0.3">
      <c r="B17148" s="3" t="s">
        <v>14895</v>
      </c>
      <c r="C17148" s="4">
        <v>60.727099999999993</v>
      </c>
      <c r="F17148" s="20"/>
    </row>
    <row r="17149" spans="2:6" x14ac:dyDescent="0.3">
      <c r="B17149" s="3" t="s">
        <v>9745</v>
      </c>
      <c r="C17149" s="4">
        <v>60.727099999999993</v>
      </c>
      <c r="F17149" s="20"/>
    </row>
    <row r="17150" spans="2:6" x14ac:dyDescent="0.3">
      <c r="B17150" s="3" t="s">
        <v>11061</v>
      </c>
      <c r="C17150" s="4">
        <v>60.696799999999996</v>
      </c>
      <c r="F17150" s="20"/>
    </row>
    <row r="17151" spans="2:6" x14ac:dyDescent="0.3">
      <c r="B17151" s="3" t="s">
        <v>11769</v>
      </c>
      <c r="C17151" s="4">
        <v>60.6905</v>
      </c>
      <c r="F17151" s="20"/>
    </row>
    <row r="17152" spans="2:6" x14ac:dyDescent="0.3">
      <c r="B17152" s="3" t="s">
        <v>5165</v>
      </c>
      <c r="C17152" s="4">
        <v>60.677099999999996</v>
      </c>
      <c r="F17152" s="20"/>
    </row>
    <row r="17153" spans="2:6" x14ac:dyDescent="0.3">
      <c r="B17153" s="3" t="s">
        <v>5122</v>
      </c>
      <c r="C17153" s="4">
        <v>60.677099999999996</v>
      </c>
      <c r="F17153" s="20"/>
    </row>
    <row r="17154" spans="2:6" x14ac:dyDescent="0.3">
      <c r="B17154" s="3" t="s">
        <v>2391</v>
      </c>
      <c r="C17154" s="4">
        <v>60.621600000000001</v>
      </c>
      <c r="F17154" s="20"/>
    </row>
    <row r="17155" spans="2:6" x14ac:dyDescent="0.3">
      <c r="B17155" s="3" t="s">
        <v>10289</v>
      </c>
      <c r="C17155" s="4">
        <v>60.590100000000007</v>
      </c>
      <c r="F17155" s="20"/>
    </row>
    <row r="17156" spans="2:6" x14ac:dyDescent="0.3">
      <c r="B17156" s="3" t="s">
        <v>6608</v>
      </c>
      <c r="C17156" s="4">
        <v>60.370800000000003</v>
      </c>
      <c r="F17156" s="20"/>
    </row>
    <row r="17157" spans="2:6" x14ac:dyDescent="0.3">
      <c r="B17157" s="3" t="s">
        <v>18529</v>
      </c>
      <c r="C17157" s="4">
        <v>60.270399999999995</v>
      </c>
      <c r="F17157" s="20"/>
    </row>
    <row r="17158" spans="2:6" x14ac:dyDescent="0.3">
      <c r="B17158" s="3" t="s">
        <v>15383</v>
      </c>
      <c r="C17158" s="4">
        <v>60.163700000000006</v>
      </c>
      <c r="F17158" s="20"/>
    </row>
    <row r="17159" spans="2:6" x14ac:dyDescent="0.3">
      <c r="B17159" s="3" t="s">
        <v>4176</v>
      </c>
      <c r="C17159" s="4">
        <v>60.163700000000006</v>
      </c>
      <c r="F17159" s="20"/>
    </row>
    <row r="17160" spans="2:6" x14ac:dyDescent="0.3">
      <c r="B17160" s="3" t="s">
        <v>2202</v>
      </c>
      <c r="C17160" s="4">
        <v>60.0137</v>
      </c>
      <c r="F17160" s="20"/>
    </row>
    <row r="17161" spans="2:6" x14ac:dyDescent="0.3">
      <c r="B17161" s="3" t="s">
        <v>3399</v>
      </c>
      <c r="C17161" s="4">
        <v>60.0137</v>
      </c>
      <c r="F17161" s="20"/>
    </row>
    <row r="17162" spans="2:6" x14ac:dyDescent="0.3">
      <c r="B17162" s="3" t="s">
        <v>6816</v>
      </c>
      <c r="C17162" s="4">
        <v>59.906999999999996</v>
      </c>
      <c r="F17162" s="20"/>
    </row>
    <row r="17163" spans="2:6" x14ac:dyDescent="0.3">
      <c r="B17163" s="3" t="s">
        <v>1948</v>
      </c>
      <c r="C17163" s="4">
        <v>59.826499999999996</v>
      </c>
      <c r="F17163" s="20"/>
    </row>
    <row r="17164" spans="2:6" x14ac:dyDescent="0.3">
      <c r="B17164" s="3" t="s">
        <v>6768</v>
      </c>
      <c r="C17164" s="4">
        <v>59.756999999999998</v>
      </c>
      <c r="F17164" s="20"/>
    </row>
    <row r="17165" spans="2:6" x14ac:dyDescent="0.3">
      <c r="B17165" s="3" t="s">
        <v>7475</v>
      </c>
      <c r="C17165" s="4">
        <v>59.756999999999998</v>
      </c>
      <c r="F17165" s="20"/>
    </row>
    <row r="17166" spans="2:6" x14ac:dyDescent="0.3">
      <c r="B17166" s="3" t="s">
        <v>14531</v>
      </c>
      <c r="C17166" s="4">
        <v>59.444800000000001</v>
      </c>
      <c r="F17166" s="20"/>
    </row>
    <row r="17167" spans="2:6" x14ac:dyDescent="0.3">
      <c r="B17167" s="3" t="s">
        <v>2179</v>
      </c>
      <c r="C17167" s="4">
        <v>59.438500000000005</v>
      </c>
      <c r="F17167" s="20"/>
    </row>
    <row r="17168" spans="2:6" x14ac:dyDescent="0.3">
      <c r="B17168" s="3" t="s">
        <v>18205</v>
      </c>
      <c r="C17168" s="4">
        <v>59.400700000000001</v>
      </c>
      <c r="F17168" s="20"/>
    </row>
    <row r="17169" spans="2:6" x14ac:dyDescent="0.3">
      <c r="B17169" s="3" t="s">
        <v>13663</v>
      </c>
      <c r="C17169" s="4">
        <v>59.388099999999994</v>
      </c>
      <c r="F17169" s="20"/>
    </row>
    <row r="17170" spans="2:6" x14ac:dyDescent="0.3">
      <c r="B17170" s="3" t="s">
        <v>6184</v>
      </c>
      <c r="C17170" s="4">
        <v>59.388099999999994</v>
      </c>
      <c r="F17170" s="20"/>
    </row>
    <row r="17171" spans="2:6" x14ac:dyDescent="0.3">
      <c r="B17171" s="3" t="s">
        <v>15207</v>
      </c>
      <c r="C17171" s="4">
        <v>59.381799999999998</v>
      </c>
      <c r="F17171" s="20"/>
    </row>
    <row r="17172" spans="2:6" x14ac:dyDescent="0.3">
      <c r="B17172" s="3" t="s">
        <v>12582</v>
      </c>
      <c r="C17172" s="4">
        <v>59.375500000000002</v>
      </c>
      <c r="F17172" s="20"/>
    </row>
    <row r="17173" spans="2:6" x14ac:dyDescent="0.3">
      <c r="B17173" s="3" t="s">
        <v>8929</v>
      </c>
      <c r="C17173" s="4">
        <v>59.369199999999999</v>
      </c>
      <c r="F17173" s="20"/>
    </row>
    <row r="17174" spans="2:6" x14ac:dyDescent="0.3">
      <c r="B17174" s="3" t="s">
        <v>1844</v>
      </c>
      <c r="C17174" s="4">
        <v>59.3566</v>
      </c>
      <c r="F17174" s="20"/>
    </row>
    <row r="17175" spans="2:6" x14ac:dyDescent="0.3">
      <c r="B17175" s="3" t="s">
        <v>18857</v>
      </c>
      <c r="C17175" s="4">
        <v>59.350299999999997</v>
      </c>
      <c r="F17175" s="20"/>
    </row>
    <row r="17176" spans="2:6" x14ac:dyDescent="0.3">
      <c r="B17176" s="3" t="s">
        <v>16374</v>
      </c>
      <c r="C17176" s="4">
        <v>59.350299999999997</v>
      </c>
      <c r="F17176" s="20"/>
    </row>
    <row r="17177" spans="2:6" x14ac:dyDescent="0.3">
      <c r="B17177" s="3" t="s">
        <v>17096</v>
      </c>
      <c r="C17177" s="4">
        <v>59.350299999999997</v>
      </c>
      <c r="F17177" s="20"/>
    </row>
    <row r="17178" spans="2:6" x14ac:dyDescent="0.3">
      <c r="B17178" s="3" t="s">
        <v>17442</v>
      </c>
      <c r="C17178" s="4">
        <v>59.350299999999997</v>
      </c>
      <c r="F17178" s="20"/>
    </row>
    <row r="17179" spans="2:6" x14ac:dyDescent="0.3">
      <c r="B17179" s="3" t="s">
        <v>17188</v>
      </c>
      <c r="C17179" s="4">
        <v>59.350299999999997</v>
      </c>
      <c r="F17179" s="20"/>
    </row>
    <row r="17180" spans="2:6" x14ac:dyDescent="0.3">
      <c r="B17180" s="3" t="s">
        <v>13950</v>
      </c>
      <c r="C17180" s="4">
        <v>59.350299999999997</v>
      </c>
      <c r="F17180" s="20"/>
    </row>
    <row r="17181" spans="2:6" x14ac:dyDescent="0.3">
      <c r="B17181" s="3" t="s">
        <v>11133</v>
      </c>
      <c r="C17181" s="4">
        <v>59.350299999999997</v>
      </c>
      <c r="F17181" s="20"/>
    </row>
    <row r="17182" spans="2:6" x14ac:dyDescent="0.3">
      <c r="B17182" s="3" t="s">
        <v>9233</v>
      </c>
      <c r="C17182" s="4">
        <v>59.350299999999997</v>
      </c>
      <c r="F17182" s="20"/>
    </row>
    <row r="17183" spans="2:6" x14ac:dyDescent="0.3">
      <c r="B17183" s="3" t="s">
        <v>8561</v>
      </c>
      <c r="C17183" s="4">
        <v>59.350299999999997</v>
      </c>
      <c r="F17183" s="20"/>
    </row>
    <row r="17184" spans="2:6" x14ac:dyDescent="0.3">
      <c r="B17184" s="3" t="s">
        <v>8943</v>
      </c>
      <c r="C17184" s="4">
        <v>59.350299999999997</v>
      </c>
      <c r="F17184" s="20"/>
    </row>
    <row r="17185" spans="2:6" x14ac:dyDescent="0.3">
      <c r="B17185" s="3" t="s">
        <v>9123</v>
      </c>
      <c r="C17185" s="4">
        <v>59.350299999999997</v>
      </c>
      <c r="F17185" s="20"/>
    </row>
    <row r="17186" spans="2:6" x14ac:dyDescent="0.3">
      <c r="B17186" s="3" t="s">
        <v>7517</v>
      </c>
      <c r="C17186" s="4">
        <v>59.350299999999997</v>
      </c>
      <c r="F17186" s="20"/>
    </row>
    <row r="17187" spans="2:6" x14ac:dyDescent="0.3">
      <c r="B17187" s="3" t="s">
        <v>5767</v>
      </c>
      <c r="C17187" s="4">
        <v>59.350299999999997</v>
      </c>
      <c r="F17187" s="20"/>
    </row>
    <row r="17188" spans="2:6" x14ac:dyDescent="0.3">
      <c r="B17188" s="3" t="s">
        <v>5175</v>
      </c>
      <c r="C17188" s="4">
        <v>59.350299999999997</v>
      </c>
      <c r="F17188" s="20"/>
    </row>
    <row r="17189" spans="2:6" x14ac:dyDescent="0.3">
      <c r="B17189" s="3" t="s">
        <v>4396</v>
      </c>
      <c r="C17189" s="4">
        <v>59.350299999999997</v>
      </c>
      <c r="F17189" s="20"/>
    </row>
    <row r="17190" spans="2:6" x14ac:dyDescent="0.3">
      <c r="B17190" s="3" t="s">
        <v>1085</v>
      </c>
      <c r="C17190" s="4">
        <v>59.350299999999997</v>
      </c>
      <c r="F17190" s="20"/>
    </row>
    <row r="17191" spans="2:6" x14ac:dyDescent="0.3">
      <c r="B17191" s="3" t="s">
        <v>11129</v>
      </c>
      <c r="C17191" s="4">
        <v>59.305999999999997</v>
      </c>
      <c r="F17191" s="20"/>
    </row>
    <row r="17192" spans="2:6" x14ac:dyDescent="0.3">
      <c r="B17192" s="3" t="s">
        <v>9730</v>
      </c>
      <c r="C17192" s="4">
        <v>59.305999999999997</v>
      </c>
      <c r="F17192" s="20"/>
    </row>
    <row r="17193" spans="2:6" x14ac:dyDescent="0.3">
      <c r="B17193" s="3" t="s">
        <v>13839</v>
      </c>
      <c r="C17193" s="4">
        <v>59.300299999999993</v>
      </c>
      <c r="F17193" s="20"/>
    </row>
    <row r="17194" spans="2:6" x14ac:dyDescent="0.3">
      <c r="B17194" s="3" t="s">
        <v>16385</v>
      </c>
      <c r="C17194" s="4">
        <v>59.275100000000002</v>
      </c>
      <c r="F17194" s="20"/>
    </row>
    <row r="17195" spans="2:6" x14ac:dyDescent="0.3">
      <c r="B17195" s="3" t="s">
        <v>11545</v>
      </c>
      <c r="C17195" s="4">
        <v>59.261699999999998</v>
      </c>
      <c r="F17195" s="20"/>
    </row>
    <row r="17196" spans="2:6" x14ac:dyDescent="0.3">
      <c r="B17196" s="3" t="s">
        <v>13203</v>
      </c>
      <c r="C17196" s="4">
        <v>59.243600000000001</v>
      </c>
      <c r="F17196" s="20"/>
    </row>
    <row r="17197" spans="2:6" x14ac:dyDescent="0.3">
      <c r="B17197" s="3" t="s">
        <v>4761</v>
      </c>
      <c r="C17197" s="4">
        <v>59.0625</v>
      </c>
      <c r="F17197" s="20"/>
    </row>
    <row r="17198" spans="2:6" x14ac:dyDescent="0.3">
      <c r="B17198" s="3" t="s">
        <v>9603</v>
      </c>
      <c r="C17198" s="4">
        <v>59.041899999999998</v>
      </c>
      <c r="F17198" s="20"/>
    </row>
    <row r="17199" spans="2:6" x14ac:dyDescent="0.3">
      <c r="B17199" s="3" t="s">
        <v>4038</v>
      </c>
      <c r="C17199" s="4">
        <v>58.993600000000001</v>
      </c>
      <c r="F17199" s="20"/>
    </row>
    <row r="17200" spans="2:6" x14ac:dyDescent="0.3">
      <c r="B17200" s="3" t="s">
        <v>17712</v>
      </c>
      <c r="C17200" s="4">
        <v>58.8369</v>
      </c>
      <c r="F17200" s="20"/>
    </row>
    <row r="17201" spans="2:6" x14ac:dyDescent="0.3">
      <c r="B17201" s="3" t="s">
        <v>14679</v>
      </c>
      <c r="C17201" s="4">
        <v>58.730199999999996</v>
      </c>
      <c r="F17201" s="20"/>
    </row>
    <row r="17202" spans="2:6" x14ac:dyDescent="0.3">
      <c r="B17202" s="3" t="s">
        <v>9718</v>
      </c>
      <c r="C17202" s="4">
        <v>58.730199999999996</v>
      </c>
      <c r="F17202" s="20"/>
    </row>
    <row r="17203" spans="2:6" x14ac:dyDescent="0.3">
      <c r="B17203" s="3" t="s">
        <v>7942</v>
      </c>
      <c r="C17203" s="4">
        <v>58.730199999999996</v>
      </c>
      <c r="F17203" s="20"/>
    </row>
    <row r="17204" spans="2:6" x14ac:dyDescent="0.3">
      <c r="B17204" s="3" t="s">
        <v>1282</v>
      </c>
      <c r="C17204" s="4">
        <v>58.493200000000002</v>
      </c>
      <c r="F17204" s="20"/>
    </row>
    <row r="17205" spans="2:6" x14ac:dyDescent="0.3">
      <c r="B17205" s="3" t="s">
        <v>7100</v>
      </c>
      <c r="C17205" s="4">
        <v>58.473500000000001</v>
      </c>
      <c r="F17205" s="20"/>
    </row>
    <row r="17206" spans="2:6" x14ac:dyDescent="0.3">
      <c r="B17206" s="3" t="s">
        <v>1493</v>
      </c>
      <c r="C17206" s="4">
        <v>58.473500000000001</v>
      </c>
      <c r="F17206" s="20"/>
    </row>
    <row r="17207" spans="2:6" x14ac:dyDescent="0.3">
      <c r="B17207" s="3" t="s">
        <v>3880</v>
      </c>
      <c r="C17207" s="4">
        <v>58.2943</v>
      </c>
      <c r="F17207" s="20"/>
    </row>
    <row r="17208" spans="2:6" x14ac:dyDescent="0.3">
      <c r="B17208" s="3" t="s">
        <v>8205</v>
      </c>
      <c r="C17208" s="4">
        <v>58.287599999999998</v>
      </c>
      <c r="F17208" s="20"/>
    </row>
    <row r="17209" spans="2:6" x14ac:dyDescent="0.3">
      <c r="B17209" s="3" t="s">
        <v>16522</v>
      </c>
      <c r="C17209" s="4">
        <v>58.25</v>
      </c>
      <c r="F17209" s="20"/>
    </row>
    <row r="17210" spans="2:6" x14ac:dyDescent="0.3">
      <c r="B17210" s="3" t="s">
        <v>5895</v>
      </c>
      <c r="C17210" s="4">
        <v>58.2057</v>
      </c>
      <c r="F17210" s="20"/>
    </row>
    <row r="17211" spans="2:6" x14ac:dyDescent="0.3">
      <c r="B17211" s="3" t="s">
        <v>17776</v>
      </c>
      <c r="C17211" s="4">
        <v>58.186500000000009</v>
      </c>
      <c r="F17211" s="20"/>
    </row>
    <row r="17212" spans="2:6" x14ac:dyDescent="0.3">
      <c r="B17212" s="3" t="s">
        <v>13414</v>
      </c>
      <c r="C17212" s="4">
        <v>58.117099999999994</v>
      </c>
      <c r="F17212" s="20"/>
    </row>
    <row r="17213" spans="2:6" x14ac:dyDescent="0.3">
      <c r="B17213" s="3" t="s">
        <v>10821</v>
      </c>
      <c r="C17213" s="4">
        <v>58.117099999999994</v>
      </c>
      <c r="F17213" s="20"/>
    </row>
    <row r="17214" spans="2:6" x14ac:dyDescent="0.3">
      <c r="B17214" s="3" t="s">
        <v>3773</v>
      </c>
      <c r="C17214" s="4">
        <v>58.028499999999994</v>
      </c>
      <c r="F17214" s="20"/>
    </row>
    <row r="17215" spans="2:6" x14ac:dyDescent="0.3">
      <c r="B17215" s="3" t="s">
        <v>2195</v>
      </c>
      <c r="C17215" s="4">
        <v>58.028499999999994</v>
      </c>
      <c r="F17215" s="20"/>
    </row>
    <row r="17216" spans="2:6" x14ac:dyDescent="0.3">
      <c r="B17216" s="3" t="s">
        <v>13114</v>
      </c>
      <c r="C17216" s="4">
        <v>57.841999999999999</v>
      </c>
      <c r="F17216" s="20"/>
    </row>
    <row r="17217" spans="2:6" x14ac:dyDescent="0.3">
      <c r="B17217" s="3" t="s">
        <v>4218</v>
      </c>
      <c r="C17217" s="4">
        <v>57.810100000000006</v>
      </c>
      <c r="F17217" s="20"/>
    </row>
    <row r="17218" spans="2:6" x14ac:dyDescent="0.3">
      <c r="B17218" s="3" t="s">
        <v>5164</v>
      </c>
      <c r="C17218" s="4">
        <v>57.754600000000003</v>
      </c>
      <c r="F17218" s="20"/>
    </row>
    <row r="17219" spans="2:6" x14ac:dyDescent="0.3">
      <c r="B17219" s="3" t="s">
        <v>12857</v>
      </c>
      <c r="C17219" s="4">
        <v>57.6601</v>
      </c>
      <c r="F17219" s="20"/>
    </row>
    <row r="17220" spans="2:6" x14ac:dyDescent="0.3">
      <c r="B17220" s="3" t="s">
        <v>837</v>
      </c>
      <c r="C17220" s="4">
        <v>57.534499999999994</v>
      </c>
      <c r="F17220" s="20"/>
    </row>
    <row r="17221" spans="2:6" x14ac:dyDescent="0.3">
      <c r="B17221" s="3" t="s">
        <v>13589</v>
      </c>
      <c r="C17221" s="4">
        <v>57.488500000000002</v>
      </c>
      <c r="F17221" s="20"/>
    </row>
    <row r="17222" spans="2:6" x14ac:dyDescent="0.3">
      <c r="B17222" s="3" t="s">
        <v>3225</v>
      </c>
      <c r="C17222" s="4">
        <v>57.488500000000002</v>
      </c>
      <c r="F17222" s="20"/>
    </row>
    <row r="17223" spans="2:6" x14ac:dyDescent="0.3">
      <c r="B17223" s="3" t="s">
        <v>14946</v>
      </c>
      <c r="C17223" s="4">
        <v>57.313899999999997</v>
      </c>
      <c r="F17223" s="20"/>
    </row>
    <row r="17224" spans="2:6" x14ac:dyDescent="0.3">
      <c r="B17224" s="3" t="s">
        <v>10506</v>
      </c>
      <c r="C17224" s="4">
        <v>57.296700000000001</v>
      </c>
      <c r="F17224" s="20"/>
    </row>
    <row r="17225" spans="2:6" x14ac:dyDescent="0.3">
      <c r="B17225" s="3" t="s">
        <v>17868</v>
      </c>
      <c r="C17225" s="4">
        <v>57.2089</v>
      </c>
      <c r="F17225" s="20"/>
    </row>
    <row r="17226" spans="2:6" x14ac:dyDescent="0.3">
      <c r="B17226" s="3" t="s">
        <v>8271</v>
      </c>
      <c r="C17226" s="4">
        <v>57.149699999999996</v>
      </c>
      <c r="F17226" s="20"/>
    </row>
    <row r="17227" spans="2:6" x14ac:dyDescent="0.3">
      <c r="B17227" s="3" t="s">
        <v>4317</v>
      </c>
      <c r="C17227" s="4">
        <v>57.105400000000003</v>
      </c>
      <c r="F17227" s="20"/>
    </row>
    <row r="17228" spans="2:6" x14ac:dyDescent="0.3">
      <c r="B17228" s="3" t="s">
        <v>3082</v>
      </c>
      <c r="C17228" s="4">
        <v>57.090400000000002</v>
      </c>
      <c r="F17228" s="20"/>
    </row>
    <row r="17229" spans="2:6" x14ac:dyDescent="0.3">
      <c r="B17229" s="3" t="s">
        <v>10683</v>
      </c>
      <c r="C17229" s="4">
        <v>57.040599999999998</v>
      </c>
      <c r="F17229" s="20"/>
    </row>
    <row r="17230" spans="2:6" x14ac:dyDescent="0.3">
      <c r="B17230" s="3" t="s">
        <v>13158</v>
      </c>
      <c r="C17230" s="4">
        <v>57.04</v>
      </c>
      <c r="F17230" s="20"/>
    </row>
    <row r="17231" spans="2:6" x14ac:dyDescent="0.3">
      <c r="B17231" s="3" t="s">
        <v>2244</v>
      </c>
      <c r="C17231" s="4">
        <v>57.04</v>
      </c>
      <c r="F17231" s="20"/>
    </row>
    <row r="17232" spans="2:6" x14ac:dyDescent="0.3">
      <c r="B17232" s="3" t="s">
        <v>1379</v>
      </c>
      <c r="C17232" s="4">
        <v>57.04</v>
      </c>
      <c r="F17232" s="20"/>
    </row>
    <row r="17233" spans="2:6" x14ac:dyDescent="0.3">
      <c r="B17233" s="3" t="s">
        <v>19011</v>
      </c>
      <c r="C17233" s="4">
        <v>56.896699999999996</v>
      </c>
      <c r="F17233" s="20"/>
    </row>
    <row r="17234" spans="2:6" x14ac:dyDescent="0.3">
      <c r="B17234" s="3" t="s">
        <v>12704</v>
      </c>
      <c r="C17234" s="4">
        <v>56.896699999999996</v>
      </c>
      <c r="F17234" s="20"/>
    </row>
    <row r="17235" spans="2:6" x14ac:dyDescent="0.3">
      <c r="B17235" s="3" t="s">
        <v>14701</v>
      </c>
      <c r="C17235" s="4">
        <v>56.783299999999997</v>
      </c>
      <c r="F17235" s="20"/>
    </row>
    <row r="17236" spans="2:6" x14ac:dyDescent="0.3">
      <c r="B17236" s="3" t="s">
        <v>4137</v>
      </c>
      <c r="C17236" s="4">
        <v>56.783299999999997</v>
      </c>
      <c r="F17236" s="20"/>
    </row>
    <row r="17237" spans="2:6" x14ac:dyDescent="0.3">
      <c r="B17237" s="3" t="s">
        <v>12354</v>
      </c>
      <c r="C17237" s="4">
        <v>56.677799999999998</v>
      </c>
      <c r="F17237" s="20"/>
    </row>
    <row r="17238" spans="2:6" x14ac:dyDescent="0.3">
      <c r="B17238" s="3" t="s">
        <v>4339</v>
      </c>
      <c r="C17238" s="4">
        <v>56.470299999999995</v>
      </c>
      <c r="F17238" s="20"/>
    </row>
    <row r="17239" spans="2:6" x14ac:dyDescent="0.3">
      <c r="B17239" s="3" t="s">
        <v>7965</v>
      </c>
      <c r="C17239" s="4">
        <v>56.376599999999996</v>
      </c>
      <c r="F17239" s="20"/>
    </row>
    <row r="17240" spans="2:6" x14ac:dyDescent="0.3">
      <c r="B17240" s="3" t="s">
        <v>4493</v>
      </c>
      <c r="C17240" s="4">
        <v>56.376599999999996</v>
      </c>
      <c r="F17240" s="20"/>
    </row>
    <row r="17241" spans="2:6" x14ac:dyDescent="0.3">
      <c r="B17241" s="3" t="s">
        <v>17659</v>
      </c>
      <c r="C17241" s="4">
        <v>56.350499999999997</v>
      </c>
      <c r="F17241" s="20"/>
    </row>
    <row r="17242" spans="2:6" x14ac:dyDescent="0.3">
      <c r="B17242" s="3" t="s">
        <v>17385</v>
      </c>
      <c r="C17242" s="4">
        <v>56.321100000000001</v>
      </c>
      <c r="F17242" s="20"/>
    </row>
    <row r="17243" spans="2:6" x14ac:dyDescent="0.3">
      <c r="B17243" s="3" t="s">
        <v>16730</v>
      </c>
      <c r="C17243" s="4">
        <v>56.321100000000001</v>
      </c>
      <c r="F17243" s="20"/>
    </row>
    <row r="17244" spans="2:6" x14ac:dyDescent="0.3">
      <c r="B17244" s="3" t="s">
        <v>13392</v>
      </c>
      <c r="C17244" s="4">
        <v>56.321100000000001</v>
      </c>
      <c r="F17244" s="20"/>
    </row>
    <row r="17245" spans="2:6" x14ac:dyDescent="0.3">
      <c r="B17245" s="3" t="s">
        <v>13366</v>
      </c>
      <c r="C17245" s="4">
        <v>56.321100000000001</v>
      </c>
      <c r="F17245" s="20"/>
    </row>
    <row r="17246" spans="2:6" x14ac:dyDescent="0.3">
      <c r="B17246" s="3" t="s">
        <v>11683</v>
      </c>
      <c r="C17246" s="4">
        <v>56.321100000000001</v>
      </c>
      <c r="F17246" s="20"/>
    </row>
    <row r="17247" spans="2:6" x14ac:dyDescent="0.3">
      <c r="B17247" s="3" t="s">
        <v>8328</v>
      </c>
      <c r="C17247" s="4">
        <v>56.321100000000001</v>
      </c>
      <c r="F17247" s="20"/>
    </row>
    <row r="17248" spans="2:6" x14ac:dyDescent="0.3">
      <c r="B17248" s="3" t="s">
        <v>1554</v>
      </c>
      <c r="C17248" s="4">
        <v>56.321100000000001</v>
      </c>
      <c r="F17248" s="20"/>
    </row>
    <row r="17249" spans="2:6" x14ac:dyDescent="0.3">
      <c r="B17249" s="3" t="s">
        <v>13658</v>
      </c>
      <c r="C17249" s="4">
        <v>56.302199999999999</v>
      </c>
      <c r="F17249" s="20"/>
    </row>
    <row r="17250" spans="2:6" x14ac:dyDescent="0.3">
      <c r="B17250" s="3" t="s">
        <v>17754</v>
      </c>
      <c r="C17250" s="4">
        <v>56.295900000000003</v>
      </c>
      <c r="F17250" s="20"/>
    </row>
    <row r="17251" spans="2:6" x14ac:dyDescent="0.3">
      <c r="B17251" s="3" t="s">
        <v>18790</v>
      </c>
      <c r="C17251" s="4">
        <v>56.295900000000003</v>
      </c>
      <c r="F17251" s="20"/>
    </row>
    <row r="17252" spans="2:6" x14ac:dyDescent="0.3">
      <c r="B17252" s="3" t="s">
        <v>14433</v>
      </c>
      <c r="C17252" s="4">
        <v>56.289599999999993</v>
      </c>
      <c r="F17252" s="20"/>
    </row>
    <row r="17253" spans="2:6" x14ac:dyDescent="0.3">
      <c r="B17253" s="3" t="s">
        <v>5431</v>
      </c>
      <c r="C17253" s="4">
        <v>56.283299999999997</v>
      </c>
      <c r="F17253" s="20"/>
    </row>
    <row r="17254" spans="2:6" x14ac:dyDescent="0.3">
      <c r="B17254" s="3" t="s">
        <v>18164</v>
      </c>
      <c r="C17254" s="4">
        <v>56.277000000000001</v>
      </c>
      <c r="F17254" s="20"/>
    </row>
    <row r="17255" spans="2:6" x14ac:dyDescent="0.3">
      <c r="B17255" s="3" t="s">
        <v>12476</v>
      </c>
      <c r="C17255" s="4">
        <v>56.270699999999998</v>
      </c>
      <c r="F17255" s="20"/>
    </row>
    <row r="17256" spans="2:6" x14ac:dyDescent="0.3">
      <c r="B17256" s="3" t="s">
        <v>6473</v>
      </c>
      <c r="C17256" s="4">
        <v>56.264400000000002</v>
      </c>
      <c r="F17256" s="20"/>
    </row>
    <row r="17257" spans="2:6" x14ac:dyDescent="0.3">
      <c r="B17257" s="3" t="s">
        <v>4617</v>
      </c>
      <c r="C17257" s="4">
        <v>56.264400000000002</v>
      </c>
      <c r="F17257" s="20"/>
    </row>
    <row r="17258" spans="2:6" x14ac:dyDescent="0.3">
      <c r="B17258" s="3" t="s">
        <v>8475</v>
      </c>
      <c r="C17258" s="4">
        <v>56.2455</v>
      </c>
      <c r="F17258" s="20"/>
    </row>
    <row r="17259" spans="2:6" x14ac:dyDescent="0.3">
      <c r="B17259" s="3" t="s">
        <v>4252</v>
      </c>
      <c r="C17259" s="4">
        <v>56.232900000000001</v>
      </c>
      <c r="F17259" s="20"/>
    </row>
    <row r="17260" spans="2:6" x14ac:dyDescent="0.3">
      <c r="B17260" s="3" t="s">
        <v>18327</v>
      </c>
      <c r="C17260" s="4">
        <v>56.226599999999998</v>
      </c>
      <c r="F17260" s="20"/>
    </row>
    <row r="17261" spans="2:6" x14ac:dyDescent="0.3">
      <c r="B17261" s="3" t="s">
        <v>16497</v>
      </c>
      <c r="C17261" s="4">
        <v>56.226599999999998</v>
      </c>
      <c r="F17261" s="20"/>
    </row>
    <row r="17262" spans="2:6" x14ac:dyDescent="0.3">
      <c r="B17262" s="3" t="s">
        <v>15669</v>
      </c>
      <c r="C17262" s="4">
        <v>56.226599999999998</v>
      </c>
      <c r="F17262" s="20"/>
    </row>
    <row r="17263" spans="2:6" x14ac:dyDescent="0.3">
      <c r="B17263" s="3" t="s">
        <v>14743</v>
      </c>
      <c r="C17263" s="4">
        <v>56.226599999999998</v>
      </c>
      <c r="F17263" s="20"/>
    </row>
    <row r="17264" spans="2:6" x14ac:dyDescent="0.3">
      <c r="B17264" s="3" t="s">
        <v>13122</v>
      </c>
      <c r="C17264" s="4">
        <v>56.226599999999998</v>
      </c>
      <c r="F17264" s="20"/>
    </row>
    <row r="17265" spans="2:6" x14ac:dyDescent="0.3">
      <c r="B17265" s="3" t="s">
        <v>12498</v>
      </c>
      <c r="C17265" s="4">
        <v>56.226599999999998</v>
      </c>
      <c r="F17265" s="20"/>
    </row>
    <row r="17266" spans="2:6" x14ac:dyDescent="0.3">
      <c r="B17266" s="3" t="s">
        <v>12348</v>
      </c>
      <c r="C17266" s="4">
        <v>56.226599999999998</v>
      </c>
      <c r="F17266" s="20"/>
    </row>
    <row r="17267" spans="2:6" x14ac:dyDescent="0.3">
      <c r="B17267" s="3" t="s">
        <v>11263</v>
      </c>
      <c r="C17267" s="4">
        <v>56.226599999999998</v>
      </c>
      <c r="F17267" s="20"/>
    </row>
    <row r="17268" spans="2:6" x14ac:dyDescent="0.3">
      <c r="B17268" s="3" t="s">
        <v>10817</v>
      </c>
      <c r="C17268" s="4">
        <v>56.226599999999998</v>
      </c>
      <c r="F17268" s="20"/>
    </row>
    <row r="17269" spans="2:6" x14ac:dyDescent="0.3">
      <c r="B17269" s="3" t="s">
        <v>9162</v>
      </c>
      <c r="C17269" s="4">
        <v>56.226599999999998</v>
      </c>
      <c r="F17269" s="20"/>
    </row>
    <row r="17270" spans="2:6" x14ac:dyDescent="0.3">
      <c r="B17270" s="3" t="s">
        <v>8413</v>
      </c>
      <c r="C17270" s="4">
        <v>56.226599999999998</v>
      </c>
      <c r="F17270" s="20"/>
    </row>
    <row r="17271" spans="2:6" x14ac:dyDescent="0.3">
      <c r="B17271" s="3" t="s">
        <v>8878</v>
      </c>
      <c r="C17271" s="4">
        <v>56.226599999999998</v>
      </c>
      <c r="F17271" s="20"/>
    </row>
    <row r="17272" spans="2:6" x14ac:dyDescent="0.3">
      <c r="B17272" s="3" t="s">
        <v>9048</v>
      </c>
      <c r="C17272" s="4">
        <v>56.226599999999998</v>
      </c>
      <c r="F17272" s="20"/>
    </row>
    <row r="17273" spans="2:6" x14ac:dyDescent="0.3">
      <c r="B17273" s="3" t="s">
        <v>8025</v>
      </c>
      <c r="C17273" s="4">
        <v>56.226599999999998</v>
      </c>
      <c r="F17273" s="20"/>
    </row>
    <row r="17274" spans="2:6" x14ac:dyDescent="0.3">
      <c r="B17274" s="3" t="s">
        <v>6183</v>
      </c>
      <c r="C17274" s="4">
        <v>56.226599999999998</v>
      </c>
      <c r="F17274" s="20"/>
    </row>
    <row r="17275" spans="2:6" x14ac:dyDescent="0.3">
      <c r="B17275" s="3" t="s">
        <v>6510</v>
      </c>
      <c r="C17275" s="4">
        <v>56.226599999999998</v>
      </c>
      <c r="F17275" s="20"/>
    </row>
    <row r="17276" spans="2:6" x14ac:dyDescent="0.3">
      <c r="B17276" s="3" t="s">
        <v>5275</v>
      </c>
      <c r="C17276" s="4">
        <v>56.226599999999998</v>
      </c>
      <c r="F17276" s="20"/>
    </row>
    <row r="17277" spans="2:6" x14ac:dyDescent="0.3">
      <c r="B17277" s="3" t="s">
        <v>5683</v>
      </c>
      <c r="C17277" s="4">
        <v>56.226599999999998</v>
      </c>
      <c r="F17277" s="20"/>
    </row>
    <row r="17278" spans="2:6" x14ac:dyDescent="0.3">
      <c r="B17278" s="3" t="s">
        <v>4608</v>
      </c>
      <c r="C17278" s="4">
        <v>56.226599999999998</v>
      </c>
      <c r="F17278" s="20"/>
    </row>
    <row r="17279" spans="2:6" x14ac:dyDescent="0.3">
      <c r="B17279" s="3" t="s">
        <v>3982</v>
      </c>
      <c r="C17279" s="4">
        <v>56.226599999999998</v>
      </c>
      <c r="F17279" s="20"/>
    </row>
    <row r="17280" spans="2:6" x14ac:dyDescent="0.3">
      <c r="B17280" s="3" t="s">
        <v>3991</v>
      </c>
      <c r="C17280" s="4">
        <v>56.226599999999998</v>
      </c>
      <c r="F17280" s="20"/>
    </row>
    <row r="17281" spans="2:6" x14ac:dyDescent="0.3">
      <c r="B17281" s="3" t="s">
        <v>3684</v>
      </c>
      <c r="C17281" s="4">
        <v>56.226599999999998</v>
      </c>
      <c r="F17281" s="20"/>
    </row>
    <row r="17282" spans="2:6" x14ac:dyDescent="0.3">
      <c r="B17282" s="3" t="s">
        <v>3053</v>
      </c>
      <c r="C17282" s="4">
        <v>56.226599999999998</v>
      </c>
      <c r="F17282" s="20"/>
    </row>
    <row r="17283" spans="2:6" x14ac:dyDescent="0.3">
      <c r="B17283" s="3" t="s">
        <v>3203</v>
      </c>
      <c r="C17283" s="4">
        <v>56.226599999999998</v>
      </c>
      <c r="F17283" s="20"/>
    </row>
    <row r="17284" spans="2:6" x14ac:dyDescent="0.3">
      <c r="B17284" s="3" t="s">
        <v>2158</v>
      </c>
      <c r="C17284" s="4">
        <v>56.226599999999998</v>
      </c>
      <c r="F17284" s="20"/>
    </row>
    <row r="17285" spans="2:6" x14ac:dyDescent="0.3">
      <c r="B17285" s="3" t="s">
        <v>3519</v>
      </c>
      <c r="C17285" s="4">
        <v>56.226599999999998</v>
      </c>
      <c r="F17285" s="20"/>
    </row>
    <row r="17286" spans="2:6" x14ac:dyDescent="0.3">
      <c r="B17286" s="3" t="s">
        <v>2942</v>
      </c>
      <c r="C17286" s="4">
        <v>56.226599999999998</v>
      </c>
      <c r="F17286" s="20"/>
    </row>
    <row r="17287" spans="2:6" x14ac:dyDescent="0.3">
      <c r="B17287" s="3" t="s">
        <v>2621</v>
      </c>
      <c r="C17287" s="4">
        <v>56.226599999999998</v>
      </c>
      <c r="F17287" s="20"/>
    </row>
    <row r="17288" spans="2:6" x14ac:dyDescent="0.3">
      <c r="B17288" s="3" t="s">
        <v>3172</v>
      </c>
      <c r="C17288" s="4">
        <v>56.226599999999998</v>
      </c>
      <c r="F17288" s="20"/>
    </row>
    <row r="17289" spans="2:6" x14ac:dyDescent="0.3">
      <c r="B17289" s="3" t="s">
        <v>755</v>
      </c>
      <c r="C17289" s="4">
        <v>56.226599999999998</v>
      </c>
      <c r="F17289" s="20"/>
    </row>
    <row r="17290" spans="2:6" x14ac:dyDescent="0.3">
      <c r="B17290" s="3" t="s">
        <v>1390</v>
      </c>
      <c r="C17290" s="4">
        <v>56.226599999999998</v>
      </c>
      <c r="F17290" s="20"/>
    </row>
    <row r="17291" spans="2:6" x14ac:dyDescent="0.3">
      <c r="B17291" s="3" t="s">
        <v>1056</v>
      </c>
      <c r="C17291" s="4">
        <v>56.226599999999998</v>
      </c>
      <c r="F17291" s="20"/>
    </row>
    <row r="17292" spans="2:6" x14ac:dyDescent="0.3">
      <c r="B17292" s="3" t="s">
        <v>1395</v>
      </c>
      <c r="C17292" s="4">
        <v>56.226599999999998</v>
      </c>
      <c r="F17292" s="20"/>
    </row>
    <row r="17293" spans="2:6" x14ac:dyDescent="0.3">
      <c r="B17293" s="3" t="s">
        <v>3065</v>
      </c>
      <c r="C17293" s="4">
        <v>56.182900000000004</v>
      </c>
      <c r="F17293" s="20"/>
    </row>
    <row r="17294" spans="2:6" x14ac:dyDescent="0.3">
      <c r="B17294" s="3" t="s">
        <v>15574</v>
      </c>
      <c r="C17294" s="4">
        <v>56.072400000000002</v>
      </c>
      <c r="F17294" s="20"/>
    </row>
    <row r="17295" spans="2:6" x14ac:dyDescent="0.3">
      <c r="B17295" s="3" t="s">
        <v>4575</v>
      </c>
      <c r="C17295" s="4">
        <v>56.057299999999998</v>
      </c>
      <c r="F17295" s="20"/>
    </row>
    <row r="17296" spans="2:6" x14ac:dyDescent="0.3">
      <c r="B17296" s="3" t="s">
        <v>1906</v>
      </c>
      <c r="C17296" s="4">
        <v>56.057299999999998</v>
      </c>
      <c r="F17296" s="20"/>
    </row>
    <row r="17297" spans="2:6" x14ac:dyDescent="0.3">
      <c r="B17297" s="3" t="s">
        <v>9915</v>
      </c>
      <c r="C17297" s="4">
        <v>55.969899999999996</v>
      </c>
      <c r="F17297" s="20"/>
    </row>
    <row r="17298" spans="2:6" x14ac:dyDescent="0.3">
      <c r="B17298" s="3" t="s">
        <v>4197</v>
      </c>
      <c r="C17298" s="4">
        <v>55.969899999999996</v>
      </c>
      <c r="F17298" s="20"/>
    </row>
    <row r="17299" spans="2:6" x14ac:dyDescent="0.3">
      <c r="B17299" s="3" t="s">
        <v>6805</v>
      </c>
      <c r="C17299" s="4">
        <v>55.960800000000006</v>
      </c>
      <c r="F17299" s="20"/>
    </row>
    <row r="17300" spans="2:6" x14ac:dyDescent="0.3">
      <c r="B17300" s="3" t="s">
        <v>17327</v>
      </c>
      <c r="C17300" s="4">
        <v>55.913600000000002</v>
      </c>
      <c r="F17300" s="20"/>
    </row>
    <row r="17301" spans="2:6" x14ac:dyDescent="0.3">
      <c r="B17301" s="3" t="s">
        <v>3254</v>
      </c>
      <c r="C17301" s="4">
        <v>55.695099999999996</v>
      </c>
      <c r="F17301" s="20"/>
    </row>
    <row r="17302" spans="2:6" x14ac:dyDescent="0.3">
      <c r="B17302" s="3" t="s">
        <v>14027</v>
      </c>
      <c r="C17302" s="4">
        <v>55.606499999999997</v>
      </c>
      <c r="F17302" s="20"/>
    </row>
    <row r="17303" spans="2:6" x14ac:dyDescent="0.3">
      <c r="B17303" s="3" t="s">
        <v>1179</v>
      </c>
      <c r="C17303" s="4">
        <v>55.199799999999996</v>
      </c>
      <c r="F17303" s="20"/>
    </row>
    <row r="17304" spans="2:6" x14ac:dyDescent="0.3">
      <c r="B17304" s="3" t="s">
        <v>16856</v>
      </c>
      <c r="C17304" s="4">
        <v>55.037999999999997</v>
      </c>
      <c r="F17304" s="20"/>
    </row>
    <row r="17305" spans="2:6" x14ac:dyDescent="0.3">
      <c r="B17305" s="3" t="s">
        <v>4024</v>
      </c>
      <c r="C17305" s="4">
        <v>55.037999999999997</v>
      </c>
      <c r="F17305" s="20"/>
    </row>
    <row r="17306" spans="2:6" x14ac:dyDescent="0.3">
      <c r="B17306" s="3" t="s">
        <v>2619</v>
      </c>
      <c r="C17306" s="4">
        <v>55.037999999999997</v>
      </c>
      <c r="F17306" s="20"/>
    </row>
    <row r="17307" spans="2:6" x14ac:dyDescent="0.3">
      <c r="B17307" s="3" t="s">
        <v>10270</v>
      </c>
      <c r="C17307" s="4">
        <v>54.993399999999994</v>
      </c>
      <c r="F17307" s="20"/>
    </row>
    <row r="17308" spans="2:6" x14ac:dyDescent="0.3">
      <c r="B17308" s="3" t="s">
        <v>12432</v>
      </c>
      <c r="C17308" s="4">
        <v>54.8185</v>
      </c>
      <c r="F17308" s="20"/>
    </row>
    <row r="17309" spans="2:6" x14ac:dyDescent="0.3">
      <c r="B17309" s="3" t="s">
        <v>2109</v>
      </c>
      <c r="C17309" s="4">
        <v>54.749400000000009</v>
      </c>
      <c r="F17309" s="20"/>
    </row>
    <row r="17310" spans="2:6" x14ac:dyDescent="0.3">
      <c r="B17310" s="3" t="s">
        <v>11087</v>
      </c>
      <c r="C17310" s="4">
        <v>54.686400000000006</v>
      </c>
      <c r="F17310" s="20"/>
    </row>
    <row r="17311" spans="2:6" x14ac:dyDescent="0.3">
      <c r="B17311" s="3" t="s">
        <v>5123</v>
      </c>
      <c r="C17311" s="4">
        <v>54.686400000000006</v>
      </c>
      <c r="F17311" s="20"/>
    </row>
    <row r="17312" spans="2:6" x14ac:dyDescent="0.3">
      <c r="B17312" s="3" t="s">
        <v>1970</v>
      </c>
      <c r="C17312" s="4">
        <v>54.686400000000006</v>
      </c>
      <c r="F17312" s="20"/>
    </row>
    <row r="17313" spans="2:6" x14ac:dyDescent="0.3">
      <c r="B17313" s="3" t="s">
        <v>8082</v>
      </c>
      <c r="C17313" s="4">
        <v>54.667500000000004</v>
      </c>
      <c r="F17313" s="20"/>
    </row>
    <row r="17314" spans="2:6" x14ac:dyDescent="0.3">
      <c r="B17314" s="3" t="s">
        <v>5993</v>
      </c>
      <c r="C17314" s="4">
        <v>54.623800000000003</v>
      </c>
      <c r="F17314" s="20"/>
    </row>
    <row r="17315" spans="2:6" x14ac:dyDescent="0.3">
      <c r="B17315" s="3" t="s">
        <v>7370</v>
      </c>
      <c r="C17315" s="4">
        <v>54.5364</v>
      </c>
      <c r="F17315" s="20"/>
    </row>
    <row r="17316" spans="2:6" x14ac:dyDescent="0.3">
      <c r="B17316" s="3" t="s">
        <v>18173</v>
      </c>
      <c r="C17316" s="4">
        <v>54.443100000000001</v>
      </c>
      <c r="F17316" s="20"/>
    </row>
    <row r="17317" spans="2:6" x14ac:dyDescent="0.3">
      <c r="B17317" s="3" t="s">
        <v>10419</v>
      </c>
      <c r="C17317" s="4">
        <v>54.443100000000001</v>
      </c>
      <c r="F17317" s="20"/>
    </row>
    <row r="17318" spans="2:6" x14ac:dyDescent="0.3">
      <c r="B17318" s="3" t="s">
        <v>9460</v>
      </c>
      <c r="C17318" s="4">
        <v>54.443100000000001</v>
      </c>
      <c r="F17318" s="20"/>
    </row>
    <row r="17319" spans="2:6" x14ac:dyDescent="0.3">
      <c r="B17319" s="3" t="s">
        <v>9484</v>
      </c>
      <c r="C17319" s="4">
        <v>54.443100000000001</v>
      </c>
      <c r="F17319" s="20"/>
    </row>
    <row r="17320" spans="2:6" x14ac:dyDescent="0.3">
      <c r="B17320" s="3" t="s">
        <v>12465</v>
      </c>
      <c r="C17320" s="4">
        <v>54.418000000000006</v>
      </c>
      <c r="F17320" s="20"/>
    </row>
    <row r="17321" spans="2:6" x14ac:dyDescent="0.3">
      <c r="B17321" s="3" t="s">
        <v>2116</v>
      </c>
      <c r="C17321" s="4">
        <v>54.373800000000003</v>
      </c>
      <c r="F17321" s="20"/>
    </row>
    <row r="17322" spans="2:6" x14ac:dyDescent="0.3">
      <c r="B17322" s="3" t="s">
        <v>14131</v>
      </c>
      <c r="C17322" s="4">
        <v>54.279699999999998</v>
      </c>
      <c r="F17322" s="20"/>
    </row>
    <row r="17323" spans="2:6" x14ac:dyDescent="0.3">
      <c r="B17323" s="3" t="s">
        <v>9133</v>
      </c>
      <c r="C17323" s="4">
        <v>54.279699999999998</v>
      </c>
      <c r="F17323" s="20"/>
    </row>
    <row r="17324" spans="2:6" x14ac:dyDescent="0.3">
      <c r="B17324" s="3" t="s">
        <v>6127</v>
      </c>
      <c r="C17324" s="4">
        <v>54.173000000000002</v>
      </c>
      <c r="F17324" s="20"/>
    </row>
    <row r="17325" spans="2:6" x14ac:dyDescent="0.3">
      <c r="B17325" s="3" t="s">
        <v>12057</v>
      </c>
      <c r="C17325" s="4">
        <v>54.114599999999996</v>
      </c>
      <c r="F17325" s="20"/>
    </row>
    <row r="17326" spans="2:6" x14ac:dyDescent="0.3">
      <c r="B17326" s="3" t="s">
        <v>4429</v>
      </c>
      <c r="C17326" s="4">
        <v>54.089399999999998</v>
      </c>
      <c r="F17326" s="20"/>
    </row>
    <row r="17327" spans="2:6" x14ac:dyDescent="0.3">
      <c r="B17327" s="3" t="s">
        <v>8249</v>
      </c>
      <c r="C17327" s="4">
        <v>54.025999999999996</v>
      </c>
      <c r="F17327" s="20"/>
    </row>
    <row r="17328" spans="2:6" x14ac:dyDescent="0.3">
      <c r="B17328" s="3" t="s">
        <v>17691</v>
      </c>
      <c r="C17328" s="4">
        <v>53.9604</v>
      </c>
      <c r="F17328" s="20"/>
    </row>
    <row r="17329" spans="2:6" x14ac:dyDescent="0.3">
      <c r="B17329" s="3" t="s">
        <v>8671</v>
      </c>
      <c r="C17329" s="4">
        <v>53.9163</v>
      </c>
      <c r="F17329" s="20"/>
    </row>
    <row r="17330" spans="2:6" x14ac:dyDescent="0.3">
      <c r="B17330" s="3" t="s">
        <v>5695</v>
      </c>
      <c r="C17330" s="4">
        <v>53.9163</v>
      </c>
      <c r="F17330" s="20"/>
    </row>
    <row r="17331" spans="2:6" x14ac:dyDescent="0.3">
      <c r="B17331" s="3" t="s">
        <v>18704</v>
      </c>
      <c r="C17331" s="4">
        <v>53.8108</v>
      </c>
      <c r="F17331" s="20"/>
    </row>
    <row r="17332" spans="2:6" x14ac:dyDescent="0.3">
      <c r="B17332" s="3" t="s">
        <v>18948</v>
      </c>
      <c r="C17332" s="4">
        <v>53.8108</v>
      </c>
      <c r="F17332" s="20"/>
    </row>
    <row r="17333" spans="2:6" x14ac:dyDescent="0.3">
      <c r="B17333" s="3" t="s">
        <v>18125</v>
      </c>
      <c r="C17333" s="4">
        <v>53.8108</v>
      </c>
      <c r="F17333" s="20"/>
    </row>
    <row r="17334" spans="2:6" x14ac:dyDescent="0.3">
      <c r="B17334" s="3" t="s">
        <v>16995</v>
      </c>
      <c r="C17334" s="4">
        <v>53.8108</v>
      </c>
      <c r="F17334" s="20"/>
    </row>
    <row r="17335" spans="2:6" x14ac:dyDescent="0.3">
      <c r="B17335" s="3" t="s">
        <v>1273</v>
      </c>
      <c r="C17335" s="4">
        <v>53.8108</v>
      </c>
      <c r="F17335" s="20"/>
    </row>
    <row r="17336" spans="2:6" x14ac:dyDescent="0.3">
      <c r="B17336" s="3" t="s">
        <v>15299</v>
      </c>
      <c r="C17336" s="4">
        <v>53.798200000000001</v>
      </c>
      <c r="F17336" s="20"/>
    </row>
    <row r="17337" spans="2:6" x14ac:dyDescent="0.3">
      <c r="B17337" s="3" t="s">
        <v>10151</v>
      </c>
      <c r="C17337" s="4">
        <v>53.766300000000001</v>
      </c>
      <c r="F17337" s="20"/>
    </row>
    <row r="17338" spans="2:6" x14ac:dyDescent="0.3">
      <c r="B17338" s="3" t="s">
        <v>12491</v>
      </c>
      <c r="C17338" s="4">
        <v>53.647000000000006</v>
      </c>
      <c r="F17338" s="20"/>
    </row>
    <row r="17339" spans="2:6" x14ac:dyDescent="0.3">
      <c r="B17339" s="3" t="s">
        <v>18645</v>
      </c>
      <c r="C17339" s="4">
        <v>53.322000000000003</v>
      </c>
      <c r="F17339" s="20"/>
    </row>
    <row r="17340" spans="2:6" x14ac:dyDescent="0.3">
      <c r="B17340" s="3" t="s">
        <v>8744</v>
      </c>
      <c r="C17340" s="4">
        <v>53.315899999999999</v>
      </c>
      <c r="F17340" s="20"/>
    </row>
    <row r="17341" spans="2:6" x14ac:dyDescent="0.3">
      <c r="B17341" s="3" t="s">
        <v>11614</v>
      </c>
      <c r="C17341" s="4">
        <v>53.303699999999999</v>
      </c>
      <c r="F17341" s="20"/>
    </row>
    <row r="17342" spans="2:6" x14ac:dyDescent="0.3">
      <c r="B17342" s="3" t="s">
        <v>2534</v>
      </c>
      <c r="C17342" s="4">
        <v>53.277699999999996</v>
      </c>
      <c r="F17342" s="20"/>
    </row>
    <row r="17343" spans="2:6" x14ac:dyDescent="0.3">
      <c r="B17343" s="3" t="s">
        <v>11551</v>
      </c>
      <c r="C17343" s="4">
        <v>53.259599999999999</v>
      </c>
      <c r="F17343" s="20"/>
    </row>
    <row r="17344" spans="2:6" x14ac:dyDescent="0.3">
      <c r="B17344" s="3" t="s">
        <v>1222</v>
      </c>
      <c r="C17344" s="4">
        <v>53.252899999999997</v>
      </c>
      <c r="F17344" s="20"/>
    </row>
    <row r="17345" spans="2:6" x14ac:dyDescent="0.3">
      <c r="B17345" s="3" t="s">
        <v>10917</v>
      </c>
      <c r="C17345" s="4">
        <v>53.233999999999995</v>
      </c>
      <c r="F17345" s="20"/>
    </row>
    <row r="17346" spans="2:6" x14ac:dyDescent="0.3">
      <c r="B17346" s="3" t="s">
        <v>3876</v>
      </c>
      <c r="C17346" s="4">
        <v>53.190300000000001</v>
      </c>
      <c r="F17346" s="20"/>
    </row>
    <row r="17347" spans="2:6" x14ac:dyDescent="0.3">
      <c r="B17347" s="3" t="s">
        <v>18952</v>
      </c>
      <c r="C17347" s="4">
        <v>53.1785</v>
      </c>
      <c r="F17347" s="20"/>
    </row>
    <row r="17348" spans="2:6" x14ac:dyDescent="0.3">
      <c r="B17348" s="3" t="s">
        <v>12515</v>
      </c>
      <c r="C17348" s="4">
        <v>53.1785</v>
      </c>
      <c r="F17348" s="20"/>
    </row>
    <row r="17349" spans="2:6" x14ac:dyDescent="0.3">
      <c r="B17349" s="3" t="s">
        <v>10547</v>
      </c>
      <c r="C17349" s="4">
        <v>53.1785</v>
      </c>
      <c r="F17349" s="20"/>
    </row>
    <row r="17350" spans="2:6" x14ac:dyDescent="0.3">
      <c r="B17350" s="3" t="s">
        <v>3420</v>
      </c>
      <c r="C17350" s="4">
        <v>53.140699999999995</v>
      </c>
      <c r="F17350" s="20"/>
    </row>
    <row r="17351" spans="2:6" x14ac:dyDescent="0.3">
      <c r="B17351" s="3" t="s">
        <v>6518</v>
      </c>
      <c r="C17351" s="4">
        <v>53.1218</v>
      </c>
      <c r="F17351" s="20"/>
    </row>
    <row r="17352" spans="2:6" x14ac:dyDescent="0.3">
      <c r="B17352" s="3" t="s">
        <v>18351</v>
      </c>
      <c r="C17352" s="4">
        <v>53.102899999999998</v>
      </c>
      <c r="F17352" s="20"/>
    </row>
    <row r="17353" spans="2:6" x14ac:dyDescent="0.3">
      <c r="B17353" s="3" t="s">
        <v>17490</v>
      </c>
      <c r="C17353" s="4">
        <v>53.102899999999998</v>
      </c>
      <c r="F17353" s="20"/>
    </row>
    <row r="17354" spans="2:6" x14ac:dyDescent="0.3">
      <c r="B17354" s="3" t="s">
        <v>14667</v>
      </c>
      <c r="C17354" s="4">
        <v>53.102899999999998</v>
      </c>
      <c r="F17354" s="20"/>
    </row>
    <row r="17355" spans="2:6" x14ac:dyDescent="0.3">
      <c r="B17355" s="3" t="s">
        <v>15200</v>
      </c>
      <c r="C17355" s="4">
        <v>53.102899999999998</v>
      </c>
      <c r="F17355" s="20"/>
    </row>
    <row r="17356" spans="2:6" x14ac:dyDescent="0.3">
      <c r="B17356" s="3" t="s">
        <v>13420</v>
      </c>
      <c r="C17356" s="4">
        <v>53.102899999999998</v>
      </c>
      <c r="F17356" s="20"/>
    </row>
    <row r="17357" spans="2:6" x14ac:dyDescent="0.3">
      <c r="B17357" s="3" t="s">
        <v>13634</v>
      </c>
      <c r="C17357" s="4">
        <v>53.102899999999998</v>
      </c>
      <c r="F17357" s="20"/>
    </row>
    <row r="17358" spans="2:6" x14ac:dyDescent="0.3">
      <c r="B17358" s="3" t="s">
        <v>12456</v>
      </c>
      <c r="C17358" s="4">
        <v>53.102899999999998</v>
      </c>
      <c r="F17358" s="20"/>
    </row>
    <row r="17359" spans="2:6" x14ac:dyDescent="0.3">
      <c r="B17359" s="3" t="s">
        <v>11985</v>
      </c>
      <c r="C17359" s="4">
        <v>53.102899999999998</v>
      </c>
      <c r="F17359" s="20"/>
    </row>
    <row r="17360" spans="2:6" x14ac:dyDescent="0.3">
      <c r="B17360" s="3" t="s">
        <v>10360</v>
      </c>
      <c r="C17360" s="4">
        <v>53.102899999999998</v>
      </c>
      <c r="F17360" s="20"/>
    </row>
    <row r="17361" spans="2:6" x14ac:dyDescent="0.3">
      <c r="B17361" s="3" t="s">
        <v>9699</v>
      </c>
      <c r="C17361" s="4">
        <v>53.102899999999998</v>
      </c>
      <c r="F17361" s="20"/>
    </row>
    <row r="17362" spans="2:6" x14ac:dyDescent="0.3">
      <c r="B17362" s="3" t="s">
        <v>9113</v>
      </c>
      <c r="C17362" s="4">
        <v>53.102899999999998</v>
      </c>
      <c r="F17362" s="20"/>
    </row>
    <row r="17363" spans="2:6" x14ac:dyDescent="0.3">
      <c r="B17363" s="3" t="s">
        <v>7701</v>
      </c>
      <c r="C17363" s="4">
        <v>53.102899999999998</v>
      </c>
      <c r="F17363" s="20"/>
    </row>
    <row r="17364" spans="2:6" x14ac:dyDescent="0.3">
      <c r="B17364" s="3" t="s">
        <v>8136</v>
      </c>
      <c r="C17364" s="4">
        <v>53.102899999999998</v>
      </c>
      <c r="F17364" s="20"/>
    </row>
    <row r="17365" spans="2:6" x14ac:dyDescent="0.3">
      <c r="B17365" s="3" t="s">
        <v>7374</v>
      </c>
      <c r="C17365" s="4">
        <v>53.102899999999998</v>
      </c>
      <c r="F17365" s="20"/>
    </row>
    <row r="17366" spans="2:6" x14ac:dyDescent="0.3">
      <c r="B17366" s="3" t="s">
        <v>7535</v>
      </c>
      <c r="C17366" s="4">
        <v>53.102899999999998</v>
      </c>
      <c r="F17366" s="20"/>
    </row>
    <row r="17367" spans="2:6" x14ac:dyDescent="0.3">
      <c r="B17367" s="3" t="s">
        <v>6542</v>
      </c>
      <c r="C17367" s="4">
        <v>53.102899999999998</v>
      </c>
      <c r="F17367" s="20"/>
    </row>
    <row r="17368" spans="2:6" x14ac:dyDescent="0.3">
      <c r="B17368" s="3" t="s">
        <v>6532</v>
      </c>
      <c r="C17368" s="4">
        <v>53.102899999999998</v>
      </c>
      <c r="F17368" s="20"/>
    </row>
    <row r="17369" spans="2:6" x14ac:dyDescent="0.3">
      <c r="B17369" s="3" t="s">
        <v>5725</v>
      </c>
      <c r="C17369" s="4">
        <v>53.102899999999998</v>
      </c>
      <c r="F17369" s="20"/>
    </row>
    <row r="17370" spans="2:6" x14ac:dyDescent="0.3">
      <c r="B17370" s="3" t="s">
        <v>6174</v>
      </c>
      <c r="C17370" s="4">
        <v>53.102899999999998</v>
      </c>
      <c r="F17370" s="20"/>
    </row>
    <row r="17371" spans="2:6" x14ac:dyDescent="0.3">
      <c r="B17371" s="3" t="s">
        <v>3913</v>
      </c>
      <c r="C17371" s="4">
        <v>53.102899999999998</v>
      </c>
      <c r="F17371" s="20"/>
    </row>
    <row r="17372" spans="2:6" x14ac:dyDescent="0.3">
      <c r="B17372" s="3" t="s">
        <v>3920</v>
      </c>
      <c r="C17372" s="4">
        <v>53.102899999999998</v>
      </c>
      <c r="F17372" s="20"/>
    </row>
    <row r="17373" spans="2:6" x14ac:dyDescent="0.3">
      <c r="B17373" s="3" t="s">
        <v>3688</v>
      </c>
      <c r="C17373" s="4">
        <v>53.102899999999998</v>
      </c>
      <c r="F17373" s="20"/>
    </row>
    <row r="17374" spans="2:6" x14ac:dyDescent="0.3">
      <c r="B17374" s="3" t="s">
        <v>5054</v>
      </c>
      <c r="C17374" s="4">
        <v>53.102899999999998</v>
      </c>
      <c r="F17374" s="20"/>
    </row>
    <row r="17375" spans="2:6" x14ac:dyDescent="0.3">
      <c r="B17375" s="3" t="s">
        <v>3120</v>
      </c>
      <c r="C17375" s="4">
        <v>53.102899999999998</v>
      </c>
      <c r="F17375" s="20"/>
    </row>
    <row r="17376" spans="2:6" x14ac:dyDescent="0.3">
      <c r="B17376" s="3" t="s">
        <v>3204</v>
      </c>
      <c r="C17376" s="4">
        <v>53.102899999999998</v>
      </c>
      <c r="F17376" s="20"/>
    </row>
    <row r="17377" spans="2:6" x14ac:dyDescent="0.3">
      <c r="B17377" s="3" t="s">
        <v>1043</v>
      </c>
      <c r="C17377" s="4">
        <v>53.102899999999998</v>
      </c>
      <c r="F17377" s="20"/>
    </row>
    <row r="17378" spans="2:6" x14ac:dyDescent="0.3">
      <c r="B17378" s="3" t="s">
        <v>17156</v>
      </c>
      <c r="C17378" s="4">
        <v>53.083999999999996</v>
      </c>
      <c r="F17378" s="20"/>
    </row>
    <row r="17379" spans="2:6" x14ac:dyDescent="0.3">
      <c r="B17379" s="3" t="s">
        <v>747</v>
      </c>
      <c r="C17379" s="4">
        <v>53.058599999999998</v>
      </c>
      <c r="F17379" s="20"/>
    </row>
    <row r="17380" spans="2:6" x14ac:dyDescent="0.3">
      <c r="B17380" s="3" t="s">
        <v>16323</v>
      </c>
      <c r="C17380" s="4">
        <v>53.046600000000005</v>
      </c>
      <c r="F17380" s="20"/>
    </row>
    <row r="17381" spans="2:6" x14ac:dyDescent="0.3">
      <c r="B17381" s="3" t="s">
        <v>6553</v>
      </c>
      <c r="C17381" s="4">
        <v>53.014299999999999</v>
      </c>
      <c r="F17381" s="20"/>
    </row>
    <row r="17382" spans="2:6" x14ac:dyDescent="0.3">
      <c r="B17382" s="3" t="s">
        <v>7956</v>
      </c>
      <c r="C17382" s="4">
        <v>52.988900000000001</v>
      </c>
      <c r="F17382" s="20"/>
    </row>
    <row r="17383" spans="2:6" x14ac:dyDescent="0.3">
      <c r="B17383" s="3" t="s">
        <v>15779</v>
      </c>
      <c r="C17383" s="4">
        <v>52.97</v>
      </c>
      <c r="F17383" s="20"/>
    </row>
    <row r="17384" spans="2:6" x14ac:dyDescent="0.3">
      <c r="B17384" s="3" t="s">
        <v>6485</v>
      </c>
      <c r="C17384" s="4">
        <v>52.864699999999999</v>
      </c>
      <c r="F17384" s="20"/>
    </row>
    <row r="17385" spans="2:6" x14ac:dyDescent="0.3">
      <c r="B17385" s="3" t="s">
        <v>13394</v>
      </c>
      <c r="C17385" s="4">
        <v>52.794499999999999</v>
      </c>
      <c r="F17385" s="20"/>
    </row>
    <row r="17386" spans="2:6" x14ac:dyDescent="0.3">
      <c r="B17386" s="3" t="s">
        <v>17378</v>
      </c>
      <c r="C17386" s="4">
        <v>52.776200000000003</v>
      </c>
      <c r="F17386" s="20"/>
    </row>
    <row r="17387" spans="2:6" x14ac:dyDescent="0.3">
      <c r="B17387" s="3" t="s">
        <v>11098</v>
      </c>
      <c r="C17387" s="4">
        <v>52.764299999999999</v>
      </c>
      <c r="F17387" s="20"/>
    </row>
    <row r="17388" spans="2:6" x14ac:dyDescent="0.3">
      <c r="B17388" s="3" t="s">
        <v>2936</v>
      </c>
      <c r="C17388" s="4">
        <v>52.589500000000001</v>
      </c>
      <c r="F17388" s="20"/>
    </row>
    <row r="17389" spans="2:6" x14ac:dyDescent="0.3">
      <c r="B17389" s="3" t="s">
        <v>17801</v>
      </c>
      <c r="C17389" s="4">
        <v>52.539100000000005</v>
      </c>
      <c r="F17389" s="20"/>
    </row>
    <row r="17390" spans="2:6" x14ac:dyDescent="0.3">
      <c r="B17390" s="3" t="s">
        <v>4325</v>
      </c>
      <c r="C17390" s="4">
        <v>52.508399999999995</v>
      </c>
      <c r="F17390" s="20"/>
    </row>
    <row r="17391" spans="2:6" x14ac:dyDescent="0.3">
      <c r="B17391" s="3" t="s">
        <v>13478</v>
      </c>
      <c r="C17391" s="4">
        <v>52.420999999999999</v>
      </c>
      <c r="F17391" s="20"/>
    </row>
    <row r="17392" spans="2:6" x14ac:dyDescent="0.3">
      <c r="B17392" s="3" t="s">
        <v>15378</v>
      </c>
      <c r="C17392" s="4">
        <v>52.354399999999998</v>
      </c>
      <c r="F17392" s="20"/>
    </row>
    <row r="17393" spans="2:6" x14ac:dyDescent="0.3">
      <c r="B17393" s="3" t="s">
        <v>15797</v>
      </c>
      <c r="C17393" s="4">
        <v>52.332799999999999</v>
      </c>
      <c r="F17393" s="20"/>
    </row>
    <row r="17394" spans="2:6" x14ac:dyDescent="0.3">
      <c r="B17394" s="3" t="s">
        <v>13636</v>
      </c>
      <c r="C17394" s="4">
        <v>52.332799999999999</v>
      </c>
      <c r="F17394" s="20"/>
    </row>
    <row r="17395" spans="2:6" x14ac:dyDescent="0.3">
      <c r="B17395" s="3" t="s">
        <v>3980</v>
      </c>
      <c r="C17395" s="4">
        <v>52.2395</v>
      </c>
      <c r="F17395" s="20"/>
    </row>
    <row r="17396" spans="2:6" x14ac:dyDescent="0.3">
      <c r="B17396" s="3" t="s">
        <v>7254</v>
      </c>
      <c r="C17396" s="4">
        <v>52.238199999999999</v>
      </c>
      <c r="F17396" s="20"/>
    </row>
    <row r="17397" spans="2:6" x14ac:dyDescent="0.3">
      <c r="B17397" s="3" t="s">
        <v>13029</v>
      </c>
      <c r="C17397" s="4">
        <v>52.046900000000001</v>
      </c>
      <c r="F17397" s="20"/>
    </row>
    <row r="17398" spans="2:6" x14ac:dyDescent="0.3">
      <c r="B17398" s="3" t="s">
        <v>5442</v>
      </c>
      <c r="C17398" s="4">
        <v>52.046900000000001</v>
      </c>
      <c r="F17398" s="20"/>
    </row>
    <row r="17399" spans="2:6" x14ac:dyDescent="0.3">
      <c r="B17399" s="3" t="s">
        <v>14455</v>
      </c>
      <c r="C17399" s="4">
        <v>52.002600000000001</v>
      </c>
      <c r="F17399" s="20"/>
    </row>
    <row r="17400" spans="2:6" x14ac:dyDescent="0.3">
      <c r="B17400" s="3" t="s">
        <v>675</v>
      </c>
      <c r="C17400" s="4">
        <v>51.958300000000001</v>
      </c>
      <c r="F17400" s="20"/>
    </row>
    <row r="17401" spans="2:6" x14ac:dyDescent="0.3">
      <c r="B17401" s="3" t="s">
        <v>17060</v>
      </c>
      <c r="C17401" s="4">
        <v>51.920299999999997</v>
      </c>
      <c r="F17401" s="20"/>
    </row>
    <row r="17402" spans="2:6" x14ac:dyDescent="0.3">
      <c r="B17402" s="3" t="s">
        <v>9837</v>
      </c>
      <c r="C17402" s="4">
        <v>51.876100000000001</v>
      </c>
      <c r="F17402" s="20"/>
    </row>
    <row r="17403" spans="2:6" x14ac:dyDescent="0.3">
      <c r="B17403" s="3" t="s">
        <v>13362</v>
      </c>
      <c r="C17403" s="4">
        <v>51.869699999999995</v>
      </c>
      <c r="F17403" s="20"/>
    </row>
    <row r="17404" spans="2:6" x14ac:dyDescent="0.3">
      <c r="B17404" s="3" t="s">
        <v>6797</v>
      </c>
      <c r="C17404" s="4">
        <v>51.819400000000002</v>
      </c>
      <c r="F17404" s="20"/>
    </row>
    <row r="17405" spans="2:6" x14ac:dyDescent="0.3">
      <c r="B17405" s="3" t="s">
        <v>18926</v>
      </c>
      <c r="C17405" s="4">
        <v>51.619399999999999</v>
      </c>
      <c r="F17405" s="20"/>
    </row>
    <row r="17406" spans="2:6" x14ac:dyDescent="0.3">
      <c r="B17406" s="3" t="s">
        <v>7991</v>
      </c>
      <c r="C17406" s="4">
        <v>51.562700000000007</v>
      </c>
      <c r="F17406" s="20"/>
    </row>
    <row r="17407" spans="2:6" x14ac:dyDescent="0.3">
      <c r="B17407" s="3" t="s">
        <v>17862</v>
      </c>
      <c r="C17407" s="4">
        <v>51.4816</v>
      </c>
      <c r="F17407" s="20"/>
    </row>
    <row r="17408" spans="2:6" x14ac:dyDescent="0.3">
      <c r="B17408" s="3" t="s">
        <v>1159</v>
      </c>
      <c r="C17408" s="4">
        <v>51.2316</v>
      </c>
      <c r="F17408" s="20"/>
    </row>
    <row r="17409" spans="2:6" x14ac:dyDescent="0.3">
      <c r="B17409" s="3" t="s">
        <v>1975</v>
      </c>
      <c r="C17409" s="4">
        <v>51.143799999999999</v>
      </c>
      <c r="F17409" s="20"/>
    </row>
    <row r="17410" spans="2:6" x14ac:dyDescent="0.3">
      <c r="B17410" s="3" t="s">
        <v>7857</v>
      </c>
      <c r="C17410" s="4">
        <v>51.024500000000003</v>
      </c>
      <c r="F17410" s="20"/>
    </row>
    <row r="17411" spans="2:6" x14ac:dyDescent="0.3">
      <c r="B17411" s="3" t="s">
        <v>2526</v>
      </c>
      <c r="C17411" s="4">
        <v>50.990899999999996</v>
      </c>
      <c r="F17411" s="20"/>
    </row>
    <row r="17412" spans="2:6" x14ac:dyDescent="0.3">
      <c r="B17412" s="3" t="s">
        <v>15989</v>
      </c>
      <c r="C17412" s="4">
        <v>50.899299999999997</v>
      </c>
      <c r="F17412" s="20"/>
    </row>
    <row r="17413" spans="2:6" x14ac:dyDescent="0.3">
      <c r="B17413" s="3" t="s">
        <v>9988</v>
      </c>
      <c r="C17413" s="4">
        <v>50.899299999999997</v>
      </c>
      <c r="F17413" s="20"/>
    </row>
    <row r="17414" spans="2:6" x14ac:dyDescent="0.3">
      <c r="B17414" s="3" t="s">
        <v>8391</v>
      </c>
      <c r="C17414" s="4">
        <v>50.899299999999997</v>
      </c>
      <c r="F17414" s="20"/>
    </row>
    <row r="17415" spans="2:6" x14ac:dyDescent="0.3">
      <c r="B17415" s="3" t="s">
        <v>2070</v>
      </c>
      <c r="C17415" s="4">
        <v>50.813699999999997</v>
      </c>
      <c r="F17415" s="20"/>
    </row>
    <row r="17416" spans="2:6" x14ac:dyDescent="0.3">
      <c r="B17416" s="3" t="s">
        <v>15259</v>
      </c>
      <c r="C17416" s="4">
        <v>50.805999999999997</v>
      </c>
      <c r="F17416" s="20"/>
    </row>
    <row r="17417" spans="2:6" x14ac:dyDescent="0.3">
      <c r="B17417" s="3" t="s">
        <v>15743</v>
      </c>
      <c r="C17417" s="4">
        <v>50.7926</v>
      </c>
      <c r="F17417" s="20"/>
    </row>
    <row r="17418" spans="2:6" x14ac:dyDescent="0.3">
      <c r="B17418" s="3" t="s">
        <v>895</v>
      </c>
      <c r="C17418" s="4">
        <v>50.7926</v>
      </c>
      <c r="F17418" s="20"/>
    </row>
    <row r="17419" spans="2:6" x14ac:dyDescent="0.3">
      <c r="B17419" s="3" t="s">
        <v>16767</v>
      </c>
      <c r="C17419" s="4">
        <v>50.769399999999997</v>
      </c>
      <c r="F17419" s="20"/>
    </row>
    <row r="17420" spans="2:6" x14ac:dyDescent="0.3">
      <c r="B17420" s="3" t="s">
        <v>6725</v>
      </c>
      <c r="C17420" s="4">
        <v>50.725099999999998</v>
      </c>
      <c r="F17420" s="20"/>
    </row>
    <row r="17421" spans="2:6" x14ac:dyDescent="0.3">
      <c r="B17421" s="3" t="s">
        <v>5732</v>
      </c>
      <c r="C17421" s="4">
        <v>50.642600000000002</v>
      </c>
      <c r="F17421" s="20"/>
    </row>
    <row r="17422" spans="2:6" x14ac:dyDescent="0.3">
      <c r="B17422" s="3" t="s">
        <v>1208</v>
      </c>
      <c r="C17422" s="4">
        <v>50.561500000000002</v>
      </c>
      <c r="F17422" s="20"/>
    </row>
    <row r="17423" spans="2:6" x14ac:dyDescent="0.3">
      <c r="B17423" s="3" t="s">
        <v>18700</v>
      </c>
      <c r="C17423" s="4">
        <v>50.410699999999999</v>
      </c>
      <c r="F17423" s="20"/>
    </row>
    <row r="17424" spans="2:6" x14ac:dyDescent="0.3">
      <c r="B17424" s="3" t="s">
        <v>10503</v>
      </c>
      <c r="C17424" s="4">
        <v>50.392600000000002</v>
      </c>
      <c r="F17424" s="20"/>
    </row>
    <row r="17425" spans="2:6" x14ac:dyDescent="0.3">
      <c r="B17425" s="3" t="s">
        <v>8478</v>
      </c>
      <c r="C17425" s="4">
        <v>50.385899999999999</v>
      </c>
      <c r="F17425" s="20"/>
    </row>
    <row r="17426" spans="2:6" x14ac:dyDescent="0.3">
      <c r="B17426" s="3" t="s">
        <v>1831</v>
      </c>
      <c r="C17426" s="4">
        <v>50.385899999999999</v>
      </c>
      <c r="F17426" s="20"/>
    </row>
    <row r="17427" spans="2:6" x14ac:dyDescent="0.3">
      <c r="B17427" s="3" t="s">
        <v>17501</v>
      </c>
      <c r="C17427" s="4">
        <v>50.0548</v>
      </c>
      <c r="F17427" s="20"/>
    </row>
    <row r="17428" spans="2:6" x14ac:dyDescent="0.3">
      <c r="B17428" s="3" t="s">
        <v>14437</v>
      </c>
      <c r="C17428" s="4">
        <v>50.0548</v>
      </c>
      <c r="F17428" s="20"/>
    </row>
    <row r="17429" spans="2:6" x14ac:dyDescent="0.3">
      <c r="B17429" s="3" t="s">
        <v>11241</v>
      </c>
      <c r="C17429" s="4">
        <v>50.0548</v>
      </c>
      <c r="F17429" s="20"/>
    </row>
    <row r="17430" spans="2:6" x14ac:dyDescent="0.3">
      <c r="B17430" s="3" t="s">
        <v>2689</v>
      </c>
      <c r="C17430" s="4">
        <v>50.0548</v>
      </c>
      <c r="F17430" s="20"/>
    </row>
    <row r="17431" spans="2:6" x14ac:dyDescent="0.3">
      <c r="B17431" s="3" t="s">
        <v>11377</v>
      </c>
      <c r="C17431" s="4">
        <v>50.042199999999994</v>
      </c>
      <c r="F17431" s="20"/>
    </row>
    <row r="17432" spans="2:6" x14ac:dyDescent="0.3">
      <c r="B17432" s="3" t="s">
        <v>18461</v>
      </c>
      <c r="C17432" s="4">
        <v>50.029600000000002</v>
      </c>
      <c r="F17432" s="20"/>
    </row>
    <row r="17433" spans="2:6" x14ac:dyDescent="0.3">
      <c r="B17433" s="3" t="s">
        <v>14525</v>
      </c>
      <c r="C17433" s="4">
        <v>50.029600000000002</v>
      </c>
      <c r="F17433" s="20"/>
    </row>
    <row r="17434" spans="2:6" x14ac:dyDescent="0.3">
      <c r="B17434" s="3" t="s">
        <v>15402</v>
      </c>
      <c r="C17434" s="4">
        <v>50.029600000000002</v>
      </c>
      <c r="F17434" s="20"/>
    </row>
    <row r="17435" spans="2:6" x14ac:dyDescent="0.3">
      <c r="B17435" s="3" t="s">
        <v>12374</v>
      </c>
      <c r="C17435" s="4">
        <v>50.029600000000002</v>
      </c>
      <c r="F17435" s="20"/>
    </row>
    <row r="17436" spans="2:6" x14ac:dyDescent="0.3">
      <c r="B17436" s="3" t="s">
        <v>8520</v>
      </c>
      <c r="C17436" s="4">
        <v>50.029600000000002</v>
      </c>
      <c r="F17436" s="20"/>
    </row>
    <row r="17437" spans="2:6" x14ac:dyDescent="0.3">
      <c r="B17437" s="3" t="s">
        <v>16738</v>
      </c>
      <c r="C17437" s="4">
        <v>50.016999999999996</v>
      </c>
      <c r="F17437" s="20"/>
    </row>
    <row r="17438" spans="2:6" x14ac:dyDescent="0.3">
      <c r="B17438" s="3" t="s">
        <v>11961</v>
      </c>
      <c r="C17438" s="4">
        <v>50.016999999999996</v>
      </c>
      <c r="F17438" s="20"/>
    </row>
    <row r="17439" spans="2:6" x14ac:dyDescent="0.3">
      <c r="B17439" s="3" t="s">
        <v>12501</v>
      </c>
      <c r="C17439" s="4">
        <v>50.016999999999996</v>
      </c>
      <c r="F17439" s="20"/>
    </row>
    <row r="17440" spans="2:6" x14ac:dyDescent="0.3">
      <c r="B17440" s="3" t="s">
        <v>7895</v>
      </c>
      <c r="C17440" s="4">
        <v>50.016999999999996</v>
      </c>
      <c r="F17440" s="20"/>
    </row>
    <row r="17441" spans="2:6" x14ac:dyDescent="0.3">
      <c r="B17441" s="3" t="s">
        <v>2616</v>
      </c>
      <c r="C17441" s="4">
        <v>50.016999999999996</v>
      </c>
      <c r="F17441" s="20"/>
    </row>
    <row r="17442" spans="2:6" x14ac:dyDescent="0.3">
      <c r="B17442" s="3" t="s">
        <v>10851</v>
      </c>
      <c r="C17442" s="4">
        <v>50.016799999999996</v>
      </c>
      <c r="F17442" s="20"/>
    </row>
    <row r="17443" spans="2:6" x14ac:dyDescent="0.3">
      <c r="B17443" s="3" t="s">
        <v>7628</v>
      </c>
      <c r="C17443" s="4">
        <v>50.0107</v>
      </c>
      <c r="F17443" s="20"/>
    </row>
    <row r="17444" spans="2:6" x14ac:dyDescent="0.3">
      <c r="B17444" s="3" t="s">
        <v>15682</v>
      </c>
      <c r="C17444" s="4">
        <v>49.998099999999994</v>
      </c>
      <c r="F17444" s="20"/>
    </row>
    <row r="17445" spans="2:6" x14ac:dyDescent="0.3">
      <c r="B17445" s="3" t="s">
        <v>14002</v>
      </c>
      <c r="C17445" s="4">
        <v>49.985500000000002</v>
      </c>
      <c r="F17445" s="20"/>
    </row>
    <row r="17446" spans="2:6" x14ac:dyDescent="0.3">
      <c r="B17446" s="3" t="s">
        <v>10575</v>
      </c>
      <c r="C17446" s="4">
        <v>49.985500000000002</v>
      </c>
      <c r="F17446" s="20"/>
    </row>
    <row r="17447" spans="2:6" x14ac:dyDescent="0.3">
      <c r="B17447" s="3" t="s">
        <v>17838</v>
      </c>
      <c r="C17447" s="4">
        <v>49.979199999999999</v>
      </c>
      <c r="F17447" s="20"/>
    </row>
    <row r="17448" spans="2:6" x14ac:dyDescent="0.3">
      <c r="B17448" s="3" t="s">
        <v>18804</v>
      </c>
      <c r="C17448" s="4">
        <v>49.979199999999999</v>
      </c>
      <c r="F17448" s="20"/>
    </row>
    <row r="17449" spans="2:6" x14ac:dyDescent="0.3">
      <c r="B17449" s="3" t="s">
        <v>16366</v>
      </c>
      <c r="C17449" s="4">
        <v>49.979199999999999</v>
      </c>
      <c r="F17449" s="20"/>
    </row>
    <row r="17450" spans="2:6" x14ac:dyDescent="0.3">
      <c r="B17450" s="3" t="s">
        <v>17401</v>
      </c>
      <c r="C17450" s="4">
        <v>49.979199999999999</v>
      </c>
      <c r="F17450" s="20"/>
    </row>
    <row r="17451" spans="2:6" x14ac:dyDescent="0.3">
      <c r="B17451" s="3" t="s">
        <v>15021</v>
      </c>
      <c r="C17451" s="4">
        <v>49.979199999999999</v>
      </c>
      <c r="F17451" s="20"/>
    </row>
    <row r="17452" spans="2:6" x14ac:dyDescent="0.3">
      <c r="B17452" s="3" t="s">
        <v>13522</v>
      </c>
      <c r="C17452" s="4">
        <v>49.979199999999999</v>
      </c>
      <c r="F17452" s="20"/>
    </row>
    <row r="17453" spans="2:6" x14ac:dyDescent="0.3">
      <c r="B17453" s="3" t="s">
        <v>12311</v>
      </c>
      <c r="C17453" s="4">
        <v>49.979199999999999</v>
      </c>
      <c r="F17453" s="20"/>
    </row>
    <row r="17454" spans="2:6" x14ac:dyDescent="0.3">
      <c r="B17454" s="3" t="s">
        <v>12363</v>
      </c>
      <c r="C17454" s="4">
        <v>49.979199999999999</v>
      </c>
      <c r="F17454" s="20"/>
    </row>
    <row r="17455" spans="2:6" x14ac:dyDescent="0.3">
      <c r="B17455" s="3" t="s">
        <v>12214</v>
      </c>
      <c r="C17455" s="4">
        <v>49.979199999999999</v>
      </c>
      <c r="F17455" s="20"/>
    </row>
    <row r="17456" spans="2:6" x14ac:dyDescent="0.3">
      <c r="B17456" s="3" t="s">
        <v>12233</v>
      </c>
      <c r="C17456" s="4">
        <v>49.979199999999999</v>
      </c>
      <c r="F17456" s="20"/>
    </row>
    <row r="17457" spans="2:6" x14ac:dyDescent="0.3">
      <c r="B17457" s="3" t="s">
        <v>11434</v>
      </c>
      <c r="C17457" s="4">
        <v>49.979199999999999</v>
      </c>
      <c r="F17457" s="20"/>
    </row>
    <row r="17458" spans="2:6" x14ac:dyDescent="0.3">
      <c r="B17458" s="3" t="s">
        <v>11220</v>
      </c>
      <c r="C17458" s="4">
        <v>49.979199999999999</v>
      </c>
      <c r="F17458" s="20"/>
    </row>
    <row r="17459" spans="2:6" x14ac:dyDescent="0.3">
      <c r="B17459" s="3" t="s">
        <v>8770</v>
      </c>
      <c r="C17459" s="4">
        <v>49.979199999999999</v>
      </c>
      <c r="F17459" s="20"/>
    </row>
    <row r="17460" spans="2:6" x14ac:dyDescent="0.3">
      <c r="B17460" s="3" t="s">
        <v>9598</v>
      </c>
      <c r="C17460" s="4">
        <v>49.979199999999999</v>
      </c>
      <c r="F17460" s="20"/>
    </row>
    <row r="17461" spans="2:6" x14ac:dyDescent="0.3">
      <c r="B17461" s="3" t="s">
        <v>9181</v>
      </c>
      <c r="C17461" s="4">
        <v>49.979199999999999</v>
      </c>
      <c r="F17461" s="20"/>
    </row>
    <row r="17462" spans="2:6" x14ac:dyDescent="0.3">
      <c r="B17462" s="3" t="s">
        <v>7608</v>
      </c>
      <c r="C17462" s="4">
        <v>49.979199999999999</v>
      </c>
      <c r="F17462" s="20"/>
    </row>
    <row r="17463" spans="2:6" x14ac:dyDescent="0.3">
      <c r="B17463" s="3" t="s">
        <v>5854</v>
      </c>
      <c r="C17463" s="4">
        <v>49.979199999999999</v>
      </c>
      <c r="F17463" s="20"/>
    </row>
    <row r="17464" spans="2:6" x14ac:dyDescent="0.3">
      <c r="B17464" s="3" t="s">
        <v>6602</v>
      </c>
      <c r="C17464" s="4">
        <v>49.979199999999999</v>
      </c>
      <c r="F17464" s="20"/>
    </row>
    <row r="17465" spans="2:6" x14ac:dyDescent="0.3">
      <c r="B17465" s="3" t="s">
        <v>5879</v>
      </c>
      <c r="C17465" s="4">
        <v>49.979199999999999</v>
      </c>
      <c r="F17465" s="20"/>
    </row>
    <row r="17466" spans="2:6" x14ac:dyDescent="0.3">
      <c r="B17466" s="3" t="s">
        <v>4412</v>
      </c>
      <c r="C17466" s="4">
        <v>49.979199999999999</v>
      </c>
      <c r="F17466" s="20"/>
    </row>
    <row r="17467" spans="2:6" x14ac:dyDescent="0.3">
      <c r="B17467" s="3" t="s">
        <v>5102</v>
      </c>
      <c r="C17467" s="4">
        <v>49.979199999999999</v>
      </c>
      <c r="F17467" s="20"/>
    </row>
    <row r="17468" spans="2:6" x14ac:dyDescent="0.3">
      <c r="B17468" s="3" t="s">
        <v>4540</v>
      </c>
      <c r="C17468" s="4">
        <v>49.979199999999999</v>
      </c>
      <c r="F17468" s="20"/>
    </row>
    <row r="17469" spans="2:6" x14ac:dyDescent="0.3">
      <c r="B17469" s="3" t="s">
        <v>2645</v>
      </c>
      <c r="C17469" s="4">
        <v>49.979199999999999</v>
      </c>
      <c r="F17469" s="20"/>
    </row>
    <row r="17470" spans="2:6" x14ac:dyDescent="0.3">
      <c r="B17470" s="3" t="s">
        <v>1172</v>
      </c>
      <c r="C17470" s="4">
        <v>49.979199999999999</v>
      </c>
      <c r="F17470" s="20"/>
    </row>
    <row r="17471" spans="2:6" x14ac:dyDescent="0.3">
      <c r="B17471" s="3" t="s">
        <v>1328</v>
      </c>
      <c r="C17471" s="4">
        <v>49.979199999999999</v>
      </c>
      <c r="F17471" s="20"/>
    </row>
    <row r="17472" spans="2:6" x14ac:dyDescent="0.3">
      <c r="B17472" s="3" t="s">
        <v>1581</v>
      </c>
      <c r="C17472" s="4">
        <v>49.979199999999999</v>
      </c>
      <c r="F17472" s="20"/>
    </row>
    <row r="17473" spans="2:6" x14ac:dyDescent="0.3">
      <c r="B17473" s="3" t="s">
        <v>756</v>
      </c>
      <c r="C17473" s="4">
        <v>49.979199999999999</v>
      </c>
      <c r="F17473" s="20"/>
    </row>
    <row r="17474" spans="2:6" x14ac:dyDescent="0.3">
      <c r="B17474" s="3" t="s">
        <v>8835</v>
      </c>
      <c r="C17474" s="4">
        <v>49.954000000000001</v>
      </c>
      <c r="F17474" s="20"/>
    </row>
    <row r="17475" spans="2:6" x14ac:dyDescent="0.3">
      <c r="B17475" s="3" t="s">
        <v>15263</v>
      </c>
      <c r="C17475" s="4">
        <v>49.953600000000002</v>
      </c>
      <c r="F17475" s="20"/>
    </row>
    <row r="17476" spans="2:6" x14ac:dyDescent="0.3">
      <c r="B17476" s="3" t="s">
        <v>9396</v>
      </c>
      <c r="C17476" s="4">
        <v>49.872500000000002</v>
      </c>
      <c r="F17476" s="20"/>
    </row>
    <row r="17477" spans="2:6" x14ac:dyDescent="0.3">
      <c r="B17477" s="3" t="s">
        <v>925</v>
      </c>
      <c r="C17477" s="4">
        <v>49.872500000000002</v>
      </c>
      <c r="F17477" s="20"/>
    </row>
    <row r="17478" spans="2:6" x14ac:dyDescent="0.3">
      <c r="B17478" s="3" t="s">
        <v>13393</v>
      </c>
      <c r="C17478" s="4">
        <v>49.8414</v>
      </c>
      <c r="F17478" s="20"/>
    </row>
    <row r="17479" spans="2:6" x14ac:dyDescent="0.3">
      <c r="B17479" s="3" t="s">
        <v>18254</v>
      </c>
      <c r="C17479" s="4">
        <v>49.722499999999997</v>
      </c>
      <c r="F17479" s="20"/>
    </row>
    <row r="17480" spans="2:6" x14ac:dyDescent="0.3">
      <c r="B17480" s="3" t="s">
        <v>15101</v>
      </c>
      <c r="C17480" s="4">
        <v>49.722499999999997</v>
      </c>
      <c r="F17480" s="20"/>
    </row>
    <row r="17481" spans="2:6" x14ac:dyDescent="0.3">
      <c r="B17481" s="3" t="s">
        <v>16998</v>
      </c>
      <c r="C17481" s="4">
        <v>49.7134</v>
      </c>
      <c r="F17481" s="20"/>
    </row>
    <row r="17482" spans="2:6" x14ac:dyDescent="0.3">
      <c r="B17482" s="3" t="s">
        <v>8824</v>
      </c>
      <c r="C17482" s="4">
        <v>49.6708</v>
      </c>
      <c r="F17482" s="20"/>
    </row>
    <row r="17483" spans="2:6" x14ac:dyDescent="0.3">
      <c r="B17483" s="3" t="s">
        <v>3865</v>
      </c>
      <c r="C17483" s="4">
        <v>49.6708</v>
      </c>
      <c r="F17483" s="20"/>
    </row>
    <row r="17484" spans="2:6" x14ac:dyDescent="0.3">
      <c r="B17484" s="3" t="s">
        <v>2544</v>
      </c>
      <c r="C17484" s="4">
        <v>49.641000000000005</v>
      </c>
      <c r="F17484" s="20"/>
    </row>
    <row r="17485" spans="2:6" x14ac:dyDescent="0.3">
      <c r="B17485" s="3" t="s">
        <v>11371</v>
      </c>
      <c r="C17485" s="4">
        <v>49.628399999999999</v>
      </c>
      <c r="F17485" s="20"/>
    </row>
    <row r="17486" spans="2:6" x14ac:dyDescent="0.3">
      <c r="B17486" s="3" t="s">
        <v>12564</v>
      </c>
      <c r="C17486" s="4">
        <v>49.453600000000002</v>
      </c>
      <c r="F17486" s="20"/>
    </row>
    <row r="17487" spans="2:6" x14ac:dyDescent="0.3">
      <c r="B17487" s="3" t="s">
        <v>11439</v>
      </c>
      <c r="C17487" s="4">
        <v>49.378399999999999</v>
      </c>
      <c r="F17487" s="20"/>
    </row>
    <row r="17488" spans="2:6" x14ac:dyDescent="0.3">
      <c r="B17488" s="3" t="s">
        <v>1347</v>
      </c>
      <c r="C17488" s="4">
        <v>49.378399999999999</v>
      </c>
      <c r="F17488" s="20"/>
    </row>
    <row r="17489" spans="2:6" x14ac:dyDescent="0.3">
      <c r="B17489" s="3" t="s">
        <v>9006</v>
      </c>
      <c r="C17489" s="4">
        <v>49.302799999999998</v>
      </c>
      <c r="F17489" s="20"/>
    </row>
    <row r="17490" spans="2:6" x14ac:dyDescent="0.3">
      <c r="B17490" s="3" t="s">
        <v>11253</v>
      </c>
      <c r="C17490" s="4">
        <v>49.277999999999999</v>
      </c>
      <c r="F17490" s="20"/>
    </row>
    <row r="17491" spans="2:6" x14ac:dyDescent="0.3">
      <c r="B17491" s="3" t="s">
        <v>16601</v>
      </c>
      <c r="C17491" s="4">
        <v>49.102400000000003</v>
      </c>
      <c r="F17491" s="20"/>
    </row>
    <row r="17492" spans="2:6" x14ac:dyDescent="0.3">
      <c r="B17492" s="3" t="s">
        <v>13147</v>
      </c>
      <c r="C17492" s="4">
        <v>49.077600000000004</v>
      </c>
      <c r="F17492" s="20"/>
    </row>
    <row r="17493" spans="2:6" x14ac:dyDescent="0.3">
      <c r="B17493" s="3" t="s">
        <v>5788</v>
      </c>
      <c r="C17493" s="4">
        <v>49.077600000000004</v>
      </c>
      <c r="F17493" s="20"/>
    </row>
    <row r="17494" spans="2:6" x14ac:dyDescent="0.3">
      <c r="B17494" s="3" t="s">
        <v>15687</v>
      </c>
      <c r="C17494" s="4">
        <v>48.878900000000002</v>
      </c>
      <c r="F17494" s="20"/>
    </row>
    <row r="17495" spans="2:6" x14ac:dyDescent="0.3">
      <c r="B17495" s="3" t="s">
        <v>16773</v>
      </c>
      <c r="C17495" s="4">
        <v>48.802800000000005</v>
      </c>
      <c r="F17495" s="20"/>
    </row>
    <row r="17496" spans="2:6" x14ac:dyDescent="0.3">
      <c r="B17496" s="3" t="s">
        <v>8629</v>
      </c>
      <c r="C17496" s="4">
        <v>48.739800000000002</v>
      </c>
      <c r="F17496" s="20"/>
    </row>
    <row r="17497" spans="2:6" x14ac:dyDescent="0.3">
      <c r="B17497" s="3" t="s">
        <v>3476</v>
      </c>
      <c r="C17497" s="4">
        <v>48.657399999999996</v>
      </c>
      <c r="F17497" s="20"/>
    </row>
    <row r="17498" spans="2:6" x14ac:dyDescent="0.3">
      <c r="B17498" s="3" t="s">
        <v>5185</v>
      </c>
      <c r="C17498" s="4">
        <v>48.607900000000001</v>
      </c>
      <c r="F17498" s="20"/>
    </row>
    <row r="17499" spans="2:6" x14ac:dyDescent="0.3">
      <c r="B17499" s="3" t="s">
        <v>11343</v>
      </c>
      <c r="C17499" s="4">
        <v>48.445700000000002</v>
      </c>
      <c r="F17499" s="20"/>
    </row>
    <row r="17500" spans="2:6" x14ac:dyDescent="0.3">
      <c r="B17500" s="3" t="s">
        <v>8765</v>
      </c>
      <c r="C17500" s="4">
        <v>48.439</v>
      </c>
      <c r="F17500" s="20"/>
    </row>
    <row r="17501" spans="2:6" x14ac:dyDescent="0.3">
      <c r="B17501" s="3" t="s">
        <v>8106</v>
      </c>
      <c r="C17501" s="4">
        <v>48.439</v>
      </c>
      <c r="F17501" s="20"/>
    </row>
    <row r="17502" spans="2:6" x14ac:dyDescent="0.3">
      <c r="B17502" s="3" t="s">
        <v>1803</v>
      </c>
      <c r="C17502" s="4">
        <v>48.339399999999998</v>
      </c>
      <c r="F17502" s="20"/>
    </row>
    <row r="17503" spans="2:6" x14ac:dyDescent="0.3">
      <c r="B17503" s="3" t="s">
        <v>14260</v>
      </c>
      <c r="C17503" s="4">
        <v>48.289000000000001</v>
      </c>
      <c r="F17503" s="20"/>
    </row>
    <row r="17504" spans="2:6" x14ac:dyDescent="0.3">
      <c r="B17504" s="3" t="s">
        <v>6097</v>
      </c>
      <c r="C17504" s="4">
        <v>48.289000000000001</v>
      </c>
      <c r="F17504" s="20"/>
    </row>
    <row r="17505" spans="2:6" x14ac:dyDescent="0.3">
      <c r="B17505" s="3" t="s">
        <v>4454</v>
      </c>
      <c r="C17505" s="4">
        <v>48.289000000000001</v>
      </c>
      <c r="F17505" s="20"/>
    </row>
    <row r="17506" spans="2:6" x14ac:dyDescent="0.3">
      <c r="B17506" s="3" t="s">
        <v>4627</v>
      </c>
      <c r="C17506" s="4">
        <v>48.182900000000004</v>
      </c>
      <c r="F17506" s="20"/>
    </row>
    <row r="17507" spans="2:6" x14ac:dyDescent="0.3">
      <c r="B17507" s="3" t="s">
        <v>13139</v>
      </c>
      <c r="C17507" s="4">
        <v>48.120199999999997</v>
      </c>
      <c r="F17507" s="20"/>
    </row>
    <row r="17508" spans="2:6" x14ac:dyDescent="0.3">
      <c r="B17508" s="3" t="s">
        <v>9667</v>
      </c>
      <c r="C17508" s="4">
        <v>48.032299999999999</v>
      </c>
      <c r="F17508" s="20"/>
    </row>
    <row r="17509" spans="2:6" x14ac:dyDescent="0.3">
      <c r="B17509" s="3" t="s">
        <v>6151</v>
      </c>
      <c r="C17509" s="4">
        <v>47.9724</v>
      </c>
      <c r="F17509" s="20"/>
    </row>
    <row r="17510" spans="2:6" x14ac:dyDescent="0.3">
      <c r="B17510" s="3" t="s">
        <v>17815</v>
      </c>
      <c r="C17510" s="4">
        <v>47.851199999999999</v>
      </c>
      <c r="F17510" s="20"/>
    </row>
    <row r="17511" spans="2:6" x14ac:dyDescent="0.3">
      <c r="B17511" s="3" t="s">
        <v>12315</v>
      </c>
      <c r="C17511" s="4">
        <v>47.844499999999996</v>
      </c>
      <c r="F17511" s="20"/>
    </row>
    <row r="17512" spans="2:6" x14ac:dyDescent="0.3">
      <c r="B17512" s="3" t="s">
        <v>7047</v>
      </c>
      <c r="C17512" s="4">
        <v>47.778599999999997</v>
      </c>
      <c r="F17512" s="20"/>
    </row>
    <row r="17513" spans="2:6" x14ac:dyDescent="0.3">
      <c r="B17513" s="3" t="s">
        <v>6333</v>
      </c>
      <c r="C17513" s="4">
        <v>47.775599999999997</v>
      </c>
      <c r="F17513" s="20"/>
    </row>
    <row r="17514" spans="2:6" x14ac:dyDescent="0.3">
      <c r="B17514" s="3" t="s">
        <v>7755</v>
      </c>
      <c r="C17514" s="4">
        <v>47.69</v>
      </c>
      <c r="F17514" s="20"/>
    </row>
    <row r="17515" spans="2:6" x14ac:dyDescent="0.3">
      <c r="B17515" s="3" t="s">
        <v>6340</v>
      </c>
      <c r="C17515" s="4">
        <v>47.668900000000001</v>
      </c>
      <c r="F17515" s="20"/>
    </row>
    <row r="17516" spans="2:6" x14ac:dyDescent="0.3">
      <c r="B17516" s="3" t="s">
        <v>8392</v>
      </c>
      <c r="C17516" s="4">
        <v>47.518900000000002</v>
      </c>
      <c r="F17516" s="20"/>
    </row>
    <row r="17517" spans="2:6" x14ac:dyDescent="0.3">
      <c r="B17517" s="3" t="s">
        <v>15202</v>
      </c>
      <c r="C17517" s="4">
        <v>47.456299999999999</v>
      </c>
      <c r="F17517" s="20"/>
    </row>
    <row r="17518" spans="2:6" x14ac:dyDescent="0.3">
      <c r="B17518" s="3" t="s">
        <v>15865</v>
      </c>
      <c r="C17518" s="4">
        <v>47.456299999999999</v>
      </c>
      <c r="F17518" s="20"/>
    </row>
    <row r="17519" spans="2:6" x14ac:dyDescent="0.3">
      <c r="B17519" s="3" t="s">
        <v>13974</v>
      </c>
      <c r="C17519" s="4">
        <v>47.456299999999999</v>
      </c>
      <c r="F17519" s="20"/>
    </row>
    <row r="17520" spans="2:6" x14ac:dyDescent="0.3">
      <c r="B17520" s="3" t="s">
        <v>6835</v>
      </c>
      <c r="C17520" s="4">
        <v>47.456299999999999</v>
      </c>
      <c r="F17520" s="20"/>
    </row>
    <row r="17521" spans="2:6" x14ac:dyDescent="0.3">
      <c r="B17521" s="3" t="s">
        <v>5566</v>
      </c>
      <c r="C17521" s="4">
        <v>47.456299999999999</v>
      </c>
      <c r="F17521" s="20"/>
    </row>
    <row r="17522" spans="2:6" x14ac:dyDescent="0.3">
      <c r="B17522" s="3" t="s">
        <v>4292</v>
      </c>
      <c r="C17522" s="4">
        <v>47.437800000000003</v>
      </c>
      <c r="F17522" s="20"/>
    </row>
    <row r="17523" spans="2:6" x14ac:dyDescent="0.3">
      <c r="B17523" s="3" t="s">
        <v>13661</v>
      </c>
      <c r="C17523" s="4">
        <v>47.2622</v>
      </c>
      <c r="F17523" s="20"/>
    </row>
    <row r="17524" spans="2:6" x14ac:dyDescent="0.3">
      <c r="B17524" s="3" t="s">
        <v>11533</v>
      </c>
      <c r="C17524" s="4">
        <v>47.2622</v>
      </c>
      <c r="F17524" s="20"/>
    </row>
    <row r="17525" spans="2:6" x14ac:dyDescent="0.3">
      <c r="B17525" s="3" t="s">
        <v>4034</v>
      </c>
      <c r="C17525" s="4">
        <v>47.2622</v>
      </c>
      <c r="F17525" s="20"/>
    </row>
    <row r="17526" spans="2:6" x14ac:dyDescent="0.3">
      <c r="B17526" s="3" t="s">
        <v>13224</v>
      </c>
      <c r="C17526" s="4">
        <v>47.130700000000004</v>
      </c>
      <c r="F17526" s="20"/>
    </row>
    <row r="17527" spans="2:6" x14ac:dyDescent="0.3">
      <c r="B17527" s="3" t="s">
        <v>7745</v>
      </c>
      <c r="C17527" s="4">
        <v>47.005499999999998</v>
      </c>
      <c r="F17527" s="20"/>
    </row>
    <row r="17528" spans="2:6" x14ac:dyDescent="0.3">
      <c r="B17528" s="3" t="s">
        <v>5880</v>
      </c>
      <c r="C17528" s="4">
        <v>46.974400000000003</v>
      </c>
      <c r="F17528" s="20"/>
    </row>
    <row r="17529" spans="2:6" x14ac:dyDescent="0.3">
      <c r="B17529" s="3" t="s">
        <v>14834</v>
      </c>
      <c r="C17529" s="4">
        <v>46.931100000000001</v>
      </c>
      <c r="F17529" s="20"/>
    </row>
    <row r="17530" spans="2:6" x14ac:dyDescent="0.3">
      <c r="B17530" s="3" t="s">
        <v>6135</v>
      </c>
      <c r="C17530" s="4">
        <v>46.931100000000001</v>
      </c>
      <c r="F17530" s="20"/>
    </row>
    <row r="17531" spans="2:6" x14ac:dyDescent="0.3">
      <c r="B17531" s="3" t="s">
        <v>3829</v>
      </c>
      <c r="C17531" s="4">
        <v>46.931100000000001</v>
      </c>
      <c r="F17531" s="20"/>
    </row>
    <row r="17532" spans="2:6" x14ac:dyDescent="0.3">
      <c r="B17532" s="3" t="s">
        <v>3078</v>
      </c>
      <c r="C17532" s="4">
        <v>46.931100000000001</v>
      </c>
      <c r="F17532" s="20"/>
    </row>
    <row r="17533" spans="2:6" x14ac:dyDescent="0.3">
      <c r="B17533" s="3" t="s">
        <v>1144</v>
      </c>
      <c r="C17533" s="4">
        <v>46.931100000000001</v>
      </c>
      <c r="F17533" s="20"/>
    </row>
    <row r="17534" spans="2:6" x14ac:dyDescent="0.3">
      <c r="B17534" s="3" t="s">
        <v>14530</v>
      </c>
      <c r="C17534" s="4">
        <v>46.8996</v>
      </c>
      <c r="F17534" s="20"/>
    </row>
    <row r="17535" spans="2:6" x14ac:dyDescent="0.3">
      <c r="B17535" s="3" t="s">
        <v>12887</v>
      </c>
      <c r="C17535" s="4">
        <v>46.893299999999996</v>
      </c>
      <c r="F17535" s="20"/>
    </row>
    <row r="17536" spans="2:6" x14ac:dyDescent="0.3">
      <c r="B17536" s="3" t="s">
        <v>11737</v>
      </c>
      <c r="C17536" s="4">
        <v>46.887</v>
      </c>
      <c r="F17536" s="20"/>
    </row>
    <row r="17537" spans="2:6" x14ac:dyDescent="0.3">
      <c r="B17537" s="3" t="s">
        <v>6999</v>
      </c>
      <c r="C17537" s="4">
        <v>46.887</v>
      </c>
      <c r="F17537" s="20"/>
    </row>
    <row r="17538" spans="2:6" x14ac:dyDescent="0.3">
      <c r="B17538" s="3" t="s">
        <v>14510</v>
      </c>
      <c r="C17538" s="4">
        <v>46.861800000000002</v>
      </c>
      <c r="F17538" s="20"/>
    </row>
    <row r="17539" spans="2:6" x14ac:dyDescent="0.3">
      <c r="B17539" s="3" t="s">
        <v>17816</v>
      </c>
      <c r="C17539" s="4">
        <v>46.855499999999999</v>
      </c>
      <c r="F17539" s="20"/>
    </row>
    <row r="17540" spans="2:6" x14ac:dyDescent="0.3">
      <c r="B17540" s="3" t="s">
        <v>17372</v>
      </c>
      <c r="C17540" s="4">
        <v>46.855499999999999</v>
      </c>
      <c r="F17540" s="20"/>
    </row>
    <row r="17541" spans="2:6" x14ac:dyDescent="0.3">
      <c r="B17541" s="3" t="s">
        <v>15995</v>
      </c>
      <c r="C17541" s="4">
        <v>46.855499999999999</v>
      </c>
      <c r="F17541" s="20"/>
    </row>
    <row r="17542" spans="2:6" x14ac:dyDescent="0.3">
      <c r="B17542" s="3" t="s">
        <v>15213</v>
      </c>
      <c r="C17542" s="4">
        <v>46.855499999999999</v>
      </c>
      <c r="F17542" s="20"/>
    </row>
    <row r="17543" spans="2:6" x14ac:dyDescent="0.3">
      <c r="B17543" s="3" t="s">
        <v>14997</v>
      </c>
      <c r="C17543" s="4">
        <v>46.855499999999999</v>
      </c>
      <c r="F17543" s="20"/>
    </row>
    <row r="17544" spans="2:6" x14ac:dyDescent="0.3">
      <c r="B17544" s="3" t="s">
        <v>12929</v>
      </c>
      <c r="C17544" s="4">
        <v>46.855499999999999</v>
      </c>
      <c r="F17544" s="20"/>
    </row>
    <row r="17545" spans="2:6" x14ac:dyDescent="0.3">
      <c r="B17545" s="3" t="s">
        <v>11934</v>
      </c>
      <c r="C17545" s="4">
        <v>46.855499999999999</v>
      </c>
      <c r="F17545" s="20"/>
    </row>
    <row r="17546" spans="2:6" x14ac:dyDescent="0.3">
      <c r="B17546" s="3" t="s">
        <v>12681</v>
      </c>
      <c r="C17546" s="4">
        <v>46.855499999999999</v>
      </c>
      <c r="F17546" s="20"/>
    </row>
    <row r="17547" spans="2:6" x14ac:dyDescent="0.3">
      <c r="B17547" s="3" t="s">
        <v>8699</v>
      </c>
      <c r="C17547" s="4">
        <v>46.855499999999999</v>
      </c>
      <c r="F17547" s="20"/>
    </row>
    <row r="17548" spans="2:6" x14ac:dyDescent="0.3">
      <c r="B17548" s="3" t="s">
        <v>8280</v>
      </c>
      <c r="C17548" s="4">
        <v>46.855499999999999</v>
      </c>
      <c r="F17548" s="20"/>
    </row>
    <row r="17549" spans="2:6" x14ac:dyDescent="0.3">
      <c r="B17549" s="3" t="s">
        <v>7385</v>
      </c>
      <c r="C17549" s="4">
        <v>46.855499999999999</v>
      </c>
      <c r="F17549" s="20"/>
    </row>
    <row r="17550" spans="2:6" x14ac:dyDescent="0.3">
      <c r="B17550" s="3" t="s">
        <v>7563</v>
      </c>
      <c r="C17550" s="4">
        <v>46.855499999999999</v>
      </c>
      <c r="F17550" s="20"/>
    </row>
    <row r="17551" spans="2:6" x14ac:dyDescent="0.3">
      <c r="B17551" s="3" t="s">
        <v>6204</v>
      </c>
      <c r="C17551" s="4">
        <v>46.855499999999999</v>
      </c>
      <c r="F17551" s="20"/>
    </row>
    <row r="17552" spans="2:6" x14ac:dyDescent="0.3">
      <c r="B17552" s="3" t="s">
        <v>6070</v>
      </c>
      <c r="C17552" s="4">
        <v>46.855499999999999</v>
      </c>
      <c r="F17552" s="20"/>
    </row>
    <row r="17553" spans="2:6" x14ac:dyDescent="0.3">
      <c r="B17553" s="3" t="s">
        <v>5218</v>
      </c>
      <c r="C17553" s="4">
        <v>46.855499999999999</v>
      </c>
      <c r="F17553" s="20"/>
    </row>
    <row r="17554" spans="2:6" x14ac:dyDescent="0.3">
      <c r="B17554" s="3" t="s">
        <v>4875</v>
      </c>
      <c r="C17554" s="4">
        <v>46.855499999999999</v>
      </c>
      <c r="F17554" s="20"/>
    </row>
    <row r="17555" spans="2:6" x14ac:dyDescent="0.3">
      <c r="B17555" s="3" t="s">
        <v>2713</v>
      </c>
      <c r="C17555" s="4">
        <v>46.855499999999999</v>
      </c>
      <c r="F17555" s="20"/>
    </row>
    <row r="17556" spans="2:6" x14ac:dyDescent="0.3">
      <c r="B17556" s="3" t="s">
        <v>3575</v>
      </c>
      <c r="C17556" s="4">
        <v>46.855499999999999</v>
      </c>
      <c r="F17556" s="20"/>
    </row>
    <row r="17557" spans="2:6" x14ac:dyDescent="0.3">
      <c r="B17557" s="3" t="s">
        <v>2206</v>
      </c>
      <c r="C17557" s="4">
        <v>46.855499999999999</v>
      </c>
      <c r="F17557" s="20"/>
    </row>
    <row r="17558" spans="2:6" x14ac:dyDescent="0.3">
      <c r="B17558" s="3" t="s">
        <v>3054</v>
      </c>
      <c r="C17558" s="4">
        <v>46.855499999999999</v>
      </c>
      <c r="F17558" s="20"/>
    </row>
    <row r="17559" spans="2:6" x14ac:dyDescent="0.3">
      <c r="B17559" s="3" t="s">
        <v>1674</v>
      </c>
      <c r="C17559" s="4">
        <v>46.855499999999999</v>
      </c>
      <c r="F17559" s="20"/>
    </row>
    <row r="17560" spans="2:6" x14ac:dyDescent="0.3">
      <c r="B17560" s="3" t="s">
        <v>6089</v>
      </c>
      <c r="C17560" s="4">
        <v>46.811199999999999</v>
      </c>
      <c r="F17560" s="20"/>
    </row>
    <row r="17561" spans="2:6" x14ac:dyDescent="0.3">
      <c r="B17561" s="3" t="s">
        <v>4971</v>
      </c>
      <c r="C17561" s="4">
        <v>46.805100000000003</v>
      </c>
      <c r="F17561" s="20"/>
    </row>
    <row r="17562" spans="2:6" x14ac:dyDescent="0.3">
      <c r="B17562" s="3" t="s">
        <v>11784</v>
      </c>
      <c r="C17562" s="4">
        <v>46.748800000000003</v>
      </c>
      <c r="F17562" s="20"/>
    </row>
    <row r="17563" spans="2:6" x14ac:dyDescent="0.3">
      <c r="B17563" s="3" t="s">
        <v>2038</v>
      </c>
      <c r="C17563" s="4">
        <v>46.7226</v>
      </c>
      <c r="F17563" s="20"/>
    </row>
    <row r="17564" spans="2:6" x14ac:dyDescent="0.3">
      <c r="B17564" s="3" t="s">
        <v>10232</v>
      </c>
      <c r="C17564" s="4">
        <v>46.701300000000003</v>
      </c>
      <c r="F17564" s="20"/>
    </row>
    <row r="17565" spans="2:6" x14ac:dyDescent="0.3">
      <c r="B17565" s="3" t="s">
        <v>12641</v>
      </c>
      <c r="C17565" s="4">
        <v>46.680099999999996</v>
      </c>
      <c r="F17565" s="20"/>
    </row>
    <row r="17566" spans="2:6" x14ac:dyDescent="0.3">
      <c r="B17566" s="3" t="s">
        <v>2008</v>
      </c>
      <c r="C17566" s="4">
        <v>46.634</v>
      </c>
      <c r="F17566" s="20"/>
    </row>
    <row r="17567" spans="2:6" x14ac:dyDescent="0.3">
      <c r="B17567" s="3" t="s">
        <v>15914</v>
      </c>
      <c r="C17567" s="4">
        <v>46.618099999999998</v>
      </c>
      <c r="F17567" s="20"/>
    </row>
    <row r="17568" spans="2:6" x14ac:dyDescent="0.3">
      <c r="B17568" s="3" t="s">
        <v>7219</v>
      </c>
      <c r="C17568" s="4">
        <v>46.598799999999997</v>
      </c>
      <c r="F17568" s="20"/>
    </row>
    <row r="17569" spans="2:6" x14ac:dyDescent="0.3">
      <c r="B17569" s="3" t="s">
        <v>4872</v>
      </c>
      <c r="C17569" s="4">
        <v>46.598799999999997</v>
      </c>
      <c r="F17569" s="20"/>
    </row>
    <row r="17570" spans="2:6" x14ac:dyDescent="0.3">
      <c r="B17570" s="3" t="s">
        <v>17682</v>
      </c>
      <c r="C17570" s="4">
        <v>46.392099999999999</v>
      </c>
      <c r="F17570" s="20"/>
    </row>
    <row r="17571" spans="2:6" x14ac:dyDescent="0.3">
      <c r="B17571" s="3" t="s">
        <v>12999</v>
      </c>
      <c r="C17571" s="4">
        <v>46.392099999999999</v>
      </c>
      <c r="F17571" s="20"/>
    </row>
    <row r="17572" spans="2:6" x14ac:dyDescent="0.3">
      <c r="B17572" s="3" t="s">
        <v>5905</v>
      </c>
      <c r="C17572" s="4">
        <v>46.305100000000003</v>
      </c>
      <c r="F17572" s="20"/>
    </row>
    <row r="17573" spans="2:6" x14ac:dyDescent="0.3">
      <c r="B17573" s="3" t="s">
        <v>18326</v>
      </c>
      <c r="C17573" s="4">
        <v>46.110199999999999</v>
      </c>
      <c r="F17573" s="20"/>
    </row>
    <row r="17574" spans="2:6" x14ac:dyDescent="0.3">
      <c r="B17574" s="3" t="s">
        <v>8542</v>
      </c>
      <c r="C17574" s="4">
        <v>46.061</v>
      </c>
      <c r="F17574" s="20"/>
    </row>
    <row r="17575" spans="2:6" x14ac:dyDescent="0.3">
      <c r="B17575" s="3" t="s">
        <v>17428</v>
      </c>
      <c r="C17575" s="4">
        <v>45.9908</v>
      </c>
      <c r="F17575" s="20"/>
    </row>
    <row r="17576" spans="2:6" x14ac:dyDescent="0.3">
      <c r="B17576" s="3" t="s">
        <v>10933</v>
      </c>
      <c r="C17576" s="4">
        <v>45.9908</v>
      </c>
      <c r="F17576" s="20"/>
    </row>
    <row r="17577" spans="2:6" x14ac:dyDescent="0.3">
      <c r="B17577" s="3" t="s">
        <v>8952</v>
      </c>
      <c r="C17577" s="4">
        <v>45.9908</v>
      </c>
      <c r="F17577" s="20"/>
    </row>
    <row r="17578" spans="2:6" x14ac:dyDescent="0.3">
      <c r="B17578" s="3" t="s">
        <v>10970</v>
      </c>
      <c r="C17578" s="4">
        <v>45.978700000000003</v>
      </c>
      <c r="F17578" s="20"/>
    </row>
    <row r="17579" spans="2:6" x14ac:dyDescent="0.3">
      <c r="B17579" s="3" t="s">
        <v>10571</v>
      </c>
      <c r="C17579" s="4">
        <v>45.881399999999999</v>
      </c>
      <c r="F17579" s="20"/>
    </row>
    <row r="17580" spans="2:6" x14ac:dyDescent="0.3">
      <c r="B17580" s="3" t="s">
        <v>8783</v>
      </c>
      <c r="C17580" s="4">
        <v>45.828699999999998</v>
      </c>
      <c r="F17580" s="20"/>
    </row>
    <row r="17581" spans="2:6" x14ac:dyDescent="0.3">
      <c r="B17581" s="3" t="s">
        <v>1839</v>
      </c>
      <c r="C17581" s="4">
        <v>45.816500000000005</v>
      </c>
      <c r="F17581" s="20"/>
    </row>
    <row r="17582" spans="2:6" x14ac:dyDescent="0.3">
      <c r="B17582" s="3" t="s">
        <v>2332</v>
      </c>
      <c r="C17582" s="4">
        <v>45.622299999999996</v>
      </c>
      <c r="F17582" s="20"/>
    </row>
    <row r="17583" spans="2:6" x14ac:dyDescent="0.3">
      <c r="B17583" s="3" t="s">
        <v>17671</v>
      </c>
      <c r="C17583" s="4">
        <v>45.572000000000003</v>
      </c>
      <c r="F17583" s="20"/>
    </row>
    <row r="17584" spans="2:6" x14ac:dyDescent="0.3">
      <c r="B17584" s="3" t="s">
        <v>14003</v>
      </c>
      <c r="C17584" s="4">
        <v>45.540900000000001</v>
      </c>
      <c r="F17584" s="20"/>
    </row>
    <row r="17585" spans="2:6" x14ac:dyDescent="0.3">
      <c r="B17585" s="3" t="s">
        <v>8132</v>
      </c>
      <c r="C17585" s="4">
        <v>45.315300000000001</v>
      </c>
      <c r="F17585" s="20"/>
    </row>
    <row r="17586" spans="2:6" x14ac:dyDescent="0.3">
      <c r="B17586" s="3" t="s">
        <v>9707</v>
      </c>
      <c r="C17586" s="4">
        <v>45.045999999999999</v>
      </c>
      <c r="F17586" s="20"/>
    </row>
    <row r="17587" spans="2:6" x14ac:dyDescent="0.3">
      <c r="B17587" s="3" t="s">
        <v>1796</v>
      </c>
      <c r="C17587" s="4">
        <v>45.002299999999998</v>
      </c>
      <c r="F17587" s="20"/>
    </row>
    <row r="17588" spans="2:6" x14ac:dyDescent="0.3">
      <c r="B17588" s="3" t="s">
        <v>12487</v>
      </c>
      <c r="C17588" s="4">
        <v>44.958599999999997</v>
      </c>
      <c r="F17588" s="20"/>
    </row>
    <row r="17589" spans="2:6" x14ac:dyDescent="0.3">
      <c r="B17589" s="3" t="s">
        <v>10444</v>
      </c>
      <c r="C17589" s="4">
        <v>44.958599999999997</v>
      </c>
      <c r="F17589" s="20"/>
    </row>
    <row r="17590" spans="2:6" x14ac:dyDescent="0.3">
      <c r="B17590" s="3" t="s">
        <v>11345</v>
      </c>
      <c r="C17590" s="4">
        <v>44.958599999999997</v>
      </c>
      <c r="F17590" s="20"/>
    </row>
    <row r="17591" spans="2:6" x14ac:dyDescent="0.3">
      <c r="B17591" s="3" t="s">
        <v>14560</v>
      </c>
      <c r="C17591" s="4">
        <v>44.9086</v>
      </c>
      <c r="F17591" s="20"/>
    </row>
    <row r="17592" spans="2:6" x14ac:dyDescent="0.3">
      <c r="B17592" s="3" t="s">
        <v>17077</v>
      </c>
      <c r="C17592" s="4">
        <v>44.846400000000003</v>
      </c>
      <c r="F17592" s="20"/>
    </row>
    <row r="17593" spans="2:6" x14ac:dyDescent="0.3">
      <c r="B17593" s="3" t="s">
        <v>7265</v>
      </c>
      <c r="C17593" s="4">
        <v>44.720399999999998</v>
      </c>
      <c r="F17593" s="20"/>
    </row>
    <row r="17594" spans="2:6" x14ac:dyDescent="0.3">
      <c r="B17594" s="3" t="s">
        <v>3071</v>
      </c>
      <c r="C17594" s="4">
        <v>44.676699999999997</v>
      </c>
      <c r="F17594" s="20"/>
    </row>
    <row r="17595" spans="2:6" x14ac:dyDescent="0.3">
      <c r="B17595" s="3" t="s">
        <v>5857</v>
      </c>
      <c r="C17595" s="4">
        <v>44.6586</v>
      </c>
      <c r="F17595" s="20"/>
    </row>
    <row r="17596" spans="2:6" x14ac:dyDescent="0.3">
      <c r="B17596" s="3" t="s">
        <v>9508</v>
      </c>
      <c r="C17596" s="4">
        <v>44.651899999999998</v>
      </c>
      <c r="F17596" s="20"/>
    </row>
    <row r="17597" spans="2:6" x14ac:dyDescent="0.3">
      <c r="B17597" s="3" t="s">
        <v>8138</v>
      </c>
      <c r="C17597" s="4">
        <v>44.651899999999998</v>
      </c>
      <c r="F17597" s="20"/>
    </row>
    <row r="17598" spans="2:6" x14ac:dyDescent="0.3">
      <c r="B17598" s="3" t="s">
        <v>15951</v>
      </c>
      <c r="C17598" s="4">
        <v>44.610600000000005</v>
      </c>
      <c r="F17598" s="20"/>
    </row>
    <row r="17599" spans="2:6" x14ac:dyDescent="0.3">
      <c r="B17599" s="3" t="s">
        <v>1175</v>
      </c>
      <c r="C17599" s="4">
        <v>44.477699999999999</v>
      </c>
      <c r="F17599" s="20"/>
    </row>
    <row r="17600" spans="2:6" x14ac:dyDescent="0.3">
      <c r="B17600" s="3" t="s">
        <v>11104</v>
      </c>
      <c r="C17600" s="4">
        <v>44.382999999999996</v>
      </c>
      <c r="F17600" s="20"/>
    </row>
    <row r="17601" spans="2:6" x14ac:dyDescent="0.3">
      <c r="B17601" s="3" t="s">
        <v>5475</v>
      </c>
      <c r="C17601" s="4">
        <v>44.313700000000004</v>
      </c>
      <c r="F17601" s="20"/>
    </row>
    <row r="17602" spans="2:6" x14ac:dyDescent="0.3">
      <c r="B17602" s="3" t="s">
        <v>8547</v>
      </c>
      <c r="C17602" s="4">
        <v>44.138500000000001</v>
      </c>
      <c r="F17602" s="20"/>
    </row>
    <row r="17603" spans="2:6" x14ac:dyDescent="0.3">
      <c r="B17603" s="3" t="s">
        <v>4378</v>
      </c>
      <c r="C17603" s="4">
        <v>43.82</v>
      </c>
      <c r="F17603" s="20"/>
    </row>
    <row r="17604" spans="2:6" x14ac:dyDescent="0.3">
      <c r="B17604" s="3" t="s">
        <v>18100</v>
      </c>
      <c r="C17604" s="4">
        <v>43.813699999999997</v>
      </c>
      <c r="F17604" s="20"/>
    </row>
    <row r="17605" spans="2:6" x14ac:dyDescent="0.3">
      <c r="B17605" s="3" t="s">
        <v>16973</v>
      </c>
      <c r="C17605" s="4">
        <v>43.813699999999997</v>
      </c>
      <c r="F17605" s="20"/>
    </row>
    <row r="17606" spans="2:6" x14ac:dyDescent="0.3">
      <c r="B17606" s="3" t="s">
        <v>14712</v>
      </c>
      <c r="C17606" s="4">
        <v>43.813699999999997</v>
      </c>
      <c r="F17606" s="20"/>
    </row>
    <row r="17607" spans="2:6" x14ac:dyDescent="0.3">
      <c r="B17607" s="3" t="s">
        <v>12399</v>
      </c>
      <c r="C17607" s="4">
        <v>43.813699999999997</v>
      </c>
      <c r="F17607" s="20"/>
    </row>
    <row r="17608" spans="2:6" x14ac:dyDescent="0.3">
      <c r="B17608" s="3" t="s">
        <v>11527</v>
      </c>
      <c r="C17608" s="4">
        <v>43.813699999999997</v>
      </c>
      <c r="F17608" s="20"/>
    </row>
    <row r="17609" spans="2:6" x14ac:dyDescent="0.3">
      <c r="B17609" s="3" t="s">
        <v>12730</v>
      </c>
      <c r="C17609" s="4">
        <v>43.813699999999997</v>
      </c>
      <c r="F17609" s="20"/>
    </row>
    <row r="17610" spans="2:6" x14ac:dyDescent="0.3">
      <c r="B17610" s="3" t="s">
        <v>12669</v>
      </c>
      <c r="C17610" s="4">
        <v>43.813699999999997</v>
      </c>
      <c r="F17610" s="20"/>
    </row>
    <row r="17611" spans="2:6" x14ac:dyDescent="0.3">
      <c r="B17611" s="3" t="s">
        <v>8342</v>
      </c>
      <c r="C17611" s="4">
        <v>43.813699999999997</v>
      </c>
      <c r="F17611" s="20"/>
    </row>
    <row r="17612" spans="2:6" x14ac:dyDescent="0.3">
      <c r="B17612" s="3" t="s">
        <v>8293</v>
      </c>
      <c r="C17612" s="4">
        <v>43.813699999999997</v>
      </c>
      <c r="F17612" s="20"/>
    </row>
    <row r="17613" spans="2:6" x14ac:dyDescent="0.3">
      <c r="B17613" s="3" t="s">
        <v>9495</v>
      </c>
      <c r="C17613" s="4">
        <v>43.813699999999997</v>
      </c>
      <c r="F17613" s="20"/>
    </row>
    <row r="17614" spans="2:6" x14ac:dyDescent="0.3">
      <c r="B17614" s="3" t="s">
        <v>9003</v>
      </c>
      <c r="C17614" s="4">
        <v>43.813699999999997</v>
      </c>
      <c r="F17614" s="20"/>
    </row>
    <row r="17615" spans="2:6" x14ac:dyDescent="0.3">
      <c r="B17615" s="3" t="s">
        <v>8050</v>
      </c>
      <c r="C17615" s="4">
        <v>43.813699999999997</v>
      </c>
      <c r="F17615" s="20"/>
    </row>
    <row r="17616" spans="2:6" x14ac:dyDescent="0.3">
      <c r="B17616" s="3" t="s">
        <v>6601</v>
      </c>
      <c r="C17616" s="4">
        <v>43.813699999999997</v>
      </c>
      <c r="F17616" s="20"/>
    </row>
    <row r="17617" spans="2:6" x14ac:dyDescent="0.3">
      <c r="B17617" s="3" t="s">
        <v>3713</v>
      </c>
      <c r="C17617" s="4">
        <v>43.813699999999997</v>
      </c>
      <c r="F17617" s="20"/>
    </row>
    <row r="17618" spans="2:6" x14ac:dyDescent="0.3">
      <c r="B17618" s="3" t="s">
        <v>2644</v>
      </c>
      <c r="C17618" s="4">
        <v>43.813699999999997</v>
      </c>
      <c r="F17618" s="20"/>
    </row>
    <row r="17619" spans="2:6" x14ac:dyDescent="0.3">
      <c r="B17619" s="3" t="s">
        <v>3092</v>
      </c>
      <c r="C17619" s="4">
        <v>43.813699999999997</v>
      </c>
      <c r="F17619" s="20"/>
    </row>
    <row r="17620" spans="2:6" x14ac:dyDescent="0.3">
      <c r="B17620" s="3" t="s">
        <v>9608</v>
      </c>
      <c r="C17620" s="4">
        <v>43.807400000000001</v>
      </c>
      <c r="F17620" s="20"/>
    </row>
    <row r="17621" spans="2:6" x14ac:dyDescent="0.3">
      <c r="B17621" s="3" t="s">
        <v>10869</v>
      </c>
      <c r="C17621" s="4">
        <v>43.7759</v>
      </c>
      <c r="F17621" s="20"/>
    </row>
    <row r="17622" spans="2:6" x14ac:dyDescent="0.3">
      <c r="B17622" s="3" t="s">
        <v>5964</v>
      </c>
      <c r="C17622" s="4">
        <v>43.7759</v>
      </c>
      <c r="F17622" s="20"/>
    </row>
    <row r="17623" spans="2:6" x14ac:dyDescent="0.3">
      <c r="B17623" s="3" t="s">
        <v>923</v>
      </c>
      <c r="C17623" s="4">
        <v>43.7759</v>
      </c>
      <c r="F17623" s="20"/>
    </row>
    <row r="17624" spans="2:6" x14ac:dyDescent="0.3">
      <c r="B17624" s="3" t="s">
        <v>8729</v>
      </c>
      <c r="C17624" s="4">
        <v>43.769599999999997</v>
      </c>
      <c r="F17624" s="20"/>
    </row>
    <row r="17625" spans="2:6" x14ac:dyDescent="0.3">
      <c r="B17625" s="3" t="s">
        <v>5374</v>
      </c>
      <c r="C17625" s="4">
        <v>43.769599999999997</v>
      </c>
      <c r="F17625" s="20"/>
    </row>
    <row r="17626" spans="2:6" x14ac:dyDescent="0.3">
      <c r="B17626" s="3" t="s">
        <v>2920</v>
      </c>
      <c r="C17626" s="4">
        <v>43.769599999999997</v>
      </c>
      <c r="F17626" s="20"/>
    </row>
    <row r="17627" spans="2:6" x14ac:dyDescent="0.3">
      <c r="B17627" s="3" t="s">
        <v>673</v>
      </c>
      <c r="C17627" s="4">
        <v>43.769599999999997</v>
      </c>
      <c r="F17627" s="20"/>
    </row>
    <row r="17628" spans="2:6" x14ac:dyDescent="0.3">
      <c r="B17628" s="3" t="s">
        <v>10715</v>
      </c>
      <c r="C17628" s="4">
        <v>43.763300000000001</v>
      </c>
      <c r="F17628" s="20"/>
    </row>
    <row r="17629" spans="2:6" x14ac:dyDescent="0.3">
      <c r="B17629" s="3" t="s">
        <v>17771</v>
      </c>
      <c r="C17629" s="4">
        <v>43.7318</v>
      </c>
      <c r="F17629" s="20"/>
    </row>
    <row r="17630" spans="2:6" x14ac:dyDescent="0.3">
      <c r="B17630" s="3" t="s">
        <v>18227</v>
      </c>
      <c r="C17630" s="4">
        <v>43.7318</v>
      </c>
      <c r="F17630" s="20"/>
    </row>
    <row r="17631" spans="2:6" x14ac:dyDescent="0.3">
      <c r="B17631" s="3" t="s">
        <v>18590</v>
      </c>
      <c r="C17631" s="4">
        <v>43.7318</v>
      </c>
      <c r="F17631" s="20"/>
    </row>
    <row r="17632" spans="2:6" x14ac:dyDescent="0.3">
      <c r="B17632" s="3" t="s">
        <v>18300</v>
      </c>
      <c r="C17632" s="4">
        <v>43.7318</v>
      </c>
      <c r="F17632" s="20"/>
    </row>
    <row r="17633" spans="2:6" x14ac:dyDescent="0.3">
      <c r="B17633" s="3" t="s">
        <v>17389</v>
      </c>
      <c r="C17633" s="4">
        <v>43.7318</v>
      </c>
      <c r="F17633" s="20"/>
    </row>
    <row r="17634" spans="2:6" x14ac:dyDescent="0.3">
      <c r="B17634" s="3" t="s">
        <v>17071</v>
      </c>
      <c r="C17634" s="4">
        <v>43.7318</v>
      </c>
      <c r="F17634" s="20"/>
    </row>
    <row r="17635" spans="2:6" x14ac:dyDescent="0.3">
      <c r="B17635" s="3" t="s">
        <v>16545</v>
      </c>
      <c r="C17635" s="4">
        <v>43.7318</v>
      </c>
      <c r="F17635" s="20"/>
    </row>
    <row r="17636" spans="2:6" x14ac:dyDescent="0.3">
      <c r="B17636" s="3" t="s">
        <v>14911</v>
      </c>
      <c r="C17636" s="4">
        <v>43.7318</v>
      </c>
      <c r="F17636" s="20"/>
    </row>
    <row r="17637" spans="2:6" x14ac:dyDescent="0.3">
      <c r="B17637" s="3" t="s">
        <v>11773</v>
      </c>
      <c r="C17637" s="4">
        <v>43.7318</v>
      </c>
      <c r="F17637" s="20"/>
    </row>
    <row r="17638" spans="2:6" x14ac:dyDescent="0.3">
      <c r="B17638" s="3" t="s">
        <v>12118</v>
      </c>
      <c r="C17638" s="4">
        <v>43.7318</v>
      </c>
      <c r="F17638" s="20"/>
    </row>
    <row r="17639" spans="2:6" x14ac:dyDescent="0.3">
      <c r="B17639" s="3" t="s">
        <v>10421</v>
      </c>
      <c r="C17639" s="4">
        <v>43.7318</v>
      </c>
      <c r="F17639" s="20"/>
    </row>
    <row r="17640" spans="2:6" x14ac:dyDescent="0.3">
      <c r="B17640" s="3" t="s">
        <v>11302</v>
      </c>
      <c r="C17640" s="4">
        <v>43.7318</v>
      </c>
      <c r="F17640" s="20"/>
    </row>
    <row r="17641" spans="2:6" x14ac:dyDescent="0.3">
      <c r="B17641" s="3" t="s">
        <v>9173</v>
      </c>
      <c r="C17641" s="4">
        <v>43.7318</v>
      </c>
      <c r="F17641" s="20"/>
    </row>
    <row r="17642" spans="2:6" x14ac:dyDescent="0.3">
      <c r="B17642" s="3" t="s">
        <v>7059</v>
      </c>
      <c r="C17642" s="4">
        <v>43.7318</v>
      </c>
      <c r="F17642" s="20"/>
    </row>
    <row r="17643" spans="2:6" x14ac:dyDescent="0.3">
      <c r="B17643" s="3" t="s">
        <v>7528</v>
      </c>
      <c r="C17643" s="4">
        <v>43.7318</v>
      </c>
      <c r="F17643" s="20"/>
    </row>
    <row r="17644" spans="2:6" x14ac:dyDescent="0.3">
      <c r="B17644" s="3" t="s">
        <v>5418</v>
      </c>
      <c r="C17644" s="4">
        <v>43.7318</v>
      </c>
      <c r="F17644" s="20"/>
    </row>
    <row r="17645" spans="2:6" x14ac:dyDescent="0.3">
      <c r="B17645" s="3" t="s">
        <v>6455</v>
      </c>
      <c r="C17645" s="4">
        <v>43.7318</v>
      </c>
      <c r="F17645" s="20"/>
    </row>
    <row r="17646" spans="2:6" x14ac:dyDescent="0.3">
      <c r="B17646" s="3" t="s">
        <v>3947</v>
      </c>
      <c r="C17646" s="4">
        <v>43.7318</v>
      </c>
      <c r="F17646" s="20"/>
    </row>
    <row r="17647" spans="2:6" x14ac:dyDescent="0.3">
      <c r="B17647" s="3" t="s">
        <v>3771</v>
      </c>
      <c r="C17647" s="4">
        <v>43.7318</v>
      </c>
      <c r="F17647" s="20"/>
    </row>
    <row r="17648" spans="2:6" x14ac:dyDescent="0.3">
      <c r="B17648" s="3" t="s">
        <v>2207</v>
      </c>
      <c r="C17648" s="4">
        <v>43.7318</v>
      </c>
      <c r="F17648" s="20"/>
    </row>
    <row r="17649" spans="2:6" x14ac:dyDescent="0.3">
      <c r="B17649" s="3" t="s">
        <v>3533</v>
      </c>
      <c r="C17649" s="4">
        <v>43.7318</v>
      </c>
      <c r="F17649" s="20"/>
    </row>
    <row r="17650" spans="2:6" x14ac:dyDescent="0.3">
      <c r="B17650" s="3" t="s">
        <v>1284</v>
      </c>
      <c r="C17650" s="4">
        <v>43.7318</v>
      </c>
      <c r="F17650" s="20"/>
    </row>
    <row r="17651" spans="2:6" x14ac:dyDescent="0.3">
      <c r="B17651" s="3" t="s">
        <v>1130</v>
      </c>
      <c r="C17651" s="4">
        <v>43.7318</v>
      </c>
      <c r="F17651" s="20"/>
    </row>
    <row r="17652" spans="2:6" x14ac:dyDescent="0.3">
      <c r="B17652" s="3" t="s">
        <v>813</v>
      </c>
      <c r="C17652" s="4">
        <v>43.656199999999998</v>
      </c>
      <c r="F17652" s="20"/>
    </row>
    <row r="17653" spans="2:6" x14ac:dyDescent="0.3">
      <c r="B17653" s="3" t="s">
        <v>10698</v>
      </c>
      <c r="C17653" s="4">
        <v>43.6432</v>
      </c>
      <c r="F17653" s="20"/>
    </row>
    <row r="17654" spans="2:6" x14ac:dyDescent="0.3">
      <c r="B17654" s="3" t="s">
        <v>12246</v>
      </c>
      <c r="C17654" s="4">
        <v>43.625100000000003</v>
      </c>
      <c r="F17654" s="20"/>
    </row>
    <row r="17655" spans="2:6" x14ac:dyDescent="0.3">
      <c r="B17655" s="3" t="s">
        <v>15692</v>
      </c>
      <c r="C17655" s="4">
        <v>43.5989</v>
      </c>
      <c r="F17655" s="20"/>
    </row>
    <row r="17656" spans="2:6" x14ac:dyDescent="0.3">
      <c r="B17656" s="3" t="s">
        <v>14766</v>
      </c>
      <c r="C17656" s="4">
        <v>43.568799999999996</v>
      </c>
      <c r="F17656" s="20"/>
    </row>
    <row r="17657" spans="2:6" x14ac:dyDescent="0.3">
      <c r="B17657" s="3" t="s">
        <v>15502</v>
      </c>
      <c r="C17657" s="4">
        <v>43.568799999999996</v>
      </c>
      <c r="F17657" s="20"/>
    </row>
    <row r="17658" spans="2:6" x14ac:dyDescent="0.3">
      <c r="B17658" s="3" t="s">
        <v>9009</v>
      </c>
      <c r="C17658" s="4">
        <v>43.475099999999998</v>
      </c>
      <c r="F17658" s="20"/>
    </row>
    <row r="17659" spans="2:6" x14ac:dyDescent="0.3">
      <c r="B17659" s="3" t="s">
        <v>10052</v>
      </c>
      <c r="C17659" s="4">
        <v>43.4251</v>
      </c>
      <c r="F17659" s="20"/>
    </row>
    <row r="17660" spans="2:6" x14ac:dyDescent="0.3">
      <c r="B17660" s="3" t="s">
        <v>7501</v>
      </c>
      <c r="C17660" s="4">
        <v>43.287499999999994</v>
      </c>
      <c r="F17660" s="20"/>
    </row>
    <row r="17661" spans="2:6" x14ac:dyDescent="0.3">
      <c r="B17661" s="3" t="s">
        <v>18086</v>
      </c>
      <c r="C17661" s="4">
        <v>43.218400000000003</v>
      </c>
      <c r="F17661" s="20"/>
    </row>
    <row r="17662" spans="2:6" x14ac:dyDescent="0.3">
      <c r="B17662" s="3" t="s">
        <v>8756</v>
      </c>
      <c r="C17662" s="4">
        <v>43.111699999999999</v>
      </c>
      <c r="F17662" s="20"/>
    </row>
    <row r="17663" spans="2:6" x14ac:dyDescent="0.3">
      <c r="B17663" s="3" t="s">
        <v>10204</v>
      </c>
      <c r="C17663" s="4">
        <v>42.9373</v>
      </c>
      <c r="F17663" s="20"/>
    </row>
    <row r="17664" spans="2:6" x14ac:dyDescent="0.3">
      <c r="B17664" s="3" t="s">
        <v>16965</v>
      </c>
      <c r="C17664" s="4">
        <v>42.9176</v>
      </c>
      <c r="F17664" s="20"/>
    </row>
    <row r="17665" spans="2:6" x14ac:dyDescent="0.3">
      <c r="B17665" s="3" t="s">
        <v>6055</v>
      </c>
      <c r="C17665" s="4">
        <v>42.873899999999999</v>
      </c>
      <c r="F17665" s="20"/>
    </row>
    <row r="17666" spans="2:6" x14ac:dyDescent="0.3">
      <c r="B17666" s="3" t="s">
        <v>18635</v>
      </c>
      <c r="C17666" s="4">
        <v>42.704999999999998</v>
      </c>
      <c r="F17666" s="20"/>
    </row>
    <row r="17667" spans="2:6" x14ac:dyDescent="0.3">
      <c r="B17667" s="3" t="s">
        <v>12611</v>
      </c>
      <c r="C17667" s="4">
        <v>42.675800000000002</v>
      </c>
      <c r="F17667" s="20"/>
    </row>
    <row r="17668" spans="2:6" x14ac:dyDescent="0.3">
      <c r="B17668" s="3" t="s">
        <v>766</v>
      </c>
      <c r="C17668" s="4">
        <v>42.631500000000003</v>
      </c>
      <c r="F17668" s="20"/>
    </row>
    <row r="17669" spans="2:6" x14ac:dyDescent="0.3">
      <c r="B17669" s="3" t="s">
        <v>14385</v>
      </c>
      <c r="C17669" s="4">
        <v>42.5428</v>
      </c>
      <c r="F17669" s="20"/>
    </row>
    <row r="17670" spans="2:6" x14ac:dyDescent="0.3">
      <c r="B17670" s="3" t="s">
        <v>10031</v>
      </c>
      <c r="C17670" s="4">
        <v>42.511200000000002</v>
      </c>
      <c r="F17670" s="20"/>
    </row>
    <row r="17671" spans="2:6" x14ac:dyDescent="0.3">
      <c r="B17671" s="3" t="s">
        <v>8332</v>
      </c>
      <c r="C17671" s="4">
        <v>42.460900000000002</v>
      </c>
      <c r="F17671" s="20"/>
    </row>
    <row r="17672" spans="2:6" x14ac:dyDescent="0.3">
      <c r="B17672" s="3" t="s">
        <v>8084</v>
      </c>
      <c r="C17672" s="4">
        <v>42.460900000000002</v>
      </c>
      <c r="F17672" s="20"/>
    </row>
    <row r="17673" spans="2:6" x14ac:dyDescent="0.3">
      <c r="B17673" s="3" t="s">
        <v>8523</v>
      </c>
      <c r="C17673" s="4">
        <v>42.448300000000003</v>
      </c>
      <c r="F17673" s="20"/>
    </row>
    <row r="17674" spans="2:6" x14ac:dyDescent="0.3">
      <c r="B17674" s="3" t="s">
        <v>14518</v>
      </c>
      <c r="C17674" s="4">
        <v>42.2605</v>
      </c>
      <c r="F17674" s="20"/>
    </row>
    <row r="17675" spans="2:6" x14ac:dyDescent="0.3">
      <c r="B17675" s="3" t="s">
        <v>8515</v>
      </c>
      <c r="C17675" s="4">
        <v>42.223100000000002</v>
      </c>
      <c r="F17675" s="20"/>
    </row>
    <row r="17676" spans="2:6" x14ac:dyDescent="0.3">
      <c r="B17676" s="3" t="s">
        <v>6375</v>
      </c>
      <c r="C17676" s="4">
        <v>42.179000000000002</v>
      </c>
      <c r="F17676" s="20"/>
    </row>
    <row r="17677" spans="2:6" x14ac:dyDescent="0.3">
      <c r="B17677" s="3" t="s">
        <v>8192</v>
      </c>
      <c r="C17677" s="4">
        <v>42.041600000000003</v>
      </c>
      <c r="F17677" s="20"/>
    </row>
    <row r="17678" spans="2:6" x14ac:dyDescent="0.3">
      <c r="B17678" s="3" t="s">
        <v>5702</v>
      </c>
      <c r="C17678" s="4">
        <v>42.041600000000003</v>
      </c>
      <c r="F17678" s="20"/>
    </row>
    <row r="17679" spans="2:6" x14ac:dyDescent="0.3">
      <c r="B17679" s="3" t="s">
        <v>18818</v>
      </c>
      <c r="C17679" s="4">
        <v>41.872699999999995</v>
      </c>
      <c r="F17679" s="20"/>
    </row>
    <row r="17680" spans="2:6" x14ac:dyDescent="0.3">
      <c r="B17680" s="3" t="s">
        <v>11406</v>
      </c>
      <c r="C17680" s="4">
        <v>41.809699999999999</v>
      </c>
      <c r="F17680" s="20"/>
    </row>
    <row r="17681" spans="2:6" x14ac:dyDescent="0.3">
      <c r="B17681" s="3" t="s">
        <v>1981</v>
      </c>
      <c r="C17681" s="4">
        <v>41.7849</v>
      </c>
      <c r="F17681" s="20"/>
    </row>
    <row r="17682" spans="2:6" x14ac:dyDescent="0.3">
      <c r="B17682" s="3" t="s">
        <v>13716</v>
      </c>
      <c r="C17682" s="4">
        <v>41.709700000000005</v>
      </c>
      <c r="F17682" s="20"/>
    </row>
    <row r="17683" spans="2:6" x14ac:dyDescent="0.3">
      <c r="B17683" s="3" t="s">
        <v>10100</v>
      </c>
      <c r="C17683" s="4">
        <v>41.575499999999998</v>
      </c>
      <c r="F17683" s="20"/>
    </row>
    <row r="17684" spans="2:6" x14ac:dyDescent="0.3">
      <c r="B17684" s="3" t="s">
        <v>1714</v>
      </c>
      <c r="C17684" s="4">
        <v>41.528199999999998</v>
      </c>
      <c r="F17684" s="20"/>
    </row>
    <row r="17685" spans="2:6" x14ac:dyDescent="0.3">
      <c r="B17685" s="3" t="s">
        <v>11258</v>
      </c>
      <c r="C17685" s="4">
        <v>41.398299999999999</v>
      </c>
      <c r="F17685" s="20"/>
    </row>
    <row r="17686" spans="2:6" x14ac:dyDescent="0.3">
      <c r="B17686" s="3" t="s">
        <v>1895</v>
      </c>
      <c r="C17686" s="4">
        <v>41.379300000000001</v>
      </c>
      <c r="F17686" s="20"/>
    </row>
    <row r="17687" spans="2:6" x14ac:dyDescent="0.3">
      <c r="B17687" s="3" t="s">
        <v>14191</v>
      </c>
      <c r="C17687" s="4">
        <v>41.278500000000001</v>
      </c>
      <c r="F17687" s="20"/>
    </row>
    <row r="17688" spans="2:6" x14ac:dyDescent="0.3">
      <c r="B17688" s="3" t="s">
        <v>14019</v>
      </c>
      <c r="C17688" s="4">
        <v>41.278500000000001</v>
      </c>
      <c r="F17688" s="20"/>
    </row>
    <row r="17689" spans="2:6" x14ac:dyDescent="0.3">
      <c r="B17689" s="3" t="s">
        <v>12720</v>
      </c>
      <c r="C17689" s="4">
        <v>41.278500000000001</v>
      </c>
      <c r="F17689" s="20"/>
    </row>
    <row r="17690" spans="2:6" x14ac:dyDescent="0.3">
      <c r="B17690" s="3" t="s">
        <v>12817</v>
      </c>
      <c r="C17690" s="4">
        <v>41.278500000000001</v>
      </c>
      <c r="F17690" s="20"/>
    </row>
    <row r="17691" spans="2:6" x14ac:dyDescent="0.3">
      <c r="B17691" s="3" t="s">
        <v>10822</v>
      </c>
      <c r="C17691" s="4">
        <v>41.278500000000001</v>
      </c>
      <c r="F17691" s="20"/>
    </row>
    <row r="17692" spans="2:6" x14ac:dyDescent="0.3">
      <c r="B17692" s="3" t="s">
        <v>6884</v>
      </c>
      <c r="C17692" s="4">
        <v>41.271499999999996</v>
      </c>
      <c r="F17692" s="20"/>
    </row>
    <row r="17693" spans="2:6" x14ac:dyDescent="0.3">
      <c r="B17693" s="3" t="s">
        <v>5721</v>
      </c>
      <c r="C17693" s="4">
        <v>41.271499999999996</v>
      </c>
      <c r="F17693" s="20"/>
    </row>
    <row r="17694" spans="2:6" x14ac:dyDescent="0.3">
      <c r="B17694" s="3" t="s">
        <v>1756</v>
      </c>
      <c r="C17694" s="4">
        <v>41.1648</v>
      </c>
      <c r="F17694" s="20"/>
    </row>
    <row r="17695" spans="2:6" x14ac:dyDescent="0.3">
      <c r="B17695" s="3" t="s">
        <v>10515</v>
      </c>
      <c r="C17695" s="4">
        <v>41.084299999999999</v>
      </c>
      <c r="F17695" s="20"/>
    </row>
    <row r="17696" spans="2:6" x14ac:dyDescent="0.3">
      <c r="B17696" s="3" t="s">
        <v>14196</v>
      </c>
      <c r="C17696" s="4">
        <v>41.014800000000001</v>
      </c>
      <c r="F17696" s="20"/>
    </row>
    <row r="17697" spans="2:6" x14ac:dyDescent="0.3">
      <c r="B17697" s="3" t="s">
        <v>9825</v>
      </c>
      <c r="C17697" s="4">
        <v>41.014800000000001</v>
      </c>
      <c r="F17697" s="20"/>
    </row>
    <row r="17698" spans="2:6" x14ac:dyDescent="0.3">
      <c r="B17698" s="3" t="s">
        <v>4023</v>
      </c>
      <c r="C17698" s="4">
        <v>41.014800000000001</v>
      </c>
      <c r="F17698" s="20"/>
    </row>
    <row r="17699" spans="2:6" x14ac:dyDescent="0.3">
      <c r="B17699" s="3" t="s">
        <v>14925</v>
      </c>
      <c r="C17699" s="4">
        <v>40.815199999999997</v>
      </c>
      <c r="F17699" s="20"/>
    </row>
    <row r="17700" spans="2:6" x14ac:dyDescent="0.3">
      <c r="B17700" s="3" t="s">
        <v>12656</v>
      </c>
      <c r="C17700" s="4">
        <v>40.815199999999997</v>
      </c>
      <c r="F17700" s="20"/>
    </row>
    <row r="17701" spans="2:6" x14ac:dyDescent="0.3">
      <c r="B17701" s="3" t="s">
        <v>2674</v>
      </c>
      <c r="C17701" s="4">
        <v>40.815199999999997</v>
      </c>
      <c r="F17701" s="20"/>
    </row>
    <row r="17702" spans="2:6" x14ac:dyDescent="0.3">
      <c r="B17702" s="3" t="s">
        <v>1558</v>
      </c>
      <c r="C17702" s="4">
        <v>40.815199999999997</v>
      </c>
      <c r="F17702" s="20"/>
    </row>
    <row r="17703" spans="2:6" x14ac:dyDescent="0.3">
      <c r="B17703" s="3" t="s">
        <v>17793</v>
      </c>
      <c r="C17703" s="4">
        <v>40.6892</v>
      </c>
      <c r="F17703" s="20"/>
    </row>
    <row r="17704" spans="2:6" x14ac:dyDescent="0.3">
      <c r="B17704" s="3" t="s">
        <v>6472</v>
      </c>
      <c r="C17704" s="4">
        <v>40.671099999999996</v>
      </c>
      <c r="F17704" s="20"/>
    </row>
    <row r="17705" spans="2:6" x14ac:dyDescent="0.3">
      <c r="B17705" s="3" t="s">
        <v>9193</v>
      </c>
      <c r="C17705" s="4">
        <v>40.645899999999997</v>
      </c>
      <c r="F17705" s="20"/>
    </row>
    <row r="17706" spans="2:6" x14ac:dyDescent="0.3">
      <c r="B17706" s="3" t="s">
        <v>15792</v>
      </c>
      <c r="C17706" s="4">
        <v>40.639600000000002</v>
      </c>
      <c r="F17706" s="20"/>
    </row>
    <row r="17707" spans="2:6" x14ac:dyDescent="0.3">
      <c r="B17707" s="3" t="s">
        <v>13449</v>
      </c>
      <c r="C17707" s="4">
        <v>40.639600000000002</v>
      </c>
      <c r="F17707" s="20"/>
    </row>
    <row r="17708" spans="2:6" x14ac:dyDescent="0.3">
      <c r="B17708" s="3" t="s">
        <v>2686</v>
      </c>
      <c r="C17708" s="4">
        <v>40.633299999999998</v>
      </c>
      <c r="F17708" s="20"/>
    </row>
    <row r="17709" spans="2:6" x14ac:dyDescent="0.3">
      <c r="B17709" s="3" t="s">
        <v>12885</v>
      </c>
      <c r="C17709" s="4">
        <v>40.626999999999995</v>
      </c>
      <c r="F17709" s="20"/>
    </row>
    <row r="17710" spans="2:6" x14ac:dyDescent="0.3">
      <c r="B17710" s="3" t="s">
        <v>10781</v>
      </c>
      <c r="C17710" s="4">
        <v>40.626999999999995</v>
      </c>
      <c r="F17710" s="20"/>
    </row>
    <row r="17711" spans="2:6" x14ac:dyDescent="0.3">
      <c r="B17711" s="3" t="s">
        <v>14952</v>
      </c>
      <c r="C17711" s="4">
        <v>40.614400000000003</v>
      </c>
      <c r="F17711" s="20"/>
    </row>
    <row r="17712" spans="2:6" x14ac:dyDescent="0.3">
      <c r="B17712" s="3" t="s">
        <v>13466</v>
      </c>
      <c r="C17712" s="4">
        <v>40.614400000000003</v>
      </c>
      <c r="F17712" s="20"/>
    </row>
    <row r="17713" spans="2:6" x14ac:dyDescent="0.3">
      <c r="B17713" s="3" t="s">
        <v>18299</v>
      </c>
      <c r="C17713" s="4">
        <v>40.6081</v>
      </c>
      <c r="F17713" s="20"/>
    </row>
    <row r="17714" spans="2:6" x14ac:dyDescent="0.3">
      <c r="B17714" s="3" t="s">
        <v>16669</v>
      </c>
      <c r="C17714" s="4">
        <v>40.6081</v>
      </c>
      <c r="F17714" s="20"/>
    </row>
    <row r="17715" spans="2:6" x14ac:dyDescent="0.3">
      <c r="B17715" s="3" t="s">
        <v>16675</v>
      </c>
      <c r="C17715" s="4">
        <v>40.6081</v>
      </c>
      <c r="F17715" s="20"/>
    </row>
    <row r="17716" spans="2:6" x14ac:dyDescent="0.3">
      <c r="B17716" s="3" t="s">
        <v>16203</v>
      </c>
      <c r="C17716" s="4">
        <v>40.6081</v>
      </c>
      <c r="F17716" s="20"/>
    </row>
    <row r="17717" spans="2:6" x14ac:dyDescent="0.3">
      <c r="B17717" s="3" t="s">
        <v>16162</v>
      </c>
      <c r="C17717" s="4">
        <v>40.6081</v>
      </c>
      <c r="F17717" s="20"/>
    </row>
    <row r="17718" spans="2:6" x14ac:dyDescent="0.3">
      <c r="B17718" s="3" t="s">
        <v>16274</v>
      </c>
      <c r="C17718" s="4">
        <v>40.6081</v>
      </c>
      <c r="F17718" s="20"/>
    </row>
    <row r="17719" spans="2:6" x14ac:dyDescent="0.3">
      <c r="B17719" s="3" t="s">
        <v>15220</v>
      </c>
      <c r="C17719" s="4">
        <v>40.6081</v>
      </c>
      <c r="F17719" s="20"/>
    </row>
    <row r="17720" spans="2:6" x14ac:dyDescent="0.3">
      <c r="B17720" s="3" t="s">
        <v>15684</v>
      </c>
      <c r="C17720" s="4">
        <v>40.6081</v>
      </c>
      <c r="F17720" s="20"/>
    </row>
    <row r="17721" spans="2:6" x14ac:dyDescent="0.3">
      <c r="B17721" s="3" t="s">
        <v>15505</v>
      </c>
      <c r="C17721" s="4">
        <v>40.6081</v>
      </c>
      <c r="F17721" s="20"/>
    </row>
    <row r="17722" spans="2:6" x14ac:dyDescent="0.3">
      <c r="B17722" s="3" t="s">
        <v>14046</v>
      </c>
      <c r="C17722" s="4">
        <v>40.6081</v>
      </c>
      <c r="F17722" s="20"/>
    </row>
    <row r="17723" spans="2:6" x14ac:dyDescent="0.3">
      <c r="B17723" s="3" t="s">
        <v>13407</v>
      </c>
      <c r="C17723" s="4">
        <v>40.6081</v>
      </c>
      <c r="F17723" s="20"/>
    </row>
    <row r="17724" spans="2:6" x14ac:dyDescent="0.3">
      <c r="B17724" s="3" t="s">
        <v>14431</v>
      </c>
      <c r="C17724" s="4">
        <v>40.6081</v>
      </c>
      <c r="F17724" s="20"/>
    </row>
    <row r="17725" spans="2:6" x14ac:dyDescent="0.3">
      <c r="B17725" s="3" t="s">
        <v>13163</v>
      </c>
      <c r="C17725" s="4">
        <v>40.6081</v>
      </c>
      <c r="F17725" s="20"/>
    </row>
    <row r="17726" spans="2:6" x14ac:dyDescent="0.3">
      <c r="B17726" s="3" t="s">
        <v>12735</v>
      </c>
      <c r="C17726" s="4">
        <v>40.6081</v>
      </c>
      <c r="F17726" s="20"/>
    </row>
    <row r="17727" spans="2:6" x14ac:dyDescent="0.3">
      <c r="B17727" s="3" t="s">
        <v>11611</v>
      </c>
      <c r="C17727" s="4">
        <v>40.6081</v>
      </c>
      <c r="F17727" s="20"/>
    </row>
    <row r="17728" spans="2:6" x14ac:dyDescent="0.3">
      <c r="B17728" s="3" t="s">
        <v>11873</v>
      </c>
      <c r="C17728" s="4">
        <v>40.6081</v>
      </c>
      <c r="F17728" s="20"/>
    </row>
    <row r="17729" spans="2:6" x14ac:dyDescent="0.3">
      <c r="B17729" s="3" t="s">
        <v>12094</v>
      </c>
      <c r="C17729" s="4">
        <v>40.6081</v>
      </c>
      <c r="F17729" s="20"/>
    </row>
    <row r="17730" spans="2:6" x14ac:dyDescent="0.3">
      <c r="B17730" s="3" t="s">
        <v>11085</v>
      </c>
      <c r="C17730" s="4">
        <v>40.6081</v>
      </c>
      <c r="F17730" s="20"/>
    </row>
    <row r="17731" spans="2:6" x14ac:dyDescent="0.3">
      <c r="B17731" s="3" t="s">
        <v>10174</v>
      </c>
      <c r="C17731" s="4">
        <v>40.6081</v>
      </c>
      <c r="F17731" s="20"/>
    </row>
    <row r="17732" spans="2:6" x14ac:dyDescent="0.3">
      <c r="B17732" s="3" t="s">
        <v>9543</v>
      </c>
      <c r="C17732" s="4">
        <v>40.6081</v>
      </c>
      <c r="F17732" s="20"/>
    </row>
    <row r="17733" spans="2:6" x14ac:dyDescent="0.3">
      <c r="B17733" s="3" t="s">
        <v>4417</v>
      </c>
      <c r="C17733" s="4">
        <v>40.6081</v>
      </c>
      <c r="F17733" s="20"/>
    </row>
    <row r="17734" spans="2:6" x14ac:dyDescent="0.3">
      <c r="B17734" s="3" t="s">
        <v>4349</v>
      </c>
      <c r="C17734" s="4">
        <v>40.6081</v>
      </c>
      <c r="F17734" s="20"/>
    </row>
    <row r="17735" spans="2:6" x14ac:dyDescent="0.3">
      <c r="B17735" s="3" t="s">
        <v>5002</v>
      </c>
      <c r="C17735" s="4">
        <v>40.6081</v>
      </c>
      <c r="F17735" s="20"/>
    </row>
    <row r="17736" spans="2:6" x14ac:dyDescent="0.3">
      <c r="B17736" s="3" t="s">
        <v>3321</v>
      </c>
      <c r="C17736" s="4">
        <v>40.6081</v>
      </c>
      <c r="F17736" s="20"/>
    </row>
    <row r="17737" spans="2:6" x14ac:dyDescent="0.3">
      <c r="B17737" s="3" t="s">
        <v>1106</v>
      </c>
      <c r="C17737" s="4">
        <v>40.6081</v>
      </c>
      <c r="F17737" s="20"/>
    </row>
    <row r="17738" spans="2:6" x14ac:dyDescent="0.3">
      <c r="B17738" s="3" t="s">
        <v>846</v>
      </c>
      <c r="C17738" s="4">
        <v>40.6081</v>
      </c>
      <c r="F17738" s="20"/>
    </row>
    <row r="17739" spans="2:6" x14ac:dyDescent="0.3">
      <c r="B17739" s="3" t="s">
        <v>627</v>
      </c>
      <c r="C17739" s="4">
        <v>40.6081</v>
      </c>
      <c r="F17739" s="20"/>
    </row>
    <row r="17740" spans="2:6" x14ac:dyDescent="0.3">
      <c r="B17740" s="3" t="s">
        <v>605</v>
      </c>
      <c r="C17740" s="4">
        <v>40.6081</v>
      </c>
      <c r="F17740" s="20"/>
    </row>
    <row r="17741" spans="2:6" x14ac:dyDescent="0.3">
      <c r="B17741" s="3" t="s">
        <v>8862</v>
      </c>
      <c r="C17741" s="4">
        <v>40.502000000000002</v>
      </c>
      <c r="F17741" s="20"/>
    </row>
    <row r="17742" spans="2:6" x14ac:dyDescent="0.3">
      <c r="B17742" s="3" t="s">
        <v>8876</v>
      </c>
      <c r="C17742" s="4">
        <v>40.481499999999997</v>
      </c>
      <c r="F17742" s="20"/>
    </row>
    <row r="17743" spans="2:6" x14ac:dyDescent="0.3">
      <c r="B17743" s="3" t="s">
        <v>8742</v>
      </c>
      <c r="C17743" s="4">
        <v>40.419899999999998</v>
      </c>
      <c r="F17743" s="20"/>
    </row>
    <row r="17744" spans="2:6" x14ac:dyDescent="0.3">
      <c r="B17744" s="3" t="s">
        <v>16149</v>
      </c>
      <c r="C17744" s="4">
        <v>40.3581</v>
      </c>
      <c r="F17744" s="20"/>
    </row>
    <row r="17745" spans="2:6" x14ac:dyDescent="0.3">
      <c r="B17745" s="3" t="s">
        <v>15160</v>
      </c>
      <c r="C17745" s="4">
        <v>40.3581</v>
      </c>
      <c r="F17745" s="20"/>
    </row>
    <row r="17746" spans="2:6" x14ac:dyDescent="0.3">
      <c r="B17746" s="3" t="s">
        <v>18819</v>
      </c>
      <c r="C17746" s="4">
        <v>40.332499999999996</v>
      </c>
      <c r="F17746" s="20"/>
    </row>
    <row r="17747" spans="2:6" x14ac:dyDescent="0.3">
      <c r="B17747" s="3" t="s">
        <v>7721</v>
      </c>
      <c r="C17747" s="4">
        <v>40.244700000000002</v>
      </c>
      <c r="F17747" s="20"/>
    </row>
    <row r="17748" spans="2:6" x14ac:dyDescent="0.3">
      <c r="B17748" s="3" t="s">
        <v>3736</v>
      </c>
      <c r="C17748" s="4">
        <v>40.013599999999997</v>
      </c>
      <c r="F17748" s="20"/>
    </row>
    <row r="17749" spans="2:6" x14ac:dyDescent="0.3">
      <c r="B17749" s="3" t="s">
        <v>15122</v>
      </c>
      <c r="C17749" s="4">
        <v>39.988</v>
      </c>
      <c r="F17749" s="20"/>
    </row>
    <row r="17750" spans="2:6" x14ac:dyDescent="0.3">
      <c r="B17750" s="3" t="s">
        <v>11640</v>
      </c>
      <c r="C17750" s="4">
        <v>39.963200000000001</v>
      </c>
      <c r="F17750" s="20"/>
    </row>
    <row r="17751" spans="2:6" x14ac:dyDescent="0.3">
      <c r="B17751" s="3" t="s">
        <v>15777</v>
      </c>
      <c r="C17751" s="4">
        <v>39.806899999999999</v>
      </c>
      <c r="F17751" s="20"/>
    </row>
    <row r="17752" spans="2:6" x14ac:dyDescent="0.3">
      <c r="B17752" s="3" t="s">
        <v>3765</v>
      </c>
      <c r="C17752" s="4">
        <v>39.731900000000003</v>
      </c>
      <c r="F17752" s="20"/>
    </row>
    <row r="17753" spans="2:6" x14ac:dyDescent="0.3">
      <c r="B17753" s="3" t="s">
        <v>12521</v>
      </c>
      <c r="C17753" s="4">
        <v>39.725000000000001</v>
      </c>
      <c r="F17753" s="20"/>
    </row>
    <row r="17754" spans="2:6" x14ac:dyDescent="0.3">
      <c r="B17754" s="3" t="s">
        <v>13062</v>
      </c>
      <c r="C17754" s="4">
        <v>39.387599999999999</v>
      </c>
      <c r="F17754" s="20"/>
    </row>
    <row r="17755" spans="2:6" x14ac:dyDescent="0.3">
      <c r="B17755" s="3" t="s">
        <v>9231</v>
      </c>
      <c r="C17755" s="4">
        <v>39.286299999999997</v>
      </c>
      <c r="F17755" s="20"/>
    </row>
    <row r="17756" spans="2:6" x14ac:dyDescent="0.3">
      <c r="B17756" s="3" t="s">
        <v>8167</v>
      </c>
      <c r="C17756" s="4">
        <v>39.286299999999997</v>
      </c>
      <c r="F17756" s="20"/>
    </row>
    <row r="17757" spans="2:6" x14ac:dyDescent="0.3">
      <c r="B17757" s="3" t="s">
        <v>3330</v>
      </c>
      <c r="C17757" s="4">
        <v>39.286299999999997</v>
      </c>
      <c r="F17757" s="20"/>
    </row>
    <row r="17758" spans="2:6" x14ac:dyDescent="0.3">
      <c r="B17758" s="3" t="s">
        <v>7941</v>
      </c>
      <c r="C17758" s="4">
        <v>38.842700000000001</v>
      </c>
      <c r="F17758" s="20"/>
    </row>
    <row r="17759" spans="2:6" x14ac:dyDescent="0.3">
      <c r="B17759" s="3" t="s">
        <v>9285</v>
      </c>
      <c r="C17759" s="4">
        <v>38.811199999999999</v>
      </c>
      <c r="F17759" s="20"/>
    </row>
    <row r="17760" spans="2:6" x14ac:dyDescent="0.3">
      <c r="B17760" s="3" t="s">
        <v>17235</v>
      </c>
      <c r="C17760" s="4">
        <v>38.660800000000002</v>
      </c>
      <c r="F17760" s="20"/>
    </row>
    <row r="17761" spans="2:6" x14ac:dyDescent="0.3">
      <c r="B17761" s="3" t="s">
        <v>4564</v>
      </c>
      <c r="C17761" s="4">
        <v>38.590900000000005</v>
      </c>
      <c r="F17761" s="20"/>
    </row>
    <row r="17762" spans="2:6" x14ac:dyDescent="0.3">
      <c r="B17762" s="3" t="s">
        <v>13982</v>
      </c>
      <c r="C17762" s="4">
        <v>38.496099999999998</v>
      </c>
      <c r="F17762" s="20"/>
    </row>
    <row r="17763" spans="2:6" x14ac:dyDescent="0.3">
      <c r="B17763" s="3" t="s">
        <v>14182</v>
      </c>
      <c r="C17763" s="4">
        <v>38.458100000000002</v>
      </c>
      <c r="F17763" s="20"/>
    </row>
    <row r="17764" spans="2:6" x14ac:dyDescent="0.3">
      <c r="B17764" s="3" t="s">
        <v>14888</v>
      </c>
      <c r="C17764" s="4">
        <v>38.451799999999999</v>
      </c>
      <c r="F17764" s="20"/>
    </row>
    <row r="17765" spans="2:6" x14ac:dyDescent="0.3">
      <c r="B17765" s="3" t="s">
        <v>9362</v>
      </c>
      <c r="C17765" s="4">
        <v>38.407499999999999</v>
      </c>
      <c r="F17765" s="20"/>
    </row>
    <row r="17766" spans="2:6" x14ac:dyDescent="0.3">
      <c r="B17766" s="3" t="s">
        <v>5824</v>
      </c>
      <c r="C17766" s="4">
        <v>38.404499999999999</v>
      </c>
      <c r="F17766" s="20"/>
    </row>
    <row r="17767" spans="2:6" x14ac:dyDescent="0.3">
      <c r="B17767" s="3" t="s">
        <v>5674</v>
      </c>
      <c r="C17767" s="4">
        <v>38.297800000000002</v>
      </c>
      <c r="F17767" s="20"/>
    </row>
    <row r="17768" spans="2:6" x14ac:dyDescent="0.3">
      <c r="B17768" s="3" t="s">
        <v>16268</v>
      </c>
      <c r="C17768" s="4">
        <v>38.129300000000001</v>
      </c>
      <c r="F17768" s="20"/>
    </row>
    <row r="17769" spans="2:6" x14ac:dyDescent="0.3">
      <c r="B17769" s="3" t="s">
        <v>9403</v>
      </c>
      <c r="C17769" s="4">
        <v>38.0411</v>
      </c>
      <c r="F17769" s="20"/>
    </row>
    <row r="17770" spans="2:6" x14ac:dyDescent="0.3">
      <c r="B17770" s="3" t="s">
        <v>4225</v>
      </c>
      <c r="C17770" s="4">
        <v>38.0411</v>
      </c>
      <c r="F17770" s="20"/>
    </row>
    <row r="17771" spans="2:6" x14ac:dyDescent="0.3">
      <c r="B17771" s="3" t="s">
        <v>13332</v>
      </c>
      <c r="C17771" s="4">
        <v>37.834799999999994</v>
      </c>
      <c r="F17771" s="20"/>
    </row>
    <row r="17772" spans="2:6" x14ac:dyDescent="0.3">
      <c r="B17772" s="3" t="s">
        <v>11513</v>
      </c>
      <c r="C17772" s="4">
        <v>37.834799999999994</v>
      </c>
      <c r="F17772" s="20"/>
    </row>
    <row r="17773" spans="2:6" x14ac:dyDescent="0.3">
      <c r="B17773" s="3" t="s">
        <v>11740</v>
      </c>
      <c r="C17773" s="4">
        <v>37.822199999999995</v>
      </c>
      <c r="F17773" s="20"/>
    </row>
    <row r="17774" spans="2:6" x14ac:dyDescent="0.3">
      <c r="B17774" s="3" t="s">
        <v>10858</v>
      </c>
      <c r="C17774" s="4">
        <v>37.822199999999995</v>
      </c>
      <c r="F17774" s="20"/>
    </row>
    <row r="17775" spans="2:6" x14ac:dyDescent="0.3">
      <c r="B17775" s="3" t="s">
        <v>1217</v>
      </c>
      <c r="C17775" s="4">
        <v>37.616799999999998</v>
      </c>
      <c r="F17775" s="20"/>
    </row>
    <row r="17776" spans="2:6" x14ac:dyDescent="0.3">
      <c r="B17776" s="3" t="s">
        <v>11459</v>
      </c>
      <c r="C17776" s="4">
        <v>37.6096</v>
      </c>
      <c r="F17776" s="20"/>
    </row>
    <row r="17777" spans="2:6" x14ac:dyDescent="0.3">
      <c r="B17777" s="3" t="s">
        <v>3257</v>
      </c>
      <c r="C17777" s="4">
        <v>37.552899999999994</v>
      </c>
      <c r="F17777" s="20"/>
    </row>
    <row r="17778" spans="2:6" x14ac:dyDescent="0.3">
      <c r="B17778" s="3" t="s">
        <v>10134</v>
      </c>
      <c r="C17778" s="4">
        <v>37.547400000000003</v>
      </c>
      <c r="F17778" s="20"/>
    </row>
    <row r="17779" spans="2:6" x14ac:dyDescent="0.3">
      <c r="B17779" s="3" t="s">
        <v>2955</v>
      </c>
      <c r="C17779" s="4">
        <v>37.547400000000003</v>
      </c>
      <c r="F17779" s="20"/>
    </row>
    <row r="17780" spans="2:6" x14ac:dyDescent="0.3">
      <c r="B17780" s="3" t="s">
        <v>1066</v>
      </c>
      <c r="C17780" s="4">
        <v>37.547400000000003</v>
      </c>
      <c r="F17780" s="20"/>
    </row>
    <row r="17781" spans="2:6" x14ac:dyDescent="0.3">
      <c r="B17781" s="3" t="s">
        <v>860</v>
      </c>
      <c r="C17781" s="4">
        <v>37.547400000000003</v>
      </c>
      <c r="F17781" s="20"/>
    </row>
    <row r="17782" spans="2:6" x14ac:dyDescent="0.3">
      <c r="B17782" s="3" t="s">
        <v>5471</v>
      </c>
      <c r="C17782" s="4">
        <v>37.547399999999996</v>
      </c>
      <c r="F17782" s="20"/>
    </row>
    <row r="17783" spans="2:6" x14ac:dyDescent="0.3">
      <c r="B17783" s="3" t="s">
        <v>17550</v>
      </c>
      <c r="C17783" s="4">
        <v>37.522199999999998</v>
      </c>
      <c r="F17783" s="20"/>
    </row>
    <row r="17784" spans="2:6" x14ac:dyDescent="0.3">
      <c r="B17784" s="3" t="s">
        <v>16383</v>
      </c>
      <c r="C17784" s="4">
        <v>37.522199999999998</v>
      </c>
      <c r="F17784" s="20"/>
    </row>
    <row r="17785" spans="2:6" x14ac:dyDescent="0.3">
      <c r="B17785" s="3" t="s">
        <v>10473</v>
      </c>
      <c r="C17785" s="4">
        <v>37.522199999999998</v>
      </c>
      <c r="F17785" s="20"/>
    </row>
    <row r="17786" spans="2:6" x14ac:dyDescent="0.3">
      <c r="B17786" s="3" t="s">
        <v>4042</v>
      </c>
      <c r="C17786" s="4">
        <v>37.522199999999998</v>
      </c>
      <c r="F17786" s="20"/>
    </row>
    <row r="17787" spans="2:6" x14ac:dyDescent="0.3">
      <c r="B17787" s="3" t="s">
        <v>7086</v>
      </c>
      <c r="C17787" s="4">
        <v>37.515900000000002</v>
      </c>
      <c r="F17787" s="20"/>
    </row>
    <row r="17788" spans="2:6" x14ac:dyDescent="0.3">
      <c r="B17788" s="3" t="s">
        <v>6425</v>
      </c>
      <c r="C17788" s="4">
        <v>37.515900000000002</v>
      </c>
      <c r="F17788" s="20"/>
    </row>
    <row r="17789" spans="2:6" x14ac:dyDescent="0.3">
      <c r="B17789" s="3" t="s">
        <v>18728</v>
      </c>
      <c r="C17789" s="4">
        <v>37.484400000000001</v>
      </c>
      <c r="F17789" s="20"/>
    </row>
    <row r="17790" spans="2:6" x14ac:dyDescent="0.3">
      <c r="B17790" s="3" t="s">
        <v>17705</v>
      </c>
      <c r="C17790" s="4">
        <v>37.484400000000001</v>
      </c>
      <c r="F17790" s="20"/>
    </row>
    <row r="17791" spans="2:6" x14ac:dyDescent="0.3">
      <c r="B17791" s="3" t="s">
        <v>15560</v>
      </c>
      <c r="C17791" s="4">
        <v>37.484400000000001</v>
      </c>
      <c r="F17791" s="20"/>
    </row>
    <row r="17792" spans="2:6" x14ac:dyDescent="0.3">
      <c r="B17792" s="3" t="s">
        <v>13259</v>
      </c>
      <c r="C17792" s="4">
        <v>37.484400000000001</v>
      </c>
      <c r="F17792" s="20"/>
    </row>
    <row r="17793" spans="2:6" x14ac:dyDescent="0.3">
      <c r="B17793" s="3" t="s">
        <v>14312</v>
      </c>
      <c r="C17793" s="4">
        <v>37.484400000000001</v>
      </c>
      <c r="F17793" s="20"/>
    </row>
    <row r="17794" spans="2:6" x14ac:dyDescent="0.3">
      <c r="B17794" s="3" t="s">
        <v>11665</v>
      </c>
      <c r="C17794" s="4">
        <v>37.484400000000001</v>
      </c>
      <c r="F17794" s="20"/>
    </row>
    <row r="17795" spans="2:6" x14ac:dyDescent="0.3">
      <c r="B17795" s="3" t="s">
        <v>10090</v>
      </c>
      <c r="C17795" s="4">
        <v>37.484400000000001</v>
      </c>
      <c r="F17795" s="20"/>
    </row>
    <row r="17796" spans="2:6" x14ac:dyDescent="0.3">
      <c r="B17796" s="3" t="s">
        <v>8390</v>
      </c>
      <c r="C17796" s="4">
        <v>37.484400000000001</v>
      </c>
      <c r="F17796" s="20"/>
    </row>
    <row r="17797" spans="2:6" x14ac:dyDescent="0.3">
      <c r="B17797" s="3" t="s">
        <v>6831</v>
      </c>
      <c r="C17797" s="4">
        <v>37.484400000000001</v>
      </c>
      <c r="F17797" s="20"/>
    </row>
    <row r="17798" spans="2:6" x14ac:dyDescent="0.3">
      <c r="B17798" s="3" t="s">
        <v>7678</v>
      </c>
      <c r="C17798" s="4">
        <v>37.484400000000001</v>
      </c>
      <c r="F17798" s="20"/>
    </row>
    <row r="17799" spans="2:6" x14ac:dyDescent="0.3">
      <c r="B17799" s="3" t="s">
        <v>7549</v>
      </c>
      <c r="C17799" s="4">
        <v>37.484400000000001</v>
      </c>
      <c r="F17799" s="20"/>
    </row>
    <row r="17800" spans="2:6" x14ac:dyDescent="0.3">
      <c r="B17800" s="3" t="s">
        <v>6329</v>
      </c>
      <c r="C17800" s="4">
        <v>37.484400000000001</v>
      </c>
      <c r="F17800" s="20"/>
    </row>
    <row r="17801" spans="2:6" x14ac:dyDescent="0.3">
      <c r="B17801" s="3" t="s">
        <v>6560</v>
      </c>
      <c r="C17801" s="4">
        <v>37.484400000000001</v>
      </c>
      <c r="F17801" s="20"/>
    </row>
    <row r="17802" spans="2:6" x14ac:dyDescent="0.3">
      <c r="B17802" s="3" t="s">
        <v>6197</v>
      </c>
      <c r="C17802" s="4">
        <v>37.484400000000001</v>
      </c>
      <c r="F17802" s="20"/>
    </row>
    <row r="17803" spans="2:6" x14ac:dyDescent="0.3">
      <c r="B17803" s="3" t="s">
        <v>6163</v>
      </c>
      <c r="C17803" s="4">
        <v>37.484400000000001</v>
      </c>
      <c r="F17803" s="20"/>
    </row>
    <row r="17804" spans="2:6" x14ac:dyDescent="0.3">
      <c r="B17804" s="3" t="s">
        <v>3945</v>
      </c>
      <c r="C17804" s="4">
        <v>37.484400000000001</v>
      </c>
      <c r="F17804" s="20"/>
    </row>
    <row r="17805" spans="2:6" x14ac:dyDescent="0.3">
      <c r="B17805" s="3" t="s">
        <v>5104</v>
      </c>
      <c r="C17805" s="4">
        <v>37.484400000000001</v>
      </c>
      <c r="F17805" s="20"/>
    </row>
    <row r="17806" spans="2:6" x14ac:dyDescent="0.3">
      <c r="B17806" s="3" t="s">
        <v>2704</v>
      </c>
      <c r="C17806" s="4">
        <v>37.484400000000001</v>
      </c>
      <c r="F17806" s="20"/>
    </row>
    <row r="17807" spans="2:6" x14ac:dyDescent="0.3">
      <c r="B17807" s="3" t="s">
        <v>3130</v>
      </c>
      <c r="C17807" s="4">
        <v>37.484400000000001</v>
      </c>
      <c r="F17807" s="20"/>
    </row>
    <row r="17808" spans="2:6" x14ac:dyDescent="0.3">
      <c r="B17808" s="3" t="s">
        <v>2737</v>
      </c>
      <c r="C17808" s="4">
        <v>37.484400000000001</v>
      </c>
      <c r="F17808" s="20"/>
    </row>
    <row r="17809" spans="2:6" x14ac:dyDescent="0.3">
      <c r="B17809" s="3" t="s">
        <v>2097</v>
      </c>
      <c r="C17809" s="4">
        <v>37.484400000000001</v>
      </c>
      <c r="F17809" s="20"/>
    </row>
    <row r="17810" spans="2:6" x14ac:dyDescent="0.3">
      <c r="B17810" s="3" t="s">
        <v>1824</v>
      </c>
      <c r="C17810" s="4">
        <v>37.484400000000001</v>
      </c>
      <c r="F17810" s="20"/>
    </row>
    <row r="17811" spans="2:6" x14ac:dyDescent="0.3">
      <c r="B17811" s="3" t="s">
        <v>16212</v>
      </c>
      <c r="C17811" s="4">
        <v>37.465499999999999</v>
      </c>
      <c r="F17811" s="20"/>
    </row>
    <row r="17812" spans="2:6" x14ac:dyDescent="0.3">
      <c r="B17812" s="3" t="s">
        <v>14009</v>
      </c>
      <c r="C17812" s="4">
        <v>37.465499999999999</v>
      </c>
      <c r="F17812" s="20"/>
    </row>
    <row r="17813" spans="2:6" x14ac:dyDescent="0.3">
      <c r="B17813" s="3" t="s">
        <v>5368</v>
      </c>
      <c r="C17813" s="4">
        <v>37.465499999999999</v>
      </c>
      <c r="F17813" s="20"/>
    </row>
    <row r="17814" spans="2:6" x14ac:dyDescent="0.3">
      <c r="B17814" s="3" t="s">
        <v>4948</v>
      </c>
      <c r="C17814" s="4">
        <v>37.465499999999999</v>
      </c>
      <c r="F17814" s="20"/>
    </row>
    <row r="17815" spans="2:6" x14ac:dyDescent="0.3">
      <c r="B17815" s="3" t="s">
        <v>1407</v>
      </c>
      <c r="C17815" s="4">
        <v>37.465499999999999</v>
      </c>
      <c r="F17815" s="20"/>
    </row>
    <row r="17816" spans="2:6" x14ac:dyDescent="0.3">
      <c r="B17816" s="3" t="s">
        <v>17384</v>
      </c>
      <c r="C17816" s="4">
        <v>37.377700000000004</v>
      </c>
      <c r="F17816" s="20"/>
    </row>
    <row r="17817" spans="2:6" x14ac:dyDescent="0.3">
      <c r="B17817" s="3" t="s">
        <v>18026</v>
      </c>
      <c r="C17817" s="4">
        <v>37.351500000000001</v>
      </c>
      <c r="F17817" s="20"/>
    </row>
    <row r="17818" spans="2:6" x14ac:dyDescent="0.3">
      <c r="B17818" s="3" t="s">
        <v>4253</v>
      </c>
      <c r="C17818" s="4">
        <v>37.351500000000001</v>
      </c>
      <c r="F17818" s="20"/>
    </row>
    <row r="17819" spans="2:6" x14ac:dyDescent="0.3">
      <c r="B17819" s="3" t="s">
        <v>1614</v>
      </c>
      <c r="C17819" s="4">
        <v>37.262900000000002</v>
      </c>
      <c r="F17819" s="20"/>
    </row>
    <row r="17820" spans="2:6" x14ac:dyDescent="0.3">
      <c r="B17820" s="3" t="s">
        <v>12282</v>
      </c>
      <c r="C17820" s="4">
        <v>37.253100000000003</v>
      </c>
      <c r="F17820" s="20"/>
    </row>
    <row r="17821" spans="2:6" x14ac:dyDescent="0.3">
      <c r="B17821" s="3" t="s">
        <v>1414</v>
      </c>
      <c r="C17821" s="4">
        <v>37.253100000000003</v>
      </c>
      <c r="F17821" s="20"/>
    </row>
    <row r="17822" spans="2:6" x14ac:dyDescent="0.3">
      <c r="B17822" s="3" t="s">
        <v>4829</v>
      </c>
      <c r="C17822" s="4">
        <v>37.252899999999997</v>
      </c>
      <c r="F17822" s="20"/>
    </row>
    <row r="17823" spans="2:6" x14ac:dyDescent="0.3">
      <c r="B17823" s="3" t="s">
        <v>18465</v>
      </c>
      <c r="C17823" s="4">
        <v>37.218600000000002</v>
      </c>
      <c r="F17823" s="20"/>
    </row>
    <row r="17824" spans="2:6" x14ac:dyDescent="0.3">
      <c r="B17824" s="3" t="s">
        <v>11936</v>
      </c>
      <c r="C17824" s="4">
        <v>37.218600000000002</v>
      </c>
      <c r="F17824" s="20"/>
    </row>
    <row r="17825" spans="2:6" x14ac:dyDescent="0.3">
      <c r="B17825" s="3" t="s">
        <v>2676</v>
      </c>
      <c r="C17825" s="4">
        <v>37.139899999999997</v>
      </c>
      <c r="F17825" s="20"/>
    </row>
    <row r="17826" spans="2:6" x14ac:dyDescent="0.3">
      <c r="B17826" s="3" t="s">
        <v>17683</v>
      </c>
      <c r="C17826" s="4">
        <v>36.8643</v>
      </c>
      <c r="F17826" s="20"/>
    </row>
    <row r="17827" spans="2:6" x14ac:dyDescent="0.3">
      <c r="B17827" s="3" t="s">
        <v>15665</v>
      </c>
      <c r="C17827" s="4">
        <v>36.8643</v>
      </c>
      <c r="F17827" s="20"/>
    </row>
    <row r="17828" spans="2:6" x14ac:dyDescent="0.3">
      <c r="B17828" s="3" t="s">
        <v>13826</v>
      </c>
      <c r="C17828" s="4">
        <v>36.8643</v>
      </c>
      <c r="F17828" s="20"/>
    </row>
    <row r="17829" spans="2:6" x14ac:dyDescent="0.3">
      <c r="B17829" s="3" t="s">
        <v>3393</v>
      </c>
      <c r="C17829" s="4">
        <v>36.457599999999999</v>
      </c>
      <c r="F17829" s="20"/>
    </row>
    <row r="17830" spans="2:6" x14ac:dyDescent="0.3">
      <c r="B17830" s="3" t="s">
        <v>2926</v>
      </c>
      <c r="C17830" s="4">
        <v>36.457599999999999</v>
      </c>
      <c r="F17830" s="20"/>
    </row>
    <row r="17831" spans="2:6" x14ac:dyDescent="0.3">
      <c r="B17831" s="3" t="s">
        <v>1596</v>
      </c>
      <c r="C17831" s="4">
        <v>36.384099999999997</v>
      </c>
      <c r="F17831" s="20"/>
    </row>
    <row r="17832" spans="2:6" x14ac:dyDescent="0.3">
      <c r="B17832" s="3" t="s">
        <v>12975</v>
      </c>
      <c r="C17832" s="4">
        <v>36.295400000000001</v>
      </c>
      <c r="F17832" s="20"/>
    </row>
    <row r="17833" spans="2:6" x14ac:dyDescent="0.3">
      <c r="B17833" s="3" t="s">
        <v>12899</v>
      </c>
      <c r="C17833" s="4">
        <v>36.295400000000001</v>
      </c>
      <c r="F17833" s="20"/>
    </row>
    <row r="17834" spans="2:6" x14ac:dyDescent="0.3">
      <c r="B17834" s="3" t="s">
        <v>1095</v>
      </c>
      <c r="C17834" s="4">
        <v>36.295400000000001</v>
      </c>
      <c r="F17834" s="20"/>
    </row>
    <row r="17835" spans="2:6" x14ac:dyDescent="0.3">
      <c r="B17835" s="3" t="s">
        <v>1451</v>
      </c>
      <c r="C17835" s="4">
        <v>36.295400000000001</v>
      </c>
      <c r="F17835" s="20"/>
    </row>
    <row r="17836" spans="2:6" x14ac:dyDescent="0.3">
      <c r="B17836" s="3" t="s">
        <v>9764</v>
      </c>
      <c r="C17836" s="4">
        <v>36.282800000000002</v>
      </c>
      <c r="F17836" s="20"/>
    </row>
    <row r="17837" spans="2:6" x14ac:dyDescent="0.3">
      <c r="B17837" s="3" t="s">
        <v>8125</v>
      </c>
      <c r="C17837" s="4">
        <v>36.200900000000004</v>
      </c>
      <c r="F17837" s="20"/>
    </row>
    <row r="17838" spans="2:6" x14ac:dyDescent="0.3">
      <c r="B17838" s="3" t="s">
        <v>15355</v>
      </c>
      <c r="C17838" s="4">
        <v>36.119999999999997</v>
      </c>
      <c r="F17838" s="20"/>
    </row>
    <row r="17839" spans="2:6" x14ac:dyDescent="0.3">
      <c r="B17839" s="3" t="s">
        <v>7620</v>
      </c>
      <c r="C17839" s="4">
        <v>35.706400000000002</v>
      </c>
      <c r="F17839" s="20"/>
    </row>
    <row r="17840" spans="2:6" x14ac:dyDescent="0.3">
      <c r="B17840" s="3" t="s">
        <v>8464</v>
      </c>
      <c r="C17840" s="4">
        <v>35.6875</v>
      </c>
      <c r="F17840" s="20"/>
    </row>
    <row r="17841" spans="2:6" x14ac:dyDescent="0.3">
      <c r="B17841" s="3" t="s">
        <v>9398</v>
      </c>
      <c r="C17841" s="4">
        <v>35.625300000000003</v>
      </c>
      <c r="F17841" s="20"/>
    </row>
    <row r="17842" spans="2:6" x14ac:dyDescent="0.3">
      <c r="B17842" s="3" t="s">
        <v>9110</v>
      </c>
      <c r="C17842" s="4">
        <v>35.625299999999996</v>
      </c>
      <c r="F17842" s="20"/>
    </row>
    <row r="17843" spans="2:6" x14ac:dyDescent="0.3">
      <c r="B17843" s="3" t="s">
        <v>11681</v>
      </c>
      <c r="C17843" s="4">
        <v>35.537500000000001</v>
      </c>
      <c r="F17843" s="20"/>
    </row>
    <row r="17844" spans="2:6" x14ac:dyDescent="0.3">
      <c r="B17844" s="3" t="s">
        <v>18204</v>
      </c>
      <c r="C17844" s="4">
        <v>35.506399999999999</v>
      </c>
      <c r="F17844" s="20"/>
    </row>
    <row r="17845" spans="2:6" x14ac:dyDescent="0.3">
      <c r="B17845" s="3" t="s">
        <v>16243</v>
      </c>
      <c r="C17845" s="4">
        <v>35.506399999999999</v>
      </c>
      <c r="F17845" s="20"/>
    </row>
    <row r="17846" spans="2:6" x14ac:dyDescent="0.3">
      <c r="B17846" s="3" t="s">
        <v>7135</v>
      </c>
      <c r="C17846" s="4">
        <v>35.424500000000002</v>
      </c>
      <c r="F17846" s="20"/>
    </row>
    <row r="17847" spans="2:6" x14ac:dyDescent="0.3">
      <c r="B17847" s="3" t="s">
        <v>12165</v>
      </c>
      <c r="C17847" s="4">
        <v>35.3123</v>
      </c>
      <c r="F17847" s="20"/>
    </row>
    <row r="17848" spans="2:6" x14ac:dyDescent="0.3">
      <c r="B17848" s="3" t="s">
        <v>6994</v>
      </c>
      <c r="C17848" s="4">
        <v>35.174100000000003</v>
      </c>
      <c r="F17848" s="20"/>
    </row>
    <row r="17849" spans="2:6" x14ac:dyDescent="0.3">
      <c r="B17849" s="3" t="s">
        <v>10763</v>
      </c>
      <c r="C17849" s="4">
        <v>34.967799999999997</v>
      </c>
      <c r="F17849" s="20"/>
    </row>
    <row r="17850" spans="2:6" x14ac:dyDescent="0.3">
      <c r="B17850" s="3" t="s">
        <v>10606</v>
      </c>
      <c r="C17850" s="4">
        <v>34.967799999999997</v>
      </c>
      <c r="F17850" s="20"/>
    </row>
    <row r="17851" spans="2:6" x14ac:dyDescent="0.3">
      <c r="B17851" s="3" t="s">
        <v>17430</v>
      </c>
      <c r="C17851" s="4">
        <v>34.942999999999998</v>
      </c>
      <c r="F17851" s="20"/>
    </row>
    <row r="17852" spans="2:6" x14ac:dyDescent="0.3">
      <c r="B17852" s="3" t="s">
        <v>14646</v>
      </c>
      <c r="C17852" s="4">
        <v>34.917400000000001</v>
      </c>
      <c r="F17852" s="20"/>
    </row>
    <row r="17853" spans="2:6" x14ac:dyDescent="0.3">
      <c r="B17853" s="3" t="s">
        <v>12737</v>
      </c>
      <c r="C17853" s="4">
        <v>34.917400000000001</v>
      </c>
      <c r="F17853" s="20"/>
    </row>
    <row r="17854" spans="2:6" x14ac:dyDescent="0.3">
      <c r="B17854" s="3" t="s">
        <v>7906</v>
      </c>
      <c r="C17854" s="4">
        <v>34.8369</v>
      </c>
      <c r="F17854" s="20"/>
    </row>
    <row r="17855" spans="2:6" x14ac:dyDescent="0.3">
      <c r="B17855" s="3" t="s">
        <v>3121</v>
      </c>
      <c r="C17855" s="4">
        <v>34.8369</v>
      </c>
      <c r="F17855" s="20"/>
    </row>
    <row r="17856" spans="2:6" x14ac:dyDescent="0.3">
      <c r="B17856" s="3" t="s">
        <v>15385</v>
      </c>
      <c r="C17856" s="4">
        <v>34.767400000000002</v>
      </c>
      <c r="F17856" s="20"/>
    </row>
    <row r="17857" spans="2:6" x14ac:dyDescent="0.3">
      <c r="B17857" s="3" t="s">
        <v>17589</v>
      </c>
      <c r="C17857" s="4">
        <v>34.5107</v>
      </c>
      <c r="F17857" s="20"/>
    </row>
    <row r="17858" spans="2:6" x14ac:dyDescent="0.3">
      <c r="B17858" s="3" t="s">
        <v>16920</v>
      </c>
      <c r="C17858" s="4">
        <v>34.398499999999999</v>
      </c>
      <c r="F17858" s="20"/>
    </row>
    <row r="17859" spans="2:6" x14ac:dyDescent="0.3">
      <c r="B17859" s="3" t="s">
        <v>19045</v>
      </c>
      <c r="C17859" s="4">
        <v>34.385899999999999</v>
      </c>
      <c r="F17859" s="20"/>
    </row>
    <row r="17860" spans="2:6" x14ac:dyDescent="0.3">
      <c r="B17860" s="3" t="s">
        <v>15917</v>
      </c>
      <c r="C17860" s="4">
        <v>34.366999999999997</v>
      </c>
      <c r="F17860" s="20"/>
    </row>
    <row r="17861" spans="2:6" x14ac:dyDescent="0.3">
      <c r="B17861" s="3" t="s">
        <v>17905</v>
      </c>
      <c r="C17861" s="4">
        <v>34.360700000000001</v>
      </c>
      <c r="F17861" s="20"/>
    </row>
    <row r="17862" spans="2:6" x14ac:dyDescent="0.3">
      <c r="B17862" s="3" t="s">
        <v>18807</v>
      </c>
      <c r="C17862" s="4">
        <v>34.360700000000001</v>
      </c>
      <c r="F17862" s="20"/>
    </row>
    <row r="17863" spans="2:6" x14ac:dyDescent="0.3">
      <c r="B17863" s="3" t="s">
        <v>16600</v>
      </c>
      <c r="C17863" s="4">
        <v>34.360700000000001</v>
      </c>
      <c r="F17863" s="20"/>
    </row>
    <row r="17864" spans="2:6" x14ac:dyDescent="0.3">
      <c r="B17864" s="3" t="s">
        <v>16810</v>
      </c>
      <c r="C17864" s="4">
        <v>34.360700000000001</v>
      </c>
      <c r="F17864" s="20"/>
    </row>
    <row r="17865" spans="2:6" x14ac:dyDescent="0.3">
      <c r="B17865" s="3" t="s">
        <v>17358</v>
      </c>
      <c r="C17865" s="4">
        <v>34.360700000000001</v>
      </c>
      <c r="F17865" s="20"/>
    </row>
    <row r="17866" spans="2:6" x14ac:dyDescent="0.3">
      <c r="B17866" s="3" t="s">
        <v>16379</v>
      </c>
      <c r="C17866" s="4">
        <v>34.360700000000001</v>
      </c>
      <c r="F17866" s="20"/>
    </row>
    <row r="17867" spans="2:6" x14ac:dyDescent="0.3">
      <c r="B17867" s="3" t="s">
        <v>17234</v>
      </c>
      <c r="C17867" s="4">
        <v>34.360700000000001</v>
      </c>
      <c r="F17867" s="20"/>
    </row>
    <row r="17868" spans="2:6" x14ac:dyDescent="0.3">
      <c r="B17868" s="3" t="s">
        <v>14462</v>
      </c>
      <c r="C17868" s="4">
        <v>34.360700000000001</v>
      </c>
      <c r="F17868" s="20"/>
    </row>
    <row r="17869" spans="2:6" x14ac:dyDescent="0.3">
      <c r="B17869" s="3" t="s">
        <v>13445</v>
      </c>
      <c r="C17869" s="4">
        <v>34.360700000000001</v>
      </c>
      <c r="F17869" s="20"/>
    </row>
    <row r="17870" spans="2:6" x14ac:dyDescent="0.3">
      <c r="B17870" s="3" t="s">
        <v>10355</v>
      </c>
      <c r="C17870" s="4">
        <v>34.360700000000001</v>
      </c>
      <c r="F17870" s="20"/>
    </row>
    <row r="17871" spans="2:6" x14ac:dyDescent="0.3">
      <c r="B17871" s="3" t="s">
        <v>10454</v>
      </c>
      <c r="C17871" s="4">
        <v>34.360700000000001</v>
      </c>
      <c r="F17871" s="20"/>
    </row>
    <row r="17872" spans="2:6" x14ac:dyDescent="0.3">
      <c r="B17872" s="3" t="s">
        <v>11244</v>
      </c>
      <c r="C17872" s="4">
        <v>34.360700000000001</v>
      </c>
      <c r="F17872" s="20"/>
    </row>
    <row r="17873" spans="2:6" x14ac:dyDescent="0.3">
      <c r="B17873" s="3" t="s">
        <v>10352</v>
      </c>
      <c r="C17873" s="4">
        <v>34.360700000000001</v>
      </c>
      <c r="F17873" s="20"/>
    </row>
    <row r="17874" spans="2:6" x14ac:dyDescent="0.3">
      <c r="B17874" s="3" t="s">
        <v>8990</v>
      </c>
      <c r="C17874" s="4">
        <v>34.360700000000001</v>
      </c>
      <c r="F17874" s="20"/>
    </row>
    <row r="17875" spans="2:6" x14ac:dyDescent="0.3">
      <c r="B17875" s="3" t="s">
        <v>8831</v>
      </c>
      <c r="C17875" s="4">
        <v>34.360700000000001</v>
      </c>
      <c r="F17875" s="20"/>
    </row>
    <row r="17876" spans="2:6" x14ac:dyDescent="0.3">
      <c r="B17876" s="3" t="s">
        <v>6810</v>
      </c>
      <c r="C17876" s="4">
        <v>34.360700000000001</v>
      </c>
      <c r="F17876" s="20"/>
    </row>
    <row r="17877" spans="2:6" x14ac:dyDescent="0.3">
      <c r="B17877" s="3" t="s">
        <v>7361</v>
      </c>
      <c r="C17877" s="4">
        <v>34.360700000000001</v>
      </c>
      <c r="F17877" s="20"/>
    </row>
    <row r="17878" spans="2:6" x14ac:dyDescent="0.3">
      <c r="B17878" s="3" t="s">
        <v>7852</v>
      </c>
      <c r="C17878" s="4">
        <v>34.360700000000001</v>
      </c>
      <c r="F17878" s="20"/>
    </row>
    <row r="17879" spans="2:6" x14ac:dyDescent="0.3">
      <c r="B17879" s="3" t="s">
        <v>6384</v>
      </c>
      <c r="C17879" s="4">
        <v>34.360700000000001</v>
      </c>
      <c r="F17879" s="20"/>
    </row>
    <row r="17880" spans="2:6" x14ac:dyDescent="0.3">
      <c r="B17880" s="3" t="s">
        <v>4504</v>
      </c>
      <c r="C17880" s="4">
        <v>34.360700000000001</v>
      </c>
      <c r="F17880" s="20"/>
    </row>
    <row r="17881" spans="2:6" x14ac:dyDescent="0.3">
      <c r="B17881" s="3" t="s">
        <v>5039</v>
      </c>
      <c r="C17881" s="4">
        <v>34.360700000000001</v>
      </c>
      <c r="F17881" s="20"/>
    </row>
    <row r="17882" spans="2:6" x14ac:dyDescent="0.3">
      <c r="B17882" s="3" t="s">
        <v>2979</v>
      </c>
      <c r="C17882" s="4">
        <v>34.360700000000001</v>
      </c>
      <c r="F17882" s="20"/>
    </row>
    <row r="17883" spans="2:6" x14ac:dyDescent="0.3">
      <c r="B17883" s="3" t="s">
        <v>2430</v>
      </c>
      <c r="C17883" s="4">
        <v>34.360700000000001</v>
      </c>
      <c r="F17883" s="20"/>
    </row>
    <row r="17884" spans="2:6" x14ac:dyDescent="0.3">
      <c r="B17884" s="3" t="s">
        <v>2767</v>
      </c>
      <c r="C17884" s="4">
        <v>34.360700000000001</v>
      </c>
      <c r="F17884" s="20"/>
    </row>
    <row r="17885" spans="2:6" x14ac:dyDescent="0.3">
      <c r="B17885" s="3" t="s">
        <v>2853</v>
      </c>
      <c r="C17885" s="4">
        <v>34.360700000000001</v>
      </c>
      <c r="F17885" s="20"/>
    </row>
    <row r="17886" spans="2:6" x14ac:dyDescent="0.3">
      <c r="B17886" s="3" t="s">
        <v>687</v>
      </c>
      <c r="C17886" s="4">
        <v>34.360700000000001</v>
      </c>
      <c r="F17886" s="20"/>
    </row>
    <row r="17887" spans="2:6" x14ac:dyDescent="0.3">
      <c r="B17887" s="3" t="s">
        <v>1584</v>
      </c>
      <c r="C17887" s="4">
        <v>34.360700000000001</v>
      </c>
      <c r="F17887" s="20"/>
    </row>
    <row r="17888" spans="2:6" x14ac:dyDescent="0.3">
      <c r="B17888" s="3" t="s">
        <v>1967</v>
      </c>
      <c r="C17888" s="4">
        <v>34.316400000000002</v>
      </c>
      <c r="F17888" s="20"/>
    </row>
    <row r="17889" spans="2:6" x14ac:dyDescent="0.3">
      <c r="B17889" s="3" t="s">
        <v>16652</v>
      </c>
      <c r="C17889" s="4">
        <v>34.189799999999998</v>
      </c>
      <c r="F17889" s="20"/>
    </row>
    <row r="17890" spans="2:6" x14ac:dyDescent="0.3">
      <c r="B17890" s="3" t="s">
        <v>14109</v>
      </c>
      <c r="C17890" s="4">
        <v>34.183500000000002</v>
      </c>
      <c r="F17890" s="20"/>
    </row>
    <row r="17891" spans="2:6" x14ac:dyDescent="0.3">
      <c r="B17891" s="3" t="s">
        <v>11287</v>
      </c>
      <c r="C17891" s="4">
        <v>34.154400000000003</v>
      </c>
      <c r="F17891" s="20"/>
    </row>
    <row r="17892" spans="2:6" x14ac:dyDescent="0.3">
      <c r="B17892" s="3" t="s">
        <v>7733</v>
      </c>
      <c r="C17892" s="4">
        <v>34.139200000000002</v>
      </c>
      <c r="F17892" s="20"/>
    </row>
    <row r="17893" spans="2:6" x14ac:dyDescent="0.3">
      <c r="B17893" s="3" t="s">
        <v>9561</v>
      </c>
      <c r="C17893" s="4">
        <v>33.665400000000005</v>
      </c>
      <c r="F17893" s="20"/>
    </row>
    <row r="17894" spans="2:6" x14ac:dyDescent="0.3">
      <c r="B17894" s="3" t="s">
        <v>10700</v>
      </c>
      <c r="C17894" s="4">
        <v>33.483899999999998</v>
      </c>
      <c r="F17894" s="20"/>
    </row>
    <row r="17895" spans="2:6" x14ac:dyDescent="0.3">
      <c r="B17895" s="3" t="s">
        <v>7681</v>
      </c>
      <c r="C17895" s="4">
        <v>33.3339</v>
      </c>
      <c r="F17895" s="20"/>
    </row>
    <row r="17896" spans="2:6" x14ac:dyDescent="0.3">
      <c r="B17896" s="3" t="s">
        <v>13881</v>
      </c>
      <c r="C17896" s="4">
        <v>33.127499999999998</v>
      </c>
      <c r="F17896" s="20"/>
    </row>
    <row r="17897" spans="2:6" x14ac:dyDescent="0.3">
      <c r="B17897" s="3" t="s">
        <v>4715</v>
      </c>
      <c r="C17897" s="4">
        <v>33.108499999999999</v>
      </c>
      <c r="F17897" s="20"/>
    </row>
    <row r="17898" spans="2:6" x14ac:dyDescent="0.3">
      <c r="B17898" s="3" t="s">
        <v>17001</v>
      </c>
      <c r="C17898" s="4">
        <v>33.077200000000005</v>
      </c>
      <c r="F17898" s="20"/>
    </row>
    <row r="17899" spans="2:6" x14ac:dyDescent="0.3">
      <c r="B17899" s="3" t="s">
        <v>17241</v>
      </c>
      <c r="C17899" s="4">
        <v>32.883099999999999</v>
      </c>
      <c r="F17899" s="20"/>
    </row>
    <row r="17900" spans="2:6" x14ac:dyDescent="0.3">
      <c r="B17900" s="3" t="s">
        <v>9275</v>
      </c>
      <c r="C17900" s="4">
        <v>32.883099999999999</v>
      </c>
      <c r="F17900" s="20"/>
    </row>
    <row r="17901" spans="2:6" x14ac:dyDescent="0.3">
      <c r="B17901" s="3" t="s">
        <v>17558</v>
      </c>
      <c r="C17901" s="4">
        <v>32.639400000000002</v>
      </c>
      <c r="F17901" s="20"/>
    </row>
    <row r="17902" spans="2:6" x14ac:dyDescent="0.3">
      <c r="B17902" s="3" t="s">
        <v>3709</v>
      </c>
      <c r="C17902" s="4">
        <v>32.639400000000002</v>
      </c>
      <c r="F17902" s="20"/>
    </row>
    <row r="17903" spans="2:6" x14ac:dyDescent="0.3">
      <c r="B17903" s="3" t="s">
        <v>3403</v>
      </c>
      <c r="C17903" s="4">
        <v>32.563800000000001</v>
      </c>
      <c r="F17903" s="20"/>
    </row>
    <row r="17904" spans="2:6" x14ac:dyDescent="0.3">
      <c r="B17904" s="3" t="s">
        <v>7799</v>
      </c>
      <c r="C17904" s="4">
        <v>32.513799999999996</v>
      </c>
      <c r="F17904" s="20"/>
    </row>
    <row r="17905" spans="2:6" x14ac:dyDescent="0.3">
      <c r="B17905" s="3" t="s">
        <v>3782</v>
      </c>
      <c r="C17905" s="4">
        <v>32.470100000000002</v>
      </c>
      <c r="F17905" s="20"/>
    </row>
    <row r="17906" spans="2:6" x14ac:dyDescent="0.3">
      <c r="B17906" s="3" t="s">
        <v>2940</v>
      </c>
      <c r="C17906" s="4">
        <v>32.470100000000002</v>
      </c>
      <c r="F17906" s="20"/>
    </row>
    <row r="17907" spans="2:6" x14ac:dyDescent="0.3">
      <c r="B17907" s="3" t="s">
        <v>3398</v>
      </c>
      <c r="C17907" s="4">
        <v>32.307099999999998</v>
      </c>
      <c r="F17907" s="20"/>
    </row>
    <row r="17908" spans="2:6" x14ac:dyDescent="0.3">
      <c r="B17908" s="3" t="s">
        <v>2930</v>
      </c>
      <c r="C17908" s="4">
        <v>32.307099999999998</v>
      </c>
      <c r="F17908" s="20"/>
    </row>
    <row r="17909" spans="2:6" x14ac:dyDescent="0.3">
      <c r="B17909" s="3" t="s">
        <v>13115</v>
      </c>
      <c r="C17909" s="4">
        <v>32.1571</v>
      </c>
      <c r="F17909" s="20"/>
    </row>
    <row r="17910" spans="2:6" x14ac:dyDescent="0.3">
      <c r="B17910" s="3" t="s">
        <v>10732</v>
      </c>
      <c r="C17910" s="4">
        <v>32.1571</v>
      </c>
      <c r="F17910" s="20"/>
    </row>
    <row r="17911" spans="2:6" x14ac:dyDescent="0.3">
      <c r="B17911" s="3" t="s">
        <v>10344</v>
      </c>
      <c r="C17911" s="4">
        <v>32.1571</v>
      </c>
      <c r="F17911" s="20"/>
    </row>
    <row r="17912" spans="2:6" x14ac:dyDescent="0.3">
      <c r="B17912" s="3" t="s">
        <v>6493</v>
      </c>
      <c r="C17912" s="4">
        <v>31.793700000000001</v>
      </c>
      <c r="F17912" s="20"/>
    </row>
    <row r="17913" spans="2:6" x14ac:dyDescent="0.3">
      <c r="B17913" s="3" t="s">
        <v>1285</v>
      </c>
      <c r="C17913" s="4">
        <v>31.793700000000001</v>
      </c>
      <c r="F17913" s="20"/>
    </row>
    <row r="17914" spans="2:6" x14ac:dyDescent="0.3">
      <c r="B17914" s="3" t="s">
        <v>720</v>
      </c>
      <c r="C17914" s="4">
        <v>31.675200000000004</v>
      </c>
      <c r="F17914" s="20"/>
    </row>
    <row r="17915" spans="2:6" x14ac:dyDescent="0.3">
      <c r="B17915" s="3" t="s">
        <v>9955</v>
      </c>
      <c r="C17915" s="4">
        <v>31.643700000000003</v>
      </c>
      <c r="F17915" s="20"/>
    </row>
    <row r="17916" spans="2:6" x14ac:dyDescent="0.3">
      <c r="B17916" s="3" t="s">
        <v>18193</v>
      </c>
      <c r="C17916" s="4">
        <v>31.4496</v>
      </c>
      <c r="F17916" s="20"/>
    </row>
    <row r="17917" spans="2:6" x14ac:dyDescent="0.3">
      <c r="B17917" s="3" t="s">
        <v>9548</v>
      </c>
      <c r="C17917" s="4">
        <v>31.4496</v>
      </c>
      <c r="F17917" s="20"/>
    </row>
    <row r="17918" spans="2:6" x14ac:dyDescent="0.3">
      <c r="B17918" s="3" t="s">
        <v>7225</v>
      </c>
      <c r="C17918" s="4">
        <v>31.412199999999999</v>
      </c>
      <c r="F17918" s="20"/>
    </row>
    <row r="17919" spans="2:6" x14ac:dyDescent="0.3">
      <c r="B17919" s="3" t="s">
        <v>2528</v>
      </c>
      <c r="C17919" s="4">
        <v>31.387</v>
      </c>
      <c r="F17919" s="20"/>
    </row>
    <row r="17920" spans="2:6" x14ac:dyDescent="0.3">
      <c r="B17920" s="3" t="s">
        <v>15321</v>
      </c>
      <c r="C17920" s="4">
        <v>31.287400000000002</v>
      </c>
      <c r="F17920" s="20"/>
    </row>
    <row r="17921" spans="2:6" x14ac:dyDescent="0.3">
      <c r="B17921" s="3" t="s">
        <v>2247</v>
      </c>
      <c r="C17921" s="4">
        <v>31.287400000000002</v>
      </c>
      <c r="F17921" s="20"/>
    </row>
    <row r="17922" spans="2:6" x14ac:dyDescent="0.3">
      <c r="B17922" s="3" t="s">
        <v>1025</v>
      </c>
      <c r="C17922" s="4">
        <v>31.287400000000002</v>
      </c>
      <c r="F17922" s="20"/>
    </row>
    <row r="17923" spans="2:6" x14ac:dyDescent="0.3">
      <c r="B17923" s="3" t="s">
        <v>1254</v>
      </c>
      <c r="C17923" s="4">
        <v>31.287400000000002</v>
      </c>
      <c r="F17923" s="20"/>
    </row>
    <row r="17924" spans="2:6" x14ac:dyDescent="0.3">
      <c r="B17924" s="3" t="s">
        <v>1233</v>
      </c>
      <c r="C17924" s="4">
        <v>31.287400000000002</v>
      </c>
      <c r="F17924" s="20"/>
    </row>
    <row r="17925" spans="2:6" x14ac:dyDescent="0.3">
      <c r="B17925" s="3" t="s">
        <v>14918</v>
      </c>
      <c r="C17925" s="4">
        <v>31.274799999999999</v>
      </c>
      <c r="F17925" s="20"/>
    </row>
    <row r="17926" spans="2:6" x14ac:dyDescent="0.3">
      <c r="B17926" s="3" t="s">
        <v>14572</v>
      </c>
      <c r="C17926" s="4">
        <v>31.274799999999999</v>
      </c>
      <c r="F17926" s="20"/>
    </row>
    <row r="17927" spans="2:6" x14ac:dyDescent="0.3">
      <c r="B17927" s="3" t="s">
        <v>10418</v>
      </c>
      <c r="C17927" s="4">
        <v>31.2685</v>
      </c>
      <c r="F17927" s="20"/>
    </row>
    <row r="17928" spans="2:6" x14ac:dyDescent="0.3">
      <c r="B17928" s="3" t="s">
        <v>9103</v>
      </c>
      <c r="C17928" s="4">
        <v>31.2685</v>
      </c>
      <c r="F17928" s="20"/>
    </row>
    <row r="17929" spans="2:6" x14ac:dyDescent="0.3">
      <c r="B17929" s="3" t="s">
        <v>4306</v>
      </c>
      <c r="C17929" s="4">
        <v>31.2685</v>
      </c>
      <c r="F17929" s="20"/>
    </row>
    <row r="17930" spans="2:6" x14ac:dyDescent="0.3">
      <c r="B17930" s="3" t="s">
        <v>4678</v>
      </c>
      <c r="C17930" s="4">
        <v>31.2685</v>
      </c>
      <c r="F17930" s="20"/>
    </row>
    <row r="17931" spans="2:6" x14ac:dyDescent="0.3">
      <c r="B17931" s="3" t="s">
        <v>18886</v>
      </c>
      <c r="C17931" s="4">
        <v>31.236999999999998</v>
      </c>
      <c r="F17931" s="20"/>
    </row>
    <row r="17932" spans="2:6" x14ac:dyDescent="0.3">
      <c r="B17932" s="3" t="s">
        <v>18543</v>
      </c>
      <c r="C17932" s="4">
        <v>31.236999999999998</v>
      </c>
      <c r="F17932" s="20"/>
    </row>
    <row r="17933" spans="2:6" x14ac:dyDescent="0.3">
      <c r="B17933" s="3" t="s">
        <v>17944</v>
      </c>
      <c r="C17933" s="4">
        <v>31.236999999999998</v>
      </c>
      <c r="F17933" s="20"/>
    </row>
    <row r="17934" spans="2:6" x14ac:dyDescent="0.3">
      <c r="B17934" s="3" t="s">
        <v>17251</v>
      </c>
      <c r="C17934" s="4">
        <v>31.236999999999998</v>
      </c>
      <c r="F17934" s="20"/>
    </row>
    <row r="17935" spans="2:6" x14ac:dyDescent="0.3">
      <c r="B17935" s="3" t="s">
        <v>16502</v>
      </c>
      <c r="C17935" s="4">
        <v>31.236999999999998</v>
      </c>
      <c r="F17935" s="20"/>
    </row>
    <row r="17936" spans="2:6" x14ac:dyDescent="0.3">
      <c r="B17936" s="3" t="s">
        <v>14570</v>
      </c>
      <c r="C17936" s="4">
        <v>31.236999999999998</v>
      </c>
      <c r="F17936" s="20"/>
    </row>
    <row r="17937" spans="2:6" x14ac:dyDescent="0.3">
      <c r="B17937" s="3" t="s">
        <v>13851</v>
      </c>
      <c r="C17937" s="4">
        <v>31.236999999999998</v>
      </c>
      <c r="F17937" s="20"/>
    </row>
    <row r="17938" spans="2:6" x14ac:dyDescent="0.3">
      <c r="B17938" s="3" t="s">
        <v>9876</v>
      </c>
      <c r="C17938" s="4">
        <v>31.236999999999998</v>
      </c>
      <c r="F17938" s="20"/>
    </row>
    <row r="17939" spans="2:6" x14ac:dyDescent="0.3">
      <c r="B17939" s="3" t="s">
        <v>10180</v>
      </c>
      <c r="C17939" s="4">
        <v>31.236999999999998</v>
      </c>
      <c r="F17939" s="20"/>
    </row>
    <row r="17940" spans="2:6" x14ac:dyDescent="0.3">
      <c r="B17940" s="3" t="s">
        <v>9108</v>
      </c>
      <c r="C17940" s="4">
        <v>31.236999999999998</v>
      </c>
      <c r="F17940" s="20"/>
    </row>
    <row r="17941" spans="2:6" x14ac:dyDescent="0.3">
      <c r="B17941" s="3" t="s">
        <v>8593</v>
      </c>
      <c r="C17941" s="4">
        <v>31.236999999999998</v>
      </c>
      <c r="F17941" s="20"/>
    </row>
    <row r="17942" spans="2:6" x14ac:dyDescent="0.3">
      <c r="B17942" s="3" t="s">
        <v>9027</v>
      </c>
      <c r="C17942" s="4">
        <v>31.236999999999998</v>
      </c>
      <c r="F17942" s="20"/>
    </row>
    <row r="17943" spans="2:6" x14ac:dyDescent="0.3">
      <c r="B17943" s="3" t="s">
        <v>8816</v>
      </c>
      <c r="C17943" s="4">
        <v>31.236999999999998</v>
      </c>
      <c r="F17943" s="20"/>
    </row>
    <row r="17944" spans="2:6" x14ac:dyDescent="0.3">
      <c r="B17944" s="3" t="s">
        <v>6648</v>
      </c>
      <c r="C17944" s="4">
        <v>31.236999999999998</v>
      </c>
      <c r="F17944" s="20"/>
    </row>
    <row r="17945" spans="2:6" x14ac:dyDescent="0.3">
      <c r="B17945" s="3" t="s">
        <v>5462</v>
      </c>
      <c r="C17945" s="4">
        <v>31.236999999999998</v>
      </c>
      <c r="F17945" s="20"/>
    </row>
    <row r="17946" spans="2:6" x14ac:dyDescent="0.3">
      <c r="B17946" s="3" t="s">
        <v>5430</v>
      </c>
      <c r="C17946" s="4">
        <v>31.236999999999998</v>
      </c>
      <c r="F17946" s="20"/>
    </row>
    <row r="17947" spans="2:6" x14ac:dyDescent="0.3">
      <c r="B17947" s="3" t="s">
        <v>4348</v>
      </c>
      <c r="C17947" s="4">
        <v>31.236999999999998</v>
      </c>
      <c r="F17947" s="20"/>
    </row>
    <row r="17948" spans="2:6" x14ac:dyDescent="0.3">
      <c r="B17948" s="3" t="s">
        <v>3715</v>
      </c>
      <c r="C17948" s="4">
        <v>31.236999999999998</v>
      </c>
      <c r="F17948" s="20"/>
    </row>
    <row r="17949" spans="2:6" x14ac:dyDescent="0.3">
      <c r="B17949" s="3" t="s">
        <v>3748</v>
      </c>
      <c r="C17949" s="4">
        <v>31.236999999999998</v>
      </c>
      <c r="F17949" s="20"/>
    </row>
    <row r="17950" spans="2:6" x14ac:dyDescent="0.3">
      <c r="B17950" s="3" t="s">
        <v>3486</v>
      </c>
      <c r="C17950" s="4">
        <v>31.236999999999998</v>
      </c>
      <c r="F17950" s="20"/>
    </row>
    <row r="17951" spans="2:6" x14ac:dyDescent="0.3">
      <c r="B17951" s="3" t="s">
        <v>1403</v>
      </c>
      <c r="C17951" s="4">
        <v>31.236999999999998</v>
      </c>
      <c r="F17951" s="20"/>
    </row>
    <row r="17952" spans="2:6" x14ac:dyDescent="0.3">
      <c r="B17952" s="3" t="s">
        <v>2058</v>
      </c>
      <c r="C17952" s="4">
        <v>31.236999999999998</v>
      </c>
      <c r="F17952" s="20"/>
    </row>
    <row r="17953" spans="2:6" x14ac:dyDescent="0.3">
      <c r="B17953" s="3" t="s">
        <v>17052</v>
      </c>
      <c r="C17953" s="4">
        <v>31.148400000000002</v>
      </c>
      <c r="F17953" s="20"/>
    </row>
    <row r="17954" spans="2:6" x14ac:dyDescent="0.3">
      <c r="B17954" s="3" t="s">
        <v>10185</v>
      </c>
      <c r="C17954" s="4">
        <v>31.130299999999998</v>
      </c>
      <c r="F17954" s="20"/>
    </row>
    <row r="17955" spans="2:6" x14ac:dyDescent="0.3">
      <c r="B17955" s="3" t="s">
        <v>15323</v>
      </c>
      <c r="C17955" s="4">
        <v>31.015499999999999</v>
      </c>
      <c r="F17955" s="20"/>
    </row>
    <row r="17956" spans="2:6" x14ac:dyDescent="0.3">
      <c r="B17956" s="3" t="s">
        <v>17590</v>
      </c>
      <c r="C17956" s="4">
        <v>30.873600000000003</v>
      </c>
      <c r="F17956" s="20"/>
    </row>
    <row r="17957" spans="2:6" x14ac:dyDescent="0.3">
      <c r="B17957" s="3" t="s">
        <v>3278</v>
      </c>
      <c r="C17957" s="4">
        <v>30.7547</v>
      </c>
      <c r="F17957" s="20"/>
    </row>
    <row r="17958" spans="2:6" x14ac:dyDescent="0.3">
      <c r="B17958" s="3" t="s">
        <v>18902</v>
      </c>
      <c r="C17958" s="4">
        <v>30.723599999999998</v>
      </c>
      <c r="F17958" s="20"/>
    </row>
    <row r="17959" spans="2:6" x14ac:dyDescent="0.3">
      <c r="B17959" s="3" t="s">
        <v>6756</v>
      </c>
      <c r="C17959" s="4">
        <v>30.642499999999998</v>
      </c>
      <c r="F17959" s="20"/>
    </row>
    <row r="17960" spans="2:6" x14ac:dyDescent="0.3">
      <c r="B17960" s="3" t="s">
        <v>14174</v>
      </c>
      <c r="C17960" s="4">
        <v>30.616899999999998</v>
      </c>
      <c r="F17960" s="20"/>
    </row>
    <row r="17961" spans="2:6" x14ac:dyDescent="0.3">
      <c r="B17961" s="3" t="s">
        <v>9251</v>
      </c>
      <c r="C17961" s="4">
        <v>30.504300000000001</v>
      </c>
      <c r="F17961" s="20"/>
    </row>
    <row r="17962" spans="2:6" x14ac:dyDescent="0.3">
      <c r="B17962" s="3" t="s">
        <v>17551</v>
      </c>
      <c r="C17962" s="4">
        <v>30.2102</v>
      </c>
      <c r="F17962" s="20"/>
    </row>
    <row r="17963" spans="2:6" x14ac:dyDescent="0.3">
      <c r="B17963" s="3" t="s">
        <v>13133</v>
      </c>
      <c r="C17963" s="4">
        <v>30.2102</v>
      </c>
      <c r="F17963" s="20"/>
    </row>
    <row r="17964" spans="2:6" x14ac:dyDescent="0.3">
      <c r="B17964" s="3" t="s">
        <v>5874</v>
      </c>
      <c r="C17964" s="4">
        <v>30.180999999999997</v>
      </c>
      <c r="F17964" s="20"/>
    </row>
    <row r="17965" spans="2:6" x14ac:dyDescent="0.3">
      <c r="B17965" s="3" t="s">
        <v>2317</v>
      </c>
      <c r="C17965" s="4">
        <v>30.048099999999998</v>
      </c>
      <c r="F17965" s="20"/>
    </row>
    <row r="17966" spans="2:6" x14ac:dyDescent="0.3">
      <c r="B17966" s="3" t="s">
        <v>7834</v>
      </c>
      <c r="C17966" s="4">
        <v>29.997599999999998</v>
      </c>
      <c r="F17966" s="20"/>
    </row>
    <row r="17967" spans="2:6" x14ac:dyDescent="0.3">
      <c r="B17967" s="3" t="s">
        <v>9920</v>
      </c>
      <c r="C17967" s="4">
        <v>29.9724</v>
      </c>
      <c r="F17967" s="20"/>
    </row>
    <row r="17968" spans="2:6" x14ac:dyDescent="0.3">
      <c r="B17968" s="3" t="s">
        <v>8504</v>
      </c>
      <c r="C17968" s="4">
        <v>29.9724</v>
      </c>
      <c r="F17968" s="20"/>
    </row>
    <row r="17969" spans="2:6" x14ac:dyDescent="0.3">
      <c r="B17969" s="3" t="s">
        <v>1971</v>
      </c>
      <c r="C17969" s="4">
        <v>29.9724</v>
      </c>
      <c r="F17969" s="20"/>
    </row>
    <row r="17970" spans="2:6" x14ac:dyDescent="0.3">
      <c r="B17970" s="3" t="s">
        <v>12375</v>
      </c>
      <c r="C17970" s="4">
        <v>29.9663</v>
      </c>
      <c r="F17970" s="20"/>
    </row>
    <row r="17971" spans="2:6" x14ac:dyDescent="0.3">
      <c r="B17971" s="3" t="s">
        <v>3152</v>
      </c>
      <c r="C17971" s="4">
        <v>29.860199999999999</v>
      </c>
      <c r="F17971" s="20"/>
    </row>
    <row r="17972" spans="2:6" x14ac:dyDescent="0.3">
      <c r="B17972" s="3" t="s">
        <v>10458</v>
      </c>
      <c r="C17972" s="4">
        <v>29.696800000000003</v>
      </c>
      <c r="F17972" s="20"/>
    </row>
    <row r="17973" spans="2:6" x14ac:dyDescent="0.3">
      <c r="B17973" s="3" t="s">
        <v>9122</v>
      </c>
      <c r="C17973" s="4">
        <v>29.277900000000002</v>
      </c>
      <c r="F17973" s="20"/>
    </row>
    <row r="17974" spans="2:6" x14ac:dyDescent="0.3">
      <c r="B17974" s="3" t="s">
        <v>7088</v>
      </c>
      <c r="C17974" s="4">
        <v>29.125</v>
      </c>
      <c r="F17974" s="20"/>
    </row>
    <row r="17975" spans="2:6" x14ac:dyDescent="0.3">
      <c r="B17975" s="3" t="s">
        <v>4313</v>
      </c>
      <c r="C17975" s="4">
        <v>29.125</v>
      </c>
      <c r="F17975" s="20"/>
    </row>
    <row r="17976" spans="2:6" x14ac:dyDescent="0.3">
      <c r="B17976" s="3" t="s">
        <v>3182</v>
      </c>
      <c r="C17976" s="4">
        <v>29.112200000000001</v>
      </c>
      <c r="F17976" s="20"/>
    </row>
    <row r="17977" spans="2:6" x14ac:dyDescent="0.3">
      <c r="B17977" s="3" t="s">
        <v>7155</v>
      </c>
      <c r="C17977" s="4">
        <v>29.0364</v>
      </c>
      <c r="F17977" s="20"/>
    </row>
    <row r="17978" spans="2:6" x14ac:dyDescent="0.3">
      <c r="B17978" s="3" t="s">
        <v>12509</v>
      </c>
      <c r="C17978" s="4">
        <v>29.0334</v>
      </c>
      <c r="F17978" s="20"/>
    </row>
    <row r="17979" spans="2:6" x14ac:dyDescent="0.3">
      <c r="B17979" s="3" t="s">
        <v>5934</v>
      </c>
      <c r="C17979" s="4">
        <v>29.0334</v>
      </c>
      <c r="F17979" s="20"/>
    </row>
    <row r="17980" spans="2:6" x14ac:dyDescent="0.3">
      <c r="B17980" s="3" t="s">
        <v>4509</v>
      </c>
      <c r="C17980" s="4">
        <v>29.0334</v>
      </c>
      <c r="F17980" s="20"/>
    </row>
    <row r="17981" spans="2:6" x14ac:dyDescent="0.3">
      <c r="B17981" s="3" t="s">
        <v>10923</v>
      </c>
      <c r="C17981" s="4">
        <v>28.951899999999998</v>
      </c>
      <c r="F17981" s="20"/>
    </row>
    <row r="17982" spans="2:6" x14ac:dyDescent="0.3">
      <c r="B17982" s="3" t="s">
        <v>3029</v>
      </c>
      <c r="C17982" s="4">
        <v>28.951899999999998</v>
      </c>
      <c r="F17982" s="20"/>
    </row>
    <row r="17983" spans="2:6" x14ac:dyDescent="0.3">
      <c r="B17983" s="3" t="s">
        <v>17837</v>
      </c>
      <c r="C17983" s="4">
        <v>28.947800000000001</v>
      </c>
      <c r="F17983" s="20"/>
    </row>
    <row r="17984" spans="2:6" x14ac:dyDescent="0.3">
      <c r="B17984" s="3" t="s">
        <v>5927</v>
      </c>
      <c r="C17984" s="4">
        <v>28.947800000000001</v>
      </c>
      <c r="F17984" s="20"/>
    </row>
    <row r="17985" spans="2:6" x14ac:dyDescent="0.3">
      <c r="B17985" s="3" t="s">
        <v>3834</v>
      </c>
      <c r="C17985" s="4">
        <v>28.947800000000001</v>
      </c>
      <c r="F17985" s="20"/>
    </row>
    <row r="17986" spans="2:6" x14ac:dyDescent="0.3">
      <c r="B17986" s="3" t="s">
        <v>4371</v>
      </c>
      <c r="C17986" s="4">
        <v>28.947800000000001</v>
      </c>
      <c r="F17986" s="20"/>
    </row>
    <row r="17987" spans="2:6" x14ac:dyDescent="0.3">
      <c r="B17987" s="3" t="s">
        <v>17099</v>
      </c>
      <c r="C17987" s="4">
        <v>28.9267</v>
      </c>
      <c r="F17987" s="20"/>
    </row>
    <row r="17988" spans="2:6" x14ac:dyDescent="0.3">
      <c r="B17988" s="3" t="s">
        <v>5970</v>
      </c>
      <c r="C17988" s="4">
        <v>28.776699999999998</v>
      </c>
      <c r="F17988" s="20"/>
    </row>
    <row r="17989" spans="2:6" x14ac:dyDescent="0.3">
      <c r="B17989" s="3" t="s">
        <v>4372</v>
      </c>
      <c r="C17989" s="4">
        <v>28.776699999999998</v>
      </c>
      <c r="F17989" s="20"/>
    </row>
    <row r="17990" spans="2:6" x14ac:dyDescent="0.3">
      <c r="B17990" s="3" t="s">
        <v>13977</v>
      </c>
      <c r="C17990" s="4">
        <v>28.7393</v>
      </c>
      <c r="F17990" s="20"/>
    </row>
    <row r="17991" spans="2:6" x14ac:dyDescent="0.3">
      <c r="B17991" s="3" t="s">
        <v>13061</v>
      </c>
      <c r="C17991" s="4">
        <v>28.67</v>
      </c>
      <c r="F17991" s="20"/>
    </row>
    <row r="17992" spans="2:6" x14ac:dyDescent="0.3">
      <c r="B17992" s="3" t="s">
        <v>5328</v>
      </c>
      <c r="C17992" s="4">
        <v>28.582599999999999</v>
      </c>
      <c r="F17992" s="20"/>
    </row>
    <row r="17993" spans="2:6" x14ac:dyDescent="0.3">
      <c r="B17993" s="3" t="s">
        <v>8559</v>
      </c>
      <c r="C17993" s="4">
        <v>28.256999999999998</v>
      </c>
      <c r="F17993" s="20"/>
    </row>
    <row r="17994" spans="2:6" x14ac:dyDescent="0.3">
      <c r="B17994" s="3" t="s">
        <v>16360</v>
      </c>
      <c r="C17994" s="4">
        <v>28.1511</v>
      </c>
      <c r="F17994" s="20"/>
    </row>
    <row r="17995" spans="2:6" x14ac:dyDescent="0.3">
      <c r="B17995" s="3" t="s">
        <v>18718</v>
      </c>
      <c r="C17995" s="4">
        <v>28.113299999999999</v>
      </c>
      <c r="F17995" s="20"/>
    </row>
    <row r="17996" spans="2:6" x14ac:dyDescent="0.3">
      <c r="B17996" s="3" t="s">
        <v>17969</v>
      </c>
      <c r="C17996" s="4">
        <v>28.113299999999999</v>
      </c>
      <c r="F17996" s="20"/>
    </row>
    <row r="17997" spans="2:6" x14ac:dyDescent="0.3">
      <c r="B17997" s="3" t="s">
        <v>16380</v>
      </c>
      <c r="C17997" s="4">
        <v>28.113299999999999</v>
      </c>
      <c r="F17997" s="20"/>
    </row>
    <row r="17998" spans="2:6" x14ac:dyDescent="0.3">
      <c r="B17998" s="3" t="s">
        <v>15445</v>
      </c>
      <c r="C17998" s="4">
        <v>28.113299999999999</v>
      </c>
      <c r="F17998" s="20"/>
    </row>
    <row r="17999" spans="2:6" x14ac:dyDescent="0.3">
      <c r="B17999" s="3" t="s">
        <v>14682</v>
      </c>
      <c r="C17999" s="4">
        <v>28.113299999999999</v>
      </c>
      <c r="F17999" s="20"/>
    </row>
    <row r="18000" spans="2:6" x14ac:dyDescent="0.3">
      <c r="B18000" s="3" t="s">
        <v>13410</v>
      </c>
      <c r="C18000" s="4">
        <v>28.113299999999999</v>
      </c>
      <c r="F18000" s="20"/>
    </row>
    <row r="18001" spans="2:6" x14ac:dyDescent="0.3">
      <c r="B18001" s="3" t="s">
        <v>13990</v>
      </c>
      <c r="C18001" s="4">
        <v>28.113299999999999</v>
      </c>
      <c r="F18001" s="20"/>
    </row>
    <row r="18002" spans="2:6" x14ac:dyDescent="0.3">
      <c r="B18002" s="3" t="s">
        <v>11537</v>
      </c>
      <c r="C18002" s="4">
        <v>28.113299999999999</v>
      </c>
      <c r="F18002" s="20"/>
    </row>
    <row r="18003" spans="2:6" x14ac:dyDescent="0.3">
      <c r="B18003" s="3" t="s">
        <v>11147</v>
      </c>
      <c r="C18003" s="4">
        <v>28.113299999999999</v>
      </c>
      <c r="F18003" s="20"/>
    </row>
    <row r="18004" spans="2:6" x14ac:dyDescent="0.3">
      <c r="B18004" s="3" t="s">
        <v>11135</v>
      </c>
      <c r="C18004" s="4">
        <v>28.113299999999999</v>
      </c>
      <c r="F18004" s="20"/>
    </row>
    <row r="18005" spans="2:6" x14ac:dyDescent="0.3">
      <c r="B18005" s="3" t="s">
        <v>7073</v>
      </c>
      <c r="C18005" s="4">
        <v>28.113299999999999</v>
      </c>
      <c r="F18005" s="20"/>
    </row>
    <row r="18006" spans="2:6" x14ac:dyDescent="0.3">
      <c r="B18006" s="3" t="s">
        <v>7006</v>
      </c>
      <c r="C18006" s="4">
        <v>28.113299999999999</v>
      </c>
      <c r="F18006" s="20"/>
    </row>
    <row r="18007" spans="2:6" x14ac:dyDescent="0.3">
      <c r="B18007" s="3" t="s">
        <v>6265</v>
      </c>
      <c r="C18007" s="4">
        <v>28.113299999999999</v>
      </c>
      <c r="F18007" s="20"/>
    </row>
    <row r="18008" spans="2:6" x14ac:dyDescent="0.3">
      <c r="B18008" s="3" t="s">
        <v>6728</v>
      </c>
      <c r="C18008" s="4">
        <v>28.113299999999999</v>
      </c>
      <c r="F18008" s="20"/>
    </row>
    <row r="18009" spans="2:6" x14ac:dyDescent="0.3">
      <c r="B18009" s="3" t="s">
        <v>4281</v>
      </c>
      <c r="C18009" s="4">
        <v>28.113299999999999</v>
      </c>
      <c r="F18009" s="20"/>
    </row>
    <row r="18010" spans="2:6" x14ac:dyDescent="0.3">
      <c r="B18010" s="3" t="s">
        <v>4215</v>
      </c>
      <c r="C18010" s="4">
        <v>28.113299999999999</v>
      </c>
      <c r="F18010" s="20"/>
    </row>
    <row r="18011" spans="2:6" x14ac:dyDescent="0.3">
      <c r="B18011" s="3" t="s">
        <v>4607</v>
      </c>
      <c r="C18011" s="4">
        <v>28.113299999999999</v>
      </c>
      <c r="F18011" s="20"/>
    </row>
    <row r="18012" spans="2:6" x14ac:dyDescent="0.3">
      <c r="B18012" s="3" t="s">
        <v>3209</v>
      </c>
      <c r="C18012" s="4">
        <v>28.113299999999999</v>
      </c>
      <c r="F18012" s="20"/>
    </row>
    <row r="18013" spans="2:6" x14ac:dyDescent="0.3">
      <c r="B18013" s="3" t="s">
        <v>1129</v>
      </c>
      <c r="C18013" s="4">
        <v>28.113299999999999</v>
      </c>
      <c r="F18013" s="20"/>
    </row>
    <row r="18014" spans="2:6" x14ac:dyDescent="0.3">
      <c r="B18014" s="3" t="s">
        <v>1973</v>
      </c>
      <c r="C18014" s="4">
        <v>28.113299999999999</v>
      </c>
      <c r="F18014" s="20"/>
    </row>
    <row r="18015" spans="2:6" x14ac:dyDescent="0.3">
      <c r="B18015" s="3" t="s">
        <v>18006</v>
      </c>
      <c r="C18015" s="4">
        <v>28.024699999999999</v>
      </c>
      <c r="F18015" s="20"/>
    </row>
    <row r="18016" spans="2:6" x14ac:dyDescent="0.3">
      <c r="B18016" s="3" t="s">
        <v>7795</v>
      </c>
      <c r="C18016" s="4">
        <v>28.024699999999999</v>
      </c>
      <c r="F18016" s="20"/>
    </row>
    <row r="18017" spans="2:6" x14ac:dyDescent="0.3">
      <c r="B18017" s="3" t="s">
        <v>14767</v>
      </c>
      <c r="C18017" s="4">
        <v>28.006599999999999</v>
      </c>
      <c r="F18017" s="20"/>
    </row>
    <row r="18018" spans="2:6" x14ac:dyDescent="0.3">
      <c r="B18018" s="3" t="s">
        <v>1518</v>
      </c>
      <c r="C18018" s="4">
        <v>27.887700000000002</v>
      </c>
      <c r="F18018" s="20"/>
    </row>
    <row r="18019" spans="2:6" x14ac:dyDescent="0.3">
      <c r="B18019" s="3" t="s">
        <v>16358</v>
      </c>
      <c r="C18019" s="4">
        <v>27.8566</v>
      </c>
      <c r="F18019" s="20"/>
    </row>
    <row r="18020" spans="2:6" x14ac:dyDescent="0.3">
      <c r="B18020" s="3" t="s">
        <v>2663</v>
      </c>
      <c r="C18020" s="4">
        <v>27.7499</v>
      </c>
      <c r="F18020" s="20"/>
    </row>
    <row r="18021" spans="2:6" x14ac:dyDescent="0.3">
      <c r="B18021" s="3" t="s">
        <v>11504</v>
      </c>
      <c r="C18021" s="4">
        <v>27.562100000000001</v>
      </c>
      <c r="F18021" s="20"/>
    </row>
    <row r="18022" spans="2:6" x14ac:dyDescent="0.3">
      <c r="B18022" s="3" t="s">
        <v>16226</v>
      </c>
      <c r="C18022" s="4">
        <v>27.518999999999998</v>
      </c>
      <c r="F18022" s="20"/>
    </row>
    <row r="18023" spans="2:6" x14ac:dyDescent="0.3">
      <c r="B18023" s="3" t="s">
        <v>15954</v>
      </c>
      <c r="C18023" s="4">
        <v>27.518999999999998</v>
      </c>
      <c r="F18023" s="20"/>
    </row>
    <row r="18024" spans="2:6" x14ac:dyDescent="0.3">
      <c r="B18024" s="3" t="s">
        <v>15095</v>
      </c>
      <c r="C18024" s="4">
        <v>27.518999999999998</v>
      </c>
      <c r="F18024" s="20"/>
    </row>
    <row r="18025" spans="2:6" x14ac:dyDescent="0.3">
      <c r="B18025" s="3" t="s">
        <v>10674</v>
      </c>
      <c r="C18025" s="4">
        <v>27.518999999999998</v>
      </c>
      <c r="F18025" s="20"/>
    </row>
    <row r="18026" spans="2:6" x14ac:dyDescent="0.3">
      <c r="B18026" s="3" t="s">
        <v>5537</v>
      </c>
      <c r="C18026" s="4">
        <v>27.518999999999998</v>
      </c>
      <c r="F18026" s="20"/>
    </row>
    <row r="18027" spans="2:6" x14ac:dyDescent="0.3">
      <c r="B18027" s="3" t="s">
        <v>3073</v>
      </c>
      <c r="C18027" s="4">
        <v>27.518999999999998</v>
      </c>
      <c r="F18027" s="20"/>
    </row>
    <row r="18028" spans="2:6" x14ac:dyDescent="0.3">
      <c r="B18028" s="3" t="s">
        <v>2089</v>
      </c>
      <c r="C18028" s="4">
        <v>27.518999999999998</v>
      </c>
      <c r="F18028" s="20"/>
    </row>
    <row r="18029" spans="2:6" x14ac:dyDescent="0.3">
      <c r="B18029" s="3" t="s">
        <v>5342</v>
      </c>
      <c r="C18029" s="4">
        <v>27.5062</v>
      </c>
      <c r="F18029" s="20"/>
    </row>
    <row r="18030" spans="2:6" x14ac:dyDescent="0.3">
      <c r="B18030" s="3" t="s">
        <v>18231</v>
      </c>
      <c r="C18030" s="4">
        <v>27.474699999999999</v>
      </c>
      <c r="F18030" s="20"/>
    </row>
    <row r="18031" spans="2:6" x14ac:dyDescent="0.3">
      <c r="B18031" s="3" t="s">
        <v>5403</v>
      </c>
      <c r="C18031" s="4">
        <v>27.474699999999999</v>
      </c>
      <c r="F18031" s="20"/>
    </row>
    <row r="18032" spans="2:6" x14ac:dyDescent="0.3">
      <c r="B18032" s="3" t="s">
        <v>1482</v>
      </c>
      <c r="C18032" s="4">
        <v>27.474699999999999</v>
      </c>
      <c r="F18032" s="20"/>
    </row>
    <row r="18033" spans="2:6" x14ac:dyDescent="0.3">
      <c r="B18033" s="3" t="s">
        <v>7166</v>
      </c>
      <c r="C18033" s="4">
        <v>27.111699999999999</v>
      </c>
      <c r="F18033" s="20"/>
    </row>
    <row r="18034" spans="2:6" x14ac:dyDescent="0.3">
      <c r="B18034" s="3" t="s">
        <v>18281</v>
      </c>
      <c r="C18034" s="4">
        <v>27.057299999999998</v>
      </c>
      <c r="F18034" s="20"/>
    </row>
    <row r="18035" spans="2:6" x14ac:dyDescent="0.3">
      <c r="B18035" s="3" t="s">
        <v>15674</v>
      </c>
      <c r="C18035" s="4">
        <v>26.9054</v>
      </c>
      <c r="F18035" s="20"/>
    </row>
    <row r="18036" spans="2:6" x14ac:dyDescent="0.3">
      <c r="B18036" s="3" t="s">
        <v>13736</v>
      </c>
      <c r="C18036" s="4">
        <v>26.9054</v>
      </c>
      <c r="F18036" s="20"/>
    </row>
    <row r="18037" spans="2:6" x14ac:dyDescent="0.3">
      <c r="B18037" s="3" t="s">
        <v>8997</v>
      </c>
      <c r="C18037" s="4">
        <v>26.9054</v>
      </c>
      <c r="F18037" s="20"/>
    </row>
    <row r="18038" spans="2:6" x14ac:dyDescent="0.3">
      <c r="B18038" s="3" t="s">
        <v>5953</v>
      </c>
      <c r="C18038" s="4">
        <v>26.9054</v>
      </c>
      <c r="F18038" s="20"/>
    </row>
    <row r="18039" spans="2:6" x14ac:dyDescent="0.3">
      <c r="B18039" s="3" t="s">
        <v>5809</v>
      </c>
      <c r="C18039" s="4">
        <v>26.9054</v>
      </c>
      <c r="F18039" s="20"/>
    </row>
    <row r="18040" spans="2:6" x14ac:dyDescent="0.3">
      <c r="B18040" s="3" t="s">
        <v>2418</v>
      </c>
      <c r="C18040" s="4">
        <v>26.9054</v>
      </c>
      <c r="F18040" s="20"/>
    </row>
    <row r="18041" spans="2:6" x14ac:dyDescent="0.3">
      <c r="B18041" s="3" t="s">
        <v>1769</v>
      </c>
      <c r="C18041" s="4">
        <v>26.9054</v>
      </c>
      <c r="F18041" s="20"/>
    </row>
    <row r="18042" spans="2:6" x14ac:dyDescent="0.3">
      <c r="B18042" s="3" t="s">
        <v>7750</v>
      </c>
      <c r="C18042" s="4">
        <v>26.880099999999999</v>
      </c>
      <c r="F18042" s="20"/>
    </row>
    <row r="18043" spans="2:6" x14ac:dyDescent="0.3">
      <c r="B18043" s="3" t="s">
        <v>9753</v>
      </c>
      <c r="C18043" s="4">
        <v>26.410499999999999</v>
      </c>
      <c r="F18043" s="20"/>
    </row>
    <row r="18044" spans="2:6" x14ac:dyDescent="0.3">
      <c r="B18044" s="3" t="s">
        <v>1778</v>
      </c>
      <c r="C18044" s="4">
        <v>26.3918</v>
      </c>
      <c r="F18044" s="20"/>
    </row>
    <row r="18045" spans="2:6" x14ac:dyDescent="0.3">
      <c r="B18045" s="3" t="s">
        <v>10548</v>
      </c>
      <c r="C18045" s="4">
        <v>26.316399999999998</v>
      </c>
      <c r="F18045" s="20"/>
    </row>
    <row r="18046" spans="2:6" x14ac:dyDescent="0.3">
      <c r="B18046" s="3" t="s">
        <v>4930</v>
      </c>
      <c r="C18046" s="4">
        <v>26.316399999999998</v>
      </c>
      <c r="F18046" s="20"/>
    </row>
    <row r="18047" spans="2:6" x14ac:dyDescent="0.3">
      <c r="B18047" s="3" t="s">
        <v>17823</v>
      </c>
      <c r="C18047" s="4">
        <v>26.2105</v>
      </c>
      <c r="F18047" s="20"/>
    </row>
    <row r="18048" spans="2:6" x14ac:dyDescent="0.3">
      <c r="B18048" s="3" t="s">
        <v>18128</v>
      </c>
      <c r="C18048" s="4">
        <v>26.166399999999999</v>
      </c>
      <c r="F18048" s="20"/>
    </row>
    <row r="18049" spans="2:6" x14ac:dyDescent="0.3">
      <c r="B18049" s="3" t="s">
        <v>4714</v>
      </c>
      <c r="C18049" s="4">
        <v>26.084899999999998</v>
      </c>
      <c r="F18049" s="20"/>
    </row>
    <row r="18050" spans="2:6" x14ac:dyDescent="0.3">
      <c r="B18050" s="3" t="s">
        <v>6647</v>
      </c>
      <c r="C18050" s="4">
        <v>26.001300000000001</v>
      </c>
      <c r="F18050" s="20"/>
    </row>
    <row r="18051" spans="2:6" x14ac:dyDescent="0.3">
      <c r="B18051" s="3" t="s">
        <v>1260</v>
      </c>
      <c r="C18051" s="4">
        <v>25.909700000000001</v>
      </c>
      <c r="F18051" s="20"/>
    </row>
    <row r="18052" spans="2:6" x14ac:dyDescent="0.3">
      <c r="B18052" s="3" t="s">
        <v>6128</v>
      </c>
      <c r="C18052" s="4">
        <v>25.803000000000001</v>
      </c>
      <c r="F18052" s="20"/>
    </row>
    <row r="18053" spans="2:6" x14ac:dyDescent="0.3">
      <c r="B18053" s="3" t="s">
        <v>8696</v>
      </c>
      <c r="C18053" s="4">
        <v>25.652999999999999</v>
      </c>
      <c r="F18053" s="20"/>
    </row>
    <row r="18054" spans="2:6" x14ac:dyDescent="0.3">
      <c r="B18054" s="3" t="s">
        <v>11853</v>
      </c>
      <c r="C18054" s="4">
        <v>25.634499999999999</v>
      </c>
      <c r="F18054" s="20"/>
    </row>
    <row r="18055" spans="2:6" x14ac:dyDescent="0.3">
      <c r="B18055" s="3" t="s">
        <v>15817</v>
      </c>
      <c r="C18055" s="4">
        <v>25.3963</v>
      </c>
      <c r="F18055" s="20"/>
    </row>
    <row r="18056" spans="2:6" x14ac:dyDescent="0.3">
      <c r="B18056" s="3" t="s">
        <v>15389</v>
      </c>
      <c r="C18056" s="4">
        <v>25.257199999999997</v>
      </c>
      <c r="F18056" s="20"/>
    </row>
    <row r="18057" spans="2:6" x14ac:dyDescent="0.3">
      <c r="B18057" s="3" t="s">
        <v>9985</v>
      </c>
      <c r="C18057" s="4">
        <v>25.242400000000004</v>
      </c>
      <c r="F18057" s="20"/>
    </row>
    <row r="18058" spans="2:6" x14ac:dyDescent="0.3">
      <c r="B18058" s="3" t="s">
        <v>14197</v>
      </c>
      <c r="C18058" s="4">
        <v>25.064399999999999</v>
      </c>
      <c r="F18058" s="20"/>
    </row>
    <row r="18059" spans="2:6" x14ac:dyDescent="0.3">
      <c r="B18059" s="3" t="s">
        <v>14186</v>
      </c>
      <c r="C18059" s="4">
        <v>25.0274</v>
      </c>
      <c r="F18059" s="20"/>
    </row>
    <row r="18060" spans="2:6" x14ac:dyDescent="0.3">
      <c r="B18060" s="3" t="s">
        <v>2235</v>
      </c>
      <c r="C18060" s="4">
        <v>25.0274</v>
      </c>
      <c r="F18060" s="20"/>
    </row>
    <row r="18061" spans="2:6" x14ac:dyDescent="0.3">
      <c r="B18061" s="3" t="s">
        <v>8620</v>
      </c>
      <c r="C18061" s="4">
        <v>25.002200000000002</v>
      </c>
      <c r="F18061" s="20"/>
    </row>
    <row r="18062" spans="2:6" x14ac:dyDescent="0.3">
      <c r="B18062" s="3" t="s">
        <v>18061</v>
      </c>
      <c r="C18062" s="4">
        <v>24.989599999999999</v>
      </c>
      <c r="F18062" s="20"/>
    </row>
    <row r="18063" spans="2:6" x14ac:dyDescent="0.3">
      <c r="B18063" s="3" t="s">
        <v>18613</v>
      </c>
      <c r="C18063" s="4">
        <v>24.989599999999999</v>
      </c>
      <c r="F18063" s="20"/>
    </row>
    <row r="18064" spans="2:6" x14ac:dyDescent="0.3">
      <c r="B18064" s="3" t="s">
        <v>17721</v>
      </c>
      <c r="C18064" s="4">
        <v>24.989599999999999</v>
      </c>
      <c r="F18064" s="20"/>
    </row>
    <row r="18065" spans="2:6" x14ac:dyDescent="0.3">
      <c r="B18065" s="3" t="s">
        <v>18427</v>
      </c>
      <c r="C18065" s="4">
        <v>24.989599999999999</v>
      </c>
      <c r="F18065" s="20"/>
    </row>
    <row r="18066" spans="2:6" x14ac:dyDescent="0.3">
      <c r="B18066" s="3" t="s">
        <v>18432</v>
      </c>
      <c r="C18066" s="4">
        <v>24.989599999999999</v>
      </c>
      <c r="F18066" s="20"/>
    </row>
    <row r="18067" spans="2:6" x14ac:dyDescent="0.3">
      <c r="B18067" s="3" t="s">
        <v>16956</v>
      </c>
      <c r="C18067" s="4">
        <v>24.989599999999999</v>
      </c>
      <c r="F18067" s="20"/>
    </row>
    <row r="18068" spans="2:6" x14ac:dyDescent="0.3">
      <c r="B18068" s="3" t="s">
        <v>16215</v>
      </c>
      <c r="C18068" s="4">
        <v>24.989599999999999</v>
      </c>
      <c r="F18068" s="20"/>
    </row>
    <row r="18069" spans="2:6" x14ac:dyDescent="0.3">
      <c r="B18069" s="3" t="s">
        <v>13524</v>
      </c>
      <c r="C18069" s="4">
        <v>24.989599999999999</v>
      </c>
      <c r="F18069" s="20"/>
    </row>
    <row r="18070" spans="2:6" x14ac:dyDescent="0.3">
      <c r="B18070" s="3" t="s">
        <v>13793</v>
      </c>
      <c r="C18070" s="4">
        <v>24.989599999999999</v>
      </c>
      <c r="F18070" s="20"/>
    </row>
    <row r="18071" spans="2:6" x14ac:dyDescent="0.3">
      <c r="B18071" s="3" t="s">
        <v>12715</v>
      </c>
      <c r="C18071" s="4">
        <v>24.989599999999999</v>
      </c>
      <c r="F18071" s="20"/>
    </row>
    <row r="18072" spans="2:6" x14ac:dyDescent="0.3">
      <c r="B18072" s="3" t="s">
        <v>11449</v>
      </c>
      <c r="C18072" s="4">
        <v>24.989599999999999</v>
      </c>
      <c r="F18072" s="20"/>
    </row>
    <row r="18073" spans="2:6" x14ac:dyDescent="0.3">
      <c r="B18073" s="3" t="s">
        <v>11622</v>
      </c>
      <c r="C18073" s="4">
        <v>24.989599999999999</v>
      </c>
      <c r="F18073" s="20"/>
    </row>
    <row r="18074" spans="2:6" x14ac:dyDescent="0.3">
      <c r="B18074" s="3" t="s">
        <v>11260</v>
      </c>
      <c r="C18074" s="4">
        <v>24.989599999999999</v>
      </c>
      <c r="F18074" s="20"/>
    </row>
    <row r="18075" spans="2:6" x14ac:dyDescent="0.3">
      <c r="B18075" s="3" t="s">
        <v>10572</v>
      </c>
      <c r="C18075" s="4">
        <v>24.989599999999999</v>
      </c>
      <c r="F18075" s="20"/>
    </row>
    <row r="18076" spans="2:6" x14ac:dyDescent="0.3">
      <c r="B18076" s="3" t="s">
        <v>10804</v>
      </c>
      <c r="C18076" s="4">
        <v>24.989599999999999</v>
      </c>
      <c r="F18076" s="20"/>
    </row>
    <row r="18077" spans="2:6" x14ac:dyDescent="0.3">
      <c r="B18077" s="3" t="s">
        <v>9673</v>
      </c>
      <c r="C18077" s="4">
        <v>24.989599999999999</v>
      </c>
      <c r="F18077" s="20"/>
    </row>
    <row r="18078" spans="2:6" x14ac:dyDescent="0.3">
      <c r="B18078" s="3" t="s">
        <v>9062</v>
      </c>
      <c r="C18078" s="4">
        <v>24.989599999999999</v>
      </c>
      <c r="F18078" s="20"/>
    </row>
    <row r="18079" spans="2:6" x14ac:dyDescent="0.3">
      <c r="B18079" s="3" t="s">
        <v>7915</v>
      </c>
      <c r="C18079" s="4">
        <v>24.989599999999999</v>
      </c>
      <c r="F18079" s="20"/>
    </row>
    <row r="18080" spans="2:6" x14ac:dyDescent="0.3">
      <c r="B18080" s="3" t="s">
        <v>7688</v>
      </c>
      <c r="C18080" s="4">
        <v>24.989599999999999</v>
      </c>
      <c r="F18080" s="20"/>
    </row>
    <row r="18081" spans="2:6" x14ac:dyDescent="0.3">
      <c r="B18081" s="3" t="s">
        <v>8240</v>
      </c>
      <c r="C18081" s="4">
        <v>24.989599999999999</v>
      </c>
      <c r="F18081" s="20"/>
    </row>
    <row r="18082" spans="2:6" x14ac:dyDescent="0.3">
      <c r="B18082" s="3" t="s">
        <v>6007</v>
      </c>
      <c r="C18082" s="4">
        <v>24.989599999999999</v>
      </c>
      <c r="F18082" s="20"/>
    </row>
    <row r="18083" spans="2:6" x14ac:dyDescent="0.3">
      <c r="B18083" s="3" t="s">
        <v>6300</v>
      </c>
      <c r="C18083" s="4">
        <v>24.989599999999999</v>
      </c>
      <c r="F18083" s="20"/>
    </row>
    <row r="18084" spans="2:6" x14ac:dyDescent="0.3">
      <c r="B18084" s="3" t="s">
        <v>4223</v>
      </c>
      <c r="C18084" s="4">
        <v>24.989599999999999</v>
      </c>
      <c r="F18084" s="20"/>
    </row>
    <row r="18085" spans="2:6" x14ac:dyDescent="0.3">
      <c r="B18085" s="3" t="s">
        <v>4869</v>
      </c>
      <c r="C18085" s="4">
        <v>24.989599999999999</v>
      </c>
      <c r="F18085" s="20"/>
    </row>
    <row r="18086" spans="2:6" x14ac:dyDescent="0.3">
      <c r="B18086" s="3" t="s">
        <v>3113</v>
      </c>
      <c r="C18086" s="4">
        <v>24.989599999999999</v>
      </c>
      <c r="F18086" s="20"/>
    </row>
    <row r="18087" spans="2:6" x14ac:dyDescent="0.3">
      <c r="B18087" s="3" t="s">
        <v>1329</v>
      </c>
      <c r="C18087" s="4">
        <v>24.989599999999999</v>
      </c>
      <c r="F18087" s="20"/>
    </row>
    <row r="18088" spans="2:6" x14ac:dyDescent="0.3">
      <c r="B18088" s="3" t="s">
        <v>18190</v>
      </c>
      <c r="C18088" s="4">
        <v>24.977</v>
      </c>
      <c r="F18088" s="20"/>
    </row>
    <row r="18089" spans="2:6" x14ac:dyDescent="0.3">
      <c r="B18089" s="3" t="s">
        <v>18154</v>
      </c>
      <c r="C18089" s="4">
        <v>24.977</v>
      </c>
      <c r="F18089" s="20"/>
    </row>
    <row r="18090" spans="2:6" x14ac:dyDescent="0.3">
      <c r="B18090" s="3" t="s">
        <v>6649</v>
      </c>
      <c r="C18090" s="4">
        <v>24.977</v>
      </c>
      <c r="F18090" s="20"/>
    </row>
    <row r="18091" spans="2:6" x14ac:dyDescent="0.3">
      <c r="B18091" s="3" t="s">
        <v>2259</v>
      </c>
      <c r="C18091" s="4">
        <v>24.977</v>
      </c>
      <c r="F18091" s="20"/>
    </row>
    <row r="18092" spans="2:6" x14ac:dyDescent="0.3">
      <c r="B18092" s="3" t="s">
        <v>12760</v>
      </c>
      <c r="C18092" s="4">
        <v>24.9453</v>
      </c>
      <c r="F18092" s="20"/>
    </row>
    <row r="18093" spans="2:6" x14ac:dyDescent="0.3">
      <c r="B18093" s="3" t="s">
        <v>4619</v>
      </c>
      <c r="C18093" s="4">
        <v>24.9207</v>
      </c>
      <c r="F18093" s="20"/>
    </row>
    <row r="18094" spans="2:6" x14ac:dyDescent="0.3">
      <c r="B18094" s="3" t="s">
        <v>19033</v>
      </c>
      <c r="C18094" s="4">
        <v>24.912500000000001</v>
      </c>
      <c r="F18094" s="20"/>
    </row>
    <row r="18095" spans="2:6" x14ac:dyDescent="0.3">
      <c r="B18095" s="3" t="s">
        <v>8975</v>
      </c>
      <c r="C18095" s="4">
        <v>24.901</v>
      </c>
      <c r="F18095" s="20"/>
    </row>
    <row r="18096" spans="2:6" x14ac:dyDescent="0.3">
      <c r="B18096" s="3" t="s">
        <v>5304</v>
      </c>
      <c r="C18096" s="4">
        <v>24.8354</v>
      </c>
      <c r="F18096" s="20"/>
    </row>
    <row r="18097" spans="2:6" x14ac:dyDescent="0.3">
      <c r="B18097" s="3" t="s">
        <v>1501</v>
      </c>
      <c r="C18097" s="4">
        <v>24.8354</v>
      </c>
      <c r="F18097" s="20"/>
    </row>
    <row r="18098" spans="2:6" x14ac:dyDescent="0.3">
      <c r="B18098" s="3" t="s">
        <v>10997</v>
      </c>
      <c r="C18098" s="4">
        <v>24.8124</v>
      </c>
      <c r="F18098" s="20"/>
    </row>
    <row r="18099" spans="2:6" x14ac:dyDescent="0.3">
      <c r="B18099" s="3" t="s">
        <v>10207</v>
      </c>
      <c r="C18099" s="4">
        <v>24.8124</v>
      </c>
      <c r="F18099" s="20"/>
    </row>
    <row r="18100" spans="2:6" x14ac:dyDescent="0.3">
      <c r="B18100" s="3" t="s">
        <v>8674</v>
      </c>
      <c r="C18100" s="4">
        <v>24.8124</v>
      </c>
      <c r="F18100" s="20"/>
    </row>
    <row r="18101" spans="2:6" x14ac:dyDescent="0.3">
      <c r="B18101" s="3" t="s">
        <v>941</v>
      </c>
      <c r="C18101" s="4">
        <v>24.8124</v>
      </c>
      <c r="F18101" s="20"/>
    </row>
    <row r="18102" spans="2:6" x14ac:dyDescent="0.3">
      <c r="B18102" s="3" t="s">
        <v>17174</v>
      </c>
      <c r="C18102" s="4">
        <v>24.2195</v>
      </c>
      <c r="F18102" s="20"/>
    </row>
    <row r="18103" spans="2:6" x14ac:dyDescent="0.3">
      <c r="B18103" s="3" t="s">
        <v>6244</v>
      </c>
      <c r="C18103" s="4">
        <v>23.962800000000001</v>
      </c>
      <c r="F18103" s="20"/>
    </row>
    <row r="18104" spans="2:6" x14ac:dyDescent="0.3">
      <c r="B18104" s="3" t="s">
        <v>4346</v>
      </c>
      <c r="C18104" s="4">
        <v>23.962800000000001</v>
      </c>
      <c r="F18104" s="20"/>
    </row>
    <row r="18105" spans="2:6" x14ac:dyDescent="0.3">
      <c r="B18105" s="3" t="s">
        <v>13591</v>
      </c>
      <c r="C18105" s="4">
        <v>23.7912</v>
      </c>
      <c r="F18105" s="20"/>
    </row>
    <row r="18106" spans="2:6" x14ac:dyDescent="0.3">
      <c r="B18106" s="3" t="s">
        <v>11913</v>
      </c>
      <c r="C18106" s="4">
        <v>23.706099999999999</v>
      </c>
      <c r="F18106" s="20"/>
    </row>
    <row r="18107" spans="2:6" x14ac:dyDescent="0.3">
      <c r="B18107" s="3" t="s">
        <v>9215</v>
      </c>
      <c r="C18107" s="4">
        <v>23.487200000000001</v>
      </c>
      <c r="F18107" s="20"/>
    </row>
    <row r="18108" spans="2:6" x14ac:dyDescent="0.3">
      <c r="B18108" s="3" t="s">
        <v>18320</v>
      </c>
      <c r="C18108" s="4">
        <v>23.299399999999999</v>
      </c>
      <c r="F18108" s="20"/>
    </row>
    <row r="18109" spans="2:6" x14ac:dyDescent="0.3">
      <c r="B18109" s="3" t="s">
        <v>16222</v>
      </c>
      <c r="C18109" s="4">
        <v>23.299399999999999</v>
      </c>
      <c r="F18109" s="20"/>
    </row>
    <row r="18110" spans="2:6" x14ac:dyDescent="0.3">
      <c r="B18110" s="3" t="s">
        <v>6684</v>
      </c>
      <c r="C18110" s="4">
        <v>23.299399999999999</v>
      </c>
      <c r="F18110" s="20"/>
    </row>
    <row r="18111" spans="2:6" x14ac:dyDescent="0.3">
      <c r="B18111" s="3" t="s">
        <v>15589</v>
      </c>
      <c r="C18111" s="4">
        <v>23.2179</v>
      </c>
      <c r="F18111" s="20"/>
    </row>
    <row r="18112" spans="2:6" x14ac:dyDescent="0.3">
      <c r="B18112" s="3" t="s">
        <v>15891</v>
      </c>
      <c r="C18112" s="4">
        <v>22.9954</v>
      </c>
      <c r="F18112" s="20"/>
    </row>
    <row r="18113" spans="2:6" x14ac:dyDescent="0.3">
      <c r="B18113" s="3" t="s">
        <v>17529</v>
      </c>
      <c r="C18113" s="4">
        <v>22.877600000000001</v>
      </c>
      <c r="F18113" s="20"/>
    </row>
    <row r="18114" spans="2:6" x14ac:dyDescent="0.3">
      <c r="B18114" s="3" t="s">
        <v>3146</v>
      </c>
      <c r="C18114" s="4">
        <v>22.877600000000001</v>
      </c>
      <c r="F18114" s="20"/>
    </row>
    <row r="18115" spans="2:6" x14ac:dyDescent="0.3">
      <c r="B18115" s="3" t="s">
        <v>8792</v>
      </c>
      <c r="C18115" s="4">
        <v>22.811199999999999</v>
      </c>
      <c r="F18115" s="20"/>
    </row>
    <row r="18116" spans="2:6" x14ac:dyDescent="0.3">
      <c r="B18116" s="3" t="s">
        <v>7344</v>
      </c>
      <c r="C18116" s="4">
        <v>22.792300000000001</v>
      </c>
      <c r="F18116" s="20"/>
    </row>
    <row r="18117" spans="2:6" x14ac:dyDescent="0.3">
      <c r="B18117" s="3" t="s">
        <v>15677</v>
      </c>
      <c r="C18117" s="4">
        <v>22.786000000000001</v>
      </c>
      <c r="F18117" s="20"/>
    </row>
    <row r="18118" spans="2:6" x14ac:dyDescent="0.3">
      <c r="B18118" s="3" t="s">
        <v>10191</v>
      </c>
      <c r="C18118" s="4">
        <v>22.744700000000002</v>
      </c>
      <c r="F18118" s="20"/>
    </row>
    <row r="18119" spans="2:6" x14ac:dyDescent="0.3">
      <c r="B18119" s="3" t="s">
        <v>11201</v>
      </c>
      <c r="C18119" s="4">
        <v>22.744700000000002</v>
      </c>
      <c r="F18119" s="20"/>
    </row>
    <row r="18120" spans="2:6" x14ac:dyDescent="0.3">
      <c r="B18120" s="3" t="s">
        <v>13503</v>
      </c>
      <c r="C18120" s="4">
        <v>22.479299999999999</v>
      </c>
      <c r="F18120" s="20"/>
    </row>
    <row r="18121" spans="2:6" x14ac:dyDescent="0.3">
      <c r="B18121" s="3" t="s">
        <v>13870</v>
      </c>
      <c r="C18121" s="4">
        <v>22.479299999999999</v>
      </c>
      <c r="F18121" s="20"/>
    </row>
    <row r="18122" spans="2:6" x14ac:dyDescent="0.3">
      <c r="B18122" s="3" t="s">
        <v>11807</v>
      </c>
      <c r="C18122" s="4">
        <v>22.479299999999999</v>
      </c>
      <c r="F18122" s="20"/>
    </row>
    <row r="18123" spans="2:6" x14ac:dyDescent="0.3">
      <c r="B18123" s="3" t="s">
        <v>13808</v>
      </c>
      <c r="C18123" s="4">
        <v>22.272600000000001</v>
      </c>
      <c r="F18123" s="20"/>
    </row>
    <row r="18124" spans="2:6" x14ac:dyDescent="0.3">
      <c r="B18124" s="3" t="s">
        <v>4650</v>
      </c>
      <c r="C18124" s="4">
        <v>22.272600000000001</v>
      </c>
      <c r="F18124" s="20"/>
    </row>
    <row r="18125" spans="2:6" x14ac:dyDescent="0.3">
      <c r="B18125" s="3" t="s">
        <v>15251</v>
      </c>
      <c r="C18125" s="4">
        <v>22.197400000000002</v>
      </c>
      <c r="F18125" s="20"/>
    </row>
    <row r="18126" spans="2:6" x14ac:dyDescent="0.3">
      <c r="B18126" s="3" t="s">
        <v>14812</v>
      </c>
      <c r="C18126" s="4">
        <v>21.91</v>
      </c>
      <c r="F18126" s="20"/>
    </row>
    <row r="18127" spans="2:6" x14ac:dyDescent="0.3">
      <c r="B18127" s="3" t="s">
        <v>4447</v>
      </c>
      <c r="C18127" s="4">
        <v>21.91</v>
      </c>
      <c r="F18127" s="20"/>
    </row>
    <row r="18128" spans="2:6" x14ac:dyDescent="0.3">
      <c r="B18128" s="3" t="s">
        <v>12288</v>
      </c>
      <c r="C18128" s="4">
        <v>21.903700000000001</v>
      </c>
      <c r="F18128" s="20"/>
    </row>
    <row r="18129" spans="2:6" x14ac:dyDescent="0.3">
      <c r="B18129" s="3" t="s">
        <v>6190</v>
      </c>
      <c r="C18129" s="4">
        <v>21.903700000000001</v>
      </c>
      <c r="F18129" s="20"/>
    </row>
    <row r="18130" spans="2:6" x14ac:dyDescent="0.3">
      <c r="B18130" s="3" t="s">
        <v>13109</v>
      </c>
      <c r="C18130" s="4">
        <v>21.878500000000003</v>
      </c>
      <c r="F18130" s="20"/>
    </row>
    <row r="18131" spans="2:6" x14ac:dyDescent="0.3">
      <c r="B18131" s="3" t="s">
        <v>2813</v>
      </c>
      <c r="C18131" s="4">
        <v>21.878500000000003</v>
      </c>
      <c r="F18131" s="20"/>
    </row>
    <row r="18132" spans="2:6" x14ac:dyDescent="0.3">
      <c r="B18132" s="3" t="s">
        <v>18033</v>
      </c>
      <c r="C18132" s="4">
        <v>21.8659</v>
      </c>
      <c r="F18132" s="20"/>
    </row>
    <row r="18133" spans="2:6" x14ac:dyDescent="0.3">
      <c r="B18133" s="3" t="s">
        <v>18483</v>
      </c>
      <c r="C18133" s="4">
        <v>21.8659</v>
      </c>
      <c r="F18133" s="20"/>
    </row>
    <row r="18134" spans="2:6" x14ac:dyDescent="0.3">
      <c r="B18134" s="3" t="s">
        <v>17976</v>
      </c>
      <c r="C18134" s="4">
        <v>21.8659</v>
      </c>
      <c r="F18134" s="20"/>
    </row>
    <row r="18135" spans="2:6" x14ac:dyDescent="0.3">
      <c r="B18135" s="3" t="s">
        <v>18113</v>
      </c>
      <c r="C18135" s="4">
        <v>21.8659</v>
      </c>
      <c r="F18135" s="20"/>
    </row>
    <row r="18136" spans="2:6" x14ac:dyDescent="0.3">
      <c r="B18136" s="3" t="s">
        <v>18377</v>
      </c>
      <c r="C18136" s="4">
        <v>21.8659</v>
      </c>
      <c r="F18136" s="20"/>
    </row>
    <row r="18137" spans="2:6" x14ac:dyDescent="0.3">
      <c r="B18137" s="3" t="s">
        <v>17438</v>
      </c>
      <c r="C18137" s="4">
        <v>21.8659</v>
      </c>
      <c r="F18137" s="20"/>
    </row>
    <row r="18138" spans="2:6" x14ac:dyDescent="0.3">
      <c r="B18138" s="3" t="s">
        <v>16939</v>
      </c>
      <c r="C18138" s="4">
        <v>21.8659</v>
      </c>
      <c r="F18138" s="20"/>
    </row>
    <row r="18139" spans="2:6" x14ac:dyDescent="0.3">
      <c r="B18139" s="3" t="s">
        <v>14687</v>
      </c>
      <c r="C18139" s="4">
        <v>21.8659</v>
      </c>
      <c r="F18139" s="20"/>
    </row>
    <row r="18140" spans="2:6" x14ac:dyDescent="0.3">
      <c r="B18140" s="3" t="s">
        <v>14078</v>
      </c>
      <c r="C18140" s="4">
        <v>21.8659</v>
      </c>
      <c r="F18140" s="20"/>
    </row>
    <row r="18141" spans="2:6" x14ac:dyDescent="0.3">
      <c r="B18141" s="3" t="s">
        <v>13979</v>
      </c>
      <c r="C18141" s="4">
        <v>21.8659</v>
      </c>
      <c r="F18141" s="20"/>
    </row>
    <row r="18142" spans="2:6" x14ac:dyDescent="0.3">
      <c r="B18142" s="3" t="s">
        <v>14180</v>
      </c>
      <c r="C18142" s="4">
        <v>21.8659</v>
      </c>
      <c r="F18142" s="20"/>
    </row>
    <row r="18143" spans="2:6" x14ac:dyDescent="0.3">
      <c r="B18143" s="3" t="s">
        <v>13047</v>
      </c>
      <c r="C18143" s="4">
        <v>21.8659</v>
      </c>
      <c r="F18143" s="20"/>
    </row>
    <row r="18144" spans="2:6" x14ac:dyDescent="0.3">
      <c r="B18144" s="3" t="s">
        <v>11486</v>
      </c>
      <c r="C18144" s="4">
        <v>21.8659</v>
      </c>
      <c r="F18144" s="20"/>
    </row>
    <row r="18145" spans="2:6" x14ac:dyDescent="0.3">
      <c r="B18145" s="3" t="s">
        <v>12604</v>
      </c>
      <c r="C18145" s="4">
        <v>21.8659</v>
      </c>
      <c r="F18145" s="20"/>
    </row>
    <row r="18146" spans="2:6" x14ac:dyDescent="0.3">
      <c r="B18146" s="3" t="s">
        <v>12534</v>
      </c>
      <c r="C18146" s="4">
        <v>21.8659</v>
      </c>
      <c r="F18146" s="20"/>
    </row>
    <row r="18147" spans="2:6" x14ac:dyDescent="0.3">
      <c r="B18147" s="3" t="s">
        <v>10092</v>
      </c>
      <c r="C18147" s="4">
        <v>21.8659</v>
      </c>
      <c r="F18147" s="20"/>
    </row>
    <row r="18148" spans="2:6" x14ac:dyDescent="0.3">
      <c r="B18148" s="3" t="s">
        <v>10555</v>
      </c>
      <c r="C18148" s="4">
        <v>21.8659</v>
      </c>
      <c r="F18148" s="20"/>
    </row>
    <row r="18149" spans="2:6" x14ac:dyDescent="0.3">
      <c r="B18149" s="3" t="s">
        <v>10137</v>
      </c>
      <c r="C18149" s="4">
        <v>21.8659</v>
      </c>
      <c r="F18149" s="20"/>
    </row>
    <row r="18150" spans="2:6" x14ac:dyDescent="0.3">
      <c r="B18150" s="3" t="s">
        <v>10896</v>
      </c>
      <c r="C18150" s="4">
        <v>21.8659</v>
      </c>
      <c r="F18150" s="20"/>
    </row>
    <row r="18151" spans="2:6" x14ac:dyDescent="0.3">
      <c r="B18151" s="3" t="s">
        <v>8724</v>
      </c>
      <c r="C18151" s="4">
        <v>21.8659</v>
      </c>
      <c r="F18151" s="20"/>
    </row>
    <row r="18152" spans="2:6" x14ac:dyDescent="0.3">
      <c r="B18152" s="3" t="s">
        <v>7430</v>
      </c>
      <c r="C18152" s="4">
        <v>21.8659</v>
      </c>
      <c r="F18152" s="20"/>
    </row>
    <row r="18153" spans="2:6" x14ac:dyDescent="0.3">
      <c r="B18153" s="3" t="s">
        <v>7659</v>
      </c>
      <c r="C18153" s="4">
        <v>21.8659</v>
      </c>
      <c r="F18153" s="20"/>
    </row>
    <row r="18154" spans="2:6" x14ac:dyDescent="0.3">
      <c r="B18154" s="3" t="s">
        <v>4640</v>
      </c>
      <c r="C18154" s="4">
        <v>21.8659</v>
      </c>
      <c r="F18154" s="20"/>
    </row>
    <row r="18155" spans="2:6" x14ac:dyDescent="0.3">
      <c r="B18155" s="3" t="s">
        <v>3891</v>
      </c>
      <c r="C18155" s="4">
        <v>21.8659</v>
      </c>
      <c r="F18155" s="20"/>
    </row>
    <row r="18156" spans="2:6" x14ac:dyDescent="0.3">
      <c r="B18156" s="3" t="s">
        <v>3810</v>
      </c>
      <c r="C18156" s="4">
        <v>21.8659</v>
      </c>
      <c r="F18156" s="20"/>
    </row>
    <row r="18157" spans="2:6" x14ac:dyDescent="0.3">
      <c r="B18157" s="3" t="s">
        <v>4232</v>
      </c>
      <c r="C18157" s="4">
        <v>21.8659</v>
      </c>
      <c r="F18157" s="20"/>
    </row>
    <row r="18158" spans="2:6" x14ac:dyDescent="0.3">
      <c r="B18158" s="3" t="s">
        <v>3046</v>
      </c>
      <c r="C18158" s="4">
        <v>21.8659</v>
      </c>
      <c r="F18158" s="20"/>
    </row>
    <row r="18159" spans="2:6" x14ac:dyDescent="0.3">
      <c r="B18159" s="3" t="s">
        <v>3572</v>
      </c>
      <c r="C18159" s="4">
        <v>21.8659</v>
      </c>
      <c r="F18159" s="20"/>
    </row>
    <row r="18160" spans="2:6" x14ac:dyDescent="0.3">
      <c r="B18160" s="3" t="s">
        <v>1281</v>
      </c>
      <c r="C18160" s="4">
        <v>21.8659</v>
      </c>
      <c r="F18160" s="20"/>
    </row>
    <row r="18161" spans="2:6" x14ac:dyDescent="0.3">
      <c r="B18161" s="3" t="s">
        <v>793</v>
      </c>
      <c r="C18161" s="4">
        <v>21.8659</v>
      </c>
      <c r="F18161" s="20"/>
    </row>
    <row r="18162" spans="2:6" x14ac:dyDescent="0.3">
      <c r="B18162" s="3" t="s">
        <v>2012</v>
      </c>
      <c r="C18162" s="4">
        <v>21.8659</v>
      </c>
      <c r="F18162" s="20"/>
    </row>
    <row r="18163" spans="2:6" x14ac:dyDescent="0.3">
      <c r="B18163" s="3" t="s">
        <v>11781</v>
      </c>
      <c r="C18163" s="4">
        <v>21.7592</v>
      </c>
      <c r="F18163" s="20"/>
    </row>
    <row r="18164" spans="2:6" x14ac:dyDescent="0.3">
      <c r="B18164" s="3" t="s">
        <v>8787</v>
      </c>
      <c r="C18164" s="4">
        <v>21.7592</v>
      </c>
      <c r="F18164" s="20"/>
    </row>
    <row r="18165" spans="2:6" x14ac:dyDescent="0.3">
      <c r="B18165" s="3" t="s">
        <v>7665</v>
      </c>
      <c r="C18165" s="4">
        <v>21.609200000000001</v>
      </c>
      <c r="F18165" s="20"/>
    </row>
    <row r="18166" spans="2:6" x14ac:dyDescent="0.3">
      <c r="B18166" s="3" t="s">
        <v>3860</v>
      </c>
      <c r="C18166" s="4">
        <v>21.609200000000001</v>
      </c>
      <c r="F18166" s="20"/>
    </row>
    <row r="18167" spans="2:6" x14ac:dyDescent="0.3">
      <c r="B18167" s="3" t="s">
        <v>13698</v>
      </c>
      <c r="C18167" s="4">
        <v>21.502500000000001</v>
      </c>
      <c r="F18167" s="20"/>
    </row>
    <row r="18168" spans="2:6" x14ac:dyDescent="0.3">
      <c r="B18168" s="3" t="s">
        <v>4145</v>
      </c>
      <c r="C18168" s="4">
        <v>21.177499999999998</v>
      </c>
      <c r="F18168" s="20"/>
    </row>
    <row r="18169" spans="2:6" x14ac:dyDescent="0.3">
      <c r="B18169" s="3" t="s">
        <v>1484</v>
      </c>
      <c r="C18169" s="4">
        <v>20.839100000000002</v>
      </c>
      <c r="F18169" s="20"/>
    </row>
    <row r="18170" spans="2:6" x14ac:dyDescent="0.3">
      <c r="B18170" s="3" t="s">
        <v>19012</v>
      </c>
      <c r="C18170" s="4">
        <v>20.809899999999999</v>
      </c>
      <c r="F18170" s="20"/>
    </row>
    <row r="18171" spans="2:6" x14ac:dyDescent="0.3">
      <c r="B18171" s="3" t="s">
        <v>12849</v>
      </c>
      <c r="C18171" s="4">
        <v>20.7639</v>
      </c>
      <c r="F18171" s="20"/>
    </row>
    <row r="18172" spans="2:6" x14ac:dyDescent="0.3">
      <c r="B18172" s="3" t="s">
        <v>14401</v>
      </c>
      <c r="C18172" s="4">
        <v>20.720199999999998</v>
      </c>
      <c r="F18172" s="20"/>
    </row>
    <row r="18173" spans="2:6" x14ac:dyDescent="0.3">
      <c r="B18173" s="3" t="s">
        <v>6076</v>
      </c>
      <c r="C18173" s="4">
        <v>20.620200000000001</v>
      </c>
      <c r="F18173" s="20"/>
    </row>
    <row r="18174" spans="2:6" x14ac:dyDescent="0.3">
      <c r="B18174" s="3" t="s">
        <v>10351</v>
      </c>
      <c r="C18174" s="4">
        <v>20.407599999999999</v>
      </c>
      <c r="F18174" s="20"/>
    </row>
    <row r="18175" spans="2:6" x14ac:dyDescent="0.3">
      <c r="B18175" s="3" t="s">
        <v>5836</v>
      </c>
      <c r="C18175" s="4">
        <v>20.407599999999999</v>
      </c>
      <c r="F18175" s="20"/>
    </row>
    <row r="18176" spans="2:6" x14ac:dyDescent="0.3">
      <c r="B18176" s="3" t="s">
        <v>4612</v>
      </c>
      <c r="C18176" s="4">
        <v>20.407599999999999</v>
      </c>
      <c r="F18176" s="20"/>
    </row>
    <row r="18177" spans="2:6" x14ac:dyDescent="0.3">
      <c r="B18177" s="3" t="s">
        <v>3892</v>
      </c>
      <c r="C18177" s="4">
        <v>20.407599999999999</v>
      </c>
      <c r="F18177" s="20"/>
    </row>
    <row r="18178" spans="2:6" x14ac:dyDescent="0.3">
      <c r="B18178" s="3" t="s">
        <v>3823</v>
      </c>
      <c r="C18178" s="4">
        <v>20.407599999999999</v>
      </c>
      <c r="F18178" s="20"/>
    </row>
    <row r="18179" spans="2:6" x14ac:dyDescent="0.3">
      <c r="B18179" s="3" t="s">
        <v>5689</v>
      </c>
      <c r="C18179" s="4">
        <v>20.325700000000001</v>
      </c>
      <c r="F18179" s="20"/>
    </row>
    <row r="18180" spans="2:6" x14ac:dyDescent="0.3">
      <c r="B18180" s="3" t="s">
        <v>18412</v>
      </c>
      <c r="C18180" s="4">
        <v>19.9816</v>
      </c>
      <c r="F18180" s="20"/>
    </row>
    <row r="18181" spans="2:6" x14ac:dyDescent="0.3">
      <c r="B18181" s="3" t="s">
        <v>16801</v>
      </c>
      <c r="C18181" s="4">
        <v>19.9816</v>
      </c>
      <c r="F18181" s="20"/>
    </row>
    <row r="18182" spans="2:6" x14ac:dyDescent="0.3">
      <c r="B18182" s="3" t="s">
        <v>2488</v>
      </c>
      <c r="C18182" s="4">
        <v>19.9816</v>
      </c>
      <c r="F18182" s="20"/>
    </row>
    <row r="18183" spans="2:6" x14ac:dyDescent="0.3">
      <c r="B18183" s="3" t="s">
        <v>15482</v>
      </c>
      <c r="C18183" s="4">
        <v>19.919</v>
      </c>
      <c r="F18183" s="20"/>
    </row>
    <row r="18184" spans="2:6" x14ac:dyDescent="0.3">
      <c r="B18184" s="3" t="s">
        <v>6817</v>
      </c>
      <c r="C18184" s="4">
        <v>19.8993</v>
      </c>
      <c r="F18184" s="20"/>
    </row>
    <row r="18185" spans="2:6" x14ac:dyDescent="0.3">
      <c r="B18185" s="3" t="s">
        <v>15236</v>
      </c>
      <c r="C18185" s="4">
        <v>19.4056</v>
      </c>
      <c r="F18185" s="20"/>
    </row>
    <row r="18186" spans="2:6" x14ac:dyDescent="0.3">
      <c r="B18186" s="3" t="s">
        <v>15760</v>
      </c>
      <c r="C18186" s="4">
        <v>19.4056</v>
      </c>
      <c r="F18186" s="20"/>
    </row>
    <row r="18187" spans="2:6" x14ac:dyDescent="0.3">
      <c r="B18187" s="3" t="s">
        <v>2603</v>
      </c>
      <c r="C18187" s="4">
        <v>19.2867</v>
      </c>
      <c r="F18187" s="20"/>
    </row>
    <row r="18188" spans="2:6" x14ac:dyDescent="0.3">
      <c r="B18188" s="3" t="s">
        <v>7032</v>
      </c>
      <c r="C18188" s="4">
        <v>19.186700000000002</v>
      </c>
      <c r="F18188" s="20"/>
    </row>
    <row r="18189" spans="2:6" x14ac:dyDescent="0.3">
      <c r="B18189" s="3" t="s">
        <v>8440</v>
      </c>
      <c r="C18189" s="4">
        <v>19.148900000000001</v>
      </c>
      <c r="F18189" s="20"/>
    </row>
    <row r="18190" spans="2:6" x14ac:dyDescent="0.3">
      <c r="B18190" s="3" t="s">
        <v>15793</v>
      </c>
      <c r="C18190" s="4">
        <v>18.773700000000002</v>
      </c>
      <c r="F18190" s="20"/>
    </row>
    <row r="18191" spans="2:6" x14ac:dyDescent="0.3">
      <c r="B18191" s="3" t="s">
        <v>9472</v>
      </c>
      <c r="C18191" s="4">
        <v>18.773700000000002</v>
      </c>
      <c r="F18191" s="20"/>
    </row>
    <row r="18192" spans="2:6" x14ac:dyDescent="0.3">
      <c r="B18192" s="3" t="s">
        <v>1909</v>
      </c>
      <c r="C18192" s="4">
        <v>18.773700000000002</v>
      </c>
      <c r="F18192" s="20"/>
    </row>
    <row r="18193" spans="2:6" x14ac:dyDescent="0.3">
      <c r="B18193" s="3" t="s">
        <v>10022</v>
      </c>
      <c r="C18193" s="4">
        <v>18.761099999999999</v>
      </c>
      <c r="F18193" s="20"/>
    </row>
    <row r="18194" spans="2:6" x14ac:dyDescent="0.3">
      <c r="B18194" s="3" t="s">
        <v>1483</v>
      </c>
      <c r="C18194" s="4">
        <v>18.761099999999999</v>
      </c>
      <c r="F18194" s="20"/>
    </row>
    <row r="18195" spans="2:6" x14ac:dyDescent="0.3">
      <c r="B18195" s="3" t="s">
        <v>17148</v>
      </c>
      <c r="C18195" s="4">
        <v>18.7485</v>
      </c>
      <c r="F18195" s="20"/>
    </row>
    <row r="18196" spans="2:6" x14ac:dyDescent="0.3">
      <c r="B18196" s="3" t="s">
        <v>18441</v>
      </c>
      <c r="C18196" s="4">
        <v>18.7422</v>
      </c>
      <c r="F18196" s="20"/>
    </row>
    <row r="18197" spans="2:6" x14ac:dyDescent="0.3">
      <c r="B18197" s="3" t="s">
        <v>18742</v>
      </c>
      <c r="C18197" s="4">
        <v>18.7422</v>
      </c>
      <c r="F18197" s="20"/>
    </row>
    <row r="18198" spans="2:6" x14ac:dyDescent="0.3">
      <c r="B18198" s="3" t="s">
        <v>17641</v>
      </c>
      <c r="C18198" s="4">
        <v>18.7422</v>
      </c>
      <c r="F18198" s="20"/>
    </row>
    <row r="18199" spans="2:6" x14ac:dyDescent="0.3">
      <c r="B18199" s="3" t="s">
        <v>17117</v>
      </c>
      <c r="C18199" s="4">
        <v>18.7422</v>
      </c>
      <c r="F18199" s="20"/>
    </row>
    <row r="18200" spans="2:6" x14ac:dyDescent="0.3">
      <c r="B18200" s="3" t="s">
        <v>17219</v>
      </c>
      <c r="C18200" s="4">
        <v>18.7422</v>
      </c>
      <c r="F18200" s="20"/>
    </row>
    <row r="18201" spans="2:6" x14ac:dyDescent="0.3">
      <c r="B18201" s="3" t="s">
        <v>17505</v>
      </c>
      <c r="C18201" s="4">
        <v>18.7422</v>
      </c>
      <c r="F18201" s="20"/>
    </row>
    <row r="18202" spans="2:6" x14ac:dyDescent="0.3">
      <c r="B18202" s="3" t="s">
        <v>17363</v>
      </c>
      <c r="C18202" s="4">
        <v>18.7422</v>
      </c>
      <c r="F18202" s="20"/>
    </row>
    <row r="18203" spans="2:6" x14ac:dyDescent="0.3">
      <c r="B18203" s="3" t="s">
        <v>14612</v>
      </c>
      <c r="C18203" s="4">
        <v>18.7422</v>
      </c>
      <c r="F18203" s="20"/>
    </row>
    <row r="18204" spans="2:6" x14ac:dyDescent="0.3">
      <c r="B18204" s="3" t="s">
        <v>14790</v>
      </c>
      <c r="C18204" s="4">
        <v>18.7422</v>
      </c>
      <c r="F18204" s="20"/>
    </row>
    <row r="18205" spans="2:6" x14ac:dyDescent="0.3">
      <c r="B18205" s="3" t="s">
        <v>13476</v>
      </c>
      <c r="C18205" s="4">
        <v>18.7422</v>
      </c>
      <c r="F18205" s="20"/>
    </row>
    <row r="18206" spans="2:6" x14ac:dyDescent="0.3">
      <c r="B18206" s="3" t="s">
        <v>13068</v>
      </c>
      <c r="C18206" s="4">
        <v>18.7422</v>
      </c>
      <c r="F18206" s="20"/>
    </row>
    <row r="18207" spans="2:6" x14ac:dyDescent="0.3">
      <c r="B18207" s="3" t="s">
        <v>12967</v>
      </c>
      <c r="C18207" s="4">
        <v>18.7422</v>
      </c>
      <c r="F18207" s="20"/>
    </row>
    <row r="18208" spans="2:6" x14ac:dyDescent="0.3">
      <c r="B18208" s="3" t="s">
        <v>14228</v>
      </c>
      <c r="C18208" s="4">
        <v>18.7422</v>
      </c>
      <c r="F18208" s="20"/>
    </row>
    <row r="18209" spans="2:6" x14ac:dyDescent="0.3">
      <c r="B18209" s="3" t="s">
        <v>14356</v>
      </c>
      <c r="C18209" s="4">
        <v>18.7422</v>
      </c>
      <c r="F18209" s="20"/>
    </row>
    <row r="18210" spans="2:6" x14ac:dyDescent="0.3">
      <c r="B18210" s="3" t="s">
        <v>12243</v>
      </c>
      <c r="C18210" s="4">
        <v>18.7422</v>
      </c>
      <c r="F18210" s="20"/>
    </row>
    <row r="18211" spans="2:6" x14ac:dyDescent="0.3">
      <c r="B18211" s="3" t="s">
        <v>12334</v>
      </c>
      <c r="C18211" s="4">
        <v>18.7422</v>
      </c>
      <c r="F18211" s="20"/>
    </row>
    <row r="18212" spans="2:6" x14ac:dyDescent="0.3">
      <c r="B18212" s="3" t="s">
        <v>12293</v>
      </c>
      <c r="C18212" s="4">
        <v>18.7422</v>
      </c>
      <c r="F18212" s="20"/>
    </row>
    <row r="18213" spans="2:6" x14ac:dyDescent="0.3">
      <c r="B18213" s="3" t="s">
        <v>10271</v>
      </c>
      <c r="C18213" s="4">
        <v>18.7422</v>
      </c>
      <c r="F18213" s="20"/>
    </row>
    <row r="18214" spans="2:6" x14ac:dyDescent="0.3">
      <c r="B18214" s="3" t="s">
        <v>10259</v>
      </c>
      <c r="C18214" s="4">
        <v>18.7422</v>
      </c>
      <c r="F18214" s="20"/>
    </row>
    <row r="18215" spans="2:6" x14ac:dyDescent="0.3">
      <c r="B18215" s="3" t="s">
        <v>9189</v>
      </c>
      <c r="C18215" s="4">
        <v>18.7422</v>
      </c>
      <c r="F18215" s="20"/>
    </row>
    <row r="18216" spans="2:6" x14ac:dyDescent="0.3">
      <c r="B18216" s="3" t="s">
        <v>9432</v>
      </c>
      <c r="C18216" s="4">
        <v>18.7422</v>
      </c>
      <c r="F18216" s="20"/>
    </row>
    <row r="18217" spans="2:6" x14ac:dyDescent="0.3">
      <c r="B18217" s="3" t="s">
        <v>9524</v>
      </c>
      <c r="C18217" s="4">
        <v>18.7422</v>
      </c>
      <c r="F18217" s="20"/>
    </row>
    <row r="18218" spans="2:6" x14ac:dyDescent="0.3">
      <c r="B18218" s="3" t="s">
        <v>9399</v>
      </c>
      <c r="C18218" s="4">
        <v>18.7422</v>
      </c>
      <c r="F18218" s="20"/>
    </row>
    <row r="18219" spans="2:6" x14ac:dyDescent="0.3">
      <c r="B18219" s="3" t="s">
        <v>7389</v>
      </c>
      <c r="C18219" s="4">
        <v>18.7422</v>
      </c>
      <c r="F18219" s="20"/>
    </row>
    <row r="18220" spans="2:6" x14ac:dyDescent="0.3">
      <c r="B18220" s="3" t="s">
        <v>7712</v>
      </c>
      <c r="C18220" s="4">
        <v>18.7422</v>
      </c>
      <c r="F18220" s="20"/>
    </row>
    <row r="18221" spans="2:6" x14ac:dyDescent="0.3">
      <c r="B18221" s="3" t="s">
        <v>6550</v>
      </c>
      <c r="C18221" s="4">
        <v>18.7422</v>
      </c>
      <c r="F18221" s="20"/>
    </row>
    <row r="18222" spans="2:6" x14ac:dyDescent="0.3">
      <c r="B18222" s="3" t="s">
        <v>5751</v>
      </c>
      <c r="C18222" s="4">
        <v>18.7422</v>
      </c>
      <c r="F18222" s="20"/>
    </row>
    <row r="18223" spans="2:6" x14ac:dyDescent="0.3">
      <c r="B18223" s="3" t="s">
        <v>5257</v>
      </c>
      <c r="C18223" s="4">
        <v>18.7422</v>
      </c>
      <c r="F18223" s="20"/>
    </row>
    <row r="18224" spans="2:6" x14ac:dyDescent="0.3">
      <c r="B18224" s="3" t="s">
        <v>6463</v>
      </c>
      <c r="C18224" s="4">
        <v>18.7422</v>
      </c>
      <c r="F18224" s="20"/>
    </row>
    <row r="18225" spans="2:6" x14ac:dyDescent="0.3">
      <c r="B18225" s="3" t="s">
        <v>5000</v>
      </c>
      <c r="C18225" s="4">
        <v>18.7422</v>
      </c>
      <c r="F18225" s="20"/>
    </row>
    <row r="18226" spans="2:6" x14ac:dyDescent="0.3">
      <c r="B18226" s="3" t="s">
        <v>4579</v>
      </c>
      <c r="C18226" s="4">
        <v>18.7422</v>
      </c>
      <c r="F18226" s="20"/>
    </row>
    <row r="18227" spans="2:6" x14ac:dyDescent="0.3">
      <c r="B18227" s="3" t="s">
        <v>2476</v>
      </c>
      <c r="C18227" s="4">
        <v>18.7422</v>
      </c>
      <c r="F18227" s="20"/>
    </row>
    <row r="18228" spans="2:6" x14ac:dyDescent="0.3">
      <c r="B18228" s="3" t="s">
        <v>2838</v>
      </c>
      <c r="C18228" s="4">
        <v>18.7422</v>
      </c>
      <c r="F18228" s="20"/>
    </row>
    <row r="18229" spans="2:6" x14ac:dyDescent="0.3">
      <c r="B18229" s="3" t="s">
        <v>1932</v>
      </c>
      <c r="C18229" s="4">
        <v>18.7422</v>
      </c>
      <c r="F18229" s="20"/>
    </row>
    <row r="18230" spans="2:6" x14ac:dyDescent="0.3">
      <c r="B18230" s="3" t="s">
        <v>717</v>
      </c>
      <c r="C18230" s="4">
        <v>18.6355</v>
      </c>
      <c r="F18230" s="20"/>
    </row>
    <row r="18231" spans="2:6" x14ac:dyDescent="0.3">
      <c r="B18231" s="3" t="s">
        <v>8900</v>
      </c>
      <c r="C18231" s="4">
        <v>18.609300000000001</v>
      </c>
      <c r="F18231" s="20"/>
    </row>
    <row r="18232" spans="2:6" x14ac:dyDescent="0.3">
      <c r="B18232" s="3" t="s">
        <v>4645</v>
      </c>
      <c r="C18232" s="4">
        <v>18.609300000000001</v>
      </c>
      <c r="F18232" s="20"/>
    </row>
    <row r="18233" spans="2:6" x14ac:dyDescent="0.3">
      <c r="B18233" s="3" t="s">
        <v>11823</v>
      </c>
      <c r="C18233" s="4">
        <v>18.485499999999998</v>
      </c>
      <c r="F18233" s="20"/>
    </row>
    <row r="18234" spans="2:6" x14ac:dyDescent="0.3">
      <c r="B18234" s="3" t="s">
        <v>16795</v>
      </c>
      <c r="C18234" s="4">
        <v>18.266199999999998</v>
      </c>
      <c r="F18234" s="20"/>
    </row>
    <row r="18235" spans="2:6" x14ac:dyDescent="0.3">
      <c r="B18235" s="3" t="s">
        <v>6061</v>
      </c>
      <c r="C18235" s="4">
        <v>18.266199999999998</v>
      </c>
      <c r="F18235" s="20"/>
    </row>
    <row r="18236" spans="2:6" x14ac:dyDescent="0.3">
      <c r="B18236" s="3" t="s">
        <v>16651</v>
      </c>
      <c r="C18236" s="4">
        <v>18.1477</v>
      </c>
      <c r="F18236" s="20"/>
    </row>
    <row r="18237" spans="2:6" x14ac:dyDescent="0.3">
      <c r="B18237" s="3" t="s">
        <v>15043</v>
      </c>
      <c r="C18237" s="4">
        <v>18.1477</v>
      </c>
      <c r="F18237" s="20"/>
    </row>
    <row r="18238" spans="2:6" x14ac:dyDescent="0.3">
      <c r="B18238" s="3" t="s">
        <v>10226</v>
      </c>
      <c r="C18238" s="4">
        <v>18.1477</v>
      </c>
      <c r="F18238" s="20"/>
    </row>
    <row r="18239" spans="2:6" x14ac:dyDescent="0.3">
      <c r="B18239" s="3" t="s">
        <v>7244</v>
      </c>
      <c r="C18239" s="4">
        <v>18.1477</v>
      </c>
      <c r="F18239" s="20"/>
    </row>
    <row r="18240" spans="2:6" x14ac:dyDescent="0.3">
      <c r="B18240" s="3" t="s">
        <v>2849</v>
      </c>
      <c r="C18240" s="4">
        <v>18.1477</v>
      </c>
      <c r="F18240" s="20"/>
    </row>
    <row r="18241" spans="2:6" x14ac:dyDescent="0.3">
      <c r="B18241" s="3" t="s">
        <v>12791</v>
      </c>
      <c r="C18241" s="4">
        <v>17.972100000000001</v>
      </c>
      <c r="F18241" s="20"/>
    </row>
    <row r="18242" spans="2:6" x14ac:dyDescent="0.3">
      <c r="B18242" s="3" t="s">
        <v>18660</v>
      </c>
      <c r="C18242" s="4">
        <v>17.715399999999999</v>
      </c>
      <c r="F18242" s="20"/>
    </row>
    <row r="18243" spans="2:6" x14ac:dyDescent="0.3">
      <c r="B18243" s="3" t="s">
        <v>7670</v>
      </c>
      <c r="C18243" s="4">
        <v>17.686199999999999</v>
      </c>
      <c r="F18243" s="20"/>
    </row>
    <row r="18244" spans="2:6" x14ac:dyDescent="0.3">
      <c r="B18244" s="3" t="s">
        <v>18276</v>
      </c>
      <c r="C18244" s="4">
        <v>17.483899999999998</v>
      </c>
      <c r="F18244" s="20"/>
    </row>
    <row r="18245" spans="2:6" x14ac:dyDescent="0.3">
      <c r="B18245" s="3" t="s">
        <v>12736</v>
      </c>
      <c r="C18245" s="4">
        <v>17.483899999999998</v>
      </c>
      <c r="F18245" s="20"/>
    </row>
    <row r="18246" spans="2:6" x14ac:dyDescent="0.3">
      <c r="B18246" s="3" t="s">
        <v>12699</v>
      </c>
      <c r="C18246" s="4">
        <v>17.483899999999998</v>
      </c>
      <c r="F18246" s="20"/>
    </row>
    <row r="18247" spans="2:6" x14ac:dyDescent="0.3">
      <c r="B18247" s="3" t="s">
        <v>5077</v>
      </c>
      <c r="C18247" s="4">
        <v>17.483899999999998</v>
      </c>
      <c r="F18247" s="20"/>
    </row>
    <row r="18248" spans="2:6" x14ac:dyDescent="0.3">
      <c r="B18248" s="3" t="s">
        <v>3835</v>
      </c>
      <c r="C18248" s="4">
        <v>17.483899999999998</v>
      </c>
      <c r="F18248" s="20"/>
    </row>
    <row r="18249" spans="2:6" x14ac:dyDescent="0.3">
      <c r="B18249" s="3" t="s">
        <v>2272</v>
      </c>
      <c r="C18249" s="4">
        <v>17.483899999999998</v>
      </c>
      <c r="F18249" s="20"/>
    </row>
    <row r="18250" spans="2:6" x14ac:dyDescent="0.3">
      <c r="B18250" s="3" t="s">
        <v>13379</v>
      </c>
      <c r="C18250" s="4">
        <v>17.4587</v>
      </c>
      <c r="F18250" s="20"/>
    </row>
    <row r="18251" spans="2:6" x14ac:dyDescent="0.3">
      <c r="B18251" s="3" t="s">
        <v>16849</v>
      </c>
      <c r="C18251" s="4">
        <v>17.052</v>
      </c>
      <c r="F18251" s="20"/>
    </row>
    <row r="18252" spans="2:6" x14ac:dyDescent="0.3">
      <c r="B18252" s="3" t="s">
        <v>18907</v>
      </c>
      <c r="C18252" s="4">
        <v>16.795300000000001</v>
      </c>
      <c r="F18252" s="20"/>
    </row>
    <row r="18253" spans="2:6" x14ac:dyDescent="0.3">
      <c r="B18253" s="3" t="s">
        <v>5610</v>
      </c>
      <c r="C18253" s="4">
        <v>16.795300000000001</v>
      </c>
      <c r="F18253" s="20"/>
    </row>
    <row r="18254" spans="2:6" x14ac:dyDescent="0.3">
      <c r="B18254" s="3" t="s">
        <v>5316</v>
      </c>
      <c r="C18254" s="4">
        <v>16.795300000000001</v>
      </c>
      <c r="F18254" s="20"/>
    </row>
    <row r="18255" spans="2:6" x14ac:dyDescent="0.3">
      <c r="B18255" s="3" t="s">
        <v>16270</v>
      </c>
      <c r="C18255" s="4">
        <v>16.541599999999999</v>
      </c>
      <c r="F18255" s="20"/>
    </row>
    <row r="18256" spans="2:6" x14ac:dyDescent="0.3">
      <c r="B18256" s="3" t="s">
        <v>12045</v>
      </c>
      <c r="C18256" s="4">
        <v>16.541599999999999</v>
      </c>
      <c r="F18256" s="20"/>
    </row>
    <row r="18257" spans="2:6" x14ac:dyDescent="0.3">
      <c r="B18257" s="3" t="s">
        <v>9850</v>
      </c>
      <c r="C18257" s="4">
        <v>16.541599999999999</v>
      </c>
      <c r="F18257" s="20"/>
    </row>
    <row r="18258" spans="2:6" x14ac:dyDescent="0.3">
      <c r="B18258" s="3" t="s">
        <v>15941</v>
      </c>
      <c r="C18258" s="4">
        <v>16.4634</v>
      </c>
      <c r="F18258" s="20"/>
    </row>
    <row r="18259" spans="2:6" x14ac:dyDescent="0.3">
      <c r="B18259" s="3" t="s">
        <v>7139</v>
      </c>
      <c r="C18259" s="4">
        <v>16.025200000000002</v>
      </c>
      <c r="F18259" s="20"/>
    </row>
    <row r="18260" spans="2:6" x14ac:dyDescent="0.3">
      <c r="B18260" s="3" t="s">
        <v>1760</v>
      </c>
      <c r="C18260" s="4">
        <v>16.025200000000002</v>
      </c>
      <c r="F18260" s="20"/>
    </row>
    <row r="18261" spans="2:6" x14ac:dyDescent="0.3">
      <c r="B18261" s="3" t="s">
        <v>8120</v>
      </c>
      <c r="C18261" s="4">
        <v>15.7685</v>
      </c>
      <c r="F18261" s="20"/>
    </row>
    <row r="18262" spans="2:6" x14ac:dyDescent="0.3">
      <c r="B18262" s="3" t="s">
        <v>17907</v>
      </c>
      <c r="C18262" s="4">
        <v>15.643700000000001</v>
      </c>
      <c r="F18262" s="20"/>
    </row>
    <row r="18263" spans="2:6" x14ac:dyDescent="0.3">
      <c r="B18263" s="3" t="s">
        <v>17139</v>
      </c>
      <c r="C18263" s="4">
        <v>15.643700000000001</v>
      </c>
      <c r="F18263" s="20"/>
    </row>
    <row r="18264" spans="2:6" x14ac:dyDescent="0.3">
      <c r="B18264" s="3" t="s">
        <v>14881</v>
      </c>
      <c r="C18264" s="4">
        <v>15.643700000000001</v>
      </c>
      <c r="F18264" s="20"/>
    </row>
    <row r="18265" spans="2:6" x14ac:dyDescent="0.3">
      <c r="B18265" s="3" t="s">
        <v>14969</v>
      </c>
      <c r="C18265" s="4">
        <v>15.643700000000001</v>
      </c>
      <c r="F18265" s="20"/>
    </row>
    <row r="18266" spans="2:6" x14ac:dyDescent="0.3">
      <c r="B18266" s="3" t="s">
        <v>9981</v>
      </c>
      <c r="C18266" s="4">
        <v>15.643700000000001</v>
      </c>
      <c r="F18266" s="20"/>
    </row>
    <row r="18267" spans="2:6" x14ac:dyDescent="0.3">
      <c r="B18267" s="3" t="s">
        <v>6652</v>
      </c>
      <c r="C18267" s="4">
        <v>15.643700000000001</v>
      </c>
      <c r="F18267" s="20"/>
    </row>
    <row r="18268" spans="2:6" x14ac:dyDescent="0.3">
      <c r="B18268" s="3" t="s">
        <v>5460</v>
      </c>
      <c r="C18268" s="4">
        <v>15.643700000000001</v>
      </c>
      <c r="F18268" s="20"/>
    </row>
    <row r="18269" spans="2:6" x14ac:dyDescent="0.3">
      <c r="B18269" s="3" t="s">
        <v>19052</v>
      </c>
      <c r="C18269" s="4">
        <v>15.618499999999999</v>
      </c>
      <c r="F18269" s="20"/>
    </row>
    <row r="18270" spans="2:6" x14ac:dyDescent="0.3">
      <c r="B18270" s="3" t="s">
        <v>16279</v>
      </c>
      <c r="C18270" s="4">
        <v>15.618499999999999</v>
      </c>
      <c r="F18270" s="20"/>
    </row>
    <row r="18271" spans="2:6" x14ac:dyDescent="0.3">
      <c r="B18271" s="3" t="s">
        <v>16367</v>
      </c>
      <c r="C18271" s="4">
        <v>15.618499999999999</v>
      </c>
      <c r="F18271" s="20"/>
    </row>
    <row r="18272" spans="2:6" x14ac:dyDescent="0.3">
      <c r="B18272" s="3" t="s">
        <v>15075</v>
      </c>
      <c r="C18272" s="4">
        <v>15.618499999999999</v>
      </c>
      <c r="F18272" s="20"/>
    </row>
    <row r="18273" spans="2:6" x14ac:dyDescent="0.3">
      <c r="B18273" s="3" t="s">
        <v>15414</v>
      </c>
      <c r="C18273" s="4">
        <v>15.618499999999999</v>
      </c>
      <c r="F18273" s="20"/>
    </row>
    <row r="18274" spans="2:6" x14ac:dyDescent="0.3">
      <c r="B18274" s="3" t="s">
        <v>15762</v>
      </c>
      <c r="C18274" s="4">
        <v>15.618499999999999</v>
      </c>
      <c r="F18274" s="20"/>
    </row>
    <row r="18275" spans="2:6" x14ac:dyDescent="0.3">
      <c r="B18275" s="3" t="s">
        <v>14700</v>
      </c>
      <c r="C18275" s="4">
        <v>15.618499999999999</v>
      </c>
      <c r="F18275" s="20"/>
    </row>
    <row r="18276" spans="2:6" x14ac:dyDescent="0.3">
      <c r="B18276" s="3" t="s">
        <v>11864</v>
      </c>
      <c r="C18276" s="4">
        <v>15.618499999999999</v>
      </c>
      <c r="F18276" s="20"/>
    </row>
    <row r="18277" spans="2:6" x14ac:dyDescent="0.3">
      <c r="B18277" s="3" t="s">
        <v>12369</v>
      </c>
      <c r="C18277" s="4">
        <v>15.618499999999999</v>
      </c>
      <c r="F18277" s="20"/>
    </row>
    <row r="18278" spans="2:6" x14ac:dyDescent="0.3">
      <c r="B18278" s="3" t="s">
        <v>11702</v>
      </c>
      <c r="C18278" s="4">
        <v>15.618499999999999</v>
      </c>
      <c r="F18278" s="20"/>
    </row>
    <row r="18279" spans="2:6" x14ac:dyDescent="0.3">
      <c r="B18279" s="3" t="s">
        <v>11976</v>
      </c>
      <c r="C18279" s="4">
        <v>15.618499999999999</v>
      </c>
      <c r="F18279" s="20"/>
    </row>
    <row r="18280" spans="2:6" x14ac:dyDescent="0.3">
      <c r="B18280" s="3" t="s">
        <v>9643</v>
      </c>
      <c r="C18280" s="4">
        <v>15.618499999999999</v>
      </c>
      <c r="F18280" s="20"/>
    </row>
    <row r="18281" spans="2:6" x14ac:dyDescent="0.3">
      <c r="B18281" s="3" t="s">
        <v>9298</v>
      </c>
      <c r="C18281" s="4">
        <v>15.618499999999999</v>
      </c>
      <c r="F18281" s="20"/>
    </row>
    <row r="18282" spans="2:6" x14ac:dyDescent="0.3">
      <c r="B18282" s="3" t="s">
        <v>7153</v>
      </c>
      <c r="C18282" s="4">
        <v>15.618499999999999</v>
      </c>
      <c r="F18282" s="20"/>
    </row>
    <row r="18283" spans="2:6" x14ac:dyDescent="0.3">
      <c r="B18283" s="3" t="s">
        <v>6349</v>
      </c>
      <c r="C18283" s="4">
        <v>15.618499999999999</v>
      </c>
      <c r="F18283" s="20"/>
    </row>
    <row r="18284" spans="2:6" x14ac:dyDescent="0.3">
      <c r="B18284" s="3" t="s">
        <v>5986</v>
      </c>
      <c r="C18284" s="4">
        <v>15.618499999999999</v>
      </c>
      <c r="F18284" s="20"/>
    </row>
    <row r="18285" spans="2:6" x14ac:dyDescent="0.3">
      <c r="B18285" s="3" t="s">
        <v>5817</v>
      </c>
      <c r="C18285" s="4">
        <v>15.618499999999999</v>
      </c>
      <c r="F18285" s="20"/>
    </row>
    <row r="18286" spans="2:6" x14ac:dyDescent="0.3">
      <c r="B18286" s="3" t="s">
        <v>5983</v>
      </c>
      <c r="C18286" s="4">
        <v>15.618499999999999</v>
      </c>
      <c r="F18286" s="20"/>
    </row>
    <row r="18287" spans="2:6" x14ac:dyDescent="0.3">
      <c r="B18287" s="3" t="s">
        <v>4887</v>
      </c>
      <c r="C18287" s="4">
        <v>15.618499999999999</v>
      </c>
      <c r="F18287" s="20"/>
    </row>
    <row r="18288" spans="2:6" x14ac:dyDescent="0.3">
      <c r="B18288" s="3" t="s">
        <v>3368</v>
      </c>
      <c r="C18288" s="4">
        <v>15.618499999999999</v>
      </c>
      <c r="F18288" s="20"/>
    </row>
    <row r="18289" spans="2:6" x14ac:dyDescent="0.3">
      <c r="B18289" s="3" t="s">
        <v>18939</v>
      </c>
      <c r="C18289" s="4">
        <v>15.5299</v>
      </c>
      <c r="F18289" s="20"/>
    </row>
    <row r="18290" spans="2:6" x14ac:dyDescent="0.3">
      <c r="B18290" s="3" t="s">
        <v>12464</v>
      </c>
      <c r="C18290" s="4">
        <v>15.361799999999999</v>
      </c>
      <c r="F18290" s="20"/>
    </row>
    <row r="18291" spans="2:6" x14ac:dyDescent="0.3">
      <c r="B18291" s="3" t="s">
        <v>17365</v>
      </c>
      <c r="C18291" s="4">
        <v>15.355499999999999</v>
      </c>
      <c r="F18291" s="20"/>
    </row>
    <row r="18292" spans="2:6" x14ac:dyDescent="0.3">
      <c r="B18292" s="3" t="s">
        <v>5197</v>
      </c>
      <c r="C18292" s="4">
        <v>15.355499999999999</v>
      </c>
      <c r="F18292" s="20"/>
    </row>
    <row r="18293" spans="2:6" x14ac:dyDescent="0.3">
      <c r="B18293" s="3" t="s">
        <v>18166</v>
      </c>
      <c r="C18293" s="4">
        <v>15.1051</v>
      </c>
      <c r="F18293" s="20"/>
    </row>
    <row r="18294" spans="2:6" x14ac:dyDescent="0.3">
      <c r="B18294" s="3" t="s">
        <v>16138</v>
      </c>
      <c r="C18294" s="4">
        <v>14.9862</v>
      </c>
      <c r="F18294" s="20"/>
    </row>
    <row r="18295" spans="2:6" x14ac:dyDescent="0.3">
      <c r="B18295" s="3" t="s">
        <v>16915</v>
      </c>
      <c r="C18295" s="4">
        <v>14.9862</v>
      </c>
      <c r="F18295" s="20"/>
    </row>
    <row r="18296" spans="2:6" x14ac:dyDescent="0.3">
      <c r="B18296" s="3" t="s">
        <v>13610</v>
      </c>
      <c r="C18296" s="4">
        <v>14.9862</v>
      </c>
      <c r="F18296" s="20"/>
    </row>
    <row r="18297" spans="2:6" x14ac:dyDescent="0.3">
      <c r="B18297" s="3" t="s">
        <v>10772</v>
      </c>
      <c r="C18297" s="4">
        <v>14.9862</v>
      </c>
      <c r="F18297" s="20"/>
    </row>
    <row r="18298" spans="2:6" x14ac:dyDescent="0.3">
      <c r="B18298" s="3" t="s">
        <v>13785</v>
      </c>
      <c r="C18298" s="4">
        <v>14.930099999999999</v>
      </c>
      <c r="F18298" s="20"/>
    </row>
    <row r="18299" spans="2:6" x14ac:dyDescent="0.3">
      <c r="B18299" s="3" t="s">
        <v>18870</v>
      </c>
      <c r="C18299" s="4">
        <v>14.848400000000002</v>
      </c>
      <c r="F18299" s="20"/>
    </row>
    <row r="18300" spans="2:6" x14ac:dyDescent="0.3">
      <c r="B18300" s="3" t="s">
        <v>17494</v>
      </c>
      <c r="C18300" s="4">
        <v>14.848400000000002</v>
      </c>
      <c r="F18300" s="20"/>
    </row>
    <row r="18301" spans="2:6" x14ac:dyDescent="0.3">
      <c r="B18301" s="3" t="s">
        <v>14618</v>
      </c>
      <c r="C18301" s="4">
        <v>14.591699999999999</v>
      </c>
      <c r="F18301" s="20"/>
    </row>
    <row r="18302" spans="2:6" x14ac:dyDescent="0.3">
      <c r="B18302" s="3" t="s">
        <v>17090</v>
      </c>
      <c r="C18302" s="4">
        <v>14.4739</v>
      </c>
      <c r="F18302" s="20"/>
    </row>
    <row r="18303" spans="2:6" x14ac:dyDescent="0.3">
      <c r="B18303" s="3" t="s">
        <v>16278</v>
      </c>
      <c r="C18303" s="4">
        <v>14.4739</v>
      </c>
      <c r="F18303" s="20"/>
    </row>
    <row r="18304" spans="2:6" x14ac:dyDescent="0.3">
      <c r="B18304" s="3" t="s">
        <v>12960</v>
      </c>
      <c r="C18304" s="4">
        <v>13.9283</v>
      </c>
      <c r="F18304" s="20"/>
    </row>
    <row r="18305" spans="2:6" x14ac:dyDescent="0.3">
      <c r="B18305" s="3" t="s">
        <v>13124</v>
      </c>
      <c r="C18305" s="4">
        <v>13.9283</v>
      </c>
      <c r="F18305" s="20"/>
    </row>
    <row r="18306" spans="2:6" x14ac:dyDescent="0.3">
      <c r="B18306" s="3" t="s">
        <v>7561</v>
      </c>
      <c r="C18306" s="4">
        <v>13.9283</v>
      </c>
      <c r="F18306" s="20"/>
    </row>
    <row r="18307" spans="2:6" x14ac:dyDescent="0.3">
      <c r="B18307" s="3" t="s">
        <v>16029</v>
      </c>
      <c r="C18307" s="4">
        <v>13.759499999999999</v>
      </c>
      <c r="F18307" s="20"/>
    </row>
    <row r="18308" spans="2:6" x14ac:dyDescent="0.3">
      <c r="B18308" s="3" t="s">
        <v>8168</v>
      </c>
      <c r="C18308" s="4">
        <v>13.759499999999999</v>
      </c>
      <c r="F18308" s="20"/>
    </row>
    <row r="18309" spans="2:6" x14ac:dyDescent="0.3">
      <c r="B18309" s="3" t="s">
        <v>8284</v>
      </c>
      <c r="C18309" s="4">
        <v>13.671600000000002</v>
      </c>
      <c r="F18309" s="20"/>
    </row>
    <row r="18310" spans="2:6" x14ac:dyDescent="0.3">
      <c r="B18310" s="3" t="s">
        <v>8262</v>
      </c>
      <c r="C18310" s="4">
        <v>13.671600000000002</v>
      </c>
      <c r="F18310" s="20"/>
    </row>
    <row r="18311" spans="2:6" x14ac:dyDescent="0.3">
      <c r="B18311" s="3" t="s">
        <v>16971</v>
      </c>
      <c r="C18311" s="4">
        <v>13.4527</v>
      </c>
      <c r="F18311" s="20"/>
    </row>
    <row r="18312" spans="2:6" x14ac:dyDescent="0.3">
      <c r="B18312" s="3" t="s">
        <v>16078</v>
      </c>
      <c r="C18312" s="4">
        <v>13.4527</v>
      </c>
      <c r="F18312" s="20"/>
    </row>
    <row r="18313" spans="2:6" x14ac:dyDescent="0.3">
      <c r="B18313" s="3" t="s">
        <v>8147</v>
      </c>
      <c r="C18313" s="4">
        <v>13.4527</v>
      </c>
      <c r="F18313" s="20"/>
    </row>
    <row r="18314" spans="2:6" x14ac:dyDescent="0.3">
      <c r="B18314" s="3" t="s">
        <v>6907</v>
      </c>
      <c r="C18314" s="4">
        <v>13.4527</v>
      </c>
      <c r="F18314" s="20"/>
    </row>
    <row r="18315" spans="2:6" x14ac:dyDescent="0.3">
      <c r="B18315" s="3" t="s">
        <v>8647</v>
      </c>
      <c r="C18315" s="4">
        <v>13.2271</v>
      </c>
      <c r="F18315" s="20"/>
    </row>
    <row r="18316" spans="2:6" x14ac:dyDescent="0.3">
      <c r="B18316" s="3" t="s">
        <v>6764</v>
      </c>
      <c r="C18316" s="4">
        <v>13.158199999999999</v>
      </c>
      <c r="F18316" s="20"/>
    </row>
    <row r="18317" spans="2:6" x14ac:dyDescent="0.3">
      <c r="B18317" s="3" t="s">
        <v>1962</v>
      </c>
      <c r="C18317" s="4">
        <v>13.158199999999999</v>
      </c>
      <c r="F18317" s="20"/>
    </row>
    <row r="18318" spans="2:6" x14ac:dyDescent="0.3">
      <c r="B18318" s="3" t="s">
        <v>1047</v>
      </c>
      <c r="C18318" s="4">
        <v>12.9015</v>
      </c>
      <c r="F18318" s="20"/>
    </row>
    <row r="18319" spans="2:6" x14ac:dyDescent="0.3">
      <c r="B18319" s="3" t="s">
        <v>2094</v>
      </c>
      <c r="C18319" s="4">
        <v>12.507400000000001</v>
      </c>
      <c r="F18319" s="20"/>
    </row>
    <row r="18320" spans="2:6" x14ac:dyDescent="0.3">
      <c r="B18320" s="3" t="s">
        <v>18064</v>
      </c>
      <c r="C18320" s="4">
        <v>12.4948</v>
      </c>
      <c r="F18320" s="20"/>
    </row>
    <row r="18321" spans="2:6" x14ac:dyDescent="0.3">
      <c r="B18321" s="3" t="s">
        <v>18079</v>
      </c>
      <c r="C18321" s="4">
        <v>12.4948</v>
      </c>
      <c r="F18321" s="20"/>
    </row>
    <row r="18322" spans="2:6" x14ac:dyDescent="0.3">
      <c r="B18322" s="3" t="s">
        <v>11787</v>
      </c>
      <c r="C18322" s="4">
        <v>12.4948</v>
      </c>
      <c r="F18322" s="20"/>
    </row>
    <row r="18323" spans="2:6" x14ac:dyDescent="0.3">
      <c r="B18323" s="3" t="s">
        <v>12832</v>
      </c>
      <c r="C18323" s="4">
        <v>12.4948</v>
      </c>
      <c r="F18323" s="20"/>
    </row>
    <row r="18324" spans="2:6" x14ac:dyDescent="0.3">
      <c r="B18324" s="3" t="s">
        <v>11837</v>
      </c>
      <c r="C18324" s="4">
        <v>12.4948</v>
      </c>
      <c r="F18324" s="20"/>
    </row>
    <row r="18325" spans="2:6" x14ac:dyDescent="0.3">
      <c r="B18325" s="3" t="s">
        <v>11731</v>
      </c>
      <c r="C18325" s="4">
        <v>12.4948</v>
      </c>
      <c r="F18325" s="20"/>
    </row>
    <row r="18326" spans="2:6" x14ac:dyDescent="0.3">
      <c r="B18326" s="3" t="s">
        <v>10895</v>
      </c>
      <c r="C18326" s="4">
        <v>12.4948</v>
      </c>
      <c r="F18326" s="20"/>
    </row>
    <row r="18327" spans="2:6" x14ac:dyDescent="0.3">
      <c r="B18327" s="3" t="s">
        <v>10588</v>
      </c>
      <c r="C18327" s="4">
        <v>12.4948</v>
      </c>
      <c r="F18327" s="20"/>
    </row>
    <row r="18328" spans="2:6" x14ac:dyDescent="0.3">
      <c r="B18328" s="3" t="s">
        <v>10567</v>
      </c>
      <c r="C18328" s="4">
        <v>12.4948</v>
      </c>
      <c r="F18328" s="20"/>
    </row>
    <row r="18329" spans="2:6" x14ac:dyDescent="0.3">
      <c r="B18329" s="3" t="s">
        <v>8313</v>
      </c>
      <c r="C18329" s="4">
        <v>12.4948</v>
      </c>
      <c r="F18329" s="20"/>
    </row>
    <row r="18330" spans="2:6" x14ac:dyDescent="0.3">
      <c r="B18330" s="3" t="s">
        <v>8448</v>
      </c>
      <c r="C18330" s="4">
        <v>12.4948</v>
      </c>
      <c r="F18330" s="20"/>
    </row>
    <row r="18331" spans="2:6" x14ac:dyDescent="0.3">
      <c r="B18331" s="3" t="s">
        <v>9183</v>
      </c>
      <c r="C18331" s="4">
        <v>12.4948</v>
      </c>
      <c r="F18331" s="20"/>
    </row>
    <row r="18332" spans="2:6" x14ac:dyDescent="0.3">
      <c r="B18332" s="3" t="s">
        <v>9250</v>
      </c>
      <c r="C18332" s="4">
        <v>12.4948</v>
      </c>
      <c r="F18332" s="20"/>
    </row>
    <row r="18333" spans="2:6" x14ac:dyDescent="0.3">
      <c r="B18333" s="3" t="s">
        <v>8286</v>
      </c>
      <c r="C18333" s="4">
        <v>12.4948</v>
      </c>
      <c r="F18333" s="20"/>
    </row>
    <row r="18334" spans="2:6" x14ac:dyDescent="0.3">
      <c r="B18334" s="3" t="s">
        <v>7434</v>
      </c>
      <c r="C18334" s="4">
        <v>12.4948</v>
      </c>
      <c r="F18334" s="20"/>
    </row>
    <row r="18335" spans="2:6" x14ac:dyDescent="0.3">
      <c r="B18335" s="3" t="s">
        <v>6958</v>
      </c>
      <c r="C18335" s="4">
        <v>12.4948</v>
      </c>
      <c r="F18335" s="20"/>
    </row>
    <row r="18336" spans="2:6" x14ac:dyDescent="0.3">
      <c r="B18336" s="3" t="s">
        <v>8019</v>
      </c>
      <c r="C18336" s="4">
        <v>12.4948</v>
      </c>
      <c r="F18336" s="20"/>
    </row>
    <row r="18337" spans="2:6" x14ac:dyDescent="0.3">
      <c r="B18337" s="3" t="s">
        <v>6299</v>
      </c>
      <c r="C18337" s="4">
        <v>12.4948</v>
      </c>
      <c r="F18337" s="20"/>
    </row>
    <row r="18338" spans="2:6" x14ac:dyDescent="0.3">
      <c r="B18338" s="3" t="s">
        <v>6387</v>
      </c>
      <c r="C18338" s="4">
        <v>12.4948</v>
      </c>
      <c r="F18338" s="20"/>
    </row>
    <row r="18339" spans="2:6" x14ac:dyDescent="0.3">
      <c r="B18339" s="3" t="s">
        <v>5255</v>
      </c>
      <c r="C18339" s="4">
        <v>12.4948</v>
      </c>
      <c r="F18339" s="20"/>
    </row>
    <row r="18340" spans="2:6" x14ac:dyDescent="0.3">
      <c r="B18340" s="3" t="s">
        <v>4522</v>
      </c>
      <c r="C18340" s="4">
        <v>12.4948</v>
      </c>
      <c r="F18340" s="20"/>
    </row>
    <row r="18341" spans="2:6" x14ac:dyDescent="0.3">
      <c r="B18341" s="3" t="s">
        <v>5132</v>
      </c>
      <c r="C18341" s="4">
        <v>12.4948</v>
      </c>
      <c r="F18341" s="20"/>
    </row>
    <row r="18342" spans="2:6" x14ac:dyDescent="0.3">
      <c r="B18342" s="3" t="s">
        <v>2324</v>
      </c>
      <c r="C18342" s="4">
        <v>12.4948</v>
      </c>
      <c r="F18342" s="20"/>
    </row>
    <row r="18343" spans="2:6" x14ac:dyDescent="0.3">
      <c r="B18343" s="3" t="s">
        <v>1656</v>
      </c>
      <c r="C18343" s="4">
        <v>12.4948</v>
      </c>
      <c r="F18343" s="20"/>
    </row>
    <row r="18344" spans="2:6" x14ac:dyDescent="0.3">
      <c r="B18344" s="3" t="s">
        <v>1354</v>
      </c>
      <c r="C18344" s="4">
        <v>12.4948</v>
      </c>
      <c r="F18344" s="20"/>
    </row>
    <row r="18345" spans="2:6" x14ac:dyDescent="0.3">
      <c r="B18345" s="3" t="s">
        <v>1478</v>
      </c>
      <c r="C18345" s="4">
        <v>12.4948</v>
      </c>
      <c r="F18345" s="20"/>
    </row>
    <row r="18346" spans="2:6" x14ac:dyDescent="0.3">
      <c r="B18346" s="3" t="s">
        <v>13616</v>
      </c>
      <c r="C18346" s="4">
        <v>12.4885</v>
      </c>
      <c r="F18346" s="20"/>
    </row>
    <row r="18347" spans="2:6" x14ac:dyDescent="0.3">
      <c r="B18347" s="3" t="s">
        <v>11678</v>
      </c>
      <c r="C18347" s="4">
        <v>12.4885</v>
      </c>
      <c r="F18347" s="20"/>
    </row>
    <row r="18348" spans="2:6" x14ac:dyDescent="0.3">
      <c r="B18348" s="3" t="s">
        <v>6625</v>
      </c>
      <c r="C18348" s="4">
        <v>12.4885</v>
      </c>
      <c r="F18348" s="20"/>
    </row>
    <row r="18349" spans="2:6" x14ac:dyDescent="0.3">
      <c r="B18349" s="3" t="s">
        <v>12019</v>
      </c>
      <c r="C18349" s="4">
        <v>12.4177</v>
      </c>
      <c r="F18349" s="20"/>
    </row>
    <row r="18350" spans="2:6" x14ac:dyDescent="0.3">
      <c r="B18350" s="3" t="s">
        <v>6793</v>
      </c>
      <c r="C18350" s="4">
        <v>12.4177</v>
      </c>
      <c r="F18350" s="20"/>
    </row>
    <row r="18351" spans="2:6" x14ac:dyDescent="0.3">
      <c r="B18351" s="3" t="s">
        <v>3248</v>
      </c>
      <c r="C18351" s="4">
        <v>12.4177</v>
      </c>
      <c r="F18351" s="20"/>
    </row>
    <row r="18352" spans="2:6" x14ac:dyDescent="0.3">
      <c r="B18352" s="3" t="s">
        <v>15180</v>
      </c>
      <c r="C18352" s="4">
        <v>12.4062</v>
      </c>
      <c r="F18352" s="20"/>
    </row>
    <row r="18353" spans="2:6" x14ac:dyDescent="0.3">
      <c r="B18353" s="3" t="s">
        <v>15012</v>
      </c>
      <c r="C18353" s="4">
        <v>12.4062</v>
      </c>
      <c r="F18353" s="20"/>
    </row>
    <row r="18354" spans="2:6" x14ac:dyDescent="0.3">
      <c r="B18354" s="3" t="s">
        <v>13350</v>
      </c>
      <c r="C18354" s="4">
        <v>12.4062</v>
      </c>
      <c r="F18354" s="20"/>
    </row>
    <row r="18355" spans="2:6" x14ac:dyDescent="0.3">
      <c r="B18355" s="3" t="s">
        <v>9686</v>
      </c>
      <c r="C18355" s="4">
        <v>12.4062</v>
      </c>
      <c r="F18355" s="20"/>
    </row>
    <row r="18356" spans="2:6" x14ac:dyDescent="0.3">
      <c r="B18356" s="3" t="s">
        <v>8723</v>
      </c>
      <c r="C18356" s="4">
        <v>12.4062</v>
      </c>
      <c r="F18356" s="20"/>
    </row>
    <row r="18357" spans="2:6" x14ac:dyDescent="0.3">
      <c r="B18357" s="3" t="s">
        <v>8889</v>
      </c>
      <c r="C18357" s="4">
        <v>12.238099999999999</v>
      </c>
      <c r="F18357" s="20"/>
    </row>
    <row r="18358" spans="2:6" x14ac:dyDescent="0.3">
      <c r="B18358" s="3" t="s">
        <v>15471</v>
      </c>
      <c r="C18358" s="4">
        <v>12.1629</v>
      </c>
      <c r="F18358" s="20"/>
    </row>
    <row r="18359" spans="2:6" x14ac:dyDescent="0.3">
      <c r="B18359" s="3" t="s">
        <v>15950</v>
      </c>
      <c r="C18359" s="4">
        <v>11.981400000000001</v>
      </c>
      <c r="F18359" s="20"/>
    </row>
    <row r="18360" spans="2:6" x14ac:dyDescent="0.3">
      <c r="B18360" s="3" t="s">
        <v>2126</v>
      </c>
      <c r="C18360" s="4">
        <v>11.7247</v>
      </c>
      <c r="F18360" s="20"/>
    </row>
    <row r="18361" spans="2:6" x14ac:dyDescent="0.3">
      <c r="B18361" s="3" t="s">
        <v>18438</v>
      </c>
      <c r="C18361" s="4">
        <v>11.4977</v>
      </c>
      <c r="F18361" s="20"/>
    </row>
    <row r="18362" spans="2:6" x14ac:dyDescent="0.3">
      <c r="B18362" s="3" t="s">
        <v>1330</v>
      </c>
      <c r="C18362" s="4">
        <v>11.424300000000001</v>
      </c>
      <c r="F18362" s="20"/>
    </row>
    <row r="18363" spans="2:6" x14ac:dyDescent="0.3">
      <c r="B18363" s="3" t="s">
        <v>2365</v>
      </c>
      <c r="C18363" s="4">
        <v>11.394499999999999</v>
      </c>
      <c r="F18363" s="20"/>
    </row>
    <row r="18364" spans="2:6" x14ac:dyDescent="0.3">
      <c r="B18364" s="3" t="s">
        <v>16489</v>
      </c>
      <c r="C18364" s="4">
        <v>10.804600000000001</v>
      </c>
      <c r="F18364" s="20"/>
    </row>
    <row r="18365" spans="2:6" x14ac:dyDescent="0.3">
      <c r="B18365" s="3" t="s">
        <v>11037</v>
      </c>
      <c r="C18365" s="4">
        <v>10.2912</v>
      </c>
      <c r="F18365" s="20"/>
    </row>
    <row r="18366" spans="2:6" x14ac:dyDescent="0.3">
      <c r="B18366" s="3" t="s">
        <v>2871</v>
      </c>
      <c r="C18366" s="4">
        <v>10.0345</v>
      </c>
      <c r="F18366" s="20"/>
    </row>
    <row r="18367" spans="2:6" x14ac:dyDescent="0.3">
      <c r="B18367" s="3" t="s">
        <v>17717</v>
      </c>
      <c r="C18367" s="4">
        <v>9.9908000000000001</v>
      </c>
      <c r="F18367" s="20"/>
    </row>
    <row r="18368" spans="2:6" x14ac:dyDescent="0.3">
      <c r="B18368" s="3" t="s">
        <v>16310</v>
      </c>
      <c r="C18368" s="4">
        <v>9.9908000000000001</v>
      </c>
      <c r="F18368" s="20"/>
    </row>
    <row r="18369" spans="2:6" x14ac:dyDescent="0.3">
      <c r="B18369" s="3" t="s">
        <v>3668</v>
      </c>
      <c r="C18369" s="4">
        <v>9.9908000000000001</v>
      </c>
      <c r="F18369" s="20"/>
    </row>
    <row r="18370" spans="2:6" x14ac:dyDescent="0.3">
      <c r="B18370" s="3" t="s">
        <v>10461</v>
      </c>
      <c r="C18370" s="4">
        <v>9.9534000000000002</v>
      </c>
      <c r="F18370" s="20"/>
    </row>
    <row r="18371" spans="2:6" x14ac:dyDescent="0.3">
      <c r="B18371" s="3" t="s">
        <v>1473</v>
      </c>
      <c r="C18371" s="4">
        <v>9.9534000000000002</v>
      </c>
      <c r="F18371" s="20"/>
    </row>
    <row r="18372" spans="2:6" x14ac:dyDescent="0.3">
      <c r="B18372" s="3" t="s">
        <v>5366</v>
      </c>
      <c r="C18372" s="4">
        <v>9.5608000000000004</v>
      </c>
      <c r="F18372" s="20"/>
    </row>
    <row r="18373" spans="2:6" x14ac:dyDescent="0.3">
      <c r="B18373" s="3" t="s">
        <v>7551</v>
      </c>
      <c r="C18373" s="4">
        <v>9.3773999999999997</v>
      </c>
      <c r="F18373" s="20"/>
    </row>
    <row r="18374" spans="2:6" x14ac:dyDescent="0.3">
      <c r="B18374" s="3" t="s">
        <v>17547</v>
      </c>
      <c r="C18374" s="4">
        <v>9.3711000000000002</v>
      </c>
      <c r="F18374" s="20"/>
    </row>
    <row r="18375" spans="2:6" x14ac:dyDescent="0.3">
      <c r="B18375" s="3" t="s">
        <v>18097</v>
      </c>
      <c r="C18375" s="4">
        <v>9.3711000000000002</v>
      </c>
      <c r="F18375" s="20"/>
    </row>
    <row r="18376" spans="2:6" x14ac:dyDescent="0.3">
      <c r="B18376" s="3" t="s">
        <v>16752</v>
      </c>
      <c r="C18376" s="4">
        <v>9.3711000000000002</v>
      </c>
      <c r="F18376" s="20"/>
    </row>
    <row r="18377" spans="2:6" x14ac:dyDescent="0.3">
      <c r="B18377" s="3" t="s">
        <v>14719</v>
      </c>
      <c r="C18377" s="4">
        <v>9.3711000000000002</v>
      </c>
      <c r="F18377" s="20"/>
    </row>
    <row r="18378" spans="2:6" x14ac:dyDescent="0.3">
      <c r="B18378" s="3" t="s">
        <v>15368</v>
      </c>
      <c r="C18378" s="4">
        <v>9.3711000000000002</v>
      </c>
      <c r="F18378" s="20"/>
    </row>
    <row r="18379" spans="2:6" x14ac:dyDescent="0.3">
      <c r="B18379" s="3" t="s">
        <v>13908</v>
      </c>
      <c r="C18379" s="4">
        <v>9.3711000000000002</v>
      </c>
      <c r="F18379" s="20"/>
    </row>
    <row r="18380" spans="2:6" x14ac:dyDescent="0.3">
      <c r="B18380" s="3" t="s">
        <v>14141</v>
      </c>
      <c r="C18380" s="4">
        <v>9.3711000000000002</v>
      </c>
      <c r="F18380" s="20"/>
    </row>
    <row r="18381" spans="2:6" x14ac:dyDescent="0.3">
      <c r="B18381" s="3" t="s">
        <v>14047</v>
      </c>
      <c r="C18381" s="4">
        <v>9.3711000000000002</v>
      </c>
      <c r="F18381" s="20"/>
    </row>
    <row r="18382" spans="2:6" x14ac:dyDescent="0.3">
      <c r="B18382" s="3" t="s">
        <v>13631</v>
      </c>
      <c r="C18382" s="4">
        <v>9.3711000000000002</v>
      </c>
      <c r="F18382" s="20"/>
    </row>
    <row r="18383" spans="2:6" x14ac:dyDescent="0.3">
      <c r="B18383" s="3" t="s">
        <v>12578</v>
      </c>
      <c r="C18383" s="4">
        <v>9.3711000000000002</v>
      </c>
      <c r="F18383" s="20"/>
    </row>
    <row r="18384" spans="2:6" x14ac:dyDescent="0.3">
      <c r="B18384" s="3" t="s">
        <v>12591</v>
      </c>
      <c r="C18384" s="4">
        <v>9.3711000000000002</v>
      </c>
      <c r="F18384" s="20"/>
    </row>
    <row r="18385" spans="2:6" x14ac:dyDescent="0.3">
      <c r="B18385" s="3" t="s">
        <v>10290</v>
      </c>
      <c r="C18385" s="4">
        <v>9.3711000000000002</v>
      </c>
      <c r="F18385" s="20"/>
    </row>
    <row r="18386" spans="2:6" x14ac:dyDescent="0.3">
      <c r="B18386" s="3" t="s">
        <v>9973</v>
      </c>
      <c r="C18386" s="4">
        <v>9.3711000000000002</v>
      </c>
      <c r="F18386" s="20"/>
    </row>
    <row r="18387" spans="2:6" x14ac:dyDescent="0.3">
      <c r="B18387" s="3" t="s">
        <v>10868</v>
      </c>
      <c r="C18387" s="4">
        <v>9.3711000000000002</v>
      </c>
      <c r="F18387" s="20"/>
    </row>
    <row r="18388" spans="2:6" x14ac:dyDescent="0.3">
      <c r="B18388" s="3" t="s">
        <v>9579</v>
      </c>
      <c r="C18388" s="4">
        <v>9.3711000000000002</v>
      </c>
      <c r="F18388" s="20"/>
    </row>
    <row r="18389" spans="2:6" x14ac:dyDescent="0.3">
      <c r="B18389" s="3" t="s">
        <v>8598</v>
      </c>
      <c r="C18389" s="4">
        <v>9.3711000000000002</v>
      </c>
      <c r="F18389" s="20"/>
    </row>
    <row r="18390" spans="2:6" x14ac:dyDescent="0.3">
      <c r="B18390" s="3" t="s">
        <v>9450</v>
      </c>
      <c r="C18390" s="4">
        <v>9.3711000000000002</v>
      </c>
      <c r="F18390" s="20"/>
    </row>
    <row r="18391" spans="2:6" x14ac:dyDescent="0.3">
      <c r="B18391" s="3" t="s">
        <v>8265</v>
      </c>
      <c r="C18391" s="4">
        <v>9.3711000000000002</v>
      </c>
      <c r="F18391" s="20"/>
    </row>
    <row r="18392" spans="2:6" x14ac:dyDescent="0.3">
      <c r="B18392" s="3" t="s">
        <v>8246</v>
      </c>
      <c r="C18392" s="4">
        <v>9.3711000000000002</v>
      </c>
      <c r="F18392" s="20"/>
    </row>
    <row r="18393" spans="2:6" x14ac:dyDescent="0.3">
      <c r="B18393" s="3" t="s">
        <v>7550</v>
      </c>
      <c r="C18393" s="4">
        <v>9.3711000000000002</v>
      </c>
      <c r="F18393" s="20"/>
    </row>
    <row r="18394" spans="2:6" x14ac:dyDescent="0.3">
      <c r="B18394" s="3" t="s">
        <v>7807</v>
      </c>
      <c r="C18394" s="4">
        <v>9.3711000000000002</v>
      </c>
      <c r="F18394" s="20"/>
    </row>
    <row r="18395" spans="2:6" x14ac:dyDescent="0.3">
      <c r="B18395" s="3" t="s">
        <v>5875</v>
      </c>
      <c r="C18395" s="4">
        <v>9.3711000000000002</v>
      </c>
      <c r="F18395" s="20"/>
    </row>
    <row r="18396" spans="2:6" x14ac:dyDescent="0.3">
      <c r="B18396" s="3" t="s">
        <v>5019</v>
      </c>
      <c r="C18396" s="4">
        <v>9.3711000000000002</v>
      </c>
      <c r="F18396" s="20"/>
    </row>
    <row r="18397" spans="2:6" x14ac:dyDescent="0.3">
      <c r="B18397" s="3" t="s">
        <v>3927</v>
      </c>
      <c r="C18397" s="4">
        <v>9.3711000000000002</v>
      </c>
      <c r="F18397" s="20"/>
    </row>
    <row r="18398" spans="2:6" x14ac:dyDescent="0.3">
      <c r="B18398" s="3" t="s">
        <v>3266</v>
      </c>
      <c r="C18398" s="4">
        <v>9.3711000000000002</v>
      </c>
      <c r="F18398" s="20"/>
    </row>
    <row r="18399" spans="2:6" x14ac:dyDescent="0.3">
      <c r="B18399" s="3" t="s">
        <v>1985</v>
      </c>
      <c r="C18399" s="4">
        <v>9.3711000000000002</v>
      </c>
      <c r="F18399" s="20"/>
    </row>
    <row r="18400" spans="2:6" x14ac:dyDescent="0.3">
      <c r="B18400" s="3" t="s">
        <v>1365</v>
      </c>
      <c r="C18400" s="4">
        <v>9.3711000000000002</v>
      </c>
      <c r="F18400" s="20"/>
    </row>
    <row r="18401" spans="2:6" x14ac:dyDescent="0.3">
      <c r="B18401" s="3" t="s">
        <v>15580</v>
      </c>
      <c r="C18401" s="4">
        <v>9.2958999999999996</v>
      </c>
      <c r="F18401" s="20"/>
    </row>
    <row r="18402" spans="2:6" x14ac:dyDescent="0.3">
      <c r="B18402" s="3" t="s">
        <v>15607</v>
      </c>
      <c r="C18402" s="4">
        <v>9.2958999999999996</v>
      </c>
      <c r="F18402" s="20"/>
    </row>
    <row r="18403" spans="2:6" x14ac:dyDescent="0.3">
      <c r="B18403" s="3" t="s">
        <v>12627</v>
      </c>
      <c r="C18403" s="4">
        <v>8.8576999999999995</v>
      </c>
      <c r="F18403" s="20"/>
    </row>
    <row r="18404" spans="2:6" x14ac:dyDescent="0.3">
      <c r="B18404" s="3" t="s">
        <v>7288</v>
      </c>
      <c r="C18404" s="4">
        <v>8.2707999999999995</v>
      </c>
      <c r="F18404" s="20"/>
    </row>
    <row r="18405" spans="2:6" x14ac:dyDescent="0.3">
      <c r="B18405" s="3" t="s">
        <v>3322</v>
      </c>
      <c r="C18405" s="4">
        <v>8.2707999999999995</v>
      </c>
      <c r="F18405" s="20"/>
    </row>
    <row r="18406" spans="2:6" x14ac:dyDescent="0.3">
      <c r="B18406" s="3" t="s">
        <v>17568</v>
      </c>
      <c r="C18406" s="4">
        <v>7.8624000000000001</v>
      </c>
      <c r="F18406" s="20"/>
    </row>
    <row r="18407" spans="2:6" x14ac:dyDescent="0.3">
      <c r="B18407" s="3" t="s">
        <v>9046</v>
      </c>
      <c r="C18407" s="4">
        <v>7.8624000000000001</v>
      </c>
      <c r="F18407" s="20"/>
    </row>
    <row r="18408" spans="2:6" x14ac:dyDescent="0.3">
      <c r="B18408" s="3" t="s">
        <v>18324</v>
      </c>
      <c r="C18408" s="4">
        <v>7.4931000000000001</v>
      </c>
      <c r="F18408" s="20"/>
    </row>
    <row r="18409" spans="2:6" x14ac:dyDescent="0.3">
      <c r="B18409" s="3" t="s">
        <v>14991</v>
      </c>
      <c r="C18409" s="4">
        <v>7.4931000000000001</v>
      </c>
      <c r="F18409" s="20"/>
    </row>
    <row r="18410" spans="2:6" x14ac:dyDescent="0.3">
      <c r="B18410" s="3" t="s">
        <v>12024</v>
      </c>
      <c r="C18410" s="4">
        <v>7.4931000000000001</v>
      </c>
      <c r="F18410" s="20"/>
    </row>
    <row r="18411" spans="2:6" x14ac:dyDescent="0.3">
      <c r="B18411" s="3" t="s">
        <v>3310</v>
      </c>
      <c r="C18411" s="4">
        <v>7.4931000000000001</v>
      </c>
      <c r="F18411" s="20"/>
    </row>
    <row r="18412" spans="2:6" x14ac:dyDescent="0.3">
      <c r="B18412" s="3" t="s">
        <v>14480</v>
      </c>
      <c r="C18412" s="4">
        <v>7.1675000000000004</v>
      </c>
      <c r="F18412" s="20"/>
    </row>
    <row r="18413" spans="2:6" x14ac:dyDescent="0.3">
      <c r="B18413" s="3" t="s">
        <v>15562</v>
      </c>
      <c r="C18413" s="4">
        <v>6.7982000000000005</v>
      </c>
      <c r="F18413" s="20"/>
    </row>
    <row r="18414" spans="2:6" x14ac:dyDescent="0.3">
      <c r="B18414" s="3" t="s">
        <v>17336</v>
      </c>
      <c r="C18414" s="4">
        <v>6.2537000000000003</v>
      </c>
      <c r="F18414" s="20"/>
    </row>
    <row r="18415" spans="2:6" x14ac:dyDescent="0.3">
      <c r="B18415" s="3" t="s">
        <v>14242</v>
      </c>
      <c r="C18415" s="4">
        <v>6.2537000000000003</v>
      </c>
      <c r="F18415" s="20"/>
    </row>
    <row r="18416" spans="2:6" x14ac:dyDescent="0.3">
      <c r="B18416" s="3" t="s">
        <v>1079</v>
      </c>
      <c r="C18416" s="4">
        <v>6.2537000000000003</v>
      </c>
      <c r="F18416" s="20"/>
    </row>
    <row r="18417" spans="2:6" x14ac:dyDescent="0.3">
      <c r="B18417" s="3" t="s">
        <v>16929</v>
      </c>
      <c r="C18417" s="4">
        <v>6.2473999999999998</v>
      </c>
      <c r="F18417" s="20"/>
    </row>
    <row r="18418" spans="2:6" x14ac:dyDescent="0.3">
      <c r="B18418" s="3" t="s">
        <v>16992</v>
      </c>
      <c r="C18418" s="4">
        <v>6.2473999999999998</v>
      </c>
      <c r="F18418" s="20"/>
    </row>
    <row r="18419" spans="2:6" x14ac:dyDescent="0.3">
      <c r="B18419" s="3" t="s">
        <v>15110</v>
      </c>
      <c r="C18419" s="4">
        <v>6.2473999999999998</v>
      </c>
      <c r="F18419" s="20"/>
    </row>
    <row r="18420" spans="2:6" x14ac:dyDescent="0.3">
      <c r="B18420" s="3" t="s">
        <v>14792</v>
      </c>
      <c r="C18420" s="4">
        <v>6.2473999999999998</v>
      </c>
      <c r="F18420" s="20"/>
    </row>
    <row r="18421" spans="2:6" x14ac:dyDescent="0.3">
      <c r="B18421" s="3" t="s">
        <v>11627</v>
      </c>
      <c r="C18421" s="4">
        <v>6.2473999999999998</v>
      </c>
      <c r="F18421" s="20"/>
    </row>
    <row r="18422" spans="2:6" x14ac:dyDescent="0.3">
      <c r="B18422" s="3" t="s">
        <v>9904</v>
      </c>
      <c r="C18422" s="4">
        <v>6.2473999999999998</v>
      </c>
      <c r="F18422" s="20"/>
    </row>
    <row r="18423" spans="2:6" x14ac:dyDescent="0.3">
      <c r="B18423" s="3" t="s">
        <v>8420</v>
      </c>
      <c r="C18423" s="4">
        <v>6.2473999999999998</v>
      </c>
      <c r="F18423" s="20"/>
    </row>
    <row r="18424" spans="2:6" x14ac:dyDescent="0.3">
      <c r="B18424" s="3" t="s">
        <v>8512</v>
      </c>
      <c r="C18424" s="4">
        <v>6.2473999999999998</v>
      </c>
      <c r="F18424" s="20"/>
    </row>
    <row r="18425" spans="2:6" x14ac:dyDescent="0.3">
      <c r="B18425" s="3" t="s">
        <v>9459</v>
      </c>
      <c r="C18425" s="4">
        <v>6.2473999999999998</v>
      </c>
      <c r="F18425" s="20"/>
    </row>
    <row r="18426" spans="2:6" x14ac:dyDescent="0.3">
      <c r="B18426" s="3" t="s">
        <v>8655</v>
      </c>
      <c r="C18426" s="4">
        <v>6.2473999999999998</v>
      </c>
      <c r="F18426" s="20"/>
    </row>
    <row r="18427" spans="2:6" x14ac:dyDescent="0.3">
      <c r="B18427" s="3" t="s">
        <v>8241</v>
      </c>
      <c r="C18427" s="4">
        <v>6.2473999999999998</v>
      </c>
      <c r="F18427" s="20"/>
    </row>
    <row r="18428" spans="2:6" x14ac:dyDescent="0.3">
      <c r="B18428" s="3" t="s">
        <v>6953</v>
      </c>
      <c r="C18428" s="4">
        <v>6.2473999999999998</v>
      </c>
      <c r="F18428" s="20"/>
    </row>
    <row r="18429" spans="2:6" x14ac:dyDescent="0.3">
      <c r="B18429" s="3" t="s">
        <v>6934</v>
      </c>
      <c r="C18429" s="4">
        <v>6.2473999999999998</v>
      </c>
      <c r="F18429" s="20"/>
    </row>
    <row r="18430" spans="2:6" x14ac:dyDescent="0.3">
      <c r="B18430" s="3" t="s">
        <v>5563</v>
      </c>
      <c r="C18430" s="4">
        <v>6.2473999999999998</v>
      </c>
      <c r="F18430" s="20"/>
    </row>
    <row r="18431" spans="2:6" x14ac:dyDescent="0.3">
      <c r="B18431" s="3" t="s">
        <v>6347</v>
      </c>
      <c r="C18431" s="4">
        <v>6.2473999999999998</v>
      </c>
      <c r="F18431" s="20"/>
    </row>
    <row r="18432" spans="2:6" x14ac:dyDescent="0.3">
      <c r="B18432" s="3" t="s">
        <v>4128</v>
      </c>
      <c r="C18432" s="4">
        <v>6.2473999999999998</v>
      </c>
      <c r="F18432" s="20"/>
    </row>
    <row r="18433" spans="2:6" x14ac:dyDescent="0.3">
      <c r="B18433" s="3" t="s">
        <v>1069</v>
      </c>
      <c r="C18433" s="4">
        <v>6.2473999999999998</v>
      </c>
      <c r="F18433" s="20"/>
    </row>
    <row r="18434" spans="2:6" x14ac:dyDescent="0.3">
      <c r="B18434" s="3" t="s">
        <v>823</v>
      </c>
      <c r="C18434" s="4">
        <v>6.2473999999999998</v>
      </c>
      <c r="F18434" s="20"/>
    </row>
    <row r="18435" spans="2:6" x14ac:dyDescent="0.3">
      <c r="B18435" s="3" t="s">
        <v>12917</v>
      </c>
      <c r="C18435" s="4">
        <v>6.2031000000000001</v>
      </c>
      <c r="F18435" s="20"/>
    </row>
    <row r="18436" spans="2:6" x14ac:dyDescent="0.3">
      <c r="B18436" s="3" t="s">
        <v>2782</v>
      </c>
      <c r="C18436" s="4">
        <v>6.2031000000000001</v>
      </c>
      <c r="F18436" s="20"/>
    </row>
    <row r="18437" spans="2:6" x14ac:dyDescent="0.3">
      <c r="B18437" s="3" t="s">
        <v>1064</v>
      </c>
      <c r="C18437" s="4">
        <v>6.2031000000000001</v>
      </c>
      <c r="F18437" s="20"/>
    </row>
    <row r="18438" spans="2:6" x14ac:dyDescent="0.3">
      <c r="B18438" s="3" t="s">
        <v>13942</v>
      </c>
      <c r="C18438" s="4">
        <v>4.9954000000000001</v>
      </c>
      <c r="F18438" s="20"/>
    </row>
    <row r="18439" spans="2:6" x14ac:dyDescent="0.3">
      <c r="B18439" s="3" t="s">
        <v>14245</v>
      </c>
      <c r="C18439" s="4">
        <v>4.9954000000000001</v>
      </c>
      <c r="F18439" s="20"/>
    </row>
    <row r="18440" spans="2:6" x14ac:dyDescent="0.3">
      <c r="B18440" s="3" t="s">
        <v>8964</v>
      </c>
      <c r="C18440" s="4">
        <v>4.9954000000000001</v>
      </c>
      <c r="F18440" s="20"/>
    </row>
    <row r="18441" spans="2:6" x14ac:dyDescent="0.3">
      <c r="B18441" s="3" t="s">
        <v>14103</v>
      </c>
      <c r="C18441" s="4">
        <v>4.5571999999999999</v>
      </c>
      <c r="F18441" s="20"/>
    </row>
    <row r="18442" spans="2:6" x14ac:dyDescent="0.3">
      <c r="B18442" s="3" t="s">
        <v>14487</v>
      </c>
      <c r="C18442" s="4">
        <v>4.3005000000000004</v>
      </c>
      <c r="F18442" s="20"/>
    </row>
    <row r="18443" spans="2:6" x14ac:dyDescent="0.3">
      <c r="B18443" s="3" t="s">
        <v>4695</v>
      </c>
      <c r="C18443" s="4">
        <v>4.3005000000000004</v>
      </c>
      <c r="F18443" s="20"/>
    </row>
    <row r="18444" spans="2:6" x14ac:dyDescent="0.3">
      <c r="B18444" s="3" t="s">
        <v>18783</v>
      </c>
      <c r="C18444" s="4">
        <v>4.1353999999999997</v>
      </c>
      <c r="F18444" s="20"/>
    </row>
    <row r="18445" spans="2:6" x14ac:dyDescent="0.3">
      <c r="B18445" s="3" t="s">
        <v>17036</v>
      </c>
      <c r="C18445" s="4">
        <v>4.1353999999999997</v>
      </c>
      <c r="F18445" s="20"/>
    </row>
    <row r="18446" spans="2:6" x14ac:dyDescent="0.3">
      <c r="B18446" s="3" t="s">
        <v>12938</v>
      </c>
      <c r="C18446" s="4">
        <v>4.1353999999999997</v>
      </c>
      <c r="F18446" s="20"/>
    </row>
    <row r="18447" spans="2:6" x14ac:dyDescent="0.3">
      <c r="B18447" s="3" t="s">
        <v>9212</v>
      </c>
      <c r="C18447" s="4">
        <v>4.1353999999999997</v>
      </c>
      <c r="F18447" s="20"/>
    </row>
    <row r="18448" spans="2:6" x14ac:dyDescent="0.3">
      <c r="B18448" s="3" t="s">
        <v>17790</v>
      </c>
      <c r="C18448" s="4">
        <v>3.1236999999999999</v>
      </c>
      <c r="F18448" s="20"/>
    </row>
    <row r="18449" spans="2:6" x14ac:dyDescent="0.3">
      <c r="B18449" s="3" t="s">
        <v>17361</v>
      </c>
      <c r="C18449" s="4">
        <v>3.1236999999999999</v>
      </c>
      <c r="F18449" s="20"/>
    </row>
    <row r="18450" spans="2:6" x14ac:dyDescent="0.3">
      <c r="B18450" s="3" t="s">
        <v>16453</v>
      </c>
      <c r="C18450" s="4">
        <v>3.1236999999999999</v>
      </c>
      <c r="F18450" s="20"/>
    </row>
    <row r="18451" spans="2:6" x14ac:dyDescent="0.3">
      <c r="B18451" s="3" t="s">
        <v>14609</v>
      </c>
      <c r="C18451" s="4">
        <v>3.1236999999999999</v>
      </c>
      <c r="F18451" s="20"/>
    </row>
    <row r="18452" spans="2:6" x14ac:dyDescent="0.3">
      <c r="B18452" s="3" t="s">
        <v>13861</v>
      </c>
      <c r="C18452" s="4">
        <v>3.1236999999999999</v>
      </c>
      <c r="F18452" s="20"/>
    </row>
    <row r="18453" spans="2:6" x14ac:dyDescent="0.3">
      <c r="B18453" s="3" t="s">
        <v>14202</v>
      </c>
      <c r="C18453" s="4">
        <v>3.1236999999999999</v>
      </c>
      <c r="F18453" s="20"/>
    </row>
    <row r="18454" spans="2:6" x14ac:dyDescent="0.3">
      <c r="B18454" s="3" t="s">
        <v>12344</v>
      </c>
      <c r="C18454" s="4">
        <v>3.1236999999999999</v>
      </c>
      <c r="F18454" s="20"/>
    </row>
    <row r="18455" spans="2:6" x14ac:dyDescent="0.3">
      <c r="B18455" s="3" t="s">
        <v>12769</v>
      </c>
      <c r="C18455" s="4">
        <v>3.1236999999999999</v>
      </c>
      <c r="F18455" s="20"/>
    </row>
    <row r="18456" spans="2:6" x14ac:dyDescent="0.3">
      <c r="B18456" s="3" t="s">
        <v>10472</v>
      </c>
      <c r="C18456" s="4">
        <v>3.1236999999999999</v>
      </c>
      <c r="F18456" s="20"/>
    </row>
    <row r="18457" spans="2:6" x14ac:dyDescent="0.3">
      <c r="B18457" s="3" t="s">
        <v>10613</v>
      </c>
      <c r="C18457" s="4">
        <v>3.1236999999999999</v>
      </c>
      <c r="F18457" s="20"/>
    </row>
    <row r="18458" spans="2:6" x14ac:dyDescent="0.3">
      <c r="B18458" s="3" t="s">
        <v>11364</v>
      </c>
      <c r="C18458" s="4">
        <v>3.1236999999999999</v>
      </c>
      <c r="F18458" s="20"/>
    </row>
    <row r="18459" spans="2:6" x14ac:dyDescent="0.3">
      <c r="B18459" s="3" t="s">
        <v>8753</v>
      </c>
      <c r="C18459" s="4">
        <v>3.1236999999999999</v>
      </c>
      <c r="F18459" s="20"/>
    </row>
    <row r="18460" spans="2:6" x14ac:dyDescent="0.3">
      <c r="B18460" s="3" t="s">
        <v>9646</v>
      </c>
      <c r="C18460" s="4">
        <v>3.1236999999999999</v>
      </c>
      <c r="F18460" s="20"/>
    </row>
    <row r="18461" spans="2:6" x14ac:dyDescent="0.3">
      <c r="B18461" s="3" t="s">
        <v>5855</v>
      </c>
      <c r="C18461" s="4">
        <v>3.1236999999999999</v>
      </c>
      <c r="F18461" s="20"/>
    </row>
    <row r="18462" spans="2:6" x14ac:dyDescent="0.3">
      <c r="B18462" s="3" t="s">
        <v>5258</v>
      </c>
      <c r="C18462" s="4">
        <v>3.1236999999999999</v>
      </c>
      <c r="F18462" s="20"/>
    </row>
    <row r="18463" spans="2:6" x14ac:dyDescent="0.3">
      <c r="B18463" s="3" t="s">
        <v>4231</v>
      </c>
      <c r="C18463" s="4">
        <v>3.1236999999999999</v>
      </c>
      <c r="F18463" s="20"/>
    </row>
    <row r="18464" spans="2:6" x14ac:dyDescent="0.3">
      <c r="B18464" s="3" t="s">
        <v>5116</v>
      </c>
      <c r="C18464" s="4">
        <v>3.1236999999999999</v>
      </c>
      <c r="F18464" s="20"/>
    </row>
    <row r="18465" spans="2:6" x14ac:dyDescent="0.3">
      <c r="B18465" s="3" t="s">
        <v>4742</v>
      </c>
      <c r="C18465" s="4">
        <v>3.1236999999999999</v>
      </c>
      <c r="F18465" s="20"/>
    </row>
    <row r="18466" spans="2:6" x14ac:dyDescent="0.3">
      <c r="B18466" s="3" t="s">
        <v>3328</v>
      </c>
      <c r="C18466" s="4">
        <v>3.1236999999999999</v>
      </c>
      <c r="F18466" s="20"/>
    </row>
    <row r="18467" spans="2:6" x14ac:dyDescent="0.3">
      <c r="B18467" s="3" t="s">
        <v>2004</v>
      </c>
      <c r="C18467" s="4">
        <v>3.1236999999999999</v>
      </c>
      <c r="F18467" s="20"/>
    </row>
    <row r="18468" spans="2:6" x14ac:dyDescent="0.3">
      <c r="B18468" s="3" t="s">
        <v>697</v>
      </c>
      <c r="C18468" s="4">
        <v>2.867</v>
      </c>
      <c r="F18468" s="20"/>
    </row>
    <row r="18469" spans="2:6" x14ac:dyDescent="0.3">
      <c r="B18469" s="3" t="s">
        <v>18908</v>
      </c>
      <c r="C18469" s="4">
        <v>2.4977</v>
      </c>
      <c r="F18469" s="20"/>
    </row>
    <row r="18470" spans="2:6" x14ac:dyDescent="0.3">
      <c r="B18470" s="3" t="s">
        <v>14717</v>
      </c>
      <c r="C18470" s="4">
        <v>2.4977</v>
      </c>
      <c r="F18470" s="20"/>
    </row>
    <row r="18471" spans="2:6" x14ac:dyDescent="0.3">
      <c r="B18471" s="3" t="s">
        <v>14636</v>
      </c>
      <c r="C18471" s="4">
        <v>2.4977</v>
      </c>
      <c r="F18471" s="20"/>
    </row>
    <row r="18472" spans="2:6" x14ac:dyDescent="0.3">
      <c r="B18472" s="3" t="s">
        <v>5437</v>
      </c>
      <c r="C18472" s="4">
        <v>2.4977</v>
      </c>
      <c r="F18472" s="20"/>
    </row>
    <row r="18473" spans="2:6" x14ac:dyDescent="0.3">
      <c r="B18473" s="3" t="s">
        <v>12616</v>
      </c>
      <c r="C18473" s="4">
        <v>2.0676999999999999</v>
      </c>
      <c r="F18473" s="20"/>
    </row>
    <row r="18474" spans="2:6" x14ac:dyDescent="0.3">
      <c r="B18474" s="3" t="s">
        <v>5811</v>
      </c>
      <c r="C18474" s="4">
        <v>2.0676999999999999</v>
      </c>
      <c r="F18474" s="20"/>
    </row>
    <row r="18475" spans="2:6" x14ac:dyDescent="0.3">
      <c r="F18475" s="20"/>
    </row>
    <row r="18476" spans="2:6" x14ac:dyDescent="0.3">
      <c r="F18476" s="20"/>
    </row>
    <row r="18477" spans="2:6" x14ac:dyDescent="0.3">
      <c r="F18477" s="20"/>
    </row>
    <row r="18478" spans="2:6" x14ac:dyDescent="0.3">
      <c r="F18478" s="20"/>
    </row>
    <row r="18479" spans="2:6" x14ac:dyDescent="0.3">
      <c r="F18479" s="20"/>
    </row>
    <row r="18480" spans="2:6" x14ac:dyDescent="0.3">
      <c r="F18480" s="20"/>
    </row>
    <row r="18481" spans="6:6" x14ac:dyDescent="0.3">
      <c r="F18481" s="20"/>
    </row>
    <row r="18482" spans="6:6" x14ac:dyDescent="0.3">
      <c r="F18482" s="20"/>
    </row>
    <row r="18483" spans="6:6" x14ac:dyDescent="0.3">
      <c r="F18483" s="20"/>
    </row>
    <row r="18484" spans="6:6" x14ac:dyDescent="0.3">
      <c r="F18484" s="20"/>
    </row>
    <row r="18485" spans="6:6" x14ac:dyDescent="0.3">
      <c r="F18485" s="20"/>
    </row>
    <row r="18486" spans="6:6" x14ac:dyDescent="0.3">
      <c r="F18486" s="20"/>
    </row>
    <row r="18487" spans="6:6" x14ac:dyDescent="0.3">
      <c r="F18487" s="20"/>
    </row>
    <row r="18488" spans="6:6" x14ac:dyDescent="0.3">
      <c r="F18488" s="20"/>
    </row>
    <row r="18489" spans="6:6" x14ac:dyDescent="0.3">
      <c r="F18489" s="20"/>
    </row>
    <row r="18490" spans="6:6" x14ac:dyDescent="0.3">
      <c r="F18490" s="20"/>
    </row>
    <row r="18491" spans="6:6" x14ac:dyDescent="0.3">
      <c r="F18491" s="20"/>
    </row>
    <row r="18492" spans="6:6" x14ac:dyDescent="0.3">
      <c r="F18492" s="20"/>
    </row>
    <row r="18493" spans="6:6" x14ac:dyDescent="0.3">
      <c r="F18493" s="20"/>
    </row>
    <row r="18494" spans="6:6" x14ac:dyDescent="0.3">
      <c r="F18494" s="20"/>
    </row>
    <row r="18495" spans="6:6" x14ac:dyDescent="0.3">
      <c r="F18495" s="20"/>
    </row>
    <row r="18496" spans="6:6" x14ac:dyDescent="0.3">
      <c r="F18496" s="20"/>
    </row>
    <row r="18497" spans="6:6" x14ac:dyDescent="0.3">
      <c r="F18497" s="20"/>
    </row>
    <row r="18498" spans="6:6" x14ac:dyDescent="0.3">
      <c r="F18498" s="20"/>
    </row>
    <row r="18499" spans="6:6" x14ac:dyDescent="0.3">
      <c r="F18499" s="20"/>
    </row>
    <row r="18500" spans="6:6" x14ac:dyDescent="0.3">
      <c r="F18500" s="20"/>
    </row>
    <row r="18501" spans="6:6" x14ac:dyDescent="0.3">
      <c r="F18501" s="20"/>
    </row>
    <row r="18502" spans="6:6" x14ac:dyDescent="0.3">
      <c r="F18502" s="20"/>
    </row>
    <row r="18503" spans="6:6" x14ac:dyDescent="0.3">
      <c r="F18503" s="20"/>
    </row>
    <row r="18504" spans="6:6" x14ac:dyDescent="0.3">
      <c r="F18504" s="20"/>
    </row>
    <row r="18505" spans="6:6" x14ac:dyDescent="0.3">
      <c r="F18505" s="20"/>
    </row>
    <row r="18506" spans="6:6" x14ac:dyDescent="0.3">
      <c r="F18506" s="20"/>
    </row>
    <row r="18507" spans="6:6" x14ac:dyDescent="0.3">
      <c r="F18507" s="20"/>
    </row>
    <row r="18508" spans="6:6" x14ac:dyDescent="0.3">
      <c r="F18508" s="20"/>
    </row>
    <row r="18509" spans="6:6" x14ac:dyDescent="0.3">
      <c r="F18509" s="20"/>
    </row>
    <row r="18510" spans="6:6" x14ac:dyDescent="0.3">
      <c r="F18510" s="20"/>
    </row>
    <row r="18511" spans="6:6" x14ac:dyDescent="0.3">
      <c r="F18511" s="20"/>
    </row>
    <row r="18512" spans="6:6" x14ac:dyDescent="0.3">
      <c r="F18512" s="20"/>
    </row>
    <row r="18513" spans="6:6" x14ac:dyDescent="0.3">
      <c r="F18513" s="20"/>
    </row>
    <row r="18514" spans="6:6" x14ac:dyDescent="0.3">
      <c r="F18514" s="20"/>
    </row>
    <row r="18515" spans="6:6" x14ac:dyDescent="0.3">
      <c r="F18515" s="20"/>
    </row>
    <row r="18516" spans="6:6" x14ac:dyDescent="0.3">
      <c r="F18516" s="20"/>
    </row>
    <row r="18517" spans="6:6" x14ac:dyDescent="0.3">
      <c r="F18517" s="20"/>
    </row>
    <row r="18518" spans="6:6" x14ac:dyDescent="0.3">
      <c r="F18518" s="20"/>
    </row>
    <row r="18519" spans="6:6" x14ac:dyDescent="0.3">
      <c r="F18519" s="20"/>
    </row>
    <row r="18520" spans="6:6" x14ac:dyDescent="0.3">
      <c r="F18520" s="20"/>
    </row>
    <row r="18521" spans="6:6" x14ac:dyDescent="0.3">
      <c r="F18521" s="20"/>
    </row>
    <row r="18522" spans="6:6" x14ac:dyDescent="0.3">
      <c r="F18522" s="20"/>
    </row>
    <row r="18523" spans="6:6" x14ac:dyDescent="0.3">
      <c r="F18523" s="20"/>
    </row>
    <row r="18524" spans="6:6" x14ac:dyDescent="0.3">
      <c r="F18524" s="20"/>
    </row>
    <row r="18525" spans="6:6" x14ac:dyDescent="0.3">
      <c r="F18525" s="20"/>
    </row>
    <row r="18526" spans="6:6" x14ac:dyDescent="0.3">
      <c r="F18526" s="20"/>
    </row>
    <row r="18527" spans="6:6" x14ac:dyDescent="0.3">
      <c r="F18527" s="20"/>
    </row>
    <row r="18528" spans="6:6" x14ac:dyDescent="0.3">
      <c r="F18528" s="20"/>
    </row>
    <row r="18529" spans="6:6" x14ac:dyDescent="0.3">
      <c r="F18529" s="20"/>
    </row>
    <row r="18530" spans="6:6" x14ac:dyDescent="0.3">
      <c r="F18530" s="20"/>
    </row>
    <row r="18531" spans="6:6" x14ac:dyDescent="0.3">
      <c r="F18531" s="20"/>
    </row>
    <row r="18532" spans="6:6" x14ac:dyDescent="0.3">
      <c r="F18532" s="20"/>
    </row>
    <row r="18533" spans="6:6" x14ac:dyDescent="0.3">
      <c r="F18533" s="20"/>
    </row>
    <row r="18534" spans="6:6" x14ac:dyDescent="0.3">
      <c r="F18534" s="20"/>
    </row>
    <row r="18535" spans="6:6" x14ac:dyDescent="0.3">
      <c r="F18535" s="20"/>
    </row>
    <row r="18536" spans="6:6" x14ac:dyDescent="0.3">
      <c r="F18536" s="20"/>
    </row>
    <row r="18537" spans="6:6" x14ac:dyDescent="0.3">
      <c r="F18537" s="20"/>
    </row>
    <row r="18538" spans="6:6" x14ac:dyDescent="0.3">
      <c r="F18538" s="20"/>
    </row>
    <row r="18539" spans="6:6" x14ac:dyDescent="0.3">
      <c r="F18539" s="20"/>
    </row>
    <row r="18540" spans="6:6" x14ac:dyDescent="0.3">
      <c r="F18540" s="20"/>
    </row>
    <row r="18541" spans="6:6" x14ac:dyDescent="0.3">
      <c r="F18541" s="20"/>
    </row>
    <row r="18542" spans="6:6" x14ac:dyDescent="0.3">
      <c r="F18542" s="20"/>
    </row>
    <row r="18543" spans="6:6" x14ac:dyDescent="0.3">
      <c r="F18543" s="20"/>
    </row>
    <row r="18544" spans="6:6" x14ac:dyDescent="0.3">
      <c r="F18544" s="20"/>
    </row>
    <row r="18545" spans="6:6" x14ac:dyDescent="0.3">
      <c r="F18545" s="20"/>
    </row>
    <row r="18546" spans="6:6" x14ac:dyDescent="0.3">
      <c r="F18546" s="20"/>
    </row>
    <row r="18547" spans="6:6" x14ac:dyDescent="0.3">
      <c r="F18547" s="20"/>
    </row>
    <row r="18548" spans="6:6" x14ac:dyDescent="0.3">
      <c r="F18548" s="20"/>
    </row>
    <row r="18549" spans="6:6" x14ac:dyDescent="0.3">
      <c r="F18549" s="20"/>
    </row>
    <row r="18550" spans="6:6" x14ac:dyDescent="0.3">
      <c r="F18550" s="20"/>
    </row>
    <row r="18551" spans="6:6" x14ac:dyDescent="0.3">
      <c r="F18551" s="20"/>
    </row>
    <row r="18552" spans="6:6" x14ac:dyDescent="0.3">
      <c r="F18552" s="20"/>
    </row>
    <row r="18553" spans="6:6" x14ac:dyDescent="0.3">
      <c r="F18553" s="20"/>
    </row>
    <row r="18554" spans="6:6" x14ac:dyDescent="0.3">
      <c r="F18554" s="20"/>
    </row>
    <row r="18555" spans="6:6" x14ac:dyDescent="0.3">
      <c r="F18555" s="20"/>
    </row>
    <row r="18556" spans="6:6" x14ac:dyDescent="0.3">
      <c r="F18556" s="20"/>
    </row>
    <row r="18557" spans="6:6" x14ac:dyDescent="0.3">
      <c r="F18557" s="20"/>
    </row>
    <row r="18558" spans="6:6" x14ac:dyDescent="0.3">
      <c r="F18558" s="20"/>
    </row>
    <row r="18559" spans="6:6" x14ac:dyDescent="0.3">
      <c r="F18559" s="20"/>
    </row>
    <row r="18560" spans="6:6" x14ac:dyDescent="0.3">
      <c r="F18560" s="20"/>
    </row>
    <row r="18561" spans="6:6" x14ac:dyDescent="0.3">
      <c r="F18561" s="20"/>
    </row>
    <row r="18562" spans="6:6" x14ac:dyDescent="0.3">
      <c r="F18562" s="20"/>
    </row>
    <row r="18563" spans="6:6" x14ac:dyDescent="0.3">
      <c r="F18563" s="20"/>
    </row>
    <row r="18564" spans="6:6" x14ac:dyDescent="0.3">
      <c r="F18564" s="20"/>
    </row>
    <row r="18565" spans="6:6" x14ac:dyDescent="0.3">
      <c r="F18565" s="20"/>
    </row>
    <row r="18566" spans="6:6" x14ac:dyDescent="0.3">
      <c r="F18566" s="20"/>
    </row>
    <row r="18567" spans="6:6" x14ac:dyDescent="0.3">
      <c r="F18567" s="20"/>
    </row>
    <row r="18568" spans="6:6" x14ac:dyDescent="0.3">
      <c r="F18568" s="20"/>
    </row>
    <row r="18569" spans="6:6" x14ac:dyDescent="0.3">
      <c r="F18569" s="20"/>
    </row>
    <row r="18570" spans="6:6" x14ac:dyDescent="0.3">
      <c r="F18570" s="20"/>
    </row>
    <row r="18571" spans="6:6" x14ac:dyDescent="0.3">
      <c r="F18571" s="20"/>
    </row>
    <row r="18572" spans="6:6" x14ac:dyDescent="0.3">
      <c r="F18572" s="20"/>
    </row>
    <row r="18573" spans="6:6" x14ac:dyDescent="0.3">
      <c r="F18573" s="20"/>
    </row>
    <row r="18574" spans="6:6" x14ac:dyDescent="0.3">
      <c r="F18574" s="20"/>
    </row>
    <row r="18575" spans="6:6" x14ac:dyDescent="0.3">
      <c r="F18575" s="20"/>
    </row>
    <row r="18576" spans="6:6" x14ac:dyDescent="0.3">
      <c r="F18576" s="20"/>
    </row>
    <row r="18577" spans="6:6" x14ac:dyDescent="0.3">
      <c r="F18577" s="20"/>
    </row>
    <row r="18578" spans="6:6" x14ac:dyDescent="0.3">
      <c r="F18578" s="20"/>
    </row>
    <row r="18579" spans="6:6" x14ac:dyDescent="0.3">
      <c r="F18579" s="20"/>
    </row>
    <row r="18580" spans="6:6" x14ac:dyDescent="0.3">
      <c r="F18580" s="20"/>
    </row>
    <row r="18581" spans="6:6" x14ac:dyDescent="0.3">
      <c r="F18581" s="20"/>
    </row>
    <row r="18582" spans="6:6" x14ac:dyDescent="0.3">
      <c r="F18582" s="20"/>
    </row>
    <row r="18583" spans="6:6" x14ac:dyDescent="0.3">
      <c r="F18583" s="20"/>
    </row>
    <row r="18584" spans="6:6" x14ac:dyDescent="0.3">
      <c r="F18584" s="20"/>
    </row>
    <row r="18585" spans="6:6" x14ac:dyDescent="0.3">
      <c r="F18585" s="20"/>
    </row>
    <row r="18586" spans="6:6" x14ac:dyDescent="0.3">
      <c r="F18586" s="20"/>
    </row>
    <row r="18587" spans="6:6" x14ac:dyDescent="0.3">
      <c r="F18587" s="20"/>
    </row>
    <row r="18588" spans="6:6" x14ac:dyDescent="0.3">
      <c r="F18588" s="20"/>
    </row>
    <row r="18589" spans="6:6" x14ac:dyDescent="0.3">
      <c r="F18589" s="20"/>
    </row>
    <row r="18590" spans="6:6" x14ac:dyDescent="0.3">
      <c r="F18590" s="20"/>
    </row>
    <row r="18591" spans="6:6" x14ac:dyDescent="0.3">
      <c r="F18591" s="20"/>
    </row>
    <row r="18592" spans="6:6" x14ac:dyDescent="0.3">
      <c r="F18592" s="20"/>
    </row>
    <row r="18593" spans="6:6" x14ac:dyDescent="0.3">
      <c r="F18593" s="20"/>
    </row>
    <row r="18594" spans="6:6" x14ac:dyDescent="0.3">
      <c r="F18594" s="20"/>
    </row>
    <row r="18595" spans="6:6" x14ac:dyDescent="0.3">
      <c r="F18595" s="20"/>
    </row>
    <row r="18596" spans="6:6" x14ac:dyDescent="0.3">
      <c r="F18596" s="20"/>
    </row>
    <row r="18597" spans="6:6" x14ac:dyDescent="0.3">
      <c r="F18597" s="20"/>
    </row>
    <row r="18598" spans="6:6" x14ac:dyDescent="0.3">
      <c r="F18598" s="20"/>
    </row>
    <row r="18599" spans="6:6" x14ac:dyDescent="0.3">
      <c r="F18599" s="20"/>
    </row>
    <row r="18600" spans="6:6" x14ac:dyDescent="0.3">
      <c r="F18600" s="20"/>
    </row>
    <row r="18601" spans="6:6" x14ac:dyDescent="0.3">
      <c r="F18601" s="20"/>
    </row>
    <row r="18602" spans="6:6" x14ac:dyDescent="0.3">
      <c r="F18602" s="20"/>
    </row>
    <row r="18603" spans="6:6" x14ac:dyDescent="0.3">
      <c r="F18603" s="20"/>
    </row>
    <row r="18604" spans="6:6" x14ac:dyDescent="0.3">
      <c r="F18604" s="20"/>
    </row>
    <row r="18605" spans="6:6" x14ac:dyDescent="0.3">
      <c r="F18605" s="20"/>
    </row>
    <row r="18606" spans="6:6" x14ac:dyDescent="0.3">
      <c r="F18606" s="20"/>
    </row>
    <row r="18607" spans="6:6" x14ac:dyDescent="0.3">
      <c r="F18607" s="20"/>
    </row>
    <row r="18608" spans="6:6" x14ac:dyDescent="0.3">
      <c r="F18608" s="20"/>
    </row>
    <row r="18609" spans="6:6" x14ac:dyDescent="0.3">
      <c r="F18609" s="20"/>
    </row>
    <row r="18610" spans="6:6" x14ac:dyDescent="0.3">
      <c r="F18610" s="20"/>
    </row>
    <row r="18611" spans="6:6" x14ac:dyDescent="0.3">
      <c r="F18611" s="20"/>
    </row>
    <row r="18612" spans="6:6" x14ac:dyDescent="0.3">
      <c r="F18612" s="20"/>
    </row>
    <row r="18613" spans="6:6" x14ac:dyDescent="0.3">
      <c r="F18613" s="20"/>
    </row>
    <row r="18614" spans="6:6" x14ac:dyDescent="0.3">
      <c r="F18614" s="20"/>
    </row>
    <row r="18615" spans="6:6" x14ac:dyDescent="0.3">
      <c r="F18615" s="20"/>
    </row>
    <row r="18616" spans="6:6" x14ac:dyDescent="0.3">
      <c r="F18616" s="20"/>
    </row>
    <row r="18617" spans="6:6" x14ac:dyDescent="0.3">
      <c r="F18617" s="20"/>
    </row>
    <row r="18618" spans="6:6" x14ac:dyDescent="0.3">
      <c r="F18618" s="20"/>
    </row>
    <row r="18619" spans="6:6" x14ac:dyDescent="0.3">
      <c r="F18619" s="20"/>
    </row>
    <row r="18620" spans="6:6" x14ac:dyDescent="0.3">
      <c r="F18620" s="20"/>
    </row>
    <row r="18621" spans="6:6" x14ac:dyDescent="0.3">
      <c r="F18621" s="20"/>
    </row>
    <row r="18622" spans="6:6" x14ac:dyDescent="0.3">
      <c r="F18622" s="20"/>
    </row>
    <row r="18623" spans="6:6" x14ac:dyDescent="0.3">
      <c r="F18623" s="20"/>
    </row>
    <row r="18624" spans="6:6" x14ac:dyDescent="0.3">
      <c r="F18624" s="20"/>
    </row>
    <row r="18625" spans="6:6" x14ac:dyDescent="0.3">
      <c r="F18625" s="20"/>
    </row>
    <row r="18626" spans="6:6" x14ac:dyDescent="0.3">
      <c r="F18626" s="20"/>
    </row>
    <row r="18627" spans="6:6" x14ac:dyDescent="0.3">
      <c r="F18627" s="20"/>
    </row>
    <row r="18628" spans="6:6" x14ac:dyDescent="0.3">
      <c r="F18628" s="20"/>
    </row>
    <row r="18629" spans="6:6" x14ac:dyDescent="0.3">
      <c r="F18629" s="20"/>
    </row>
    <row r="18630" spans="6:6" x14ac:dyDescent="0.3">
      <c r="F18630" s="20"/>
    </row>
    <row r="18631" spans="6:6" x14ac:dyDescent="0.3">
      <c r="F18631" s="20"/>
    </row>
    <row r="18632" spans="6:6" x14ac:dyDescent="0.3">
      <c r="F18632" s="20"/>
    </row>
    <row r="18633" spans="6:6" x14ac:dyDescent="0.3">
      <c r="F18633" s="20"/>
    </row>
    <row r="18634" spans="6:6" x14ac:dyDescent="0.3">
      <c r="F18634" s="20"/>
    </row>
    <row r="18635" spans="6:6" x14ac:dyDescent="0.3">
      <c r="F18635" s="20"/>
    </row>
    <row r="18636" spans="6:6" x14ac:dyDescent="0.3">
      <c r="F18636" s="20"/>
    </row>
    <row r="18637" spans="6:6" x14ac:dyDescent="0.3">
      <c r="F18637" s="20"/>
    </row>
    <row r="18638" spans="6:6" x14ac:dyDescent="0.3">
      <c r="F18638" s="20"/>
    </row>
    <row r="18639" spans="6:6" x14ac:dyDescent="0.3">
      <c r="F18639" s="20"/>
    </row>
    <row r="18640" spans="6:6" x14ac:dyDescent="0.3">
      <c r="F18640" s="20"/>
    </row>
    <row r="18641" spans="6:6" x14ac:dyDescent="0.3">
      <c r="F18641" s="20"/>
    </row>
    <row r="18642" spans="6:6" x14ac:dyDescent="0.3">
      <c r="F18642" s="20"/>
    </row>
    <row r="18643" spans="6:6" x14ac:dyDescent="0.3">
      <c r="F18643" s="20"/>
    </row>
    <row r="18644" spans="6:6" x14ac:dyDescent="0.3">
      <c r="F18644" s="20"/>
    </row>
    <row r="18645" spans="6:6" x14ac:dyDescent="0.3">
      <c r="F18645" s="20"/>
    </row>
    <row r="18646" spans="6:6" x14ac:dyDescent="0.3">
      <c r="F18646" s="20"/>
    </row>
    <row r="18647" spans="6:6" x14ac:dyDescent="0.3">
      <c r="F18647" s="20"/>
    </row>
    <row r="18648" spans="6:6" x14ac:dyDescent="0.3">
      <c r="F18648" s="20"/>
    </row>
    <row r="18649" spans="6:6" x14ac:dyDescent="0.3">
      <c r="F18649" s="20"/>
    </row>
    <row r="18650" spans="6:6" x14ac:dyDescent="0.3">
      <c r="F18650" s="20"/>
    </row>
    <row r="18651" spans="6:6" x14ac:dyDescent="0.3">
      <c r="F18651" s="20"/>
    </row>
    <row r="18652" spans="6:6" x14ac:dyDescent="0.3">
      <c r="F18652" s="20"/>
    </row>
    <row r="18653" spans="6:6" x14ac:dyDescent="0.3">
      <c r="F18653" s="20"/>
    </row>
    <row r="18654" spans="6:6" x14ac:dyDescent="0.3">
      <c r="F18654" s="20"/>
    </row>
    <row r="18655" spans="6:6" x14ac:dyDescent="0.3">
      <c r="F18655" s="20"/>
    </row>
    <row r="18656" spans="6:6" x14ac:dyDescent="0.3">
      <c r="F18656" s="20"/>
    </row>
    <row r="18657" spans="6:6" x14ac:dyDescent="0.3">
      <c r="F18657" s="20"/>
    </row>
    <row r="18658" spans="6:6" x14ac:dyDescent="0.3">
      <c r="F18658" s="20"/>
    </row>
    <row r="18659" spans="6:6" x14ac:dyDescent="0.3">
      <c r="F18659" s="20"/>
    </row>
    <row r="18660" spans="6:6" x14ac:dyDescent="0.3">
      <c r="F18660" s="20"/>
    </row>
    <row r="18661" spans="6:6" x14ac:dyDescent="0.3">
      <c r="F18661" s="20"/>
    </row>
    <row r="18662" spans="6:6" x14ac:dyDescent="0.3">
      <c r="F18662" s="20"/>
    </row>
    <row r="18663" spans="6:6" x14ac:dyDescent="0.3">
      <c r="F18663" s="20"/>
    </row>
    <row r="18664" spans="6:6" x14ac:dyDescent="0.3">
      <c r="F18664" s="20"/>
    </row>
    <row r="18665" spans="6:6" x14ac:dyDescent="0.3">
      <c r="F18665" s="20"/>
    </row>
    <row r="18666" spans="6:6" x14ac:dyDescent="0.3">
      <c r="F18666" s="20"/>
    </row>
    <row r="18667" spans="6:6" x14ac:dyDescent="0.3">
      <c r="F18667" s="20"/>
    </row>
    <row r="18668" spans="6:6" x14ac:dyDescent="0.3">
      <c r="F18668" s="20"/>
    </row>
    <row r="18669" spans="6:6" x14ac:dyDescent="0.3">
      <c r="F18669" s="20"/>
    </row>
    <row r="18670" spans="6:6" x14ac:dyDescent="0.3">
      <c r="F18670" s="20"/>
    </row>
    <row r="18671" spans="6:6" x14ac:dyDescent="0.3">
      <c r="F18671" s="20"/>
    </row>
    <row r="18672" spans="6:6" x14ac:dyDescent="0.3">
      <c r="F18672" s="20"/>
    </row>
    <row r="18673" spans="6:6" x14ac:dyDescent="0.3">
      <c r="F18673" s="20"/>
    </row>
    <row r="18674" spans="6:6" x14ac:dyDescent="0.3">
      <c r="F18674" s="20"/>
    </row>
    <row r="18675" spans="6:6" x14ac:dyDescent="0.3">
      <c r="F18675" s="20"/>
    </row>
    <row r="18676" spans="6:6" x14ac:dyDescent="0.3">
      <c r="F18676" s="20"/>
    </row>
    <row r="18677" spans="6:6" x14ac:dyDescent="0.3">
      <c r="F18677" s="20"/>
    </row>
    <row r="18678" spans="6:6" x14ac:dyDescent="0.3">
      <c r="F18678" s="20"/>
    </row>
    <row r="18679" spans="6:6" x14ac:dyDescent="0.3">
      <c r="F18679" s="20"/>
    </row>
    <row r="18680" spans="6:6" x14ac:dyDescent="0.3">
      <c r="F18680" s="20"/>
    </row>
    <row r="18681" spans="6:6" x14ac:dyDescent="0.3">
      <c r="F18681" s="20"/>
    </row>
    <row r="18682" spans="6:6" x14ac:dyDescent="0.3">
      <c r="F18682" s="20"/>
    </row>
    <row r="18683" spans="6:6" x14ac:dyDescent="0.3">
      <c r="F18683" s="20"/>
    </row>
    <row r="18684" spans="6:6" x14ac:dyDescent="0.3">
      <c r="F18684" s="20"/>
    </row>
    <row r="18685" spans="6:6" x14ac:dyDescent="0.3">
      <c r="F18685" s="20"/>
    </row>
    <row r="18686" spans="6:6" x14ac:dyDescent="0.3">
      <c r="F18686" s="20"/>
    </row>
    <row r="18687" spans="6:6" x14ac:dyDescent="0.3">
      <c r="F18687" s="20"/>
    </row>
    <row r="18688" spans="6:6" x14ac:dyDescent="0.3">
      <c r="F18688" s="20"/>
    </row>
    <row r="18689" spans="6:6" x14ac:dyDescent="0.3">
      <c r="F18689" s="20"/>
    </row>
    <row r="18690" spans="6:6" x14ac:dyDescent="0.3">
      <c r="F18690" s="20"/>
    </row>
    <row r="18691" spans="6:6" x14ac:dyDescent="0.3">
      <c r="F18691" s="20"/>
    </row>
    <row r="18692" spans="6:6" x14ac:dyDescent="0.3">
      <c r="F18692" s="20"/>
    </row>
    <row r="18693" spans="6:6" x14ac:dyDescent="0.3">
      <c r="F18693" s="20"/>
    </row>
    <row r="18694" spans="6:6" x14ac:dyDescent="0.3">
      <c r="F18694" s="20"/>
    </row>
    <row r="18695" spans="6:6" x14ac:dyDescent="0.3">
      <c r="F18695" s="20"/>
    </row>
    <row r="18696" spans="6:6" x14ac:dyDescent="0.3">
      <c r="F18696" s="20"/>
    </row>
    <row r="18697" spans="6:6" x14ac:dyDescent="0.3">
      <c r="F18697" s="20"/>
    </row>
    <row r="18698" spans="6:6" x14ac:dyDescent="0.3">
      <c r="F18698" s="20"/>
    </row>
    <row r="18699" spans="6:6" x14ac:dyDescent="0.3">
      <c r="F18699" s="20"/>
    </row>
    <row r="18700" spans="6:6" x14ac:dyDescent="0.3">
      <c r="F18700" s="20"/>
    </row>
    <row r="18701" spans="6:6" x14ac:dyDescent="0.3">
      <c r="F18701" s="20"/>
    </row>
    <row r="18702" spans="6:6" x14ac:dyDescent="0.3">
      <c r="F18702" s="20"/>
    </row>
    <row r="18703" spans="6:6" x14ac:dyDescent="0.3">
      <c r="F18703" s="20"/>
    </row>
    <row r="18704" spans="6:6" x14ac:dyDescent="0.3">
      <c r="F18704" s="20"/>
    </row>
    <row r="18705" spans="6:6" x14ac:dyDescent="0.3">
      <c r="F18705" s="20"/>
    </row>
    <row r="18706" spans="6:6" x14ac:dyDescent="0.3">
      <c r="F18706" s="20"/>
    </row>
    <row r="18707" spans="6:6" x14ac:dyDescent="0.3">
      <c r="F18707" s="20"/>
    </row>
    <row r="18708" spans="6:6" x14ac:dyDescent="0.3">
      <c r="F18708" s="20"/>
    </row>
    <row r="18709" spans="6:6" x14ac:dyDescent="0.3">
      <c r="F18709" s="20"/>
    </row>
    <row r="18710" spans="6:6" x14ac:dyDescent="0.3">
      <c r="F18710" s="20"/>
    </row>
    <row r="18711" spans="6:6" x14ac:dyDescent="0.3">
      <c r="F18711" s="20"/>
    </row>
    <row r="18712" spans="6:6" x14ac:dyDescent="0.3">
      <c r="F18712" s="20"/>
    </row>
    <row r="18713" spans="6:6" x14ac:dyDescent="0.3">
      <c r="F18713" s="20"/>
    </row>
    <row r="18714" spans="6:6" x14ac:dyDescent="0.3">
      <c r="F18714" s="20"/>
    </row>
    <row r="18715" spans="6:6" x14ac:dyDescent="0.3">
      <c r="F18715" s="20"/>
    </row>
    <row r="18716" spans="6:6" x14ac:dyDescent="0.3">
      <c r="F18716" s="20"/>
    </row>
    <row r="18717" spans="6:6" x14ac:dyDescent="0.3">
      <c r="F18717" s="20"/>
    </row>
    <row r="18718" spans="6:6" x14ac:dyDescent="0.3">
      <c r="F18718" s="20"/>
    </row>
    <row r="18719" spans="6:6" x14ac:dyDescent="0.3">
      <c r="F18719" s="20"/>
    </row>
    <row r="18720" spans="6:6" x14ac:dyDescent="0.3">
      <c r="F18720" s="20"/>
    </row>
    <row r="18721" spans="6:6" x14ac:dyDescent="0.3">
      <c r="F18721" s="20"/>
    </row>
    <row r="18722" spans="6:6" x14ac:dyDescent="0.3">
      <c r="F18722" s="20"/>
    </row>
    <row r="18723" spans="6:6" x14ac:dyDescent="0.3">
      <c r="F18723" s="20"/>
    </row>
    <row r="18724" spans="6:6" x14ac:dyDescent="0.3">
      <c r="F18724" s="20"/>
    </row>
    <row r="18725" spans="6:6" x14ac:dyDescent="0.3">
      <c r="F18725" s="20"/>
    </row>
    <row r="18726" spans="6:6" x14ac:dyDescent="0.3">
      <c r="F18726" s="20"/>
    </row>
    <row r="18727" spans="6:6" x14ac:dyDescent="0.3">
      <c r="F18727" s="20"/>
    </row>
    <row r="18728" spans="6:6" x14ac:dyDescent="0.3">
      <c r="F18728" s="20"/>
    </row>
    <row r="18729" spans="6:6" x14ac:dyDescent="0.3">
      <c r="F18729" s="20"/>
    </row>
    <row r="18730" spans="6:6" x14ac:dyDescent="0.3">
      <c r="F18730" s="20"/>
    </row>
    <row r="18731" spans="6:6" x14ac:dyDescent="0.3">
      <c r="F18731" s="20"/>
    </row>
    <row r="18732" spans="6:6" x14ac:dyDescent="0.3">
      <c r="F18732" s="20"/>
    </row>
    <row r="18733" spans="6:6" x14ac:dyDescent="0.3">
      <c r="F18733" s="20"/>
    </row>
    <row r="18734" spans="6:6" x14ac:dyDescent="0.3">
      <c r="F18734" s="20"/>
    </row>
    <row r="18735" spans="6:6" x14ac:dyDescent="0.3">
      <c r="F18735" s="20"/>
    </row>
    <row r="18736" spans="6:6" x14ac:dyDescent="0.3">
      <c r="F18736" s="20"/>
    </row>
    <row r="18737" spans="6:6" x14ac:dyDescent="0.3">
      <c r="F18737" s="20"/>
    </row>
    <row r="18738" spans="6:6" x14ac:dyDescent="0.3">
      <c r="F18738" s="20"/>
    </row>
    <row r="18739" spans="6:6" x14ac:dyDescent="0.3">
      <c r="F18739" s="20"/>
    </row>
    <row r="18740" spans="6:6" x14ac:dyDescent="0.3">
      <c r="F18740" s="20"/>
    </row>
    <row r="18741" spans="6:6" x14ac:dyDescent="0.3">
      <c r="F18741" s="20"/>
    </row>
    <row r="18742" spans="6:6" x14ac:dyDescent="0.3">
      <c r="F18742" s="20"/>
    </row>
    <row r="18743" spans="6:6" x14ac:dyDescent="0.3">
      <c r="F18743" s="20"/>
    </row>
    <row r="18744" spans="6:6" x14ac:dyDescent="0.3">
      <c r="F18744" s="20"/>
    </row>
    <row r="18745" spans="6:6" x14ac:dyDescent="0.3">
      <c r="F18745" s="20"/>
    </row>
    <row r="18746" spans="6:6" x14ac:dyDescent="0.3">
      <c r="F18746" s="20"/>
    </row>
    <row r="18747" spans="6:6" x14ac:dyDescent="0.3">
      <c r="F18747" s="20"/>
    </row>
    <row r="18748" spans="6:6" x14ac:dyDescent="0.3">
      <c r="F18748" s="20"/>
    </row>
    <row r="18749" spans="6:6" x14ac:dyDescent="0.3">
      <c r="F18749" s="20"/>
    </row>
    <row r="18750" spans="6:6" x14ac:dyDescent="0.3">
      <c r="F18750" s="20"/>
    </row>
    <row r="18751" spans="6:6" x14ac:dyDescent="0.3">
      <c r="F18751" s="20"/>
    </row>
    <row r="18752" spans="6:6" x14ac:dyDescent="0.3">
      <c r="F18752" s="20"/>
    </row>
    <row r="18753" spans="6:6" x14ac:dyDescent="0.3">
      <c r="F18753" s="20"/>
    </row>
    <row r="18754" spans="6:6" x14ac:dyDescent="0.3">
      <c r="F18754" s="20"/>
    </row>
    <row r="18755" spans="6:6" x14ac:dyDescent="0.3">
      <c r="F18755" s="20"/>
    </row>
    <row r="18756" spans="6:6" x14ac:dyDescent="0.3">
      <c r="F18756" s="20"/>
    </row>
    <row r="18757" spans="6:6" x14ac:dyDescent="0.3">
      <c r="F18757" s="20"/>
    </row>
    <row r="18758" spans="6:6" x14ac:dyDescent="0.3">
      <c r="F18758" s="20"/>
    </row>
    <row r="18759" spans="6:6" x14ac:dyDescent="0.3">
      <c r="F18759" s="20"/>
    </row>
    <row r="18760" spans="6:6" x14ac:dyDescent="0.3">
      <c r="F18760" s="20"/>
    </row>
    <row r="18761" spans="6:6" x14ac:dyDescent="0.3">
      <c r="F18761" s="20"/>
    </row>
    <row r="18762" spans="6:6" x14ac:dyDescent="0.3">
      <c r="F18762" s="20"/>
    </row>
    <row r="18763" spans="6:6" x14ac:dyDescent="0.3">
      <c r="F18763" s="20"/>
    </row>
    <row r="18764" spans="6:6" x14ac:dyDescent="0.3">
      <c r="F18764" s="20"/>
    </row>
    <row r="18765" spans="6:6" x14ac:dyDescent="0.3">
      <c r="F18765" s="20"/>
    </row>
    <row r="18766" spans="6:6" x14ac:dyDescent="0.3">
      <c r="F18766" s="20"/>
    </row>
    <row r="18767" spans="6:6" x14ac:dyDescent="0.3">
      <c r="F18767" s="20"/>
    </row>
    <row r="18768" spans="6:6" x14ac:dyDescent="0.3">
      <c r="F18768" s="20"/>
    </row>
    <row r="18769" spans="6:6" x14ac:dyDescent="0.3">
      <c r="F18769" s="20"/>
    </row>
    <row r="18770" spans="6:6" x14ac:dyDescent="0.3">
      <c r="F18770" s="20"/>
    </row>
    <row r="18771" spans="6:6" x14ac:dyDescent="0.3">
      <c r="F18771" s="20"/>
    </row>
    <row r="18772" spans="6:6" x14ac:dyDescent="0.3">
      <c r="F18772" s="20"/>
    </row>
    <row r="18773" spans="6:6" x14ac:dyDescent="0.3">
      <c r="F18773" s="20"/>
    </row>
    <row r="18774" spans="6:6" x14ac:dyDescent="0.3">
      <c r="F18774" s="20"/>
    </row>
    <row r="18775" spans="6:6" x14ac:dyDescent="0.3">
      <c r="F18775" s="20"/>
    </row>
    <row r="18776" spans="6:6" x14ac:dyDescent="0.3">
      <c r="F18776" s="20"/>
    </row>
    <row r="18777" spans="6:6" x14ac:dyDescent="0.3">
      <c r="F18777" s="20"/>
    </row>
    <row r="18778" spans="6:6" x14ac:dyDescent="0.3">
      <c r="F18778" s="20"/>
    </row>
    <row r="18779" spans="6:6" x14ac:dyDescent="0.3">
      <c r="F18779" s="20"/>
    </row>
    <row r="18780" spans="6:6" x14ac:dyDescent="0.3">
      <c r="F18780" s="20"/>
    </row>
    <row r="18781" spans="6:6" x14ac:dyDescent="0.3">
      <c r="F18781" s="20"/>
    </row>
    <row r="18782" spans="6:6" x14ac:dyDescent="0.3">
      <c r="F18782" s="20"/>
    </row>
    <row r="18783" spans="6:6" x14ac:dyDescent="0.3">
      <c r="F18783" s="20"/>
    </row>
    <row r="18784" spans="6:6" x14ac:dyDescent="0.3">
      <c r="F18784" s="20"/>
    </row>
    <row r="18785" spans="6:6" x14ac:dyDescent="0.3">
      <c r="F18785" s="20"/>
    </row>
    <row r="18786" spans="6:6" x14ac:dyDescent="0.3">
      <c r="F18786" s="20"/>
    </row>
    <row r="18787" spans="6:6" x14ac:dyDescent="0.3">
      <c r="F18787" s="20"/>
    </row>
    <row r="18788" spans="6:6" x14ac:dyDescent="0.3">
      <c r="F18788" s="20"/>
    </row>
    <row r="18789" spans="6:6" x14ac:dyDescent="0.3">
      <c r="F18789" s="20"/>
    </row>
    <row r="18790" spans="6:6" x14ac:dyDescent="0.3">
      <c r="F18790" s="20"/>
    </row>
    <row r="18791" spans="6:6" x14ac:dyDescent="0.3">
      <c r="F18791" s="20"/>
    </row>
    <row r="18792" spans="6:6" x14ac:dyDescent="0.3">
      <c r="F18792" s="20"/>
    </row>
    <row r="18793" spans="6:6" x14ac:dyDescent="0.3">
      <c r="F18793" s="20"/>
    </row>
    <row r="18794" spans="6:6" x14ac:dyDescent="0.3">
      <c r="F18794" s="20"/>
    </row>
    <row r="18795" spans="6:6" x14ac:dyDescent="0.3">
      <c r="F18795" s="20"/>
    </row>
    <row r="18796" spans="6:6" x14ac:dyDescent="0.3">
      <c r="F18796" s="20"/>
    </row>
    <row r="18797" spans="6:6" x14ac:dyDescent="0.3">
      <c r="F18797" s="20"/>
    </row>
    <row r="18798" spans="6:6" x14ac:dyDescent="0.3">
      <c r="F18798" s="20"/>
    </row>
    <row r="18799" spans="6:6" x14ac:dyDescent="0.3">
      <c r="F18799" s="20"/>
    </row>
    <row r="18800" spans="6:6" x14ac:dyDescent="0.3">
      <c r="F18800" s="20"/>
    </row>
    <row r="18801" spans="6:6" x14ac:dyDescent="0.3">
      <c r="F18801" s="20"/>
    </row>
    <row r="18802" spans="6:6" x14ac:dyDescent="0.3">
      <c r="F18802" s="20"/>
    </row>
    <row r="18803" spans="6:6" x14ac:dyDescent="0.3">
      <c r="F18803" s="20"/>
    </row>
    <row r="18804" spans="6:6" x14ac:dyDescent="0.3">
      <c r="F18804" s="20"/>
    </row>
    <row r="18805" spans="6:6" x14ac:dyDescent="0.3">
      <c r="F18805" s="20"/>
    </row>
    <row r="18806" spans="6:6" x14ac:dyDescent="0.3">
      <c r="F18806" s="20"/>
    </row>
    <row r="18807" spans="6:6" x14ac:dyDescent="0.3">
      <c r="F18807" s="20"/>
    </row>
    <row r="18808" spans="6:6" x14ac:dyDescent="0.3">
      <c r="F18808" s="20"/>
    </row>
    <row r="18809" spans="6:6" x14ac:dyDescent="0.3">
      <c r="F18809" s="20"/>
    </row>
    <row r="18810" spans="6:6" x14ac:dyDescent="0.3">
      <c r="F18810" s="20"/>
    </row>
    <row r="18811" spans="6:6" x14ac:dyDescent="0.3">
      <c r="F18811" s="20"/>
    </row>
    <row r="18812" spans="6:6" x14ac:dyDescent="0.3">
      <c r="F18812" s="20"/>
    </row>
    <row r="18813" spans="6:6" x14ac:dyDescent="0.3">
      <c r="F18813" s="20"/>
    </row>
    <row r="18814" spans="6:6" x14ac:dyDescent="0.3">
      <c r="F18814" s="20"/>
    </row>
    <row r="18815" spans="6:6" x14ac:dyDescent="0.3">
      <c r="F18815" s="20"/>
    </row>
    <row r="18816" spans="6:6" x14ac:dyDescent="0.3">
      <c r="F18816" s="20"/>
    </row>
    <row r="18817" spans="6:6" x14ac:dyDescent="0.3">
      <c r="F18817" s="20"/>
    </row>
    <row r="18818" spans="6:6" x14ac:dyDescent="0.3">
      <c r="F18818" s="20"/>
    </row>
    <row r="18819" spans="6:6" x14ac:dyDescent="0.3">
      <c r="F18819" s="20"/>
    </row>
    <row r="18820" spans="6:6" x14ac:dyDescent="0.3">
      <c r="F18820" s="20"/>
    </row>
    <row r="18821" spans="6:6" x14ac:dyDescent="0.3">
      <c r="F18821" s="20"/>
    </row>
    <row r="18822" spans="6:6" x14ac:dyDescent="0.3">
      <c r="F18822" s="20"/>
    </row>
    <row r="18823" spans="6:6" x14ac:dyDescent="0.3">
      <c r="F18823" s="20"/>
    </row>
    <row r="18824" spans="6:6" x14ac:dyDescent="0.3">
      <c r="F18824" s="20"/>
    </row>
    <row r="18825" spans="6:6" x14ac:dyDescent="0.3">
      <c r="F18825" s="20"/>
    </row>
    <row r="18826" spans="6:6" x14ac:dyDescent="0.3">
      <c r="F18826" s="20"/>
    </row>
    <row r="18827" spans="6:6" x14ac:dyDescent="0.3">
      <c r="F18827" s="20"/>
    </row>
    <row r="18828" spans="6:6" x14ac:dyDescent="0.3">
      <c r="F18828" s="20"/>
    </row>
    <row r="18829" spans="6:6" x14ac:dyDescent="0.3">
      <c r="F18829" s="20"/>
    </row>
    <row r="18830" spans="6:6" x14ac:dyDescent="0.3">
      <c r="F18830" s="20"/>
    </row>
    <row r="18831" spans="6:6" x14ac:dyDescent="0.3">
      <c r="F18831" s="20"/>
    </row>
    <row r="18832" spans="6:6" x14ac:dyDescent="0.3">
      <c r="F18832" s="20"/>
    </row>
    <row r="18833" spans="6:6" x14ac:dyDescent="0.3">
      <c r="F18833" s="20"/>
    </row>
    <row r="18834" spans="6:6" x14ac:dyDescent="0.3">
      <c r="F18834" s="20"/>
    </row>
    <row r="18835" spans="6:6" x14ac:dyDescent="0.3">
      <c r="F18835" s="20"/>
    </row>
    <row r="18836" spans="6:6" x14ac:dyDescent="0.3">
      <c r="F18836" s="20"/>
    </row>
    <row r="18837" spans="6:6" x14ac:dyDescent="0.3">
      <c r="F18837" s="20"/>
    </row>
    <row r="18838" spans="6:6" x14ac:dyDescent="0.3">
      <c r="F18838" s="20"/>
    </row>
    <row r="18839" spans="6:6" x14ac:dyDescent="0.3">
      <c r="F18839" s="20"/>
    </row>
    <row r="18840" spans="6:6" x14ac:dyDescent="0.3">
      <c r="F18840" s="20"/>
    </row>
    <row r="18841" spans="6:6" x14ac:dyDescent="0.3">
      <c r="F18841" s="20"/>
    </row>
    <row r="18842" spans="6:6" x14ac:dyDescent="0.3">
      <c r="F18842" s="20"/>
    </row>
    <row r="18843" spans="6:6" x14ac:dyDescent="0.3">
      <c r="F18843" s="20"/>
    </row>
    <row r="18844" spans="6:6" x14ac:dyDescent="0.3">
      <c r="F18844" s="20"/>
    </row>
    <row r="18845" spans="6:6" x14ac:dyDescent="0.3">
      <c r="F18845" s="20"/>
    </row>
    <row r="18846" spans="6:6" x14ac:dyDescent="0.3">
      <c r="F18846" s="20"/>
    </row>
    <row r="18847" spans="6:6" x14ac:dyDescent="0.3">
      <c r="F18847" s="20"/>
    </row>
    <row r="18848" spans="6:6" x14ac:dyDescent="0.3">
      <c r="F18848" s="20"/>
    </row>
    <row r="18849" spans="6:6" x14ac:dyDescent="0.3">
      <c r="F18849" s="20"/>
    </row>
    <row r="18850" spans="6:6" x14ac:dyDescent="0.3">
      <c r="F18850" s="20"/>
    </row>
    <row r="18851" spans="6:6" x14ac:dyDescent="0.3">
      <c r="F18851" s="20"/>
    </row>
    <row r="18852" spans="6:6" x14ac:dyDescent="0.3">
      <c r="F18852" s="20"/>
    </row>
    <row r="18853" spans="6:6" x14ac:dyDescent="0.3">
      <c r="F18853" s="20"/>
    </row>
    <row r="18854" spans="6:6" x14ac:dyDescent="0.3">
      <c r="F18854" s="20"/>
    </row>
    <row r="18855" spans="6:6" x14ac:dyDescent="0.3">
      <c r="F18855" s="20"/>
    </row>
    <row r="18856" spans="6:6" x14ac:dyDescent="0.3">
      <c r="F18856" s="20"/>
    </row>
    <row r="18857" spans="6:6" x14ac:dyDescent="0.3">
      <c r="F18857" s="20"/>
    </row>
    <row r="18858" spans="6:6" x14ac:dyDescent="0.3">
      <c r="F18858" s="20"/>
    </row>
    <row r="18859" spans="6:6" x14ac:dyDescent="0.3">
      <c r="F18859" s="20"/>
    </row>
    <row r="18860" spans="6:6" x14ac:dyDescent="0.3">
      <c r="F18860" s="20"/>
    </row>
    <row r="18861" spans="6:6" x14ac:dyDescent="0.3">
      <c r="F18861" s="20"/>
    </row>
    <row r="18862" spans="6:6" x14ac:dyDescent="0.3">
      <c r="F18862" s="20"/>
    </row>
    <row r="18863" spans="6:6" x14ac:dyDescent="0.3">
      <c r="F18863" s="20"/>
    </row>
    <row r="18864" spans="6:6" x14ac:dyDescent="0.3">
      <c r="F18864" s="20"/>
    </row>
    <row r="18865" spans="6:6" x14ac:dyDescent="0.3">
      <c r="F18865" s="20"/>
    </row>
    <row r="18866" spans="6:6" x14ac:dyDescent="0.3">
      <c r="F18866" s="20"/>
    </row>
    <row r="18867" spans="6:6" x14ac:dyDescent="0.3">
      <c r="F18867" s="20"/>
    </row>
    <row r="18868" spans="6:6" x14ac:dyDescent="0.3">
      <c r="F18868" s="20"/>
    </row>
    <row r="18869" spans="6:6" x14ac:dyDescent="0.3">
      <c r="F18869" s="20"/>
    </row>
    <row r="18870" spans="6:6" x14ac:dyDescent="0.3">
      <c r="F18870" s="20"/>
    </row>
    <row r="18871" spans="6:6" x14ac:dyDescent="0.3">
      <c r="F18871" s="20"/>
    </row>
    <row r="18872" spans="6:6" x14ac:dyDescent="0.3">
      <c r="F18872" s="20"/>
    </row>
    <row r="18873" spans="6:6" x14ac:dyDescent="0.3">
      <c r="F18873" s="20"/>
    </row>
    <row r="18874" spans="6:6" x14ac:dyDescent="0.3">
      <c r="F18874" s="20"/>
    </row>
    <row r="18875" spans="6:6" x14ac:dyDescent="0.3">
      <c r="F18875" s="20"/>
    </row>
    <row r="18876" spans="6:6" x14ac:dyDescent="0.3">
      <c r="F18876" s="20"/>
    </row>
    <row r="18877" spans="6:6" x14ac:dyDescent="0.3">
      <c r="F18877" s="20"/>
    </row>
    <row r="18878" spans="6:6" x14ac:dyDescent="0.3">
      <c r="F18878" s="20"/>
    </row>
    <row r="18879" spans="6:6" x14ac:dyDescent="0.3">
      <c r="F18879" s="20"/>
    </row>
    <row r="18880" spans="6:6" x14ac:dyDescent="0.3">
      <c r="F18880" s="20"/>
    </row>
    <row r="18881" spans="6:6" x14ac:dyDescent="0.3">
      <c r="F18881" s="20"/>
    </row>
    <row r="18882" spans="6:6" x14ac:dyDescent="0.3">
      <c r="F18882" s="20"/>
    </row>
    <row r="18883" spans="6:6" x14ac:dyDescent="0.3">
      <c r="F18883" s="20"/>
    </row>
    <row r="18884" spans="6:6" x14ac:dyDescent="0.3">
      <c r="F18884" s="20"/>
    </row>
    <row r="18885" spans="6:6" x14ac:dyDescent="0.3">
      <c r="F18885" s="20"/>
    </row>
    <row r="18886" spans="6:6" x14ac:dyDescent="0.3">
      <c r="F18886" s="20"/>
    </row>
    <row r="18887" spans="6:6" x14ac:dyDescent="0.3">
      <c r="F18887" s="20"/>
    </row>
    <row r="18888" spans="6:6" x14ac:dyDescent="0.3">
      <c r="F18888" s="20"/>
    </row>
    <row r="18889" spans="6:6" x14ac:dyDescent="0.3">
      <c r="F18889" s="20"/>
    </row>
    <row r="18890" spans="6:6" x14ac:dyDescent="0.3">
      <c r="F18890" s="20"/>
    </row>
    <row r="18891" spans="6:6" x14ac:dyDescent="0.3">
      <c r="F18891" s="20"/>
    </row>
    <row r="18892" spans="6:6" x14ac:dyDescent="0.3">
      <c r="F18892" s="20"/>
    </row>
    <row r="18893" spans="6:6" x14ac:dyDescent="0.3">
      <c r="F18893" s="20"/>
    </row>
    <row r="18894" spans="6:6" x14ac:dyDescent="0.3">
      <c r="F18894" s="20"/>
    </row>
    <row r="18895" spans="6:6" x14ac:dyDescent="0.3">
      <c r="F18895" s="20"/>
    </row>
    <row r="18896" spans="6:6" x14ac:dyDescent="0.3">
      <c r="F18896" s="20"/>
    </row>
    <row r="18897" spans="6:6" x14ac:dyDescent="0.3">
      <c r="F18897" s="20"/>
    </row>
    <row r="18898" spans="6:6" x14ac:dyDescent="0.3">
      <c r="F18898" s="20"/>
    </row>
    <row r="18899" spans="6:6" x14ac:dyDescent="0.3">
      <c r="F18899" s="20"/>
    </row>
    <row r="18900" spans="6:6" x14ac:dyDescent="0.3">
      <c r="F18900" s="20"/>
    </row>
    <row r="18901" spans="6:6" x14ac:dyDescent="0.3">
      <c r="F18901" s="20"/>
    </row>
    <row r="18902" spans="6:6" x14ac:dyDescent="0.3">
      <c r="F18902" s="20"/>
    </row>
    <row r="18903" spans="6:6" x14ac:dyDescent="0.3">
      <c r="F18903" s="20"/>
    </row>
    <row r="18904" spans="6:6" x14ac:dyDescent="0.3">
      <c r="F18904" s="20"/>
    </row>
    <row r="18905" spans="6:6" x14ac:dyDescent="0.3">
      <c r="F18905" s="20"/>
    </row>
    <row r="18906" spans="6:6" x14ac:dyDescent="0.3">
      <c r="F18906" s="20"/>
    </row>
    <row r="18907" spans="6:6" x14ac:dyDescent="0.3">
      <c r="F18907" s="20"/>
    </row>
    <row r="18908" spans="6:6" x14ac:dyDescent="0.3">
      <c r="F18908" s="20"/>
    </row>
    <row r="18909" spans="6:6" x14ac:dyDescent="0.3">
      <c r="F18909" s="20"/>
    </row>
    <row r="18910" spans="6:6" x14ac:dyDescent="0.3">
      <c r="F18910" s="20"/>
    </row>
    <row r="18911" spans="6:6" x14ac:dyDescent="0.3">
      <c r="F18911" s="20"/>
    </row>
    <row r="18912" spans="6:6" x14ac:dyDescent="0.3">
      <c r="F18912" s="20"/>
    </row>
    <row r="18913" spans="6:6" x14ac:dyDescent="0.3">
      <c r="F18913" s="20"/>
    </row>
    <row r="18914" spans="6:6" x14ac:dyDescent="0.3">
      <c r="F18914" s="20"/>
    </row>
    <row r="18915" spans="6:6" x14ac:dyDescent="0.3">
      <c r="F18915" s="20"/>
    </row>
    <row r="18916" spans="6:6" x14ac:dyDescent="0.3">
      <c r="F18916" s="20"/>
    </row>
    <row r="18917" spans="6:6" x14ac:dyDescent="0.3">
      <c r="F18917" s="20"/>
    </row>
    <row r="18918" spans="6:6" x14ac:dyDescent="0.3">
      <c r="F18918" s="20"/>
    </row>
    <row r="18919" spans="6:6" x14ac:dyDescent="0.3">
      <c r="F18919" s="20"/>
    </row>
    <row r="18920" spans="6:6" x14ac:dyDescent="0.3">
      <c r="F18920" s="20"/>
    </row>
    <row r="18921" spans="6:6" x14ac:dyDescent="0.3">
      <c r="F18921" s="20"/>
    </row>
    <row r="18922" spans="6:6" x14ac:dyDescent="0.3">
      <c r="F18922" s="20"/>
    </row>
    <row r="18923" spans="6:6" x14ac:dyDescent="0.3">
      <c r="F18923" s="20"/>
    </row>
    <row r="18924" spans="6:6" x14ac:dyDescent="0.3">
      <c r="F18924" s="20"/>
    </row>
    <row r="18925" spans="6:6" x14ac:dyDescent="0.3">
      <c r="F18925" s="20"/>
    </row>
    <row r="18926" spans="6:6" x14ac:dyDescent="0.3">
      <c r="F18926" s="20"/>
    </row>
    <row r="18927" spans="6:6" x14ac:dyDescent="0.3">
      <c r="F18927" s="20"/>
    </row>
    <row r="18928" spans="6:6" x14ac:dyDescent="0.3">
      <c r="F18928" s="20"/>
    </row>
    <row r="18929" spans="6:6" x14ac:dyDescent="0.3">
      <c r="F18929" s="20"/>
    </row>
    <row r="18930" spans="6:6" x14ac:dyDescent="0.3">
      <c r="F18930" s="20"/>
    </row>
    <row r="18931" spans="6:6" x14ac:dyDescent="0.3">
      <c r="F18931" s="20"/>
    </row>
    <row r="18932" spans="6:6" x14ac:dyDescent="0.3">
      <c r="F18932" s="20"/>
    </row>
    <row r="18933" spans="6:6" x14ac:dyDescent="0.3">
      <c r="F18933" s="20"/>
    </row>
    <row r="18934" spans="6:6" x14ac:dyDescent="0.3">
      <c r="F18934" s="20"/>
    </row>
    <row r="18935" spans="6:6" x14ac:dyDescent="0.3">
      <c r="F18935" s="20"/>
    </row>
    <row r="18936" spans="6:6" x14ac:dyDescent="0.3">
      <c r="F18936" s="20"/>
    </row>
    <row r="18937" spans="6:6" x14ac:dyDescent="0.3">
      <c r="F18937" s="20"/>
    </row>
    <row r="18938" spans="6:6" x14ac:dyDescent="0.3">
      <c r="F18938" s="20"/>
    </row>
    <row r="18939" spans="6:6" x14ac:dyDescent="0.3">
      <c r="F18939" s="20"/>
    </row>
    <row r="18940" spans="6:6" x14ac:dyDescent="0.3">
      <c r="F18940" s="20"/>
    </row>
    <row r="18941" spans="6:6" x14ac:dyDescent="0.3">
      <c r="F18941" s="20"/>
    </row>
    <row r="18942" spans="6:6" x14ac:dyDescent="0.3">
      <c r="F18942" s="20"/>
    </row>
    <row r="18943" spans="6:6" x14ac:dyDescent="0.3">
      <c r="F18943" s="20"/>
    </row>
    <row r="18944" spans="6:6" x14ac:dyDescent="0.3">
      <c r="F18944" s="20"/>
    </row>
    <row r="18945" spans="6:6" x14ac:dyDescent="0.3">
      <c r="F18945" s="20"/>
    </row>
    <row r="18946" spans="6:6" x14ac:dyDescent="0.3">
      <c r="F18946" s="20"/>
    </row>
    <row r="18947" spans="6:6" x14ac:dyDescent="0.3">
      <c r="F18947" s="20"/>
    </row>
    <row r="18948" spans="6:6" x14ac:dyDescent="0.3">
      <c r="F18948" s="20"/>
    </row>
    <row r="18949" spans="6:6" x14ac:dyDescent="0.3">
      <c r="F18949" s="20"/>
    </row>
    <row r="18950" spans="6:6" x14ac:dyDescent="0.3">
      <c r="F18950" s="20"/>
    </row>
    <row r="18951" spans="6:6" x14ac:dyDescent="0.3">
      <c r="F18951" s="20"/>
    </row>
    <row r="18952" spans="6:6" x14ac:dyDescent="0.3">
      <c r="F18952" s="20"/>
    </row>
    <row r="18953" spans="6:6" x14ac:dyDescent="0.3">
      <c r="F18953" s="20"/>
    </row>
    <row r="18954" spans="6:6" x14ac:dyDescent="0.3">
      <c r="F18954" s="20"/>
    </row>
    <row r="18955" spans="6:6" x14ac:dyDescent="0.3">
      <c r="F18955" s="20"/>
    </row>
    <row r="18956" spans="6:6" x14ac:dyDescent="0.3">
      <c r="F18956" s="20"/>
    </row>
    <row r="18957" spans="6:6" x14ac:dyDescent="0.3">
      <c r="F18957" s="20"/>
    </row>
    <row r="18958" spans="6:6" x14ac:dyDescent="0.3">
      <c r="F18958" s="20"/>
    </row>
    <row r="18959" spans="6:6" x14ac:dyDescent="0.3">
      <c r="F18959" s="20"/>
    </row>
    <row r="18960" spans="6:6" x14ac:dyDescent="0.3">
      <c r="F18960" s="20"/>
    </row>
    <row r="18961" spans="6:6" x14ac:dyDescent="0.3">
      <c r="F18961" s="20"/>
    </row>
    <row r="18962" spans="6:6" x14ac:dyDescent="0.3">
      <c r="F18962" s="20"/>
    </row>
    <row r="18963" spans="6:6" x14ac:dyDescent="0.3">
      <c r="F18963" s="20"/>
    </row>
    <row r="18964" spans="6:6" x14ac:dyDescent="0.3">
      <c r="F18964" s="20"/>
    </row>
    <row r="18965" spans="6:6" x14ac:dyDescent="0.3">
      <c r="F18965" s="20"/>
    </row>
    <row r="18966" spans="6:6" x14ac:dyDescent="0.3">
      <c r="F18966" s="20"/>
    </row>
    <row r="18967" spans="6:6" x14ac:dyDescent="0.3">
      <c r="F18967" s="20"/>
    </row>
    <row r="18968" spans="6:6" x14ac:dyDescent="0.3">
      <c r="F18968" s="20"/>
    </row>
    <row r="18969" spans="6:6" x14ac:dyDescent="0.3">
      <c r="F18969" s="20"/>
    </row>
    <row r="18970" spans="6:6" x14ac:dyDescent="0.3">
      <c r="F18970" s="20"/>
    </row>
    <row r="18971" spans="6:6" x14ac:dyDescent="0.3">
      <c r="F18971" s="20"/>
    </row>
    <row r="18972" spans="6:6" x14ac:dyDescent="0.3">
      <c r="F18972" s="20"/>
    </row>
    <row r="18973" spans="6:6" x14ac:dyDescent="0.3">
      <c r="F18973" s="20"/>
    </row>
    <row r="18974" spans="6:6" x14ac:dyDescent="0.3">
      <c r="F18974" s="20"/>
    </row>
    <row r="18975" spans="6:6" x14ac:dyDescent="0.3">
      <c r="F18975" s="20"/>
    </row>
    <row r="18976" spans="6:6" x14ac:dyDescent="0.3">
      <c r="F18976" s="20"/>
    </row>
    <row r="18977" spans="6:6" x14ac:dyDescent="0.3">
      <c r="F18977" s="20"/>
    </row>
    <row r="18978" spans="6:6" x14ac:dyDescent="0.3">
      <c r="F18978" s="20"/>
    </row>
    <row r="18979" spans="6:6" x14ac:dyDescent="0.3">
      <c r="F18979" s="20"/>
    </row>
    <row r="18980" spans="6:6" x14ac:dyDescent="0.3">
      <c r="F18980" s="20"/>
    </row>
    <row r="18981" spans="6:6" x14ac:dyDescent="0.3">
      <c r="F18981" s="20"/>
    </row>
    <row r="18982" spans="6:6" x14ac:dyDescent="0.3">
      <c r="F18982" s="20"/>
    </row>
    <row r="18983" spans="6:6" x14ac:dyDescent="0.3">
      <c r="F18983" s="20"/>
    </row>
    <row r="18984" spans="6:6" x14ac:dyDescent="0.3">
      <c r="F18984" s="20"/>
    </row>
    <row r="18985" spans="6:6" x14ac:dyDescent="0.3">
      <c r="F18985" s="20"/>
    </row>
    <row r="18986" spans="6:6" x14ac:dyDescent="0.3">
      <c r="F18986" s="20"/>
    </row>
    <row r="18987" spans="6:6" x14ac:dyDescent="0.3">
      <c r="F18987" s="20"/>
    </row>
    <row r="18988" spans="6:6" x14ac:dyDescent="0.3">
      <c r="F18988" s="20"/>
    </row>
    <row r="18989" spans="6:6" x14ac:dyDescent="0.3">
      <c r="F18989" s="20"/>
    </row>
    <row r="18990" spans="6:6" x14ac:dyDescent="0.3">
      <c r="F18990" s="20"/>
    </row>
    <row r="18991" spans="6:6" x14ac:dyDescent="0.3">
      <c r="F18991" s="20"/>
    </row>
    <row r="18992" spans="6:6" x14ac:dyDescent="0.3">
      <c r="F18992" s="20"/>
    </row>
    <row r="18993" spans="6:6" x14ac:dyDescent="0.3">
      <c r="F18993" s="20"/>
    </row>
    <row r="18994" spans="6:6" x14ac:dyDescent="0.3">
      <c r="F18994" s="20"/>
    </row>
    <row r="18995" spans="6:6" x14ac:dyDescent="0.3">
      <c r="F18995" s="20"/>
    </row>
    <row r="18996" spans="6:6" x14ac:dyDescent="0.3">
      <c r="F18996" s="20"/>
    </row>
    <row r="18997" spans="6:6" x14ac:dyDescent="0.3">
      <c r="F18997" s="20"/>
    </row>
    <row r="18998" spans="6:6" x14ac:dyDescent="0.3">
      <c r="F18998" s="20"/>
    </row>
    <row r="18999" spans="6:6" x14ac:dyDescent="0.3">
      <c r="F18999" s="20"/>
    </row>
    <row r="19000" spans="6:6" x14ac:dyDescent="0.3">
      <c r="F19000" s="20"/>
    </row>
    <row r="19001" spans="6:6" x14ac:dyDescent="0.3">
      <c r="F19001" s="20"/>
    </row>
    <row r="19002" spans="6:6" x14ac:dyDescent="0.3">
      <c r="F19002" s="20"/>
    </row>
    <row r="19003" spans="6:6" x14ac:dyDescent="0.3">
      <c r="F19003" s="20"/>
    </row>
    <row r="19004" spans="6:6" x14ac:dyDescent="0.3">
      <c r="F19004" s="20"/>
    </row>
    <row r="19005" spans="6:6" x14ac:dyDescent="0.3">
      <c r="F19005" s="20"/>
    </row>
    <row r="19006" spans="6:6" x14ac:dyDescent="0.3">
      <c r="F19006" s="20"/>
    </row>
    <row r="19007" spans="6:6" x14ac:dyDescent="0.3">
      <c r="F19007" s="20"/>
    </row>
    <row r="19008" spans="6:6" x14ac:dyDescent="0.3">
      <c r="F19008" s="20"/>
    </row>
    <row r="19009" spans="6:6" x14ac:dyDescent="0.3">
      <c r="F19009" s="20"/>
    </row>
    <row r="19010" spans="6:6" x14ac:dyDescent="0.3">
      <c r="F19010" s="20"/>
    </row>
    <row r="19011" spans="6:6" x14ac:dyDescent="0.3">
      <c r="F19011" s="20"/>
    </row>
    <row r="19012" spans="6:6" x14ac:dyDescent="0.3">
      <c r="F19012" s="20"/>
    </row>
    <row r="19013" spans="6:6" x14ac:dyDescent="0.3">
      <c r="F19013" s="20"/>
    </row>
    <row r="19014" spans="6:6" x14ac:dyDescent="0.3">
      <c r="F19014" s="20"/>
    </row>
    <row r="19015" spans="6:6" x14ac:dyDescent="0.3">
      <c r="F19015" s="20"/>
    </row>
    <row r="19016" spans="6:6" x14ac:dyDescent="0.3">
      <c r="F19016" s="20"/>
    </row>
    <row r="19017" spans="6:6" x14ac:dyDescent="0.3">
      <c r="F19017" s="20"/>
    </row>
    <row r="19018" spans="6:6" x14ac:dyDescent="0.3">
      <c r="F19018" s="20"/>
    </row>
    <row r="19019" spans="6:6" x14ac:dyDescent="0.3">
      <c r="F19019" s="20"/>
    </row>
    <row r="19020" spans="6:6" x14ac:dyDescent="0.3">
      <c r="F19020" s="20"/>
    </row>
    <row r="19021" spans="6:6" x14ac:dyDescent="0.3">
      <c r="F19021" s="20"/>
    </row>
    <row r="19022" spans="6:6" x14ac:dyDescent="0.3">
      <c r="F19022" s="20"/>
    </row>
    <row r="19023" spans="6:6" x14ac:dyDescent="0.3">
      <c r="F19023" s="20"/>
    </row>
    <row r="19024" spans="6:6" x14ac:dyDescent="0.3">
      <c r="F19024" s="20"/>
    </row>
    <row r="19025" spans="6:6" x14ac:dyDescent="0.3">
      <c r="F19025" s="20"/>
    </row>
    <row r="19026" spans="6:6" x14ac:dyDescent="0.3">
      <c r="F19026" s="20"/>
    </row>
    <row r="19027" spans="6:6" x14ac:dyDescent="0.3">
      <c r="F19027" s="20"/>
    </row>
    <row r="19028" spans="6:6" x14ac:dyDescent="0.3">
      <c r="F19028" s="20"/>
    </row>
    <row r="19029" spans="6:6" x14ac:dyDescent="0.3">
      <c r="F19029" s="20"/>
    </row>
    <row r="19030" spans="6:6" x14ac:dyDescent="0.3">
      <c r="F19030" s="20"/>
    </row>
    <row r="19031" spans="6:6" x14ac:dyDescent="0.3">
      <c r="F19031" s="20"/>
    </row>
    <row r="19032" spans="6:6" x14ac:dyDescent="0.3">
      <c r="F19032" s="20"/>
    </row>
    <row r="19033" spans="6:6" x14ac:dyDescent="0.3">
      <c r="F19033" s="20"/>
    </row>
    <row r="19034" spans="6:6" x14ac:dyDescent="0.3">
      <c r="F19034" s="20"/>
    </row>
    <row r="19035" spans="6:6" x14ac:dyDescent="0.3">
      <c r="F19035" s="20"/>
    </row>
    <row r="19036" spans="6:6" x14ac:dyDescent="0.3">
      <c r="F19036" s="20"/>
    </row>
    <row r="19037" spans="6:6" x14ac:dyDescent="0.3">
      <c r="F19037" s="20"/>
    </row>
    <row r="19038" spans="6:6" x14ac:dyDescent="0.3">
      <c r="F19038" s="20"/>
    </row>
    <row r="19039" spans="6:6" x14ac:dyDescent="0.3">
      <c r="F19039" s="20"/>
    </row>
    <row r="19040" spans="6:6" x14ac:dyDescent="0.3">
      <c r="F19040" s="20"/>
    </row>
    <row r="19041" spans="6:6" x14ac:dyDescent="0.3">
      <c r="F19041" s="20"/>
    </row>
    <row r="19042" spans="6:6" x14ac:dyDescent="0.3">
      <c r="F19042" s="20"/>
    </row>
    <row r="19043" spans="6:6" x14ac:dyDescent="0.3">
      <c r="F19043" s="20"/>
    </row>
    <row r="19044" spans="6:6" x14ac:dyDescent="0.3">
      <c r="F19044" s="20"/>
    </row>
    <row r="19045" spans="6:6" x14ac:dyDescent="0.3">
      <c r="F19045" s="20"/>
    </row>
    <row r="19046" spans="6:6" x14ac:dyDescent="0.3">
      <c r="F19046" s="20"/>
    </row>
    <row r="19047" spans="6:6" x14ac:dyDescent="0.3">
      <c r="F19047" s="20"/>
    </row>
    <row r="19048" spans="6:6" x14ac:dyDescent="0.3">
      <c r="F19048" s="20"/>
    </row>
    <row r="19049" spans="6:6" x14ac:dyDescent="0.3">
      <c r="F19049" s="20"/>
    </row>
    <row r="19050" spans="6:6" x14ac:dyDescent="0.3">
      <c r="F19050" s="20"/>
    </row>
    <row r="19051" spans="6:6" x14ac:dyDescent="0.3">
      <c r="F19051" s="20"/>
    </row>
    <row r="19052" spans="6:6" x14ac:dyDescent="0.3">
      <c r="F19052" s="20"/>
    </row>
    <row r="19053" spans="6:6" x14ac:dyDescent="0.3">
      <c r="F19053" s="20"/>
    </row>
    <row r="19054" spans="6:6" x14ac:dyDescent="0.3">
      <c r="F19054" s="20"/>
    </row>
    <row r="19055" spans="6:6" x14ac:dyDescent="0.3">
      <c r="F19055" s="20"/>
    </row>
    <row r="19056" spans="6:6" x14ac:dyDescent="0.3">
      <c r="F19056" s="20"/>
    </row>
    <row r="19057" spans="6:6" x14ac:dyDescent="0.3">
      <c r="F19057" s="20"/>
    </row>
    <row r="19058" spans="6:6" x14ac:dyDescent="0.3">
      <c r="F19058" s="20"/>
    </row>
    <row r="19059" spans="6:6" x14ac:dyDescent="0.3">
      <c r="F19059" s="20"/>
    </row>
    <row r="19060" spans="6:6" x14ac:dyDescent="0.3">
      <c r="F19060" s="20"/>
    </row>
    <row r="19061" spans="6:6" x14ac:dyDescent="0.3">
      <c r="F19061" s="20"/>
    </row>
    <row r="19062" spans="6:6" x14ac:dyDescent="0.3">
      <c r="F19062" s="20"/>
    </row>
    <row r="19063" spans="6:6" x14ac:dyDescent="0.3">
      <c r="F19063" s="20"/>
    </row>
    <row r="19064" spans="6:6" x14ac:dyDescent="0.3">
      <c r="F19064" s="20"/>
    </row>
    <row r="19065" spans="6:6" x14ac:dyDescent="0.3">
      <c r="F19065" s="20"/>
    </row>
    <row r="19066" spans="6:6" x14ac:dyDescent="0.3">
      <c r="F19066" s="20"/>
    </row>
    <row r="19067" spans="6:6" x14ac:dyDescent="0.3">
      <c r="F19067" s="20"/>
    </row>
    <row r="19068" spans="6:6" x14ac:dyDescent="0.3">
      <c r="F19068" s="20"/>
    </row>
    <row r="19069" spans="6:6" x14ac:dyDescent="0.3">
      <c r="F19069" s="20"/>
    </row>
    <row r="19070" spans="6:6" x14ac:dyDescent="0.3">
      <c r="F19070" s="20"/>
    </row>
    <row r="19071" spans="6:6" x14ac:dyDescent="0.3">
      <c r="F19071" s="20"/>
    </row>
    <row r="19072" spans="6:6" x14ac:dyDescent="0.3">
      <c r="F19072" s="20"/>
    </row>
    <row r="19073" spans="6:6" x14ac:dyDescent="0.3">
      <c r="F19073" s="20"/>
    </row>
    <row r="19074" spans="6:6" x14ac:dyDescent="0.3">
      <c r="F19074" s="20"/>
    </row>
    <row r="19075" spans="6:6" x14ac:dyDescent="0.3">
      <c r="F19075" s="20"/>
    </row>
    <row r="19076" spans="6:6" x14ac:dyDescent="0.3">
      <c r="F19076" s="20"/>
    </row>
    <row r="19077" spans="6:6" x14ac:dyDescent="0.3">
      <c r="F19077" s="20"/>
    </row>
    <row r="19078" spans="6:6" x14ac:dyDescent="0.3">
      <c r="F19078" s="20"/>
    </row>
    <row r="19079" spans="6:6" x14ac:dyDescent="0.3">
      <c r="F19079" s="20"/>
    </row>
    <row r="19080" spans="6:6" x14ac:dyDescent="0.3">
      <c r="F19080" s="20"/>
    </row>
    <row r="19081" spans="6:6" x14ac:dyDescent="0.3">
      <c r="F19081" s="20"/>
    </row>
    <row r="19082" spans="6:6" x14ac:dyDescent="0.3">
      <c r="F19082" s="20"/>
    </row>
    <row r="19083" spans="6:6" x14ac:dyDescent="0.3">
      <c r="F19083" s="20"/>
    </row>
    <row r="19084" spans="6:6" x14ac:dyDescent="0.3">
      <c r="F19084" s="20"/>
    </row>
    <row r="19085" spans="6:6" x14ac:dyDescent="0.3">
      <c r="F19085" s="20"/>
    </row>
    <row r="19086" spans="6:6" x14ac:dyDescent="0.3">
      <c r="F19086" s="20"/>
    </row>
    <row r="19087" spans="6:6" x14ac:dyDescent="0.3">
      <c r="F19087" s="20"/>
    </row>
    <row r="19088" spans="6:6" x14ac:dyDescent="0.3">
      <c r="F19088" s="20"/>
    </row>
    <row r="19089" spans="6:6" x14ac:dyDescent="0.3">
      <c r="F19089" s="20"/>
    </row>
    <row r="19090" spans="6:6" x14ac:dyDescent="0.3">
      <c r="F19090" s="20"/>
    </row>
    <row r="19091" spans="6:6" x14ac:dyDescent="0.3">
      <c r="F19091" s="20"/>
    </row>
    <row r="19092" spans="6:6" x14ac:dyDescent="0.3">
      <c r="F19092" s="20"/>
    </row>
    <row r="19093" spans="6:6" x14ac:dyDescent="0.3">
      <c r="F19093" s="20"/>
    </row>
    <row r="19094" spans="6:6" x14ac:dyDescent="0.3">
      <c r="F19094" s="20"/>
    </row>
    <row r="19095" spans="6:6" x14ac:dyDescent="0.3">
      <c r="F19095" s="20"/>
    </row>
    <row r="19096" spans="6:6" x14ac:dyDescent="0.3">
      <c r="F19096" s="20"/>
    </row>
    <row r="19097" spans="6:6" x14ac:dyDescent="0.3">
      <c r="F19097" s="20"/>
    </row>
    <row r="19098" spans="6:6" x14ac:dyDescent="0.3">
      <c r="F19098" s="20"/>
    </row>
    <row r="19099" spans="6:6" x14ac:dyDescent="0.3">
      <c r="F19099" s="20"/>
    </row>
    <row r="19100" spans="6:6" x14ac:dyDescent="0.3">
      <c r="F19100" s="20"/>
    </row>
    <row r="19101" spans="6:6" x14ac:dyDescent="0.3">
      <c r="F19101" s="20"/>
    </row>
    <row r="19102" spans="6:6" x14ac:dyDescent="0.3">
      <c r="F19102" s="20"/>
    </row>
    <row r="19103" spans="6:6" x14ac:dyDescent="0.3">
      <c r="F19103" s="20"/>
    </row>
    <row r="19104" spans="6:6" x14ac:dyDescent="0.3">
      <c r="F19104" s="20"/>
    </row>
    <row r="19105" spans="6:6" x14ac:dyDescent="0.3">
      <c r="F19105" s="20"/>
    </row>
    <row r="19106" spans="6:6" x14ac:dyDescent="0.3">
      <c r="F19106" s="20"/>
    </row>
    <row r="19107" spans="6:6" x14ac:dyDescent="0.3">
      <c r="F19107" s="20"/>
    </row>
    <row r="19108" spans="6:6" x14ac:dyDescent="0.3">
      <c r="F19108" s="20"/>
    </row>
    <row r="19109" spans="6:6" x14ac:dyDescent="0.3">
      <c r="F19109" s="20"/>
    </row>
    <row r="19110" spans="6:6" x14ac:dyDescent="0.3">
      <c r="F19110" s="20"/>
    </row>
    <row r="19111" spans="6:6" x14ac:dyDescent="0.3">
      <c r="F19111" s="20"/>
    </row>
    <row r="19112" spans="6:6" x14ac:dyDescent="0.3">
      <c r="F19112" s="20"/>
    </row>
    <row r="19113" spans="6:6" x14ac:dyDescent="0.3">
      <c r="F19113" s="20"/>
    </row>
    <row r="19114" spans="6:6" x14ac:dyDescent="0.3">
      <c r="F19114" s="20"/>
    </row>
    <row r="19115" spans="6:6" x14ac:dyDescent="0.3">
      <c r="F19115" s="20"/>
    </row>
    <row r="19116" spans="6:6" x14ac:dyDescent="0.3">
      <c r="F19116" s="20"/>
    </row>
    <row r="19117" spans="6:6" x14ac:dyDescent="0.3">
      <c r="F19117" s="20"/>
    </row>
    <row r="19118" spans="6:6" x14ac:dyDescent="0.3">
      <c r="F19118" s="20"/>
    </row>
    <row r="19119" spans="6:6" x14ac:dyDescent="0.3">
      <c r="F19119" s="20"/>
    </row>
    <row r="19120" spans="6:6" x14ac:dyDescent="0.3">
      <c r="F19120" s="20"/>
    </row>
    <row r="19121" spans="6:6" x14ac:dyDescent="0.3">
      <c r="F19121" s="20"/>
    </row>
    <row r="19122" spans="6:6" x14ac:dyDescent="0.3">
      <c r="F19122" s="20"/>
    </row>
    <row r="19123" spans="6:6" x14ac:dyDescent="0.3">
      <c r="F19123" s="20"/>
    </row>
    <row r="19124" spans="6:6" x14ac:dyDescent="0.3">
      <c r="F19124" s="20"/>
    </row>
    <row r="19125" spans="6:6" x14ac:dyDescent="0.3">
      <c r="F19125" s="20"/>
    </row>
    <row r="19126" spans="6:6" x14ac:dyDescent="0.3">
      <c r="F19126" s="20"/>
    </row>
    <row r="19127" spans="6:6" x14ac:dyDescent="0.3">
      <c r="F19127" s="20"/>
    </row>
    <row r="19128" spans="6:6" x14ac:dyDescent="0.3">
      <c r="F19128" s="20"/>
    </row>
    <row r="19129" spans="6:6" x14ac:dyDescent="0.3">
      <c r="F19129" s="20"/>
    </row>
    <row r="19130" spans="6:6" x14ac:dyDescent="0.3">
      <c r="F19130" s="20"/>
    </row>
    <row r="19131" spans="6:6" x14ac:dyDescent="0.3">
      <c r="F19131" s="20"/>
    </row>
    <row r="19132" spans="6:6" x14ac:dyDescent="0.3">
      <c r="F19132" s="20"/>
    </row>
    <row r="19133" spans="6:6" x14ac:dyDescent="0.3">
      <c r="F19133" s="20"/>
    </row>
    <row r="19134" spans="6:6" x14ac:dyDescent="0.3">
      <c r="F19134" s="20"/>
    </row>
    <row r="19135" spans="6:6" x14ac:dyDescent="0.3">
      <c r="F19135" s="20"/>
    </row>
    <row r="19136" spans="6:6" x14ac:dyDescent="0.3">
      <c r="F19136" s="20"/>
    </row>
    <row r="19137" spans="6:6" x14ac:dyDescent="0.3">
      <c r="F19137" s="20"/>
    </row>
    <row r="19138" spans="6:6" x14ac:dyDescent="0.3">
      <c r="F19138" s="20"/>
    </row>
    <row r="19139" spans="6:6" x14ac:dyDescent="0.3">
      <c r="F19139" s="20"/>
    </row>
    <row r="19140" spans="6:6" x14ac:dyDescent="0.3">
      <c r="F19140" s="20"/>
    </row>
    <row r="19141" spans="6:6" x14ac:dyDescent="0.3">
      <c r="F19141" s="20"/>
    </row>
    <row r="19142" spans="6:6" x14ac:dyDescent="0.3">
      <c r="F19142" s="20"/>
    </row>
    <row r="19143" spans="6:6" x14ac:dyDescent="0.3">
      <c r="F19143" s="20"/>
    </row>
    <row r="19144" spans="6:6" x14ac:dyDescent="0.3">
      <c r="F19144" s="20"/>
    </row>
    <row r="19145" spans="6:6" x14ac:dyDescent="0.3">
      <c r="F19145" s="20"/>
    </row>
    <row r="19146" spans="6:6" x14ac:dyDescent="0.3">
      <c r="F19146" s="20"/>
    </row>
    <row r="19147" spans="6:6" x14ac:dyDescent="0.3">
      <c r="F19147" s="20"/>
    </row>
    <row r="19148" spans="6:6" x14ac:dyDescent="0.3">
      <c r="F19148" s="20"/>
    </row>
    <row r="19149" spans="6:6" x14ac:dyDescent="0.3">
      <c r="F19149" s="20"/>
    </row>
    <row r="19150" spans="6:6" x14ac:dyDescent="0.3">
      <c r="F19150" s="20"/>
    </row>
    <row r="19151" spans="6:6" x14ac:dyDescent="0.3">
      <c r="F19151" s="20"/>
    </row>
    <row r="19152" spans="6:6" x14ac:dyDescent="0.3">
      <c r="F19152" s="20"/>
    </row>
    <row r="19153" spans="6:6" x14ac:dyDescent="0.3">
      <c r="F19153" s="20"/>
    </row>
    <row r="19154" spans="6:6" x14ac:dyDescent="0.3">
      <c r="F19154" s="20"/>
    </row>
    <row r="19155" spans="6:6" x14ac:dyDescent="0.3">
      <c r="F19155" s="20"/>
    </row>
    <row r="19156" spans="6:6" x14ac:dyDescent="0.3">
      <c r="F19156" s="20"/>
    </row>
    <row r="19157" spans="6:6" x14ac:dyDescent="0.3">
      <c r="F19157" s="20"/>
    </row>
    <row r="19158" spans="6:6" x14ac:dyDescent="0.3">
      <c r="F19158" s="20"/>
    </row>
    <row r="19159" spans="6:6" x14ac:dyDescent="0.3">
      <c r="F19159" s="20"/>
    </row>
    <row r="19160" spans="6:6" x14ac:dyDescent="0.3">
      <c r="F19160" s="20"/>
    </row>
    <row r="19161" spans="6:6" x14ac:dyDescent="0.3">
      <c r="F19161" s="20"/>
    </row>
    <row r="19162" spans="6:6" x14ac:dyDescent="0.3">
      <c r="F19162" s="20"/>
    </row>
    <row r="19163" spans="6:6" x14ac:dyDescent="0.3">
      <c r="F19163" s="20"/>
    </row>
    <row r="19164" spans="6:6" x14ac:dyDescent="0.3">
      <c r="F19164" s="20"/>
    </row>
    <row r="19165" spans="6:6" x14ac:dyDescent="0.3">
      <c r="F19165" s="20"/>
    </row>
    <row r="19166" spans="6:6" x14ac:dyDescent="0.3">
      <c r="F19166" s="20"/>
    </row>
    <row r="19167" spans="6:6" x14ac:dyDescent="0.3">
      <c r="F19167" s="20"/>
    </row>
    <row r="19168" spans="6:6" x14ac:dyDescent="0.3">
      <c r="F19168" s="20"/>
    </row>
    <row r="19169" spans="6:6" x14ac:dyDescent="0.3">
      <c r="F19169" s="20"/>
    </row>
    <row r="19170" spans="6:6" x14ac:dyDescent="0.3">
      <c r="F19170" s="20"/>
    </row>
    <row r="19171" spans="6:6" x14ac:dyDescent="0.3">
      <c r="F19171" s="20"/>
    </row>
    <row r="19172" spans="6:6" x14ac:dyDescent="0.3">
      <c r="F19172" s="20"/>
    </row>
    <row r="19173" spans="6:6" x14ac:dyDescent="0.3">
      <c r="F19173" s="20"/>
    </row>
    <row r="19174" spans="6:6" x14ac:dyDescent="0.3">
      <c r="F19174" s="20"/>
    </row>
    <row r="19175" spans="6:6" x14ac:dyDescent="0.3">
      <c r="F19175" s="20"/>
    </row>
    <row r="19176" spans="6:6" x14ac:dyDescent="0.3">
      <c r="F19176" s="20"/>
    </row>
    <row r="19177" spans="6:6" x14ac:dyDescent="0.3">
      <c r="F19177" s="20"/>
    </row>
    <row r="19178" spans="6:6" x14ac:dyDescent="0.3">
      <c r="F19178" s="20"/>
    </row>
    <row r="19179" spans="6:6" x14ac:dyDescent="0.3">
      <c r="F19179" s="20"/>
    </row>
    <row r="19180" spans="6:6" x14ac:dyDescent="0.3">
      <c r="F19180" s="20"/>
    </row>
    <row r="19181" spans="6:6" x14ac:dyDescent="0.3">
      <c r="F19181" s="20"/>
    </row>
    <row r="19182" spans="6:6" x14ac:dyDescent="0.3">
      <c r="F19182" s="20"/>
    </row>
    <row r="19183" spans="6:6" x14ac:dyDescent="0.3">
      <c r="F19183" s="20"/>
    </row>
    <row r="19184" spans="6:6" x14ac:dyDescent="0.3">
      <c r="F19184" s="20"/>
    </row>
    <row r="19185" spans="6:6" x14ac:dyDescent="0.3">
      <c r="F19185" s="20"/>
    </row>
    <row r="19186" spans="6:6" x14ac:dyDescent="0.3">
      <c r="F19186" s="20"/>
    </row>
    <row r="19187" spans="6:6" x14ac:dyDescent="0.3">
      <c r="F19187" s="20"/>
    </row>
    <row r="19188" spans="6:6" x14ac:dyDescent="0.3">
      <c r="F19188" s="20"/>
    </row>
    <row r="19189" spans="6:6" x14ac:dyDescent="0.3">
      <c r="F19189" s="20"/>
    </row>
    <row r="19190" spans="6:6" x14ac:dyDescent="0.3">
      <c r="F19190" s="20"/>
    </row>
    <row r="19191" spans="6:6" x14ac:dyDescent="0.3">
      <c r="F19191" s="20"/>
    </row>
    <row r="19192" spans="6:6" x14ac:dyDescent="0.3">
      <c r="F19192" s="20"/>
    </row>
    <row r="19193" spans="6:6" x14ac:dyDescent="0.3">
      <c r="F19193" s="20"/>
    </row>
    <row r="19194" spans="6:6" x14ac:dyDescent="0.3">
      <c r="F19194" s="20"/>
    </row>
    <row r="19195" spans="6:6" x14ac:dyDescent="0.3">
      <c r="F19195" s="20"/>
    </row>
    <row r="19196" spans="6:6" x14ac:dyDescent="0.3">
      <c r="F19196" s="20"/>
    </row>
    <row r="19197" spans="6:6" x14ac:dyDescent="0.3">
      <c r="F19197" s="20"/>
    </row>
    <row r="19198" spans="6:6" x14ac:dyDescent="0.3">
      <c r="F19198" s="20"/>
    </row>
    <row r="19199" spans="6:6" x14ac:dyDescent="0.3">
      <c r="F19199" s="20"/>
    </row>
    <row r="19200" spans="6:6" x14ac:dyDescent="0.3">
      <c r="F19200" s="20"/>
    </row>
    <row r="19201" spans="6:6" x14ac:dyDescent="0.3">
      <c r="F19201" s="20"/>
    </row>
    <row r="19202" spans="6:6" x14ac:dyDescent="0.3">
      <c r="F19202" s="20"/>
    </row>
    <row r="19203" spans="6:6" x14ac:dyDescent="0.3">
      <c r="F19203" s="20"/>
    </row>
    <row r="19204" spans="6:6" x14ac:dyDescent="0.3">
      <c r="F19204" s="20"/>
    </row>
    <row r="19205" spans="6:6" x14ac:dyDescent="0.3">
      <c r="F19205" s="20"/>
    </row>
    <row r="19206" spans="6:6" x14ac:dyDescent="0.3">
      <c r="F19206" s="20"/>
    </row>
    <row r="19207" spans="6:6" x14ac:dyDescent="0.3">
      <c r="F19207" s="20"/>
    </row>
    <row r="19208" spans="6:6" x14ac:dyDescent="0.3">
      <c r="F19208" s="20"/>
    </row>
    <row r="19209" spans="6:6" x14ac:dyDescent="0.3">
      <c r="F19209" s="20"/>
    </row>
    <row r="19210" spans="6:6" x14ac:dyDescent="0.3">
      <c r="F19210" s="20"/>
    </row>
    <row r="19211" spans="6:6" x14ac:dyDescent="0.3">
      <c r="F19211" s="20"/>
    </row>
    <row r="19212" spans="6:6" x14ac:dyDescent="0.3">
      <c r="F19212" s="20"/>
    </row>
    <row r="19213" spans="6:6" x14ac:dyDescent="0.3">
      <c r="F19213" s="20"/>
    </row>
    <row r="19214" spans="6:6" x14ac:dyDescent="0.3">
      <c r="F19214" s="20"/>
    </row>
    <row r="19215" spans="6:6" x14ac:dyDescent="0.3">
      <c r="F19215" s="20"/>
    </row>
    <row r="19216" spans="6:6" x14ac:dyDescent="0.3">
      <c r="F19216" s="20"/>
    </row>
    <row r="19217" spans="6:6" x14ac:dyDescent="0.3">
      <c r="F19217" s="20"/>
    </row>
    <row r="19218" spans="6:6" x14ac:dyDescent="0.3">
      <c r="F19218" s="20"/>
    </row>
    <row r="19219" spans="6:6" x14ac:dyDescent="0.3">
      <c r="F19219" s="20"/>
    </row>
    <row r="19220" spans="6:6" x14ac:dyDescent="0.3">
      <c r="F19220" s="20"/>
    </row>
    <row r="19221" spans="6:6" x14ac:dyDescent="0.3">
      <c r="F19221" s="20"/>
    </row>
    <row r="19222" spans="6:6" x14ac:dyDescent="0.3">
      <c r="F19222" s="20"/>
    </row>
    <row r="19223" spans="6:6" x14ac:dyDescent="0.3">
      <c r="F19223" s="20"/>
    </row>
    <row r="19224" spans="6:6" x14ac:dyDescent="0.3">
      <c r="F19224" s="20"/>
    </row>
    <row r="19225" spans="6:6" x14ac:dyDescent="0.3">
      <c r="F19225" s="20"/>
    </row>
    <row r="19226" spans="6:6" x14ac:dyDescent="0.3">
      <c r="F19226" s="20"/>
    </row>
    <row r="19227" spans="6:6" x14ac:dyDescent="0.3">
      <c r="F19227" s="20"/>
    </row>
    <row r="19228" spans="6:6" x14ac:dyDescent="0.3">
      <c r="F19228" s="20"/>
    </row>
    <row r="19229" spans="6:6" x14ac:dyDescent="0.3">
      <c r="F19229" s="20"/>
    </row>
    <row r="19230" spans="6:6" x14ac:dyDescent="0.3">
      <c r="F19230" s="20"/>
    </row>
    <row r="19231" spans="6:6" x14ac:dyDescent="0.3">
      <c r="F19231" s="20"/>
    </row>
    <row r="19232" spans="6:6" x14ac:dyDescent="0.3">
      <c r="F19232" s="20"/>
    </row>
    <row r="19233" spans="6:6" x14ac:dyDescent="0.3">
      <c r="F19233" s="20"/>
    </row>
    <row r="19234" spans="6:6" x14ac:dyDescent="0.3">
      <c r="F19234" s="20"/>
    </row>
    <row r="19235" spans="6:6" x14ac:dyDescent="0.3">
      <c r="F19235" s="20"/>
    </row>
    <row r="19236" spans="6:6" x14ac:dyDescent="0.3">
      <c r="F19236" s="20"/>
    </row>
    <row r="19237" spans="6:6" x14ac:dyDescent="0.3">
      <c r="F19237" s="20"/>
    </row>
    <row r="19238" spans="6:6" x14ac:dyDescent="0.3">
      <c r="F19238" s="20"/>
    </row>
    <row r="19239" spans="6:6" x14ac:dyDescent="0.3">
      <c r="F19239" s="20"/>
    </row>
    <row r="19240" spans="6:6" x14ac:dyDescent="0.3">
      <c r="F19240" s="20"/>
    </row>
    <row r="19241" spans="6:6" x14ac:dyDescent="0.3">
      <c r="F19241" s="20"/>
    </row>
    <row r="19242" spans="6:6" x14ac:dyDescent="0.3">
      <c r="F19242" s="20"/>
    </row>
    <row r="19243" spans="6:6" x14ac:dyDescent="0.3">
      <c r="F19243" s="20"/>
    </row>
    <row r="19244" spans="6:6" x14ac:dyDescent="0.3">
      <c r="F19244" s="20"/>
    </row>
    <row r="19245" spans="6:6" x14ac:dyDescent="0.3">
      <c r="F19245" s="20"/>
    </row>
    <row r="19246" spans="6:6" x14ac:dyDescent="0.3">
      <c r="F19246" s="20"/>
    </row>
    <row r="19247" spans="6:6" x14ac:dyDescent="0.3">
      <c r="F19247" s="20"/>
    </row>
    <row r="19248" spans="6:6" x14ac:dyDescent="0.3">
      <c r="F19248" s="20"/>
    </row>
    <row r="19249" spans="6:6" x14ac:dyDescent="0.3">
      <c r="F19249" s="20"/>
    </row>
    <row r="19250" spans="6:6" x14ac:dyDescent="0.3">
      <c r="F19250" s="20"/>
    </row>
    <row r="19251" spans="6:6" x14ac:dyDescent="0.3">
      <c r="F19251" s="20"/>
    </row>
    <row r="19252" spans="6:6" x14ac:dyDescent="0.3">
      <c r="F19252" s="20"/>
    </row>
    <row r="19253" spans="6:6" x14ac:dyDescent="0.3">
      <c r="F19253" s="20"/>
    </row>
    <row r="19254" spans="6:6" x14ac:dyDescent="0.3">
      <c r="F19254" s="20"/>
    </row>
    <row r="19255" spans="6:6" x14ac:dyDescent="0.3">
      <c r="F19255" s="20"/>
    </row>
    <row r="19256" spans="6:6" x14ac:dyDescent="0.3">
      <c r="F19256" s="20"/>
    </row>
    <row r="19257" spans="6:6" x14ac:dyDescent="0.3">
      <c r="F19257" s="20"/>
    </row>
    <row r="19258" spans="6:6" x14ac:dyDescent="0.3">
      <c r="F19258" s="20"/>
    </row>
    <row r="19259" spans="6:6" x14ac:dyDescent="0.3">
      <c r="F19259" s="20"/>
    </row>
    <row r="19260" spans="6:6" x14ac:dyDescent="0.3">
      <c r="F19260" s="20"/>
    </row>
    <row r="19261" spans="6:6" x14ac:dyDescent="0.3">
      <c r="F19261" s="20"/>
    </row>
    <row r="19262" spans="6:6" x14ac:dyDescent="0.3">
      <c r="F19262" s="20"/>
    </row>
    <row r="19263" spans="6:6" x14ac:dyDescent="0.3">
      <c r="F19263" s="20"/>
    </row>
    <row r="19264" spans="6:6" x14ac:dyDescent="0.3">
      <c r="F19264" s="20"/>
    </row>
    <row r="19265" spans="6:6" x14ac:dyDescent="0.3">
      <c r="F19265" s="20"/>
    </row>
    <row r="19266" spans="6:6" x14ac:dyDescent="0.3">
      <c r="F19266" s="20"/>
    </row>
    <row r="19267" spans="6:6" x14ac:dyDescent="0.3">
      <c r="F19267" s="20"/>
    </row>
    <row r="19268" spans="6:6" x14ac:dyDescent="0.3">
      <c r="F19268" s="20"/>
    </row>
    <row r="19269" spans="6:6" x14ac:dyDescent="0.3">
      <c r="F19269" s="20"/>
    </row>
    <row r="19270" spans="6:6" x14ac:dyDescent="0.3">
      <c r="F19270" s="20"/>
    </row>
    <row r="19271" spans="6:6" x14ac:dyDescent="0.3">
      <c r="F19271" s="20"/>
    </row>
    <row r="19272" spans="6:6" x14ac:dyDescent="0.3">
      <c r="F19272" s="20"/>
    </row>
    <row r="19273" spans="6:6" x14ac:dyDescent="0.3">
      <c r="F19273" s="20"/>
    </row>
    <row r="19274" spans="6:6" x14ac:dyDescent="0.3">
      <c r="F19274" s="20"/>
    </row>
    <row r="19275" spans="6:6" x14ac:dyDescent="0.3">
      <c r="F19275" s="20"/>
    </row>
    <row r="19276" spans="6:6" x14ac:dyDescent="0.3">
      <c r="F19276" s="20"/>
    </row>
    <row r="19277" spans="6:6" x14ac:dyDescent="0.3">
      <c r="F19277" s="20"/>
    </row>
    <row r="19278" spans="6:6" x14ac:dyDescent="0.3">
      <c r="F19278" s="20"/>
    </row>
    <row r="19279" spans="6:6" x14ac:dyDescent="0.3">
      <c r="F19279" s="20"/>
    </row>
    <row r="19280" spans="6:6" x14ac:dyDescent="0.3">
      <c r="F19280" s="20"/>
    </row>
    <row r="19281" spans="6:6" x14ac:dyDescent="0.3">
      <c r="F19281" s="20"/>
    </row>
    <row r="19282" spans="6:6" x14ac:dyDescent="0.3">
      <c r="F19282" s="20"/>
    </row>
    <row r="19283" spans="6:6" x14ac:dyDescent="0.3">
      <c r="F19283" s="20"/>
    </row>
    <row r="19284" spans="6:6" x14ac:dyDescent="0.3">
      <c r="F19284" s="20"/>
    </row>
    <row r="19285" spans="6:6" x14ac:dyDescent="0.3">
      <c r="F19285" s="20"/>
    </row>
    <row r="19286" spans="6:6" x14ac:dyDescent="0.3">
      <c r="F19286" s="20"/>
    </row>
    <row r="19287" spans="6:6" x14ac:dyDescent="0.3">
      <c r="F19287" s="20"/>
    </row>
    <row r="19288" spans="6:6" x14ac:dyDescent="0.3">
      <c r="F19288" s="20"/>
    </row>
    <row r="19289" spans="6:6" x14ac:dyDescent="0.3">
      <c r="F19289" s="20"/>
    </row>
    <row r="19290" spans="6:6" x14ac:dyDescent="0.3">
      <c r="F19290" s="20"/>
    </row>
    <row r="19291" spans="6:6" x14ac:dyDescent="0.3">
      <c r="F19291" s="20"/>
    </row>
    <row r="19292" spans="6:6" x14ac:dyDescent="0.3">
      <c r="F19292" s="20"/>
    </row>
    <row r="19293" spans="6:6" x14ac:dyDescent="0.3">
      <c r="F19293" s="20"/>
    </row>
    <row r="19294" spans="6:6" x14ac:dyDescent="0.3">
      <c r="F19294" s="20"/>
    </row>
    <row r="19295" spans="6:6" x14ac:dyDescent="0.3">
      <c r="F19295" s="20"/>
    </row>
    <row r="19296" spans="6:6" x14ac:dyDescent="0.3">
      <c r="F19296" s="20"/>
    </row>
    <row r="19297" spans="6:6" x14ac:dyDescent="0.3">
      <c r="F19297" s="20"/>
    </row>
    <row r="19298" spans="6:6" x14ac:dyDescent="0.3">
      <c r="F19298" s="20"/>
    </row>
    <row r="19299" spans="6:6" x14ac:dyDescent="0.3">
      <c r="F19299" s="20"/>
    </row>
    <row r="19300" spans="6:6" x14ac:dyDescent="0.3">
      <c r="F19300" s="20"/>
    </row>
    <row r="19301" spans="6:6" x14ac:dyDescent="0.3">
      <c r="F19301" s="20"/>
    </row>
    <row r="19302" spans="6:6" x14ac:dyDescent="0.3">
      <c r="F19302" s="20"/>
    </row>
    <row r="19303" spans="6:6" x14ac:dyDescent="0.3">
      <c r="F19303" s="20"/>
    </row>
    <row r="19304" spans="6:6" x14ac:dyDescent="0.3">
      <c r="F19304" s="20"/>
    </row>
    <row r="19305" spans="6:6" x14ac:dyDescent="0.3">
      <c r="F19305" s="20"/>
    </row>
    <row r="19306" spans="6:6" x14ac:dyDescent="0.3">
      <c r="F19306" s="20"/>
    </row>
    <row r="19307" spans="6:6" x14ac:dyDescent="0.3">
      <c r="F19307" s="20"/>
    </row>
    <row r="19308" spans="6:6" x14ac:dyDescent="0.3">
      <c r="F19308" s="20"/>
    </row>
    <row r="19309" spans="6:6" x14ac:dyDescent="0.3">
      <c r="F19309" s="20"/>
    </row>
    <row r="19310" spans="6:6" x14ac:dyDescent="0.3">
      <c r="F19310" s="20"/>
    </row>
    <row r="19311" spans="6:6" x14ac:dyDescent="0.3">
      <c r="F19311" s="20"/>
    </row>
    <row r="19312" spans="6:6" x14ac:dyDescent="0.3">
      <c r="F19312" s="20"/>
    </row>
    <row r="19313" spans="6:6" x14ac:dyDescent="0.3">
      <c r="F19313" s="20"/>
    </row>
    <row r="19314" spans="6:6" x14ac:dyDescent="0.3">
      <c r="F19314" s="20"/>
    </row>
    <row r="19315" spans="6:6" x14ac:dyDescent="0.3">
      <c r="F19315" s="20"/>
    </row>
    <row r="19316" spans="6:6" x14ac:dyDescent="0.3">
      <c r="F19316" s="20"/>
    </row>
    <row r="19317" spans="6:6" x14ac:dyDescent="0.3">
      <c r="F19317" s="20"/>
    </row>
    <row r="19318" spans="6:6" x14ac:dyDescent="0.3">
      <c r="F19318" s="20"/>
    </row>
    <row r="19319" spans="6:6" x14ac:dyDescent="0.3">
      <c r="F19319" s="20"/>
    </row>
    <row r="19320" spans="6:6" x14ac:dyDescent="0.3">
      <c r="F19320" s="20"/>
    </row>
    <row r="19321" spans="6:6" x14ac:dyDescent="0.3">
      <c r="F19321" s="20"/>
    </row>
    <row r="19322" spans="6:6" x14ac:dyDescent="0.3">
      <c r="F19322" s="20"/>
    </row>
    <row r="19323" spans="6:6" x14ac:dyDescent="0.3">
      <c r="F19323" s="20"/>
    </row>
    <row r="19324" spans="6:6" x14ac:dyDescent="0.3">
      <c r="F19324" s="20"/>
    </row>
    <row r="19325" spans="6:6" x14ac:dyDescent="0.3">
      <c r="F19325" s="20"/>
    </row>
    <row r="19326" spans="6:6" x14ac:dyDescent="0.3">
      <c r="F19326" s="20"/>
    </row>
    <row r="19327" spans="6:6" x14ac:dyDescent="0.3">
      <c r="F19327" s="20"/>
    </row>
    <row r="19328" spans="6:6" x14ac:dyDescent="0.3">
      <c r="F19328" s="20"/>
    </row>
    <row r="19329" spans="6:6" x14ac:dyDescent="0.3">
      <c r="F19329" s="20"/>
    </row>
    <row r="19330" spans="6:6" x14ac:dyDescent="0.3">
      <c r="F19330" s="20"/>
    </row>
    <row r="19331" spans="6:6" x14ac:dyDescent="0.3">
      <c r="F19331" s="20"/>
    </row>
    <row r="19332" spans="6:6" x14ac:dyDescent="0.3">
      <c r="F19332" s="20"/>
    </row>
    <row r="19333" spans="6:6" x14ac:dyDescent="0.3">
      <c r="F19333" s="20"/>
    </row>
    <row r="19334" spans="6:6" x14ac:dyDescent="0.3">
      <c r="F19334" s="20"/>
    </row>
    <row r="19335" spans="6:6" x14ac:dyDescent="0.3">
      <c r="F19335" s="20"/>
    </row>
    <row r="19336" spans="6:6" x14ac:dyDescent="0.3">
      <c r="F19336" s="20"/>
    </row>
    <row r="19337" spans="6:6" x14ac:dyDescent="0.3">
      <c r="F19337" s="20"/>
    </row>
    <row r="19338" spans="6:6" x14ac:dyDescent="0.3">
      <c r="F19338" s="20"/>
    </row>
    <row r="19339" spans="6:6" x14ac:dyDescent="0.3">
      <c r="F19339" s="20"/>
    </row>
    <row r="19340" spans="6:6" x14ac:dyDescent="0.3">
      <c r="F19340" s="20"/>
    </row>
    <row r="19341" spans="6:6" x14ac:dyDescent="0.3">
      <c r="F19341" s="20"/>
    </row>
    <row r="19342" spans="6:6" x14ac:dyDescent="0.3">
      <c r="F19342" s="20"/>
    </row>
    <row r="19343" spans="6:6" x14ac:dyDescent="0.3">
      <c r="F19343" s="20"/>
    </row>
    <row r="19344" spans="6:6" x14ac:dyDescent="0.3">
      <c r="F19344" s="20"/>
    </row>
    <row r="19345" spans="6:6" x14ac:dyDescent="0.3">
      <c r="F19345" s="20"/>
    </row>
    <row r="19346" spans="6:6" x14ac:dyDescent="0.3">
      <c r="F19346" s="20"/>
    </row>
    <row r="19347" spans="6:6" x14ac:dyDescent="0.3">
      <c r="F19347" s="20"/>
    </row>
    <row r="19348" spans="6:6" x14ac:dyDescent="0.3">
      <c r="F19348" s="20"/>
    </row>
    <row r="19349" spans="6:6" x14ac:dyDescent="0.3">
      <c r="F19349" s="20"/>
    </row>
    <row r="19350" spans="6:6" x14ac:dyDescent="0.3">
      <c r="F19350" s="20"/>
    </row>
    <row r="19351" spans="6:6" x14ac:dyDescent="0.3">
      <c r="F19351" s="20"/>
    </row>
    <row r="19352" spans="6:6" x14ac:dyDescent="0.3">
      <c r="F19352" s="20"/>
    </row>
    <row r="19353" spans="6:6" x14ac:dyDescent="0.3">
      <c r="F19353" s="20"/>
    </row>
    <row r="19354" spans="6:6" x14ac:dyDescent="0.3">
      <c r="F19354" s="20"/>
    </row>
    <row r="19355" spans="6:6" x14ac:dyDescent="0.3">
      <c r="F19355" s="20"/>
    </row>
    <row r="19356" spans="6:6" x14ac:dyDescent="0.3">
      <c r="F19356" s="20"/>
    </row>
    <row r="19357" spans="6:6" x14ac:dyDescent="0.3">
      <c r="F19357" s="20"/>
    </row>
    <row r="19358" spans="6:6" x14ac:dyDescent="0.3">
      <c r="F19358" s="20"/>
    </row>
    <row r="19359" spans="6:6" x14ac:dyDescent="0.3">
      <c r="F19359" s="20"/>
    </row>
    <row r="19360" spans="6:6" x14ac:dyDescent="0.3">
      <c r="F19360" s="20"/>
    </row>
    <row r="19361" spans="6:6" x14ac:dyDescent="0.3">
      <c r="F19361" s="20"/>
    </row>
    <row r="19362" spans="6:6" x14ac:dyDescent="0.3">
      <c r="F19362" s="20"/>
    </row>
    <row r="19363" spans="6:6" x14ac:dyDescent="0.3">
      <c r="F19363" s="20"/>
    </row>
    <row r="19364" spans="6:6" x14ac:dyDescent="0.3">
      <c r="F19364" s="20"/>
    </row>
    <row r="19365" spans="6:6" x14ac:dyDescent="0.3">
      <c r="F19365" s="20"/>
    </row>
    <row r="19366" spans="6:6" x14ac:dyDescent="0.3">
      <c r="F19366" s="20"/>
    </row>
    <row r="19367" spans="6:6" x14ac:dyDescent="0.3">
      <c r="F19367" s="20"/>
    </row>
    <row r="19368" spans="6:6" x14ac:dyDescent="0.3">
      <c r="F19368" s="20"/>
    </row>
    <row r="19369" spans="6:6" x14ac:dyDescent="0.3">
      <c r="F19369" s="20"/>
    </row>
    <row r="19370" spans="6:6" x14ac:dyDescent="0.3">
      <c r="F19370" s="20"/>
    </row>
    <row r="19371" spans="6:6" x14ac:dyDescent="0.3">
      <c r="F19371" s="20"/>
    </row>
    <row r="19372" spans="6:6" x14ac:dyDescent="0.3">
      <c r="F19372" s="20"/>
    </row>
    <row r="19373" spans="6:6" x14ac:dyDescent="0.3">
      <c r="F19373" s="20"/>
    </row>
    <row r="19374" spans="6:6" x14ac:dyDescent="0.3">
      <c r="F19374" s="20"/>
    </row>
    <row r="19375" spans="6:6" x14ac:dyDescent="0.3">
      <c r="F19375" s="20"/>
    </row>
    <row r="19376" spans="6:6" x14ac:dyDescent="0.3">
      <c r="F19376" s="20"/>
    </row>
    <row r="19377" spans="6:6" x14ac:dyDescent="0.3">
      <c r="F19377" s="20"/>
    </row>
    <row r="19378" spans="6:6" x14ac:dyDescent="0.3">
      <c r="F19378" s="20"/>
    </row>
    <row r="19379" spans="6:6" x14ac:dyDescent="0.3">
      <c r="F19379" s="20"/>
    </row>
    <row r="19380" spans="6:6" x14ac:dyDescent="0.3">
      <c r="F19380" s="20"/>
    </row>
    <row r="19381" spans="6:6" x14ac:dyDescent="0.3">
      <c r="F19381" s="20"/>
    </row>
    <row r="19382" spans="6:6" x14ac:dyDescent="0.3">
      <c r="F19382" s="20"/>
    </row>
    <row r="19383" spans="6:6" x14ac:dyDescent="0.3">
      <c r="F19383" s="20"/>
    </row>
    <row r="19384" spans="6:6" x14ac:dyDescent="0.3">
      <c r="F19384" s="20"/>
    </row>
    <row r="19385" spans="6:6" x14ac:dyDescent="0.3">
      <c r="F19385" s="20"/>
    </row>
    <row r="19386" spans="6:6" x14ac:dyDescent="0.3">
      <c r="F19386" s="20"/>
    </row>
    <row r="19387" spans="6:6" x14ac:dyDescent="0.3">
      <c r="F19387" s="20"/>
    </row>
    <row r="19388" spans="6:6" x14ac:dyDescent="0.3">
      <c r="F19388" s="20"/>
    </row>
    <row r="19389" spans="6:6" x14ac:dyDescent="0.3">
      <c r="F19389" s="20"/>
    </row>
    <row r="19390" spans="6:6" x14ac:dyDescent="0.3">
      <c r="F19390" s="20"/>
    </row>
    <row r="19391" spans="6:6" x14ac:dyDescent="0.3">
      <c r="F19391" s="20"/>
    </row>
    <row r="19392" spans="6:6" x14ac:dyDescent="0.3">
      <c r="F19392" s="20"/>
    </row>
    <row r="19393" spans="6:6" x14ac:dyDescent="0.3">
      <c r="F19393" s="20"/>
    </row>
    <row r="19394" spans="6:6" x14ac:dyDescent="0.3">
      <c r="F19394" s="20"/>
    </row>
    <row r="19395" spans="6:6" x14ac:dyDescent="0.3">
      <c r="F19395" s="20"/>
    </row>
    <row r="19396" spans="6:6" x14ac:dyDescent="0.3">
      <c r="F19396" s="20"/>
    </row>
    <row r="19397" spans="6:6" x14ac:dyDescent="0.3">
      <c r="F19397" s="20"/>
    </row>
    <row r="19398" spans="6:6" x14ac:dyDescent="0.3">
      <c r="F19398" s="20"/>
    </row>
    <row r="19399" spans="6:6" x14ac:dyDescent="0.3">
      <c r="F19399" s="20"/>
    </row>
    <row r="19400" spans="6:6" x14ac:dyDescent="0.3">
      <c r="F19400" s="20"/>
    </row>
    <row r="19401" spans="6:6" x14ac:dyDescent="0.3">
      <c r="F19401" s="20"/>
    </row>
    <row r="19402" spans="6:6" x14ac:dyDescent="0.3">
      <c r="F19402" s="20"/>
    </row>
    <row r="19403" spans="6:6" x14ac:dyDescent="0.3">
      <c r="F19403" s="20"/>
    </row>
    <row r="19404" spans="6:6" x14ac:dyDescent="0.3">
      <c r="F19404" s="20"/>
    </row>
    <row r="19405" spans="6:6" x14ac:dyDescent="0.3">
      <c r="F19405" s="20"/>
    </row>
    <row r="19406" spans="6:6" x14ac:dyDescent="0.3">
      <c r="F19406" s="20"/>
    </row>
    <row r="19407" spans="6:6" x14ac:dyDescent="0.3">
      <c r="F19407" s="20"/>
    </row>
    <row r="19408" spans="6:6" x14ac:dyDescent="0.3">
      <c r="F19408" s="20"/>
    </row>
    <row r="19409" spans="6:6" x14ac:dyDescent="0.3">
      <c r="F19409" s="20"/>
    </row>
    <row r="19410" spans="6:6" x14ac:dyDescent="0.3">
      <c r="F19410" s="20"/>
    </row>
    <row r="19411" spans="6:6" x14ac:dyDescent="0.3">
      <c r="F19411" s="20"/>
    </row>
    <row r="19412" spans="6:6" x14ac:dyDescent="0.3">
      <c r="F19412" s="20"/>
    </row>
    <row r="19413" spans="6:6" x14ac:dyDescent="0.3">
      <c r="F19413" s="20"/>
    </row>
    <row r="19414" spans="6:6" x14ac:dyDescent="0.3">
      <c r="F19414" s="20"/>
    </row>
    <row r="19415" spans="6:6" x14ac:dyDescent="0.3">
      <c r="F19415" s="20"/>
    </row>
    <row r="19416" spans="6:6" x14ac:dyDescent="0.3">
      <c r="F19416" s="20"/>
    </row>
    <row r="19417" spans="6:6" x14ac:dyDescent="0.3">
      <c r="F19417" s="20"/>
    </row>
    <row r="19418" spans="6:6" x14ac:dyDescent="0.3">
      <c r="F19418" s="20"/>
    </row>
    <row r="19419" spans="6:6" x14ac:dyDescent="0.3">
      <c r="F19419" s="20"/>
    </row>
    <row r="19420" spans="6:6" x14ac:dyDescent="0.3">
      <c r="F19420" s="20"/>
    </row>
    <row r="19421" spans="6:6" x14ac:dyDescent="0.3">
      <c r="F19421" s="20"/>
    </row>
    <row r="19422" spans="6:6" x14ac:dyDescent="0.3">
      <c r="F19422" s="20"/>
    </row>
    <row r="19423" spans="6:6" x14ac:dyDescent="0.3">
      <c r="F19423" s="20"/>
    </row>
    <row r="19424" spans="6:6" x14ac:dyDescent="0.3">
      <c r="F19424" s="20"/>
    </row>
    <row r="19425" spans="6:6" x14ac:dyDescent="0.3">
      <c r="F19425" s="20"/>
    </row>
    <row r="19426" spans="6:6" x14ac:dyDescent="0.3">
      <c r="F19426" s="20"/>
    </row>
    <row r="19427" spans="6:6" x14ac:dyDescent="0.3">
      <c r="F19427" s="20"/>
    </row>
    <row r="19428" spans="6:6" x14ac:dyDescent="0.3">
      <c r="F19428" s="20"/>
    </row>
    <row r="19429" spans="6:6" x14ac:dyDescent="0.3">
      <c r="F19429" s="20"/>
    </row>
    <row r="19430" spans="6:6" x14ac:dyDescent="0.3">
      <c r="F19430" s="20"/>
    </row>
    <row r="19431" spans="6:6" x14ac:dyDescent="0.3">
      <c r="F19431" s="20"/>
    </row>
    <row r="19432" spans="6:6" x14ac:dyDescent="0.3">
      <c r="F19432" s="20"/>
    </row>
    <row r="19433" spans="6:6" x14ac:dyDescent="0.3">
      <c r="F19433" s="20"/>
    </row>
    <row r="19434" spans="6:6" x14ac:dyDescent="0.3">
      <c r="F19434" s="20"/>
    </row>
    <row r="19435" spans="6:6" x14ac:dyDescent="0.3">
      <c r="F19435" s="20"/>
    </row>
    <row r="19436" spans="6:6" x14ac:dyDescent="0.3">
      <c r="F19436" s="20"/>
    </row>
    <row r="19437" spans="6:6" x14ac:dyDescent="0.3">
      <c r="F19437" s="20"/>
    </row>
    <row r="19438" spans="6:6" x14ac:dyDescent="0.3">
      <c r="F19438" s="20"/>
    </row>
    <row r="19439" spans="6:6" x14ac:dyDescent="0.3">
      <c r="F19439" s="20"/>
    </row>
    <row r="19440" spans="6:6" x14ac:dyDescent="0.3">
      <c r="F19440" s="20"/>
    </row>
    <row r="19441" spans="6:6" x14ac:dyDescent="0.3">
      <c r="F19441" s="20"/>
    </row>
    <row r="19442" spans="6:6" x14ac:dyDescent="0.3">
      <c r="F19442" s="20"/>
    </row>
    <row r="19443" spans="6:6" x14ac:dyDescent="0.3">
      <c r="F19443" s="20"/>
    </row>
    <row r="19444" spans="6:6" x14ac:dyDescent="0.3">
      <c r="F19444" s="20"/>
    </row>
    <row r="19445" spans="6:6" x14ac:dyDescent="0.3">
      <c r="F19445" s="20"/>
    </row>
    <row r="19446" spans="6:6" x14ac:dyDescent="0.3">
      <c r="F19446" s="20"/>
    </row>
    <row r="19447" spans="6:6" x14ac:dyDescent="0.3">
      <c r="F19447" s="20"/>
    </row>
    <row r="19448" spans="6:6" x14ac:dyDescent="0.3">
      <c r="F19448" s="20"/>
    </row>
    <row r="19449" spans="6:6" x14ac:dyDescent="0.3">
      <c r="F19449" s="20"/>
    </row>
    <row r="19450" spans="6:6" x14ac:dyDescent="0.3">
      <c r="F19450" s="20"/>
    </row>
    <row r="19451" spans="6:6" x14ac:dyDescent="0.3">
      <c r="F19451" s="20"/>
    </row>
    <row r="19452" spans="6:6" x14ac:dyDescent="0.3">
      <c r="F19452" s="20"/>
    </row>
    <row r="19453" spans="6:6" x14ac:dyDescent="0.3">
      <c r="F19453" s="20"/>
    </row>
    <row r="19454" spans="6:6" x14ac:dyDescent="0.3">
      <c r="F19454" s="20"/>
    </row>
    <row r="19455" spans="6:6" x14ac:dyDescent="0.3">
      <c r="F19455" s="20"/>
    </row>
    <row r="19456" spans="6:6" x14ac:dyDescent="0.3">
      <c r="F19456" s="20"/>
    </row>
    <row r="19457" spans="6:6" x14ac:dyDescent="0.3">
      <c r="F19457" s="20"/>
    </row>
    <row r="19458" spans="6:6" x14ac:dyDescent="0.3">
      <c r="F19458" s="20"/>
    </row>
    <row r="19459" spans="6:6" x14ac:dyDescent="0.3">
      <c r="F19459" s="20"/>
    </row>
    <row r="19460" spans="6:6" x14ac:dyDescent="0.3">
      <c r="F19460" s="20"/>
    </row>
    <row r="19461" spans="6:6" x14ac:dyDescent="0.3">
      <c r="F19461" s="20"/>
    </row>
    <row r="19462" spans="6:6" x14ac:dyDescent="0.3">
      <c r="F19462" s="20"/>
    </row>
    <row r="19463" spans="6:6" x14ac:dyDescent="0.3">
      <c r="F19463" s="20"/>
    </row>
    <row r="19464" spans="6:6" x14ac:dyDescent="0.3">
      <c r="F19464" s="20"/>
    </row>
    <row r="19465" spans="6:6" x14ac:dyDescent="0.3">
      <c r="F19465" s="20"/>
    </row>
    <row r="19466" spans="6:6" x14ac:dyDescent="0.3">
      <c r="F19466" s="20"/>
    </row>
    <row r="19467" spans="6:6" x14ac:dyDescent="0.3">
      <c r="F19467" s="20"/>
    </row>
    <row r="19468" spans="6:6" x14ac:dyDescent="0.3">
      <c r="F19468" s="20"/>
    </row>
    <row r="19469" spans="6:6" x14ac:dyDescent="0.3">
      <c r="F19469" s="20"/>
    </row>
    <row r="19470" spans="6:6" x14ac:dyDescent="0.3">
      <c r="F19470" s="20"/>
    </row>
    <row r="19471" spans="6:6" x14ac:dyDescent="0.3">
      <c r="F19471" s="20"/>
    </row>
    <row r="19472" spans="6:6" x14ac:dyDescent="0.3">
      <c r="F19472" s="20"/>
    </row>
    <row r="19473" spans="6:6" x14ac:dyDescent="0.3">
      <c r="F19473" s="20"/>
    </row>
    <row r="19474" spans="6:6" x14ac:dyDescent="0.3">
      <c r="F19474" s="20"/>
    </row>
    <row r="19475" spans="6:6" x14ac:dyDescent="0.3">
      <c r="F19475" s="20"/>
    </row>
    <row r="19476" spans="6:6" x14ac:dyDescent="0.3">
      <c r="F19476" s="20"/>
    </row>
    <row r="19477" spans="6:6" x14ac:dyDescent="0.3">
      <c r="F19477" s="20"/>
    </row>
    <row r="19478" spans="6:6" x14ac:dyDescent="0.3">
      <c r="F19478" s="20"/>
    </row>
    <row r="19479" spans="6:6" x14ac:dyDescent="0.3">
      <c r="F19479" s="20"/>
    </row>
    <row r="19480" spans="6:6" x14ac:dyDescent="0.3">
      <c r="F19480" s="20"/>
    </row>
    <row r="19481" spans="6:6" x14ac:dyDescent="0.3">
      <c r="F19481" s="20"/>
    </row>
    <row r="19482" spans="6:6" x14ac:dyDescent="0.3">
      <c r="F19482" s="20"/>
    </row>
    <row r="19483" spans="6:6" x14ac:dyDescent="0.3">
      <c r="F19483" s="20"/>
    </row>
    <row r="19484" spans="6:6" x14ac:dyDescent="0.3">
      <c r="F19484" s="20"/>
    </row>
    <row r="19485" spans="6:6" x14ac:dyDescent="0.3">
      <c r="F19485" s="20"/>
    </row>
    <row r="19486" spans="6:6" x14ac:dyDescent="0.3">
      <c r="F19486" s="20"/>
    </row>
    <row r="19487" spans="6:6" x14ac:dyDescent="0.3">
      <c r="F19487" s="20"/>
    </row>
    <row r="19488" spans="6:6" x14ac:dyDescent="0.3">
      <c r="F19488" s="20"/>
    </row>
    <row r="19489" spans="6:6" x14ac:dyDescent="0.3">
      <c r="F19489" s="20"/>
    </row>
    <row r="19490" spans="6:6" x14ac:dyDescent="0.3">
      <c r="F19490" s="20"/>
    </row>
    <row r="19491" spans="6:6" x14ac:dyDescent="0.3">
      <c r="F19491" s="20"/>
    </row>
    <row r="19492" spans="6:6" x14ac:dyDescent="0.3">
      <c r="F19492" s="20"/>
    </row>
    <row r="19493" spans="6:6" x14ac:dyDescent="0.3">
      <c r="F19493" s="20"/>
    </row>
    <row r="19494" spans="6:6" x14ac:dyDescent="0.3">
      <c r="F19494" s="20"/>
    </row>
    <row r="19495" spans="6:6" x14ac:dyDescent="0.3">
      <c r="F19495" s="20"/>
    </row>
    <row r="19496" spans="6:6" x14ac:dyDescent="0.3">
      <c r="F19496" s="20"/>
    </row>
    <row r="19497" spans="6:6" x14ac:dyDescent="0.3">
      <c r="F19497" s="20"/>
    </row>
    <row r="19498" spans="6:6" x14ac:dyDescent="0.3">
      <c r="F19498" s="20"/>
    </row>
    <row r="19499" spans="6:6" x14ac:dyDescent="0.3">
      <c r="F19499" s="20"/>
    </row>
    <row r="19500" spans="6:6" x14ac:dyDescent="0.3">
      <c r="F19500" s="20"/>
    </row>
    <row r="19501" spans="6:6" x14ac:dyDescent="0.3">
      <c r="F19501" s="20"/>
    </row>
    <row r="19502" spans="6:6" x14ac:dyDescent="0.3">
      <c r="F19502" s="20"/>
    </row>
    <row r="19503" spans="6:6" x14ac:dyDescent="0.3">
      <c r="F19503" s="20"/>
    </row>
    <row r="19504" spans="6:6" x14ac:dyDescent="0.3">
      <c r="F19504" s="20"/>
    </row>
    <row r="19505" spans="6:6" x14ac:dyDescent="0.3">
      <c r="F19505" s="20"/>
    </row>
    <row r="19506" spans="6:6" x14ac:dyDescent="0.3">
      <c r="F19506" s="20"/>
    </row>
    <row r="19507" spans="6:6" x14ac:dyDescent="0.3">
      <c r="F19507" s="20"/>
    </row>
    <row r="19508" spans="6:6" x14ac:dyDescent="0.3">
      <c r="F19508" s="20"/>
    </row>
    <row r="19509" spans="6:6" x14ac:dyDescent="0.3">
      <c r="F19509" s="20"/>
    </row>
    <row r="19510" spans="6:6" x14ac:dyDescent="0.3">
      <c r="F19510" s="20"/>
    </row>
    <row r="19511" spans="6:6" x14ac:dyDescent="0.3">
      <c r="F19511" s="20"/>
    </row>
    <row r="19512" spans="6:6" x14ac:dyDescent="0.3">
      <c r="F19512" s="20"/>
    </row>
    <row r="19513" spans="6:6" x14ac:dyDescent="0.3">
      <c r="F19513" s="20"/>
    </row>
    <row r="19514" spans="6:6" x14ac:dyDescent="0.3">
      <c r="F19514" s="20"/>
    </row>
    <row r="19515" spans="6:6" x14ac:dyDescent="0.3">
      <c r="F19515" s="20"/>
    </row>
    <row r="19516" spans="6:6" x14ac:dyDescent="0.3">
      <c r="F19516" s="20"/>
    </row>
    <row r="19517" spans="6:6" x14ac:dyDescent="0.3">
      <c r="F19517" s="20"/>
    </row>
    <row r="19518" spans="6:6" x14ac:dyDescent="0.3">
      <c r="F19518" s="20"/>
    </row>
    <row r="19519" spans="6:6" x14ac:dyDescent="0.3">
      <c r="F19519" s="20"/>
    </row>
    <row r="19520" spans="6:6" x14ac:dyDescent="0.3">
      <c r="F19520" s="20"/>
    </row>
    <row r="19521" spans="6:6" x14ac:dyDescent="0.3">
      <c r="F19521" s="20"/>
    </row>
    <row r="19522" spans="6:6" x14ac:dyDescent="0.3">
      <c r="F19522" s="20"/>
    </row>
    <row r="19523" spans="6:6" x14ac:dyDescent="0.3">
      <c r="F19523" s="20"/>
    </row>
    <row r="19524" spans="6:6" x14ac:dyDescent="0.3">
      <c r="F19524" s="20"/>
    </row>
    <row r="19525" spans="6:6" x14ac:dyDescent="0.3">
      <c r="F19525" s="20"/>
    </row>
    <row r="19526" spans="6:6" x14ac:dyDescent="0.3">
      <c r="F19526" s="20"/>
    </row>
    <row r="19527" spans="6:6" x14ac:dyDescent="0.3">
      <c r="F19527" s="20"/>
    </row>
    <row r="19528" spans="6:6" x14ac:dyDescent="0.3">
      <c r="F19528" s="20"/>
    </row>
    <row r="19529" spans="6:6" x14ac:dyDescent="0.3">
      <c r="F19529" s="20"/>
    </row>
    <row r="19530" spans="6:6" x14ac:dyDescent="0.3">
      <c r="F19530" s="20"/>
    </row>
    <row r="19531" spans="6:6" x14ac:dyDescent="0.3">
      <c r="F19531" s="20"/>
    </row>
    <row r="19532" spans="6:6" x14ac:dyDescent="0.3">
      <c r="F19532" s="20"/>
    </row>
    <row r="19533" spans="6:6" x14ac:dyDescent="0.3">
      <c r="F19533" s="20"/>
    </row>
    <row r="19534" spans="6:6" x14ac:dyDescent="0.3">
      <c r="F19534" s="20"/>
    </row>
    <row r="19535" spans="6:6" x14ac:dyDescent="0.3">
      <c r="F19535" s="20"/>
    </row>
    <row r="19536" spans="6:6" x14ac:dyDescent="0.3">
      <c r="F19536" s="20"/>
    </row>
    <row r="19537" spans="6:6" x14ac:dyDescent="0.3">
      <c r="F19537" s="20"/>
    </row>
    <row r="19538" spans="6:6" x14ac:dyDescent="0.3">
      <c r="F19538" s="20"/>
    </row>
    <row r="19539" spans="6:6" x14ac:dyDescent="0.3">
      <c r="F19539" s="20"/>
    </row>
    <row r="19540" spans="6:6" x14ac:dyDescent="0.3">
      <c r="F19540" s="20"/>
    </row>
    <row r="19541" spans="6:6" x14ac:dyDescent="0.3">
      <c r="F19541" s="20"/>
    </row>
    <row r="19542" spans="6:6" x14ac:dyDescent="0.3">
      <c r="F19542" s="20"/>
    </row>
    <row r="19543" spans="6:6" x14ac:dyDescent="0.3">
      <c r="F19543" s="20"/>
    </row>
    <row r="19544" spans="6:6" x14ac:dyDescent="0.3">
      <c r="F19544" s="20"/>
    </row>
    <row r="19545" spans="6:6" x14ac:dyDescent="0.3">
      <c r="F19545" s="20"/>
    </row>
    <row r="19546" spans="6:6" x14ac:dyDescent="0.3">
      <c r="F19546" s="20"/>
    </row>
    <row r="19547" spans="6:6" x14ac:dyDescent="0.3">
      <c r="F19547" s="20"/>
    </row>
    <row r="19548" spans="6:6" x14ac:dyDescent="0.3">
      <c r="F19548" s="20"/>
    </row>
    <row r="19549" spans="6:6" x14ac:dyDescent="0.3">
      <c r="F19549" s="20"/>
    </row>
    <row r="19550" spans="6:6" x14ac:dyDescent="0.3">
      <c r="F19550" s="20"/>
    </row>
    <row r="19551" spans="6:6" x14ac:dyDescent="0.3">
      <c r="F19551" s="20"/>
    </row>
    <row r="19552" spans="6:6" x14ac:dyDescent="0.3">
      <c r="F19552" s="20"/>
    </row>
    <row r="19553" spans="6:6" x14ac:dyDescent="0.3">
      <c r="F19553" s="20"/>
    </row>
    <row r="19554" spans="6:6" x14ac:dyDescent="0.3">
      <c r="F19554" s="20"/>
    </row>
    <row r="19555" spans="6:6" x14ac:dyDescent="0.3">
      <c r="F19555" s="20"/>
    </row>
    <row r="19556" spans="6:6" x14ac:dyDescent="0.3">
      <c r="F19556" s="20"/>
    </row>
    <row r="19557" spans="6:6" x14ac:dyDescent="0.3">
      <c r="F19557" s="20"/>
    </row>
    <row r="19558" spans="6:6" x14ac:dyDescent="0.3">
      <c r="F19558" s="20"/>
    </row>
    <row r="19559" spans="6:6" x14ac:dyDescent="0.3">
      <c r="F19559" s="20"/>
    </row>
    <row r="19560" spans="6:6" x14ac:dyDescent="0.3">
      <c r="F19560" s="20"/>
    </row>
    <row r="19561" spans="6:6" x14ac:dyDescent="0.3">
      <c r="F19561" s="20"/>
    </row>
    <row r="19562" spans="6:6" x14ac:dyDescent="0.3">
      <c r="F19562" s="20"/>
    </row>
    <row r="19563" spans="6:6" x14ac:dyDescent="0.3">
      <c r="F19563" s="20"/>
    </row>
    <row r="19564" spans="6:6" x14ac:dyDescent="0.3">
      <c r="F19564" s="20"/>
    </row>
    <row r="19565" spans="6:6" x14ac:dyDescent="0.3">
      <c r="F19565" s="20"/>
    </row>
    <row r="19566" spans="6:6" x14ac:dyDescent="0.3">
      <c r="F19566" s="20"/>
    </row>
    <row r="19567" spans="6:6" x14ac:dyDescent="0.3">
      <c r="F19567" s="20"/>
    </row>
    <row r="19568" spans="6:6" x14ac:dyDescent="0.3">
      <c r="F19568" s="20"/>
    </row>
    <row r="19569" spans="6:6" x14ac:dyDescent="0.3">
      <c r="F19569" s="20"/>
    </row>
    <row r="19570" spans="6:6" x14ac:dyDescent="0.3">
      <c r="F19570" s="20"/>
    </row>
    <row r="19571" spans="6:6" x14ac:dyDescent="0.3">
      <c r="F19571" s="20"/>
    </row>
    <row r="19572" spans="6:6" x14ac:dyDescent="0.3">
      <c r="F19572" s="20"/>
    </row>
    <row r="19573" spans="6:6" x14ac:dyDescent="0.3">
      <c r="F19573" s="20"/>
    </row>
    <row r="19574" spans="6:6" x14ac:dyDescent="0.3">
      <c r="F19574" s="20"/>
    </row>
    <row r="19575" spans="6:6" x14ac:dyDescent="0.3">
      <c r="F19575" s="20"/>
    </row>
    <row r="19576" spans="6:6" x14ac:dyDescent="0.3">
      <c r="F19576" s="20"/>
    </row>
    <row r="19577" spans="6:6" x14ac:dyDescent="0.3">
      <c r="F19577" s="20"/>
    </row>
    <row r="19578" spans="6:6" x14ac:dyDescent="0.3">
      <c r="F19578" s="20"/>
    </row>
    <row r="19579" spans="6:6" x14ac:dyDescent="0.3">
      <c r="F19579" s="20"/>
    </row>
    <row r="19580" spans="6:6" x14ac:dyDescent="0.3">
      <c r="F19580" s="20"/>
    </row>
    <row r="19581" spans="6:6" x14ac:dyDescent="0.3">
      <c r="F19581" s="20"/>
    </row>
    <row r="19582" spans="6:6" x14ac:dyDescent="0.3">
      <c r="F19582" s="20"/>
    </row>
    <row r="19583" spans="6:6" x14ac:dyDescent="0.3">
      <c r="F19583" s="20"/>
    </row>
    <row r="19584" spans="6:6" x14ac:dyDescent="0.3">
      <c r="F19584" s="20"/>
    </row>
    <row r="19585" spans="6:6" x14ac:dyDescent="0.3">
      <c r="F19585" s="20"/>
    </row>
    <row r="19586" spans="6:6" x14ac:dyDescent="0.3">
      <c r="F19586" s="20"/>
    </row>
    <row r="19587" spans="6:6" x14ac:dyDescent="0.3">
      <c r="F19587" s="20"/>
    </row>
    <row r="19588" spans="6:6" x14ac:dyDescent="0.3">
      <c r="F19588" s="20"/>
    </row>
    <row r="19589" spans="6:6" x14ac:dyDescent="0.3">
      <c r="F19589" s="20"/>
    </row>
    <row r="19590" spans="6:6" x14ac:dyDescent="0.3">
      <c r="F19590" s="20"/>
    </row>
    <row r="19591" spans="6:6" x14ac:dyDescent="0.3">
      <c r="F19591" s="20"/>
    </row>
    <row r="19592" spans="6:6" x14ac:dyDescent="0.3">
      <c r="F19592" s="20"/>
    </row>
    <row r="19593" spans="6:6" x14ac:dyDescent="0.3">
      <c r="F19593" s="20"/>
    </row>
    <row r="19594" spans="6:6" x14ac:dyDescent="0.3">
      <c r="F19594" s="20"/>
    </row>
    <row r="19595" spans="6:6" x14ac:dyDescent="0.3">
      <c r="F19595" s="20"/>
    </row>
    <row r="19596" spans="6:6" x14ac:dyDescent="0.3">
      <c r="F19596" s="20"/>
    </row>
    <row r="19597" spans="6:6" x14ac:dyDescent="0.3">
      <c r="F19597" s="20"/>
    </row>
    <row r="19598" spans="6:6" x14ac:dyDescent="0.3">
      <c r="F19598" s="20"/>
    </row>
    <row r="19599" spans="6:6" x14ac:dyDescent="0.3">
      <c r="F19599" s="20"/>
    </row>
    <row r="19600" spans="6:6" x14ac:dyDescent="0.3">
      <c r="F19600" s="20"/>
    </row>
    <row r="19601" spans="6:6" x14ac:dyDescent="0.3">
      <c r="F19601" s="20"/>
    </row>
    <row r="19602" spans="6:6" x14ac:dyDescent="0.3">
      <c r="F19602" s="20"/>
    </row>
    <row r="19603" spans="6:6" x14ac:dyDescent="0.3">
      <c r="F19603" s="20"/>
    </row>
    <row r="19604" spans="6:6" x14ac:dyDescent="0.3">
      <c r="F19604" s="20"/>
    </row>
    <row r="19605" spans="6:6" x14ac:dyDescent="0.3">
      <c r="F19605" s="20"/>
    </row>
    <row r="19606" spans="6:6" x14ac:dyDescent="0.3">
      <c r="F19606" s="20"/>
    </row>
    <row r="19607" spans="6:6" x14ac:dyDescent="0.3">
      <c r="F19607" s="20"/>
    </row>
    <row r="19608" spans="6:6" x14ac:dyDescent="0.3">
      <c r="F19608" s="20"/>
    </row>
    <row r="19609" spans="6:6" x14ac:dyDescent="0.3">
      <c r="F19609" s="20"/>
    </row>
    <row r="19610" spans="6:6" x14ac:dyDescent="0.3">
      <c r="F19610" s="20"/>
    </row>
    <row r="19611" spans="6:6" x14ac:dyDescent="0.3">
      <c r="F19611" s="20"/>
    </row>
    <row r="19612" spans="6:6" x14ac:dyDescent="0.3">
      <c r="F19612" s="20"/>
    </row>
    <row r="19613" spans="6:6" x14ac:dyDescent="0.3">
      <c r="F19613" s="20"/>
    </row>
    <row r="19614" spans="6:6" x14ac:dyDescent="0.3">
      <c r="F19614" s="20"/>
    </row>
    <row r="19615" spans="6:6" x14ac:dyDescent="0.3">
      <c r="F19615" s="20"/>
    </row>
    <row r="19616" spans="6:6" x14ac:dyDescent="0.3">
      <c r="F19616" s="20"/>
    </row>
    <row r="19617" spans="6:6" x14ac:dyDescent="0.3">
      <c r="F19617" s="20"/>
    </row>
    <row r="19618" spans="6:6" x14ac:dyDescent="0.3">
      <c r="F19618" s="20"/>
    </row>
    <row r="19619" spans="6:6" x14ac:dyDescent="0.3">
      <c r="F19619" s="20"/>
    </row>
    <row r="19620" spans="6:6" x14ac:dyDescent="0.3">
      <c r="F19620" s="20"/>
    </row>
    <row r="19621" spans="6:6" x14ac:dyDescent="0.3">
      <c r="F19621" s="20"/>
    </row>
    <row r="19622" spans="6:6" x14ac:dyDescent="0.3">
      <c r="F19622" s="20"/>
    </row>
    <row r="19623" spans="6:6" x14ac:dyDescent="0.3">
      <c r="F19623" s="20"/>
    </row>
    <row r="19624" spans="6:6" x14ac:dyDescent="0.3">
      <c r="F19624" s="20"/>
    </row>
    <row r="19625" spans="6:6" x14ac:dyDescent="0.3">
      <c r="F19625" s="20"/>
    </row>
    <row r="19626" spans="6:6" x14ac:dyDescent="0.3">
      <c r="F19626" s="20"/>
    </row>
    <row r="19627" spans="6:6" x14ac:dyDescent="0.3">
      <c r="F19627" s="20"/>
    </row>
    <row r="19628" spans="6:6" x14ac:dyDescent="0.3">
      <c r="F19628" s="20"/>
    </row>
    <row r="19629" spans="6:6" x14ac:dyDescent="0.3">
      <c r="F19629" s="20"/>
    </row>
    <row r="19630" spans="6:6" x14ac:dyDescent="0.3">
      <c r="F19630" s="20"/>
    </row>
    <row r="19631" spans="6:6" x14ac:dyDescent="0.3">
      <c r="F19631" s="20"/>
    </row>
    <row r="19632" spans="6:6" x14ac:dyDescent="0.3">
      <c r="F19632" s="20"/>
    </row>
    <row r="19633" spans="6:6" x14ac:dyDescent="0.3">
      <c r="F19633" s="20"/>
    </row>
    <row r="19634" spans="6:6" x14ac:dyDescent="0.3">
      <c r="F19634" s="20"/>
    </row>
    <row r="19635" spans="6:6" x14ac:dyDescent="0.3">
      <c r="F19635" s="20"/>
    </row>
    <row r="19636" spans="6:6" x14ac:dyDescent="0.3">
      <c r="F19636" s="20"/>
    </row>
    <row r="19637" spans="6:6" x14ac:dyDescent="0.3">
      <c r="F19637" s="20"/>
    </row>
    <row r="19638" spans="6:6" x14ac:dyDescent="0.3">
      <c r="F19638" s="20"/>
    </row>
    <row r="19639" spans="6:6" x14ac:dyDescent="0.3">
      <c r="F19639" s="20"/>
    </row>
    <row r="19640" spans="6:6" x14ac:dyDescent="0.3">
      <c r="F19640" s="20"/>
    </row>
    <row r="19641" spans="6:6" x14ac:dyDescent="0.3">
      <c r="F19641" s="20"/>
    </row>
    <row r="19642" spans="6:6" x14ac:dyDescent="0.3">
      <c r="F19642" s="20"/>
    </row>
    <row r="19643" spans="6:6" x14ac:dyDescent="0.3">
      <c r="F19643" s="20"/>
    </row>
    <row r="19644" spans="6:6" x14ac:dyDescent="0.3">
      <c r="F19644" s="20"/>
    </row>
    <row r="19645" spans="6:6" x14ac:dyDescent="0.3">
      <c r="F19645" s="20"/>
    </row>
    <row r="19646" spans="6:6" x14ac:dyDescent="0.3">
      <c r="F19646" s="20"/>
    </row>
    <row r="19647" spans="6:6" x14ac:dyDescent="0.3">
      <c r="F19647" s="20"/>
    </row>
    <row r="19648" spans="6:6" x14ac:dyDescent="0.3">
      <c r="F19648" s="20"/>
    </row>
    <row r="19649" spans="6:6" x14ac:dyDescent="0.3">
      <c r="F19649" s="20"/>
    </row>
    <row r="19650" spans="6:6" x14ac:dyDescent="0.3">
      <c r="F19650" s="20"/>
    </row>
    <row r="19651" spans="6:6" x14ac:dyDescent="0.3">
      <c r="F19651" s="20"/>
    </row>
    <row r="19652" spans="6:6" x14ac:dyDescent="0.3">
      <c r="F19652" s="20"/>
    </row>
    <row r="19653" spans="6:6" x14ac:dyDescent="0.3">
      <c r="F19653" s="20"/>
    </row>
    <row r="19654" spans="6:6" x14ac:dyDescent="0.3">
      <c r="F19654" s="20"/>
    </row>
    <row r="19655" spans="6:6" x14ac:dyDescent="0.3">
      <c r="F19655" s="20"/>
    </row>
    <row r="19656" spans="6:6" x14ac:dyDescent="0.3">
      <c r="F19656" s="20"/>
    </row>
    <row r="19657" spans="6:6" x14ac:dyDescent="0.3">
      <c r="F19657" s="20"/>
    </row>
    <row r="19658" spans="6:6" x14ac:dyDescent="0.3">
      <c r="F19658" s="20"/>
    </row>
    <row r="19659" spans="6:6" x14ac:dyDescent="0.3">
      <c r="F19659" s="20"/>
    </row>
    <row r="19660" spans="6:6" x14ac:dyDescent="0.3">
      <c r="F19660" s="20"/>
    </row>
    <row r="19661" spans="6:6" x14ac:dyDescent="0.3">
      <c r="F19661" s="20"/>
    </row>
    <row r="19662" spans="6:6" x14ac:dyDescent="0.3">
      <c r="F19662" s="20"/>
    </row>
    <row r="19663" spans="6:6" x14ac:dyDescent="0.3">
      <c r="F19663" s="20"/>
    </row>
    <row r="19664" spans="6:6" x14ac:dyDescent="0.3">
      <c r="F19664" s="20"/>
    </row>
    <row r="19665" spans="6:6" x14ac:dyDescent="0.3">
      <c r="F19665" s="20"/>
    </row>
    <row r="19666" spans="6:6" x14ac:dyDescent="0.3">
      <c r="F19666" s="20"/>
    </row>
    <row r="19667" spans="6:6" x14ac:dyDescent="0.3">
      <c r="F19667" s="20"/>
    </row>
    <row r="19668" spans="6:6" x14ac:dyDescent="0.3">
      <c r="F19668" s="20"/>
    </row>
    <row r="19669" spans="6:6" x14ac:dyDescent="0.3">
      <c r="F19669" s="20"/>
    </row>
    <row r="19670" spans="6:6" x14ac:dyDescent="0.3">
      <c r="F19670" s="20"/>
    </row>
    <row r="19671" spans="6:6" x14ac:dyDescent="0.3">
      <c r="F19671" s="20"/>
    </row>
    <row r="19672" spans="6:6" x14ac:dyDescent="0.3">
      <c r="F19672" s="20"/>
    </row>
    <row r="19673" spans="6:6" x14ac:dyDescent="0.3">
      <c r="F19673" s="20"/>
    </row>
    <row r="19674" spans="6:6" x14ac:dyDescent="0.3">
      <c r="F19674" s="20"/>
    </row>
    <row r="19675" spans="6:6" x14ac:dyDescent="0.3">
      <c r="F19675" s="20"/>
    </row>
    <row r="19676" spans="6:6" x14ac:dyDescent="0.3">
      <c r="F19676" s="20"/>
    </row>
    <row r="19677" spans="6:6" x14ac:dyDescent="0.3">
      <c r="F19677" s="20"/>
    </row>
    <row r="19678" spans="6:6" x14ac:dyDescent="0.3">
      <c r="F19678" s="20"/>
    </row>
    <row r="19679" spans="6:6" x14ac:dyDescent="0.3">
      <c r="F19679" s="20"/>
    </row>
    <row r="19680" spans="6:6" x14ac:dyDescent="0.3">
      <c r="F19680" s="20"/>
    </row>
    <row r="19681" spans="6:6" x14ac:dyDescent="0.3">
      <c r="F19681" s="20"/>
    </row>
    <row r="19682" spans="6:6" x14ac:dyDescent="0.3">
      <c r="F19682" s="20"/>
    </row>
    <row r="19683" spans="6:6" x14ac:dyDescent="0.3">
      <c r="F19683" s="20"/>
    </row>
    <row r="19684" spans="6:6" x14ac:dyDescent="0.3">
      <c r="F19684" s="20"/>
    </row>
    <row r="19685" spans="6:6" x14ac:dyDescent="0.3">
      <c r="F19685" s="20"/>
    </row>
    <row r="19686" spans="6:6" x14ac:dyDescent="0.3">
      <c r="F19686" s="20"/>
    </row>
    <row r="19687" spans="6:6" x14ac:dyDescent="0.3">
      <c r="F19687" s="20"/>
    </row>
    <row r="19688" spans="6:6" x14ac:dyDescent="0.3">
      <c r="F19688" s="20"/>
    </row>
    <row r="19689" spans="6:6" x14ac:dyDescent="0.3">
      <c r="F19689" s="20"/>
    </row>
    <row r="19690" spans="6:6" x14ac:dyDescent="0.3">
      <c r="F19690" s="20"/>
    </row>
    <row r="19691" spans="6:6" x14ac:dyDescent="0.3">
      <c r="F19691" s="20"/>
    </row>
    <row r="19692" spans="6:6" x14ac:dyDescent="0.3">
      <c r="F19692" s="20"/>
    </row>
    <row r="19693" spans="6:6" x14ac:dyDescent="0.3">
      <c r="F19693" s="20"/>
    </row>
    <row r="19694" spans="6:6" x14ac:dyDescent="0.3">
      <c r="F19694" s="20"/>
    </row>
    <row r="19695" spans="6:6" x14ac:dyDescent="0.3">
      <c r="F19695" s="20"/>
    </row>
    <row r="19696" spans="6:6" x14ac:dyDescent="0.3">
      <c r="F19696" s="20"/>
    </row>
    <row r="19697" spans="6:6" x14ac:dyDescent="0.3">
      <c r="F19697" s="20"/>
    </row>
    <row r="19698" spans="6:6" x14ac:dyDescent="0.3">
      <c r="F19698" s="20"/>
    </row>
    <row r="19699" spans="6:6" x14ac:dyDescent="0.3">
      <c r="F19699" s="20"/>
    </row>
    <row r="19700" spans="6:6" x14ac:dyDescent="0.3">
      <c r="F19700" s="20"/>
    </row>
    <row r="19701" spans="6:6" x14ac:dyDescent="0.3">
      <c r="F19701" s="20"/>
    </row>
    <row r="19702" spans="6:6" x14ac:dyDescent="0.3">
      <c r="F19702" s="20"/>
    </row>
    <row r="19703" spans="6:6" x14ac:dyDescent="0.3">
      <c r="F19703" s="20"/>
    </row>
    <row r="19704" spans="6:6" x14ac:dyDescent="0.3">
      <c r="F19704" s="20"/>
    </row>
    <row r="19705" spans="6:6" x14ac:dyDescent="0.3">
      <c r="F19705" s="20"/>
    </row>
    <row r="19706" spans="6:6" x14ac:dyDescent="0.3">
      <c r="F19706" s="20"/>
    </row>
    <row r="19707" spans="6:6" x14ac:dyDescent="0.3">
      <c r="F19707" s="20"/>
    </row>
    <row r="19708" spans="6:6" x14ac:dyDescent="0.3">
      <c r="F19708" s="20"/>
    </row>
    <row r="19709" spans="6:6" x14ac:dyDescent="0.3">
      <c r="F19709" s="20"/>
    </row>
    <row r="19710" spans="6:6" x14ac:dyDescent="0.3">
      <c r="F19710" s="20"/>
    </row>
    <row r="19711" spans="6:6" x14ac:dyDescent="0.3">
      <c r="F19711" s="20"/>
    </row>
    <row r="19712" spans="6:6" x14ac:dyDescent="0.3">
      <c r="F19712" s="20"/>
    </row>
    <row r="19713" spans="6:6" x14ac:dyDescent="0.3">
      <c r="F19713" s="20"/>
    </row>
    <row r="19714" spans="6:6" x14ac:dyDescent="0.3">
      <c r="F19714" s="20"/>
    </row>
    <row r="19715" spans="6:6" x14ac:dyDescent="0.3">
      <c r="F19715" s="20"/>
    </row>
    <row r="19716" spans="6:6" x14ac:dyDescent="0.3">
      <c r="F19716" s="20"/>
    </row>
    <row r="19717" spans="6:6" x14ac:dyDescent="0.3">
      <c r="F19717" s="20"/>
    </row>
    <row r="19718" spans="6:6" x14ac:dyDescent="0.3">
      <c r="F19718" s="20"/>
    </row>
    <row r="19719" spans="6:6" x14ac:dyDescent="0.3">
      <c r="F19719" s="20"/>
    </row>
    <row r="19720" spans="6:6" x14ac:dyDescent="0.3">
      <c r="F19720" s="20"/>
    </row>
    <row r="19721" spans="6:6" x14ac:dyDescent="0.3">
      <c r="F19721" s="20"/>
    </row>
    <row r="19722" spans="6:6" x14ac:dyDescent="0.3">
      <c r="F19722" s="20"/>
    </row>
    <row r="19723" spans="6:6" x14ac:dyDescent="0.3">
      <c r="F19723" s="20"/>
    </row>
    <row r="19724" spans="6:6" x14ac:dyDescent="0.3">
      <c r="F19724" s="20"/>
    </row>
    <row r="19725" spans="6:6" x14ac:dyDescent="0.3">
      <c r="F19725" s="20"/>
    </row>
    <row r="19726" spans="6:6" x14ac:dyDescent="0.3">
      <c r="F19726" s="20"/>
    </row>
    <row r="19727" spans="6:6" x14ac:dyDescent="0.3">
      <c r="F19727" s="20"/>
    </row>
    <row r="19728" spans="6:6" x14ac:dyDescent="0.3">
      <c r="F19728" s="20"/>
    </row>
    <row r="19729" spans="6:6" x14ac:dyDescent="0.3">
      <c r="F19729" s="20"/>
    </row>
    <row r="19730" spans="6:6" x14ac:dyDescent="0.3">
      <c r="F19730" s="20"/>
    </row>
    <row r="19731" spans="6:6" x14ac:dyDescent="0.3">
      <c r="F19731" s="20"/>
    </row>
    <row r="19732" spans="6:6" x14ac:dyDescent="0.3">
      <c r="F19732" s="20"/>
    </row>
    <row r="19733" spans="6:6" x14ac:dyDescent="0.3">
      <c r="F19733" s="20"/>
    </row>
    <row r="19734" spans="6:6" x14ac:dyDescent="0.3">
      <c r="F19734" s="20"/>
    </row>
    <row r="19735" spans="6:6" x14ac:dyDescent="0.3">
      <c r="F19735" s="20"/>
    </row>
    <row r="19736" spans="6:6" x14ac:dyDescent="0.3">
      <c r="F19736" s="20"/>
    </row>
    <row r="19737" spans="6:6" x14ac:dyDescent="0.3">
      <c r="F19737" s="20"/>
    </row>
    <row r="19738" spans="6:6" x14ac:dyDescent="0.3">
      <c r="F19738" s="20"/>
    </row>
    <row r="19739" spans="6:6" x14ac:dyDescent="0.3">
      <c r="F19739" s="20"/>
    </row>
    <row r="19740" spans="6:6" x14ac:dyDescent="0.3">
      <c r="F19740" s="20"/>
    </row>
    <row r="19741" spans="6:6" x14ac:dyDescent="0.3">
      <c r="F19741" s="20"/>
    </row>
    <row r="19742" spans="6:6" x14ac:dyDescent="0.3">
      <c r="F19742" s="20"/>
    </row>
    <row r="19743" spans="6:6" x14ac:dyDescent="0.3">
      <c r="F19743" s="20"/>
    </row>
    <row r="19744" spans="6:6" x14ac:dyDescent="0.3">
      <c r="F19744" s="20"/>
    </row>
    <row r="19745" spans="6:6" x14ac:dyDescent="0.3">
      <c r="F19745" s="20"/>
    </row>
    <row r="19746" spans="6:6" x14ac:dyDescent="0.3">
      <c r="F19746" s="20"/>
    </row>
    <row r="19747" spans="6:6" x14ac:dyDescent="0.3">
      <c r="F19747" s="20"/>
    </row>
    <row r="19748" spans="6:6" x14ac:dyDescent="0.3">
      <c r="F19748" s="20"/>
    </row>
    <row r="19749" spans="6:6" x14ac:dyDescent="0.3">
      <c r="F19749" s="20"/>
    </row>
    <row r="19750" spans="6:6" x14ac:dyDescent="0.3">
      <c r="F19750" s="20"/>
    </row>
    <row r="19751" spans="6:6" x14ac:dyDescent="0.3">
      <c r="F19751" s="20"/>
    </row>
    <row r="19752" spans="6:6" x14ac:dyDescent="0.3">
      <c r="F19752" s="20"/>
    </row>
    <row r="19753" spans="6:6" x14ac:dyDescent="0.3">
      <c r="F19753" s="20"/>
    </row>
    <row r="19754" spans="6:6" x14ac:dyDescent="0.3">
      <c r="F19754" s="20"/>
    </row>
    <row r="19755" spans="6:6" x14ac:dyDescent="0.3">
      <c r="F19755" s="20"/>
    </row>
    <row r="19756" spans="6:6" x14ac:dyDescent="0.3">
      <c r="F19756" s="20"/>
    </row>
    <row r="19757" spans="6:6" x14ac:dyDescent="0.3">
      <c r="F19757" s="20"/>
    </row>
    <row r="19758" spans="6:6" x14ac:dyDescent="0.3">
      <c r="F19758" s="20"/>
    </row>
    <row r="19759" spans="6:6" x14ac:dyDescent="0.3">
      <c r="F19759" s="20"/>
    </row>
    <row r="19760" spans="6:6" x14ac:dyDescent="0.3">
      <c r="F19760" s="20"/>
    </row>
    <row r="19761" spans="6:6" x14ac:dyDescent="0.3">
      <c r="F19761" s="20"/>
    </row>
    <row r="19762" spans="6:6" x14ac:dyDescent="0.3">
      <c r="F19762" s="20"/>
    </row>
    <row r="19763" spans="6:6" x14ac:dyDescent="0.3">
      <c r="F19763" s="20"/>
    </row>
    <row r="19764" spans="6:6" x14ac:dyDescent="0.3">
      <c r="F19764" s="20"/>
    </row>
    <row r="19765" spans="6:6" x14ac:dyDescent="0.3">
      <c r="F19765" s="20"/>
    </row>
    <row r="19766" spans="6:6" x14ac:dyDescent="0.3">
      <c r="F19766" s="20"/>
    </row>
    <row r="19767" spans="6:6" x14ac:dyDescent="0.3">
      <c r="F19767" s="20"/>
    </row>
    <row r="19768" spans="6:6" x14ac:dyDescent="0.3">
      <c r="F19768" s="20"/>
    </row>
    <row r="19769" spans="6:6" x14ac:dyDescent="0.3">
      <c r="F19769" s="20"/>
    </row>
    <row r="19770" spans="6:6" x14ac:dyDescent="0.3">
      <c r="F19770" s="20"/>
    </row>
    <row r="19771" spans="6:6" x14ac:dyDescent="0.3">
      <c r="F19771" s="20"/>
    </row>
    <row r="19772" spans="6:6" x14ac:dyDescent="0.3">
      <c r="F19772" s="20"/>
    </row>
    <row r="19773" spans="6:6" x14ac:dyDescent="0.3">
      <c r="F19773" s="20"/>
    </row>
    <row r="19774" spans="6:6" x14ac:dyDescent="0.3">
      <c r="F19774" s="20"/>
    </row>
    <row r="19775" spans="6:6" x14ac:dyDescent="0.3">
      <c r="F19775" s="20"/>
    </row>
    <row r="19776" spans="6:6" x14ac:dyDescent="0.3">
      <c r="F19776" s="20"/>
    </row>
    <row r="19777" spans="6:6" x14ac:dyDescent="0.3">
      <c r="F19777" s="20"/>
    </row>
    <row r="19778" spans="6:6" x14ac:dyDescent="0.3">
      <c r="F19778" s="20"/>
    </row>
    <row r="19779" spans="6:6" x14ac:dyDescent="0.3">
      <c r="F19779" s="20"/>
    </row>
    <row r="19780" spans="6:6" x14ac:dyDescent="0.3">
      <c r="F19780" s="20"/>
    </row>
    <row r="19781" spans="6:6" x14ac:dyDescent="0.3">
      <c r="F19781" s="20"/>
    </row>
    <row r="19782" spans="6:6" x14ac:dyDescent="0.3">
      <c r="F19782" s="20"/>
    </row>
    <row r="19783" spans="6:6" x14ac:dyDescent="0.3">
      <c r="F19783" s="20"/>
    </row>
    <row r="19784" spans="6:6" x14ac:dyDescent="0.3">
      <c r="F19784" s="20"/>
    </row>
    <row r="19785" spans="6:6" x14ac:dyDescent="0.3">
      <c r="F19785" s="20"/>
    </row>
    <row r="19786" spans="6:6" x14ac:dyDescent="0.3">
      <c r="F19786" s="20"/>
    </row>
    <row r="19787" spans="6:6" x14ac:dyDescent="0.3">
      <c r="F19787" s="20"/>
    </row>
    <row r="19788" spans="6:6" x14ac:dyDescent="0.3">
      <c r="F19788" s="20"/>
    </row>
    <row r="19789" spans="6:6" x14ac:dyDescent="0.3">
      <c r="F19789" s="20"/>
    </row>
    <row r="19790" spans="6:6" x14ac:dyDescent="0.3">
      <c r="F19790" s="20"/>
    </row>
    <row r="19791" spans="6:6" x14ac:dyDescent="0.3">
      <c r="F19791" s="20"/>
    </row>
    <row r="19792" spans="6:6" x14ac:dyDescent="0.3">
      <c r="F19792" s="20"/>
    </row>
    <row r="19793" spans="6:6" x14ac:dyDescent="0.3">
      <c r="F19793" s="20"/>
    </row>
    <row r="19794" spans="6:6" x14ac:dyDescent="0.3">
      <c r="F19794" s="20"/>
    </row>
    <row r="19795" spans="6:6" x14ac:dyDescent="0.3">
      <c r="F19795" s="20"/>
    </row>
    <row r="19796" spans="6:6" x14ac:dyDescent="0.3">
      <c r="F19796" s="20"/>
    </row>
    <row r="19797" spans="6:6" x14ac:dyDescent="0.3">
      <c r="F19797" s="20"/>
    </row>
    <row r="19798" spans="6:6" x14ac:dyDescent="0.3">
      <c r="F19798" s="20"/>
    </row>
    <row r="19799" spans="6:6" x14ac:dyDescent="0.3">
      <c r="F19799" s="20"/>
    </row>
    <row r="19800" spans="6:6" x14ac:dyDescent="0.3">
      <c r="F19800" s="20"/>
    </row>
    <row r="19801" spans="6:6" x14ac:dyDescent="0.3">
      <c r="F19801" s="20"/>
    </row>
    <row r="19802" spans="6:6" x14ac:dyDescent="0.3">
      <c r="F19802" s="20"/>
    </row>
    <row r="19803" spans="6:6" x14ac:dyDescent="0.3">
      <c r="F19803" s="20"/>
    </row>
    <row r="19804" spans="6:6" x14ac:dyDescent="0.3">
      <c r="F19804" s="20"/>
    </row>
    <row r="19805" spans="6:6" x14ac:dyDescent="0.3">
      <c r="F19805" s="20"/>
    </row>
    <row r="19806" spans="6:6" x14ac:dyDescent="0.3">
      <c r="F19806" s="20"/>
    </row>
    <row r="19807" spans="6:6" x14ac:dyDescent="0.3">
      <c r="F19807" s="20"/>
    </row>
    <row r="19808" spans="6:6" x14ac:dyDescent="0.3">
      <c r="F19808" s="20"/>
    </row>
    <row r="19809" spans="6:6" x14ac:dyDescent="0.3">
      <c r="F19809" s="20"/>
    </row>
    <row r="19810" spans="6:6" x14ac:dyDescent="0.3">
      <c r="F19810" s="20"/>
    </row>
    <row r="19811" spans="6:6" x14ac:dyDescent="0.3">
      <c r="F19811" s="20"/>
    </row>
    <row r="19812" spans="6:6" x14ac:dyDescent="0.3">
      <c r="F19812" s="20"/>
    </row>
    <row r="19813" spans="6:6" x14ac:dyDescent="0.3">
      <c r="F19813" s="20"/>
    </row>
    <row r="19814" spans="6:6" x14ac:dyDescent="0.3">
      <c r="F19814" s="20"/>
    </row>
    <row r="19815" spans="6:6" x14ac:dyDescent="0.3">
      <c r="F19815" s="20"/>
    </row>
    <row r="19816" spans="6:6" x14ac:dyDescent="0.3">
      <c r="F19816" s="20"/>
    </row>
    <row r="19817" spans="6:6" x14ac:dyDescent="0.3">
      <c r="F19817" s="20"/>
    </row>
    <row r="19818" spans="6:6" x14ac:dyDescent="0.3">
      <c r="F19818" s="20"/>
    </row>
    <row r="19819" spans="6:6" x14ac:dyDescent="0.3">
      <c r="F19819" s="20"/>
    </row>
    <row r="19820" spans="6:6" x14ac:dyDescent="0.3">
      <c r="F19820" s="20"/>
    </row>
    <row r="19821" spans="6:6" x14ac:dyDescent="0.3">
      <c r="F19821" s="20"/>
    </row>
    <row r="19822" spans="6:6" x14ac:dyDescent="0.3">
      <c r="F19822" s="20"/>
    </row>
    <row r="19823" spans="6:6" x14ac:dyDescent="0.3">
      <c r="F19823" s="20"/>
    </row>
    <row r="19824" spans="6:6" x14ac:dyDescent="0.3">
      <c r="F19824" s="20"/>
    </row>
    <row r="19825" spans="6:6" x14ac:dyDescent="0.3">
      <c r="F19825" s="20"/>
    </row>
    <row r="19826" spans="6:6" x14ac:dyDescent="0.3">
      <c r="F19826" s="20"/>
    </row>
    <row r="19827" spans="6:6" x14ac:dyDescent="0.3">
      <c r="F19827" s="20"/>
    </row>
    <row r="19828" spans="6:6" x14ac:dyDescent="0.3">
      <c r="F19828" s="20"/>
    </row>
    <row r="19829" spans="6:6" x14ac:dyDescent="0.3">
      <c r="F19829" s="20"/>
    </row>
    <row r="19830" spans="6:6" x14ac:dyDescent="0.3">
      <c r="F19830" s="20"/>
    </row>
    <row r="19831" spans="6:6" x14ac:dyDescent="0.3">
      <c r="F19831" s="20"/>
    </row>
    <row r="19832" spans="6:6" x14ac:dyDescent="0.3">
      <c r="F19832" s="20"/>
    </row>
    <row r="19833" spans="6:6" x14ac:dyDescent="0.3">
      <c r="F19833" s="20"/>
    </row>
    <row r="19834" spans="6:6" x14ac:dyDescent="0.3">
      <c r="F19834" s="20"/>
    </row>
    <row r="19835" spans="6:6" x14ac:dyDescent="0.3">
      <c r="F19835" s="20"/>
    </row>
    <row r="19836" spans="6:6" x14ac:dyDescent="0.3">
      <c r="F19836" s="20"/>
    </row>
    <row r="19837" spans="6:6" x14ac:dyDescent="0.3">
      <c r="F19837" s="20"/>
    </row>
    <row r="19838" spans="6:6" x14ac:dyDescent="0.3">
      <c r="F19838" s="20"/>
    </row>
    <row r="19839" spans="6:6" x14ac:dyDescent="0.3">
      <c r="F19839" s="20"/>
    </row>
    <row r="19840" spans="6:6" x14ac:dyDescent="0.3">
      <c r="F19840" s="20"/>
    </row>
    <row r="19841" spans="6:6" x14ac:dyDescent="0.3">
      <c r="F19841" s="20"/>
    </row>
    <row r="19842" spans="6:6" x14ac:dyDescent="0.3">
      <c r="F19842" s="20"/>
    </row>
    <row r="19843" spans="6:6" x14ac:dyDescent="0.3">
      <c r="F19843" s="20"/>
    </row>
    <row r="19844" spans="6:6" x14ac:dyDescent="0.3">
      <c r="F19844" s="20"/>
    </row>
    <row r="19845" spans="6:6" x14ac:dyDescent="0.3">
      <c r="F19845" s="20"/>
    </row>
    <row r="19846" spans="6:6" x14ac:dyDescent="0.3">
      <c r="F19846" s="20"/>
    </row>
    <row r="19847" spans="6:6" x14ac:dyDescent="0.3">
      <c r="F19847" s="20"/>
    </row>
    <row r="19848" spans="6:6" x14ac:dyDescent="0.3">
      <c r="F19848" s="20"/>
    </row>
    <row r="19849" spans="6:6" x14ac:dyDescent="0.3">
      <c r="F19849" s="20"/>
    </row>
    <row r="19850" spans="6:6" x14ac:dyDescent="0.3">
      <c r="F19850" s="20"/>
    </row>
    <row r="19851" spans="6:6" x14ac:dyDescent="0.3">
      <c r="F19851" s="20"/>
    </row>
    <row r="19852" spans="6:6" x14ac:dyDescent="0.3">
      <c r="F19852" s="20"/>
    </row>
    <row r="19853" spans="6:6" x14ac:dyDescent="0.3">
      <c r="F19853" s="20"/>
    </row>
    <row r="19854" spans="6:6" x14ac:dyDescent="0.3">
      <c r="F19854" s="20"/>
    </row>
    <row r="19855" spans="6:6" x14ac:dyDescent="0.3">
      <c r="F19855" s="20"/>
    </row>
    <row r="19856" spans="6:6" x14ac:dyDescent="0.3">
      <c r="F19856" s="20"/>
    </row>
    <row r="19857" spans="6:6" x14ac:dyDescent="0.3">
      <c r="F19857" s="20"/>
    </row>
    <row r="19858" spans="6:6" x14ac:dyDescent="0.3">
      <c r="F19858" s="20"/>
    </row>
    <row r="19859" spans="6:6" x14ac:dyDescent="0.3">
      <c r="F19859" s="20"/>
    </row>
    <row r="19860" spans="6:6" x14ac:dyDescent="0.3">
      <c r="F19860" s="20"/>
    </row>
    <row r="19861" spans="6:6" x14ac:dyDescent="0.3">
      <c r="F19861" s="20"/>
    </row>
    <row r="19862" spans="6:6" x14ac:dyDescent="0.3">
      <c r="F19862" s="20"/>
    </row>
    <row r="19863" spans="6:6" x14ac:dyDescent="0.3">
      <c r="F19863" s="20"/>
    </row>
    <row r="19864" spans="6:6" x14ac:dyDescent="0.3">
      <c r="F19864" s="20"/>
    </row>
    <row r="19865" spans="6:6" x14ac:dyDescent="0.3">
      <c r="F19865" s="20"/>
    </row>
    <row r="19866" spans="6:6" x14ac:dyDescent="0.3">
      <c r="F19866" s="20"/>
    </row>
    <row r="19867" spans="6:6" x14ac:dyDescent="0.3">
      <c r="F19867" s="20"/>
    </row>
    <row r="19868" spans="6:6" x14ac:dyDescent="0.3">
      <c r="F19868" s="20"/>
    </row>
    <row r="19869" spans="6:6" x14ac:dyDescent="0.3">
      <c r="F19869" s="20"/>
    </row>
    <row r="19870" spans="6:6" x14ac:dyDescent="0.3">
      <c r="F19870" s="20"/>
    </row>
    <row r="19871" spans="6:6" x14ac:dyDescent="0.3">
      <c r="F19871" s="20"/>
    </row>
    <row r="19872" spans="6:6" x14ac:dyDescent="0.3">
      <c r="F19872" s="20"/>
    </row>
    <row r="19873" spans="6:6" x14ac:dyDescent="0.3">
      <c r="F19873" s="20"/>
    </row>
    <row r="19874" spans="6:6" x14ac:dyDescent="0.3">
      <c r="F19874" s="20"/>
    </row>
    <row r="19875" spans="6:6" x14ac:dyDescent="0.3">
      <c r="F19875" s="20"/>
    </row>
    <row r="19876" spans="6:6" x14ac:dyDescent="0.3">
      <c r="F19876" s="20"/>
    </row>
    <row r="19877" spans="6:6" x14ac:dyDescent="0.3">
      <c r="F19877" s="20"/>
    </row>
    <row r="19878" spans="6:6" x14ac:dyDescent="0.3">
      <c r="F19878" s="20"/>
    </row>
    <row r="19879" spans="6:6" x14ac:dyDescent="0.3">
      <c r="F19879" s="20"/>
    </row>
    <row r="19880" spans="6:6" x14ac:dyDescent="0.3">
      <c r="F19880" s="20"/>
    </row>
    <row r="19881" spans="6:6" x14ac:dyDescent="0.3">
      <c r="F19881" s="20"/>
    </row>
    <row r="19882" spans="6:6" x14ac:dyDescent="0.3">
      <c r="F19882" s="20"/>
    </row>
    <row r="19883" spans="6:6" x14ac:dyDescent="0.3">
      <c r="F19883" s="20"/>
    </row>
    <row r="19884" spans="6:6" x14ac:dyDescent="0.3">
      <c r="F19884" s="20"/>
    </row>
    <row r="19885" spans="6:6" x14ac:dyDescent="0.3">
      <c r="F19885" s="20"/>
    </row>
    <row r="19886" spans="6:6" x14ac:dyDescent="0.3">
      <c r="F19886" s="20"/>
    </row>
    <row r="19887" spans="6:6" x14ac:dyDescent="0.3">
      <c r="F19887" s="20"/>
    </row>
    <row r="19888" spans="6:6" x14ac:dyDescent="0.3">
      <c r="F19888" s="20"/>
    </row>
    <row r="19889" spans="6:6" x14ac:dyDescent="0.3">
      <c r="F19889" s="20"/>
    </row>
    <row r="19890" spans="6:6" x14ac:dyDescent="0.3">
      <c r="F19890" s="20"/>
    </row>
    <row r="19891" spans="6:6" x14ac:dyDescent="0.3">
      <c r="F19891" s="20"/>
    </row>
    <row r="19892" spans="6:6" x14ac:dyDescent="0.3">
      <c r="F19892" s="20"/>
    </row>
    <row r="19893" spans="6:6" x14ac:dyDescent="0.3">
      <c r="F19893" s="20"/>
    </row>
    <row r="19894" spans="6:6" x14ac:dyDescent="0.3">
      <c r="F19894" s="20"/>
    </row>
    <row r="19895" spans="6:6" x14ac:dyDescent="0.3">
      <c r="F19895" s="20"/>
    </row>
    <row r="19896" spans="6:6" x14ac:dyDescent="0.3">
      <c r="F19896" s="20"/>
    </row>
    <row r="19897" spans="6:6" x14ac:dyDescent="0.3">
      <c r="F19897" s="20"/>
    </row>
    <row r="19898" spans="6:6" x14ac:dyDescent="0.3">
      <c r="F19898" s="20"/>
    </row>
    <row r="19899" spans="6:6" x14ac:dyDescent="0.3">
      <c r="F19899" s="20"/>
    </row>
    <row r="19900" spans="6:6" x14ac:dyDescent="0.3">
      <c r="F19900" s="20"/>
    </row>
    <row r="19901" spans="6:6" x14ac:dyDescent="0.3">
      <c r="F19901" s="20"/>
    </row>
    <row r="19902" spans="6:6" x14ac:dyDescent="0.3">
      <c r="F19902" s="20"/>
    </row>
    <row r="19903" spans="6:6" x14ac:dyDescent="0.3">
      <c r="F19903" s="20"/>
    </row>
    <row r="19904" spans="6:6" x14ac:dyDescent="0.3">
      <c r="F19904" s="20"/>
    </row>
    <row r="19905" spans="6:6" x14ac:dyDescent="0.3">
      <c r="F19905" s="20"/>
    </row>
    <row r="19906" spans="6:6" x14ac:dyDescent="0.3">
      <c r="F19906" s="20"/>
    </row>
    <row r="19907" spans="6:6" x14ac:dyDescent="0.3">
      <c r="F19907" s="20"/>
    </row>
    <row r="19908" spans="6:6" x14ac:dyDescent="0.3">
      <c r="F19908" s="20"/>
    </row>
    <row r="19909" spans="6:6" x14ac:dyDescent="0.3">
      <c r="F19909" s="20"/>
    </row>
    <row r="19910" spans="6:6" x14ac:dyDescent="0.3">
      <c r="F19910" s="20"/>
    </row>
    <row r="19911" spans="6:6" x14ac:dyDescent="0.3">
      <c r="F19911" s="20"/>
    </row>
    <row r="19912" spans="6:6" x14ac:dyDescent="0.3">
      <c r="F19912" s="20"/>
    </row>
    <row r="19913" spans="6:6" x14ac:dyDescent="0.3">
      <c r="F19913" s="20"/>
    </row>
    <row r="19914" spans="6:6" x14ac:dyDescent="0.3">
      <c r="F19914" s="20"/>
    </row>
    <row r="19915" spans="6:6" x14ac:dyDescent="0.3">
      <c r="F19915" s="20"/>
    </row>
    <row r="19916" spans="6:6" x14ac:dyDescent="0.3">
      <c r="F19916" s="20"/>
    </row>
    <row r="19917" spans="6:6" x14ac:dyDescent="0.3">
      <c r="F19917" s="20"/>
    </row>
    <row r="19918" spans="6:6" x14ac:dyDescent="0.3">
      <c r="F19918" s="20"/>
    </row>
    <row r="19919" spans="6:6" x14ac:dyDescent="0.3">
      <c r="F19919" s="20"/>
    </row>
    <row r="19920" spans="6:6" x14ac:dyDescent="0.3">
      <c r="F19920" s="20"/>
    </row>
    <row r="19921" spans="6:6" x14ac:dyDescent="0.3">
      <c r="F19921" s="20"/>
    </row>
    <row r="19922" spans="6:6" x14ac:dyDescent="0.3">
      <c r="F19922" s="20"/>
    </row>
    <row r="19923" spans="6:6" x14ac:dyDescent="0.3">
      <c r="F19923" s="20"/>
    </row>
    <row r="19924" spans="6:6" x14ac:dyDescent="0.3">
      <c r="F19924" s="20"/>
    </row>
    <row r="19925" spans="6:6" x14ac:dyDescent="0.3">
      <c r="F19925" s="20"/>
    </row>
    <row r="19926" spans="6:6" x14ac:dyDescent="0.3">
      <c r="F19926" s="20"/>
    </row>
    <row r="19927" spans="6:6" x14ac:dyDescent="0.3">
      <c r="F19927" s="20"/>
    </row>
    <row r="19928" spans="6:6" x14ac:dyDescent="0.3">
      <c r="F19928" s="20"/>
    </row>
    <row r="19929" spans="6:6" x14ac:dyDescent="0.3">
      <c r="F19929" s="20"/>
    </row>
    <row r="19930" spans="6:6" x14ac:dyDescent="0.3">
      <c r="F19930" s="20"/>
    </row>
    <row r="19931" spans="6:6" x14ac:dyDescent="0.3">
      <c r="F19931" s="20"/>
    </row>
    <row r="19932" spans="6:6" x14ac:dyDescent="0.3">
      <c r="F19932" s="20"/>
    </row>
    <row r="19933" spans="6:6" x14ac:dyDescent="0.3">
      <c r="F19933" s="20"/>
    </row>
    <row r="19934" spans="6:6" x14ac:dyDescent="0.3">
      <c r="F19934" s="20"/>
    </row>
    <row r="19935" spans="6:6" x14ac:dyDescent="0.3">
      <c r="F19935" s="20"/>
    </row>
    <row r="19936" spans="6:6" x14ac:dyDescent="0.3">
      <c r="F19936" s="20"/>
    </row>
    <row r="19937" spans="6:6" x14ac:dyDescent="0.3">
      <c r="F19937" s="20"/>
    </row>
    <row r="19938" spans="6:6" x14ac:dyDescent="0.3">
      <c r="F19938" s="20"/>
    </row>
    <row r="19939" spans="6:6" x14ac:dyDescent="0.3">
      <c r="F19939" s="20"/>
    </row>
    <row r="19940" spans="6:6" x14ac:dyDescent="0.3">
      <c r="F19940" s="20"/>
    </row>
    <row r="19941" spans="6:6" x14ac:dyDescent="0.3">
      <c r="F19941" s="20"/>
    </row>
    <row r="19942" spans="6:6" x14ac:dyDescent="0.3">
      <c r="F19942" s="20"/>
    </row>
    <row r="19943" spans="6:6" x14ac:dyDescent="0.3">
      <c r="F19943" s="20"/>
    </row>
    <row r="19944" spans="6:6" x14ac:dyDescent="0.3">
      <c r="F19944" s="20"/>
    </row>
    <row r="19945" spans="6:6" x14ac:dyDescent="0.3">
      <c r="F19945" s="20"/>
    </row>
    <row r="19946" spans="6:6" x14ac:dyDescent="0.3">
      <c r="F19946" s="20"/>
    </row>
    <row r="19947" spans="6:6" x14ac:dyDescent="0.3">
      <c r="F19947" s="20"/>
    </row>
    <row r="19948" spans="6:6" x14ac:dyDescent="0.3">
      <c r="F19948" s="20"/>
    </row>
    <row r="19949" spans="6:6" x14ac:dyDescent="0.3">
      <c r="F19949" s="20"/>
    </row>
    <row r="19950" spans="6:6" x14ac:dyDescent="0.3">
      <c r="F19950" s="20"/>
    </row>
    <row r="19951" spans="6:6" x14ac:dyDescent="0.3">
      <c r="F19951" s="20"/>
    </row>
    <row r="19952" spans="6:6" x14ac:dyDescent="0.3">
      <c r="F19952" s="20"/>
    </row>
    <row r="19953" spans="6:6" x14ac:dyDescent="0.3">
      <c r="F19953" s="20"/>
    </row>
    <row r="19954" spans="6:6" x14ac:dyDescent="0.3">
      <c r="F19954" s="20"/>
    </row>
    <row r="19955" spans="6:6" x14ac:dyDescent="0.3">
      <c r="F19955" s="20"/>
    </row>
    <row r="19956" spans="6:6" x14ac:dyDescent="0.3">
      <c r="F19956" s="20"/>
    </row>
    <row r="19957" spans="6:6" x14ac:dyDescent="0.3">
      <c r="F19957" s="20"/>
    </row>
    <row r="19958" spans="6:6" x14ac:dyDescent="0.3">
      <c r="F19958" s="20"/>
    </row>
    <row r="19959" spans="6:6" x14ac:dyDescent="0.3">
      <c r="F19959" s="20"/>
    </row>
    <row r="19960" spans="6:6" x14ac:dyDescent="0.3">
      <c r="F19960" s="20"/>
    </row>
    <row r="19961" spans="6:6" x14ac:dyDescent="0.3">
      <c r="F19961" s="20"/>
    </row>
    <row r="19962" spans="6:6" x14ac:dyDescent="0.3">
      <c r="F19962" s="20"/>
    </row>
    <row r="19963" spans="6:6" x14ac:dyDescent="0.3">
      <c r="F19963" s="20"/>
    </row>
    <row r="19964" spans="6:6" x14ac:dyDescent="0.3">
      <c r="F19964" s="20"/>
    </row>
    <row r="19965" spans="6:6" x14ac:dyDescent="0.3">
      <c r="F19965" s="20"/>
    </row>
    <row r="19966" spans="6:6" x14ac:dyDescent="0.3">
      <c r="F19966" s="20"/>
    </row>
    <row r="19967" spans="6:6" x14ac:dyDescent="0.3">
      <c r="F19967" s="20"/>
    </row>
    <row r="19968" spans="6:6" x14ac:dyDescent="0.3">
      <c r="F19968" s="20"/>
    </row>
    <row r="19969" spans="6:6" x14ac:dyDescent="0.3">
      <c r="F19969" s="20"/>
    </row>
    <row r="19970" spans="6:6" x14ac:dyDescent="0.3">
      <c r="F19970" s="20"/>
    </row>
    <row r="19971" spans="6:6" x14ac:dyDescent="0.3">
      <c r="F19971" s="20"/>
    </row>
    <row r="19972" spans="6:6" x14ac:dyDescent="0.3">
      <c r="F19972" s="20"/>
    </row>
    <row r="19973" spans="6:6" x14ac:dyDescent="0.3">
      <c r="F19973" s="20"/>
    </row>
    <row r="19974" spans="6:6" x14ac:dyDescent="0.3">
      <c r="F19974" s="20"/>
    </row>
    <row r="19975" spans="6:6" x14ac:dyDescent="0.3">
      <c r="F19975" s="20"/>
    </row>
    <row r="19976" spans="6:6" x14ac:dyDescent="0.3">
      <c r="F19976" s="20"/>
    </row>
    <row r="19977" spans="6:6" x14ac:dyDescent="0.3">
      <c r="F19977" s="20"/>
    </row>
    <row r="19978" spans="6:6" x14ac:dyDescent="0.3">
      <c r="F19978" s="20"/>
    </row>
    <row r="19979" spans="6:6" x14ac:dyDescent="0.3">
      <c r="F19979" s="20"/>
    </row>
    <row r="19980" spans="6:6" x14ac:dyDescent="0.3">
      <c r="F19980" s="20"/>
    </row>
    <row r="19981" spans="6:6" x14ac:dyDescent="0.3">
      <c r="F19981" s="20"/>
    </row>
    <row r="19982" spans="6:6" x14ac:dyDescent="0.3">
      <c r="F19982" s="20"/>
    </row>
    <row r="19983" spans="6:6" x14ac:dyDescent="0.3">
      <c r="F19983" s="20"/>
    </row>
    <row r="19984" spans="6:6" x14ac:dyDescent="0.3">
      <c r="F19984" s="20"/>
    </row>
    <row r="19985" spans="6:6" x14ac:dyDescent="0.3">
      <c r="F19985" s="20"/>
    </row>
    <row r="19986" spans="6:6" x14ac:dyDescent="0.3">
      <c r="F19986" s="20"/>
    </row>
    <row r="19987" spans="6:6" x14ac:dyDescent="0.3">
      <c r="F19987" s="20"/>
    </row>
    <row r="19988" spans="6:6" x14ac:dyDescent="0.3">
      <c r="F19988" s="20"/>
    </row>
    <row r="19989" spans="6:6" x14ac:dyDescent="0.3">
      <c r="F19989" s="20"/>
    </row>
    <row r="19990" spans="6:6" x14ac:dyDescent="0.3">
      <c r="F19990" s="20"/>
    </row>
    <row r="19991" spans="6:6" x14ac:dyDescent="0.3">
      <c r="F19991" s="20"/>
    </row>
    <row r="19992" spans="6:6" x14ac:dyDescent="0.3">
      <c r="F19992" s="20"/>
    </row>
    <row r="19993" spans="6:6" x14ac:dyDescent="0.3">
      <c r="F19993" s="20"/>
    </row>
    <row r="19994" spans="6:6" x14ac:dyDescent="0.3">
      <c r="F19994" s="20"/>
    </row>
    <row r="19995" spans="6:6" x14ac:dyDescent="0.3">
      <c r="F19995" s="20"/>
    </row>
    <row r="19996" spans="6:6" x14ac:dyDescent="0.3">
      <c r="F19996" s="20"/>
    </row>
    <row r="19997" spans="6:6" x14ac:dyDescent="0.3">
      <c r="F19997" s="20"/>
    </row>
    <row r="19998" spans="6:6" x14ac:dyDescent="0.3">
      <c r="F19998" s="20"/>
    </row>
    <row r="19999" spans="6:6" x14ac:dyDescent="0.3">
      <c r="F19999" s="20"/>
    </row>
    <row r="20000" spans="6:6" x14ac:dyDescent="0.3">
      <c r="F20000" s="20"/>
    </row>
    <row r="20001" spans="6:6" x14ac:dyDescent="0.3">
      <c r="F20001" s="20"/>
    </row>
    <row r="20002" spans="6:6" x14ac:dyDescent="0.3">
      <c r="F20002" s="20"/>
    </row>
    <row r="20003" spans="6:6" x14ac:dyDescent="0.3">
      <c r="F20003" s="20"/>
    </row>
    <row r="20004" spans="6:6" x14ac:dyDescent="0.3">
      <c r="F20004" s="20"/>
    </row>
    <row r="20005" spans="6:6" x14ac:dyDescent="0.3">
      <c r="F20005" s="20"/>
    </row>
    <row r="20006" spans="6:6" x14ac:dyDescent="0.3">
      <c r="F20006" s="20"/>
    </row>
    <row r="20007" spans="6:6" x14ac:dyDescent="0.3">
      <c r="F20007" s="20"/>
    </row>
    <row r="20008" spans="6:6" x14ac:dyDescent="0.3">
      <c r="F20008" s="20"/>
    </row>
    <row r="20009" spans="6:6" x14ac:dyDescent="0.3">
      <c r="F20009" s="20"/>
    </row>
    <row r="20010" spans="6:6" x14ac:dyDescent="0.3">
      <c r="F20010" s="20"/>
    </row>
    <row r="20011" spans="6:6" x14ac:dyDescent="0.3">
      <c r="F20011" s="20"/>
    </row>
    <row r="20012" spans="6:6" x14ac:dyDescent="0.3">
      <c r="F20012" s="20"/>
    </row>
    <row r="20013" spans="6:6" x14ac:dyDescent="0.3">
      <c r="F20013" s="20"/>
    </row>
    <row r="20014" spans="6:6" x14ac:dyDescent="0.3">
      <c r="F20014" s="20"/>
    </row>
    <row r="20015" spans="6:6" x14ac:dyDescent="0.3">
      <c r="F20015" s="20"/>
    </row>
    <row r="20016" spans="6:6" x14ac:dyDescent="0.3">
      <c r="F20016" s="20"/>
    </row>
    <row r="20017" spans="6:6" x14ac:dyDescent="0.3">
      <c r="F20017" s="20"/>
    </row>
    <row r="20018" spans="6:6" x14ac:dyDescent="0.3">
      <c r="F20018" s="20"/>
    </row>
    <row r="20019" spans="6:6" x14ac:dyDescent="0.3">
      <c r="F20019" s="20"/>
    </row>
    <row r="20020" spans="6:6" x14ac:dyDescent="0.3">
      <c r="F20020" s="20"/>
    </row>
    <row r="20021" spans="6:6" x14ac:dyDescent="0.3">
      <c r="F20021" s="20"/>
    </row>
    <row r="20022" spans="6:6" x14ac:dyDescent="0.3">
      <c r="F20022" s="20"/>
    </row>
    <row r="20023" spans="6:6" x14ac:dyDescent="0.3">
      <c r="F20023" s="20"/>
    </row>
    <row r="20024" spans="6:6" x14ac:dyDescent="0.3">
      <c r="F20024" s="20"/>
    </row>
    <row r="20025" spans="6:6" x14ac:dyDescent="0.3">
      <c r="F20025" s="20"/>
    </row>
    <row r="20026" spans="6:6" x14ac:dyDescent="0.3">
      <c r="F20026" s="20"/>
    </row>
    <row r="20027" spans="6:6" x14ac:dyDescent="0.3">
      <c r="F20027" s="20"/>
    </row>
    <row r="20028" spans="6:6" x14ac:dyDescent="0.3">
      <c r="F20028" s="20"/>
    </row>
    <row r="20029" spans="6:6" x14ac:dyDescent="0.3">
      <c r="F20029" s="20"/>
    </row>
    <row r="20030" spans="6:6" x14ac:dyDescent="0.3">
      <c r="F20030" s="20"/>
    </row>
    <row r="20031" spans="6:6" x14ac:dyDescent="0.3">
      <c r="F20031" s="20"/>
    </row>
    <row r="20032" spans="6:6" x14ac:dyDescent="0.3">
      <c r="F20032" s="20"/>
    </row>
    <row r="20033" spans="6:6" x14ac:dyDescent="0.3">
      <c r="F20033" s="20"/>
    </row>
    <row r="20034" spans="6:6" x14ac:dyDescent="0.3">
      <c r="F20034" s="20"/>
    </row>
    <row r="20035" spans="6:6" x14ac:dyDescent="0.3">
      <c r="F20035" s="20"/>
    </row>
    <row r="20036" spans="6:6" x14ac:dyDescent="0.3">
      <c r="F20036" s="20"/>
    </row>
    <row r="20037" spans="6:6" x14ac:dyDescent="0.3">
      <c r="F20037" s="20"/>
    </row>
    <row r="20038" spans="6:6" x14ac:dyDescent="0.3">
      <c r="F20038" s="20"/>
    </row>
    <row r="20039" spans="6:6" x14ac:dyDescent="0.3">
      <c r="F20039" s="20"/>
    </row>
    <row r="20040" spans="6:6" x14ac:dyDescent="0.3">
      <c r="F20040" s="20"/>
    </row>
    <row r="20041" spans="6:6" x14ac:dyDescent="0.3">
      <c r="F20041" s="20"/>
    </row>
    <row r="20042" spans="6:6" x14ac:dyDescent="0.3">
      <c r="F20042" s="20"/>
    </row>
    <row r="20043" spans="6:6" x14ac:dyDescent="0.3">
      <c r="F20043" s="20"/>
    </row>
    <row r="20044" spans="6:6" x14ac:dyDescent="0.3">
      <c r="F20044" s="20"/>
    </row>
    <row r="20045" spans="6:6" x14ac:dyDescent="0.3">
      <c r="F20045" s="20"/>
    </row>
    <row r="20046" spans="6:6" x14ac:dyDescent="0.3">
      <c r="F20046" s="20"/>
    </row>
    <row r="20047" spans="6:6" x14ac:dyDescent="0.3">
      <c r="F20047" s="20"/>
    </row>
    <row r="20048" spans="6:6" x14ac:dyDescent="0.3">
      <c r="F20048" s="20"/>
    </row>
    <row r="20049" spans="6:6" x14ac:dyDescent="0.3">
      <c r="F20049" s="20"/>
    </row>
    <row r="20050" spans="6:6" x14ac:dyDescent="0.3">
      <c r="F20050" s="20"/>
    </row>
    <row r="20051" spans="6:6" x14ac:dyDescent="0.3">
      <c r="F20051" s="20"/>
    </row>
    <row r="20052" spans="6:6" x14ac:dyDescent="0.3">
      <c r="F20052" s="20"/>
    </row>
    <row r="20053" spans="6:6" x14ac:dyDescent="0.3">
      <c r="F20053" s="20"/>
    </row>
    <row r="20054" spans="6:6" x14ac:dyDescent="0.3">
      <c r="F20054" s="20"/>
    </row>
    <row r="20055" spans="6:6" x14ac:dyDescent="0.3">
      <c r="F20055" s="20"/>
    </row>
    <row r="20056" spans="6:6" x14ac:dyDescent="0.3">
      <c r="F20056" s="20"/>
    </row>
    <row r="20057" spans="6:6" x14ac:dyDescent="0.3">
      <c r="F20057" s="20"/>
    </row>
    <row r="20058" spans="6:6" x14ac:dyDescent="0.3">
      <c r="F20058" s="20"/>
    </row>
    <row r="20059" spans="6:6" x14ac:dyDescent="0.3">
      <c r="F20059" s="20"/>
    </row>
    <row r="20060" spans="6:6" x14ac:dyDescent="0.3">
      <c r="F20060" s="20"/>
    </row>
    <row r="20061" spans="6:6" x14ac:dyDescent="0.3">
      <c r="F20061" s="20"/>
    </row>
    <row r="20062" spans="6:6" x14ac:dyDescent="0.3">
      <c r="F20062" s="20"/>
    </row>
    <row r="20063" spans="6:6" x14ac:dyDescent="0.3">
      <c r="F20063" s="20"/>
    </row>
    <row r="20064" spans="6:6" x14ac:dyDescent="0.3">
      <c r="F20064" s="20"/>
    </row>
    <row r="20065" spans="6:6" x14ac:dyDescent="0.3">
      <c r="F20065" s="20"/>
    </row>
    <row r="20066" spans="6:6" x14ac:dyDescent="0.3">
      <c r="F20066" s="20"/>
    </row>
    <row r="20067" spans="6:6" x14ac:dyDescent="0.3">
      <c r="F20067" s="20"/>
    </row>
    <row r="20068" spans="6:6" x14ac:dyDescent="0.3">
      <c r="F20068" s="20"/>
    </row>
    <row r="20069" spans="6:6" x14ac:dyDescent="0.3">
      <c r="F20069" s="20"/>
    </row>
    <row r="20070" spans="6:6" x14ac:dyDescent="0.3">
      <c r="F20070" s="20"/>
    </row>
    <row r="20071" spans="6:6" x14ac:dyDescent="0.3">
      <c r="F20071" s="20"/>
    </row>
    <row r="20072" spans="6:6" x14ac:dyDescent="0.3">
      <c r="F20072" s="20"/>
    </row>
    <row r="20073" spans="6:6" x14ac:dyDescent="0.3">
      <c r="F20073" s="20"/>
    </row>
    <row r="20074" spans="6:6" x14ac:dyDescent="0.3">
      <c r="F20074" s="20"/>
    </row>
    <row r="20075" spans="6:6" x14ac:dyDescent="0.3">
      <c r="F20075" s="20"/>
    </row>
    <row r="20076" spans="6:6" x14ac:dyDescent="0.3">
      <c r="F20076" s="20"/>
    </row>
    <row r="20077" spans="6:6" x14ac:dyDescent="0.3">
      <c r="F20077" s="20"/>
    </row>
    <row r="20078" spans="6:6" x14ac:dyDescent="0.3">
      <c r="F20078" s="20"/>
    </row>
    <row r="20079" spans="6:6" x14ac:dyDescent="0.3">
      <c r="F20079" s="20"/>
    </row>
    <row r="20080" spans="6:6" x14ac:dyDescent="0.3">
      <c r="F20080" s="20"/>
    </row>
    <row r="20081" spans="6:6" x14ac:dyDescent="0.3">
      <c r="F20081" s="20"/>
    </row>
    <row r="20082" spans="6:6" x14ac:dyDescent="0.3">
      <c r="F20082" s="20"/>
    </row>
    <row r="20083" spans="6:6" x14ac:dyDescent="0.3">
      <c r="F20083" s="20"/>
    </row>
    <row r="20084" spans="6:6" x14ac:dyDescent="0.3">
      <c r="F20084" s="20"/>
    </row>
    <row r="20085" spans="6:6" x14ac:dyDescent="0.3">
      <c r="F20085" s="20"/>
    </row>
    <row r="20086" spans="6:6" x14ac:dyDescent="0.3">
      <c r="F20086" s="20"/>
    </row>
    <row r="20087" spans="6:6" x14ac:dyDescent="0.3">
      <c r="F20087" s="20"/>
    </row>
    <row r="20088" spans="6:6" x14ac:dyDescent="0.3">
      <c r="F20088" s="20"/>
    </row>
    <row r="20089" spans="6:6" x14ac:dyDescent="0.3">
      <c r="F20089" s="20"/>
    </row>
    <row r="20090" spans="6:6" x14ac:dyDescent="0.3">
      <c r="F20090" s="20"/>
    </row>
    <row r="20091" spans="6:6" x14ac:dyDescent="0.3">
      <c r="F20091" s="20"/>
    </row>
    <row r="20092" spans="6:6" x14ac:dyDescent="0.3">
      <c r="F20092" s="20"/>
    </row>
    <row r="20093" spans="6:6" x14ac:dyDescent="0.3">
      <c r="F20093" s="20"/>
    </row>
    <row r="20094" spans="6:6" x14ac:dyDescent="0.3">
      <c r="F20094" s="20"/>
    </row>
    <row r="20095" spans="6:6" x14ac:dyDescent="0.3">
      <c r="F20095" s="20"/>
    </row>
    <row r="20096" spans="6:6" x14ac:dyDescent="0.3">
      <c r="F20096" s="20"/>
    </row>
    <row r="20097" spans="6:6" x14ac:dyDescent="0.3">
      <c r="F20097" s="20"/>
    </row>
    <row r="20098" spans="6:6" x14ac:dyDescent="0.3">
      <c r="F20098" s="20"/>
    </row>
    <row r="20099" spans="6:6" x14ac:dyDescent="0.3">
      <c r="F20099" s="20"/>
    </row>
    <row r="20100" spans="6:6" x14ac:dyDescent="0.3">
      <c r="F20100" s="20"/>
    </row>
    <row r="20101" spans="6:6" x14ac:dyDescent="0.3">
      <c r="F20101" s="20"/>
    </row>
    <row r="20102" spans="6:6" x14ac:dyDescent="0.3">
      <c r="F20102" s="20"/>
    </row>
    <row r="20103" spans="6:6" x14ac:dyDescent="0.3">
      <c r="F20103" s="20"/>
    </row>
    <row r="20104" spans="6:6" x14ac:dyDescent="0.3">
      <c r="F20104" s="20"/>
    </row>
    <row r="20105" spans="6:6" x14ac:dyDescent="0.3">
      <c r="F20105" s="20"/>
    </row>
    <row r="20106" spans="6:6" x14ac:dyDescent="0.3">
      <c r="F20106" s="20"/>
    </row>
    <row r="20107" spans="6:6" x14ac:dyDescent="0.3">
      <c r="F20107" s="20"/>
    </row>
    <row r="20108" spans="6:6" x14ac:dyDescent="0.3">
      <c r="F20108" s="20"/>
    </row>
    <row r="20109" spans="6:6" x14ac:dyDescent="0.3">
      <c r="F20109" s="20"/>
    </row>
    <row r="20110" spans="6:6" x14ac:dyDescent="0.3">
      <c r="F20110" s="20"/>
    </row>
    <row r="20111" spans="6:6" x14ac:dyDescent="0.3">
      <c r="F20111" s="20"/>
    </row>
    <row r="20112" spans="6:6" x14ac:dyDescent="0.3">
      <c r="F20112" s="20"/>
    </row>
    <row r="20113" spans="6:6" x14ac:dyDescent="0.3">
      <c r="F20113" s="20"/>
    </row>
    <row r="20114" spans="6:6" x14ac:dyDescent="0.3">
      <c r="F20114" s="20"/>
    </row>
    <row r="20115" spans="6:6" x14ac:dyDescent="0.3">
      <c r="F20115" s="20"/>
    </row>
    <row r="20116" spans="6:6" x14ac:dyDescent="0.3">
      <c r="F20116" s="20"/>
    </row>
    <row r="20117" spans="6:6" x14ac:dyDescent="0.3">
      <c r="F20117" s="20"/>
    </row>
    <row r="20118" spans="6:6" x14ac:dyDescent="0.3">
      <c r="F20118" s="20"/>
    </row>
    <row r="20119" spans="6:6" x14ac:dyDescent="0.3">
      <c r="F20119" s="20"/>
    </row>
    <row r="20120" spans="6:6" x14ac:dyDescent="0.3">
      <c r="F20120" s="20"/>
    </row>
    <row r="20121" spans="6:6" x14ac:dyDescent="0.3">
      <c r="F20121" s="20"/>
    </row>
    <row r="20122" spans="6:6" x14ac:dyDescent="0.3">
      <c r="F20122" s="20"/>
    </row>
    <row r="20123" spans="6:6" x14ac:dyDescent="0.3">
      <c r="F20123" s="20"/>
    </row>
    <row r="20124" spans="6:6" x14ac:dyDescent="0.3">
      <c r="F20124" s="20"/>
    </row>
    <row r="20125" spans="6:6" x14ac:dyDescent="0.3">
      <c r="F20125" s="20"/>
    </row>
    <row r="20126" spans="6:6" x14ac:dyDescent="0.3">
      <c r="F20126" s="20"/>
    </row>
    <row r="20127" spans="6:6" x14ac:dyDescent="0.3">
      <c r="F20127" s="20"/>
    </row>
    <row r="20128" spans="6:6" x14ac:dyDescent="0.3">
      <c r="F20128" s="20"/>
    </row>
    <row r="20129" spans="6:6" x14ac:dyDescent="0.3">
      <c r="F20129" s="20"/>
    </row>
    <row r="20130" spans="6:6" x14ac:dyDescent="0.3">
      <c r="F20130" s="20"/>
    </row>
    <row r="20131" spans="6:6" x14ac:dyDescent="0.3">
      <c r="F20131" s="20"/>
    </row>
    <row r="20132" spans="6:6" x14ac:dyDescent="0.3">
      <c r="F20132" s="20"/>
    </row>
    <row r="20133" spans="6:6" x14ac:dyDescent="0.3">
      <c r="F20133" s="20"/>
    </row>
    <row r="20134" spans="6:6" x14ac:dyDescent="0.3">
      <c r="F20134" s="20"/>
    </row>
    <row r="20135" spans="6:6" x14ac:dyDescent="0.3">
      <c r="F20135" s="20"/>
    </row>
    <row r="20136" spans="6:6" x14ac:dyDescent="0.3">
      <c r="F20136" s="20"/>
    </row>
    <row r="20137" spans="6:6" x14ac:dyDescent="0.3">
      <c r="F20137" s="20"/>
    </row>
    <row r="20138" spans="6:6" x14ac:dyDescent="0.3">
      <c r="F20138" s="20"/>
    </row>
    <row r="20139" spans="6:6" x14ac:dyDescent="0.3">
      <c r="F20139" s="20"/>
    </row>
    <row r="20140" spans="6:6" x14ac:dyDescent="0.3">
      <c r="F20140" s="20"/>
    </row>
    <row r="20141" spans="6:6" x14ac:dyDescent="0.3">
      <c r="F20141" s="20"/>
    </row>
    <row r="20142" spans="6:6" x14ac:dyDescent="0.3">
      <c r="F20142" s="20"/>
    </row>
    <row r="20143" spans="6:6" x14ac:dyDescent="0.3">
      <c r="F20143" s="20"/>
    </row>
    <row r="20144" spans="6:6" x14ac:dyDescent="0.3">
      <c r="F20144" s="20"/>
    </row>
    <row r="20145" spans="6:6" x14ac:dyDescent="0.3">
      <c r="F20145" s="20"/>
    </row>
    <row r="20146" spans="6:6" x14ac:dyDescent="0.3">
      <c r="F20146" s="20"/>
    </row>
    <row r="20147" spans="6:6" x14ac:dyDescent="0.3">
      <c r="F20147" s="20"/>
    </row>
    <row r="20148" spans="6:6" x14ac:dyDescent="0.3">
      <c r="F20148" s="20"/>
    </row>
    <row r="20149" spans="6:6" x14ac:dyDescent="0.3">
      <c r="F20149" s="20"/>
    </row>
    <row r="20150" spans="6:6" x14ac:dyDescent="0.3">
      <c r="F20150" s="20"/>
    </row>
    <row r="20151" spans="6:6" x14ac:dyDescent="0.3">
      <c r="F20151" s="20"/>
    </row>
    <row r="20152" spans="6:6" x14ac:dyDescent="0.3">
      <c r="F20152" s="20"/>
    </row>
    <row r="20153" spans="6:6" x14ac:dyDescent="0.3">
      <c r="F20153" s="20"/>
    </row>
    <row r="20154" spans="6:6" x14ac:dyDescent="0.3">
      <c r="F20154" s="20"/>
    </row>
    <row r="20155" spans="6:6" x14ac:dyDescent="0.3">
      <c r="F20155" s="20"/>
    </row>
    <row r="20156" spans="6:6" x14ac:dyDescent="0.3">
      <c r="F20156" s="20"/>
    </row>
    <row r="20157" spans="6:6" x14ac:dyDescent="0.3">
      <c r="F20157" s="20"/>
    </row>
    <row r="20158" spans="6:6" x14ac:dyDescent="0.3">
      <c r="F20158" s="20"/>
    </row>
    <row r="20159" spans="6:6" x14ac:dyDescent="0.3">
      <c r="F20159" s="20"/>
    </row>
    <row r="20160" spans="6:6" x14ac:dyDescent="0.3">
      <c r="F20160" s="20"/>
    </row>
    <row r="20161" spans="6:6" x14ac:dyDescent="0.3">
      <c r="F20161" s="20"/>
    </row>
    <row r="20162" spans="6:6" x14ac:dyDescent="0.3">
      <c r="F20162" s="20"/>
    </row>
    <row r="20163" spans="6:6" x14ac:dyDescent="0.3">
      <c r="F20163" s="20"/>
    </row>
    <row r="20164" spans="6:6" x14ac:dyDescent="0.3">
      <c r="F20164" s="20"/>
    </row>
    <row r="20165" spans="6:6" x14ac:dyDescent="0.3">
      <c r="F20165" s="20"/>
    </row>
    <row r="20166" spans="6:6" x14ac:dyDescent="0.3">
      <c r="F20166" s="20"/>
    </row>
    <row r="20167" spans="6:6" x14ac:dyDescent="0.3">
      <c r="F20167" s="20"/>
    </row>
    <row r="20168" spans="6:6" x14ac:dyDescent="0.3">
      <c r="F20168" s="20"/>
    </row>
    <row r="20169" spans="6:6" x14ac:dyDescent="0.3">
      <c r="F20169" s="20"/>
    </row>
    <row r="20170" spans="6:6" x14ac:dyDescent="0.3">
      <c r="F20170" s="20"/>
    </row>
    <row r="20171" spans="6:6" x14ac:dyDescent="0.3">
      <c r="F20171" s="20"/>
    </row>
    <row r="20172" spans="6:6" x14ac:dyDescent="0.3">
      <c r="F20172" s="20"/>
    </row>
    <row r="20173" spans="6:6" x14ac:dyDescent="0.3">
      <c r="F20173" s="20"/>
    </row>
    <row r="20174" spans="6:6" x14ac:dyDescent="0.3">
      <c r="F20174" s="20"/>
    </row>
    <row r="20175" spans="6:6" x14ac:dyDescent="0.3">
      <c r="F20175" s="20"/>
    </row>
    <row r="20176" spans="6:6" x14ac:dyDescent="0.3">
      <c r="F20176" s="20"/>
    </row>
    <row r="20177" spans="6:6" x14ac:dyDescent="0.3">
      <c r="F20177" s="20"/>
    </row>
    <row r="20178" spans="6:6" x14ac:dyDescent="0.3">
      <c r="F20178" s="20"/>
    </row>
    <row r="20179" spans="6:6" x14ac:dyDescent="0.3">
      <c r="F20179" s="20"/>
    </row>
    <row r="20180" spans="6:6" x14ac:dyDescent="0.3">
      <c r="F20180" s="20"/>
    </row>
    <row r="20181" spans="6:6" x14ac:dyDescent="0.3">
      <c r="F20181" s="20"/>
    </row>
    <row r="20182" spans="6:6" x14ac:dyDescent="0.3">
      <c r="F20182" s="20"/>
    </row>
    <row r="20183" spans="6:6" x14ac:dyDescent="0.3">
      <c r="F20183" s="20"/>
    </row>
    <row r="20184" spans="6:6" x14ac:dyDescent="0.3">
      <c r="F20184" s="20"/>
    </row>
    <row r="20185" spans="6:6" x14ac:dyDescent="0.3">
      <c r="F20185" s="20"/>
    </row>
    <row r="20186" spans="6:6" x14ac:dyDescent="0.3">
      <c r="F20186" s="20"/>
    </row>
    <row r="20187" spans="6:6" x14ac:dyDescent="0.3">
      <c r="F20187" s="20"/>
    </row>
    <row r="20188" spans="6:6" x14ac:dyDescent="0.3">
      <c r="F20188" s="20"/>
    </row>
    <row r="20189" spans="6:6" x14ac:dyDescent="0.3">
      <c r="F20189" s="20"/>
    </row>
    <row r="20190" spans="6:6" x14ac:dyDescent="0.3">
      <c r="F20190" s="20"/>
    </row>
    <row r="20191" spans="6:6" x14ac:dyDescent="0.3">
      <c r="F20191" s="20"/>
    </row>
    <row r="20192" spans="6:6" x14ac:dyDescent="0.3">
      <c r="F20192" s="20"/>
    </row>
    <row r="20193" spans="6:6" x14ac:dyDescent="0.3">
      <c r="F20193" s="20"/>
    </row>
    <row r="20194" spans="6:6" x14ac:dyDescent="0.3">
      <c r="F20194" s="20"/>
    </row>
    <row r="20195" spans="6:6" x14ac:dyDescent="0.3">
      <c r="F20195" s="20"/>
    </row>
    <row r="20196" spans="6:6" x14ac:dyDescent="0.3">
      <c r="F20196" s="20"/>
    </row>
    <row r="20197" spans="6:6" x14ac:dyDescent="0.3">
      <c r="F20197" s="20"/>
    </row>
    <row r="20198" spans="6:6" x14ac:dyDescent="0.3">
      <c r="F20198" s="20"/>
    </row>
    <row r="20199" spans="6:6" x14ac:dyDescent="0.3">
      <c r="F20199" s="20"/>
    </row>
    <row r="20200" spans="6:6" x14ac:dyDescent="0.3">
      <c r="F20200" s="20"/>
    </row>
    <row r="20201" spans="6:6" x14ac:dyDescent="0.3">
      <c r="F20201" s="20"/>
    </row>
    <row r="20202" spans="6:6" x14ac:dyDescent="0.3">
      <c r="F20202" s="20"/>
    </row>
    <row r="20203" spans="6:6" x14ac:dyDescent="0.3">
      <c r="F20203" s="20"/>
    </row>
    <row r="20204" spans="6:6" x14ac:dyDescent="0.3">
      <c r="F20204" s="20"/>
    </row>
    <row r="20205" spans="6:6" x14ac:dyDescent="0.3">
      <c r="F20205" s="20"/>
    </row>
    <row r="20206" spans="6:6" x14ac:dyDescent="0.3">
      <c r="F20206" s="20"/>
    </row>
    <row r="20207" spans="6:6" x14ac:dyDescent="0.3">
      <c r="F20207" s="20"/>
    </row>
    <row r="20208" spans="6:6" x14ac:dyDescent="0.3">
      <c r="F20208" s="20"/>
    </row>
    <row r="20209" spans="6:6" x14ac:dyDescent="0.3">
      <c r="F20209" s="20"/>
    </row>
    <row r="20210" spans="6:6" x14ac:dyDescent="0.3">
      <c r="F20210" s="20"/>
    </row>
    <row r="20211" spans="6:6" x14ac:dyDescent="0.3">
      <c r="F20211" s="20"/>
    </row>
    <row r="20212" spans="6:6" x14ac:dyDescent="0.3">
      <c r="F20212" s="20"/>
    </row>
    <row r="20213" spans="6:6" x14ac:dyDescent="0.3">
      <c r="F20213" s="20"/>
    </row>
    <row r="20214" spans="6:6" x14ac:dyDescent="0.3">
      <c r="F20214" s="20"/>
    </row>
    <row r="20215" spans="6:6" x14ac:dyDescent="0.3">
      <c r="F20215" s="20"/>
    </row>
    <row r="20216" spans="6:6" x14ac:dyDescent="0.3">
      <c r="F20216" s="20"/>
    </row>
    <row r="20217" spans="6:6" x14ac:dyDescent="0.3">
      <c r="F20217" s="20"/>
    </row>
    <row r="20218" spans="6:6" x14ac:dyDescent="0.3">
      <c r="F20218" s="20"/>
    </row>
    <row r="20219" spans="6:6" x14ac:dyDescent="0.3">
      <c r="F20219" s="20"/>
    </row>
    <row r="20220" spans="6:6" x14ac:dyDescent="0.3">
      <c r="F20220" s="20"/>
    </row>
    <row r="20221" spans="6:6" x14ac:dyDescent="0.3">
      <c r="F20221" s="20"/>
    </row>
    <row r="20222" spans="6:6" x14ac:dyDescent="0.3">
      <c r="F20222" s="20"/>
    </row>
    <row r="20223" spans="6:6" x14ac:dyDescent="0.3">
      <c r="F20223" s="20"/>
    </row>
    <row r="20224" spans="6:6" x14ac:dyDescent="0.3">
      <c r="F20224" s="20"/>
    </row>
    <row r="20225" spans="6:6" x14ac:dyDescent="0.3">
      <c r="F20225" s="20"/>
    </row>
    <row r="20226" spans="6:6" x14ac:dyDescent="0.3">
      <c r="F20226" s="20"/>
    </row>
    <row r="20227" spans="6:6" x14ac:dyDescent="0.3">
      <c r="F20227" s="20"/>
    </row>
    <row r="20228" spans="6:6" x14ac:dyDescent="0.3">
      <c r="F20228" s="20"/>
    </row>
    <row r="20229" spans="6:6" x14ac:dyDescent="0.3">
      <c r="F20229" s="20"/>
    </row>
    <row r="20230" spans="6:6" x14ac:dyDescent="0.3">
      <c r="F20230" s="20"/>
    </row>
    <row r="20231" spans="6:6" x14ac:dyDescent="0.3">
      <c r="F20231" s="20"/>
    </row>
    <row r="20232" spans="6:6" x14ac:dyDescent="0.3">
      <c r="F20232" s="20"/>
    </row>
    <row r="20233" spans="6:6" x14ac:dyDescent="0.3">
      <c r="F20233" s="20"/>
    </row>
    <row r="20234" spans="6:6" x14ac:dyDescent="0.3">
      <c r="F20234" s="20"/>
    </row>
    <row r="20235" spans="6:6" x14ac:dyDescent="0.3">
      <c r="F20235" s="20"/>
    </row>
    <row r="20236" spans="6:6" x14ac:dyDescent="0.3">
      <c r="F20236" s="20"/>
    </row>
    <row r="20237" spans="6:6" x14ac:dyDescent="0.3">
      <c r="F20237" s="20"/>
    </row>
    <row r="20238" spans="6:6" x14ac:dyDescent="0.3">
      <c r="F20238" s="20"/>
    </row>
    <row r="20239" spans="6:6" x14ac:dyDescent="0.3">
      <c r="F20239" s="20"/>
    </row>
    <row r="20240" spans="6:6" x14ac:dyDescent="0.3">
      <c r="F20240" s="20"/>
    </row>
    <row r="20241" spans="6:6" x14ac:dyDescent="0.3">
      <c r="F20241" s="20"/>
    </row>
    <row r="20242" spans="6:6" x14ac:dyDescent="0.3">
      <c r="F20242" s="20"/>
    </row>
    <row r="20243" spans="6:6" x14ac:dyDescent="0.3">
      <c r="F20243" s="20"/>
    </row>
    <row r="20244" spans="6:6" x14ac:dyDescent="0.3">
      <c r="F20244" s="20"/>
    </row>
    <row r="20245" spans="6:6" x14ac:dyDescent="0.3">
      <c r="F20245" s="20"/>
    </row>
    <row r="20246" spans="6:6" x14ac:dyDescent="0.3">
      <c r="F20246" s="20"/>
    </row>
    <row r="20247" spans="6:6" x14ac:dyDescent="0.3">
      <c r="F20247" s="20"/>
    </row>
    <row r="20248" spans="6:6" x14ac:dyDescent="0.3">
      <c r="F20248" s="20"/>
    </row>
    <row r="20249" spans="6:6" x14ac:dyDescent="0.3">
      <c r="F20249" s="20"/>
    </row>
    <row r="20250" spans="6:6" x14ac:dyDescent="0.3">
      <c r="F20250" s="20"/>
    </row>
    <row r="20251" spans="6:6" x14ac:dyDescent="0.3">
      <c r="F20251" s="20"/>
    </row>
    <row r="20252" spans="6:6" x14ac:dyDescent="0.3">
      <c r="F20252" s="20"/>
    </row>
    <row r="20253" spans="6:6" x14ac:dyDescent="0.3">
      <c r="F20253" s="20"/>
    </row>
    <row r="20254" spans="6:6" x14ac:dyDescent="0.3">
      <c r="F20254" s="20"/>
    </row>
    <row r="20255" spans="6:6" x14ac:dyDescent="0.3">
      <c r="F20255" s="20"/>
    </row>
    <row r="20256" spans="6:6" x14ac:dyDescent="0.3">
      <c r="F20256" s="20"/>
    </row>
    <row r="20257" spans="6:6" x14ac:dyDescent="0.3">
      <c r="F20257" s="20"/>
    </row>
    <row r="20258" spans="6:6" x14ac:dyDescent="0.3">
      <c r="F20258" s="20"/>
    </row>
    <row r="20259" spans="6:6" x14ac:dyDescent="0.3">
      <c r="F20259" s="20"/>
    </row>
    <row r="20260" spans="6:6" x14ac:dyDescent="0.3">
      <c r="F20260" s="20"/>
    </row>
    <row r="20261" spans="6:6" x14ac:dyDescent="0.3">
      <c r="F20261" s="20"/>
    </row>
    <row r="20262" spans="6:6" x14ac:dyDescent="0.3">
      <c r="F20262" s="20"/>
    </row>
    <row r="20263" spans="6:6" x14ac:dyDescent="0.3">
      <c r="F20263" s="20"/>
    </row>
    <row r="20264" spans="6:6" x14ac:dyDescent="0.3">
      <c r="F20264" s="20"/>
    </row>
    <row r="20265" spans="6:6" x14ac:dyDescent="0.3">
      <c r="F20265" s="20"/>
    </row>
    <row r="20266" spans="6:6" x14ac:dyDescent="0.3">
      <c r="F20266" s="20"/>
    </row>
    <row r="20267" spans="6:6" x14ac:dyDescent="0.3">
      <c r="F20267" s="20"/>
    </row>
    <row r="20268" spans="6:6" x14ac:dyDescent="0.3">
      <c r="F20268" s="20"/>
    </row>
    <row r="20269" spans="6:6" x14ac:dyDescent="0.3">
      <c r="F20269" s="20"/>
    </row>
    <row r="20270" spans="6:6" x14ac:dyDescent="0.3">
      <c r="F20270" s="20"/>
    </row>
    <row r="20271" spans="6:6" x14ac:dyDescent="0.3">
      <c r="F20271" s="20"/>
    </row>
    <row r="20272" spans="6:6" x14ac:dyDescent="0.3">
      <c r="F20272" s="20"/>
    </row>
    <row r="20273" spans="6:6" x14ac:dyDescent="0.3">
      <c r="F20273" s="20"/>
    </row>
    <row r="20274" spans="6:6" x14ac:dyDescent="0.3">
      <c r="F20274" s="20"/>
    </row>
    <row r="20275" spans="6:6" x14ac:dyDescent="0.3">
      <c r="F20275" s="20"/>
    </row>
    <row r="20276" spans="6:6" x14ac:dyDescent="0.3">
      <c r="F20276" s="20"/>
    </row>
    <row r="20277" spans="6:6" x14ac:dyDescent="0.3">
      <c r="F20277" s="20"/>
    </row>
    <row r="20278" spans="6:6" x14ac:dyDescent="0.3">
      <c r="F20278" s="20"/>
    </row>
    <row r="20279" spans="6:6" x14ac:dyDescent="0.3">
      <c r="F20279" s="20"/>
    </row>
    <row r="20280" spans="6:6" x14ac:dyDescent="0.3">
      <c r="F20280" s="20"/>
    </row>
    <row r="20281" spans="6:6" x14ac:dyDescent="0.3">
      <c r="F20281" s="20"/>
    </row>
    <row r="20282" spans="6:6" x14ac:dyDescent="0.3">
      <c r="F20282" s="20"/>
    </row>
    <row r="20283" spans="6:6" x14ac:dyDescent="0.3">
      <c r="F20283" s="20"/>
    </row>
    <row r="20284" spans="6:6" x14ac:dyDescent="0.3">
      <c r="F20284" s="20"/>
    </row>
    <row r="20285" spans="6:6" x14ac:dyDescent="0.3">
      <c r="F20285" s="20"/>
    </row>
    <row r="20286" spans="6:6" x14ac:dyDescent="0.3">
      <c r="F20286" s="20"/>
    </row>
    <row r="20287" spans="6:6" x14ac:dyDescent="0.3">
      <c r="F20287" s="20"/>
    </row>
    <row r="20288" spans="6:6" x14ac:dyDescent="0.3">
      <c r="F20288" s="20"/>
    </row>
    <row r="20289" spans="6:6" x14ac:dyDescent="0.3">
      <c r="F20289" s="20"/>
    </row>
    <row r="20290" spans="6:6" x14ac:dyDescent="0.3">
      <c r="F20290" s="20"/>
    </row>
    <row r="20291" spans="6:6" x14ac:dyDescent="0.3">
      <c r="F20291" s="20"/>
    </row>
    <row r="20292" spans="6:6" x14ac:dyDescent="0.3">
      <c r="F20292" s="20"/>
    </row>
    <row r="20293" spans="6:6" x14ac:dyDescent="0.3">
      <c r="F20293" s="20"/>
    </row>
    <row r="20294" spans="6:6" x14ac:dyDescent="0.3">
      <c r="F20294" s="20"/>
    </row>
    <row r="20295" spans="6:6" x14ac:dyDescent="0.3">
      <c r="F20295" s="20"/>
    </row>
    <row r="20296" spans="6:6" x14ac:dyDescent="0.3">
      <c r="F20296" s="20"/>
    </row>
    <row r="20297" spans="6:6" x14ac:dyDescent="0.3">
      <c r="F20297" s="20"/>
    </row>
    <row r="20298" spans="6:6" x14ac:dyDescent="0.3">
      <c r="F20298" s="20"/>
    </row>
    <row r="20299" spans="6:6" x14ac:dyDescent="0.3">
      <c r="F20299" s="20"/>
    </row>
    <row r="20300" spans="6:6" x14ac:dyDescent="0.3">
      <c r="F20300" s="20"/>
    </row>
    <row r="20301" spans="6:6" x14ac:dyDescent="0.3">
      <c r="F20301" s="20"/>
    </row>
    <row r="20302" spans="6:6" x14ac:dyDescent="0.3">
      <c r="F20302" s="20"/>
    </row>
    <row r="20303" spans="6:6" x14ac:dyDescent="0.3">
      <c r="F20303" s="20"/>
    </row>
    <row r="20304" spans="6:6" x14ac:dyDescent="0.3">
      <c r="F20304" s="20"/>
    </row>
    <row r="20305" spans="6:6" x14ac:dyDescent="0.3">
      <c r="F20305" s="20"/>
    </row>
    <row r="20306" spans="6:6" x14ac:dyDescent="0.3">
      <c r="F20306" s="20"/>
    </row>
    <row r="20307" spans="6:6" x14ac:dyDescent="0.3">
      <c r="F20307" s="20"/>
    </row>
    <row r="20308" spans="6:6" x14ac:dyDescent="0.3">
      <c r="F20308" s="20"/>
    </row>
    <row r="20309" spans="6:6" x14ac:dyDescent="0.3">
      <c r="F20309" s="20"/>
    </row>
    <row r="20310" spans="6:6" x14ac:dyDescent="0.3">
      <c r="F20310" s="20"/>
    </row>
    <row r="20311" spans="6:6" x14ac:dyDescent="0.3">
      <c r="F20311" s="20"/>
    </row>
    <row r="20312" spans="6:6" x14ac:dyDescent="0.3">
      <c r="F20312" s="20"/>
    </row>
    <row r="20313" spans="6:6" x14ac:dyDescent="0.3">
      <c r="F20313" s="20"/>
    </row>
    <row r="20314" spans="6:6" x14ac:dyDescent="0.3">
      <c r="F20314" s="20"/>
    </row>
    <row r="20315" spans="6:6" x14ac:dyDescent="0.3">
      <c r="F20315" s="20"/>
    </row>
    <row r="20316" spans="6:6" x14ac:dyDescent="0.3">
      <c r="F20316" s="20"/>
    </row>
    <row r="20317" spans="6:6" x14ac:dyDescent="0.3">
      <c r="F20317" s="20"/>
    </row>
    <row r="20318" spans="6:6" x14ac:dyDescent="0.3">
      <c r="F20318" s="20"/>
    </row>
    <row r="20319" spans="6:6" x14ac:dyDescent="0.3">
      <c r="F20319" s="20"/>
    </row>
    <row r="20320" spans="6:6" x14ac:dyDescent="0.3">
      <c r="F20320" s="20"/>
    </row>
    <row r="20321" spans="6:6" x14ac:dyDescent="0.3">
      <c r="F20321" s="20"/>
    </row>
    <row r="20322" spans="6:6" x14ac:dyDescent="0.3">
      <c r="F20322" s="20"/>
    </row>
    <row r="20323" spans="6:6" x14ac:dyDescent="0.3">
      <c r="F20323" s="20"/>
    </row>
    <row r="20324" spans="6:6" x14ac:dyDescent="0.3">
      <c r="F20324" s="20"/>
    </row>
    <row r="20325" spans="6:6" x14ac:dyDescent="0.3">
      <c r="F20325" s="20"/>
    </row>
    <row r="20326" spans="6:6" x14ac:dyDescent="0.3">
      <c r="F20326" s="20"/>
    </row>
    <row r="20327" spans="6:6" x14ac:dyDescent="0.3">
      <c r="F20327" s="20"/>
    </row>
    <row r="20328" spans="6:6" x14ac:dyDescent="0.3">
      <c r="F20328" s="20"/>
    </row>
    <row r="20329" spans="6:6" x14ac:dyDescent="0.3">
      <c r="F20329" s="20"/>
    </row>
    <row r="20330" spans="6:6" x14ac:dyDescent="0.3">
      <c r="F20330" s="20"/>
    </row>
    <row r="20331" spans="6:6" x14ac:dyDescent="0.3">
      <c r="F20331" s="20"/>
    </row>
    <row r="20332" spans="6:6" x14ac:dyDescent="0.3">
      <c r="F20332" s="20"/>
    </row>
    <row r="20333" spans="6:6" x14ac:dyDescent="0.3">
      <c r="F20333" s="20"/>
    </row>
    <row r="20334" spans="6:6" x14ac:dyDescent="0.3">
      <c r="F20334" s="20"/>
    </row>
    <row r="20335" spans="6:6" x14ac:dyDescent="0.3">
      <c r="F20335" s="20"/>
    </row>
    <row r="20336" spans="6:6" x14ac:dyDescent="0.3">
      <c r="F20336" s="20"/>
    </row>
    <row r="20337" spans="6:6" x14ac:dyDescent="0.3">
      <c r="F20337" s="20"/>
    </row>
    <row r="20338" spans="6:6" x14ac:dyDescent="0.3">
      <c r="F20338" s="20"/>
    </row>
    <row r="20339" spans="6:6" x14ac:dyDescent="0.3">
      <c r="F20339" s="20"/>
    </row>
    <row r="20340" spans="6:6" x14ac:dyDescent="0.3">
      <c r="F20340" s="20"/>
    </row>
    <row r="20341" spans="6:6" x14ac:dyDescent="0.3">
      <c r="F20341" s="20"/>
    </row>
    <row r="20342" spans="6:6" x14ac:dyDescent="0.3">
      <c r="F20342" s="20"/>
    </row>
    <row r="20343" spans="6:6" x14ac:dyDescent="0.3">
      <c r="F20343" s="20"/>
    </row>
    <row r="20344" spans="6:6" x14ac:dyDescent="0.3">
      <c r="F20344" s="20"/>
    </row>
    <row r="20345" spans="6:6" x14ac:dyDescent="0.3">
      <c r="F20345" s="20"/>
    </row>
    <row r="20346" spans="6:6" x14ac:dyDescent="0.3">
      <c r="F20346" s="20"/>
    </row>
    <row r="20347" spans="6:6" x14ac:dyDescent="0.3">
      <c r="F20347" s="20"/>
    </row>
    <row r="20348" spans="6:6" x14ac:dyDescent="0.3">
      <c r="F20348" s="20"/>
    </row>
    <row r="20349" spans="6:6" x14ac:dyDescent="0.3">
      <c r="F20349" s="20"/>
    </row>
    <row r="20350" spans="6:6" x14ac:dyDescent="0.3">
      <c r="F20350" s="20"/>
    </row>
    <row r="20351" spans="6:6" x14ac:dyDescent="0.3">
      <c r="F20351" s="20"/>
    </row>
    <row r="20352" spans="6:6" x14ac:dyDescent="0.3">
      <c r="F20352" s="20"/>
    </row>
    <row r="20353" spans="6:6" x14ac:dyDescent="0.3">
      <c r="F20353" s="20"/>
    </row>
    <row r="20354" spans="6:6" x14ac:dyDescent="0.3">
      <c r="F20354" s="20"/>
    </row>
    <row r="20355" spans="6:6" x14ac:dyDescent="0.3">
      <c r="F20355" s="20"/>
    </row>
    <row r="20356" spans="6:6" x14ac:dyDescent="0.3">
      <c r="F20356" s="20"/>
    </row>
    <row r="20357" spans="6:6" x14ac:dyDescent="0.3">
      <c r="F20357" s="20"/>
    </row>
    <row r="20358" spans="6:6" x14ac:dyDescent="0.3">
      <c r="F20358" s="20"/>
    </row>
    <row r="20359" spans="6:6" x14ac:dyDescent="0.3">
      <c r="F20359" s="20"/>
    </row>
    <row r="20360" spans="6:6" x14ac:dyDescent="0.3">
      <c r="F20360" s="20"/>
    </row>
    <row r="20361" spans="6:6" x14ac:dyDescent="0.3">
      <c r="F20361" s="20"/>
    </row>
    <row r="20362" spans="6:6" x14ac:dyDescent="0.3">
      <c r="F20362" s="20"/>
    </row>
    <row r="20363" spans="6:6" x14ac:dyDescent="0.3">
      <c r="F20363" s="20"/>
    </row>
    <row r="20364" spans="6:6" x14ac:dyDescent="0.3">
      <c r="F20364" s="20"/>
    </row>
    <row r="20365" spans="6:6" x14ac:dyDescent="0.3">
      <c r="F20365" s="20"/>
    </row>
    <row r="20366" spans="6:6" x14ac:dyDescent="0.3">
      <c r="F20366" s="20"/>
    </row>
    <row r="20367" spans="6:6" x14ac:dyDescent="0.3">
      <c r="F20367" s="20"/>
    </row>
    <row r="20368" spans="6:6" x14ac:dyDescent="0.3">
      <c r="F20368" s="20"/>
    </row>
    <row r="20369" spans="6:6" x14ac:dyDescent="0.3">
      <c r="F20369" s="20"/>
    </row>
    <row r="20370" spans="6:6" x14ac:dyDescent="0.3">
      <c r="F20370" s="20"/>
    </row>
    <row r="20371" spans="6:6" x14ac:dyDescent="0.3">
      <c r="F20371" s="20"/>
    </row>
    <row r="20372" spans="6:6" x14ac:dyDescent="0.3">
      <c r="F20372" s="20"/>
    </row>
    <row r="20373" spans="6:6" x14ac:dyDescent="0.3">
      <c r="F20373" s="20"/>
    </row>
    <row r="20374" spans="6:6" x14ac:dyDescent="0.3">
      <c r="F20374" s="20"/>
    </row>
    <row r="20375" spans="6:6" x14ac:dyDescent="0.3">
      <c r="F20375" s="20"/>
    </row>
    <row r="20376" spans="6:6" x14ac:dyDescent="0.3">
      <c r="F20376" s="20"/>
    </row>
    <row r="20377" spans="6:6" x14ac:dyDescent="0.3">
      <c r="F20377" s="20"/>
    </row>
    <row r="20378" spans="6:6" x14ac:dyDescent="0.3">
      <c r="F20378" s="20"/>
    </row>
    <row r="20379" spans="6:6" x14ac:dyDescent="0.3">
      <c r="F20379" s="20"/>
    </row>
    <row r="20380" spans="6:6" x14ac:dyDescent="0.3">
      <c r="F20380" s="20"/>
    </row>
    <row r="20381" spans="6:6" x14ac:dyDescent="0.3">
      <c r="F20381" s="20"/>
    </row>
    <row r="20382" spans="6:6" x14ac:dyDescent="0.3">
      <c r="F20382" s="20"/>
    </row>
    <row r="20383" spans="6:6" x14ac:dyDescent="0.3">
      <c r="F20383" s="20"/>
    </row>
    <row r="20384" spans="6:6" x14ac:dyDescent="0.3">
      <c r="F20384" s="20"/>
    </row>
    <row r="20385" spans="6:6" x14ac:dyDescent="0.3">
      <c r="F20385" s="20"/>
    </row>
    <row r="20386" spans="6:6" x14ac:dyDescent="0.3">
      <c r="F20386" s="20"/>
    </row>
    <row r="20387" spans="6:6" x14ac:dyDescent="0.3">
      <c r="F20387" s="20"/>
    </row>
    <row r="20388" spans="6:6" x14ac:dyDescent="0.3">
      <c r="F20388" s="20"/>
    </row>
    <row r="20389" spans="6:6" x14ac:dyDescent="0.3">
      <c r="F20389" s="20"/>
    </row>
    <row r="20390" spans="6:6" x14ac:dyDescent="0.3">
      <c r="F20390" s="20"/>
    </row>
    <row r="20391" spans="6:6" x14ac:dyDescent="0.3">
      <c r="F20391" s="20"/>
    </row>
    <row r="20392" spans="6:6" x14ac:dyDescent="0.3">
      <c r="F20392" s="20"/>
    </row>
    <row r="20393" spans="6:6" x14ac:dyDescent="0.3">
      <c r="F20393" s="20"/>
    </row>
    <row r="20394" spans="6:6" x14ac:dyDescent="0.3">
      <c r="F20394" s="20"/>
    </row>
    <row r="20395" spans="6:6" x14ac:dyDescent="0.3">
      <c r="F20395" s="20"/>
    </row>
    <row r="20396" spans="6:6" x14ac:dyDescent="0.3">
      <c r="F20396" s="20"/>
    </row>
    <row r="20397" spans="6:6" x14ac:dyDescent="0.3">
      <c r="F20397" s="20"/>
    </row>
    <row r="20398" spans="6:6" x14ac:dyDescent="0.3">
      <c r="F20398" s="20"/>
    </row>
    <row r="20399" spans="6:6" x14ac:dyDescent="0.3">
      <c r="F20399" s="20"/>
    </row>
    <row r="20400" spans="6:6" x14ac:dyDescent="0.3">
      <c r="F20400" s="20"/>
    </row>
    <row r="20401" spans="6:6" x14ac:dyDescent="0.3">
      <c r="F20401" s="20"/>
    </row>
    <row r="20402" spans="6:6" x14ac:dyDescent="0.3">
      <c r="F20402" s="20"/>
    </row>
    <row r="20403" spans="6:6" x14ac:dyDescent="0.3">
      <c r="F20403" s="20"/>
    </row>
    <row r="20404" spans="6:6" x14ac:dyDescent="0.3">
      <c r="F20404" s="20"/>
    </row>
    <row r="20405" spans="6:6" x14ac:dyDescent="0.3">
      <c r="F20405" s="20"/>
    </row>
    <row r="20406" spans="6:6" x14ac:dyDescent="0.3">
      <c r="F20406" s="20"/>
    </row>
    <row r="20407" spans="6:6" x14ac:dyDescent="0.3">
      <c r="F20407" s="20"/>
    </row>
    <row r="20408" spans="6:6" x14ac:dyDescent="0.3">
      <c r="F20408" s="20"/>
    </row>
    <row r="20409" spans="6:6" x14ac:dyDescent="0.3">
      <c r="F20409" s="20"/>
    </row>
    <row r="20410" spans="6:6" x14ac:dyDescent="0.3">
      <c r="F20410" s="20"/>
    </row>
    <row r="20411" spans="6:6" x14ac:dyDescent="0.3">
      <c r="F20411" s="20"/>
    </row>
    <row r="20412" spans="6:6" x14ac:dyDescent="0.3">
      <c r="F20412" s="20"/>
    </row>
    <row r="20413" spans="6:6" x14ac:dyDescent="0.3">
      <c r="F20413" s="20"/>
    </row>
    <row r="20414" spans="6:6" x14ac:dyDescent="0.3">
      <c r="F20414" s="20"/>
    </row>
    <row r="20415" spans="6:6" x14ac:dyDescent="0.3">
      <c r="F20415" s="20"/>
    </row>
    <row r="20416" spans="6:6" x14ac:dyDescent="0.3">
      <c r="F20416" s="20"/>
    </row>
    <row r="20417" spans="6:6" x14ac:dyDescent="0.3">
      <c r="F20417" s="20"/>
    </row>
    <row r="20418" spans="6:6" x14ac:dyDescent="0.3">
      <c r="F20418" s="20"/>
    </row>
    <row r="20419" spans="6:6" x14ac:dyDescent="0.3">
      <c r="F20419" s="20"/>
    </row>
    <row r="20420" spans="6:6" x14ac:dyDescent="0.3">
      <c r="F20420" s="20"/>
    </row>
    <row r="20421" spans="6:6" x14ac:dyDescent="0.3">
      <c r="F20421" s="20"/>
    </row>
    <row r="20422" spans="6:6" x14ac:dyDescent="0.3">
      <c r="F20422" s="20"/>
    </row>
    <row r="20423" spans="6:6" x14ac:dyDescent="0.3">
      <c r="F20423" s="20"/>
    </row>
    <row r="20424" spans="6:6" x14ac:dyDescent="0.3">
      <c r="F20424" s="20"/>
    </row>
    <row r="20425" spans="6:6" x14ac:dyDescent="0.3">
      <c r="F20425" s="20"/>
    </row>
    <row r="20426" spans="6:6" x14ac:dyDescent="0.3">
      <c r="F20426" s="20"/>
    </row>
    <row r="20427" spans="6:6" x14ac:dyDescent="0.3">
      <c r="F20427" s="20"/>
    </row>
    <row r="20428" spans="6:6" x14ac:dyDescent="0.3">
      <c r="F20428" s="20"/>
    </row>
    <row r="20429" spans="6:6" x14ac:dyDescent="0.3">
      <c r="F20429" s="20"/>
    </row>
    <row r="20430" spans="6:6" x14ac:dyDescent="0.3">
      <c r="F20430" s="20"/>
    </row>
    <row r="20431" spans="6:6" x14ac:dyDescent="0.3">
      <c r="F20431" s="20"/>
    </row>
    <row r="20432" spans="6:6" x14ac:dyDescent="0.3">
      <c r="F20432" s="20"/>
    </row>
    <row r="20433" spans="6:6" x14ac:dyDescent="0.3">
      <c r="F20433" s="20"/>
    </row>
    <row r="20434" spans="6:6" x14ac:dyDescent="0.3">
      <c r="F20434" s="20"/>
    </row>
    <row r="20435" spans="6:6" x14ac:dyDescent="0.3">
      <c r="F20435" s="20"/>
    </row>
    <row r="20436" spans="6:6" x14ac:dyDescent="0.3">
      <c r="F20436" s="20"/>
    </row>
    <row r="20437" spans="6:6" x14ac:dyDescent="0.3">
      <c r="F20437" s="20"/>
    </row>
    <row r="20438" spans="6:6" x14ac:dyDescent="0.3">
      <c r="F20438" s="20"/>
    </row>
    <row r="20439" spans="6:6" x14ac:dyDescent="0.3">
      <c r="F20439" s="20"/>
    </row>
    <row r="20440" spans="6:6" x14ac:dyDescent="0.3">
      <c r="F20440" s="20"/>
    </row>
    <row r="20441" spans="6:6" x14ac:dyDescent="0.3">
      <c r="F20441" s="20"/>
    </row>
    <row r="20442" spans="6:6" x14ac:dyDescent="0.3">
      <c r="F20442" s="20"/>
    </row>
    <row r="20443" spans="6:6" x14ac:dyDescent="0.3">
      <c r="F20443" s="20"/>
    </row>
    <row r="20444" spans="6:6" x14ac:dyDescent="0.3">
      <c r="F20444" s="20"/>
    </row>
    <row r="20445" spans="6:6" x14ac:dyDescent="0.3">
      <c r="F20445" s="20"/>
    </row>
    <row r="20446" spans="6:6" x14ac:dyDescent="0.3">
      <c r="F20446" s="20"/>
    </row>
    <row r="20447" spans="6:6" x14ac:dyDescent="0.3">
      <c r="F20447" s="20"/>
    </row>
    <row r="20448" spans="6:6" x14ac:dyDescent="0.3">
      <c r="F20448" s="20"/>
    </row>
    <row r="20449" spans="6:6" x14ac:dyDescent="0.3">
      <c r="F20449" s="20"/>
    </row>
    <row r="20450" spans="6:6" x14ac:dyDescent="0.3">
      <c r="F20450" s="20"/>
    </row>
    <row r="20451" spans="6:6" x14ac:dyDescent="0.3">
      <c r="F20451" s="20"/>
    </row>
    <row r="20452" spans="6:6" x14ac:dyDescent="0.3">
      <c r="F20452" s="20"/>
    </row>
    <row r="20453" spans="6:6" x14ac:dyDescent="0.3">
      <c r="F20453" s="20"/>
    </row>
    <row r="20454" spans="6:6" x14ac:dyDescent="0.3">
      <c r="F20454" s="20"/>
    </row>
    <row r="20455" spans="6:6" x14ac:dyDescent="0.3">
      <c r="F20455" s="20"/>
    </row>
    <row r="20456" spans="6:6" x14ac:dyDescent="0.3">
      <c r="F20456" s="20"/>
    </row>
    <row r="20457" spans="6:6" x14ac:dyDescent="0.3">
      <c r="F20457" s="20"/>
    </row>
    <row r="20458" spans="6:6" x14ac:dyDescent="0.3">
      <c r="F20458" s="20"/>
    </row>
    <row r="20459" spans="6:6" x14ac:dyDescent="0.3">
      <c r="F20459" s="20"/>
    </row>
    <row r="20460" spans="6:6" x14ac:dyDescent="0.3">
      <c r="F20460" s="20"/>
    </row>
    <row r="20461" spans="6:6" x14ac:dyDescent="0.3">
      <c r="F20461" s="20"/>
    </row>
    <row r="20462" spans="6:6" x14ac:dyDescent="0.3">
      <c r="F20462" s="20"/>
    </row>
    <row r="20463" spans="6:6" x14ac:dyDescent="0.3">
      <c r="F20463" s="20"/>
    </row>
    <row r="20464" spans="6:6" x14ac:dyDescent="0.3">
      <c r="F20464" s="20"/>
    </row>
    <row r="20465" spans="6:6" x14ac:dyDescent="0.3">
      <c r="F20465" s="20"/>
    </row>
    <row r="20466" spans="6:6" x14ac:dyDescent="0.3">
      <c r="F20466" s="20"/>
    </row>
    <row r="20467" spans="6:6" x14ac:dyDescent="0.3">
      <c r="F20467" s="20"/>
    </row>
    <row r="20468" spans="6:6" x14ac:dyDescent="0.3">
      <c r="F20468" s="20"/>
    </row>
    <row r="20469" spans="6:6" x14ac:dyDescent="0.3">
      <c r="F20469" s="20"/>
    </row>
    <row r="20470" spans="6:6" x14ac:dyDescent="0.3">
      <c r="F20470" s="20"/>
    </row>
    <row r="20471" spans="6:6" x14ac:dyDescent="0.3">
      <c r="F20471" s="20"/>
    </row>
    <row r="20472" spans="6:6" x14ac:dyDescent="0.3">
      <c r="F20472" s="20"/>
    </row>
    <row r="20473" spans="6:6" x14ac:dyDescent="0.3">
      <c r="F20473" s="20"/>
    </row>
    <row r="20474" spans="6:6" x14ac:dyDescent="0.3">
      <c r="F20474" s="20"/>
    </row>
    <row r="20475" spans="6:6" x14ac:dyDescent="0.3">
      <c r="F20475" s="20"/>
    </row>
    <row r="20476" spans="6:6" x14ac:dyDescent="0.3">
      <c r="F20476" s="20"/>
    </row>
    <row r="20477" spans="6:6" x14ac:dyDescent="0.3">
      <c r="F20477" s="20"/>
    </row>
    <row r="20478" spans="6:6" x14ac:dyDescent="0.3">
      <c r="F20478" s="20"/>
    </row>
    <row r="20479" spans="6:6" x14ac:dyDescent="0.3">
      <c r="F20479" s="20"/>
    </row>
    <row r="20480" spans="6:6" x14ac:dyDescent="0.3">
      <c r="F20480" s="20"/>
    </row>
    <row r="20481" spans="6:6" x14ac:dyDescent="0.3">
      <c r="F20481" s="20"/>
    </row>
    <row r="20482" spans="6:6" x14ac:dyDescent="0.3">
      <c r="F20482" s="20"/>
    </row>
    <row r="20483" spans="6:6" x14ac:dyDescent="0.3">
      <c r="F20483" s="20"/>
    </row>
    <row r="20484" spans="6:6" x14ac:dyDescent="0.3">
      <c r="F20484" s="20"/>
    </row>
    <row r="20485" spans="6:6" x14ac:dyDescent="0.3">
      <c r="F20485" s="20"/>
    </row>
    <row r="20486" spans="6:6" x14ac:dyDescent="0.3">
      <c r="F20486" s="20"/>
    </row>
    <row r="20487" spans="6:6" x14ac:dyDescent="0.3">
      <c r="F20487" s="20"/>
    </row>
    <row r="20488" spans="6:6" x14ac:dyDescent="0.3">
      <c r="F20488" s="20"/>
    </row>
    <row r="20489" spans="6:6" x14ac:dyDescent="0.3">
      <c r="F20489" s="20"/>
    </row>
    <row r="20490" spans="6:6" x14ac:dyDescent="0.3">
      <c r="F20490" s="20"/>
    </row>
    <row r="20491" spans="6:6" x14ac:dyDescent="0.3">
      <c r="F20491" s="20"/>
    </row>
    <row r="20492" spans="6:6" x14ac:dyDescent="0.3">
      <c r="F20492" s="20"/>
    </row>
    <row r="20493" spans="6:6" x14ac:dyDescent="0.3">
      <c r="F20493" s="20"/>
    </row>
    <row r="20494" spans="6:6" x14ac:dyDescent="0.3">
      <c r="F20494" s="20"/>
    </row>
    <row r="20495" spans="6:6" x14ac:dyDescent="0.3">
      <c r="F20495" s="20"/>
    </row>
    <row r="20496" spans="6:6" x14ac:dyDescent="0.3">
      <c r="F20496" s="20"/>
    </row>
    <row r="20497" spans="6:6" x14ac:dyDescent="0.3">
      <c r="F20497" s="20"/>
    </row>
    <row r="20498" spans="6:6" x14ac:dyDescent="0.3">
      <c r="F20498" s="20"/>
    </row>
    <row r="20499" spans="6:6" x14ac:dyDescent="0.3">
      <c r="F20499" s="20"/>
    </row>
    <row r="20500" spans="6:6" x14ac:dyDescent="0.3">
      <c r="F20500" s="20"/>
    </row>
    <row r="20501" spans="6:6" x14ac:dyDescent="0.3">
      <c r="F20501" s="20"/>
    </row>
    <row r="20502" spans="6:6" x14ac:dyDescent="0.3">
      <c r="F20502" s="20"/>
    </row>
    <row r="20503" spans="6:6" x14ac:dyDescent="0.3">
      <c r="F20503" s="20"/>
    </row>
    <row r="20504" spans="6:6" x14ac:dyDescent="0.3">
      <c r="F20504" s="20"/>
    </row>
    <row r="20505" spans="6:6" x14ac:dyDescent="0.3">
      <c r="F20505" s="20"/>
    </row>
    <row r="20506" spans="6:6" x14ac:dyDescent="0.3">
      <c r="F20506" s="20"/>
    </row>
    <row r="20507" spans="6:6" x14ac:dyDescent="0.3">
      <c r="F20507" s="20"/>
    </row>
    <row r="20508" spans="6:6" x14ac:dyDescent="0.3">
      <c r="F20508" s="20"/>
    </row>
    <row r="20509" spans="6:6" x14ac:dyDescent="0.3">
      <c r="F20509" s="20"/>
    </row>
    <row r="20510" spans="6:6" x14ac:dyDescent="0.3">
      <c r="F20510" s="20"/>
    </row>
    <row r="20511" spans="6:6" x14ac:dyDescent="0.3">
      <c r="F20511" s="20"/>
    </row>
    <row r="20512" spans="6:6" x14ac:dyDescent="0.3">
      <c r="F20512" s="20"/>
    </row>
    <row r="20513" spans="6:6" x14ac:dyDescent="0.3">
      <c r="F20513" s="20"/>
    </row>
    <row r="20514" spans="6:6" x14ac:dyDescent="0.3">
      <c r="F20514" s="20"/>
    </row>
    <row r="20515" spans="6:6" x14ac:dyDescent="0.3">
      <c r="F20515" s="20"/>
    </row>
    <row r="20516" spans="6:6" x14ac:dyDescent="0.3">
      <c r="F20516" s="20"/>
    </row>
    <row r="20517" spans="6:6" x14ac:dyDescent="0.3">
      <c r="F20517" s="20"/>
    </row>
    <row r="20518" spans="6:6" x14ac:dyDescent="0.3">
      <c r="F20518" s="20"/>
    </row>
    <row r="20519" spans="6:6" x14ac:dyDescent="0.3">
      <c r="F20519" s="20"/>
    </row>
    <row r="20520" spans="6:6" x14ac:dyDescent="0.3">
      <c r="F20520" s="20"/>
    </row>
    <row r="20521" spans="6:6" x14ac:dyDescent="0.3">
      <c r="F20521" s="20"/>
    </row>
    <row r="20522" spans="6:6" x14ac:dyDescent="0.3">
      <c r="F20522" s="20"/>
    </row>
    <row r="20523" spans="6:6" x14ac:dyDescent="0.3">
      <c r="F20523" s="20"/>
    </row>
    <row r="20524" spans="6:6" x14ac:dyDescent="0.3">
      <c r="F20524" s="20"/>
    </row>
    <row r="20525" spans="6:6" x14ac:dyDescent="0.3">
      <c r="F20525" s="20"/>
    </row>
    <row r="20526" spans="6:6" x14ac:dyDescent="0.3">
      <c r="F20526" s="20"/>
    </row>
    <row r="20527" spans="6:6" x14ac:dyDescent="0.3">
      <c r="F20527" s="20"/>
    </row>
    <row r="20528" spans="6:6" x14ac:dyDescent="0.3">
      <c r="F20528" s="20"/>
    </row>
    <row r="20529" spans="6:6" x14ac:dyDescent="0.3">
      <c r="F20529" s="20"/>
    </row>
    <row r="20530" spans="6:6" x14ac:dyDescent="0.3">
      <c r="F20530" s="20"/>
    </row>
    <row r="20531" spans="6:6" x14ac:dyDescent="0.3">
      <c r="F20531" s="20"/>
    </row>
    <row r="20532" spans="6:6" x14ac:dyDescent="0.3">
      <c r="F20532" s="20"/>
    </row>
    <row r="20533" spans="6:6" x14ac:dyDescent="0.3">
      <c r="F20533" s="20"/>
    </row>
    <row r="20534" spans="6:6" x14ac:dyDescent="0.3">
      <c r="F20534" s="20"/>
    </row>
    <row r="20535" spans="6:6" x14ac:dyDescent="0.3">
      <c r="F20535" s="20"/>
    </row>
    <row r="20536" spans="6:6" x14ac:dyDescent="0.3">
      <c r="F20536" s="20"/>
    </row>
    <row r="20537" spans="6:6" x14ac:dyDescent="0.3">
      <c r="F20537" s="20"/>
    </row>
    <row r="20538" spans="6:6" x14ac:dyDescent="0.3">
      <c r="F20538" s="20"/>
    </row>
    <row r="20539" spans="6:6" x14ac:dyDescent="0.3">
      <c r="F20539" s="20"/>
    </row>
    <row r="20540" spans="6:6" x14ac:dyDescent="0.3">
      <c r="F20540" s="20"/>
    </row>
    <row r="20541" spans="6:6" x14ac:dyDescent="0.3">
      <c r="F20541" s="20"/>
    </row>
    <row r="20542" spans="6:6" x14ac:dyDescent="0.3">
      <c r="F20542" s="20"/>
    </row>
    <row r="20543" spans="6:6" x14ac:dyDescent="0.3">
      <c r="F20543" s="20"/>
    </row>
    <row r="20544" spans="6:6" x14ac:dyDescent="0.3">
      <c r="F20544" s="20"/>
    </row>
    <row r="20545" spans="6:6" x14ac:dyDescent="0.3">
      <c r="F20545" s="20"/>
    </row>
    <row r="20546" spans="6:6" x14ac:dyDescent="0.3">
      <c r="F20546" s="20"/>
    </row>
    <row r="20547" spans="6:6" x14ac:dyDescent="0.3">
      <c r="F20547" s="20"/>
    </row>
    <row r="20548" spans="6:6" x14ac:dyDescent="0.3">
      <c r="F20548" s="20"/>
    </row>
    <row r="20549" spans="6:6" x14ac:dyDescent="0.3">
      <c r="F20549" s="20"/>
    </row>
    <row r="20550" spans="6:6" x14ac:dyDescent="0.3">
      <c r="F20550" s="20"/>
    </row>
    <row r="20551" spans="6:6" x14ac:dyDescent="0.3">
      <c r="F20551" s="20"/>
    </row>
    <row r="20552" spans="6:6" x14ac:dyDescent="0.3">
      <c r="F20552" s="20"/>
    </row>
    <row r="20553" spans="6:6" x14ac:dyDescent="0.3">
      <c r="F20553" s="20"/>
    </row>
    <row r="20554" spans="6:6" x14ac:dyDescent="0.3">
      <c r="F20554" s="20"/>
    </row>
    <row r="20555" spans="6:6" x14ac:dyDescent="0.3">
      <c r="F20555" s="20"/>
    </row>
    <row r="20556" spans="6:6" x14ac:dyDescent="0.3">
      <c r="F20556" s="20"/>
    </row>
    <row r="20557" spans="6:6" x14ac:dyDescent="0.3">
      <c r="F20557" s="20"/>
    </row>
    <row r="20558" spans="6:6" x14ac:dyDescent="0.3">
      <c r="F20558" s="20"/>
    </row>
    <row r="20559" spans="6:6" x14ac:dyDescent="0.3">
      <c r="F20559" s="20"/>
    </row>
    <row r="20560" spans="6:6" x14ac:dyDescent="0.3">
      <c r="F20560" s="20"/>
    </row>
    <row r="20561" spans="6:6" x14ac:dyDescent="0.3">
      <c r="F20561" s="20"/>
    </row>
    <row r="20562" spans="6:6" x14ac:dyDescent="0.3">
      <c r="F20562" s="20"/>
    </row>
    <row r="20563" spans="6:6" x14ac:dyDescent="0.3">
      <c r="F20563" s="20"/>
    </row>
    <row r="20564" spans="6:6" x14ac:dyDescent="0.3">
      <c r="F20564" s="20"/>
    </row>
    <row r="20565" spans="6:6" x14ac:dyDescent="0.3">
      <c r="F20565" s="20"/>
    </row>
    <row r="20566" spans="6:6" x14ac:dyDescent="0.3">
      <c r="F20566" s="20"/>
    </row>
    <row r="20567" spans="6:6" x14ac:dyDescent="0.3">
      <c r="F20567" s="20"/>
    </row>
    <row r="20568" spans="6:6" x14ac:dyDescent="0.3">
      <c r="F20568" s="20"/>
    </row>
    <row r="20569" spans="6:6" x14ac:dyDescent="0.3">
      <c r="F20569" s="20"/>
    </row>
    <row r="20570" spans="6:6" x14ac:dyDescent="0.3">
      <c r="F20570" s="20"/>
    </row>
    <row r="20571" spans="6:6" x14ac:dyDescent="0.3">
      <c r="F20571" s="20"/>
    </row>
    <row r="20572" spans="6:6" x14ac:dyDescent="0.3">
      <c r="F20572" s="20"/>
    </row>
    <row r="20573" spans="6:6" x14ac:dyDescent="0.3">
      <c r="F20573" s="20"/>
    </row>
    <row r="20574" spans="6:6" x14ac:dyDescent="0.3">
      <c r="F20574" s="20"/>
    </row>
    <row r="20575" spans="6:6" x14ac:dyDescent="0.3">
      <c r="F20575" s="20"/>
    </row>
    <row r="20576" spans="6:6" x14ac:dyDescent="0.3">
      <c r="F20576" s="20"/>
    </row>
    <row r="20577" spans="6:6" x14ac:dyDescent="0.3">
      <c r="F20577" s="20"/>
    </row>
    <row r="20578" spans="6:6" x14ac:dyDescent="0.3">
      <c r="F20578" s="20"/>
    </row>
    <row r="20579" spans="6:6" x14ac:dyDescent="0.3">
      <c r="F20579" s="20"/>
    </row>
    <row r="20580" spans="6:6" x14ac:dyDescent="0.3">
      <c r="F20580" s="20"/>
    </row>
    <row r="20581" spans="6:6" x14ac:dyDescent="0.3">
      <c r="F20581" s="20"/>
    </row>
    <row r="20582" spans="6:6" x14ac:dyDescent="0.3">
      <c r="F20582" s="20"/>
    </row>
    <row r="20583" spans="6:6" x14ac:dyDescent="0.3">
      <c r="F20583" s="20"/>
    </row>
    <row r="20584" spans="6:6" x14ac:dyDescent="0.3">
      <c r="F20584" s="20"/>
    </row>
    <row r="20585" spans="6:6" x14ac:dyDescent="0.3">
      <c r="F20585" s="20"/>
    </row>
    <row r="20586" spans="6:6" x14ac:dyDescent="0.3">
      <c r="F20586" s="20"/>
    </row>
    <row r="20587" spans="6:6" x14ac:dyDescent="0.3">
      <c r="F20587" s="20"/>
    </row>
    <row r="20588" spans="6:6" x14ac:dyDescent="0.3">
      <c r="F20588" s="20"/>
    </row>
    <row r="20589" spans="6:6" x14ac:dyDescent="0.3">
      <c r="F20589" s="20"/>
    </row>
    <row r="20590" spans="6:6" x14ac:dyDescent="0.3">
      <c r="F20590" s="20"/>
    </row>
    <row r="20591" spans="6:6" x14ac:dyDescent="0.3">
      <c r="F20591" s="20"/>
    </row>
    <row r="20592" spans="6:6" x14ac:dyDescent="0.3">
      <c r="F20592" s="20"/>
    </row>
    <row r="20593" spans="6:6" x14ac:dyDescent="0.3">
      <c r="F20593" s="20"/>
    </row>
    <row r="20594" spans="6:6" x14ac:dyDescent="0.3">
      <c r="F20594" s="20"/>
    </row>
    <row r="20595" spans="6:6" x14ac:dyDescent="0.3">
      <c r="F20595" s="20"/>
    </row>
    <row r="20596" spans="6:6" x14ac:dyDescent="0.3">
      <c r="F20596" s="20"/>
    </row>
    <row r="20597" spans="6:6" x14ac:dyDescent="0.3">
      <c r="F20597" s="20"/>
    </row>
    <row r="20598" spans="6:6" x14ac:dyDescent="0.3">
      <c r="F20598" s="20"/>
    </row>
    <row r="20599" spans="6:6" x14ac:dyDescent="0.3">
      <c r="F20599" s="20"/>
    </row>
    <row r="20600" spans="6:6" x14ac:dyDescent="0.3">
      <c r="F20600" s="20"/>
    </row>
    <row r="20601" spans="6:6" x14ac:dyDescent="0.3">
      <c r="F20601" s="20"/>
    </row>
    <row r="20602" spans="6:6" x14ac:dyDescent="0.3">
      <c r="F20602" s="20"/>
    </row>
    <row r="20603" spans="6:6" x14ac:dyDescent="0.3">
      <c r="F20603" s="20"/>
    </row>
    <row r="20604" spans="6:6" x14ac:dyDescent="0.3">
      <c r="F20604" s="20"/>
    </row>
    <row r="20605" spans="6:6" x14ac:dyDescent="0.3">
      <c r="F20605" s="20"/>
    </row>
    <row r="20606" spans="6:6" x14ac:dyDescent="0.3">
      <c r="F20606" s="20"/>
    </row>
    <row r="20607" spans="6:6" x14ac:dyDescent="0.3">
      <c r="F20607" s="20"/>
    </row>
    <row r="20608" spans="6:6" x14ac:dyDescent="0.3">
      <c r="F20608" s="20"/>
    </row>
    <row r="20609" spans="6:6" x14ac:dyDescent="0.3">
      <c r="F20609" s="20"/>
    </row>
    <row r="20610" spans="6:6" x14ac:dyDescent="0.3">
      <c r="F20610" s="20"/>
    </row>
    <row r="20611" spans="6:6" x14ac:dyDescent="0.3">
      <c r="F20611" s="20"/>
    </row>
    <row r="20612" spans="6:6" x14ac:dyDescent="0.3">
      <c r="F20612" s="20"/>
    </row>
    <row r="20613" spans="6:6" x14ac:dyDescent="0.3">
      <c r="F20613" s="20"/>
    </row>
    <row r="20614" spans="6:6" x14ac:dyDescent="0.3">
      <c r="F20614" s="20"/>
    </row>
    <row r="20615" spans="6:6" x14ac:dyDescent="0.3">
      <c r="F20615" s="20"/>
    </row>
    <row r="20616" spans="6:6" x14ac:dyDescent="0.3">
      <c r="F20616" s="20"/>
    </row>
    <row r="20617" spans="6:6" x14ac:dyDescent="0.3">
      <c r="F20617" s="20"/>
    </row>
    <row r="20618" spans="6:6" x14ac:dyDescent="0.3">
      <c r="F20618" s="20"/>
    </row>
    <row r="20619" spans="6:6" x14ac:dyDescent="0.3">
      <c r="F20619" s="20"/>
    </row>
    <row r="20620" spans="6:6" x14ac:dyDescent="0.3">
      <c r="F20620" s="20"/>
    </row>
    <row r="20621" spans="6:6" x14ac:dyDescent="0.3">
      <c r="F20621" s="20"/>
    </row>
    <row r="20622" spans="6:6" x14ac:dyDescent="0.3">
      <c r="F20622" s="20"/>
    </row>
    <row r="20623" spans="6:6" x14ac:dyDescent="0.3">
      <c r="F20623" s="20"/>
    </row>
    <row r="20624" spans="6:6" x14ac:dyDescent="0.3">
      <c r="F20624" s="20"/>
    </row>
    <row r="20625" spans="6:6" x14ac:dyDescent="0.3">
      <c r="F20625" s="20"/>
    </row>
    <row r="20626" spans="6:6" x14ac:dyDescent="0.3">
      <c r="F20626" s="20"/>
    </row>
    <row r="20627" spans="6:6" x14ac:dyDescent="0.3">
      <c r="F20627" s="20"/>
    </row>
    <row r="20628" spans="6:6" x14ac:dyDescent="0.3">
      <c r="F20628" s="20"/>
    </row>
    <row r="20629" spans="6:6" x14ac:dyDescent="0.3">
      <c r="F20629" s="20"/>
    </row>
    <row r="20630" spans="6:6" x14ac:dyDescent="0.3">
      <c r="F20630" s="20"/>
    </row>
    <row r="20631" spans="6:6" x14ac:dyDescent="0.3">
      <c r="F20631" s="20"/>
    </row>
    <row r="20632" spans="6:6" x14ac:dyDescent="0.3">
      <c r="F20632" s="20"/>
    </row>
    <row r="20633" spans="6:6" x14ac:dyDescent="0.3">
      <c r="F20633" s="20"/>
    </row>
    <row r="20634" spans="6:6" x14ac:dyDescent="0.3">
      <c r="F20634" s="20"/>
    </row>
    <row r="20635" spans="6:6" x14ac:dyDescent="0.3">
      <c r="F20635" s="20"/>
    </row>
    <row r="20636" spans="6:6" x14ac:dyDescent="0.3">
      <c r="F20636" s="20"/>
    </row>
    <row r="20637" spans="6:6" x14ac:dyDescent="0.3">
      <c r="F20637" s="20"/>
    </row>
    <row r="20638" spans="6:6" x14ac:dyDescent="0.3">
      <c r="F20638" s="20"/>
    </row>
    <row r="20639" spans="6:6" x14ac:dyDescent="0.3">
      <c r="F20639" s="20"/>
    </row>
    <row r="20640" spans="6:6" x14ac:dyDescent="0.3">
      <c r="F20640" s="20"/>
    </row>
    <row r="20641" spans="6:6" x14ac:dyDescent="0.3">
      <c r="F20641" s="20"/>
    </row>
    <row r="20642" spans="6:6" x14ac:dyDescent="0.3">
      <c r="F20642" s="20"/>
    </row>
    <row r="20643" spans="6:6" x14ac:dyDescent="0.3">
      <c r="F20643" s="20"/>
    </row>
    <row r="20644" spans="6:6" x14ac:dyDescent="0.3">
      <c r="F20644" s="20"/>
    </row>
    <row r="20645" spans="6:6" x14ac:dyDescent="0.3">
      <c r="F20645" s="20"/>
    </row>
    <row r="20646" spans="6:6" x14ac:dyDescent="0.3">
      <c r="F20646" s="20"/>
    </row>
    <row r="20647" spans="6:6" x14ac:dyDescent="0.3">
      <c r="F20647" s="20"/>
    </row>
    <row r="20648" spans="6:6" x14ac:dyDescent="0.3">
      <c r="F20648" s="20"/>
    </row>
    <row r="20649" spans="6:6" x14ac:dyDescent="0.3">
      <c r="F20649" s="20"/>
    </row>
    <row r="20650" spans="6:6" x14ac:dyDescent="0.3">
      <c r="F20650" s="20"/>
    </row>
    <row r="20651" spans="6:6" x14ac:dyDescent="0.3">
      <c r="F20651" s="20"/>
    </row>
    <row r="20652" spans="6:6" x14ac:dyDescent="0.3">
      <c r="F20652" s="20"/>
    </row>
    <row r="20653" spans="6:6" x14ac:dyDescent="0.3">
      <c r="F20653" s="20"/>
    </row>
    <row r="20654" spans="6:6" x14ac:dyDescent="0.3">
      <c r="F20654" s="20"/>
    </row>
    <row r="20655" spans="6:6" x14ac:dyDescent="0.3">
      <c r="F20655" s="20"/>
    </row>
    <row r="20656" spans="6:6" x14ac:dyDescent="0.3">
      <c r="F20656" s="20"/>
    </row>
    <row r="20657" spans="6:6" x14ac:dyDescent="0.3">
      <c r="F20657" s="20"/>
    </row>
    <row r="20658" spans="6:6" x14ac:dyDescent="0.3">
      <c r="F20658" s="20"/>
    </row>
    <row r="20659" spans="6:6" x14ac:dyDescent="0.3">
      <c r="F20659" s="20"/>
    </row>
    <row r="20660" spans="6:6" x14ac:dyDescent="0.3">
      <c r="F20660" s="20"/>
    </row>
    <row r="20661" spans="6:6" x14ac:dyDescent="0.3">
      <c r="F20661" s="20"/>
    </row>
    <row r="20662" spans="6:6" x14ac:dyDescent="0.3">
      <c r="F20662" s="20"/>
    </row>
    <row r="20663" spans="6:6" x14ac:dyDescent="0.3">
      <c r="F20663" s="20"/>
    </row>
    <row r="20664" spans="6:6" x14ac:dyDescent="0.3">
      <c r="F20664" s="20"/>
    </row>
    <row r="20665" spans="6:6" x14ac:dyDescent="0.3">
      <c r="F20665" s="20"/>
    </row>
    <row r="20666" spans="6:6" x14ac:dyDescent="0.3">
      <c r="F20666" s="20"/>
    </row>
    <row r="20667" spans="6:6" x14ac:dyDescent="0.3">
      <c r="F20667" s="20"/>
    </row>
    <row r="20668" spans="6:6" x14ac:dyDescent="0.3">
      <c r="F20668" s="20"/>
    </row>
    <row r="20669" spans="6:6" x14ac:dyDescent="0.3">
      <c r="F20669" s="20"/>
    </row>
    <row r="20670" spans="6:6" x14ac:dyDescent="0.3">
      <c r="F20670" s="20"/>
    </row>
    <row r="20671" spans="6:6" x14ac:dyDescent="0.3">
      <c r="F20671" s="20"/>
    </row>
    <row r="20672" spans="6:6" x14ac:dyDescent="0.3">
      <c r="F20672" s="20"/>
    </row>
    <row r="20673" spans="6:6" x14ac:dyDescent="0.3">
      <c r="F20673" s="20"/>
    </row>
    <row r="20674" spans="6:6" x14ac:dyDescent="0.3">
      <c r="F20674" s="20"/>
    </row>
    <row r="20675" spans="6:6" x14ac:dyDescent="0.3">
      <c r="F20675" s="20"/>
    </row>
    <row r="20676" spans="6:6" x14ac:dyDescent="0.3">
      <c r="F20676" s="20"/>
    </row>
    <row r="20677" spans="6:6" x14ac:dyDescent="0.3">
      <c r="F20677" s="20"/>
    </row>
    <row r="20678" spans="6:6" x14ac:dyDescent="0.3">
      <c r="F20678" s="20"/>
    </row>
    <row r="20679" spans="6:6" x14ac:dyDescent="0.3">
      <c r="F20679" s="20"/>
    </row>
    <row r="20680" spans="6:6" x14ac:dyDescent="0.3">
      <c r="F20680" s="20"/>
    </row>
    <row r="20681" spans="6:6" x14ac:dyDescent="0.3">
      <c r="F20681" s="20"/>
    </row>
    <row r="20682" spans="6:6" x14ac:dyDescent="0.3">
      <c r="F20682" s="20"/>
    </row>
    <row r="20683" spans="6:6" x14ac:dyDescent="0.3">
      <c r="F20683" s="20"/>
    </row>
    <row r="20684" spans="6:6" x14ac:dyDescent="0.3">
      <c r="F20684" s="20"/>
    </row>
    <row r="20685" spans="6:6" x14ac:dyDescent="0.3">
      <c r="F20685" s="20"/>
    </row>
    <row r="20686" spans="6:6" x14ac:dyDescent="0.3">
      <c r="F20686" s="20"/>
    </row>
    <row r="20687" spans="6:6" x14ac:dyDescent="0.3">
      <c r="F20687" s="20"/>
    </row>
    <row r="20688" spans="6:6" x14ac:dyDescent="0.3">
      <c r="F20688" s="20"/>
    </row>
    <row r="20689" spans="6:6" x14ac:dyDescent="0.3">
      <c r="F20689" s="20"/>
    </row>
    <row r="20690" spans="6:6" x14ac:dyDescent="0.3">
      <c r="F20690" s="20"/>
    </row>
    <row r="20691" spans="6:6" x14ac:dyDescent="0.3">
      <c r="F20691" s="20"/>
    </row>
    <row r="20692" spans="6:6" x14ac:dyDescent="0.3">
      <c r="F20692" s="20"/>
    </row>
    <row r="20693" spans="6:6" x14ac:dyDescent="0.3">
      <c r="F20693" s="20"/>
    </row>
    <row r="20694" spans="6:6" x14ac:dyDescent="0.3">
      <c r="F20694" s="20"/>
    </row>
    <row r="20695" spans="6:6" x14ac:dyDescent="0.3">
      <c r="F20695" s="20"/>
    </row>
    <row r="20696" spans="6:6" x14ac:dyDescent="0.3">
      <c r="F20696" s="20"/>
    </row>
    <row r="20697" spans="6:6" x14ac:dyDescent="0.3">
      <c r="F20697" s="20"/>
    </row>
    <row r="20698" spans="6:6" x14ac:dyDescent="0.3">
      <c r="F20698" s="20"/>
    </row>
    <row r="20699" spans="6:6" x14ac:dyDescent="0.3">
      <c r="F20699" s="20"/>
    </row>
    <row r="20700" spans="6:6" x14ac:dyDescent="0.3">
      <c r="F20700" s="20"/>
    </row>
    <row r="20701" spans="6:6" x14ac:dyDescent="0.3">
      <c r="F20701" s="20"/>
    </row>
    <row r="20702" spans="6:6" x14ac:dyDescent="0.3">
      <c r="F20702" s="20"/>
    </row>
    <row r="20703" spans="6:6" x14ac:dyDescent="0.3">
      <c r="F20703" s="20"/>
    </row>
    <row r="20704" spans="6:6" x14ac:dyDescent="0.3">
      <c r="F20704" s="20"/>
    </row>
    <row r="20705" spans="6:6" x14ac:dyDescent="0.3">
      <c r="F20705" s="20"/>
    </row>
    <row r="20706" spans="6:6" x14ac:dyDescent="0.3">
      <c r="F20706" s="20"/>
    </row>
    <row r="20707" spans="6:6" x14ac:dyDescent="0.3">
      <c r="F20707" s="20"/>
    </row>
    <row r="20708" spans="6:6" x14ac:dyDescent="0.3">
      <c r="F20708" s="20"/>
    </row>
    <row r="20709" spans="6:6" x14ac:dyDescent="0.3">
      <c r="F20709" s="20"/>
    </row>
    <row r="20710" spans="6:6" x14ac:dyDescent="0.3">
      <c r="F20710" s="20"/>
    </row>
    <row r="20711" spans="6:6" x14ac:dyDescent="0.3">
      <c r="F20711" s="20"/>
    </row>
    <row r="20712" spans="6:6" x14ac:dyDescent="0.3">
      <c r="F20712" s="20"/>
    </row>
    <row r="20713" spans="6:6" x14ac:dyDescent="0.3">
      <c r="F20713" s="20"/>
    </row>
    <row r="20714" spans="6:6" x14ac:dyDescent="0.3">
      <c r="F20714" s="20"/>
    </row>
    <row r="20715" spans="6:6" x14ac:dyDescent="0.3">
      <c r="F20715" s="20"/>
    </row>
    <row r="20716" spans="6:6" x14ac:dyDescent="0.3">
      <c r="F20716" s="20"/>
    </row>
    <row r="20717" spans="6:6" x14ac:dyDescent="0.3">
      <c r="F20717" s="20"/>
    </row>
    <row r="20718" spans="6:6" x14ac:dyDescent="0.3">
      <c r="F20718" s="20"/>
    </row>
    <row r="20719" spans="6:6" x14ac:dyDescent="0.3">
      <c r="F20719" s="20"/>
    </row>
    <row r="20720" spans="6:6" x14ac:dyDescent="0.3">
      <c r="F20720" s="20"/>
    </row>
    <row r="20721" spans="6:6" x14ac:dyDescent="0.3">
      <c r="F20721" s="20"/>
    </row>
    <row r="20722" spans="6:6" x14ac:dyDescent="0.3">
      <c r="F20722" s="20"/>
    </row>
    <row r="20723" spans="6:6" x14ac:dyDescent="0.3">
      <c r="F20723" s="20"/>
    </row>
    <row r="20724" spans="6:6" x14ac:dyDescent="0.3">
      <c r="F20724" s="20"/>
    </row>
    <row r="20725" spans="6:6" x14ac:dyDescent="0.3">
      <c r="F20725" s="20"/>
    </row>
    <row r="20726" spans="6:6" x14ac:dyDescent="0.3">
      <c r="F20726" s="20"/>
    </row>
    <row r="20727" spans="6:6" x14ac:dyDescent="0.3">
      <c r="F20727" s="20"/>
    </row>
    <row r="20728" spans="6:6" x14ac:dyDescent="0.3">
      <c r="F20728" s="20"/>
    </row>
    <row r="20729" spans="6:6" x14ac:dyDescent="0.3">
      <c r="F20729" s="20"/>
    </row>
    <row r="20730" spans="6:6" x14ac:dyDescent="0.3">
      <c r="F20730" s="20"/>
    </row>
    <row r="20731" spans="6:6" x14ac:dyDescent="0.3">
      <c r="F20731" s="20"/>
    </row>
    <row r="20732" spans="6:6" x14ac:dyDescent="0.3">
      <c r="F20732" s="20"/>
    </row>
    <row r="20733" spans="6:6" x14ac:dyDescent="0.3">
      <c r="F20733" s="20"/>
    </row>
    <row r="20734" spans="6:6" x14ac:dyDescent="0.3">
      <c r="F20734" s="20"/>
    </row>
    <row r="20735" spans="6:6" x14ac:dyDescent="0.3">
      <c r="F20735" s="20"/>
    </row>
    <row r="20736" spans="6:6" x14ac:dyDescent="0.3">
      <c r="F20736" s="20"/>
    </row>
    <row r="20737" spans="6:6" x14ac:dyDescent="0.3">
      <c r="F20737" s="20"/>
    </row>
    <row r="20738" spans="6:6" x14ac:dyDescent="0.3">
      <c r="F20738" s="20"/>
    </row>
    <row r="20739" spans="6:6" x14ac:dyDescent="0.3">
      <c r="F20739" s="20"/>
    </row>
    <row r="20740" spans="6:6" x14ac:dyDescent="0.3">
      <c r="F20740" s="20"/>
    </row>
    <row r="20741" spans="6:6" x14ac:dyDescent="0.3">
      <c r="F20741" s="20"/>
    </row>
    <row r="20742" spans="6:6" x14ac:dyDescent="0.3">
      <c r="F20742" s="20"/>
    </row>
    <row r="20743" spans="6:6" x14ac:dyDescent="0.3">
      <c r="F20743" s="20"/>
    </row>
    <row r="20744" spans="6:6" x14ac:dyDescent="0.3">
      <c r="F20744" s="20"/>
    </row>
    <row r="20745" spans="6:6" x14ac:dyDescent="0.3">
      <c r="F20745" s="20"/>
    </row>
    <row r="20746" spans="6:6" x14ac:dyDescent="0.3">
      <c r="F20746" s="20"/>
    </row>
    <row r="20747" spans="6:6" x14ac:dyDescent="0.3">
      <c r="F20747" s="20"/>
    </row>
    <row r="20748" spans="6:6" x14ac:dyDescent="0.3">
      <c r="F20748" s="20"/>
    </row>
    <row r="20749" spans="6:6" x14ac:dyDescent="0.3">
      <c r="F20749" s="20"/>
    </row>
    <row r="20750" spans="6:6" x14ac:dyDescent="0.3">
      <c r="F20750" s="20"/>
    </row>
    <row r="20751" spans="6:6" x14ac:dyDescent="0.3">
      <c r="F20751" s="20"/>
    </row>
    <row r="20752" spans="6:6" x14ac:dyDescent="0.3">
      <c r="F20752" s="20"/>
    </row>
    <row r="20753" spans="6:6" x14ac:dyDescent="0.3">
      <c r="F20753" s="20"/>
    </row>
    <row r="20754" spans="6:6" x14ac:dyDescent="0.3">
      <c r="F20754" s="20"/>
    </row>
    <row r="20755" spans="6:6" x14ac:dyDescent="0.3">
      <c r="F20755" s="20"/>
    </row>
    <row r="20756" spans="6:6" x14ac:dyDescent="0.3">
      <c r="F20756" s="20"/>
    </row>
    <row r="20757" spans="6:6" x14ac:dyDescent="0.3">
      <c r="F20757" s="20"/>
    </row>
    <row r="20758" spans="6:6" x14ac:dyDescent="0.3">
      <c r="F20758" s="20"/>
    </row>
    <row r="20759" spans="6:6" x14ac:dyDescent="0.3">
      <c r="F20759" s="20"/>
    </row>
    <row r="20760" spans="6:6" x14ac:dyDescent="0.3">
      <c r="F20760" s="20"/>
    </row>
    <row r="20761" spans="6:6" x14ac:dyDescent="0.3">
      <c r="F20761" s="20"/>
    </row>
    <row r="20762" spans="6:6" x14ac:dyDescent="0.3">
      <c r="F20762" s="20"/>
    </row>
    <row r="20763" spans="6:6" x14ac:dyDescent="0.3">
      <c r="F20763" s="20"/>
    </row>
    <row r="20764" spans="6:6" x14ac:dyDescent="0.3">
      <c r="F20764" s="20"/>
    </row>
    <row r="20765" spans="6:6" x14ac:dyDescent="0.3">
      <c r="F20765" s="20"/>
    </row>
    <row r="20766" spans="6:6" x14ac:dyDescent="0.3">
      <c r="F20766" s="20"/>
    </row>
    <row r="20767" spans="6:6" x14ac:dyDescent="0.3">
      <c r="F20767" s="20"/>
    </row>
    <row r="20768" spans="6:6" x14ac:dyDescent="0.3">
      <c r="F20768" s="20"/>
    </row>
    <row r="20769" spans="6:6" x14ac:dyDescent="0.3">
      <c r="F20769" s="20"/>
    </row>
    <row r="20770" spans="6:6" x14ac:dyDescent="0.3">
      <c r="F20770" s="20"/>
    </row>
    <row r="20771" spans="6:6" x14ac:dyDescent="0.3">
      <c r="F20771" s="20"/>
    </row>
    <row r="20772" spans="6:6" x14ac:dyDescent="0.3">
      <c r="F20772" s="20"/>
    </row>
    <row r="20773" spans="6:6" x14ac:dyDescent="0.3">
      <c r="F20773" s="20"/>
    </row>
    <row r="20774" spans="6:6" x14ac:dyDescent="0.3">
      <c r="F20774" s="20"/>
    </row>
    <row r="20775" spans="6:6" x14ac:dyDescent="0.3">
      <c r="F20775" s="20"/>
    </row>
    <row r="20776" spans="6:6" x14ac:dyDescent="0.3">
      <c r="F20776" s="20"/>
    </row>
    <row r="20777" spans="6:6" x14ac:dyDescent="0.3">
      <c r="F20777" s="20"/>
    </row>
    <row r="20778" spans="6:6" x14ac:dyDescent="0.3">
      <c r="F20778" s="20"/>
    </row>
    <row r="20779" spans="6:6" x14ac:dyDescent="0.3">
      <c r="F20779" s="20"/>
    </row>
    <row r="20780" spans="6:6" x14ac:dyDescent="0.3">
      <c r="F20780" s="20"/>
    </row>
    <row r="20781" spans="6:6" x14ac:dyDescent="0.3">
      <c r="F20781" s="20"/>
    </row>
    <row r="20782" spans="6:6" x14ac:dyDescent="0.3">
      <c r="F20782" s="20"/>
    </row>
    <row r="20783" spans="6:6" x14ac:dyDescent="0.3">
      <c r="F20783" s="20"/>
    </row>
    <row r="20784" spans="6:6" x14ac:dyDescent="0.3">
      <c r="F20784" s="20"/>
    </row>
    <row r="20785" spans="6:6" x14ac:dyDescent="0.3">
      <c r="F20785" s="20"/>
    </row>
    <row r="20786" spans="6:6" x14ac:dyDescent="0.3">
      <c r="F20786" s="20"/>
    </row>
    <row r="20787" spans="6:6" x14ac:dyDescent="0.3">
      <c r="F20787" s="20"/>
    </row>
    <row r="20788" spans="6:6" x14ac:dyDescent="0.3">
      <c r="F20788" s="20"/>
    </row>
    <row r="20789" spans="6:6" x14ac:dyDescent="0.3">
      <c r="F20789" s="20"/>
    </row>
    <row r="20790" spans="6:6" x14ac:dyDescent="0.3">
      <c r="F20790" s="20"/>
    </row>
    <row r="20791" spans="6:6" x14ac:dyDescent="0.3">
      <c r="F20791" s="20"/>
    </row>
    <row r="20792" spans="6:6" x14ac:dyDescent="0.3">
      <c r="F20792" s="20"/>
    </row>
    <row r="20793" spans="6:6" x14ac:dyDescent="0.3">
      <c r="F20793" s="20"/>
    </row>
    <row r="20794" spans="6:6" x14ac:dyDescent="0.3">
      <c r="F20794" s="20"/>
    </row>
    <row r="20795" spans="6:6" x14ac:dyDescent="0.3">
      <c r="F20795" s="20"/>
    </row>
    <row r="20796" spans="6:6" x14ac:dyDescent="0.3">
      <c r="F20796" s="20"/>
    </row>
    <row r="20797" spans="6:6" x14ac:dyDescent="0.3">
      <c r="F20797" s="20"/>
    </row>
    <row r="20798" spans="6:6" x14ac:dyDescent="0.3">
      <c r="F20798" s="20"/>
    </row>
    <row r="20799" spans="6:6" x14ac:dyDescent="0.3">
      <c r="F20799" s="20"/>
    </row>
    <row r="20800" spans="6:6" x14ac:dyDescent="0.3">
      <c r="F20800" s="20"/>
    </row>
    <row r="20801" spans="6:6" x14ac:dyDescent="0.3">
      <c r="F20801" s="20"/>
    </row>
    <row r="20802" spans="6:6" x14ac:dyDescent="0.3">
      <c r="F20802" s="20"/>
    </row>
    <row r="20803" spans="6:6" x14ac:dyDescent="0.3">
      <c r="F20803" s="20"/>
    </row>
    <row r="20804" spans="6:6" x14ac:dyDescent="0.3">
      <c r="F20804" s="20"/>
    </row>
    <row r="20805" spans="6:6" x14ac:dyDescent="0.3">
      <c r="F20805" s="20"/>
    </row>
    <row r="20806" spans="6:6" x14ac:dyDescent="0.3">
      <c r="F20806" s="20"/>
    </row>
    <row r="20807" spans="6:6" x14ac:dyDescent="0.3">
      <c r="F20807" s="20"/>
    </row>
    <row r="20808" spans="6:6" x14ac:dyDescent="0.3">
      <c r="F20808" s="20"/>
    </row>
    <row r="20809" spans="6:6" x14ac:dyDescent="0.3">
      <c r="F20809" s="20"/>
    </row>
    <row r="20810" spans="6:6" x14ac:dyDescent="0.3">
      <c r="F20810" s="20"/>
    </row>
    <row r="20811" spans="6:6" x14ac:dyDescent="0.3">
      <c r="F20811" s="20"/>
    </row>
    <row r="20812" spans="6:6" x14ac:dyDescent="0.3">
      <c r="F20812" s="20"/>
    </row>
    <row r="20813" spans="6:6" x14ac:dyDescent="0.3">
      <c r="F20813" s="20"/>
    </row>
    <row r="20814" spans="6:6" x14ac:dyDescent="0.3">
      <c r="F20814" s="20"/>
    </row>
    <row r="20815" spans="6:6" x14ac:dyDescent="0.3">
      <c r="F20815" s="20"/>
    </row>
    <row r="20816" spans="6:6" x14ac:dyDescent="0.3">
      <c r="F20816" s="20"/>
    </row>
    <row r="20817" spans="6:6" x14ac:dyDescent="0.3">
      <c r="F20817" s="20"/>
    </row>
    <row r="20818" spans="6:6" x14ac:dyDescent="0.3">
      <c r="F20818" s="20"/>
    </row>
    <row r="20819" spans="6:6" x14ac:dyDescent="0.3">
      <c r="F20819" s="20"/>
    </row>
    <row r="20820" spans="6:6" x14ac:dyDescent="0.3">
      <c r="F20820" s="20"/>
    </row>
    <row r="20821" spans="6:6" x14ac:dyDescent="0.3">
      <c r="F20821" s="20"/>
    </row>
    <row r="20822" spans="6:6" x14ac:dyDescent="0.3">
      <c r="F20822" s="20"/>
    </row>
    <row r="20823" spans="6:6" x14ac:dyDescent="0.3">
      <c r="F20823" s="20"/>
    </row>
    <row r="20824" spans="6:6" x14ac:dyDescent="0.3">
      <c r="F20824" s="20"/>
    </row>
    <row r="20825" spans="6:6" x14ac:dyDescent="0.3">
      <c r="F20825" s="20"/>
    </row>
    <row r="20826" spans="6:6" x14ac:dyDescent="0.3">
      <c r="F20826" s="20"/>
    </row>
    <row r="20827" spans="6:6" x14ac:dyDescent="0.3">
      <c r="F20827" s="20"/>
    </row>
    <row r="20828" spans="6:6" x14ac:dyDescent="0.3">
      <c r="F20828" s="20"/>
    </row>
    <row r="20829" spans="6:6" x14ac:dyDescent="0.3">
      <c r="F20829" s="20"/>
    </row>
    <row r="20830" spans="6:6" x14ac:dyDescent="0.3">
      <c r="F20830" s="20"/>
    </row>
    <row r="20831" spans="6:6" x14ac:dyDescent="0.3">
      <c r="F20831" s="20"/>
    </row>
    <row r="20832" spans="6:6" x14ac:dyDescent="0.3">
      <c r="F20832" s="20"/>
    </row>
    <row r="20833" spans="6:6" x14ac:dyDescent="0.3">
      <c r="F20833" s="20"/>
    </row>
    <row r="20834" spans="6:6" x14ac:dyDescent="0.3">
      <c r="F20834" s="20"/>
    </row>
    <row r="20835" spans="6:6" x14ac:dyDescent="0.3">
      <c r="F20835" s="20"/>
    </row>
    <row r="20836" spans="6:6" x14ac:dyDescent="0.3">
      <c r="F20836" s="20"/>
    </row>
    <row r="20837" spans="6:6" x14ac:dyDescent="0.3">
      <c r="F20837" s="20"/>
    </row>
    <row r="20838" spans="6:6" x14ac:dyDescent="0.3">
      <c r="F20838" s="20"/>
    </row>
    <row r="20839" spans="6:6" x14ac:dyDescent="0.3">
      <c r="F20839" s="20"/>
    </row>
    <row r="20840" spans="6:6" x14ac:dyDescent="0.3">
      <c r="F20840" s="20"/>
    </row>
    <row r="20841" spans="6:6" x14ac:dyDescent="0.3">
      <c r="F20841" s="20"/>
    </row>
    <row r="20842" spans="6:6" x14ac:dyDescent="0.3">
      <c r="F20842" s="20"/>
    </row>
    <row r="20843" spans="6:6" x14ac:dyDescent="0.3">
      <c r="F20843" s="20"/>
    </row>
    <row r="20844" spans="6:6" x14ac:dyDescent="0.3">
      <c r="F20844" s="20"/>
    </row>
    <row r="20845" spans="6:6" x14ac:dyDescent="0.3">
      <c r="F20845" s="20"/>
    </row>
    <row r="20846" spans="6:6" x14ac:dyDescent="0.3">
      <c r="F20846" s="20"/>
    </row>
    <row r="20847" spans="6:6" x14ac:dyDescent="0.3">
      <c r="F20847" s="20"/>
    </row>
    <row r="20848" spans="6:6" x14ac:dyDescent="0.3">
      <c r="F20848" s="20"/>
    </row>
    <row r="20849" spans="6:6" x14ac:dyDescent="0.3">
      <c r="F20849" s="20"/>
    </row>
    <row r="20850" spans="6:6" x14ac:dyDescent="0.3">
      <c r="F20850" s="20"/>
    </row>
    <row r="20851" spans="6:6" x14ac:dyDescent="0.3">
      <c r="F20851" s="20"/>
    </row>
    <row r="20852" spans="6:6" x14ac:dyDescent="0.3">
      <c r="F20852" s="20"/>
    </row>
    <row r="20853" spans="6:6" x14ac:dyDescent="0.3">
      <c r="F20853" s="20"/>
    </row>
    <row r="20854" spans="6:6" x14ac:dyDescent="0.3">
      <c r="F20854" s="20"/>
    </row>
    <row r="20855" spans="6:6" x14ac:dyDescent="0.3">
      <c r="F20855" s="20"/>
    </row>
    <row r="20856" spans="6:6" x14ac:dyDescent="0.3">
      <c r="F20856" s="20"/>
    </row>
    <row r="20857" spans="6:6" x14ac:dyDescent="0.3">
      <c r="F20857" s="20"/>
    </row>
    <row r="20858" spans="6:6" x14ac:dyDescent="0.3">
      <c r="F20858" s="20"/>
    </row>
    <row r="20859" spans="6:6" x14ac:dyDescent="0.3">
      <c r="F20859" s="20"/>
    </row>
    <row r="20860" spans="6:6" x14ac:dyDescent="0.3">
      <c r="F20860" s="20"/>
    </row>
    <row r="20861" spans="6:6" x14ac:dyDescent="0.3">
      <c r="F20861" s="20"/>
    </row>
    <row r="20862" spans="6:6" x14ac:dyDescent="0.3">
      <c r="F20862" s="20"/>
    </row>
    <row r="20863" spans="6:6" x14ac:dyDescent="0.3">
      <c r="F20863" s="20"/>
    </row>
    <row r="20864" spans="6:6" x14ac:dyDescent="0.3">
      <c r="F20864" s="20"/>
    </row>
    <row r="20865" spans="6:6" x14ac:dyDescent="0.3">
      <c r="F20865" s="20"/>
    </row>
    <row r="20866" spans="6:6" x14ac:dyDescent="0.3">
      <c r="F20866" s="20"/>
    </row>
    <row r="20867" spans="6:6" x14ac:dyDescent="0.3">
      <c r="F20867" s="20"/>
    </row>
    <row r="20868" spans="6:6" x14ac:dyDescent="0.3">
      <c r="F20868" s="20"/>
    </row>
    <row r="20869" spans="6:6" x14ac:dyDescent="0.3">
      <c r="F20869" s="20"/>
    </row>
    <row r="20870" spans="6:6" x14ac:dyDescent="0.3">
      <c r="F20870" s="20"/>
    </row>
    <row r="20871" spans="6:6" x14ac:dyDescent="0.3">
      <c r="F20871" s="20"/>
    </row>
    <row r="20872" spans="6:6" x14ac:dyDescent="0.3">
      <c r="F20872" s="20"/>
    </row>
    <row r="20873" spans="6:6" x14ac:dyDescent="0.3">
      <c r="F20873" s="20"/>
    </row>
    <row r="20874" spans="6:6" x14ac:dyDescent="0.3">
      <c r="F20874" s="20"/>
    </row>
    <row r="20875" spans="6:6" x14ac:dyDescent="0.3">
      <c r="F20875" s="20"/>
    </row>
    <row r="20876" spans="6:6" x14ac:dyDescent="0.3">
      <c r="F20876" s="20"/>
    </row>
    <row r="20877" spans="6:6" x14ac:dyDescent="0.3">
      <c r="F20877" s="20"/>
    </row>
    <row r="20878" spans="6:6" x14ac:dyDescent="0.3">
      <c r="F20878" s="20"/>
    </row>
    <row r="20879" spans="6:6" x14ac:dyDescent="0.3">
      <c r="F20879" s="20"/>
    </row>
    <row r="20880" spans="6:6" x14ac:dyDescent="0.3">
      <c r="F20880" s="20"/>
    </row>
    <row r="20881" spans="6:6" x14ac:dyDescent="0.3">
      <c r="F20881" s="20"/>
    </row>
    <row r="20882" spans="6:6" x14ac:dyDescent="0.3">
      <c r="F20882" s="20"/>
    </row>
    <row r="20883" spans="6:6" x14ac:dyDescent="0.3">
      <c r="F20883" s="20"/>
    </row>
    <row r="20884" spans="6:6" x14ac:dyDescent="0.3">
      <c r="F20884" s="20"/>
    </row>
    <row r="20885" spans="6:6" x14ac:dyDescent="0.3">
      <c r="F20885" s="20"/>
    </row>
    <row r="20886" spans="6:6" x14ac:dyDescent="0.3">
      <c r="F20886" s="20"/>
    </row>
    <row r="20887" spans="6:6" x14ac:dyDescent="0.3">
      <c r="F20887" s="20"/>
    </row>
    <row r="20888" spans="6:6" x14ac:dyDescent="0.3">
      <c r="F20888" s="20"/>
    </row>
    <row r="20889" spans="6:6" x14ac:dyDescent="0.3">
      <c r="F20889" s="20"/>
    </row>
    <row r="20890" spans="6:6" x14ac:dyDescent="0.3">
      <c r="F20890" s="20"/>
    </row>
    <row r="20891" spans="6:6" x14ac:dyDescent="0.3">
      <c r="F20891" s="20"/>
    </row>
    <row r="20892" spans="6:6" x14ac:dyDescent="0.3">
      <c r="F20892" s="20"/>
    </row>
    <row r="20893" spans="6:6" x14ac:dyDescent="0.3">
      <c r="F20893" s="20"/>
    </row>
    <row r="20894" spans="6:6" x14ac:dyDescent="0.3">
      <c r="F20894" s="20"/>
    </row>
    <row r="20895" spans="6:6" x14ac:dyDescent="0.3">
      <c r="F20895" s="20"/>
    </row>
    <row r="20896" spans="6:6" x14ac:dyDescent="0.3">
      <c r="F20896" s="20"/>
    </row>
    <row r="20897" spans="6:6" x14ac:dyDescent="0.3">
      <c r="F20897" s="20"/>
    </row>
    <row r="20898" spans="6:6" x14ac:dyDescent="0.3">
      <c r="F20898" s="20"/>
    </row>
    <row r="20899" spans="6:6" x14ac:dyDescent="0.3">
      <c r="F20899" s="20"/>
    </row>
    <row r="20900" spans="6:6" x14ac:dyDescent="0.3">
      <c r="F20900" s="20"/>
    </row>
    <row r="20901" spans="6:6" x14ac:dyDescent="0.3">
      <c r="F20901" s="20"/>
    </row>
    <row r="20902" spans="6:6" x14ac:dyDescent="0.3">
      <c r="F20902" s="20"/>
    </row>
    <row r="20903" spans="6:6" x14ac:dyDescent="0.3">
      <c r="F20903" s="20"/>
    </row>
    <row r="20904" spans="6:6" x14ac:dyDescent="0.3">
      <c r="F20904" s="20"/>
    </row>
    <row r="20905" spans="6:6" x14ac:dyDescent="0.3">
      <c r="F20905" s="20"/>
    </row>
    <row r="20906" spans="6:6" x14ac:dyDescent="0.3">
      <c r="F20906" s="20"/>
    </row>
    <row r="20907" spans="6:6" x14ac:dyDescent="0.3">
      <c r="F20907" s="20"/>
    </row>
    <row r="20908" spans="6:6" x14ac:dyDescent="0.3">
      <c r="F20908" s="20"/>
    </row>
    <row r="20909" spans="6:6" x14ac:dyDescent="0.3">
      <c r="F20909" s="20"/>
    </row>
    <row r="20910" spans="6:6" x14ac:dyDescent="0.3">
      <c r="F20910" s="20"/>
    </row>
    <row r="20911" spans="6:6" x14ac:dyDescent="0.3">
      <c r="F20911" s="20"/>
    </row>
    <row r="20912" spans="6:6" x14ac:dyDescent="0.3">
      <c r="F20912" s="20"/>
    </row>
    <row r="20913" spans="6:6" x14ac:dyDescent="0.3">
      <c r="F20913" s="20"/>
    </row>
    <row r="20914" spans="6:6" x14ac:dyDescent="0.3">
      <c r="F20914" s="20"/>
    </row>
    <row r="20915" spans="6:6" x14ac:dyDescent="0.3">
      <c r="F20915" s="20"/>
    </row>
    <row r="20916" spans="6:6" x14ac:dyDescent="0.3">
      <c r="F20916" s="20"/>
    </row>
    <row r="20917" spans="6:6" x14ac:dyDescent="0.3">
      <c r="F20917" s="20"/>
    </row>
    <row r="20918" spans="6:6" x14ac:dyDescent="0.3">
      <c r="F20918" s="20"/>
    </row>
    <row r="20919" spans="6:6" x14ac:dyDescent="0.3">
      <c r="F20919" s="20"/>
    </row>
    <row r="20920" spans="6:6" x14ac:dyDescent="0.3">
      <c r="F20920" s="20"/>
    </row>
    <row r="20921" spans="6:6" x14ac:dyDescent="0.3">
      <c r="F20921" s="20"/>
    </row>
    <row r="20922" spans="6:6" x14ac:dyDescent="0.3">
      <c r="F20922" s="20"/>
    </row>
    <row r="20923" spans="6:6" x14ac:dyDescent="0.3">
      <c r="F20923" s="20"/>
    </row>
    <row r="20924" spans="6:6" x14ac:dyDescent="0.3">
      <c r="F20924" s="20"/>
    </row>
    <row r="20925" spans="6:6" x14ac:dyDescent="0.3">
      <c r="F20925" s="20"/>
    </row>
    <row r="20926" spans="6:6" x14ac:dyDescent="0.3">
      <c r="F20926" s="20"/>
    </row>
    <row r="20927" spans="6:6" x14ac:dyDescent="0.3">
      <c r="F20927" s="20"/>
    </row>
    <row r="20928" spans="6:6" x14ac:dyDescent="0.3">
      <c r="F20928" s="20"/>
    </row>
    <row r="20929" spans="6:6" x14ac:dyDescent="0.3">
      <c r="F20929" s="20"/>
    </row>
    <row r="20930" spans="6:6" x14ac:dyDescent="0.3">
      <c r="F20930" s="20"/>
    </row>
    <row r="20931" spans="6:6" x14ac:dyDescent="0.3">
      <c r="F20931" s="20"/>
    </row>
    <row r="20932" spans="6:6" x14ac:dyDescent="0.3">
      <c r="F20932" s="20"/>
    </row>
    <row r="20933" spans="6:6" x14ac:dyDescent="0.3">
      <c r="F20933" s="20"/>
    </row>
    <row r="20934" spans="6:6" x14ac:dyDescent="0.3">
      <c r="F20934" s="20"/>
    </row>
    <row r="20935" spans="6:6" x14ac:dyDescent="0.3">
      <c r="F20935" s="20"/>
    </row>
    <row r="20936" spans="6:6" x14ac:dyDescent="0.3">
      <c r="F20936" s="20"/>
    </row>
    <row r="20937" spans="6:6" x14ac:dyDescent="0.3">
      <c r="F20937" s="20"/>
    </row>
    <row r="20938" spans="6:6" x14ac:dyDescent="0.3">
      <c r="F20938" s="20"/>
    </row>
    <row r="20939" spans="6:6" x14ac:dyDescent="0.3">
      <c r="F20939" s="20"/>
    </row>
    <row r="20940" spans="6:6" x14ac:dyDescent="0.3">
      <c r="F20940" s="20"/>
    </row>
    <row r="20941" spans="6:6" x14ac:dyDescent="0.3">
      <c r="F20941" s="20"/>
    </row>
    <row r="20942" spans="6:6" x14ac:dyDescent="0.3">
      <c r="F20942" s="20"/>
    </row>
    <row r="20943" spans="6:6" x14ac:dyDescent="0.3">
      <c r="F20943" s="20"/>
    </row>
    <row r="20944" spans="6:6" x14ac:dyDescent="0.3">
      <c r="F20944" s="20"/>
    </row>
    <row r="20945" spans="6:6" x14ac:dyDescent="0.3">
      <c r="F20945" s="20"/>
    </row>
    <row r="20946" spans="6:6" x14ac:dyDescent="0.3">
      <c r="F20946" s="20"/>
    </row>
    <row r="20947" spans="6:6" x14ac:dyDescent="0.3">
      <c r="F20947" s="20"/>
    </row>
    <row r="20948" spans="6:6" x14ac:dyDescent="0.3">
      <c r="F20948" s="20"/>
    </row>
    <row r="20949" spans="6:6" x14ac:dyDescent="0.3">
      <c r="F20949" s="20"/>
    </row>
    <row r="20950" spans="6:6" x14ac:dyDescent="0.3">
      <c r="F20950" s="20"/>
    </row>
    <row r="20951" spans="6:6" x14ac:dyDescent="0.3">
      <c r="F20951" s="20"/>
    </row>
    <row r="20952" spans="6:6" x14ac:dyDescent="0.3">
      <c r="F20952" s="20"/>
    </row>
    <row r="20953" spans="6:6" x14ac:dyDescent="0.3">
      <c r="F20953" s="20"/>
    </row>
    <row r="20954" spans="6:6" x14ac:dyDescent="0.3">
      <c r="F20954" s="20"/>
    </row>
    <row r="20955" spans="6:6" x14ac:dyDescent="0.3">
      <c r="F20955" s="20"/>
    </row>
    <row r="20956" spans="6:6" x14ac:dyDescent="0.3">
      <c r="F20956" s="20"/>
    </row>
    <row r="20957" spans="6:6" x14ac:dyDescent="0.3">
      <c r="F20957" s="20"/>
    </row>
    <row r="20958" spans="6:6" x14ac:dyDescent="0.3">
      <c r="F20958" s="20"/>
    </row>
    <row r="20959" spans="6:6" x14ac:dyDescent="0.3">
      <c r="F20959" s="20"/>
    </row>
    <row r="20960" spans="6:6" x14ac:dyDescent="0.3">
      <c r="F20960" s="20"/>
    </row>
    <row r="20961" spans="6:6" x14ac:dyDescent="0.3">
      <c r="F20961" s="20"/>
    </row>
    <row r="20962" spans="6:6" x14ac:dyDescent="0.3">
      <c r="F20962" s="20"/>
    </row>
    <row r="20963" spans="6:6" x14ac:dyDescent="0.3">
      <c r="F20963" s="20"/>
    </row>
    <row r="20964" spans="6:6" x14ac:dyDescent="0.3">
      <c r="F20964" s="20"/>
    </row>
    <row r="20965" spans="6:6" x14ac:dyDescent="0.3">
      <c r="F20965" s="20"/>
    </row>
    <row r="20966" spans="6:6" x14ac:dyDescent="0.3">
      <c r="F20966" s="20"/>
    </row>
    <row r="20967" spans="6:6" x14ac:dyDescent="0.3">
      <c r="F20967" s="20"/>
    </row>
    <row r="20968" spans="6:6" x14ac:dyDescent="0.3">
      <c r="F20968" s="20"/>
    </row>
    <row r="20969" spans="6:6" x14ac:dyDescent="0.3">
      <c r="F20969" s="20"/>
    </row>
    <row r="20970" spans="6:6" x14ac:dyDescent="0.3">
      <c r="F20970" s="20"/>
    </row>
    <row r="20971" spans="6:6" x14ac:dyDescent="0.3">
      <c r="F20971" s="20"/>
    </row>
    <row r="20972" spans="6:6" x14ac:dyDescent="0.3">
      <c r="F20972" s="20"/>
    </row>
    <row r="20973" spans="6:6" x14ac:dyDescent="0.3">
      <c r="F20973" s="20"/>
    </row>
    <row r="20974" spans="6:6" x14ac:dyDescent="0.3">
      <c r="F20974" s="20"/>
    </row>
    <row r="20975" spans="6:6" x14ac:dyDescent="0.3">
      <c r="F20975" s="20"/>
    </row>
    <row r="20976" spans="6:6" x14ac:dyDescent="0.3">
      <c r="F20976" s="20"/>
    </row>
    <row r="20977" spans="6:6" x14ac:dyDescent="0.3">
      <c r="F20977" s="20"/>
    </row>
    <row r="20978" spans="6:6" x14ac:dyDescent="0.3">
      <c r="F20978" s="20"/>
    </row>
    <row r="20979" spans="6:6" x14ac:dyDescent="0.3">
      <c r="F20979" s="20"/>
    </row>
    <row r="20980" spans="6:6" x14ac:dyDescent="0.3">
      <c r="F20980" s="20"/>
    </row>
    <row r="20981" spans="6:6" x14ac:dyDescent="0.3">
      <c r="F20981" s="20"/>
    </row>
    <row r="20982" spans="6:6" x14ac:dyDescent="0.3">
      <c r="F20982" s="20"/>
    </row>
    <row r="20983" spans="6:6" x14ac:dyDescent="0.3">
      <c r="F20983" s="20"/>
    </row>
    <row r="20984" spans="6:6" x14ac:dyDescent="0.3">
      <c r="F20984" s="20"/>
    </row>
    <row r="20985" spans="6:6" x14ac:dyDescent="0.3">
      <c r="F20985" s="20"/>
    </row>
    <row r="20986" spans="6:6" x14ac:dyDescent="0.3">
      <c r="F20986" s="20"/>
    </row>
    <row r="20987" spans="6:6" x14ac:dyDescent="0.3">
      <c r="F20987" s="20"/>
    </row>
    <row r="20988" spans="6:6" x14ac:dyDescent="0.3">
      <c r="F20988" s="20"/>
    </row>
    <row r="20989" spans="6:6" x14ac:dyDescent="0.3">
      <c r="F20989" s="20"/>
    </row>
    <row r="20990" spans="6:6" x14ac:dyDescent="0.3">
      <c r="F20990" s="20"/>
    </row>
    <row r="20991" spans="6:6" x14ac:dyDescent="0.3">
      <c r="F20991" s="20"/>
    </row>
    <row r="20992" spans="6:6" x14ac:dyDescent="0.3">
      <c r="F20992" s="20"/>
    </row>
    <row r="20993" spans="6:6" x14ac:dyDescent="0.3">
      <c r="F20993" s="20"/>
    </row>
    <row r="20994" spans="6:6" x14ac:dyDescent="0.3">
      <c r="F20994" s="20"/>
    </row>
    <row r="20995" spans="6:6" x14ac:dyDescent="0.3">
      <c r="F20995" s="20"/>
    </row>
    <row r="20996" spans="6:6" x14ac:dyDescent="0.3">
      <c r="F20996" s="20"/>
    </row>
    <row r="20997" spans="6:6" x14ac:dyDescent="0.3">
      <c r="F20997" s="20"/>
    </row>
    <row r="20998" spans="6:6" x14ac:dyDescent="0.3">
      <c r="F20998" s="20"/>
    </row>
    <row r="20999" spans="6:6" x14ac:dyDescent="0.3">
      <c r="F20999" s="20"/>
    </row>
    <row r="21000" spans="6:6" x14ac:dyDescent="0.3">
      <c r="F21000" s="20"/>
    </row>
    <row r="21001" spans="6:6" x14ac:dyDescent="0.3">
      <c r="F21001" s="20"/>
    </row>
    <row r="21002" spans="6:6" x14ac:dyDescent="0.3">
      <c r="F21002" s="20"/>
    </row>
    <row r="21003" spans="6:6" x14ac:dyDescent="0.3">
      <c r="F21003" s="20"/>
    </row>
    <row r="21004" spans="6:6" x14ac:dyDescent="0.3">
      <c r="F21004" s="20"/>
    </row>
    <row r="21005" spans="6:6" x14ac:dyDescent="0.3">
      <c r="F21005" s="20"/>
    </row>
    <row r="21006" spans="6:6" x14ac:dyDescent="0.3">
      <c r="F21006" s="20"/>
    </row>
    <row r="21007" spans="6:6" x14ac:dyDescent="0.3">
      <c r="F21007" s="20"/>
    </row>
    <row r="21008" spans="6:6" x14ac:dyDescent="0.3">
      <c r="F21008" s="20"/>
    </row>
    <row r="21009" spans="6:6" x14ac:dyDescent="0.3">
      <c r="F21009" s="20"/>
    </row>
    <row r="21010" spans="6:6" x14ac:dyDescent="0.3">
      <c r="F21010" s="20"/>
    </row>
    <row r="21011" spans="6:6" x14ac:dyDescent="0.3">
      <c r="F21011" s="20"/>
    </row>
    <row r="21012" spans="6:6" x14ac:dyDescent="0.3">
      <c r="F21012" s="20"/>
    </row>
    <row r="21013" spans="6:6" x14ac:dyDescent="0.3">
      <c r="F21013" s="20"/>
    </row>
    <row r="21014" spans="6:6" x14ac:dyDescent="0.3">
      <c r="F21014" s="20"/>
    </row>
    <row r="21015" spans="6:6" x14ac:dyDescent="0.3">
      <c r="F21015" s="20"/>
    </row>
    <row r="21016" spans="6:6" x14ac:dyDescent="0.3">
      <c r="F21016" s="20"/>
    </row>
    <row r="21017" spans="6:6" x14ac:dyDescent="0.3">
      <c r="F21017" s="20"/>
    </row>
    <row r="21018" spans="6:6" x14ac:dyDescent="0.3">
      <c r="F21018" s="20"/>
    </row>
    <row r="21019" spans="6:6" x14ac:dyDescent="0.3">
      <c r="F21019" s="20"/>
    </row>
    <row r="21020" spans="6:6" x14ac:dyDescent="0.3">
      <c r="F21020" s="20"/>
    </row>
    <row r="21021" spans="6:6" x14ac:dyDescent="0.3">
      <c r="F21021" s="20"/>
    </row>
    <row r="21022" spans="6:6" x14ac:dyDescent="0.3">
      <c r="F21022" s="20"/>
    </row>
    <row r="21023" spans="6:6" x14ac:dyDescent="0.3">
      <c r="F21023" s="20"/>
    </row>
    <row r="21024" spans="6:6" x14ac:dyDescent="0.3">
      <c r="F21024" s="20"/>
    </row>
    <row r="21025" spans="6:6" x14ac:dyDescent="0.3">
      <c r="F21025" s="20"/>
    </row>
    <row r="21026" spans="6:6" x14ac:dyDescent="0.3">
      <c r="F21026" s="20"/>
    </row>
    <row r="21027" spans="6:6" x14ac:dyDescent="0.3">
      <c r="F21027" s="20"/>
    </row>
    <row r="21028" spans="6:6" x14ac:dyDescent="0.3">
      <c r="F21028" s="20"/>
    </row>
    <row r="21029" spans="6:6" x14ac:dyDescent="0.3">
      <c r="F21029" s="20"/>
    </row>
    <row r="21030" spans="6:6" x14ac:dyDescent="0.3">
      <c r="F21030" s="20"/>
    </row>
    <row r="21031" spans="6:6" x14ac:dyDescent="0.3">
      <c r="F21031" s="20"/>
    </row>
    <row r="21032" spans="6:6" x14ac:dyDescent="0.3">
      <c r="F21032" s="20"/>
    </row>
    <row r="21033" spans="6:6" x14ac:dyDescent="0.3">
      <c r="F21033" s="20"/>
    </row>
    <row r="21034" spans="6:6" x14ac:dyDescent="0.3">
      <c r="F21034" s="20"/>
    </row>
    <row r="21035" spans="6:6" x14ac:dyDescent="0.3">
      <c r="F21035" s="20"/>
    </row>
    <row r="21036" spans="6:6" x14ac:dyDescent="0.3">
      <c r="F21036" s="20"/>
    </row>
    <row r="21037" spans="6:6" x14ac:dyDescent="0.3">
      <c r="F21037" s="20"/>
    </row>
    <row r="21038" spans="6:6" x14ac:dyDescent="0.3">
      <c r="F21038" s="20"/>
    </row>
    <row r="21039" spans="6:6" x14ac:dyDescent="0.3">
      <c r="F21039" s="20"/>
    </row>
    <row r="21040" spans="6:6" x14ac:dyDescent="0.3">
      <c r="F21040" s="20"/>
    </row>
    <row r="21041" spans="6:6" x14ac:dyDescent="0.3">
      <c r="F21041" s="20"/>
    </row>
    <row r="21042" spans="6:6" x14ac:dyDescent="0.3">
      <c r="F21042" s="20"/>
    </row>
    <row r="21043" spans="6:6" x14ac:dyDescent="0.3">
      <c r="F21043" s="20"/>
    </row>
    <row r="21044" spans="6:6" x14ac:dyDescent="0.3">
      <c r="F21044" s="20"/>
    </row>
    <row r="21045" spans="6:6" x14ac:dyDescent="0.3">
      <c r="F21045" s="20"/>
    </row>
    <row r="21046" spans="6:6" x14ac:dyDescent="0.3">
      <c r="F21046" s="20"/>
    </row>
    <row r="21047" spans="6:6" x14ac:dyDescent="0.3">
      <c r="F21047" s="20"/>
    </row>
    <row r="21048" spans="6:6" x14ac:dyDescent="0.3">
      <c r="F21048" s="20"/>
    </row>
    <row r="21049" spans="6:6" x14ac:dyDescent="0.3">
      <c r="F21049" s="20"/>
    </row>
    <row r="21050" spans="6:6" x14ac:dyDescent="0.3">
      <c r="F21050" s="20"/>
    </row>
    <row r="21051" spans="6:6" x14ac:dyDescent="0.3">
      <c r="F21051" s="20"/>
    </row>
    <row r="21052" spans="6:6" x14ac:dyDescent="0.3">
      <c r="F21052" s="20"/>
    </row>
    <row r="21053" spans="6:6" x14ac:dyDescent="0.3">
      <c r="F21053" s="20"/>
    </row>
    <row r="21054" spans="6:6" x14ac:dyDescent="0.3">
      <c r="F21054" s="20"/>
    </row>
    <row r="21055" spans="6:6" x14ac:dyDescent="0.3">
      <c r="F21055" s="20"/>
    </row>
    <row r="21056" spans="6:6" x14ac:dyDescent="0.3">
      <c r="F21056" s="20"/>
    </row>
    <row r="21057" spans="6:6" x14ac:dyDescent="0.3">
      <c r="F21057" s="20"/>
    </row>
    <row r="21058" spans="6:6" x14ac:dyDescent="0.3">
      <c r="F21058" s="20"/>
    </row>
    <row r="21059" spans="6:6" x14ac:dyDescent="0.3">
      <c r="F21059" s="20"/>
    </row>
    <row r="21060" spans="6:6" x14ac:dyDescent="0.3">
      <c r="F21060" s="20"/>
    </row>
    <row r="21061" spans="6:6" x14ac:dyDescent="0.3">
      <c r="F21061" s="20"/>
    </row>
    <row r="21062" spans="6:6" x14ac:dyDescent="0.3">
      <c r="F21062" s="20"/>
    </row>
    <row r="21063" spans="6:6" x14ac:dyDescent="0.3">
      <c r="F21063" s="20"/>
    </row>
    <row r="21064" spans="6:6" x14ac:dyDescent="0.3">
      <c r="F21064" s="20"/>
    </row>
    <row r="21065" spans="6:6" x14ac:dyDescent="0.3">
      <c r="F21065" s="20"/>
    </row>
    <row r="21066" spans="6:6" x14ac:dyDescent="0.3">
      <c r="F21066" s="20"/>
    </row>
    <row r="21067" spans="6:6" x14ac:dyDescent="0.3">
      <c r="F21067" s="20"/>
    </row>
    <row r="21068" spans="6:6" x14ac:dyDescent="0.3">
      <c r="F21068" s="20"/>
    </row>
    <row r="21069" spans="6:6" x14ac:dyDescent="0.3">
      <c r="F21069" s="20"/>
    </row>
    <row r="21070" spans="6:6" x14ac:dyDescent="0.3">
      <c r="F21070" s="20"/>
    </row>
    <row r="21071" spans="6:6" x14ac:dyDescent="0.3">
      <c r="F21071" s="20"/>
    </row>
    <row r="21072" spans="6:6" x14ac:dyDescent="0.3">
      <c r="F21072" s="20"/>
    </row>
    <row r="21073" spans="6:6" x14ac:dyDescent="0.3">
      <c r="F21073" s="20"/>
    </row>
    <row r="21074" spans="6:6" x14ac:dyDescent="0.3">
      <c r="F21074" s="20"/>
    </row>
    <row r="21075" spans="6:6" x14ac:dyDescent="0.3">
      <c r="F21075" s="20"/>
    </row>
    <row r="21076" spans="6:6" x14ac:dyDescent="0.3">
      <c r="F21076" s="20"/>
    </row>
    <row r="21077" spans="6:6" x14ac:dyDescent="0.3">
      <c r="F21077" s="20"/>
    </row>
    <row r="21078" spans="6:6" x14ac:dyDescent="0.3">
      <c r="F21078" s="20"/>
    </row>
    <row r="21079" spans="6:6" x14ac:dyDescent="0.3">
      <c r="F21079" s="20"/>
    </row>
    <row r="21080" spans="6:6" x14ac:dyDescent="0.3">
      <c r="F21080" s="20"/>
    </row>
    <row r="21081" spans="6:6" x14ac:dyDescent="0.3">
      <c r="F21081" s="20"/>
    </row>
    <row r="21082" spans="6:6" x14ac:dyDescent="0.3">
      <c r="F21082" s="20"/>
    </row>
    <row r="21083" spans="6:6" x14ac:dyDescent="0.3">
      <c r="F21083" s="20"/>
    </row>
    <row r="21084" spans="6:6" x14ac:dyDescent="0.3">
      <c r="F21084" s="20"/>
    </row>
    <row r="21085" spans="6:6" x14ac:dyDescent="0.3">
      <c r="F21085" s="20"/>
    </row>
    <row r="21086" spans="6:6" x14ac:dyDescent="0.3">
      <c r="F21086" s="20"/>
    </row>
    <row r="21087" spans="6:6" x14ac:dyDescent="0.3">
      <c r="F21087" s="20"/>
    </row>
    <row r="21088" spans="6:6" x14ac:dyDescent="0.3">
      <c r="F21088" s="20"/>
    </row>
    <row r="21089" spans="6:6" x14ac:dyDescent="0.3">
      <c r="F21089" s="20"/>
    </row>
    <row r="21090" spans="6:6" x14ac:dyDescent="0.3">
      <c r="F21090" s="20"/>
    </row>
    <row r="21091" spans="6:6" x14ac:dyDescent="0.3">
      <c r="F21091" s="20"/>
    </row>
    <row r="21092" spans="6:6" x14ac:dyDescent="0.3">
      <c r="F21092" s="20"/>
    </row>
    <row r="21093" spans="6:6" x14ac:dyDescent="0.3">
      <c r="F21093" s="20"/>
    </row>
    <row r="21094" spans="6:6" x14ac:dyDescent="0.3">
      <c r="F21094" s="20"/>
    </row>
    <row r="21095" spans="6:6" x14ac:dyDescent="0.3">
      <c r="F21095" s="20"/>
    </row>
    <row r="21096" spans="6:6" x14ac:dyDescent="0.3">
      <c r="F21096" s="20"/>
    </row>
    <row r="21097" spans="6:6" x14ac:dyDescent="0.3">
      <c r="F21097" s="20"/>
    </row>
    <row r="21098" spans="6:6" x14ac:dyDescent="0.3">
      <c r="F21098" s="20"/>
    </row>
    <row r="21099" spans="6:6" x14ac:dyDescent="0.3">
      <c r="F21099" s="20"/>
    </row>
    <row r="21100" spans="6:6" x14ac:dyDescent="0.3">
      <c r="F21100" s="20"/>
    </row>
    <row r="21101" spans="6:6" x14ac:dyDescent="0.3">
      <c r="F21101" s="20"/>
    </row>
    <row r="21102" spans="6:6" x14ac:dyDescent="0.3">
      <c r="F21102" s="20"/>
    </row>
    <row r="21103" spans="6:6" x14ac:dyDescent="0.3">
      <c r="F21103" s="20"/>
    </row>
    <row r="21104" spans="6:6" x14ac:dyDescent="0.3">
      <c r="F21104" s="20"/>
    </row>
    <row r="21105" spans="6:6" x14ac:dyDescent="0.3">
      <c r="F21105" s="20"/>
    </row>
    <row r="21106" spans="6:6" x14ac:dyDescent="0.3">
      <c r="F21106" s="20"/>
    </row>
    <row r="21107" spans="6:6" x14ac:dyDescent="0.3">
      <c r="F21107" s="20"/>
    </row>
    <row r="21108" spans="6:6" x14ac:dyDescent="0.3">
      <c r="F21108" s="20"/>
    </row>
    <row r="21109" spans="6:6" x14ac:dyDescent="0.3">
      <c r="F21109" s="20"/>
    </row>
    <row r="21110" spans="6:6" x14ac:dyDescent="0.3">
      <c r="F21110" s="20"/>
    </row>
    <row r="21111" spans="6:6" x14ac:dyDescent="0.3">
      <c r="F21111" s="20"/>
    </row>
    <row r="21112" spans="6:6" x14ac:dyDescent="0.3">
      <c r="F21112" s="20"/>
    </row>
    <row r="21113" spans="6:6" x14ac:dyDescent="0.3">
      <c r="F21113" s="20"/>
    </row>
    <row r="21114" spans="6:6" x14ac:dyDescent="0.3">
      <c r="F21114" s="20"/>
    </row>
    <row r="21115" spans="6:6" x14ac:dyDescent="0.3">
      <c r="F21115" s="20"/>
    </row>
    <row r="21116" spans="6:6" x14ac:dyDescent="0.3">
      <c r="F21116" s="20"/>
    </row>
    <row r="21117" spans="6:6" x14ac:dyDescent="0.3">
      <c r="F21117" s="20"/>
    </row>
    <row r="21118" spans="6:6" x14ac:dyDescent="0.3">
      <c r="F21118" s="20"/>
    </row>
    <row r="21119" spans="6:6" x14ac:dyDescent="0.3">
      <c r="F21119" s="20"/>
    </row>
    <row r="21120" spans="6:6" x14ac:dyDescent="0.3">
      <c r="F21120" s="20"/>
    </row>
    <row r="21121" spans="6:6" x14ac:dyDescent="0.3">
      <c r="F21121" s="20"/>
    </row>
    <row r="21122" spans="6:6" x14ac:dyDescent="0.3">
      <c r="F21122" s="20"/>
    </row>
    <row r="21123" spans="6:6" x14ac:dyDescent="0.3">
      <c r="F21123" s="20"/>
    </row>
    <row r="21124" spans="6:6" x14ac:dyDescent="0.3">
      <c r="F21124" s="20"/>
    </row>
    <row r="21125" spans="6:6" x14ac:dyDescent="0.3">
      <c r="F21125" s="20"/>
    </row>
    <row r="21126" spans="6:6" x14ac:dyDescent="0.3">
      <c r="F21126" s="20"/>
    </row>
    <row r="21127" spans="6:6" x14ac:dyDescent="0.3">
      <c r="F21127" s="20"/>
    </row>
    <row r="21128" spans="6:6" x14ac:dyDescent="0.3">
      <c r="F21128" s="20"/>
    </row>
    <row r="21129" spans="6:6" x14ac:dyDescent="0.3">
      <c r="F21129" s="20"/>
    </row>
    <row r="21130" spans="6:6" x14ac:dyDescent="0.3">
      <c r="F21130" s="20"/>
    </row>
    <row r="21131" spans="6:6" x14ac:dyDescent="0.3">
      <c r="F21131" s="20"/>
    </row>
    <row r="21132" spans="6:6" x14ac:dyDescent="0.3">
      <c r="F21132" s="20"/>
    </row>
    <row r="21133" spans="6:6" x14ac:dyDescent="0.3">
      <c r="F21133" s="20"/>
    </row>
    <row r="21134" spans="6:6" x14ac:dyDescent="0.3">
      <c r="F21134" s="20"/>
    </row>
    <row r="21135" spans="6:6" x14ac:dyDescent="0.3">
      <c r="F21135" s="20"/>
    </row>
    <row r="21136" spans="6:6" x14ac:dyDescent="0.3">
      <c r="F21136" s="20"/>
    </row>
    <row r="21137" spans="6:6" x14ac:dyDescent="0.3">
      <c r="F21137" s="20"/>
    </row>
    <row r="21138" spans="6:6" x14ac:dyDescent="0.3">
      <c r="F21138" s="20"/>
    </row>
    <row r="21139" spans="6:6" x14ac:dyDescent="0.3">
      <c r="F21139" s="20"/>
    </row>
    <row r="21140" spans="6:6" x14ac:dyDescent="0.3">
      <c r="F21140" s="20"/>
    </row>
    <row r="21141" spans="6:6" x14ac:dyDescent="0.3">
      <c r="F21141" s="20"/>
    </row>
    <row r="21142" spans="6:6" x14ac:dyDescent="0.3">
      <c r="F21142" s="20"/>
    </row>
    <row r="21143" spans="6:6" x14ac:dyDescent="0.3">
      <c r="F21143" s="20"/>
    </row>
    <row r="21144" spans="6:6" x14ac:dyDescent="0.3">
      <c r="F21144" s="20"/>
    </row>
    <row r="21145" spans="6:6" x14ac:dyDescent="0.3">
      <c r="F21145" s="20"/>
    </row>
    <row r="21146" spans="6:6" x14ac:dyDescent="0.3">
      <c r="F21146" s="20"/>
    </row>
    <row r="21147" spans="6:6" x14ac:dyDescent="0.3">
      <c r="F21147" s="20"/>
    </row>
    <row r="21148" spans="6:6" x14ac:dyDescent="0.3">
      <c r="F21148" s="20"/>
    </row>
    <row r="21149" spans="6:6" x14ac:dyDescent="0.3">
      <c r="F21149" s="20"/>
    </row>
    <row r="21150" spans="6:6" x14ac:dyDescent="0.3">
      <c r="F21150" s="20"/>
    </row>
    <row r="21151" spans="6:6" x14ac:dyDescent="0.3">
      <c r="F21151" s="20"/>
    </row>
    <row r="21152" spans="6:6" x14ac:dyDescent="0.3">
      <c r="F21152" s="20"/>
    </row>
    <row r="21153" spans="6:6" x14ac:dyDescent="0.3">
      <c r="F21153" s="20"/>
    </row>
    <row r="21154" spans="6:6" x14ac:dyDescent="0.3">
      <c r="F21154" s="20"/>
    </row>
    <row r="21155" spans="6:6" x14ac:dyDescent="0.3">
      <c r="F21155" s="20"/>
    </row>
    <row r="21156" spans="6:6" x14ac:dyDescent="0.3">
      <c r="F21156" s="20"/>
    </row>
    <row r="21157" spans="6:6" x14ac:dyDescent="0.3">
      <c r="F21157" s="20"/>
    </row>
    <row r="21158" spans="6:6" x14ac:dyDescent="0.3">
      <c r="F21158" s="20"/>
    </row>
    <row r="21159" spans="6:6" x14ac:dyDescent="0.3">
      <c r="F21159" s="20"/>
    </row>
    <row r="21160" spans="6:6" x14ac:dyDescent="0.3">
      <c r="F21160" s="20"/>
    </row>
    <row r="21161" spans="6:6" x14ac:dyDescent="0.3">
      <c r="F21161" s="20"/>
    </row>
    <row r="21162" spans="6:6" x14ac:dyDescent="0.3">
      <c r="F21162" s="20"/>
    </row>
    <row r="21163" spans="6:6" x14ac:dyDescent="0.3">
      <c r="F21163" s="20"/>
    </row>
    <row r="21164" spans="6:6" x14ac:dyDescent="0.3">
      <c r="F21164" s="20"/>
    </row>
    <row r="21165" spans="6:6" x14ac:dyDescent="0.3">
      <c r="F21165" s="20"/>
    </row>
    <row r="21166" spans="6:6" x14ac:dyDescent="0.3">
      <c r="F21166" s="20"/>
    </row>
    <row r="21167" spans="6:6" x14ac:dyDescent="0.3">
      <c r="F21167" s="20"/>
    </row>
    <row r="21168" spans="6:6" x14ac:dyDescent="0.3">
      <c r="F21168" s="20"/>
    </row>
    <row r="21169" spans="6:6" x14ac:dyDescent="0.3">
      <c r="F21169" s="20"/>
    </row>
    <row r="21170" spans="6:6" x14ac:dyDescent="0.3">
      <c r="F21170" s="20"/>
    </row>
    <row r="21171" spans="6:6" x14ac:dyDescent="0.3">
      <c r="F21171" s="20"/>
    </row>
    <row r="21172" spans="6:6" x14ac:dyDescent="0.3">
      <c r="F21172" s="20"/>
    </row>
    <row r="21173" spans="6:6" x14ac:dyDescent="0.3">
      <c r="F21173" s="20"/>
    </row>
    <row r="21174" spans="6:6" x14ac:dyDescent="0.3">
      <c r="F21174" s="20"/>
    </row>
    <row r="21175" spans="6:6" x14ac:dyDescent="0.3">
      <c r="F21175" s="20"/>
    </row>
    <row r="21176" spans="6:6" x14ac:dyDescent="0.3">
      <c r="F21176" s="20"/>
    </row>
    <row r="21177" spans="6:6" x14ac:dyDescent="0.3">
      <c r="F21177" s="20"/>
    </row>
    <row r="21178" spans="6:6" x14ac:dyDescent="0.3">
      <c r="F21178" s="20"/>
    </row>
    <row r="21179" spans="6:6" x14ac:dyDescent="0.3">
      <c r="F21179" s="20"/>
    </row>
    <row r="21180" spans="6:6" x14ac:dyDescent="0.3">
      <c r="F21180" s="20"/>
    </row>
    <row r="21181" spans="6:6" x14ac:dyDescent="0.3">
      <c r="F21181" s="20"/>
    </row>
    <row r="21182" spans="6:6" x14ac:dyDescent="0.3">
      <c r="F21182" s="20"/>
    </row>
    <row r="21183" spans="6:6" x14ac:dyDescent="0.3">
      <c r="F21183" s="20"/>
    </row>
    <row r="21184" spans="6:6" x14ac:dyDescent="0.3">
      <c r="F21184" s="20"/>
    </row>
    <row r="21185" spans="6:6" x14ac:dyDescent="0.3">
      <c r="F21185" s="20"/>
    </row>
    <row r="21186" spans="6:6" x14ac:dyDescent="0.3">
      <c r="F21186" s="20"/>
    </row>
    <row r="21187" spans="6:6" x14ac:dyDescent="0.3">
      <c r="F21187" s="20"/>
    </row>
    <row r="21188" spans="6:6" x14ac:dyDescent="0.3">
      <c r="F21188" s="20"/>
    </row>
    <row r="21189" spans="6:6" x14ac:dyDescent="0.3">
      <c r="F21189" s="20"/>
    </row>
    <row r="21190" spans="6:6" x14ac:dyDescent="0.3">
      <c r="F21190" s="20"/>
    </row>
    <row r="21191" spans="6:6" x14ac:dyDescent="0.3">
      <c r="F21191" s="20"/>
    </row>
    <row r="21192" spans="6:6" x14ac:dyDescent="0.3">
      <c r="F21192" s="20"/>
    </row>
    <row r="21193" spans="6:6" x14ac:dyDescent="0.3">
      <c r="F21193" s="20"/>
    </row>
    <row r="21194" spans="6:6" x14ac:dyDescent="0.3">
      <c r="F21194" s="20"/>
    </row>
    <row r="21195" spans="6:6" x14ac:dyDescent="0.3">
      <c r="F21195" s="20"/>
    </row>
    <row r="21196" spans="6:6" x14ac:dyDescent="0.3">
      <c r="F21196" s="20"/>
    </row>
    <row r="21197" spans="6:6" x14ac:dyDescent="0.3">
      <c r="F21197" s="20"/>
    </row>
    <row r="21198" spans="6:6" x14ac:dyDescent="0.3">
      <c r="F21198" s="20"/>
    </row>
    <row r="21199" spans="6:6" x14ac:dyDescent="0.3">
      <c r="F21199" s="20"/>
    </row>
    <row r="21200" spans="6:6" x14ac:dyDescent="0.3">
      <c r="F21200" s="20"/>
    </row>
    <row r="21201" spans="6:6" x14ac:dyDescent="0.3">
      <c r="F21201" s="20"/>
    </row>
    <row r="21202" spans="6:6" x14ac:dyDescent="0.3">
      <c r="F21202" s="20"/>
    </row>
    <row r="21203" spans="6:6" x14ac:dyDescent="0.3">
      <c r="F21203" s="20"/>
    </row>
    <row r="21204" spans="6:6" x14ac:dyDescent="0.3">
      <c r="F21204" s="20"/>
    </row>
    <row r="21205" spans="6:6" x14ac:dyDescent="0.3">
      <c r="F21205" s="20"/>
    </row>
    <row r="21206" spans="6:6" x14ac:dyDescent="0.3">
      <c r="F21206" s="20"/>
    </row>
    <row r="21207" spans="6:6" x14ac:dyDescent="0.3">
      <c r="F21207" s="20"/>
    </row>
    <row r="21208" spans="6:6" x14ac:dyDescent="0.3">
      <c r="F21208" s="20"/>
    </row>
    <row r="21209" spans="6:6" x14ac:dyDescent="0.3">
      <c r="F21209" s="20"/>
    </row>
    <row r="21210" spans="6:6" x14ac:dyDescent="0.3">
      <c r="F21210" s="20"/>
    </row>
    <row r="21211" spans="6:6" x14ac:dyDescent="0.3">
      <c r="F21211" s="20"/>
    </row>
    <row r="21212" spans="6:6" x14ac:dyDescent="0.3">
      <c r="F21212" s="20"/>
    </row>
    <row r="21213" spans="6:6" x14ac:dyDescent="0.3">
      <c r="F21213" s="20"/>
    </row>
    <row r="21214" spans="6:6" x14ac:dyDescent="0.3">
      <c r="F21214" s="20"/>
    </row>
    <row r="21215" spans="6:6" x14ac:dyDescent="0.3">
      <c r="F21215" s="20"/>
    </row>
    <row r="21216" spans="6:6" x14ac:dyDescent="0.3">
      <c r="F21216" s="20"/>
    </row>
    <row r="21217" spans="6:6" x14ac:dyDescent="0.3">
      <c r="F21217" s="20"/>
    </row>
    <row r="21218" spans="6:6" x14ac:dyDescent="0.3">
      <c r="F21218" s="20"/>
    </row>
    <row r="21219" spans="6:6" x14ac:dyDescent="0.3">
      <c r="F21219" s="20"/>
    </row>
    <row r="21220" spans="6:6" x14ac:dyDescent="0.3">
      <c r="F21220" s="20"/>
    </row>
    <row r="21221" spans="6:6" x14ac:dyDescent="0.3">
      <c r="F21221" s="20"/>
    </row>
    <row r="21222" spans="6:6" x14ac:dyDescent="0.3">
      <c r="F21222" s="20"/>
    </row>
    <row r="21223" spans="6:6" x14ac:dyDescent="0.3">
      <c r="F21223" s="20"/>
    </row>
    <row r="21224" spans="6:6" x14ac:dyDescent="0.3">
      <c r="F21224" s="20"/>
    </row>
    <row r="21225" spans="6:6" x14ac:dyDescent="0.3">
      <c r="F21225" s="20"/>
    </row>
    <row r="21226" spans="6:6" x14ac:dyDescent="0.3">
      <c r="F21226" s="20"/>
    </row>
    <row r="21227" spans="6:6" x14ac:dyDescent="0.3">
      <c r="F21227" s="20"/>
    </row>
    <row r="21228" spans="6:6" x14ac:dyDescent="0.3">
      <c r="F21228" s="20"/>
    </row>
    <row r="21229" spans="6:6" x14ac:dyDescent="0.3">
      <c r="F21229" s="20"/>
    </row>
    <row r="21230" spans="6:6" x14ac:dyDescent="0.3">
      <c r="F21230" s="20"/>
    </row>
    <row r="21231" spans="6:6" x14ac:dyDescent="0.3">
      <c r="F21231" s="20"/>
    </row>
    <row r="21232" spans="6:6" x14ac:dyDescent="0.3">
      <c r="F21232" s="20"/>
    </row>
    <row r="21233" spans="6:6" x14ac:dyDescent="0.3">
      <c r="F21233" s="20"/>
    </row>
    <row r="21234" spans="6:6" x14ac:dyDescent="0.3">
      <c r="F21234" s="20"/>
    </row>
    <row r="21235" spans="6:6" x14ac:dyDescent="0.3">
      <c r="F21235" s="20"/>
    </row>
    <row r="21236" spans="6:6" x14ac:dyDescent="0.3">
      <c r="F21236" s="20"/>
    </row>
    <row r="21237" spans="6:6" x14ac:dyDescent="0.3">
      <c r="F21237" s="20"/>
    </row>
    <row r="21238" spans="6:6" x14ac:dyDescent="0.3">
      <c r="F21238" s="20"/>
    </row>
    <row r="21239" spans="6:6" x14ac:dyDescent="0.3">
      <c r="F21239" s="20"/>
    </row>
    <row r="21240" spans="6:6" x14ac:dyDescent="0.3">
      <c r="F21240" s="20"/>
    </row>
    <row r="21241" spans="6:6" x14ac:dyDescent="0.3">
      <c r="F21241" s="20"/>
    </row>
    <row r="21242" spans="6:6" x14ac:dyDescent="0.3">
      <c r="F21242" s="20"/>
    </row>
    <row r="21243" spans="6:6" x14ac:dyDescent="0.3">
      <c r="F21243" s="20"/>
    </row>
    <row r="21244" spans="6:6" x14ac:dyDescent="0.3">
      <c r="F21244" s="20"/>
    </row>
    <row r="21245" spans="6:6" x14ac:dyDescent="0.3">
      <c r="F21245" s="20"/>
    </row>
    <row r="21246" spans="6:6" x14ac:dyDescent="0.3">
      <c r="F21246" s="20"/>
    </row>
    <row r="21247" spans="6:6" x14ac:dyDescent="0.3">
      <c r="F21247" s="20"/>
    </row>
    <row r="21248" spans="6:6" x14ac:dyDescent="0.3">
      <c r="F21248" s="20"/>
    </row>
    <row r="21249" spans="6:6" x14ac:dyDescent="0.3">
      <c r="F21249" s="20"/>
    </row>
    <row r="21250" spans="6:6" x14ac:dyDescent="0.3">
      <c r="F21250" s="20"/>
    </row>
    <row r="21251" spans="6:6" x14ac:dyDescent="0.3">
      <c r="F21251" s="20"/>
    </row>
    <row r="21252" spans="6:6" x14ac:dyDescent="0.3">
      <c r="F21252" s="20"/>
    </row>
    <row r="21253" spans="6:6" x14ac:dyDescent="0.3">
      <c r="F21253" s="20"/>
    </row>
    <row r="21254" spans="6:6" x14ac:dyDescent="0.3">
      <c r="F21254" s="20"/>
    </row>
    <row r="21255" spans="6:6" x14ac:dyDescent="0.3">
      <c r="F21255" s="20"/>
    </row>
    <row r="21256" spans="6:6" x14ac:dyDescent="0.3">
      <c r="F21256" s="20"/>
    </row>
    <row r="21257" spans="6:6" x14ac:dyDescent="0.3">
      <c r="F21257" s="20"/>
    </row>
    <row r="21258" spans="6:6" x14ac:dyDescent="0.3">
      <c r="F21258" s="20"/>
    </row>
    <row r="21259" spans="6:6" x14ac:dyDescent="0.3">
      <c r="F21259" s="20"/>
    </row>
    <row r="21260" spans="6:6" x14ac:dyDescent="0.3">
      <c r="F21260" s="20"/>
    </row>
    <row r="21261" spans="6:6" x14ac:dyDescent="0.3">
      <c r="F21261" s="20"/>
    </row>
    <row r="21262" spans="6:6" x14ac:dyDescent="0.3">
      <c r="F21262" s="20"/>
    </row>
    <row r="21263" spans="6:6" x14ac:dyDescent="0.3">
      <c r="F21263" s="20"/>
    </row>
    <row r="21264" spans="6:6" x14ac:dyDescent="0.3">
      <c r="F21264" s="20"/>
    </row>
    <row r="21265" spans="6:6" x14ac:dyDescent="0.3">
      <c r="F21265" s="20"/>
    </row>
    <row r="21266" spans="6:6" x14ac:dyDescent="0.3">
      <c r="F21266" s="20"/>
    </row>
    <row r="21267" spans="6:6" x14ac:dyDescent="0.3">
      <c r="F21267" s="20"/>
    </row>
    <row r="21268" spans="6:6" x14ac:dyDescent="0.3">
      <c r="F21268" s="20"/>
    </row>
    <row r="21269" spans="6:6" x14ac:dyDescent="0.3">
      <c r="F21269" s="20"/>
    </row>
    <row r="21270" spans="6:6" x14ac:dyDescent="0.3">
      <c r="F21270" s="20"/>
    </row>
    <row r="21271" spans="6:6" x14ac:dyDescent="0.3">
      <c r="F21271" s="20"/>
    </row>
    <row r="21272" spans="6:6" x14ac:dyDescent="0.3">
      <c r="F21272" s="20"/>
    </row>
    <row r="21273" spans="6:6" x14ac:dyDescent="0.3">
      <c r="F21273" s="20"/>
    </row>
    <row r="21274" spans="6:6" x14ac:dyDescent="0.3">
      <c r="F21274" s="20"/>
    </row>
    <row r="21275" spans="6:6" x14ac:dyDescent="0.3">
      <c r="F21275" s="20"/>
    </row>
    <row r="21276" spans="6:6" x14ac:dyDescent="0.3">
      <c r="F21276" s="20"/>
    </row>
    <row r="21277" spans="6:6" x14ac:dyDescent="0.3">
      <c r="F21277" s="20"/>
    </row>
    <row r="21278" spans="6:6" x14ac:dyDescent="0.3">
      <c r="F21278" s="20"/>
    </row>
    <row r="21279" spans="6:6" x14ac:dyDescent="0.3">
      <c r="F21279" s="20"/>
    </row>
    <row r="21280" spans="6:6" x14ac:dyDescent="0.3">
      <c r="F21280" s="20"/>
    </row>
    <row r="21281" spans="6:6" x14ac:dyDescent="0.3">
      <c r="F21281" s="20"/>
    </row>
    <row r="21282" spans="6:6" x14ac:dyDescent="0.3">
      <c r="F21282" s="20"/>
    </row>
    <row r="21283" spans="6:6" x14ac:dyDescent="0.3">
      <c r="F21283" s="20"/>
    </row>
    <row r="21284" spans="6:6" x14ac:dyDescent="0.3">
      <c r="F21284" s="20"/>
    </row>
    <row r="21285" spans="6:6" x14ac:dyDescent="0.3">
      <c r="F21285" s="20"/>
    </row>
    <row r="21286" spans="6:6" x14ac:dyDescent="0.3">
      <c r="F21286" s="20"/>
    </row>
    <row r="21287" spans="6:6" x14ac:dyDescent="0.3">
      <c r="F21287" s="20"/>
    </row>
    <row r="21288" spans="6:6" x14ac:dyDescent="0.3">
      <c r="F21288" s="20"/>
    </row>
    <row r="21289" spans="6:6" x14ac:dyDescent="0.3">
      <c r="F21289" s="20"/>
    </row>
    <row r="21290" spans="6:6" x14ac:dyDescent="0.3">
      <c r="F21290" s="20"/>
    </row>
    <row r="21291" spans="6:6" x14ac:dyDescent="0.3">
      <c r="F21291" s="20"/>
    </row>
    <row r="21292" spans="6:6" x14ac:dyDescent="0.3">
      <c r="F21292" s="20"/>
    </row>
    <row r="21293" spans="6:6" x14ac:dyDescent="0.3">
      <c r="F21293" s="20"/>
    </row>
    <row r="21294" spans="6:6" x14ac:dyDescent="0.3">
      <c r="F21294" s="20"/>
    </row>
    <row r="21295" spans="6:6" x14ac:dyDescent="0.3">
      <c r="F21295" s="20"/>
    </row>
    <row r="21296" spans="6:6" x14ac:dyDescent="0.3">
      <c r="F21296" s="20"/>
    </row>
    <row r="21297" spans="6:6" x14ac:dyDescent="0.3">
      <c r="F21297" s="20"/>
    </row>
    <row r="21298" spans="6:6" x14ac:dyDescent="0.3">
      <c r="F21298" s="20"/>
    </row>
    <row r="21299" spans="6:6" x14ac:dyDescent="0.3">
      <c r="F21299" s="20"/>
    </row>
    <row r="21300" spans="6:6" x14ac:dyDescent="0.3">
      <c r="F21300" s="20"/>
    </row>
    <row r="21301" spans="6:6" x14ac:dyDescent="0.3">
      <c r="F21301" s="20"/>
    </row>
    <row r="21302" spans="6:6" x14ac:dyDescent="0.3">
      <c r="F21302" s="20"/>
    </row>
    <row r="21303" spans="6:6" x14ac:dyDescent="0.3">
      <c r="F21303" s="20"/>
    </row>
    <row r="21304" spans="6:6" x14ac:dyDescent="0.3">
      <c r="F21304" s="20"/>
    </row>
    <row r="21305" spans="6:6" x14ac:dyDescent="0.3">
      <c r="F21305" s="20"/>
    </row>
    <row r="21306" spans="6:6" x14ac:dyDescent="0.3">
      <c r="F21306" s="20"/>
    </row>
    <row r="21307" spans="6:6" x14ac:dyDescent="0.3">
      <c r="F21307" s="20"/>
    </row>
    <row r="21308" spans="6:6" x14ac:dyDescent="0.3">
      <c r="F21308" s="20"/>
    </row>
    <row r="21309" spans="6:6" x14ac:dyDescent="0.3">
      <c r="F21309" s="20"/>
    </row>
    <row r="21310" spans="6:6" x14ac:dyDescent="0.3">
      <c r="F21310" s="20"/>
    </row>
    <row r="21311" spans="6:6" x14ac:dyDescent="0.3">
      <c r="F21311" s="20"/>
    </row>
    <row r="21312" spans="6:6" x14ac:dyDescent="0.3">
      <c r="F21312" s="20"/>
    </row>
    <row r="21313" spans="6:6" x14ac:dyDescent="0.3">
      <c r="F21313" s="20"/>
    </row>
    <row r="21314" spans="6:6" x14ac:dyDescent="0.3">
      <c r="F21314" s="20"/>
    </row>
    <row r="21315" spans="6:6" x14ac:dyDescent="0.3">
      <c r="F21315" s="20"/>
    </row>
    <row r="21316" spans="6:6" x14ac:dyDescent="0.3">
      <c r="F21316" s="20"/>
    </row>
    <row r="21317" spans="6:6" x14ac:dyDescent="0.3">
      <c r="F21317" s="20"/>
    </row>
    <row r="21318" spans="6:6" x14ac:dyDescent="0.3">
      <c r="F21318" s="20"/>
    </row>
    <row r="21319" spans="6:6" x14ac:dyDescent="0.3">
      <c r="F21319" s="20"/>
    </row>
    <row r="21320" spans="6:6" x14ac:dyDescent="0.3">
      <c r="F21320" s="20"/>
    </row>
    <row r="21321" spans="6:6" x14ac:dyDescent="0.3">
      <c r="F21321" s="20"/>
    </row>
    <row r="21322" spans="6:6" x14ac:dyDescent="0.3">
      <c r="F21322" s="20"/>
    </row>
    <row r="21323" spans="6:6" x14ac:dyDescent="0.3">
      <c r="F21323" s="20"/>
    </row>
    <row r="21324" spans="6:6" x14ac:dyDescent="0.3">
      <c r="F21324" s="20"/>
    </row>
    <row r="21325" spans="6:6" x14ac:dyDescent="0.3">
      <c r="F21325" s="20"/>
    </row>
    <row r="21326" spans="6:6" x14ac:dyDescent="0.3">
      <c r="F21326" s="20"/>
    </row>
    <row r="21327" spans="6:6" x14ac:dyDescent="0.3">
      <c r="F21327" s="20"/>
    </row>
    <row r="21328" spans="6:6" x14ac:dyDescent="0.3">
      <c r="F21328" s="20"/>
    </row>
    <row r="21329" spans="6:6" x14ac:dyDescent="0.3">
      <c r="F21329" s="20"/>
    </row>
    <row r="21330" spans="6:6" x14ac:dyDescent="0.3">
      <c r="F21330" s="20"/>
    </row>
    <row r="21331" spans="6:6" x14ac:dyDescent="0.3">
      <c r="F21331" s="20"/>
    </row>
    <row r="21332" spans="6:6" x14ac:dyDescent="0.3">
      <c r="F21332" s="20"/>
    </row>
    <row r="21333" spans="6:6" x14ac:dyDescent="0.3">
      <c r="F21333" s="20"/>
    </row>
    <row r="21334" spans="6:6" x14ac:dyDescent="0.3">
      <c r="F21334" s="20"/>
    </row>
    <row r="21335" spans="6:6" x14ac:dyDescent="0.3">
      <c r="F21335" s="20"/>
    </row>
    <row r="21336" spans="6:6" x14ac:dyDescent="0.3">
      <c r="F21336" s="20"/>
    </row>
    <row r="21337" spans="6:6" x14ac:dyDescent="0.3">
      <c r="F21337" s="20"/>
    </row>
    <row r="21338" spans="6:6" x14ac:dyDescent="0.3">
      <c r="F21338" s="20"/>
    </row>
    <row r="21339" spans="6:6" x14ac:dyDescent="0.3">
      <c r="F21339" s="20"/>
    </row>
    <row r="21340" spans="6:6" x14ac:dyDescent="0.3">
      <c r="F21340" s="20"/>
    </row>
    <row r="21341" spans="6:6" x14ac:dyDescent="0.3">
      <c r="F21341" s="20"/>
    </row>
    <row r="21342" spans="6:6" x14ac:dyDescent="0.3">
      <c r="F21342" s="20"/>
    </row>
    <row r="21343" spans="6:6" x14ac:dyDescent="0.3">
      <c r="F21343" s="20"/>
    </row>
    <row r="21344" spans="6:6" x14ac:dyDescent="0.3">
      <c r="F21344" s="20"/>
    </row>
    <row r="21345" spans="6:6" x14ac:dyDescent="0.3">
      <c r="F21345" s="20"/>
    </row>
    <row r="21346" spans="6:6" x14ac:dyDescent="0.3">
      <c r="F21346" s="20"/>
    </row>
    <row r="21347" spans="6:6" x14ac:dyDescent="0.3">
      <c r="F21347" s="20"/>
    </row>
    <row r="21348" spans="6:6" x14ac:dyDescent="0.3">
      <c r="F21348" s="20"/>
    </row>
    <row r="21349" spans="6:6" x14ac:dyDescent="0.3">
      <c r="F21349" s="20"/>
    </row>
    <row r="21350" spans="6:6" x14ac:dyDescent="0.3">
      <c r="F21350" s="20"/>
    </row>
    <row r="21351" spans="6:6" x14ac:dyDescent="0.3">
      <c r="F21351" s="20"/>
    </row>
    <row r="21352" spans="6:6" x14ac:dyDescent="0.3">
      <c r="F21352" s="20"/>
    </row>
    <row r="21353" spans="6:6" x14ac:dyDescent="0.3">
      <c r="F21353" s="20"/>
    </row>
    <row r="21354" spans="6:6" x14ac:dyDescent="0.3">
      <c r="F21354" s="20"/>
    </row>
    <row r="21355" spans="6:6" x14ac:dyDescent="0.3">
      <c r="F21355" s="20"/>
    </row>
    <row r="21356" spans="6:6" x14ac:dyDescent="0.3">
      <c r="F21356" s="20"/>
    </row>
    <row r="21357" spans="6:6" x14ac:dyDescent="0.3">
      <c r="F21357" s="20"/>
    </row>
    <row r="21358" spans="6:6" x14ac:dyDescent="0.3">
      <c r="F21358" s="20"/>
    </row>
    <row r="21359" spans="6:6" x14ac:dyDescent="0.3">
      <c r="F21359" s="20"/>
    </row>
    <row r="21360" spans="6:6" x14ac:dyDescent="0.3">
      <c r="F21360" s="20"/>
    </row>
    <row r="21361" spans="6:6" x14ac:dyDescent="0.3">
      <c r="F21361" s="20"/>
    </row>
    <row r="21362" spans="6:6" x14ac:dyDescent="0.3">
      <c r="F21362" s="20"/>
    </row>
    <row r="21363" spans="6:6" x14ac:dyDescent="0.3">
      <c r="F21363" s="20"/>
    </row>
    <row r="21364" spans="6:6" x14ac:dyDescent="0.3">
      <c r="F21364" s="20"/>
    </row>
    <row r="21365" spans="6:6" x14ac:dyDescent="0.3">
      <c r="F21365" s="20"/>
    </row>
    <row r="21366" spans="6:6" x14ac:dyDescent="0.3">
      <c r="F21366" s="20"/>
    </row>
    <row r="21367" spans="6:6" x14ac:dyDescent="0.3">
      <c r="F21367" s="20"/>
    </row>
    <row r="21368" spans="6:6" x14ac:dyDescent="0.3">
      <c r="F21368" s="20"/>
    </row>
    <row r="21369" spans="6:6" x14ac:dyDescent="0.3">
      <c r="F21369" s="20"/>
    </row>
    <row r="21370" spans="6:6" x14ac:dyDescent="0.3">
      <c r="F21370" s="20"/>
    </row>
    <row r="21371" spans="6:6" x14ac:dyDescent="0.3">
      <c r="F21371" s="20"/>
    </row>
    <row r="21372" spans="6:6" x14ac:dyDescent="0.3">
      <c r="F21372" s="20"/>
    </row>
    <row r="21373" spans="6:6" x14ac:dyDescent="0.3">
      <c r="F21373" s="20"/>
    </row>
    <row r="21374" spans="6:6" x14ac:dyDescent="0.3">
      <c r="F21374" s="20"/>
    </row>
    <row r="21375" spans="6:6" x14ac:dyDescent="0.3">
      <c r="F21375" s="20"/>
    </row>
    <row r="21376" spans="6:6" x14ac:dyDescent="0.3">
      <c r="F21376" s="20"/>
    </row>
    <row r="21377" spans="6:6" x14ac:dyDescent="0.3">
      <c r="F21377" s="20"/>
    </row>
    <row r="21378" spans="6:6" x14ac:dyDescent="0.3">
      <c r="F21378" s="20"/>
    </row>
    <row r="21379" spans="6:6" x14ac:dyDescent="0.3">
      <c r="F21379" s="20"/>
    </row>
    <row r="21380" spans="6:6" x14ac:dyDescent="0.3">
      <c r="F21380" s="20"/>
    </row>
    <row r="21381" spans="6:6" x14ac:dyDescent="0.3">
      <c r="F21381" s="20"/>
    </row>
    <row r="21382" spans="6:6" x14ac:dyDescent="0.3">
      <c r="F21382" s="20"/>
    </row>
    <row r="21383" spans="6:6" x14ac:dyDescent="0.3">
      <c r="F21383" s="20"/>
    </row>
    <row r="21384" spans="6:6" x14ac:dyDescent="0.3">
      <c r="F21384" s="20"/>
    </row>
    <row r="21385" spans="6:6" x14ac:dyDescent="0.3">
      <c r="F21385" s="20"/>
    </row>
    <row r="21386" spans="6:6" x14ac:dyDescent="0.3">
      <c r="F21386" s="20"/>
    </row>
    <row r="21387" spans="6:6" x14ac:dyDescent="0.3">
      <c r="F21387" s="20"/>
    </row>
    <row r="21388" spans="6:6" x14ac:dyDescent="0.3">
      <c r="F21388" s="20"/>
    </row>
    <row r="21389" spans="6:6" x14ac:dyDescent="0.3">
      <c r="F21389" s="20"/>
    </row>
    <row r="21390" spans="6:6" x14ac:dyDescent="0.3">
      <c r="F21390" s="20"/>
    </row>
    <row r="21391" spans="6:6" x14ac:dyDescent="0.3">
      <c r="F21391" s="20"/>
    </row>
    <row r="21392" spans="6:6" x14ac:dyDescent="0.3">
      <c r="F21392" s="20"/>
    </row>
    <row r="21393" spans="6:6" x14ac:dyDescent="0.3">
      <c r="F21393" s="20"/>
    </row>
    <row r="21394" spans="6:6" x14ac:dyDescent="0.3">
      <c r="F21394" s="20"/>
    </row>
    <row r="21395" spans="6:6" x14ac:dyDescent="0.3">
      <c r="F21395" s="20"/>
    </row>
    <row r="21396" spans="6:6" x14ac:dyDescent="0.3">
      <c r="F21396" s="20"/>
    </row>
    <row r="21397" spans="6:6" x14ac:dyDescent="0.3">
      <c r="F21397" s="20"/>
    </row>
    <row r="21398" spans="6:6" x14ac:dyDescent="0.3">
      <c r="F21398" s="20"/>
    </row>
    <row r="21399" spans="6:6" x14ac:dyDescent="0.3">
      <c r="F21399" s="20"/>
    </row>
    <row r="21400" spans="6:6" x14ac:dyDescent="0.3">
      <c r="F21400" s="20"/>
    </row>
    <row r="21401" spans="6:6" x14ac:dyDescent="0.3">
      <c r="F21401" s="20"/>
    </row>
    <row r="21402" spans="6:6" x14ac:dyDescent="0.3">
      <c r="F21402" s="20"/>
    </row>
    <row r="21403" spans="6:6" x14ac:dyDescent="0.3">
      <c r="F21403" s="20"/>
    </row>
    <row r="21404" spans="6:6" x14ac:dyDescent="0.3">
      <c r="F21404" s="20"/>
    </row>
    <row r="21405" spans="6:6" x14ac:dyDescent="0.3">
      <c r="F21405" s="20"/>
    </row>
    <row r="21406" spans="6:6" x14ac:dyDescent="0.3">
      <c r="F21406" s="20"/>
    </row>
    <row r="21407" spans="6:6" x14ac:dyDescent="0.3">
      <c r="F21407" s="20"/>
    </row>
    <row r="21408" spans="6:6" x14ac:dyDescent="0.3">
      <c r="F21408" s="20"/>
    </row>
    <row r="21409" spans="6:6" x14ac:dyDescent="0.3">
      <c r="F21409" s="20"/>
    </row>
    <row r="21410" spans="6:6" x14ac:dyDescent="0.3">
      <c r="F21410" s="20"/>
    </row>
    <row r="21411" spans="6:6" x14ac:dyDescent="0.3">
      <c r="F21411" s="20"/>
    </row>
    <row r="21412" spans="6:6" x14ac:dyDescent="0.3">
      <c r="F21412" s="20"/>
    </row>
    <row r="21413" spans="6:6" x14ac:dyDescent="0.3">
      <c r="F21413" s="20"/>
    </row>
    <row r="21414" spans="6:6" x14ac:dyDescent="0.3">
      <c r="F21414" s="20"/>
    </row>
    <row r="21415" spans="6:6" x14ac:dyDescent="0.3">
      <c r="F21415" s="20"/>
    </row>
    <row r="21416" spans="6:6" x14ac:dyDescent="0.3">
      <c r="F21416" s="20"/>
    </row>
    <row r="21417" spans="6:6" x14ac:dyDescent="0.3">
      <c r="F21417" s="20"/>
    </row>
    <row r="21418" spans="6:6" x14ac:dyDescent="0.3">
      <c r="F21418" s="20"/>
    </row>
    <row r="21419" spans="6:6" x14ac:dyDescent="0.3">
      <c r="F21419" s="20"/>
    </row>
    <row r="21420" spans="6:6" x14ac:dyDescent="0.3">
      <c r="F21420" s="20"/>
    </row>
    <row r="21421" spans="6:6" x14ac:dyDescent="0.3">
      <c r="F21421" s="20"/>
    </row>
    <row r="21422" spans="6:6" x14ac:dyDescent="0.3">
      <c r="F21422" s="20"/>
    </row>
    <row r="21423" spans="6:6" x14ac:dyDescent="0.3">
      <c r="F21423" s="20"/>
    </row>
    <row r="21424" spans="6:6" x14ac:dyDescent="0.3">
      <c r="F21424" s="20"/>
    </row>
    <row r="21425" spans="6:6" x14ac:dyDescent="0.3">
      <c r="F21425" s="20"/>
    </row>
    <row r="21426" spans="6:6" x14ac:dyDescent="0.3">
      <c r="F21426" s="20"/>
    </row>
    <row r="21427" spans="6:6" x14ac:dyDescent="0.3">
      <c r="F21427" s="20"/>
    </row>
    <row r="21428" spans="6:6" x14ac:dyDescent="0.3">
      <c r="F21428" s="20"/>
    </row>
    <row r="21429" spans="6:6" x14ac:dyDescent="0.3">
      <c r="F21429" s="20"/>
    </row>
    <row r="21430" spans="6:6" x14ac:dyDescent="0.3">
      <c r="F21430" s="20"/>
    </row>
    <row r="21431" spans="6:6" x14ac:dyDescent="0.3">
      <c r="F21431" s="20"/>
    </row>
    <row r="21432" spans="6:6" x14ac:dyDescent="0.3">
      <c r="F21432" s="20"/>
    </row>
    <row r="21433" spans="6:6" x14ac:dyDescent="0.3">
      <c r="F21433" s="20"/>
    </row>
    <row r="21434" spans="6:6" x14ac:dyDescent="0.3">
      <c r="F21434" s="20"/>
    </row>
    <row r="21435" spans="6:6" x14ac:dyDescent="0.3">
      <c r="F21435" s="20"/>
    </row>
    <row r="21436" spans="6:6" x14ac:dyDescent="0.3">
      <c r="F21436" s="20"/>
    </row>
    <row r="21437" spans="6:6" x14ac:dyDescent="0.3">
      <c r="F21437" s="20"/>
    </row>
    <row r="21438" spans="6:6" x14ac:dyDescent="0.3">
      <c r="F21438" s="20"/>
    </row>
    <row r="21439" spans="6:6" x14ac:dyDescent="0.3">
      <c r="F21439" s="20"/>
    </row>
    <row r="21440" spans="6:6" x14ac:dyDescent="0.3">
      <c r="F21440" s="20"/>
    </row>
    <row r="21441" spans="6:6" x14ac:dyDescent="0.3">
      <c r="F21441" s="20"/>
    </row>
    <row r="21442" spans="6:6" x14ac:dyDescent="0.3">
      <c r="F21442" s="20"/>
    </row>
    <row r="21443" spans="6:6" x14ac:dyDescent="0.3">
      <c r="F21443" s="20"/>
    </row>
    <row r="21444" spans="6:6" x14ac:dyDescent="0.3">
      <c r="F21444" s="20"/>
    </row>
    <row r="21445" spans="6:6" x14ac:dyDescent="0.3">
      <c r="F21445" s="20"/>
    </row>
    <row r="21446" spans="6:6" x14ac:dyDescent="0.3">
      <c r="F21446" s="20"/>
    </row>
    <row r="21447" spans="6:6" x14ac:dyDescent="0.3">
      <c r="F21447" s="20"/>
    </row>
    <row r="21448" spans="6:6" x14ac:dyDescent="0.3">
      <c r="F21448" s="20"/>
    </row>
    <row r="21449" spans="6:6" x14ac:dyDescent="0.3">
      <c r="F21449" s="20"/>
    </row>
    <row r="21450" spans="6:6" x14ac:dyDescent="0.3">
      <c r="F21450" s="20"/>
    </row>
    <row r="21451" spans="6:6" x14ac:dyDescent="0.3">
      <c r="F21451" s="20"/>
    </row>
    <row r="21452" spans="6:6" x14ac:dyDescent="0.3">
      <c r="F21452" s="20"/>
    </row>
    <row r="21453" spans="6:6" x14ac:dyDescent="0.3">
      <c r="F21453" s="20"/>
    </row>
    <row r="21454" spans="6:6" x14ac:dyDescent="0.3">
      <c r="F21454" s="20"/>
    </row>
    <row r="21455" spans="6:6" x14ac:dyDescent="0.3">
      <c r="F21455" s="20"/>
    </row>
    <row r="21456" spans="6:6" x14ac:dyDescent="0.3">
      <c r="F21456" s="20"/>
    </row>
    <row r="21457" spans="6:6" x14ac:dyDescent="0.3">
      <c r="F21457" s="20"/>
    </row>
    <row r="21458" spans="6:6" x14ac:dyDescent="0.3">
      <c r="F21458" s="20"/>
    </row>
    <row r="21459" spans="6:6" x14ac:dyDescent="0.3">
      <c r="F21459" s="20"/>
    </row>
    <row r="21460" spans="6:6" x14ac:dyDescent="0.3">
      <c r="F21460" s="20"/>
    </row>
    <row r="21461" spans="6:6" x14ac:dyDescent="0.3">
      <c r="F21461" s="20"/>
    </row>
    <row r="21462" spans="6:6" x14ac:dyDescent="0.3">
      <c r="F21462" s="20"/>
    </row>
    <row r="21463" spans="6:6" x14ac:dyDescent="0.3">
      <c r="F21463" s="20"/>
    </row>
    <row r="21464" spans="6:6" x14ac:dyDescent="0.3">
      <c r="F21464" s="20"/>
    </row>
    <row r="21465" spans="6:6" x14ac:dyDescent="0.3">
      <c r="F21465" s="20"/>
    </row>
    <row r="21466" spans="6:6" x14ac:dyDescent="0.3">
      <c r="F21466" s="20"/>
    </row>
    <row r="21467" spans="6:6" x14ac:dyDescent="0.3">
      <c r="F21467" s="20"/>
    </row>
    <row r="21468" spans="6:6" x14ac:dyDescent="0.3">
      <c r="F21468" s="20"/>
    </row>
    <row r="21469" spans="6:6" x14ac:dyDescent="0.3">
      <c r="F21469" s="20"/>
    </row>
    <row r="21470" spans="6:6" x14ac:dyDescent="0.3">
      <c r="F21470" s="20"/>
    </row>
    <row r="21471" spans="6:6" x14ac:dyDescent="0.3">
      <c r="F21471" s="20"/>
    </row>
    <row r="21472" spans="6:6" x14ac:dyDescent="0.3">
      <c r="F21472" s="20"/>
    </row>
    <row r="21473" spans="6:6" x14ac:dyDescent="0.3">
      <c r="F21473" s="20"/>
    </row>
    <row r="21474" spans="6:6" x14ac:dyDescent="0.3">
      <c r="F21474" s="20"/>
    </row>
    <row r="21475" spans="6:6" x14ac:dyDescent="0.3">
      <c r="F21475" s="20"/>
    </row>
    <row r="21476" spans="6:6" x14ac:dyDescent="0.3">
      <c r="F21476" s="20"/>
    </row>
    <row r="21477" spans="6:6" x14ac:dyDescent="0.3">
      <c r="F21477" s="20"/>
    </row>
    <row r="21478" spans="6:6" x14ac:dyDescent="0.3">
      <c r="F21478" s="20"/>
    </row>
    <row r="21479" spans="6:6" x14ac:dyDescent="0.3">
      <c r="F21479" s="20"/>
    </row>
    <row r="21480" spans="6:6" x14ac:dyDescent="0.3">
      <c r="F21480" s="20"/>
    </row>
    <row r="21481" spans="6:6" x14ac:dyDescent="0.3">
      <c r="F21481" s="20"/>
    </row>
    <row r="21482" spans="6:6" x14ac:dyDescent="0.3">
      <c r="F21482" s="20"/>
    </row>
    <row r="21483" spans="6:6" x14ac:dyDescent="0.3">
      <c r="F21483" s="20"/>
    </row>
    <row r="21484" spans="6:6" x14ac:dyDescent="0.3">
      <c r="F21484" s="20"/>
    </row>
    <row r="21485" spans="6:6" x14ac:dyDescent="0.3">
      <c r="F21485" s="20"/>
    </row>
    <row r="21486" spans="6:6" x14ac:dyDescent="0.3">
      <c r="F21486" s="20"/>
    </row>
    <row r="21487" spans="6:6" x14ac:dyDescent="0.3">
      <c r="F21487" s="20"/>
    </row>
    <row r="21488" spans="6:6" x14ac:dyDescent="0.3">
      <c r="F21488" s="20"/>
    </row>
    <row r="21489" spans="6:6" x14ac:dyDescent="0.3">
      <c r="F21489" s="20"/>
    </row>
    <row r="21490" spans="6:6" x14ac:dyDescent="0.3">
      <c r="F21490" s="20"/>
    </row>
    <row r="21491" spans="6:6" x14ac:dyDescent="0.3">
      <c r="F21491" s="20"/>
    </row>
    <row r="21492" spans="6:6" x14ac:dyDescent="0.3">
      <c r="F21492" s="20"/>
    </row>
    <row r="21493" spans="6:6" x14ac:dyDescent="0.3">
      <c r="F21493" s="20"/>
    </row>
    <row r="21494" spans="6:6" x14ac:dyDescent="0.3">
      <c r="F21494" s="20"/>
    </row>
    <row r="21495" spans="6:6" x14ac:dyDescent="0.3">
      <c r="F21495" s="20"/>
    </row>
    <row r="21496" spans="6:6" x14ac:dyDescent="0.3">
      <c r="F21496" s="20"/>
    </row>
    <row r="21497" spans="6:6" x14ac:dyDescent="0.3">
      <c r="F21497" s="20"/>
    </row>
    <row r="21498" spans="6:6" x14ac:dyDescent="0.3">
      <c r="F21498" s="20"/>
    </row>
    <row r="21499" spans="6:6" x14ac:dyDescent="0.3">
      <c r="F21499" s="20"/>
    </row>
    <row r="21500" spans="6:6" x14ac:dyDescent="0.3">
      <c r="F21500" s="20"/>
    </row>
    <row r="21501" spans="6:6" x14ac:dyDescent="0.3">
      <c r="F21501" s="20"/>
    </row>
    <row r="21502" spans="6:6" x14ac:dyDescent="0.3">
      <c r="F21502" s="20"/>
    </row>
    <row r="21503" spans="6:6" x14ac:dyDescent="0.3">
      <c r="F21503" s="20"/>
    </row>
    <row r="21504" spans="6:6" x14ac:dyDescent="0.3">
      <c r="F21504" s="20"/>
    </row>
    <row r="21505" spans="6:6" x14ac:dyDescent="0.3">
      <c r="F21505" s="20"/>
    </row>
    <row r="21506" spans="6:6" x14ac:dyDescent="0.3">
      <c r="F21506" s="20"/>
    </row>
    <row r="21507" spans="6:6" x14ac:dyDescent="0.3">
      <c r="F21507" s="20"/>
    </row>
    <row r="21508" spans="6:6" x14ac:dyDescent="0.3">
      <c r="F21508" s="20"/>
    </row>
    <row r="21509" spans="6:6" x14ac:dyDescent="0.3">
      <c r="F21509" s="20"/>
    </row>
    <row r="21510" spans="6:6" x14ac:dyDescent="0.3">
      <c r="F21510" s="20"/>
    </row>
    <row r="21511" spans="6:6" x14ac:dyDescent="0.3">
      <c r="F21511" s="20"/>
    </row>
    <row r="21512" spans="6:6" x14ac:dyDescent="0.3">
      <c r="F21512" s="20"/>
    </row>
    <row r="21513" spans="6:6" x14ac:dyDescent="0.3">
      <c r="F21513" s="20"/>
    </row>
    <row r="21514" spans="6:6" x14ac:dyDescent="0.3">
      <c r="F21514" s="20"/>
    </row>
    <row r="21515" spans="6:6" x14ac:dyDescent="0.3">
      <c r="F21515" s="20"/>
    </row>
    <row r="21516" spans="6:6" x14ac:dyDescent="0.3">
      <c r="F21516" s="20"/>
    </row>
    <row r="21517" spans="6:6" x14ac:dyDescent="0.3">
      <c r="F21517" s="20"/>
    </row>
    <row r="21518" spans="6:6" x14ac:dyDescent="0.3">
      <c r="F21518" s="20"/>
    </row>
    <row r="21519" spans="6:6" x14ac:dyDescent="0.3">
      <c r="F21519" s="20"/>
    </row>
    <row r="21520" spans="6:6" x14ac:dyDescent="0.3">
      <c r="F21520" s="20"/>
    </row>
    <row r="21521" spans="6:6" x14ac:dyDescent="0.3">
      <c r="F21521" s="20"/>
    </row>
    <row r="21522" spans="6:6" x14ac:dyDescent="0.3">
      <c r="F21522" s="20"/>
    </row>
    <row r="21523" spans="6:6" x14ac:dyDescent="0.3">
      <c r="F21523" s="20"/>
    </row>
    <row r="21524" spans="6:6" x14ac:dyDescent="0.3">
      <c r="F21524" s="20"/>
    </row>
    <row r="21525" spans="6:6" x14ac:dyDescent="0.3">
      <c r="F21525" s="20"/>
    </row>
    <row r="21526" spans="6:6" x14ac:dyDescent="0.3">
      <c r="F21526" s="20"/>
    </row>
    <row r="21527" spans="6:6" x14ac:dyDescent="0.3">
      <c r="F21527" s="20"/>
    </row>
    <row r="21528" spans="6:6" x14ac:dyDescent="0.3">
      <c r="F21528" s="20"/>
    </row>
    <row r="21529" spans="6:6" x14ac:dyDescent="0.3">
      <c r="F21529" s="20"/>
    </row>
    <row r="21530" spans="6:6" x14ac:dyDescent="0.3">
      <c r="F21530" s="20"/>
    </row>
    <row r="21531" spans="6:6" x14ac:dyDescent="0.3">
      <c r="F21531" s="20"/>
    </row>
    <row r="21532" spans="6:6" x14ac:dyDescent="0.3">
      <c r="F21532" s="20"/>
    </row>
    <row r="21533" spans="6:6" x14ac:dyDescent="0.3">
      <c r="F21533" s="20"/>
    </row>
    <row r="21534" spans="6:6" x14ac:dyDescent="0.3">
      <c r="F21534" s="20"/>
    </row>
    <row r="21535" spans="6:6" x14ac:dyDescent="0.3">
      <c r="F21535" s="20"/>
    </row>
    <row r="21536" spans="6:6" x14ac:dyDescent="0.3">
      <c r="F21536" s="20"/>
    </row>
    <row r="21537" spans="6:6" x14ac:dyDescent="0.3">
      <c r="F21537" s="20"/>
    </row>
    <row r="21538" spans="6:6" x14ac:dyDescent="0.3">
      <c r="F21538" s="20"/>
    </row>
    <row r="21539" spans="6:6" x14ac:dyDescent="0.3">
      <c r="F21539" s="20"/>
    </row>
    <row r="21540" spans="6:6" x14ac:dyDescent="0.3">
      <c r="F21540" s="20"/>
    </row>
    <row r="21541" spans="6:6" x14ac:dyDescent="0.3">
      <c r="F21541" s="20"/>
    </row>
    <row r="21542" spans="6:6" x14ac:dyDescent="0.3">
      <c r="F21542" s="20"/>
    </row>
    <row r="21543" spans="6:6" x14ac:dyDescent="0.3">
      <c r="F21543" s="20"/>
    </row>
    <row r="21544" spans="6:6" x14ac:dyDescent="0.3">
      <c r="F21544" s="20"/>
    </row>
    <row r="21545" spans="6:6" x14ac:dyDescent="0.3">
      <c r="F21545" s="20"/>
    </row>
    <row r="21546" spans="6:6" x14ac:dyDescent="0.3">
      <c r="F21546" s="20"/>
    </row>
    <row r="21547" spans="6:6" x14ac:dyDescent="0.3">
      <c r="F21547" s="20"/>
    </row>
    <row r="21548" spans="6:6" x14ac:dyDescent="0.3">
      <c r="F21548" s="20"/>
    </row>
    <row r="21549" spans="6:6" x14ac:dyDescent="0.3">
      <c r="F21549" s="20"/>
    </row>
    <row r="21550" spans="6:6" x14ac:dyDescent="0.3">
      <c r="F21550" s="20"/>
    </row>
    <row r="21551" spans="6:6" x14ac:dyDescent="0.3">
      <c r="F21551" s="20"/>
    </row>
    <row r="21552" spans="6:6" x14ac:dyDescent="0.3">
      <c r="F21552" s="20"/>
    </row>
    <row r="21553" spans="6:6" x14ac:dyDescent="0.3">
      <c r="F21553" s="20"/>
    </row>
    <row r="21554" spans="6:6" x14ac:dyDescent="0.3">
      <c r="F21554" s="20"/>
    </row>
    <row r="21555" spans="6:6" x14ac:dyDescent="0.3">
      <c r="F21555" s="20"/>
    </row>
    <row r="21556" spans="6:6" x14ac:dyDescent="0.3">
      <c r="F21556" s="20"/>
    </row>
    <row r="21557" spans="6:6" x14ac:dyDescent="0.3">
      <c r="F21557" s="20"/>
    </row>
    <row r="21558" spans="6:6" x14ac:dyDescent="0.3">
      <c r="F21558" s="20"/>
    </row>
    <row r="21559" spans="6:6" x14ac:dyDescent="0.3">
      <c r="F21559" s="20"/>
    </row>
    <row r="21560" spans="6:6" x14ac:dyDescent="0.3">
      <c r="F21560" s="20"/>
    </row>
    <row r="21561" spans="6:6" x14ac:dyDescent="0.3">
      <c r="F21561" s="20"/>
    </row>
    <row r="21562" spans="6:6" x14ac:dyDescent="0.3">
      <c r="F21562" s="20"/>
    </row>
    <row r="21563" spans="6:6" x14ac:dyDescent="0.3">
      <c r="F21563" s="20"/>
    </row>
    <row r="21564" spans="6:6" x14ac:dyDescent="0.3">
      <c r="F21564" s="20"/>
    </row>
    <row r="21565" spans="6:6" x14ac:dyDescent="0.3">
      <c r="F21565" s="20"/>
    </row>
    <row r="21566" spans="6:6" x14ac:dyDescent="0.3">
      <c r="F21566" s="20"/>
    </row>
    <row r="21567" spans="6:6" x14ac:dyDescent="0.3">
      <c r="F21567" s="20"/>
    </row>
    <row r="21568" spans="6:6" x14ac:dyDescent="0.3">
      <c r="F21568" s="20"/>
    </row>
    <row r="21569" spans="6:6" x14ac:dyDescent="0.3">
      <c r="F21569" s="20"/>
    </row>
    <row r="21570" spans="6:6" x14ac:dyDescent="0.3">
      <c r="F21570" s="20"/>
    </row>
    <row r="21571" spans="6:6" x14ac:dyDescent="0.3">
      <c r="F21571" s="20"/>
    </row>
    <row r="21572" spans="6:6" x14ac:dyDescent="0.3">
      <c r="F21572" s="20"/>
    </row>
    <row r="21573" spans="6:6" x14ac:dyDescent="0.3">
      <c r="F21573" s="20"/>
    </row>
    <row r="21574" spans="6:6" x14ac:dyDescent="0.3">
      <c r="F21574" s="20"/>
    </row>
    <row r="21575" spans="6:6" x14ac:dyDescent="0.3">
      <c r="F21575" s="20"/>
    </row>
    <row r="21576" spans="6:6" x14ac:dyDescent="0.3">
      <c r="F21576" s="20"/>
    </row>
    <row r="21577" spans="6:6" x14ac:dyDescent="0.3">
      <c r="F21577" s="20"/>
    </row>
    <row r="21578" spans="6:6" x14ac:dyDescent="0.3">
      <c r="F21578" s="20"/>
    </row>
    <row r="21579" spans="6:6" x14ac:dyDescent="0.3">
      <c r="F21579" s="20"/>
    </row>
    <row r="21580" spans="6:6" x14ac:dyDescent="0.3">
      <c r="F21580" s="20"/>
    </row>
    <row r="21581" spans="6:6" x14ac:dyDescent="0.3">
      <c r="F21581" s="20"/>
    </row>
    <row r="21582" spans="6:6" x14ac:dyDescent="0.3">
      <c r="F21582" s="20"/>
    </row>
    <row r="21583" spans="6:6" x14ac:dyDescent="0.3">
      <c r="F21583" s="20"/>
    </row>
    <row r="21584" spans="6:6" x14ac:dyDescent="0.3">
      <c r="F21584" s="20"/>
    </row>
    <row r="21585" spans="6:6" x14ac:dyDescent="0.3">
      <c r="F21585" s="20"/>
    </row>
    <row r="21586" spans="6:6" x14ac:dyDescent="0.3">
      <c r="F21586" s="20"/>
    </row>
    <row r="21587" spans="6:6" x14ac:dyDescent="0.3">
      <c r="F21587" s="20"/>
    </row>
    <row r="21588" spans="6:6" x14ac:dyDescent="0.3">
      <c r="F21588" s="20"/>
    </row>
    <row r="21589" spans="6:6" x14ac:dyDescent="0.3">
      <c r="F21589" s="20"/>
    </row>
    <row r="21590" spans="6:6" x14ac:dyDescent="0.3">
      <c r="F21590" s="20"/>
    </row>
    <row r="21591" spans="6:6" x14ac:dyDescent="0.3">
      <c r="F21591" s="20"/>
    </row>
    <row r="21592" spans="6:6" x14ac:dyDescent="0.3">
      <c r="F21592" s="20"/>
    </row>
    <row r="21593" spans="6:6" x14ac:dyDescent="0.3">
      <c r="F21593" s="20"/>
    </row>
    <row r="21594" spans="6:6" x14ac:dyDescent="0.3">
      <c r="F21594" s="20"/>
    </row>
    <row r="21595" spans="6:6" x14ac:dyDescent="0.3">
      <c r="F21595" s="20"/>
    </row>
    <row r="21596" spans="6:6" x14ac:dyDescent="0.3">
      <c r="F21596" s="20"/>
    </row>
    <row r="21597" spans="6:6" x14ac:dyDescent="0.3">
      <c r="F21597" s="20"/>
    </row>
    <row r="21598" spans="6:6" x14ac:dyDescent="0.3">
      <c r="F21598" s="20"/>
    </row>
    <row r="21599" spans="6:6" x14ac:dyDescent="0.3">
      <c r="F21599" s="20"/>
    </row>
    <row r="21600" spans="6:6" x14ac:dyDescent="0.3">
      <c r="F21600" s="20"/>
    </row>
    <row r="21601" spans="6:6" x14ac:dyDescent="0.3">
      <c r="F21601" s="20"/>
    </row>
    <row r="21602" spans="6:6" x14ac:dyDescent="0.3">
      <c r="F21602" s="20"/>
    </row>
    <row r="21603" spans="6:6" x14ac:dyDescent="0.3">
      <c r="F21603" s="20"/>
    </row>
    <row r="21604" spans="6:6" x14ac:dyDescent="0.3">
      <c r="F21604" s="20"/>
    </row>
    <row r="21605" spans="6:6" x14ac:dyDescent="0.3">
      <c r="F21605" s="20"/>
    </row>
    <row r="21606" spans="6:6" x14ac:dyDescent="0.3">
      <c r="F21606" s="20"/>
    </row>
    <row r="21607" spans="6:6" x14ac:dyDescent="0.3">
      <c r="F21607" s="20"/>
    </row>
    <row r="21608" spans="6:6" x14ac:dyDescent="0.3">
      <c r="F21608" s="20"/>
    </row>
    <row r="21609" spans="6:6" x14ac:dyDescent="0.3">
      <c r="F21609" s="20"/>
    </row>
    <row r="21610" spans="6:6" x14ac:dyDescent="0.3">
      <c r="F21610" s="20"/>
    </row>
    <row r="21611" spans="6:6" x14ac:dyDescent="0.3">
      <c r="F21611" s="20"/>
    </row>
    <row r="21612" spans="6:6" x14ac:dyDescent="0.3">
      <c r="F21612" s="20"/>
    </row>
    <row r="21613" spans="6:6" x14ac:dyDescent="0.3">
      <c r="F21613" s="20"/>
    </row>
    <row r="21614" spans="6:6" x14ac:dyDescent="0.3">
      <c r="F21614" s="20"/>
    </row>
    <row r="21615" spans="6:6" x14ac:dyDescent="0.3">
      <c r="F21615" s="20"/>
    </row>
    <row r="21616" spans="6:6" x14ac:dyDescent="0.3">
      <c r="F21616" s="20"/>
    </row>
    <row r="21617" spans="6:6" x14ac:dyDescent="0.3">
      <c r="F21617" s="20"/>
    </row>
    <row r="21618" spans="6:6" x14ac:dyDescent="0.3">
      <c r="F21618" s="20"/>
    </row>
    <row r="21619" spans="6:6" x14ac:dyDescent="0.3">
      <c r="F21619" s="20"/>
    </row>
    <row r="21620" spans="6:6" x14ac:dyDescent="0.3">
      <c r="F21620" s="20"/>
    </row>
    <row r="21621" spans="6:6" x14ac:dyDescent="0.3">
      <c r="F21621" s="20"/>
    </row>
    <row r="21622" spans="6:6" x14ac:dyDescent="0.3">
      <c r="F21622" s="20"/>
    </row>
    <row r="21623" spans="6:6" x14ac:dyDescent="0.3">
      <c r="F21623" s="20"/>
    </row>
    <row r="21624" spans="6:6" x14ac:dyDescent="0.3">
      <c r="F21624" s="20"/>
    </row>
    <row r="21625" spans="6:6" x14ac:dyDescent="0.3">
      <c r="F21625" s="20"/>
    </row>
    <row r="21626" spans="6:6" x14ac:dyDescent="0.3">
      <c r="F21626" s="20"/>
    </row>
    <row r="21627" spans="6:6" x14ac:dyDescent="0.3">
      <c r="F21627" s="20"/>
    </row>
    <row r="21628" spans="6:6" x14ac:dyDescent="0.3">
      <c r="F21628" s="20"/>
    </row>
    <row r="21629" spans="6:6" x14ac:dyDescent="0.3">
      <c r="F21629" s="20"/>
    </row>
    <row r="21630" spans="6:6" x14ac:dyDescent="0.3">
      <c r="F21630" s="20"/>
    </row>
    <row r="21631" spans="6:6" x14ac:dyDescent="0.3">
      <c r="F21631" s="20"/>
    </row>
    <row r="21632" spans="6:6" x14ac:dyDescent="0.3">
      <c r="F21632" s="20"/>
    </row>
    <row r="21633" spans="6:6" x14ac:dyDescent="0.3">
      <c r="F21633" s="20"/>
    </row>
    <row r="21634" spans="6:6" x14ac:dyDescent="0.3">
      <c r="F21634" s="20"/>
    </row>
    <row r="21635" spans="6:6" x14ac:dyDescent="0.3">
      <c r="F21635" s="20"/>
    </row>
    <row r="21636" spans="6:6" x14ac:dyDescent="0.3">
      <c r="F21636" s="20"/>
    </row>
    <row r="21637" spans="6:6" x14ac:dyDescent="0.3">
      <c r="F21637" s="20"/>
    </row>
    <row r="21638" spans="6:6" x14ac:dyDescent="0.3">
      <c r="F21638" s="20"/>
    </row>
    <row r="21639" spans="6:6" x14ac:dyDescent="0.3">
      <c r="F21639" s="20"/>
    </row>
    <row r="21640" spans="6:6" x14ac:dyDescent="0.3">
      <c r="F21640" s="20"/>
    </row>
    <row r="21641" spans="6:6" x14ac:dyDescent="0.3">
      <c r="F21641" s="20"/>
    </row>
    <row r="21642" spans="6:6" x14ac:dyDescent="0.3">
      <c r="F21642" s="20"/>
    </row>
    <row r="21643" spans="6:6" x14ac:dyDescent="0.3">
      <c r="F21643" s="20"/>
    </row>
    <row r="21644" spans="6:6" x14ac:dyDescent="0.3">
      <c r="F21644" s="20"/>
    </row>
    <row r="21645" spans="6:6" x14ac:dyDescent="0.3">
      <c r="F21645" s="20"/>
    </row>
    <row r="21646" spans="6:6" x14ac:dyDescent="0.3">
      <c r="F21646" s="20"/>
    </row>
    <row r="21647" spans="6:6" x14ac:dyDescent="0.3">
      <c r="F21647" s="20"/>
    </row>
    <row r="21648" spans="6:6" x14ac:dyDescent="0.3">
      <c r="F21648" s="20"/>
    </row>
    <row r="21649" spans="6:6" x14ac:dyDescent="0.3">
      <c r="F21649" s="20"/>
    </row>
    <row r="21650" spans="6:6" x14ac:dyDescent="0.3">
      <c r="F21650" s="20"/>
    </row>
    <row r="21651" spans="6:6" x14ac:dyDescent="0.3">
      <c r="F21651" s="20"/>
    </row>
    <row r="21652" spans="6:6" x14ac:dyDescent="0.3">
      <c r="F21652" s="20"/>
    </row>
    <row r="21653" spans="6:6" x14ac:dyDescent="0.3">
      <c r="F21653" s="20"/>
    </row>
    <row r="21654" spans="6:6" x14ac:dyDescent="0.3">
      <c r="F21654" s="20"/>
    </row>
    <row r="21655" spans="6:6" x14ac:dyDescent="0.3">
      <c r="F21655" s="20"/>
    </row>
    <row r="21656" spans="6:6" x14ac:dyDescent="0.3">
      <c r="F21656" s="20"/>
    </row>
    <row r="21657" spans="6:6" x14ac:dyDescent="0.3">
      <c r="F21657" s="20"/>
    </row>
    <row r="21658" spans="6:6" x14ac:dyDescent="0.3">
      <c r="F21658" s="20"/>
    </row>
    <row r="21659" spans="6:6" x14ac:dyDescent="0.3">
      <c r="F21659" s="20"/>
    </row>
    <row r="21660" spans="6:6" x14ac:dyDescent="0.3">
      <c r="F21660" s="20"/>
    </row>
    <row r="21661" spans="6:6" x14ac:dyDescent="0.3">
      <c r="F21661" s="20"/>
    </row>
    <row r="21662" spans="6:6" x14ac:dyDescent="0.3">
      <c r="F21662" s="20"/>
    </row>
    <row r="21663" spans="6:6" x14ac:dyDescent="0.3">
      <c r="F21663" s="20"/>
    </row>
    <row r="21664" spans="6:6" x14ac:dyDescent="0.3">
      <c r="F21664" s="20"/>
    </row>
    <row r="21665" spans="6:6" x14ac:dyDescent="0.3">
      <c r="F21665" s="20"/>
    </row>
    <row r="21666" spans="6:6" x14ac:dyDescent="0.3">
      <c r="F21666" s="20"/>
    </row>
    <row r="21667" spans="6:6" x14ac:dyDescent="0.3">
      <c r="F21667" s="20"/>
    </row>
    <row r="21668" spans="6:6" x14ac:dyDescent="0.3">
      <c r="F21668" s="20"/>
    </row>
    <row r="21669" spans="6:6" x14ac:dyDescent="0.3">
      <c r="F21669" s="20"/>
    </row>
    <row r="21670" spans="6:6" x14ac:dyDescent="0.3">
      <c r="F21670" s="20"/>
    </row>
    <row r="21671" spans="6:6" x14ac:dyDescent="0.3">
      <c r="F21671" s="20"/>
    </row>
    <row r="21672" spans="6:6" x14ac:dyDescent="0.3">
      <c r="F21672" s="20"/>
    </row>
    <row r="21673" spans="6:6" x14ac:dyDescent="0.3">
      <c r="F21673" s="20"/>
    </row>
    <row r="21674" spans="6:6" x14ac:dyDescent="0.3">
      <c r="F21674" s="20"/>
    </row>
    <row r="21675" spans="6:6" x14ac:dyDescent="0.3">
      <c r="F21675" s="20"/>
    </row>
    <row r="21676" spans="6:6" x14ac:dyDescent="0.3">
      <c r="F21676" s="20"/>
    </row>
    <row r="21677" spans="6:6" x14ac:dyDescent="0.3">
      <c r="F21677" s="20"/>
    </row>
    <row r="21678" spans="6:6" x14ac:dyDescent="0.3">
      <c r="F21678" s="20"/>
    </row>
    <row r="21679" spans="6:6" x14ac:dyDescent="0.3">
      <c r="F21679" s="20"/>
    </row>
    <row r="21680" spans="6:6" x14ac:dyDescent="0.3">
      <c r="F21680" s="20"/>
    </row>
    <row r="21681" spans="6:6" x14ac:dyDescent="0.3">
      <c r="F21681" s="20"/>
    </row>
    <row r="21682" spans="6:6" x14ac:dyDescent="0.3">
      <c r="F21682" s="20"/>
    </row>
    <row r="21683" spans="6:6" x14ac:dyDescent="0.3">
      <c r="F21683" s="20"/>
    </row>
    <row r="21684" spans="6:6" x14ac:dyDescent="0.3">
      <c r="F21684" s="20"/>
    </row>
    <row r="21685" spans="6:6" x14ac:dyDescent="0.3">
      <c r="F21685" s="20"/>
    </row>
    <row r="21686" spans="6:6" x14ac:dyDescent="0.3">
      <c r="F21686" s="20"/>
    </row>
    <row r="21687" spans="6:6" x14ac:dyDescent="0.3">
      <c r="F21687" s="20"/>
    </row>
    <row r="21688" spans="6:6" x14ac:dyDescent="0.3">
      <c r="F21688" s="20"/>
    </row>
    <row r="21689" spans="6:6" x14ac:dyDescent="0.3">
      <c r="F21689" s="20"/>
    </row>
    <row r="21690" spans="6:6" x14ac:dyDescent="0.3">
      <c r="F21690" s="20"/>
    </row>
    <row r="21691" spans="6:6" x14ac:dyDescent="0.3">
      <c r="F21691" s="20"/>
    </row>
    <row r="21692" spans="6:6" x14ac:dyDescent="0.3">
      <c r="F21692" s="20"/>
    </row>
    <row r="21693" spans="6:6" x14ac:dyDescent="0.3">
      <c r="F21693" s="20"/>
    </row>
    <row r="21694" spans="6:6" x14ac:dyDescent="0.3">
      <c r="F21694" s="20"/>
    </row>
    <row r="21695" spans="6:6" x14ac:dyDescent="0.3">
      <c r="F21695" s="20"/>
    </row>
    <row r="21696" spans="6:6" x14ac:dyDescent="0.3">
      <c r="F21696" s="20"/>
    </row>
    <row r="21697" spans="6:6" x14ac:dyDescent="0.3">
      <c r="F21697" s="20"/>
    </row>
    <row r="21698" spans="6:6" x14ac:dyDescent="0.3">
      <c r="F21698" s="20"/>
    </row>
    <row r="21699" spans="6:6" x14ac:dyDescent="0.3">
      <c r="F21699" s="20"/>
    </row>
    <row r="21700" spans="6:6" x14ac:dyDescent="0.3">
      <c r="F21700" s="20"/>
    </row>
    <row r="21701" spans="6:6" x14ac:dyDescent="0.3">
      <c r="F21701" s="20"/>
    </row>
    <row r="21702" spans="6:6" x14ac:dyDescent="0.3">
      <c r="F21702" s="20"/>
    </row>
    <row r="21703" spans="6:6" x14ac:dyDescent="0.3">
      <c r="F21703" s="20"/>
    </row>
    <row r="21704" spans="6:6" x14ac:dyDescent="0.3">
      <c r="F21704" s="20"/>
    </row>
    <row r="21705" spans="6:6" x14ac:dyDescent="0.3">
      <c r="F21705" s="20"/>
    </row>
    <row r="21706" spans="6:6" x14ac:dyDescent="0.3">
      <c r="F21706" s="20"/>
    </row>
    <row r="21707" spans="6:6" x14ac:dyDescent="0.3">
      <c r="F21707" s="20"/>
    </row>
    <row r="21708" spans="6:6" x14ac:dyDescent="0.3">
      <c r="F21708" s="20"/>
    </row>
    <row r="21709" spans="6:6" x14ac:dyDescent="0.3">
      <c r="F21709" s="20"/>
    </row>
    <row r="21710" spans="6:6" x14ac:dyDescent="0.3">
      <c r="F21710" s="20"/>
    </row>
    <row r="21711" spans="6:6" x14ac:dyDescent="0.3">
      <c r="F21711" s="20"/>
    </row>
    <row r="21712" spans="6:6" x14ac:dyDescent="0.3">
      <c r="F21712" s="20"/>
    </row>
    <row r="21713" spans="6:6" x14ac:dyDescent="0.3">
      <c r="F21713" s="20"/>
    </row>
    <row r="21714" spans="6:6" x14ac:dyDescent="0.3">
      <c r="F21714" s="20"/>
    </row>
    <row r="21715" spans="6:6" x14ac:dyDescent="0.3">
      <c r="F21715" s="20"/>
    </row>
    <row r="21716" spans="6:6" x14ac:dyDescent="0.3">
      <c r="F21716" s="20"/>
    </row>
    <row r="21717" spans="6:6" x14ac:dyDescent="0.3">
      <c r="F21717" s="20"/>
    </row>
    <row r="21718" spans="6:6" x14ac:dyDescent="0.3">
      <c r="F21718" s="20"/>
    </row>
    <row r="21719" spans="6:6" x14ac:dyDescent="0.3">
      <c r="F21719" s="20"/>
    </row>
    <row r="21720" spans="6:6" x14ac:dyDescent="0.3">
      <c r="F21720" s="20"/>
    </row>
    <row r="21721" spans="6:6" x14ac:dyDescent="0.3">
      <c r="F21721" s="20"/>
    </row>
    <row r="21722" spans="6:6" x14ac:dyDescent="0.3">
      <c r="F21722" s="20"/>
    </row>
    <row r="21723" spans="6:6" x14ac:dyDescent="0.3">
      <c r="F21723" s="20"/>
    </row>
    <row r="21724" spans="6:6" x14ac:dyDescent="0.3">
      <c r="F21724" s="20"/>
    </row>
    <row r="21725" spans="6:6" x14ac:dyDescent="0.3">
      <c r="F21725" s="20"/>
    </row>
    <row r="21726" spans="6:6" x14ac:dyDescent="0.3">
      <c r="F21726" s="20"/>
    </row>
    <row r="21727" spans="6:6" x14ac:dyDescent="0.3">
      <c r="F21727" s="20"/>
    </row>
    <row r="21728" spans="6:6" x14ac:dyDescent="0.3">
      <c r="F21728" s="20"/>
    </row>
    <row r="21729" spans="6:6" x14ac:dyDescent="0.3">
      <c r="F21729" s="20"/>
    </row>
    <row r="21730" spans="6:6" x14ac:dyDescent="0.3">
      <c r="F21730" s="20"/>
    </row>
    <row r="21731" spans="6:6" x14ac:dyDescent="0.3">
      <c r="F21731" s="20"/>
    </row>
    <row r="21732" spans="6:6" x14ac:dyDescent="0.3">
      <c r="F21732" s="20"/>
    </row>
    <row r="21733" spans="6:6" x14ac:dyDescent="0.3">
      <c r="F21733" s="20"/>
    </row>
    <row r="21734" spans="6:6" x14ac:dyDescent="0.3">
      <c r="F21734" s="20"/>
    </row>
    <row r="21735" spans="6:6" x14ac:dyDescent="0.3">
      <c r="F21735" s="20"/>
    </row>
    <row r="21736" spans="6:6" x14ac:dyDescent="0.3">
      <c r="F21736" s="20"/>
    </row>
    <row r="21737" spans="6:6" x14ac:dyDescent="0.3">
      <c r="F21737" s="20"/>
    </row>
    <row r="21738" spans="6:6" x14ac:dyDescent="0.3">
      <c r="F21738" s="20"/>
    </row>
    <row r="21739" spans="6:6" x14ac:dyDescent="0.3">
      <c r="F21739" s="20"/>
    </row>
    <row r="21740" spans="6:6" x14ac:dyDescent="0.3">
      <c r="F21740" s="20"/>
    </row>
    <row r="21741" spans="6:6" x14ac:dyDescent="0.3">
      <c r="F21741" s="20"/>
    </row>
    <row r="21742" spans="6:6" x14ac:dyDescent="0.3">
      <c r="F21742" s="20"/>
    </row>
    <row r="21743" spans="6:6" x14ac:dyDescent="0.3">
      <c r="F21743" s="20"/>
    </row>
    <row r="21744" spans="6:6" x14ac:dyDescent="0.3">
      <c r="F21744" s="20"/>
    </row>
    <row r="21745" spans="6:6" x14ac:dyDescent="0.3">
      <c r="F21745" s="20"/>
    </row>
    <row r="21746" spans="6:6" x14ac:dyDescent="0.3">
      <c r="F21746" s="20"/>
    </row>
    <row r="21747" spans="6:6" x14ac:dyDescent="0.3">
      <c r="F21747" s="20"/>
    </row>
    <row r="21748" spans="6:6" x14ac:dyDescent="0.3">
      <c r="F21748" s="20"/>
    </row>
    <row r="21749" spans="6:6" x14ac:dyDescent="0.3">
      <c r="F21749" s="20"/>
    </row>
    <row r="21750" spans="6:6" x14ac:dyDescent="0.3">
      <c r="F21750" s="20"/>
    </row>
    <row r="21751" spans="6:6" x14ac:dyDescent="0.3">
      <c r="F21751" s="20"/>
    </row>
    <row r="21752" spans="6:6" x14ac:dyDescent="0.3">
      <c r="F21752" s="20"/>
    </row>
    <row r="21753" spans="6:6" x14ac:dyDescent="0.3">
      <c r="F21753" s="20"/>
    </row>
    <row r="21754" spans="6:6" x14ac:dyDescent="0.3">
      <c r="F21754" s="20"/>
    </row>
    <row r="21755" spans="6:6" x14ac:dyDescent="0.3">
      <c r="F21755" s="20"/>
    </row>
    <row r="21756" spans="6:6" x14ac:dyDescent="0.3">
      <c r="F21756" s="20"/>
    </row>
    <row r="21757" spans="6:6" x14ac:dyDescent="0.3">
      <c r="F21757" s="20"/>
    </row>
    <row r="21758" spans="6:6" x14ac:dyDescent="0.3">
      <c r="F21758" s="20"/>
    </row>
    <row r="21759" spans="6:6" x14ac:dyDescent="0.3">
      <c r="F21759" s="20"/>
    </row>
    <row r="21760" spans="6:6" x14ac:dyDescent="0.3">
      <c r="F21760" s="20"/>
    </row>
    <row r="21761" spans="6:6" x14ac:dyDescent="0.3">
      <c r="F21761" s="20"/>
    </row>
    <row r="21762" spans="6:6" x14ac:dyDescent="0.3">
      <c r="F21762" s="20"/>
    </row>
    <row r="21763" spans="6:6" x14ac:dyDescent="0.3">
      <c r="F21763" s="20"/>
    </row>
    <row r="21764" spans="6:6" x14ac:dyDescent="0.3">
      <c r="F21764" s="20"/>
    </row>
    <row r="21765" spans="6:6" x14ac:dyDescent="0.3">
      <c r="F21765" s="20"/>
    </row>
    <row r="21766" spans="6:6" x14ac:dyDescent="0.3">
      <c r="F21766" s="20"/>
    </row>
    <row r="21767" spans="6:6" x14ac:dyDescent="0.3">
      <c r="F21767" s="20"/>
    </row>
    <row r="21768" spans="6:6" x14ac:dyDescent="0.3">
      <c r="F21768" s="20"/>
    </row>
    <row r="21769" spans="6:6" x14ac:dyDescent="0.3">
      <c r="F21769" s="20"/>
    </row>
    <row r="21770" spans="6:6" x14ac:dyDescent="0.3">
      <c r="F21770" s="20"/>
    </row>
    <row r="21771" spans="6:6" x14ac:dyDescent="0.3">
      <c r="F21771" s="20"/>
    </row>
    <row r="21772" spans="6:6" x14ac:dyDescent="0.3">
      <c r="F21772" s="20"/>
    </row>
    <row r="21773" spans="6:6" x14ac:dyDescent="0.3">
      <c r="F21773" s="20"/>
    </row>
    <row r="21774" spans="6:6" x14ac:dyDescent="0.3">
      <c r="F21774" s="20"/>
    </row>
    <row r="21775" spans="6:6" x14ac:dyDescent="0.3">
      <c r="F21775" s="20"/>
    </row>
    <row r="21776" spans="6:6" x14ac:dyDescent="0.3">
      <c r="F21776" s="20"/>
    </row>
    <row r="21777" spans="6:6" x14ac:dyDescent="0.3">
      <c r="F21777" s="20"/>
    </row>
    <row r="21778" spans="6:6" x14ac:dyDescent="0.3">
      <c r="F21778" s="20"/>
    </row>
    <row r="21779" spans="6:6" x14ac:dyDescent="0.3">
      <c r="F21779" s="20"/>
    </row>
    <row r="21780" spans="6:6" x14ac:dyDescent="0.3">
      <c r="F21780" s="20"/>
    </row>
    <row r="21781" spans="6:6" x14ac:dyDescent="0.3">
      <c r="F21781" s="20"/>
    </row>
    <row r="21782" spans="6:6" x14ac:dyDescent="0.3">
      <c r="F21782" s="20"/>
    </row>
    <row r="21783" spans="6:6" x14ac:dyDescent="0.3">
      <c r="F21783" s="20"/>
    </row>
    <row r="21784" spans="6:6" x14ac:dyDescent="0.3">
      <c r="F21784" s="20"/>
    </row>
    <row r="21785" spans="6:6" x14ac:dyDescent="0.3">
      <c r="F21785" s="20"/>
    </row>
    <row r="21786" spans="6:6" x14ac:dyDescent="0.3">
      <c r="F21786" s="20"/>
    </row>
    <row r="21787" spans="6:6" x14ac:dyDescent="0.3">
      <c r="F21787" s="20"/>
    </row>
    <row r="21788" spans="6:6" x14ac:dyDescent="0.3">
      <c r="F21788" s="20"/>
    </row>
    <row r="21789" spans="6:6" x14ac:dyDescent="0.3">
      <c r="F21789" s="20"/>
    </row>
    <row r="21790" spans="6:6" x14ac:dyDescent="0.3">
      <c r="F21790" s="20"/>
    </row>
    <row r="21791" spans="6:6" x14ac:dyDescent="0.3">
      <c r="F21791" s="20"/>
    </row>
    <row r="21792" spans="6:6" x14ac:dyDescent="0.3">
      <c r="F21792" s="20"/>
    </row>
    <row r="21793" spans="6:6" x14ac:dyDescent="0.3">
      <c r="F21793" s="20"/>
    </row>
    <row r="21794" spans="6:6" x14ac:dyDescent="0.3">
      <c r="F21794" s="20"/>
    </row>
    <row r="21795" spans="6:6" x14ac:dyDescent="0.3">
      <c r="F21795" s="20"/>
    </row>
    <row r="21796" spans="6:6" x14ac:dyDescent="0.3">
      <c r="F21796" s="20"/>
    </row>
    <row r="21797" spans="6:6" x14ac:dyDescent="0.3">
      <c r="F21797" s="20"/>
    </row>
    <row r="21798" spans="6:6" x14ac:dyDescent="0.3">
      <c r="F21798" s="20"/>
    </row>
    <row r="21799" spans="6:6" x14ac:dyDescent="0.3">
      <c r="F21799" s="20"/>
    </row>
    <row r="21800" spans="6:6" x14ac:dyDescent="0.3">
      <c r="F21800" s="20"/>
    </row>
    <row r="21801" spans="6:6" x14ac:dyDescent="0.3">
      <c r="F21801" s="20"/>
    </row>
    <row r="21802" spans="6:6" x14ac:dyDescent="0.3">
      <c r="F21802" s="20"/>
    </row>
    <row r="21803" spans="6:6" x14ac:dyDescent="0.3">
      <c r="F21803" s="20"/>
    </row>
    <row r="21804" spans="6:6" x14ac:dyDescent="0.3">
      <c r="F21804" s="20"/>
    </row>
    <row r="21805" spans="6:6" x14ac:dyDescent="0.3">
      <c r="F21805" s="20"/>
    </row>
    <row r="21806" spans="6:6" x14ac:dyDescent="0.3">
      <c r="F21806" s="20"/>
    </row>
    <row r="21807" spans="6:6" x14ac:dyDescent="0.3">
      <c r="F21807" s="20"/>
    </row>
    <row r="21808" spans="6:6" x14ac:dyDescent="0.3">
      <c r="F21808" s="20"/>
    </row>
    <row r="21809" spans="6:6" x14ac:dyDescent="0.3">
      <c r="F21809" s="20"/>
    </row>
    <row r="21810" spans="6:6" x14ac:dyDescent="0.3">
      <c r="F21810" s="20"/>
    </row>
    <row r="21811" spans="6:6" x14ac:dyDescent="0.3">
      <c r="F21811" s="20"/>
    </row>
    <row r="21812" spans="6:6" x14ac:dyDescent="0.3">
      <c r="F21812" s="20"/>
    </row>
    <row r="21813" spans="6:6" x14ac:dyDescent="0.3">
      <c r="F21813" s="20"/>
    </row>
    <row r="21814" spans="6:6" x14ac:dyDescent="0.3">
      <c r="F21814" s="20"/>
    </row>
    <row r="21815" spans="6:6" x14ac:dyDescent="0.3">
      <c r="F21815" s="20"/>
    </row>
    <row r="21816" spans="6:6" x14ac:dyDescent="0.3">
      <c r="F21816" s="20"/>
    </row>
    <row r="21817" spans="6:6" x14ac:dyDescent="0.3">
      <c r="F21817" s="20"/>
    </row>
    <row r="21818" spans="6:6" x14ac:dyDescent="0.3">
      <c r="F21818" s="20"/>
    </row>
    <row r="21819" spans="6:6" x14ac:dyDescent="0.3">
      <c r="F21819" s="20"/>
    </row>
    <row r="21820" spans="6:6" x14ac:dyDescent="0.3">
      <c r="F21820" s="20"/>
    </row>
    <row r="21821" spans="6:6" x14ac:dyDescent="0.3">
      <c r="F21821" s="20"/>
    </row>
    <row r="21822" spans="6:6" x14ac:dyDescent="0.3">
      <c r="F21822" s="20"/>
    </row>
    <row r="21823" spans="6:6" x14ac:dyDescent="0.3">
      <c r="F21823" s="20"/>
    </row>
    <row r="21824" spans="6:6" x14ac:dyDescent="0.3">
      <c r="F21824" s="20"/>
    </row>
    <row r="21825" spans="6:6" x14ac:dyDescent="0.3">
      <c r="F21825" s="20"/>
    </row>
    <row r="21826" spans="6:6" x14ac:dyDescent="0.3">
      <c r="F21826" s="20"/>
    </row>
    <row r="21827" spans="6:6" x14ac:dyDescent="0.3">
      <c r="F21827" s="20"/>
    </row>
    <row r="21828" spans="6:6" x14ac:dyDescent="0.3">
      <c r="F21828" s="20"/>
    </row>
    <row r="21829" spans="6:6" x14ac:dyDescent="0.3">
      <c r="F21829" s="20"/>
    </row>
    <row r="21830" spans="6:6" x14ac:dyDescent="0.3">
      <c r="F21830" s="20"/>
    </row>
    <row r="21831" spans="6:6" x14ac:dyDescent="0.3">
      <c r="F21831" s="20"/>
    </row>
    <row r="21832" spans="6:6" x14ac:dyDescent="0.3">
      <c r="F21832" s="20"/>
    </row>
    <row r="21833" spans="6:6" x14ac:dyDescent="0.3">
      <c r="F21833" s="20"/>
    </row>
    <row r="21834" spans="6:6" x14ac:dyDescent="0.3">
      <c r="F21834" s="20"/>
    </row>
    <row r="21835" spans="6:6" x14ac:dyDescent="0.3">
      <c r="F21835" s="20"/>
    </row>
    <row r="21836" spans="6:6" x14ac:dyDescent="0.3">
      <c r="F21836" s="20"/>
    </row>
    <row r="21837" spans="6:6" x14ac:dyDescent="0.3">
      <c r="F21837" s="20"/>
    </row>
    <row r="21838" spans="6:6" x14ac:dyDescent="0.3">
      <c r="F21838" s="20"/>
    </row>
    <row r="21839" spans="6:6" x14ac:dyDescent="0.3">
      <c r="F21839" s="20"/>
    </row>
    <row r="21840" spans="6:6" x14ac:dyDescent="0.3">
      <c r="F21840" s="20"/>
    </row>
    <row r="21841" spans="6:6" x14ac:dyDescent="0.3">
      <c r="F21841" s="20"/>
    </row>
    <row r="21842" spans="6:6" x14ac:dyDescent="0.3">
      <c r="F21842" s="20"/>
    </row>
    <row r="21843" spans="6:6" x14ac:dyDescent="0.3">
      <c r="F21843" s="20"/>
    </row>
    <row r="21844" spans="6:6" x14ac:dyDescent="0.3">
      <c r="F21844" s="20"/>
    </row>
    <row r="21845" spans="6:6" x14ac:dyDescent="0.3">
      <c r="F21845" s="20"/>
    </row>
    <row r="21846" spans="6:6" x14ac:dyDescent="0.3">
      <c r="F21846" s="20"/>
    </row>
    <row r="21847" spans="6:6" x14ac:dyDescent="0.3">
      <c r="F21847" s="20"/>
    </row>
    <row r="21848" spans="6:6" x14ac:dyDescent="0.3">
      <c r="F21848" s="20"/>
    </row>
    <row r="21849" spans="6:6" x14ac:dyDescent="0.3">
      <c r="F21849" s="20"/>
    </row>
    <row r="21850" spans="6:6" x14ac:dyDescent="0.3">
      <c r="F21850" s="20"/>
    </row>
    <row r="21851" spans="6:6" x14ac:dyDescent="0.3">
      <c r="F21851" s="20"/>
    </row>
    <row r="21852" spans="6:6" x14ac:dyDescent="0.3">
      <c r="F21852" s="20"/>
    </row>
    <row r="21853" spans="6:6" x14ac:dyDescent="0.3">
      <c r="F21853" s="20"/>
    </row>
  </sheetData>
  <pageMargins left="0.7" right="0.7" top="0.75" bottom="0.75" header="0.3" footer="0.3"/>
  <pageSetup orientation="portrait" r:id="rId6"/>
  <drawing r:id="rId7"/>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Props1.xml><?xml version="1.0" encoding="utf-8"?>
<ds:datastoreItem xmlns:ds="http://schemas.openxmlformats.org/officeDocument/2006/customXml" ds:itemID="{2B07DDC8-29C5-4D43-BB26-C9D2778EB56A}">
  <ds:schemaRefs/>
</ds:datastoreItem>
</file>

<file path=customXml/itemProps2.xml><?xml version="1.0" encoding="utf-8"?>
<ds:datastoreItem xmlns:ds="http://schemas.openxmlformats.org/officeDocument/2006/customXml" ds:itemID="{1D585704-CF54-43C2-933C-F54C1A92E3A1}">
  <ds:schemaRefs/>
</ds:datastoreItem>
</file>

<file path=customXml/itemProps3.xml><?xml version="1.0" encoding="utf-8"?>
<ds:datastoreItem xmlns:ds="http://schemas.openxmlformats.org/officeDocument/2006/customXml" ds:itemID="{3121A5FA-385F-4113-9074-1169A2D167A0}">
  <ds:schemaRefs/>
</ds:datastoreItem>
</file>

<file path=customXml/itemProps4.xml><?xml version="1.0" encoding="utf-8"?>
<ds:datastoreItem xmlns:ds="http://schemas.openxmlformats.org/officeDocument/2006/customXml" ds:itemID="{9732B29F-09CD-4917-AD41-9EFA18163CF4}">
  <ds:schemaRefs/>
</ds:datastoreItem>
</file>

<file path=customXml/itemProps5.xml><?xml version="1.0" encoding="utf-8"?>
<ds:datastoreItem xmlns:ds="http://schemas.openxmlformats.org/officeDocument/2006/customXml" ds:itemID="{1FDE0840-9AF2-4E05-97A9-80FDC246081E}">
  <ds:schemaRefs/>
</ds:datastoreItem>
</file>

<file path=customXml/itemProps6.xml><?xml version="1.0" encoding="utf-8"?>
<ds:datastoreItem xmlns:ds="http://schemas.openxmlformats.org/officeDocument/2006/customXml" ds:itemID="{47BCEE56-1B78-4EA5-AB36-203050F6C151}">
  <ds:schemaRefs/>
</ds:datastoreItem>
</file>

<file path=customXml/itemProps7.xml><?xml version="1.0" encoding="utf-8"?>
<ds:datastoreItem xmlns:ds="http://schemas.openxmlformats.org/officeDocument/2006/customXml" ds:itemID="{15F98015-DE67-4CEB-9AC1-5C2A3C3B15C7}">
  <ds:schemaRefs/>
</ds:datastoreItem>
</file>

<file path=customXml/itemProps8.xml><?xml version="1.0" encoding="utf-8"?>
<ds:datastoreItem xmlns:ds="http://schemas.openxmlformats.org/officeDocument/2006/customXml" ds:itemID="{C2CAEB59-5098-4154-A55E-0BC00DD0F62B}">
  <ds:schemaRefs/>
</ds:datastoreItem>
</file>

<file path=customXml/itemProps9.xml><?xml version="1.0" encoding="utf-8"?>
<ds:datastoreItem xmlns:ds="http://schemas.openxmlformats.org/officeDocument/2006/customXml" ds:itemID="{DA979FAC-891B-4191-96C8-75060DF6AE92}">
  <ds:schemaRefs/>
</ds:datastoreItem>
</file>

<file path=customXml/itemProps10.xml><?xml version="1.0" encoding="utf-8"?>
<ds:datastoreItem xmlns:ds="http://schemas.openxmlformats.org/officeDocument/2006/customXml" ds:itemID="{66413DE8-A8DE-44A0-8921-DE29D434D57C}">
  <ds:schemaRefs/>
</ds:datastoreItem>
</file>

<file path=customXml/itemProps11.xml><?xml version="1.0" encoding="utf-8"?>
<ds:datastoreItem xmlns:ds="http://schemas.openxmlformats.org/officeDocument/2006/customXml" ds:itemID="{D5892D94-FAF2-4DA1-A1E4-72A7099D2496}">
  <ds:schemaRefs/>
</ds:datastoreItem>
</file>

<file path=customXml/itemProps12.xml><?xml version="1.0" encoding="utf-8"?>
<ds:datastoreItem xmlns:ds="http://schemas.openxmlformats.org/officeDocument/2006/customXml" ds:itemID="{F392102C-9CE4-4B67-9BF8-1AFD28F90A8F}">
  <ds:schemaRefs/>
</ds:datastoreItem>
</file>

<file path=customXml/itemProps13.xml><?xml version="1.0" encoding="utf-8"?>
<ds:datastoreItem xmlns:ds="http://schemas.openxmlformats.org/officeDocument/2006/customXml" ds:itemID="{B90BDC54-BC4D-43AC-B7DE-B3C0BD7D9E66}">
  <ds:schemaRefs/>
</ds:datastoreItem>
</file>

<file path=customXml/itemProps14.xml><?xml version="1.0" encoding="utf-8"?>
<ds:datastoreItem xmlns:ds="http://schemas.openxmlformats.org/officeDocument/2006/customXml" ds:itemID="{ED78D4A3-679C-415F-820C-75AD85163318}">
  <ds:schemaRefs/>
</ds:datastoreItem>
</file>

<file path=customXml/itemProps15.xml><?xml version="1.0" encoding="utf-8"?>
<ds:datastoreItem xmlns:ds="http://schemas.openxmlformats.org/officeDocument/2006/customXml" ds:itemID="{FDB77849-449D-442C-A045-61055AA21BEA}">
  <ds:schemaRefs/>
</ds:datastoreItem>
</file>

<file path=customXml/itemProps16.xml><?xml version="1.0" encoding="utf-8"?>
<ds:datastoreItem xmlns:ds="http://schemas.openxmlformats.org/officeDocument/2006/customXml" ds:itemID="{79A3A725-1A72-4AF1-8B90-57E9056475BB}">
  <ds:schemaRefs/>
</ds:datastoreItem>
</file>

<file path=customXml/itemProps17.xml><?xml version="1.0" encoding="utf-8"?>
<ds:datastoreItem xmlns:ds="http://schemas.openxmlformats.org/officeDocument/2006/customXml" ds:itemID="{F428F8C3-7F94-4FCE-AF3B-9D0FCB6C471E}">
  <ds:schemaRefs/>
</ds:datastoreItem>
</file>

<file path=customXml/itemProps18.xml><?xml version="1.0" encoding="utf-8"?>
<ds:datastoreItem xmlns:ds="http://schemas.openxmlformats.org/officeDocument/2006/customXml" ds:itemID="{46512AA3-4A32-41D0-853B-07DA8FBD24BF}">
  <ds:schemaRefs/>
</ds:datastoreItem>
</file>

<file path=customXml/itemProps19.xml><?xml version="1.0" encoding="utf-8"?>
<ds:datastoreItem xmlns:ds="http://schemas.openxmlformats.org/officeDocument/2006/customXml" ds:itemID="{C384B690-0F21-475C-825A-6B279B9A07BC}">
  <ds:schemaRefs/>
</ds:datastoreItem>
</file>

<file path=customXml/itemProps20.xml><?xml version="1.0" encoding="utf-8"?>
<ds:datastoreItem xmlns:ds="http://schemas.openxmlformats.org/officeDocument/2006/customXml" ds:itemID="{F1B5BEA4-3D2E-4048-BEED-5CA029EF410F}">
  <ds:schemaRefs/>
</ds:datastoreItem>
</file>

<file path=customXml/itemProps21.xml><?xml version="1.0" encoding="utf-8"?>
<ds:datastoreItem xmlns:ds="http://schemas.openxmlformats.org/officeDocument/2006/customXml" ds:itemID="{DBA32C95-3B2C-472A-8B46-14BB961FCCD1}">
  <ds:schemaRefs/>
</ds:datastoreItem>
</file>

<file path=customXml/itemProps22.xml><?xml version="1.0" encoding="utf-8"?>
<ds:datastoreItem xmlns:ds="http://schemas.openxmlformats.org/officeDocument/2006/customXml" ds:itemID="{73C01350-ECD8-4B81-A640-C561789266E0}">
  <ds:schemaRefs/>
</ds:datastoreItem>
</file>

<file path=customXml/itemProps23.xml><?xml version="1.0" encoding="utf-8"?>
<ds:datastoreItem xmlns:ds="http://schemas.openxmlformats.org/officeDocument/2006/customXml" ds:itemID="{A05F543B-0725-40A6-A18A-4B8D9DBC844D}">
  <ds:schemaRefs/>
</ds:datastoreItem>
</file>

<file path=customXml/itemProps24.xml><?xml version="1.0" encoding="utf-8"?>
<ds:datastoreItem xmlns:ds="http://schemas.openxmlformats.org/officeDocument/2006/customXml" ds:itemID="{CA498983-FB9A-4591-B4D1-90F8419184A6}">
  <ds:schemaRefs/>
</ds:datastoreItem>
</file>

<file path=customXml/itemProps25.xml><?xml version="1.0" encoding="utf-8"?>
<ds:datastoreItem xmlns:ds="http://schemas.openxmlformats.org/officeDocument/2006/customXml" ds:itemID="{A0AB51F8-9BD5-4B2B-A1E6-84AA88C8D603}">
  <ds:schemaRefs/>
</ds:datastoreItem>
</file>

<file path=customXml/itemProps26.xml><?xml version="1.0" encoding="utf-8"?>
<ds:datastoreItem xmlns:ds="http://schemas.openxmlformats.org/officeDocument/2006/customXml" ds:itemID="{10627A06-E4D4-4BA7-958F-8F88A02B322E}">
  <ds:schemaRefs/>
</ds:datastoreItem>
</file>

<file path=customXml/itemProps27.xml><?xml version="1.0" encoding="utf-8"?>
<ds:datastoreItem xmlns:ds="http://schemas.openxmlformats.org/officeDocument/2006/customXml" ds:itemID="{AD1147BB-CA91-4ED9-81E1-1E8990D8AEB3}">
  <ds:schemaRefs>
    <ds:schemaRef ds:uri="http://schemas.microsoft.com/DataMashup"/>
  </ds:schemaRefs>
</ds:datastoreItem>
</file>

<file path=customXml/itemProps28.xml><?xml version="1.0" encoding="utf-8"?>
<ds:datastoreItem xmlns:ds="http://schemas.openxmlformats.org/officeDocument/2006/customXml" ds:itemID="{0F004C20-6FD5-47F5-8FA1-093B541FBA28}">
  <ds:schemaRefs/>
</ds:datastoreItem>
</file>

<file path=customXml/itemProps29.xml><?xml version="1.0" encoding="utf-8"?>
<ds:datastoreItem xmlns:ds="http://schemas.openxmlformats.org/officeDocument/2006/customXml" ds:itemID="{82BBBDD8-4EB3-48C9-91FC-9BE2A6E60D42}">
  <ds:schemaRefs/>
</ds:datastoreItem>
</file>

<file path=customXml/itemProps30.xml><?xml version="1.0" encoding="utf-8"?>
<ds:datastoreItem xmlns:ds="http://schemas.openxmlformats.org/officeDocument/2006/customXml" ds:itemID="{73F8D0C2-75E4-4080-9C38-3A3FAB3FAC1D}">
  <ds:schemaRefs/>
</ds:datastoreItem>
</file>

<file path=customXml/itemProps31.xml><?xml version="1.0" encoding="utf-8"?>
<ds:datastoreItem xmlns:ds="http://schemas.openxmlformats.org/officeDocument/2006/customXml" ds:itemID="{A5E9E7C6-E729-4E4C-9BEE-32163454BEFA}">
  <ds:schemaRefs/>
</ds:datastoreItem>
</file>

<file path=customXml/itemProps32.xml><?xml version="1.0" encoding="utf-8"?>
<ds:datastoreItem xmlns:ds="http://schemas.openxmlformats.org/officeDocument/2006/customXml" ds:itemID="{5645FEDE-A902-4A8C-AA6B-77E00C2ACD83}">
  <ds:schemaRefs/>
</ds:datastoreItem>
</file>

<file path=customXml/itemProps33.xml><?xml version="1.0" encoding="utf-8"?>
<ds:datastoreItem xmlns:ds="http://schemas.openxmlformats.org/officeDocument/2006/customXml" ds:itemID="{14435754-DB59-4614-9C89-28C5017C3A04}">
  <ds:schemaRefs/>
</ds:datastoreItem>
</file>

<file path=customXml/itemProps34.xml><?xml version="1.0" encoding="utf-8"?>
<ds:datastoreItem xmlns:ds="http://schemas.openxmlformats.org/officeDocument/2006/customXml" ds:itemID="{6D3E38F3-3011-47B2-BF1C-95D6F1037BF2}">
  <ds:schemaRefs/>
</ds:datastoreItem>
</file>

<file path=customXml/itemProps35.xml><?xml version="1.0" encoding="utf-8"?>
<ds:datastoreItem xmlns:ds="http://schemas.openxmlformats.org/officeDocument/2006/customXml" ds:itemID="{1758549A-9F99-484F-869D-81D2769F905C}">
  <ds:schemaRefs/>
</ds:datastoreItem>
</file>

<file path=customXml/itemProps36.xml><?xml version="1.0" encoding="utf-8"?>
<ds:datastoreItem xmlns:ds="http://schemas.openxmlformats.org/officeDocument/2006/customXml" ds:itemID="{F3FAFF94-CF0E-49A9-AB49-CD35F5E10776}">
  <ds:schemaRefs/>
</ds:datastoreItem>
</file>

<file path=customXml/itemProps37.xml><?xml version="1.0" encoding="utf-8"?>
<ds:datastoreItem xmlns:ds="http://schemas.openxmlformats.org/officeDocument/2006/customXml" ds:itemID="{67FD64ED-0C21-4D6B-AC46-0DD45620E224}">
  <ds:schemaRefs/>
</ds:datastoreItem>
</file>

<file path=customXml/itemProps38.xml><?xml version="1.0" encoding="utf-8"?>
<ds:datastoreItem xmlns:ds="http://schemas.openxmlformats.org/officeDocument/2006/customXml" ds:itemID="{088FDE47-270B-4FC6-AA0E-FEA857B70D95}">
  <ds:schemaRefs/>
</ds:datastoreItem>
</file>

<file path=customXml/itemProps39.xml><?xml version="1.0" encoding="utf-8"?>
<ds:datastoreItem xmlns:ds="http://schemas.openxmlformats.org/officeDocument/2006/customXml" ds:itemID="{F4EA7E72-95B4-41EB-A462-9FAE3F7037A2}">
  <ds:schemaRefs/>
</ds:datastoreItem>
</file>

<file path=customXml/itemProps40.xml><?xml version="1.0" encoding="utf-8"?>
<ds:datastoreItem xmlns:ds="http://schemas.openxmlformats.org/officeDocument/2006/customXml" ds:itemID="{A311FB23-AFB8-4B1B-A10D-682D63C571C9}">
  <ds:schemaRefs/>
</ds:datastoreItem>
</file>

<file path=customXml/itemProps41.xml><?xml version="1.0" encoding="utf-8"?>
<ds:datastoreItem xmlns:ds="http://schemas.openxmlformats.org/officeDocument/2006/customXml" ds:itemID="{B51276B8-A91D-483B-A363-4F7160C088F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Analysis 1</vt:lpstr>
      <vt:lpstr>Time Series Analysis</vt:lpstr>
      <vt:lpstr>Analysis 1 (2)</vt:lpstr>
      <vt:lpstr>Detail dashboard</vt:lpstr>
      <vt:lpstr>Product Analysis</vt:lpstr>
      <vt:lpstr>Customer Analysis (2)</vt:lpstr>
      <vt:lpstr>looktable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Yogesh Saini</dc:creator>
  <cp:lastModifiedBy>Yogesh Saini</cp:lastModifiedBy>
  <dcterms:created xsi:type="dcterms:W3CDTF">2026-07-27T06:21:04Z</dcterms:created>
  <dcterms:modified xsi:type="dcterms:W3CDTF">2026-09-21T10:36:51Z</dcterms:modified>
</cp:coreProperties>
</file>